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aymenturki/Desktop/"/>
    </mc:Choice>
  </mc:AlternateContent>
  <xr:revisionPtr revIDLastSave="0" documentId="13_ncr:1_{1D383541-BD39-C040-9FEC-4131C4EF4D65}" xr6:coauthVersionLast="47" xr6:coauthVersionMax="47" xr10:uidLastSave="{00000000-0000-0000-0000-000000000000}"/>
  <bookViews>
    <workbookView xWindow="120" yWindow="460" windowWidth="25480" windowHeight="15540" xr2:uid="{00000000-000D-0000-FFFF-FFFF00000000}"/>
  </bookViews>
  <sheets>
    <sheet name="UE FinT 4221" sheetId="6" r:id="rId1"/>
    <sheet name="French FinT rounds 223" sheetId="2" r:id="rId2"/>
    <sheet name="French FinT rounds Fin data 223" sheetId="3" r:id="rId3"/>
  </sheets>
  <definedNames>
    <definedName name="_xlnm._FilterDatabase" localSheetId="1" hidden="1">'French FinT rounds 223'!$A$1:$AD$224</definedName>
    <definedName name="_xlnm._FilterDatabase" localSheetId="2" hidden="1">'French FinT rounds Fin data 223'!$A$1:$Z$298</definedName>
  </definedNames>
  <calcPr calcId="191029"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220" i="6" l="1"/>
  <c r="Y4186" i="6"/>
  <c r="Y4184" i="6"/>
  <c r="Y4180" i="6"/>
  <c r="Y4179" i="6"/>
  <c r="Y4130" i="6"/>
  <c r="Y4117" i="6"/>
  <c r="Y4090" i="6"/>
  <c r="Y3981" i="6"/>
  <c r="Y3972" i="6"/>
  <c r="Y3917" i="6"/>
  <c r="Y3850" i="6"/>
  <c r="Y3821" i="6"/>
  <c r="Y3739" i="6"/>
  <c r="Y3730" i="6"/>
  <c r="Y3660" i="6"/>
  <c r="Y3561" i="6"/>
  <c r="Y3443" i="6"/>
  <c r="Y3331" i="6"/>
  <c r="Y3329" i="6"/>
  <c r="Y3290" i="6"/>
  <c r="Y3271" i="6"/>
  <c r="Y3202" i="6"/>
  <c r="Y3115" i="6"/>
  <c r="Y3066" i="6"/>
  <c r="Y3025" i="6"/>
  <c r="Y2711" i="6"/>
  <c r="Y2661" i="6"/>
  <c r="Y2409" i="6"/>
  <c r="Y1900" i="6"/>
  <c r="Y1755" i="6"/>
  <c r="A1735" i="6" a="1"/>
  <c r="A1735" i="6" s="1"/>
  <c r="Y1349" i="6"/>
  <c r="Y1189" i="6"/>
  <c r="Y1143" i="6"/>
  <c r="Y1030" i="6"/>
  <c r="Y975" i="6"/>
  <c r="Y913" i="6"/>
  <c r="Y738" i="6"/>
  <c r="Y621" i="6"/>
  <c r="Y419" i="6"/>
  <c r="Y398" i="6"/>
  <c r="Y347" i="6"/>
  <c r="Y91" i="6"/>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<sst xmlns="http://schemas.openxmlformats.org/spreadsheetml/2006/main" count="92469" uniqueCount="44047">
  <si>
    <t>Transaction Name</t>
  </si>
  <si>
    <t>Transaction Name URL</t>
  </si>
  <si>
    <t>Organization Industries</t>
  </si>
  <si>
    <t>Organization Location</t>
  </si>
  <si>
    <t>Organization Name</t>
  </si>
  <si>
    <t>Organization Name URL</t>
  </si>
  <si>
    <t>Funding Type</t>
  </si>
  <si>
    <t>Money Raised</t>
  </si>
  <si>
    <t>Money Raised Currency</t>
  </si>
  <si>
    <t>Money Raised Currency (in USD)</t>
  </si>
  <si>
    <t>Announced Date</t>
  </si>
  <si>
    <t>Organization Revenue Range</t>
  </si>
  <si>
    <t>Pre-Money Valuation</t>
  </si>
  <si>
    <t>Pre-Money Valuation Currency</t>
  </si>
  <si>
    <t>Pre-Money Valuation Currency (in USD)</t>
  </si>
  <si>
    <t>Funding Stage</t>
  </si>
  <si>
    <t>Organization Description</t>
  </si>
  <si>
    <t>Diversity Spotlight (US Only)</t>
  </si>
  <si>
    <t>Organization Website</t>
  </si>
  <si>
    <t>Total Funding Amount</t>
  </si>
  <si>
    <t>Total Funding Amount Currency</t>
  </si>
  <si>
    <t>Total Funding Amount Currency (in USD)</t>
  </si>
  <si>
    <t>Funding Status</t>
  </si>
  <si>
    <t>Number of Funding Rounds</t>
  </si>
  <si>
    <t>Lead Investors</t>
  </si>
  <si>
    <t>Investor Names</t>
  </si>
  <si>
    <t>Number of Investors</t>
  </si>
  <si>
    <t>Number of Partner Investors</t>
  </si>
  <si>
    <t>Equity Only Funding</t>
  </si>
  <si>
    <t>CB Rank (Funding Round)</t>
  </si>
  <si>
    <t>B2B, Credit Cards, Financial Services, FinTech, Payments, SaaS, Software</t>
  </si>
  <si>
    <t>Paris, Ile-de-France, France, Europe</t>
  </si>
  <si>
    <t>Spendesk</t>
  </si>
  <si>
    <t>https://www.crunchbase.com/organization/spendesk</t>
  </si>
  <si>
    <t>Series C</t>
  </si>
  <si>
    <t>EUR</t>
  </si>
  <si>
    <t>Late Stage Venture</t>
  </si>
  <si>
    <t>Spendesk is a smart spend management software designed for both finance teams and employees.</t>
  </si>
  <si>
    <t>https://www.spendesk.com</t>
  </si>
  <si>
    <t>USD</t>
  </si>
  <si>
    <t>Yes</t>
  </si>
  <si>
    <t>Finance, Financial Services, FinTech, Internet</t>
  </si>
  <si>
    <t>Younited Credit</t>
  </si>
  <si>
    <t>https://www.crunchbase.com/organization/prt-dunion</t>
  </si>
  <si>
    <t>Private Equity</t>
  </si>
  <si>
    <t>$10M to $50M</t>
  </si>
  <si>
    <t>Younited Credit is a provider of an online platform to facilitate financial transactions between lenders and borrowers.</t>
  </si>
  <si>
    <t>https://www.younited-credit.com</t>
  </si>
  <si>
    <t>Seed Round - Julaya</t>
  </si>
  <si>
    <t>FinTech, Mobile Payments</t>
  </si>
  <si>
    <t>Julaya</t>
  </si>
  <si>
    <t>https://www.crunchbase.com/organization/julaya</t>
  </si>
  <si>
    <t>Seed</t>
  </si>
  <si>
    <t>Less than $1M</t>
  </si>
  <si>
    <t>Julaya is a fintech providing African businesses with a digital account to make payments.</t>
  </si>
  <si>
    <t>https://julaya.co/</t>
  </si>
  <si>
    <t>FinTech, Insurance, InsurTech</t>
  </si>
  <si>
    <t>FinTech</t>
  </si>
  <si>
    <t>Monisnap</t>
  </si>
  <si>
    <t>https://www.crunchbase.com/organization/monisnap</t>
  </si>
  <si>
    <t>Series A</t>
  </si>
  <si>
    <t>Early Stage Venture</t>
  </si>
  <si>
    <t>Monisnap is a French-based fintech providing remittance services.</t>
  </si>
  <si>
    <t>https://www.monisnap.com/fr/</t>
  </si>
  <si>
    <t>Banking, Financial Services, FinTech, Internet, Lending, Mobile</t>
  </si>
  <si>
    <t>FairMoney</t>
  </si>
  <si>
    <t>https://www.crunchbase.com/organization/predictus</t>
  </si>
  <si>
    <t>Series B</t>
  </si>
  <si>
    <t>FairMoney is a mobile banking platform for emerging markets</t>
  </si>
  <si>
    <t>https://www.fairmoney.io/</t>
  </si>
  <si>
    <t>Seed Round - Spendesk</t>
  </si>
  <si>
    <t>https://www.crunchbase.com/funding_round/spendesk-seed--1c39dfbe</t>
  </si>
  <si>
    <t>AB Tasty, Andrew Nutter, Eduardo Ronzano, Edward Lando, eFounders, Frederic Montagnon, FundersClub, Giorgio Ricc√≤, Kima Ventures, La Belle Assiette, Nicolas Steegmann, Tinyclues</t>
  </si>
  <si>
    <t>Financial Services, FinTech</t>
  </si>
  <si>
    <t>Financial Services, FinTech, Information Technology, Payments</t>
  </si>
  <si>
    <t>Kaiko</t>
  </si>
  <si>
    <t>https://www.crunchbase.com/organization/kaiko-2</t>
  </si>
  <si>
    <t>$1M to $10M</t>
  </si>
  <si>
    <t>Kaiko provides institutional investors and market participants with enterprise-grade data infrastructure.</t>
  </si>
  <si>
    <t>http://www.kaiko.com</t>
  </si>
  <si>
    <t>B2B, Billing, E-Commerce Platforms, Financial Services, FinTech, Payments, SaaS, Software</t>
  </si>
  <si>
    <t>Upflow</t>
  </si>
  <si>
    <t>https://www.crunchbase.com/organization/upflow</t>
  </si>
  <si>
    <t>Upflow is a technology company building a payment platform for B2B businesses.</t>
  </si>
  <si>
    <t>https://www.upflow.io</t>
  </si>
  <si>
    <t>Finance, FinTech, SaaS, Software</t>
  </si>
  <si>
    <t>Lyon, Rhone-Alpes, France, Europe</t>
  </si>
  <si>
    <t>Agicap</t>
  </si>
  <si>
    <t>https://www.crunchbase.com/organization/agicap</t>
  </si>
  <si>
    <t>Agicap builds a SaaS platform for SMBs to manage and forecast their cash flows.</t>
  </si>
  <si>
    <t>https://agicap.com</t>
  </si>
  <si>
    <t>Pre-Seed</t>
  </si>
  <si>
    <t>Financial Services, FinTech, Information Technology, Insurance, InsurTech, Machine Learning, SaaS</t>
  </si>
  <si>
    <t>AKUR8</t>
  </si>
  <si>
    <t>https://www.crunchbase.com/organization/akur8</t>
  </si>
  <si>
    <t>AKUR8 is a SaaS Insurtech specialized in Insurance pricing optimization with Transparent AI.</t>
  </si>
  <si>
    <t>http://www.akur8-tech.com</t>
  </si>
  <si>
    <t>Venture - Series Unknown</t>
  </si>
  <si>
    <t>Series A - Coinhouse</t>
  </si>
  <si>
    <t>Banking, Bitcoin, Blockchain, Cryptocurrency, Financial Services, FinTech, Information Technology</t>
  </si>
  <si>
    <t>Coinhouse</t>
  </si>
  <si>
    <t>https://www.crunchbase.com/organization/coinhouse</t>
  </si>
  <si>
    <t>Invest in the Future, now! Coinhouse is building a crypto bank: your trusted partner to invest, manage and safeguard your digital assets.</t>
  </si>
  <si>
    <t>https://www.coinhouse.com</t>
  </si>
  <si>
    <t>B2B, Billing, Financial Services, FinTech, Payments, SaaS</t>
  </si>
  <si>
    <t>Libeo</t>
  </si>
  <si>
    <t>https://www.crunchbase.com/organization/libeo-bb61</t>
  </si>
  <si>
    <t>Libeo is on a mission to simplify processing and payment of account payables for SMEs.</t>
  </si>
  <si>
    <t>https://www.libeo.io</t>
  </si>
  <si>
    <t>FinTech, Lending</t>
  </si>
  <si>
    <t>Mansa</t>
  </si>
  <si>
    <t>https://www.crunchbase.com/organization/mansa</t>
  </si>
  <si>
    <t>Mansa allows freelancers and gig workers borrow money with fair pricing and a genuine user experience.</t>
  </si>
  <si>
    <t>http://getmansa.com/</t>
  </si>
  <si>
    <t>Anthemis Group</t>
  </si>
  <si>
    <t>Employee Benefits, Financial Services, FinTech</t>
  </si>
  <si>
    <t>Epsor</t>
  </si>
  <si>
    <t>https://www.crunchbase.com/organization/epsor</t>
  </si>
  <si>
    <t>Epsor designs and distributes employee savings and retirement plans.</t>
  </si>
  <si>
    <t>http://www.epsor.fr</t>
  </si>
  <si>
    <t>Accounting, FinTech, SaaS, Software</t>
  </si>
  <si>
    <t>Expensya</t>
  </si>
  <si>
    <t>https://www.crunchbase.com/organization/expensya</t>
  </si>
  <si>
    <t>Expensya provides software designed to automate expense management for businesses.</t>
  </si>
  <si>
    <t>http://www.expensya.com</t>
  </si>
  <si>
    <t>Analytics, Artificial Intelligence, Asset Management, Data Visualization, Finance, FinTech, Impact Investing, Machine Learning, Natural Language Processing, Predictive Analytics</t>
  </si>
  <si>
    <t>SESAMm</t>
  </si>
  <si>
    <t>https://www.crunchbase.com/organization/sesamm</t>
  </si>
  <si>
    <t>SESAMm is a fintech company that specializes in big data and artificial intelligence for investment.</t>
  </si>
  <si>
    <t>https://www.sesamm.com/</t>
  </si>
  <si>
    <t>Digital Marketing, FinTech, Insurance</t>
  </si>
  <si>
    <t>Lovys</t>
  </si>
  <si>
    <t>https://www.crunchbase.com/organization/lovys</t>
  </si>
  <si>
    <t>Lovys is a digital insurance provider based in France.</t>
  </si>
  <si>
    <t>https://www.lovys.com</t>
  </si>
  <si>
    <t>Finance, Financial Services, FinTech</t>
  </si>
  <si>
    <t>Accounting, Artificial Intelligence, FinTech, Freelance, Machine Learning, Software</t>
  </si>
  <si>
    <t>Indy</t>
  </si>
  <si>
    <t>https://www.crunchbase.com/organization/indyfr</t>
  </si>
  <si>
    <t>Indy offers end-to-end and advanced AI-powered accounting software for freelancers and professionals.</t>
  </si>
  <si>
    <t>https://www.indy.fr/</t>
  </si>
  <si>
    <t>Series B - Spendesk</t>
  </si>
  <si>
    <t>https://www.crunchbase.com/funding_round/spendesk-series-b--44d2bbab</t>
  </si>
  <si>
    <t>Eight Roads Ventures, Index Ventures</t>
  </si>
  <si>
    <t>eFounders, Eight Roads Ventures, Index Ventures</t>
  </si>
  <si>
    <t>Financial Services, FinTech, Payments</t>
  </si>
  <si>
    <t>Smile&amp;Pay</t>
  </si>
  <si>
    <t>https://www.crunchbase.com/organization/smile-pay</t>
  </si>
  <si>
    <t>Smile &amp; Pay is born from a simple observation: the bank card is the preferred method of payment for French people.</t>
  </si>
  <si>
    <t>https://www.smileandpay.com</t>
  </si>
  <si>
    <t>Evolem Start</t>
  </si>
  <si>
    <t>E-Commerce, Financial Services, FinTech, Mobile Payments</t>
  </si>
  <si>
    <t>Lydia</t>
  </si>
  <si>
    <t>https://www.crunchbase.com/organization/lydia</t>
  </si>
  <si>
    <t>Lydia is a P2P payment startup enabling users to get accounts, payment cards, loans, insurance, and gift cards.</t>
  </si>
  <si>
    <t>https://lydia-app.com</t>
  </si>
  <si>
    <t>Venture Round - Particeep</t>
  </si>
  <si>
    <t>Asset Management, Banking, Crowdfunding, Financial Services, FinTech, Insurance</t>
  </si>
  <si>
    <t>Particeep</t>
  </si>
  <si>
    <t>https://www.crunchbase.com/organization/particeep</t>
  </si>
  <si>
    <t>Particeep offers banks, insurers and asset management companies turnkey solutions and open API to sell their products on any online channel</t>
  </si>
  <si>
    <t>http://www.particeep.com</t>
  </si>
  <si>
    <t>Banking, Financial Services, FinTech, Software</t>
  </si>
  <si>
    <t>TagPay</t>
  </si>
  <si>
    <t>https://www.crunchbase.com/organization/tagpay</t>
  </si>
  <si>
    <t>TagPay is a software editing company that developed the next-generation Core Banking System, distributed in SaaS.</t>
  </si>
  <si>
    <t>https://tagpay.fr</t>
  </si>
  <si>
    <t>Finance, FinTech, Personal Finance</t>
  </si>
  <si>
    <t>Nalo</t>
  </si>
  <si>
    <t>https://www.crunchbase.com/organization/nalo</t>
  </si>
  <si>
    <t>Nalo is a developer of smart digital platform intended to manage, secure and boosting capital of investor.</t>
  </si>
  <si>
    <t>http://www.nalo.fr</t>
  </si>
  <si>
    <t>Pre Seed Round - Swan</t>
  </si>
  <si>
    <t>https://www.crunchbase.com/funding_round/swan-pre-seed--54abb56d</t>
  </si>
  <si>
    <t>Banking, Financial Services, FinTech</t>
  </si>
  <si>
    <t>Swan</t>
  </si>
  <si>
    <t>https://www.crunchbase.com/organization/swan</t>
  </si>
  <si>
    <t>Swan is a platform that allows banking features to be directly embedded into products in under 5 minutes.</t>
  </si>
  <si>
    <t>https://swan.io/</t>
  </si>
  <si>
    <t>Giorgio Ricc√≤</t>
  </si>
  <si>
    <t>https://www.crunchbase.com/funding_round/swan-pre-seed--3a2642d1</t>
  </si>
  <si>
    <t>eFounders</t>
  </si>
  <si>
    <t>Pre Seed Round - DizzitUp</t>
  </si>
  <si>
    <t>https://www.crunchbase.com/funding_round/dizzitup-pre-seed--5e6e0249</t>
  </si>
  <si>
    <t>FinTech, Mobile Payments, Renewable Energy</t>
  </si>
  <si>
    <t>DizzitUp</t>
  </si>
  <si>
    <t>https://www.crunchbase.com/organization/dizzitup</t>
  </si>
  <si>
    <t>DizzitUp is revolutionising Social Elevation in Africa through digital solar electricity &amp; crypto-powered inclusive finance services</t>
  </si>
  <si>
    <t>https://dizzitup.com</t>
  </si>
  <si>
    <t>Bernard Euverte, Business angels (Groupe of 11 Business angels), DizzitUp Holding, Hippocampus Not@ires SAS, Jean-Michel Billaut, Josielle Randriamanjato, Jo√´lle ANDRIANARIJAONA, Martin Colin, Norolanto RAVISY, Patrick ANDRIAMBAHINY, Renaud Giraud-Sauveur, Thierry MERQUIOL, Xavier COLLET</t>
  </si>
  <si>
    <t>Financial Services, FinTech, Health Insurance, Insurance</t>
  </si>
  <si>
    <t>https://www.crunchbase.com/organization/simple-fr</t>
  </si>
  <si>
    <t>+Simple.fr is an insurance Robo-Broker for freelancers, small and medium businesses.</t>
  </si>
  <si>
    <t>https://www.plussimple.fr</t>
  </si>
  <si>
    <t>Idinvest Partners</t>
  </si>
  <si>
    <t>Newfund</t>
  </si>
  <si>
    <t>Seed Round - qunb</t>
  </si>
  <si>
    <t>https://www.crunchbase.com/funding_round/qunb-seed--7b33cd65</t>
  </si>
  <si>
    <t>Big Data, Finance, FinTech, Software</t>
  </si>
  <si>
    <t>qunb</t>
  </si>
  <si>
    <t>https://www.crunchbase.com/organization/qunb</t>
  </si>
  <si>
    <t>Qunb is a cloud-based internet service start-up¬†providing data visualization services.</t>
  </si>
  <si>
    <t>http://www.qunb.com</t>
  </si>
  <si>
    <t>M&amp;A</t>
  </si>
  <si>
    <t>Techstars, Techstars Boston Accelerator</t>
  </si>
  <si>
    <t>Seed Round - Upflow</t>
  </si>
  <si>
    <t>https://www.crunchbase.com/funding_round/upflow-seed--8331de93</t>
  </si>
  <si>
    <t>Angel Round - MatchUpBox</t>
  </si>
  <si>
    <t>https://www.crunchbase.com/funding_round/matchupbox-angel--ba16a260</t>
  </si>
  <si>
    <t>Compliance, CRM, Developer APIs, FinTech, mHealth, Mobile, Peer to Peer, Privacy, Software</t>
  </si>
  <si>
    <t>Montpellier, Languedoc-Roussillon, France, Europe</t>
  </si>
  <si>
    <t>MatchUpBox</t>
  </si>
  <si>
    <t>https://www.crunchbase.com/organization/matchupbox</t>
  </si>
  <si>
    <t>Angel</t>
  </si>
  <si>
    <t>An innovative and compliant environment for unlocking the value fo personal data and digital indentities, based on proprietary blockchain</t>
  </si>
  <si>
    <t>http://www.matchupbox.com</t>
  </si>
  <si>
    <t>IDEA Northeastern University's Venture Accelerator</t>
  </si>
  <si>
    <t>Seed Round - Helios.do</t>
  </si>
  <si>
    <t>https://www.crunchbase.com/funding_round/helios-do-seed--4c27ec83</t>
  </si>
  <si>
    <t>Banking, Finance, FinTech, GreenTech, Impact Investing</t>
  </si>
  <si>
    <t>Helios.do</t>
  </si>
  <si>
    <t>https://www.crunchbase.com/organization/helios-do</t>
  </si>
  <si>
    <t>Helios.do is a sustainable banking alternative</t>
  </si>
  <si>
    <t>https://www.helios.do/</t>
  </si>
  <si>
    <t>Florian Seroussi</t>
  </si>
  <si>
    <t>Venture Round - Meteo Protect</t>
  </si>
  <si>
    <t>https://www.crunchbase.com/funding_round/meteo-protect-series-unknown--bb122a6f</t>
  </si>
  <si>
    <t>AgTech, Financial Services, FinTech, Insurance, InsurTech, Risk Management</t>
  </si>
  <si>
    <t>Meteo Protect</t>
  </si>
  <si>
    <t>https://www.crunchbase.com/organization/meteo-protect</t>
  </si>
  <si>
    <t>Meteo Protect is an insurance underwriting and technology company specializing in Parametric Insurance.</t>
  </si>
  <si>
    <t>http://www.meteoprotect.com/en</t>
  </si>
  <si>
    <t>Keiretsu Forum</t>
  </si>
  <si>
    <t>Pre Seed Round - Spendesk</t>
  </si>
  <si>
    <t>https://www.crunchbase.com/funding_round/spendesk-pre-seed--5ee9f8e5</t>
  </si>
  <si>
    <t>Romain Afflelou</t>
  </si>
  <si>
    <t>Series A - Mooncard</t>
  </si>
  <si>
    <t>https://www.crunchbase.com/funding_round/mooncard-series-a--fbbdd02c</t>
  </si>
  <si>
    <t>Accounting, Banking, Enterprise, FinTech, Payments</t>
  </si>
  <si>
    <t>Mooncard</t>
  </si>
  <si>
    <t>https://www.crunchbase.com/organization/mooncard</t>
  </si>
  <si>
    <t>Mooncard is a corporate payment card that automates the management of expense claims and business expenses.</t>
  </si>
  <si>
    <t>https://www.mooncard.co</t>
  </si>
  <si>
    <t>Raise Ventures</t>
  </si>
  <si>
    <t>Agla√© Ventures, Raise Ventures</t>
  </si>
  <si>
    <t>Seed Round - Swikly</t>
  </si>
  <si>
    <t>https://www.crunchbase.com/funding_round/swikly-seed--965700c3</t>
  </si>
  <si>
    <t>Swikly</t>
  </si>
  <si>
    <t>https://www.crunchbase.com/organization/swikly</t>
  </si>
  <si>
    <t>Swikly is a trusted third party and allows you to secure an online booking or deposit</t>
  </si>
  <si>
    <t>https://www.swikly.com/</t>
  </si>
  <si>
    <t>B612 Participations, Cr√©dit Agricole, Evolem Start, KREAXI</t>
  </si>
  <si>
    <t>Series A - FairMoney</t>
  </si>
  <si>
    <t>https://www.crunchbase.com/funding_round/predictus-series-a--d7438d37</t>
  </si>
  <si>
    <t>Flourish Ventures</t>
  </si>
  <si>
    <t>Venture Round - IOV</t>
  </si>
  <si>
    <t>https://www.crunchbase.com/funding_round/iov-series-unknown--bbf5d450</t>
  </si>
  <si>
    <t>Blockchain, FinTech, Software</t>
  </si>
  <si>
    <t>IOV</t>
  </si>
  <si>
    <t>https://www.crunchbase.com/organization/iov</t>
  </si>
  <si>
    <t>IOV provides a universal protocol for blockchains and wallet users.</t>
  </si>
  <si>
    <t>https://www.starname.me</t>
  </si>
  <si>
    <t>BlockVC, Dr. Cornelius Boersch, MW Partners Group</t>
  </si>
  <si>
    <t>Seed Round - Monisnap</t>
  </si>
  <si>
    <t>https://www.crunchbase.com/funding_round/monisnap-seed--7034bf67</t>
  </si>
  <si>
    <t>Evolem Start, Notus Technologies, Truffle Capital</t>
  </si>
  <si>
    <t>Pre Seed Round - Eversend</t>
  </si>
  <si>
    <t>https://www.crunchbase.com/funding_round/eversend-pre-seed--23f0a5d5</t>
  </si>
  <si>
    <t>Blockchain, Cryptocurrency, Financial Exchanges, Financial Services, FinTech, Mobile Payments</t>
  </si>
  <si>
    <t>Eversend</t>
  </si>
  <si>
    <t>https://www.crunchbase.com/organization/eversend</t>
  </si>
  <si>
    <t>Eversend is a multi-currency wallets platform that provides currency exchange, merchant payments, and other financial services.</t>
  </si>
  <si>
    <t>http://www.eversend.co</t>
  </si>
  <si>
    <t>Techstars</t>
  </si>
  <si>
    <t>Techstars, Techstars Berlin Accelerator</t>
  </si>
  <si>
    <t>Private Equity Round - Baobab Group</t>
  </si>
  <si>
    <t>https://www.crunchbase.com/funding_round/microcred-group-private-equity--ee6bd4ba</t>
  </si>
  <si>
    <t>Baobab Group</t>
  </si>
  <si>
    <t>https://www.crunchbase.com/organization/microcred-group</t>
  </si>
  <si>
    <t>Baobab is a digital finance company focusing on financial inclusion in Africa and China.</t>
  </si>
  <si>
    <t>https://www.baobabgroup.com/</t>
  </si>
  <si>
    <t>AXA Group</t>
  </si>
  <si>
    <t>Apis Partners, AXA Group, European Investment Bank, Funds managed by Maj Invest, IFU</t>
  </si>
  <si>
    <t>Pre Seed Round - Finalgo</t>
  </si>
  <si>
    <t>https://www.crunchbase.com/funding_round/finalgo-pre-seed--9aaeedc8</t>
  </si>
  <si>
    <t>Finance, Financial Services, FinTech, Software</t>
  </si>
  <si>
    <t>Finalgo</t>
  </si>
  <si>
    <t>https://www.crunchbase.com/organization/finalgo</t>
  </si>
  <si>
    <t>Finalgo is a digital platform that helps find financing as per the requirement along with sound advice for VSEs/SMEs.</t>
  </si>
  <si>
    <t>https://www.finalgo.fr/</t>
  </si>
  <si>
    <t>HUB612</t>
  </si>
  <si>
    <t>Pre Seed Round - Swikly</t>
  </si>
  <si>
    <t>https://www.crunchbase.com/funding_round/swikly-pre-seed--ce31a4bc</t>
  </si>
  <si>
    <t>Angel Investment, Banking, Financial Services, FinTech, Venture Capital</t>
  </si>
  <si>
    <t>FinKey</t>
  </si>
  <si>
    <t>https://www.crunchbase.com/organization/finkey</t>
  </si>
  <si>
    <t>FinKey is a digital platform dedicated to M&amp;A for start-ups and small businesses.</t>
  </si>
  <si>
    <t>http://www.finkey.fr</t>
  </si>
  <si>
    <t>Seed Round - Pixpay</t>
  </si>
  <si>
    <t>https://www.crunchbase.com/funding_round/pixpay-seed--568368cd</t>
  </si>
  <si>
    <t>FinTech, Mobile Payments, Payments</t>
  </si>
  <si>
    <t>Pixpay</t>
  </si>
  <si>
    <t>https://www.crunchbase.com/organization/pixpay</t>
  </si>
  <si>
    <t>Pixpay provides mobile banking for teens.</t>
  </si>
  <si>
    <t>https://www.pixpay.fr/</t>
  </si>
  <si>
    <t>Global Founders Capital</t>
  </si>
  <si>
    <t>Edward Lando, Frederic Halley, Global Founders Capital, Guillaume Lestrade</t>
  </si>
  <si>
    <t>Seed Round - Kard</t>
  </si>
  <si>
    <t>Banking, Customer Service, Financial Services, FinTech, Payments</t>
  </si>
  <si>
    <t>Kard</t>
  </si>
  <si>
    <t>https://www.crunchbase.com/organization/kard-67ed</t>
  </si>
  <si>
    <t>Kard is a mobile banking alternative for the new generation. We make banking easy, accessible and transparent for teenagers.</t>
  </si>
  <si>
    <t>https://kard.eu/</t>
  </si>
  <si>
    <t>Seed Round - PayinTech</t>
  </si>
  <si>
    <t>https://www.crunchbase.com/funding_round/payintech-seed--9b3d1f99</t>
  </si>
  <si>
    <t>FinTech, Information Services, Information Technology, Payments</t>
  </si>
  <si>
    <t>PayinTech</t>
  </si>
  <si>
    <t>https://www.crunchbase.com/organization/payintech</t>
  </si>
  <si>
    <t>PayinTech provide innovative and patented B2B cashless payment solutions.</t>
  </si>
  <si>
    <t>http://www.payintech.com</t>
  </si>
  <si>
    <t>FaDi√®se, Karista</t>
  </si>
  <si>
    <t>https://www.crunchbase.com/funding_round/kard-67ed-seed--201b2296</t>
  </si>
  <si>
    <t>David Amsellem, Francis Nappez, Jambu Palaniappan, Jonathan Weiner, Julien Lemoine, Kima Ventures</t>
  </si>
  <si>
    <t>FinFrog</t>
  </si>
  <si>
    <t>https://www.crunchbase.com/organization/finfrog</t>
  </si>
  <si>
    <t>FinFrog offers smart personal loans / FinFrog souffle un vent nouveau sur les pr√™ts aux particuliers</t>
  </si>
  <si>
    <t>https://finfrog.fr</t>
  </si>
  <si>
    <t>Series A - Epsor</t>
  </si>
  <si>
    <t>https://www.crunchbase.com/funding_round/epsor-series-a--2c4db4cd</t>
  </si>
  <si>
    <t>BlackFin Capital Partners</t>
  </si>
  <si>
    <t>BlackFin Capital Partners, Didier Valet, Partech</t>
  </si>
  <si>
    <t>Seed Round - Epsor</t>
  </si>
  <si>
    <t>https://www.crunchbase.com/funding_round/epsor-seed--3fa6b81a</t>
  </si>
  <si>
    <t>Partech</t>
  </si>
  <si>
    <t>Didier Valet, Partech</t>
  </si>
  <si>
    <t>https://www.crunchbase.com/funding_round/epsor-seed--ef097f8d</t>
  </si>
  <si>
    <t>Seed Round - Cashbee</t>
  </si>
  <si>
    <t>https://www.crunchbase.com/funding_round/cashbee-seed--17825c9b</t>
  </si>
  <si>
    <t>Cashbee</t>
  </si>
  <si>
    <t>https://www.crunchbase.com/organization/cashbee</t>
  </si>
  <si>
    <t>Cashbee is a mobile application to helps save money with budget analysis tools based on artificial intelligence.</t>
  </si>
  <si>
    <t>https://www.cashbee.fr/</t>
  </si>
  <si>
    <t>Didier Valet</t>
  </si>
  <si>
    <t>https://www.crunchbase.com/funding_round/microcred-group-private-equity--b6b48e4d</t>
  </si>
  <si>
    <t>AFD, EIB</t>
  </si>
  <si>
    <t>Seed Round - Indy</t>
  </si>
  <si>
    <t>https://www.crunchbase.com/funding_round/indyfr-seed--94c115a3</t>
  </si>
  <si>
    <t>Kerala Ventures</t>
  </si>
  <si>
    <t>Guillaume Lestrade, Kerala Ventures</t>
  </si>
  <si>
    <t>Pre Seed Round - Upflow</t>
  </si>
  <si>
    <t>https://www.crunchbase.com/funding_round/upflow-pre-seed--7c675cbd</t>
  </si>
  <si>
    <t>eFounders, Guillaume Lestrade</t>
  </si>
  <si>
    <t>Pre Seed Round - Mansa</t>
  </si>
  <si>
    <t>https://www.crunchbase.com/funding_round/mansa-pre-seed--a674d4e4</t>
  </si>
  <si>
    <t>Founders Future, Guillaume Lestrade, Luca Ascani</t>
  </si>
  <si>
    <t>FinTech, Insurance, InsurTech, Risk Management</t>
  </si>
  <si>
    <t>Puteaux, Ile-de-France, France, Europe</t>
  </si>
  <si>
    <t>Descartes Underwriting</t>
  </si>
  <si>
    <t>https://www.crunchbase.com/organization/descartes-underwriting</t>
  </si>
  <si>
    <t>Descartes Underwriting is an insurtech company that specializes in climate risk modeling and data-driven risk transfer.</t>
  </si>
  <si>
    <t>https://descartesunderwriting.com</t>
  </si>
  <si>
    <t>Series A - Spendesk</t>
  </si>
  <si>
    <t>https://www.crunchbase.com/funding_round/spendesk-series-a--8d23da73</t>
  </si>
  <si>
    <t>Index Ventures</t>
  </si>
  <si>
    <t>eFounders, Financiere Saint James, Index Ventures, Laurent Asscher, Louis Jonckheere, Michael Benabou, Pieterjan Bouten</t>
  </si>
  <si>
    <t>https://www.crunchbase.com/funding_round/upflow-seed--b17a04e0</t>
  </si>
  <si>
    <t>eFounders, Kima Ventures</t>
  </si>
  <si>
    <t>eFounders, Kima Ventures, Thibaud Elziere</t>
  </si>
  <si>
    <t>OneRagtime</t>
  </si>
  <si>
    <t>Angel Round - QuantsUnited</t>
  </si>
  <si>
    <t>https://www.crunchbase.com/funding_round/quants-united-angel--56118bc3</t>
  </si>
  <si>
    <t>Analytics, Artificial Intelligence, Asset Management, Finance, Financial Services, FinTech, Information Technology, Machine Learning, Software</t>
  </si>
  <si>
    <t>Bidart, Aquitaine, France, Europe</t>
  </si>
  <si>
    <t>QuantsUnited</t>
  </si>
  <si>
    <t>https://www.crunchbase.com/organization/quants-united</t>
  </si>
  <si>
    <t>Democratizing Alternative Data with A.I.</t>
  </si>
  <si>
    <t>https://www.quantsunited.com</t>
  </si>
  <si>
    <t>Seed Round - Bizao</t>
  </si>
  <si>
    <t>https://www.crunchbase.com/funding_round/bizao-seed--f829d560</t>
  </si>
  <si>
    <t>FinTech, Information Technology</t>
  </si>
  <si>
    <t>Bizao</t>
  </si>
  <si>
    <t>https://www.crunchbase.com/organization/bizao</t>
  </si>
  <si>
    <t>Bizao accelerates Digital Payment adoption in Emerging Countries, by building an interoperable payment infrastructure and financial services</t>
  </si>
  <si>
    <t>https://www.bizao.com</t>
  </si>
  <si>
    <t>Venture Round - HedgeGuard</t>
  </si>
  <si>
    <t>https://www.crunchbase.com/funding_round/hedge-guard-series-unknown--7c8a36c6</t>
  </si>
  <si>
    <t>Asset Management, Cryptocurrency, Financial Services, FinTech, Hedge Funds, SaaS, Service Industry, Software</t>
  </si>
  <si>
    <t>HedgeGuard</t>
  </si>
  <si>
    <t>https://www.crunchbase.com/organization/hedge-guard</t>
  </si>
  <si>
    <t>HedgeGuard provides Crypto portfolio management software and middle office services to help you launch and grow your crypto funds.</t>
  </si>
  <si>
    <t>https://www.hedgeguard.com</t>
  </si>
  <si>
    <t>Leap Ventures</t>
  </si>
  <si>
    <t>https://www.crunchbase.com/funding_round/microcred-group-private-equity--6210bde7</t>
  </si>
  <si>
    <t>Developing World Markets</t>
  </si>
  <si>
    <t>AXA Group, Developing World Markets</t>
  </si>
  <si>
    <t>Series A - Greendizer</t>
  </si>
  <si>
    <t>https://www.crunchbase.com/funding_round/greendizer-series-a--1af6800c</t>
  </si>
  <si>
    <t>Billing, Enterprise Software, FinTech, GreenTech, Messaging, Payments</t>
  </si>
  <si>
    <t>Greendizer</t>
  </si>
  <si>
    <t>https://www.crunchbase.com/organization/greendizer</t>
  </si>
  <si>
    <t>Greendizer offers a set of tools and APIs that enables invoices to be exchanged and queried.</t>
  </si>
  <si>
    <t>Maroc Numeric Fund</t>
  </si>
  <si>
    <t>Venture Round - WeShareBonds</t>
  </si>
  <si>
    <t>https://www.crunchbase.com/funding_round/wesharebonds-series-unknown--a6a4b938</t>
  </si>
  <si>
    <t>Credit, Finance, Financial Services, FinTech, Personal Finance, Small and Medium Businesses</t>
  </si>
  <si>
    <t>WeShareBonds</t>
  </si>
  <si>
    <t>https://www.crunchbase.com/organization/wesharebonds</t>
  </si>
  <si>
    <t>WeShareBonds is a operator of a global crowdfunding platform designed to offer funds for small and medium-sized enterprises.</t>
  </si>
  <si>
    <t>http://wesharebonds.com</t>
  </si>
  <si>
    <t>Venture Round - Kyotherm</t>
  </si>
  <si>
    <t>https://www.crunchbase.com/funding_round/kyotherm-series-unknown--492795dc</t>
  </si>
  <si>
    <t>Finance, Financial Services, FinTech, Solar</t>
  </si>
  <si>
    <t>Kyotherm</t>
  </si>
  <si>
    <t>https://www.crunchbase.com/organization/kyotherm</t>
  </si>
  <si>
    <t>Kyotherm  provide project capital to finance renewable heating and energy savings projects.</t>
  </si>
  <si>
    <t>http://www.kyotherm.com/en/</t>
  </si>
  <si>
    <t>Starquest Capital</t>
  </si>
  <si>
    <t>https://www.crunchbase.com/funding_round/julaya-seed--5c0f2c1c</t>
  </si>
  <si>
    <t>Venture Round - Compte Nickel</t>
  </si>
  <si>
    <t>https://www.crunchbase.com/funding_round/compte-nickel-series-unknown--a124e23a</t>
  </si>
  <si>
    <t>Banking, Finance, Financial Services, FinTech</t>
  </si>
  <si>
    <t>Compte Nickel</t>
  </si>
  <si>
    <t>https://www.crunchbase.com/organization/compte-nickel</t>
  </si>
  <si>
    <t>Compte Nickel is a service bank account alternative and means of French Payment.</t>
  </si>
  <si>
    <t>https://nickel.eu/fr/</t>
  </si>
  <si>
    <t>Venture Round - Lydia</t>
  </si>
  <si>
    <t>https://www.crunchbase.com/funding_round/lydia-series-unknown--df9ecffb</t>
  </si>
  <si>
    <t>CNP Assurances</t>
  </si>
  <si>
    <t>CNP Assurances, Le Groupe Financi√®re Duval, NewAlpha Asset Management, Oddo &amp; Cie, XAnge</t>
  </si>
  <si>
    <t>Seed Round - TagPay</t>
  </si>
  <si>
    <t>https://www.crunchbase.com/funding_round/tagpay-seed--a623f30c</t>
  </si>
  <si>
    <t>Societe Generale</t>
  </si>
  <si>
    <t>Series A - Indy</t>
  </si>
  <si>
    <t>https://www.crunchbase.com/funding_round/indyfr-series-a--0bd5de8f</t>
  </si>
  <si>
    <t>Alven</t>
  </si>
  <si>
    <t>Venture Round - Palico</t>
  </si>
  <si>
    <t>https://www.crunchbase.com/funding_round/palico-series-unknown--e1fcc60c</t>
  </si>
  <si>
    <t>Enterprise Software, Finance, Financial Services, FinTech, Marketplace, News</t>
  </si>
  <si>
    <t>Palico</t>
  </si>
  <si>
    <t>https://www.crunchbase.com/organization/palico</t>
  </si>
  <si>
    <t>Palico is an online marketplace for the private equity fund community.</t>
  </si>
  <si>
    <t>http://www.palico.com</t>
  </si>
  <si>
    <t>Seed Round - Qonto</t>
  </si>
  <si>
    <t>https://www.crunchbase.com/funding_round/qonto-seed--327fe709</t>
  </si>
  <si>
    <t>Qonto</t>
  </si>
  <si>
    <t>https://www.crunchbase.com/organization/qonto</t>
  </si>
  <si>
    <t>Qonto makes business banking easy, efficient and transparent, leveraging technology, elegant design and world-class customer support.</t>
  </si>
  <si>
    <t>https://qonto.com</t>
  </si>
  <si>
    <t>Alven, Valar Ventures</t>
  </si>
  <si>
    <t>Alven, The Family, Valar Ventures</t>
  </si>
  <si>
    <t>Seed Round - Bankin'</t>
  </si>
  <si>
    <t>https://www.crunchbase.com/funding_round/bankin-seed--0da4adb9</t>
  </si>
  <si>
    <t>Apps, Banking, Financial Services, FinTech</t>
  </si>
  <si>
    <t>Bankin'</t>
  </si>
  <si>
    <t>https://www.crunchbase.com/organization/bankin</t>
  </si>
  <si>
    <t>Bankin 'is application for manage your money.</t>
  </si>
  <si>
    <t>https://bankin.com/</t>
  </si>
  <si>
    <t>Seed Round - Leetchi</t>
  </si>
  <si>
    <t>https://www.crunchbase.com/funding_round/leetchi-seed--aeb0f61e</t>
  </si>
  <si>
    <t>E-Commerce, FinTech, Gift Card, Payments, Private Social Networking</t>
  </si>
  <si>
    <t>Leetchi</t>
  </si>
  <si>
    <t>https://www.crunchbase.com/organization/leetchi</t>
  </si>
  <si>
    <t>Leetchi is an European service for online group money collection.</t>
  </si>
  <si>
    <t>http://www.leetchi.com</t>
  </si>
  <si>
    <t>360 Capital, Emanuele Levi, Fran√ßois Tison, Jeremie Berrebi, Kima Ventures, Oleg Tscheltzoff, Paul Degueuse</t>
  </si>
  <si>
    <t>https://www.crunchbase.com/funding_round/predictus-series-a--bf7eab9c</t>
  </si>
  <si>
    <t>Flourish Ventures, Le Studio VC, Newfund, Speedinvest</t>
  </si>
  <si>
    <t>https://www.crunchbase.com/funding_round/eversend-pre-seed--d73cf81d</t>
  </si>
  <si>
    <t>Series B - Limonetik</t>
  </si>
  <si>
    <t>https://www.crunchbase.com/funding_round/limonetik-series-b--a03bc566</t>
  </si>
  <si>
    <t>B2B, FinTech, Payments</t>
  </si>
  <si>
    <t>Limonetik</t>
  </si>
  <si>
    <t>https://www.crunchbase.com/organization/limonetik</t>
  </si>
  <si>
    <t>Limonetik is driving the transformation into the new world of payment providing payments on a platform as a service (PaaS)</t>
  </si>
  <si>
    <t>http://www.limonetik.com</t>
  </si>
  <si>
    <t>Hi Inov - Dentressangle, Newfund, Orkos Capital</t>
  </si>
  <si>
    <t>Private Equity Round - Finance Active</t>
  </si>
  <si>
    <t>https://www.crunchbase.com/funding_round/finance-active-private-equity--3c8fad32</t>
  </si>
  <si>
    <t>Finance, Financial Services, FinTech, Information Technology, Risk Management, Robotics, Software</t>
  </si>
  <si>
    <t>Finance Active</t>
  </si>
  <si>
    <t>https://www.crunchbase.com/organization/finance-active</t>
  </si>
  <si>
    <t>Finance Active develops high-quality solutions to optimize debt and financial risk management.</t>
  </si>
  <si>
    <t>http://www.financeactive.com/</t>
  </si>
  <si>
    <t>Cathay Capital</t>
  </si>
  <si>
    <t>Seed Round - MarieQuantier</t>
  </si>
  <si>
    <t>https://www.crunchbase.com/funding_round/mariequantier-seed--b0dbd421</t>
  </si>
  <si>
    <t>MarieQuantier</t>
  </si>
  <si>
    <t>https://www.crunchbase.com/organization/mariequantier</t>
  </si>
  <si>
    <t>MarieQuantier is a financial advisory platform that offers automated solutions.</t>
  </si>
  <si>
    <t>https://mariequantier.com</t>
  </si>
  <si>
    <t>Venture Round - Unilend</t>
  </si>
  <si>
    <t>https://www.crunchbase.com/funding_round/unilend-series-unknown--f68461f2</t>
  </si>
  <si>
    <t>Crowdfunding, Financial Services, FinTech</t>
  </si>
  <si>
    <t>Unilend</t>
  </si>
  <si>
    <t>https://www.crunchbase.com/organization/unilend</t>
  </si>
  <si>
    <t>Unilend is a platform that allows anyone who wants to lend money to French SMEs and earn interest.</t>
  </si>
  <si>
    <t>http://unilend.fr</t>
  </si>
  <si>
    <t>Ventech</t>
  </si>
  <si>
    <t>360 Capital, Bpifrance, Ventech</t>
  </si>
  <si>
    <t>Angel Round - Pretto</t>
  </si>
  <si>
    <t>https://www.crunchbase.com/funding_round/pretto-angel--bc816c2b</t>
  </si>
  <si>
    <t>Artificial Intelligence, FinTech, Internet</t>
  </si>
  <si>
    <t>Pretto</t>
  </si>
  <si>
    <t>https://www.crunchbase.com/organization/pretto</t>
  </si>
  <si>
    <t>Pretto is making mortgages simple thanks to artificial intelligence and product design.</t>
  </si>
  <si>
    <t>https://www.pretto.fr/</t>
  </si>
  <si>
    <t>Pierre Kosciusko-Morizet</t>
  </si>
  <si>
    <t>Alexandre GRUX, Christophe Cr√©mer, Groupe Duval, Hugues le Bret, J√©r√©my Harroch, Pierre Kosciusko-Morizet</t>
  </si>
  <si>
    <t>Angel Round - Bankin'</t>
  </si>
  <si>
    <t>https://www.crunchbase.com/funding_round/bankin-angel--22cad631</t>
  </si>
  <si>
    <t>Venture Round - CityTaps</t>
  </si>
  <si>
    <t>https://www.crunchbase.com/funding_round/citytaps-series-unknown--470b04d3</t>
  </si>
  <si>
    <t>FinTech, Mobile, Software, Telecommunications, Water</t>
  </si>
  <si>
    <t>Montrouge, Ile-de-France, France, Europe</t>
  </si>
  <si>
    <t>CityTaps</t>
  </si>
  <si>
    <t>https://www.crunchbase.com/organization/citytaps</t>
  </si>
  <si>
    <t>CityTaps helps bring running water to every urban home, to boost the health, dignity.</t>
  </si>
  <si>
    <t>http://www.citytaps.org</t>
  </si>
  <si>
    <t>Inheritance Enterprises</t>
  </si>
  <si>
    <t>Venture Round - Active Asset Allocation</t>
  </si>
  <si>
    <t>https://www.crunchbase.com/funding_round/active-asset-allocation-series-unknown--d7ff5268</t>
  </si>
  <si>
    <t>Asset Management, Finance, Financial Services, FinTech</t>
  </si>
  <si>
    <t>Nice, Provence-Alpes-Cote d'Azur, France, Europe</t>
  </si>
  <si>
    <t>Active Asset Allocation</t>
  </si>
  <si>
    <t>https://www.crunchbase.com/organization/active-asset-allocation</t>
  </si>
  <si>
    <t>Active Asset Allocation is an investment solution designer based in Nice, France</t>
  </si>
  <si>
    <t>http://active-asset-allocation.com/</t>
  </si>
  <si>
    <t>MAIF Avenir</t>
  </si>
  <si>
    <t>InnovAllianz, MAIF Avenir, R√©gion Sud Investissement</t>
  </si>
  <si>
    <t>Venture Round - PayinTech</t>
  </si>
  <si>
    <t>https://www.crunchbase.com/funding_round/payintech-series-unknown--b4c8f57e</t>
  </si>
  <si>
    <t>The Caisse des D√©p√¥ts</t>
  </si>
  <si>
    <t>FaDi√®se, Karista, The Caisse des D√©p√¥ts</t>
  </si>
  <si>
    <t>Venture Round - DreamQuark</t>
  </si>
  <si>
    <t>https://www.crunchbase.com/funding_round/dreamquark-series-unknown--ccddf1ba</t>
  </si>
  <si>
    <t>Artificial Intelligence, Big Data, Financial Services, FinTech, Insurance, Machine Learning, Software</t>
  </si>
  <si>
    <t>DreamQuark</t>
  </si>
  <si>
    <t>https://www.crunchbase.com/organization/dreamquark</t>
  </si>
  <si>
    <t>DreamQuark is a product that helps banks, insurance companies, and asset management firms with all of their artificial intelligence needs.</t>
  </si>
  <si>
    <t>http://www.dreamquark.com</t>
  </si>
  <si>
    <t>CapHorn Invest</t>
  </si>
  <si>
    <t>CapHorn Invest, Plug and Play Tech Center</t>
  </si>
  <si>
    <t>Angel Round - PayPlug</t>
  </si>
  <si>
    <t>https://www.crunchbase.com/funding_round/payplug-angel--55003c8d</t>
  </si>
  <si>
    <t>E-Commerce, Financial Services, FinTech, Payments</t>
  </si>
  <si>
    <t>PayPlug</t>
  </si>
  <si>
    <t>https://www.crunchbase.com/organization/payplug</t>
  </si>
  <si>
    <t>PayPlug is an online payments platform designed for SMEs and micro-businesses.</t>
  </si>
  <si>
    <t>https://www.payplug.com</t>
  </si>
  <si>
    <t>ACE &amp; Company</t>
  </si>
  <si>
    <t>ACE &amp; Company, AGORANOV</t>
  </si>
  <si>
    <t>Seed Round - HedgeGuard</t>
  </si>
  <si>
    <t>https://www.crunchbase.com/funding_round/hedge-guard-seed--daf56ed3</t>
  </si>
  <si>
    <t>Venture Round - Lemon Way</t>
  </si>
  <si>
    <t>https://www.crunchbase.com/funding_round/lemon-way-series-unknown--93c897ff</t>
  </si>
  <si>
    <t>E-Commerce, Financial Services, FinTech, Marketplace, Mobile Payments, Payments</t>
  </si>
  <si>
    <t>Lemon Way</t>
  </si>
  <si>
    <t>https://www.crunchbase.com/organization/lemon-way</t>
  </si>
  <si>
    <t>Lemon Way is a payment institution dedicated to e-commerce websites, crowdfunding platforms, and marketplaces.</t>
  </si>
  <si>
    <t>https://www.lemonway.com</t>
  </si>
  <si>
    <t>Breega</t>
  </si>
  <si>
    <t>Breega, Speedinvest</t>
  </si>
  <si>
    <t>Series A - Smile&amp;Pay</t>
  </si>
  <si>
    <t>https://www.crunchbase.com/funding_round/smile-pay-series-a--4aa5d8a0</t>
  </si>
  <si>
    <t>Truffle Capital</t>
  </si>
  <si>
    <t>Seed Round - FinFrog</t>
  </si>
  <si>
    <t>https://www.crunchbase.com/funding_round/finfrog-seed--9a1555e6</t>
  </si>
  <si>
    <t>Pre Seed Round - QuantCube Technology</t>
  </si>
  <si>
    <t>https://www.crunchbase.com/funding_round/quantcube-technology-pre-seed--3b1e2cd7</t>
  </si>
  <si>
    <t>Analytics, Artificial Intelligence, Finance, Financial Services, FinTech, Information Technology, Software</t>
  </si>
  <si>
    <t>QuantCube Technology</t>
  </si>
  <si>
    <t>https://www.crunchbase.com/organization/quantcube-technology</t>
  </si>
  <si>
    <t>QuantCube Technology is a Fintech startup specialized in real-time Big Data analytics for Finance and Economy.</t>
  </si>
  <si>
    <t>http://www.q3-technology.com/</t>
  </si>
  <si>
    <t>Wilco</t>
  </si>
  <si>
    <t>https://www.crunchbase.com/funding_round/microcred-group-private-equity--2ba18227</t>
  </si>
  <si>
    <t>Series A - Leetchi</t>
  </si>
  <si>
    <t>https://www.crunchbase.com/funding_round/leetchi-series-a--adefd3be</t>
  </si>
  <si>
    <t>360 Capital, Paul Degueuse</t>
  </si>
  <si>
    <t>Series A - +Simple.fr</t>
  </si>
  <si>
    <t>https://www.crunchbase.com/funding_round/simple-fr-series-a--d244f9f3</t>
  </si>
  <si>
    <t>Anthemis Group, Idinvest Partners, OneRagtime</t>
  </si>
  <si>
    <t>https://www.crunchbase.com/funding_round/eversend-pre-seed--9ec5d927</t>
  </si>
  <si>
    <t>Venture Round - Paytweak</t>
  </si>
  <si>
    <t>https://www.crunchbase.com/funding_round/paytweak-series-unknown--b6042293</t>
  </si>
  <si>
    <t>E-Commerce, FinTech, Mobile Apps, Mobile Payments, Payments, Point of Sale</t>
  </si>
  <si>
    <t>Gisors, Haute-Normandie, France, Europe</t>
  </si>
  <si>
    <t>Paytweak</t>
  </si>
  <si>
    <t>https://www.crunchbase.com/organization/paytweak</t>
  </si>
  <si>
    <t>Paytweak secure remote payment solution by Email and SMS to cash in Bank.</t>
  </si>
  <si>
    <t>https://www.paytweak.com/</t>
  </si>
  <si>
    <t>https://www.crunchbase.com/funding_round/microcred-group-private-equity--6d18efed</t>
  </si>
  <si>
    <t>AFD Group, AXA Group, European Investment Bank, IFC Asset Management Company, Positive Planet</t>
  </si>
  <si>
    <t>Venture Round - LaFinBox</t>
  </si>
  <si>
    <t>https://www.crunchbase.com/funding_round/lafinbox-series-unknown--efb0d312</t>
  </si>
  <si>
    <t>Finance, Financial Services, FinTech, Internet, Personal Finance</t>
  </si>
  <si>
    <t>Levallois-perret, Ile-de-France, France, Europe</t>
  </si>
  <si>
    <t>LaFinBox</t>
  </si>
  <si>
    <t>https://www.crunchbase.com/organization/lafinbox</t>
  </si>
  <si>
    <t>LaFinBox is a free application that allows the user to regain control over all their financial investments</t>
  </si>
  <si>
    <t>https://www.lafinbox.fr/</t>
  </si>
  <si>
    <t>Swiss Life</t>
  </si>
  <si>
    <t>Seed Round - Walnut Algorithms</t>
  </si>
  <si>
    <t>https://www.crunchbase.com/funding_round/walnut-algorithms-seed--f8b629cb</t>
  </si>
  <si>
    <t>Artificial Intelligence, Asset Management, Financial Services, FinTech, Machine Learning, Wealth Management</t>
  </si>
  <si>
    <t>Walnut Algorithms</t>
  </si>
  <si>
    <t>https://www.crunchbase.com/organization/walnut-algorithms</t>
  </si>
  <si>
    <t>Walnut Investments is a quantitative investment management company.</t>
  </si>
  <si>
    <t>https://walnut.ai</t>
  </si>
  <si>
    <t>Off the Grid Ventures, Startupbootcamp, Startupbootcamp FinTech London</t>
  </si>
  <si>
    <t>Seed Round - Bolden</t>
  </si>
  <si>
    <t>https://www.crunchbase.com/funding_round/bolden-seed--d53d925d</t>
  </si>
  <si>
    <t>Financial Services, FinTech, Market Research, Marketplace, Service Industry</t>
  </si>
  <si>
    <t>Bolden</t>
  </si>
  <si>
    <t>https://www.crunchbase.com/organization/bolden</t>
  </si>
  <si>
    <t>Specialty Finance Marketplace For SMEs Tech-enhanced Specialty Finance Provider For SMEs   Tech Enhanced Specialty Finance Providze</t>
  </si>
  <si>
    <t>https://bolden.fr</t>
  </si>
  <si>
    <t>https://www.crunchbase.com/funding_round/compte-nickel-series-unknown--df88133c</t>
  </si>
  <si>
    <t>Eight Roads Ventures</t>
  </si>
  <si>
    <t>https://www.crunchbase.com/funding_round/compte-nickel-series-unknown--977e7f3b</t>
  </si>
  <si>
    <t>Series C - Limonetik</t>
  </si>
  <si>
    <t>https://www.crunchbase.com/funding_round/limonetik-series-c--9fdb3026</t>
  </si>
  <si>
    <t>Seed Round - BlockVen</t>
  </si>
  <si>
    <t>https://www.crunchbase.com/funding_round/blockchain-ventures-seed--12900b3e</t>
  </si>
  <si>
    <t>Bitcoin, Blockchain, Cryptocurrency, Finance, Financial Services, FinTech, Venture Capital</t>
  </si>
  <si>
    <t>Ch√¢tillon, Ile-de-France, France, Europe</t>
  </si>
  <si>
    <t>BlockVen</t>
  </si>
  <si>
    <t>https://www.crunchbase.com/organization/blockchain-ventures</t>
  </si>
  <si>
    <t>Building the European digital assets market infrastructure</t>
  </si>
  <si>
    <t>https://www.blockven.co/</t>
  </si>
  <si>
    <t>Anaxago, Eiffel Investment Group</t>
  </si>
  <si>
    <t>Pre Seed Round - Julaya</t>
  </si>
  <si>
    <t>https://www.crunchbase.com/funding_round/julaya-pre-seed--96a1f92d</t>
  </si>
  <si>
    <t>Damien Guermonprez</t>
  </si>
  <si>
    <t>Seed Round - Kaiko</t>
  </si>
  <si>
    <t>https://www.crunchbase.com/funding_round/kaiko-2-seed--5d7f6550</t>
  </si>
  <si>
    <t>Anthemis Group, CoinShares, Point Nine</t>
  </si>
  <si>
    <t>Series A - Streamdata.io</t>
  </si>
  <si>
    <t>https://www.crunchbase.com/funding_round/streamdata-io-series-a--69c7de7e</t>
  </si>
  <si>
    <t>Android, Artificial Intelligence, Developer APIs, FinTech, Internet of Things, Machine Learning, Mobile, Real Time, SaaS, Software</t>
  </si>
  <si>
    <t>Meylan, Rhone-Alpes, France, Europe</t>
  </si>
  <si>
    <t>Streamdata.io</t>
  </si>
  <si>
    <t>https://www.crunchbase.com/organization/streamdata-io</t>
  </si>
  <si>
    <t>Streamdata.io is an API management software developer that intended to streamline data with event-driven infrastructure.</t>
  </si>
  <si>
    <t>Naxicap Partners, Seventure Partners</t>
  </si>
  <si>
    <t>Venture Round - Lingua Custodia</t>
  </si>
  <si>
    <t>https://www.crunchbase.com/funding_round/lingua-custodia-series-unknown--add18ce1</t>
  </si>
  <si>
    <t>Artificial Intelligence, Finance, Financial Services, FinTech, Machine Learning</t>
  </si>
  <si>
    <t>Montigny-le-bretonneux, Ile-de-France, France, Europe</t>
  </si>
  <si>
    <t>Lingua Custodia</t>
  </si>
  <si>
    <t>https://www.crunchbase.com/organization/lingua-custodia</t>
  </si>
  <si>
    <t>Lingua Custodia applies Machine Learning to Financial Translation</t>
  </si>
  <si>
    <t>https://www.linguacustodia.finance/en/homepage/</t>
  </si>
  <si>
    <t>Investessor</t>
  </si>
  <si>
    <t>Venture Round - Valoo</t>
  </si>
  <si>
    <t>https://www.crunchbase.com/funding_round/cbien-series-unknown--61c87505</t>
  </si>
  <si>
    <t>FinTech, Insurance, InsurTech, Property Insurance, Retail Technology, Sharing Economy</t>
  </si>
  <si>
    <t>Valoo</t>
  </si>
  <si>
    <t>https://www.crunchbase.com/organization/cbien</t>
  </si>
  <si>
    <t>Valoo is a digital management platform for belongings.</t>
  </si>
  <si>
    <t>Startupbootcamp, Startupbootcamp InsurTech London</t>
  </si>
  <si>
    <t>Seed Round - Paytweak</t>
  </si>
  <si>
    <t>https://www.crunchbase.com/funding_round/paytweak-seed--5ca87b19</t>
  </si>
  <si>
    <t>Seed Round - Shine.fr</t>
  </si>
  <si>
    <t>https://www.crunchbase.com/funding_round/shine-fr-seed--9f8a004f</t>
  </si>
  <si>
    <t>Banking, Financial Services, FinTech, Mobile</t>
  </si>
  <si>
    <t>Shine.fr</t>
  </si>
  <si>
    <t>https://www.crunchbase.com/organization/shine-fr</t>
  </si>
  <si>
    <t>Shine.fr is a mobile bank that offers a management platform to freelancers for online banking with contract and invoice management.</t>
  </si>
  <si>
    <t>https://www.shine.fr/</t>
  </si>
  <si>
    <t>Daphni, Kima Ventures</t>
  </si>
  <si>
    <t>Series A - Lydia</t>
  </si>
  <si>
    <t>https://www.crunchbase.com/funding_round/lydia-series-a--bd1a7539</t>
  </si>
  <si>
    <t>Belcube, XAnge</t>
  </si>
  <si>
    <t>Seed Round - Streamdata.io</t>
  </si>
  <si>
    <t>https://www.crunchbase.com/funding_round/streamdata-io-seed--8628d709</t>
  </si>
  <si>
    <t>KREAXI</t>
  </si>
  <si>
    <t>Seed Round - Younited Credit</t>
  </si>
  <si>
    <t>https://www.crunchbase.com/funding_round/prt-dunion-seed--d87bfbfa</t>
  </si>
  <si>
    <t>Kima Ventures</t>
  </si>
  <si>
    <t>https://www.crunchbase.com/funding_round/qunb-seed--e0df8257</t>
  </si>
  <si>
    <t>https://www.crunchbase.com/funding_round/bolden-seed--b0b652ac</t>
  </si>
  <si>
    <t>Series A - SlimPay</t>
  </si>
  <si>
    <t>https://www.crunchbase.com/funding_round/slimpay-series-a--30491d4d</t>
  </si>
  <si>
    <t>E-Commerce, Financial Services, FinTech, Internet, Payments, Software</t>
  </si>
  <si>
    <t>SlimPay</t>
  </si>
  <si>
    <t>https://www.crunchbase.com/organization/slimpay</t>
  </si>
  <si>
    <t>SlimPay provides direct debit and card solutions for recurring payments, partnering with merchants at every step of the payment journey.</t>
  </si>
  <si>
    <t>http://www.slimpay.com</t>
  </si>
  <si>
    <t>Prime Ventures</t>
  </si>
  <si>
    <t>Seed Round - Valoo</t>
  </si>
  <si>
    <t>https://www.crunchbase.com/funding_round/cbien-seed--8a372216</t>
  </si>
  <si>
    <t>Macif, MAIF Avenir, Matmut</t>
  </si>
  <si>
    <t>Series A - SESAMm</t>
  </si>
  <si>
    <t>https://www.crunchbase.com/funding_round/sesamm-series-a--f4961cb0</t>
  </si>
  <si>
    <t>Bourgogne Angels, Caisse d‚ÄôEpargne, Pole Capital</t>
  </si>
  <si>
    <t>Venture Round - Nalo</t>
  </si>
  <si>
    <t>https://www.crunchbase.com/funding_round/nalo-series-unknown--589b7352</t>
  </si>
  <si>
    <t>Eric Ibled, Sonia Fendler</t>
  </si>
  <si>
    <t>Series B - Streamdata.io</t>
  </si>
  <si>
    <t>https://www.crunchbase.com/funding_round/streamdata-io-series-b--28d14bd6</t>
  </si>
  <si>
    <t>Sigma Gestion</t>
  </si>
  <si>
    <t>Naxicap Partners, Seventure Partners, Sigma Gestion</t>
  </si>
  <si>
    <t>https://www.crunchbase.com/funding_round/lingua-custodia-series-unknown--59a8bbac</t>
  </si>
  <si>
    <t>Investisseurs priv√©s</t>
  </si>
  <si>
    <t>Seed Round - Paymium</t>
  </si>
  <si>
    <t>https://www.crunchbase.com/funding_round/paymium-seed--d974b3cb</t>
  </si>
  <si>
    <t>Bitcoin, Finance, FinTech, Information Technology, Payments, Security</t>
  </si>
  <si>
    <t>Boulogne, Nord-Pas-de-Calais, France, Europe</t>
  </si>
  <si>
    <t>Paymium</t>
  </si>
  <si>
    <t>https://www.crunchbase.com/organization/paymium</t>
  </si>
  <si>
    <t>Paymium is pioneering Bitcoin services, with several tens of thousands of European customers.</t>
  </si>
  <si>
    <t>https://paymium.com/</t>
  </si>
  <si>
    <t>Avolta Partners, Galitt, Kima Ventures, Newfund, Spring Invest, Stephane Philipakis</t>
  </si>
  <si>
    <t>Series A - TreasuryXpress</t>
  </si>
  <si>
    <t>https://www.crunchbase.com/funding_round/box-automation-solutions-series-a--b3685663</t>
  </si>
  <si>
    <t>TreasuryXpress</t>
  </si>
  <si>
    <t>https://www.crunchbase.com/organization/box-automation-solutions</t>
  </si>
  <si>
    <t>TreasuryXpress is a SaaS company that offers treasury management solutions and cash forecasting solution.</t>
  </si>
  <si>
    <t>https://www.bottomline.com</t>
  </si>
  <si>
    <t>Series F - Younited Credit</t>
  </si>
  <si>
    <t>https://www.crunchbase.com/funding_round/prt-dunion-series-f--409ffe1e</t>
  </si>
  <si>
    <t>Series F</t>
  </si>
  <si>
    <t>AG2R La Mondiale, Bpifrance, Credit Mutuel Arkea, Eurazeo, Matmut, Weber Investissement, Zencap Asset Management</t>
  </si>
  <si>
    <t>Seed Round - Ayomi</t>
  </si>
  <si>
    <t>https://www.crunchbase.com/funding_round/ipoome-seed--806adeda</t>
  </si>
  <si>
    <t>Artificial Intelligence, FinTech, Software</t>
  </si>
  <si>
    <t>Ayomi</t>
  </si>
  <si>
    <t>https://www.crunchbase.com/organization/ipoome</t>
  </si>
  <si>
    <t>Ayomi is an AI-powered financing tool that can identify investors in a firm's direct and indirect network in just a few moments.</t>
  </si>
  <si>
    <t>https://ayomi.fr/</t>
  </si>
  <si>
    <t>Venture Round - YouPass</t>
  </si>
  <si>
    <t>https://www.crunchbase.com/funding_round/you-pass-series-unknown--6c91b810</t>
  </si>
  <si>
    <t>Enterprise Software, FinTech, Information Technology, Mobile Payments</t>
  </si>
  <si>
    <t>YouPass</t>
  </si>
  <si>
    <t>https://www.crunchbase.com/organization/you-pass</t>
  </si>
  <si>
    <t>YouPass is a payment service providing electronic money by monetizing telephone credit.</t>
  </si>
  <si>
    <t>https://www.youpass.com/</t>
  </si>
  <si>
    <t>Bpifrance</t>
  </si>
  <si>
    <t>Private Equity Round - WeShareBonds</t>
  </si>
  <si>
    <t>https://www.crunchbase.com/funding_round/wesharebonds-private-equity--a4c39969</t>
  </si>
  <si>
    <t>La Banque Postale</t>
  </si>
  <si>
    <t>Seed Round - CashWay</t>
  </si>
  <si>
    <t>https://www.crunchbase.com/funding_round/cashway-seed--5f9927bb</t>
  </si>
  <si>
    <t>CashWay</t>
  </si>
  <si>
    <t>https://www.crunchbase.com/organization/cashway</t>
  </si>
  <si>
    <t>Cashway provides a simple solution for everyone to pay online with cash.‚Äâ</t>
  </si>
  <si>
    <t>https://www.cashway.fr/en</t>
  </si>
  <si>
    <t>GoBeyond</t>
  </si>
  <si>
    <t>Seed Round - Finance Active</t>
  </si>
  <si>
    <t>https://www.crunchbase.com/funding_round/finance-active-seed--c2d834f4</t>
  </si>
  <si>
    <t>Access2net</t>
  </si>
  <si>
    <t>Series A - Fundvisory</t>
  </si>
  <si>
    <t>https://www.crunchbase.com/funding_round/fundvisory-series-a--74bc974c</t>
  </si>
  <si>
    <t>Buchelay, Ile-de-France, France, Europe</t>
  </si>
  <si>
    <t>Fundvisory</t>
  </si>
  <si>
    <t>https://www.crunchbase.com/organization/fundvisory</t>
  </si>
  <si>
    <t>Fundvisory provides modular toolboxes to improve financial advice.</t>
  </si>
  <si>
    <t>https://www.fundvisory.fr</t>
  </si>
  <si>
    <t>Aviva France, Macif</t>
  </si>
  <si>
    <t>https://www.crunchbase.com/funding_round/lemon-way-series-unknown--28a37c1b</t>
  </si>
  <si>
    <t>Antoine Orsini, Damien Guermonprez, Emmanuel de Cazotte, Manuel Montalban, Sebastien Burlet</t>
  </si>
  <si>
    <t>Seed Round - Particeep</t>
  </si>
  <si>
    <t>https://www.crunchbase.com/funding_round/particeep-seed--4dcc103f</t>
  </si>
  <si>
    <t>AXA Seed Factory</t>
  </si>
  <si>
    <t>Venture Round - TagPay</t>
  </si>
  <si>
    <t>https://www.crunchbase.com/funding_round/tagpay-series-unknown--381deb1f</t>
  </si>
  <si>
    <t>https://www.crunchbase.com/funding_round/matchupbox-angel--d41198d2</t>
  </si>
  <si>
    <t>Seed Round - A3BC</t>
  </si>
  <si>
    <t>https://www.crunchbase.com/funding_round/a3bc-seed--ddc9a4f3</t>
  </si>
  <si>
    <t>Biometrics, Data Storage, FinTech, Hardware, Information Technology, SaaS, Software</t>
  </si>
  <si>
    <t>A3BC</t>
  </si>
  <si>
    <t>https://www.crunchbase.com/organization/a3bc</t>
  </si>
  <si>
    <t>Tech-startup providing a secured SaaS platform for biometric payments through a patented data storage protocol</t>
  </si>
  <si>
    <t>https://www.a3bc.org/</t>
  </si>
  <si>
    <t>Business Angels</t>
  </si>
  <si>
    <t>Seed Round - The DApact</t>
  </si>
  <si>
    <t>https://www.crunchbase.com/funding_round/the-dapact-seed--3c068d84</t>
  </si>
  <si>
    <t>The DApact</t>
  </si>
  <si>
    <t>https://www.crunchbase.com/organization/the-dapact</t>
  </si>
  <si>
    <t>Connecting mission-driven funders to local lenders in poor countries using Dharma smart contract</t>
  </si>
  <si>
    <t>https://dapact.sakam.org</t>
  </si>
  <si>
    <t>Everest Venture Capital</t>
  </si>
  <si>
    <t>Series A - Jenji</t>
  </si>
  <si>
    <t>https://www.crunchbase.com/funding_round/jenji-series-a--3d84051e</t>
  </si>
  <si>
    <t>FinTech, SaaS, Software</t>
  </si>
  <si>
    <t>Jenji</t>
  </si>
  <si>
    <t>https://www.crunchbase.com/organization/jenji</t>
  </si>
  <si>
    <t>Jenji is one of the leading enterprise expense management solution.</t>
  </si>
  <si>
    <t>https://www.jenji.io</t>
  </si>
  <si>
    <t>Axeleo Capital, Idinvest Partners</t>
  </si>
  <si>
    <t>Series A - RollingFunds</t>
  </si>
  <si>
    <t>https://www.crunchbase.com/funding_round/rollingfunds-series-a--7fcfd3a4</t>
  </si>
  <si>
    <t>Finance, Financial Services, FinTech, Information Technology, Small and Medium Businesses</t>
  </si>
  <si>
    <t>RollingFunds</t>
  </si>
  <si>
    <t>https://www.crunchbase.com/organization/rollingfunds</t>
  </si>
  <si>
    <t>RollingFunds is a french fintech that combines data, technology and finance to provides loans to SMEs in real time.</t>
  </si>
  <si>
    <t>https://www.rolling-funds.com</t>
  </si>
  <si>
    <t>Seed Round - SlimPay</t>
  </si>
  <si>
    <t>https://www.crunchbase.com/funding_round/slimpay-seed--07645239</t>
  </si>
  <si>
    <t>IMT Starter</t>
  </si>
  <si>
    <t>Series A - Shine.fr</t>
  </si>
  <si>
    <t>https://www.crunchbase.com/funding_round/shine-fr-series-a--e17b2da9</t>
  </si>
  <si>
    <t>XAnge</t>
  </si>
  <si>
    <t>Daphni, Edward Zimmerman, Gilles Samoun, XAnge</t>
  </si>
  <si>
    <t>Seed Round - Lovys</t>
  </si>
  <si>
    <t>https://www.crunchbase.com/funding_round/lovys-seed--21e0a5b0</t>
  </si>
  <si>
    <t>MAIF Avenir, Plug and Play Tech Center, Portugal Ventures</t>
  </si>
  <si>
    <t>Series A - eFounders</t>
  </si>
  <si>
    <t>https://www.crunchbase.com/funding_round/efounders-series-a--6d405f6d</t>
  </si>
  <si>
    <t>B2B, Enterprise Software, FinTech, SaaS</t>
  </si>
  <si>
    <t>https://www.crunchbase.com/organization/efounders</t>
  </si>
  <si>
    <t>eFounders is the startup studio building the future of work</t>
  </si>
  <si>
    <t>https://www.efounders.com/</t>
  </si>
  <si>
    <t>Oleg Tscheltzoff</t>
  </si>
  <si>
    <t>Oleg Tscheltzoff, Viralety Ventures</t>
  </si>
  <si>
    <t>Seed Round - MYRE</t>
  </si>
  <si>
    <t>https://www.crunchbase.com/funding_round/myre-seed--88755334</t>
  </si>
  <si>
    <t>Financial Services, FinTech, Information Technology, Real Estate, SaaS</t>
  </si>
  <si>
    <t>MYRE</t>
  </si>
  <si>
    <t>https://www.crunchbase.com/organization/myre</t>
  </si>
  <si>
    <t>MYRE is a secure, collaborative, SaaS platform for Asset management in Commercial Real Estate.</t>
  </si>
  <si>
    <t>https://www.getmyre.com/</t>
  </si>
  <si>
    <t>https://www.crunchbase.com/funding_round/unilend-series-unknown--ec1fb5c4</t>
  </si>
  <si>
    <t>NewAlpha Asset Management</t>
  </si>
  <si>
    <t>https://www.crunchbase.com/funding_round/kyotherm-series-unknown--925c66b5</t>
  </si>
  <si>
    <t>Bpifrance, Ciclad</t>
  </si>
  <si>
    <t>Series C - Younited Credit</t>
  </si>
  <si>
    <t>https://www.crunchbase.com/funding_round/prt-dunion-series-c--193e79c3</t>
  </si>
  <si>
    <t>Schibsted Growth</t>
  </si>
  <si>
    <t>AG2R La Mondiale, Credit Mutuel, Credit Mutuel Arkea, Kima Ventures, Schibsted Growth, Weber Investissement</t>
  </si>
  <si>
    <t>Series B - TreasuryXpress</t>
  </si>
  <si>
    <t>https://www.crunchbase.com/funding_round/box-automation-solutions-series-b--bc93fa86</t>
  </si>
  <si>
    <t>Azure Capital Partners, iSME, Middle East Venture Partners (MEVP), The Luxury Fund</t>
  </si>
  <si>
    <t>Seed Round - TEMPO MONEY TRANSFER</t>
  </si>
  <si>
    <t>https://www.crunchbase.com/funding_round/tempo-france-seed--5eb91cd4</t>
  </si>
  <si>
    <t>TEMPO MONEY TRANSFER</t>
  </si>
  <si>
    <t>https://www.crunchbase.com/organization/tempo-france</t>
  </si>
  <si>
    <t xml:space="preserve">Tempo is a French licensed, Paris-based, European-wide anchor for Stellar blockchain payments. </t>
  </si>
  <si>
    <t>http://www.tempo.eu.com</t>
  </si>
  <si>
    <t>Anthony Barker, Jeffrey Phaneuf</t>
  </si>
  <si>
    <t>https://www.crunchbase.com/funding_round/coinhouse-series-a--14aa74f3</t>
  </si>
  <si>
    <t>ConsenSys Ventures</t>
  </si>
  <si>
    <t>BTU Protocol Ecosystem Fund, ConsenSys Ventures, Digital Currency Group, Eric Larchev√™que, SGH CAPITAL, Thomas France, XAnge</t>
  </si>
  <si>
    <t>Venture Round - Finance Active</t>
  </si>
  <si>
    <t>https://www.crunchbase.com/funding_round/finance-active-series-unknown--7f61d542</t>
  </si>
  <si>
    <t>Series B - Qonto</t>
  </si>
  <si>
    <t>https://www.crunchbase.com/funding_round/qonto-series-b--2821faaf</t>
  </si>
  <si>
    <t>Alven, European Investment Bank, Valar Ventures</t>
  </si>
  <si>
    <t>Angel Round - Meteo Protect</t>
  </si>
  <si>
    <t>https://www.crunchbase.com/funding_round/meteo-protect-angel--b397ae8e</t>
  </si>
  <si>
    <t>MacKinnon, Bennett &amp; Company</t>
  </si>
  <si>
    <t>Series A - Limonetik</t>
  </si>
  <si>
    <t>https://www.crunchbase.com/funding_round/limonetik-series-a--3db1d693</t>
  </si>
  <si>
    <t>Venture Round - TreasuryXpress</t>
  </si>
  <si>
    <t>https://www.crunchbase.com/funding_round/box-automation-solutions-series-unknown--330d6eb2</t>
  </si>
  <si>
    <t>Middle East Venture Partners (MEVP)</t>
  </si>
  <si>
    <t>Pre Seed Round - PayinTech</t>
  </si>
  <si>
    <t>https://www.crunchbase.com/funding_round/payintech-pre-seed--6c20bf3a</t>
  </si>
  <si>
    <t>Angel Round - Greendizer</t>
  </si>
  <si>
    <t>https://www.crunchbase.com/funding_round/greendizer-angel--c4578877</t>
  </si>
  <si>
    <t>Series A - FundShop</t>
  </si>
  <si>
    <t>https://www.crunchbase.com/funding_round/fundshop-series-a--6259974e</t>
  </si>
  <si>
    <t>Financial Services, FinTech, Internet, Management Information Systems</t>
  </si>
  <si>
    <t>FundShop</t>
  </si>
  <si>
    <t>https://www.crunchbase.com/organization/fundshop</t>
  </si>
  <si>
    <t>FundShop is a web-based financial application that helps investors construct and manage their investments online.</t>
  </si>
  <si>
    <t>https://www.fundshop.fr/</t>
  </si>
  <si>
    <t>APICIL Group</t>
  </si>
  <si>
    <t>Seed Round - Linxo Group</t>
  </si>
  <si>
    <t>https://www.crunchbase.com/funding_round/linxo-s-a-seed--9ece6263</t>
  </si>
  <si>
    <t>Apps, Finance, Financial Services, FinTech, Internet, Personal Finance</t>
  </si>
  <si>
    <t>Aix-en-provence, Provence-Alpes-Cote d'Azur, France, Europe</t>
  </si>
  <si>
    <t>Linxo Group</t>
  </si>
  <si>
    <t>https://www.crunchbase.com/organization/linxo-s-a</t>
  </si>
  <si>
    <t>Linxo Group enables financial innovation with its open banking technologies: Account Information Services &amp; Payment initiation Services.</t>
  </si>
  <si>
    <t>http://www.linxo.com</t>
  </si>
  <si>
    <t>Credit Mutuel Arkea, Fireca</t>
  </si>
  <si>
    <t>Pre Seed Round - Bankin'</t>
  </si>
  <si>
    <t>https://www.crunchbase.com/funding_round/bankin-pre-seed--316b5e5c</t>
  </si>
  <si>
    <t>https://www.crunchbase.com/funding_round/dreamquark-series-unknown--a4ff6e25</t>
  </si>
  <si>
    <t>Alma Mundi Ventures</t>
  </si>
  <si>
    <t>AG2R La Mondiale, Alma Mundi Ventures, CapHorn Invest, Keen Venture Partners, NewAlpha Asset Management</t>
  </si>
  <si>
    <t>https://www.crunchbase.com/funding_round/finfrog-seed--5df25586</t>
  </si>
  <si>
    <t>Seed Round - Libeo</t>
  </si>
  <si>
    <t>https://www.crunchbase.com/funding_round/libeo-bb61-seed--76ad1451</t>
  </si>
  <si>
    <t>Series B - October</t>
  </si>
  <si>
    <t>https://www.crunchbase.com/funding_round/lendix-series-b--ff9b47b8</t>
  </si>
  <si>
    <t>Consumer Lending, Financial Services, FinTech, Marketplace, Small and Medium Businesses</t>
  </si>
  <si>
    <t>October</t>
  </si>
  <si>
    <t>https://www.crunchbase.com/organization/lendix</t>
  </si>
  <si>
    <t>October is an online marketplace for business loans, enabling investors to lend money directly to small- and medium-sized enterprises.</t>
  </si>
  <si>
    <t>https://october.eu/</t>
  </si>
  <si>
    <t>CNP Assurances, Decaux Fr√®res Investissements, Matmut, Partech, Sycomore Asset Management, Weber Investissement, Zencap</t>
  </si>
  <si>
    <t>Series A - QuantHouse</t>
  </si>
  <si>
    <t>https://www.crunchbase.com/funding_round/quanthouse-series-a--65b16631</t>
  </si>
  <si>
    <t>Finance, FinTech</t>
  </si>
  <si>
    <t>QuantHouse</t>
  </si>
  <si>
    <t>https://www.crunchbase.com/organization/quanthouse</t>
  </si>
  <si>
    <t>QuantHouse is a global provider of end-to-end systematic trading solutions, including ultra-low latency market data technologies,</t>
  </si>
  <si>
    <t>http://www.quanthouse.com</t>
  </si>
  <si>
    <t>Urs Ehrismann</t>
  </si>
  <si>
    <t>Seed Round - +Simple.fr</t>
  </si>
  <si>
    <t>https://www.crunchbase.com/funding_round/simple-fr-seed--27f20dea</t>
  </si>
  <si>
    <t>Olivier Duha, OneRagtime</t>
  </si>
  <si>
    <t>Series A - Izicap</t>
  </si>
  <si>
    <t>https://www.crunchbase.com/funding_round/izicap-series-a--718f3c01</t>
  </si>
  <si>
    <t>Analytics, Business Intelligence, CRM, FinTech, Local Business, Loyalty Programs, Marketing Automation</t>
  </si>
  <si>
    <t>Izicap</t>
  </si>
  <si>
    <t>https://www.crunchbase.com/organization/izicap</t>
  </si>
  <si>
    <t>Izicap is a rapidly growing technology company.</t>
  </si>
  <si>
    <t>https://izicap.com/</t>
  </si>
  <si>
    <t>Entrepreneur Venture, Seventure Partners</t>
  </si>
  <si>
    <t>Venture Round - Walnut Algorithms</t>
  </si>
  <si>
    <t>https://www.crunchbase.com/funding_round/walnut-algorithms-series-unknown--0da20164</t>
  </si>
  <si>
    <t>Seed Round - AKUR8</t>
  </si>
  <si>
    <t>https://www.crunchbase.com/funding_round/akur8-seed--27ae6e8e</t>
  </si>
  <si>
    <t>Seed Round - Trustpair</t>
  </si>
  <si>
    <t>https://www.crunchbase.com/funding_round/trustpair-seed--4c971efc</t>
  </si>
  <si>
    <t>Cyber Security, FinTech, Software</t>
  </si>
  <si>
    <t>Trustpair</t>
  </si>
  <si>
    <t>https://www.crunchbase.com/organization/trustpair</t>
  </si>
  <si>
    <t>Trustpair is digitizes and automates the validation of your vendor payments to protect you against transfer frauds.</t>
  </si>
  <si>
    <t>https://www.trustpair.fr/</t>
  </si>
  <si>
    <t>Axeleo Capital, Damien Guermonprez, Eduardo Ronzano, Kima Ventures, Pierre Antoine Dusoulier</t>
  </si>
  <si>
    <t>Venture Round - SA HEOH</t>
  </si>
  <si>
    <t>https://www.crunchbase.com/funding_round/sa-heoh-series-unknown--7f8e21c5</t>
  </si>
  <si>
    <t>Banking, Financial Services, FinTech, Service Industry, Social</t>
  </si>
  <si>
    <t>SA HEOH</t>
  </si>
  <si>
    <t>https://www.crunchbase.com/organization/sa-heoh</t>
  </si>
  <si>
    <t>SA HEOH provides technology financing solutions for associations.</t>
  </si>
  <si>
    <t>https://heoh.net</t>
  </si>
  <si>
    <t>Seed Round - Bruno</t>
  </si>
  <si>
    <t>https://www.crunchbase.com/funding_round/bruno-seed--61059eab</t>
  </si>
  <si>
    <t>Bruno</t>
  </si>
  <si>
    <t>https://www.crunchbase.com/organization/bruno</t>
  </si>
  <si>
    <t>Bruno is building a new way to interact with money.</t>
  </si>
  <si>
    <t>http://hibruno.com</t>
  </si>
  <si>
    <t>360 Capital, Julien Coulon, Julien Lemoine</t>
  </si>
  <si>
    <t>Private Equity Round - Empruntis</t>
  </si>
  <si>
    <t>https://www.crunchbase.com/funding_round/empruntis-private-equity--d036bcd7</t>
  </si>
  <si>
    <t>Consulting, Financial Services, FinTech, Insurance</t>
  </si>
  <si>
    <t>Saint-denis-sur-loire, Centre, France, Europe</t>
  </si>
  <si>
    <t>Empruntis</t>
  </si>
  <si>
    <t>https://www.crunchbase.com/organization/empruntis</t>
  </si>
  <si>
    <t>Empruntis offers a full range of financial products: real estate loans, consumer credit, credit restructuring and insurance.</t>
  </si>
  <si>
    <t>https://www.empruntis.com/</t>
  </si>
  <si>
    <t>3i Group</t>
  </si>
  <si>
    <t>3i Group, European Capital</t>
  </si>
  <si>
    <t>Private Equity Round - Lemon Way</t>
  </si>
  <si>
    <t>https://www.crunchbase.com/funding_round/lemon-way-private-equity--328110d8</t>
  </si>
  <si>
    <t>Toscafund Asset Management</t>
  </si>
  <si>
    <t>Series A - Pretto</t>
  </si>
  <si>
    <t>https://www.crunchbase.com/funding_round/pretto-series-a--da970b9c</t>
  </si>
  <si>
    <t>Alven, BlackFin Capital Partners</t>
  </si>
  <si>
    <t>Alven, BlackFin Capital Partners, Christophe Cr√©mer, Hugues le Bret, J√©r√©my Harroch, Kernel Capital</t>
  </si>
  <si>
    <t>Seed Round - Smile&amp;Pay</t>
  </si>
  <si>
    <t>https://www.crunchbase.com/funding_round/smile-pay-seed--f9f0dfb7</t>
  </si>
  <si>
    <t>SoLoMoCo</t>
  </si>
  <si>
    <t>Pre Seed Round - Paymium</t>
  </si>
  <si>
    <t>https://www.crunchbase.com/funding_round/paymium-pre-seed--01b9a7b2</t>
  </si>
  <si>
    <t>https://www.crunchbase.com/funding_round/cashway-seed--2c932339</t>
  </si>
  <si>
    <t>WeLikeStartup</t>
  </si>
  <si>
    <t>Seed Round - October</t>
  </si>
  <si>
    <t>https://www.crunchbase.com/funding_round/lendix-seed--f1059fe3</t>
  </si>
  <si>
    <t>Christian Gueugnier, Marc Menase, Partech</t>
  </si>
  <si>
    <t>https://www.crunchbase.com/funding_round/you-pass-series-unknown--c839a954</t>
  </si>
  <si>
    <t>Seed Round - Sharepay</t>
  </si>
  <si>
    <t>https://www.crunchbase.com/funding_round/sharepay-seed--9b7be3fd</t>
  </si>
  <si>
    <t>Financial Services, FinTech, Mobile Payments, Online Portals, Payments</t>
  </si>
  <si>
    <t>Sharepay</t>
  </si>
  <si>
    <t>https://www.crunchbase.com/organization/sharepay</t>
  </si>
  <si>
    <t>Sharepay is a financial services company that specializes in the fields of online portals and mobile payments.</t>
  </si>
  <si>
    <t>http://www.sharepay.fr/</t>
  </si>
  <si>
    <t>101PROJETS, NUMA</t>
  </si>
  <si>
    <t>https://www.crunchbase.com/funding_round/meteo-protect-angel--925e3546</t>
  </si>
  <si>
    <t>Venture Round - Oxus RDC</t>
  </si>
  <si>
    <t>https://www.crunchbase.com/funding_round/oxus-series-unknown--8b7e5cd9</t>
  </si>
  <si>
    <t>Oxus RDC</t>
  </si>
  <si>
    <t>https://www.crunchbase.com/organization/oxus</t>
  </si>
  <si>
    <t xml:space="preserve">OXUS DRC is a microfinance institution (MFI) of the OXUS group, a global network of MFIs created in 2005 by ACTED, a French NGO. </t>
  </si>
  <si>
    <t>http://www.oxusnetwork.org</t>
  </si>
  <si>
    <t>Investisseurs &amp; Partenaires</t>
  </si>
  <si>
    <t>Venture Round - QuantCube Technology</t>
  </si>
  <si>
    <t>https://www.crunchbase.com/funding_round/quantcube-technology-series-unknown--51e7b2ba</t>
  </si>
  <si>
    <t>ESA Business Applications</t>
  </si>
  <si>
    <t>Venture Round - Expensya</t>
  </si>
  <si>
    <t>https://www.crunchbase.com/funding_round/expensya-series-unknown--019a4b99</t>
  </si>
  <si>
    <t>Venture Round - Limonetik</t>
  </si>
  <si>
    <t>https://www.crunchbase.com/funding_round/limonetik-series-unknown--b0f78ce1</t>
  </si>
  <si>
    <t>Anaxago</t>
  </si>
  <si>
    <t>https://www.crunchbase.com/funding_round/finance-active-private-equity--cebbe6a6</t>
  </si>
  <si>
    <t>Capzanine</t>
  </si>
  <si>
    <t>Seed Round - FinKey</t>
  </si>
  <si>
    <t>https://www.crunchbase.com/funding_round/finkey-seed--fcfe56e4</t>
  </si>
  <si>
    <t>B612 Participations</t>
  </si>
  <si>
    <t>B612 Participations, Bpifrance, Business Angels Region Stuttgart, Cr√©dit Agricole Alpes Development</t>
  </si>
  <si>
    <t>https://www.crunchbase.com/funding_round/expensya-series-unknown--37b93b91</t>
  </si>
  <si>
    <t>Isai</t>
  </si>
  <si>
    <t>Isai, Seventure Partners</t>
  </si>
  <si>
    <t>Seed Round - Lydia</t>
  </si>
  <si>
    <t>https://www.crunchbase.com/funding_round/lydia-seed--6ed1ea9f</t>
  </si>
  <si>
    <t>Angel Round - qunb</t>
  </si>
  <si>
    <t>https://www.crunchbase.com/funding_round/qunb-angel--783bf65e</t>
  </si>
  <si>
    <t>Seed Round - Expensya</t>
  </si>
  <si>
    <t>https://www.crunchbase.com/funding_round/expensya-seed--e7e569ab</t>
  </si>
  <si>
    <t>Series B - Courtanet</t>
  </si>
  <si>
    <t>https://www.crunchbase.com/funding_round/courtanet-series-b--cc3d791d</t>
  </si>
  <si>
    <t>Courtanet</t>
  </si>
  <si>
    <t>https://www.crunchbase.com/organization/courtanet</t>
  </si>
  <si>
    <t>Courtanet enables brokers to carry out market research objectives for their customers.</t>
  </si>
  <si>
    <t>http://www.courtanet.fr</t>
  </si>
  <si>
    <t>Assor, GroupM</t>
  </si>
  <si>
    <t>Angel Round - Tacotax</t>
  </si>
  <si>
    <t>https://www.crunchbase.com/funding_round/tacotax-angel--ae2d6987</t>
  </si>
  <si>
    <t>Finance, FinTech, Information Services, Software</t>
  </si>
  <si>
    <t>Vincennes, Ile-de-France, France, Europe</t>
  </si>
  <si>
    <t>Tacotax</t>
  </si>
  <si>
    <t>https://www.crunchbase.com/organization/tacotax</t>
  </si>
  <si>
    <t>Tacotax is a tax services software that helps individuals optimize their personal finances.</t>
  </si>
  <si>
    <t>https://www.tacotax.fr/</t>
  </si>
  <si>
    <t>Celine Lazorthes, Damien Guermonprez, Eduardo Ronzano, Nicolas Steegmann, Xavier Niel</t>
  </si>
  <si>
    <t>Seed Round - SESAMm</t>
  </si>
  <si>
    <t>https://www.crunchbase.com/funding_round/sesamm-seed--9dcbe825</t>
  </si>
  <si>
    <t>https://www.crunchbase.com/funding_round/lydia-series-unknown--f69e6a69</t>
  </si>
  <si>
    <t>NewAlpha Asset Management, Oddo &amp; Cie</t>
  </si>
  <si>
    <t>Series A - Valoo</t>
  </si>
  <si>
    <t>https://www.crunchbase.com/funding_round/cbien-series-a--190daa98</t>
  </si>
  <si>
    <t>5M Ventures, Macif, MAIF Avenir</t>
  </si>
  <si>
    <t>Series A - QuantCube Technology</t>
  </si>
  <si>
    <t>https://www.crunchbase.com/funding_round/quantcube-technology-series-a--afa74dba</t>
  </si>
  <si>
    <t>Five Capital Advisors, Moody's Investors Service</t>
  </si>
  <si>
    <t>Venture Round - Linxo Group</t>
  </si>
  <si>
    <t>https://www.crunchbase.com/funding_round/linxo-s-a-series-unknown--40614435</t>
  </si>
  <si>
    <t>Credit Mutuel Arkea, Cr√©dit Agricole, MAIF Avenir</t>
  </si>
  <si>
    <t>Seed Round - Fundvisory</t>
  </si>
  <si>
    <t>https://www.crunchbase.com/funding_round/fundvisory-seed--5e3b6c7e</t>
  </si>
  <si>
    <t>https://www.crunchbase.com/funding_round/payintech-series-unknown--cbd011ae</t>
  </si>
  <si>
    <t>Pre Seed Round - FundShop</t>
  </si>
  <si>
    <t>https://www.crunchbase.com/funding_round/fundshop-pre-seed--608240cf</t>
  </si>
  <si>
    <t>Seed Round - Weeleo</t>
  </si>
  <si>
    <t>https://www.crunchbase.com/funding_round/weeleo-seed--d95ded40</t>
  </si>
  <si>
    <t>Apps, Finance, FinTech, Tourism, Travel</t>
  </si>
  <si>
    <t>Weeleo</t>
  </si>
  <si>
    <t>https://www.crunchbase.com/organization/weeleo</t>
  </si>
  <si>
    <t>Weelo is an app that can exchange currencies without any cost.</t>
  </si>
  <si>
    <t>http://www.weeleo.com</t>
  </si>
  <si>
    <t>Pre Seed Round - Lovys</t>
  </si>
  <si>
    <t>https://www.crunchbase.com/funding_round/lovys-pre-seed--c4496ffa</t>
  </si>
  <si>
    <t>Partech, Techstars, Techstars Paris</t>
  </si>
  <si>
    <t>https://www.crunchbase.com/funding_round/weeleo-seed--18c91d07</t>
  </si>
  <si>
    <t>Bpifrance, Tumml</t>
  </si>
  <si>
    <t>Pre Seed Round - MYRE</t>
  </si>
  <si>
    <t>https://www.crunchbase.com/funding_round/myre-pre-seed--8d553bfb</t>
  </si>
  <si>
    <t>Bpifrance, Wilco</t>
  </si>
  <si>
    <t>https://www.crunchbase.com/funding_round/spendesk-seed--48f47d0e</t>
  </si>
  <si>
    <t>Series A - Bankin'</t>
  </si>
  <si>
    <t>https://www.crunchbase.com/funding_round/bankin-series-a--a5e90194</t>
  </si>
  <si>
    <t>Omnes Capital</t>
  </si>
  <si>
    <t>CommerzVentures, Omnes Capital</t>
  </si>
  <si>
    <t>https://www.crunchbase.com/funding_round/lingua-custodia-series-unknown--2ca0d599</t>
  </si>
  <si>
    <t>Venture Round - SESAMm</t>
  </si>
  <si>
    <t>https://www.crunchbase.com/funding_round/sesamm-series-unknown--9063f083</t>
  </si>
  <si>
    <t>Angelsquare, Caisse d‚ÄôEpargne, Havenrock</t>
  </si>
  <si>
    <t>Seed Round - Finamatic</t>
  </si>
  <si>
    <t>https://www.crunchbase.com/funding_round/finamatic-seed--5b2b1d6f</t>
  </si>
  <si>
    <t>Boulogne-billancourt, Ile-de-France, France, Europe</t>
  </si>
  <si>
    <t>Finamatic</t>
  </si>
  <si>
    <t>https://www.crunchbase.com/organization/finamatic</t>
  </si>
  <si>
    <t>Finamatic, A service to accelerate non dilutive financing for startups and other companies.</t>
  </si>
  <si>
    <t>https://finamatic.fr</t>
  </si>
  <si>
    <t>Igor Schlumberger, J√©r√¥me Frank, Olivier de Trogoff, Thierry Petit</t>
  </si>
  <si>
    <t>Venture Round - QuantHouse</t>
  </si>
  <si>
    <t>https://www.crunchbase.com/funding_round/quanthouse-series-unknown--55c52af9</t>
  </si>
  <si>
    <t>ViewPoint Capital Partners</t>
  </si>
  <si>
    <t>Private Equity Round - AMfine</t>
  </si>
  <si>
    <t>https://www.crunchbase.com/funding_round/amfine-private-equity--f9265ba6</t>
  </si>
  <si>
    <t>Financial Services, FinTech, Information Technology, Management Information Systems, Software</t>
  </si>
  <si>
    <t>AMfine</t>
  </si>
  <si>
    <t>https://www.crunchbase.com/organization/amfine</t>
  </si>
  <si>
    <t>AMfine provides agile fund and regulatory reporting services for buy-side firms.</t>
  </si>
  <si>
    <t>https://www.amfinesoft.com/en/</t>
  </si>
  <si>
    <t>Series D - Younited Credit</t>
  </si>
  <si>
    <t>https://www.crunchbase.com/funding_round/prt-dunion-series-d--3168cb08</t>
  </si>
  <si>
    <t>Series D</t>
  </si>
  <si>
    <t>Eurazeo, Pierre Kosciusko-Morizet</t>
  </si>
  <si>
    <t>Series B - Younited Credit</t>
  </si>
  <si>
    <t>https://www.crunchbase.com/funding_round/prt-dunion-series-b--a83d005b</t>
  </si>
  <si>
    <t>Credit Mutuel, Kima Ventures</t>
  </si>
  <si>
    <t>Series B - eFounders</t>
  </si>
  <si>
    <t>https://www.crunchbase.com/funding_round/efounders-series-b--00d4f91e</t>
  </si>
  <si>
    <t>Andrew Nutter, Benoit Charles-Lavauzelle, Clement Benoit, Frederic Montagnon, Jean-Daniel Guyot, Julien Romanetto, Nicolas Steegmann, Quentin Nickmans, Thibaud Elziere</t>
  </si>
  <si>
    <t>Seed Round - Birdylabs</t>
  </si>
  <si>
    <t>https://www.crunchbase.com/funding_round/birdylabs-seed--b6c9f832</t>
  </si>
  <si>
    <t>Birdylabs</t>
  </si>
  <si>
    <t>https://www.crunchbase.com/organization/birdylabs</t>
  </si>
  <si>
    <t>Birdylabs is a fintech company.</t>
  </si>
  <si>
    <t>https://www.birdylabs.co/</t>
  </si>
  <si>
    <t>Rising Sun</t>
  </si>
  <si>
    <t>https://www.crunchbase.com/funding_round/particeep-series-unknown--9be63554</t>
  </si>
  <si>
    <t>AXA Venture Partners, Bpifrance, Jean Losco</t>
  </si>
  <si>
    <t>Seed Round - FundShop</t>
  </si>
  <si>
    <t>https://www.crunchbase.com/funding_round/fundshop-seed--3f151860</t>
  </si>
  <si>
    <t>https://www.crunchbase.com/funding_round/mooncard-series-a--72f75b39</t>
  </si>
  <si>
    <t>Agla√© Ventures, RAISE</t>
  </si>
  <si>
    <t>https://www.crunchbase.com/funding_round/prt-dunion-series-b--9d11fc78</t>
  </si>
  <si>
    <t>Credit Mutuel Arkea, Weber Investissement</t>
  </si>
  <si>
    <t>Seed Round - Izicap</t>
  </si>
  <si>
    <t>https://www.crunchbase.com/funding_round/izicap-seed--bcbca0f1</t>
  </si>
  <si>
    <t>https://www.crunchbase.com/funding_round/microcred-group-private-equity--4e649f98</t>
  </si>
  <si>
    <t>Funds managed by Maj Invest</t>
  </si>
  <si>
    <t>https://www.crunchbase.com/funding_round/payplug-angel--a85c221a</t>
  </si>
  <si>
    <t>https://www.crunchbase.com/funding_round/walnut-algorithms-seed--7a5cafe3</t>
  </si>
  <si>
    <t>David Mes</t>
  </si>
  <si>
    <t>Seed Round - Coinhouse</t>
  </si>
  <si>
    <t>https://www.crunchbase.com/funding_round/coinhouse-seed--ec1b6a80</t>
  </si>
  <si>
    <t>Eric Larchev√™que, XAnge</t>
  </si>
  <si>
    <t>Digital Currency Group, Eric Larchev√™que, XAnge</t>
  </si>
  <si>
    <t>Series B - Leetchi</t>
  </si>
  <si>
    <t>https://www.crunchbase.com/funding_round/leetchi-series-b--619bf6c1</t>
  </si>
  <si>
    <t>360 Capital, Idinvest Partners</t>
  </si>
  <si>
    <t>Series A - Qonto</t>
  </si>
  <si>
    <t>https://www.crunchbase.com/funding_round/qonto-series-a--d8ccf802</t>
  </si>
  <si>
    <t>Valar Ventures</t>
  </si>
  <si>
    <t>Seed Round - Descartes Underwriting</t>
  </si>
  <si>
    <t>https://www.crunchbase.com/funding_round/descartes-underwriting-seed--bf0bc997</t>
  </si>
  <si>
    <t>Venture Round - TEMPO MONEY TRANSFER</t>
  </si>
  <si>
    <t>https://www.crunchbase.com/funding_round/tempo-france-series-unknown--bf48c524</t>
  </si>
  <si>
    <t>Arsenal Capital Partners</t>
  </si>
  <si>
    <t>Seed Round - Raise Partner</t>
  </si>
  <si>
    <t>https://www.crunchbase.com/funding_round/raise-partner-seed--c3683c77</t>
  </si>
  <si>
    <t>Analytics, FinTech, Risk Management</t>
  </si>
  <si>
    <t>Grenoble, Rhone-Alpes, France, Europe</t>
  </si>
  <si>
    <t>Raise Partner</t>
  </si>
  <si>
    <t>https://www.crunchbase.com/organization/raise-partner</t>
  </si>
  <si>
    <t>Investment Risk Management, Risk Analytics, Robust Optimization, Portfolio Risk/Return Optimization, Multi/Cross asset-class Risk Modeling</t>
  </si>
  <si>
    <t>http://www.raisepartner.com</t>
  </si>
  <si>
    <t>Seed Round - Jenji</t>
  </si>
  <si>
    <t>https://www.crunchbase.com/funding_round/jenji-seed--a45ee426</t>
  </si>
  <si>
    <t>Axeleo Capital</t>
  </si>
  <si>
    <t>Venture Round - Trackinsight</t>
  </si>
  <si>
    <t>https://www.crunchbase.com/funding_round/trackinsight-series-unknown--3e0afe34</t>
  </si>
  <si>
    <t>Sophia Antipolis, Provence-Alpes-Cote d'Azur, France, Europe</t>
  </si>
  <si>
    <t>Trackinsight</t>
  </si>
  <si>
    <t>https://www.crunchbase.com/organization/trackinsight</t>
  </si>
  <si>
    <t>Trackinsight provides investors with data, tools and analysis on ETFs listed worldwide.</t>
  </si>
  <si>
    <t>https://www.trackinsight.com</t>
  </si>
  <si>
    <t>Aviva Group, NewAlpha Asset Management</t>
  </si>
  <si>
    <t>https://www.crunchbase.com/funding_round/microcred-group-private-equity--1bf94e32</t>
  </si>
  <si>
    <t>European Investment Bank</t>
  </si>
  <si>
    <t>AFD Group, European Investment Bank, Positive Planet</t>
  </si>
  <si>
    <t>Private Equity Round - YouTransactor</t>
  </si>
  <si>
    <t>https://www.crunchbase.com/funding_round/youtransactor-private-equity--128afd1e</t>
  </si>
  <si>
    <t>Debit Cards, E-Commerce, Financial Services, FinTech, Mobile Payments, Payments, Point of Sale, QR Codes, Retail Technology</t>
  </si>
  <si>
    <t>YouTransactor</t>
  </si>
  <si>
    <t>https://www.crunchbase.com/organization/youtransactor</t>
  </si>
  <si>
    <t>YouTransactor is a card-present payment solutions provider.</t>
  </si>
  <si>
    <t>http://www.youtransactor.com</t>
  </si>
  <si>
    <t>Series A - October</t>
  </si>
  <si>
    <t>https://www.crunchbase.com/funding_round/lendix-series-a--c1ed6c5d</t>
  </si>
  <si>
    <t>Series A - Trustpair</t>
  </si>
  <si>
    <t>https://www.crunchbase.com/funding_round/trustpair-series-a--174b374f</t>
  </si>
  <si>
    <t>Axeleo Capital, Breega</t>
  </si>
  <si>
    <t>https://www.crunchbase.com/funding_round/citytaps-series-unknown--ee7380e3</t>
  </si>
  <si>
    <t>Global Innovation Fund</t>
  </si>
  <si>
    <t>https://www.crunchbase.com/funding_round/kaiko-2-seed--7c2deaad</t>
  </si>
  <si>
    <t>Series B - Bankin'</t>
  </si>
  <si>
    <t>https://www.crunchbase.com/funding_round/bankin-series-b--f9330e21</t>
  </si>
  <si>
    <t>CommerzVentures, Didier Kuhn, Franck Lhuerre, New Generation Technologies, Omnes Capital, Simon Dawlat</t>
  </si>
  <si>
    <t>Private Equity Round - Applicam</t>
  </si>
  <si>
    <t>https://www.crunchbase.com/funding_round/applicam-private-equity--bb60c155</t>
  </si>
  <si>
    <t>FinTech, Internet, Payments</t>
  </si>
  <si>
    <t>Applicam</t>
  </si>
  <si>
    <t>https://www.crunchbase.com/organization/applicam</t>
  </si>
  <si>
    <t>Applicam provides companies and communities with payment solutions.</t>
  </si>
  <si>
    <t>https://www.applicam.com</t>
  </si>
  <si>
    <t>Series E - Younited Credit</t>
  </si>
  <si>
    <t>https://www.crunchbase.com/funding_round/prt-dunion-series-e--8c9b4dc0</t>
  </si>
  <si>
    <t>Series E</t>
  </si>
  <si>
    <t>Credit Mutuel Arkea, Eurazeo, Weber Investissement</t>
  </si>
  <si>
    <t>Series A - Moonshot Insurance</t>
  </si>
  <si>
    <t>https://www.crunchbase.com/funding_round/moonshot-internet-series-a--6ffc4dbd</t>
  </si>
  <si>
    <t>Moonshot Insurance</t>
  </si>
  <si>
    <t>https://www.crunchbase.com/organization/moonshot-internet</t>
  </si>
  <si>
    <t>Moonshot Insurance,the pioneer Insurance-As-A-Service insurtech providing B2B2C contextual insurances products with 100% digital experience.</t>
  </si>
  <si>
    <t>https://moonshot-insurance.com/</t>
  </si>
  <si>
    <t>Venture Round - Dejamobile</t>
  </si>
  <si>
    <t>https://www.crunchbase.com/funding_round/dejamobile-series-unknown--165553ff</t>
  </si>
  <si>
    <t>FinTech, Information Services, Information Technology, Mobile Payments</t>
  </si>
  <si>
    <t>H√©rouville-saint-clair, Basse-Normandie, France, Europe</t>
  </si>
  <si>
    <t>Dejamobile</t>
  </si>
  <si>
    <t>https://www.crunchbase.com/organization/dejamobile</t>
  </si>
  <si>
    <t>Dejamobile is a fintech and software solutions editor specialized in transactional services on mobile terminals and connected devices.</t>
  </si>
  <si>
    <t>http://dejamobile.com</t>
  </si>
  <si>
    <t>Francois Enaud, Newfund</t>
  </si>
  <si>
    <t>Seed Round - FairMoney</t>
  </si>
  <si>
    <t>https://www.crunchbase.com/funding_round/predictus-seed--502aff2c</t>
  </si>
  <si>
    <t>Le Studio VC, Newfund, Speedinvest</t>
  </si>
  <si>
    <t>Seed Round - Agicap</t>
  </si>
  <si>
    <t>https://www.crunchbase.com/funding_round/agicap-seed--1038ab8f</t>
  </si>
  <si>
    <t>BlackFin Capital Partners, Kima Ventures</t>
  </si>
  <si>
    <t>Angel Round - Raise Partner</t>
  </si>
  <si>
    <t>https://www.crunchbase.com/funding_round/raise-partner-angel--7bd3a122</t>
  </si>
  <si>
    <t>Foundation</t>
  </si>
  <si>
    <t>NBVC</t>
  </si>
  <si>
    <t>Net income avant</t>
  </si>
  <si>
    <t>Net income après</t>
  </si>
  <si>
    <t>Equity avant</t>
  </si>
  <si>
    <t>Equity après</t>
  </si>
  <si>
    <t>Sales avant</t>
  </si>
  <si>
    <t>Sales après</t>
  </si>
  <si>
    <t>OI avant</t>
  </si>
  <si>
    <t>OI après</t>
  </si>
  <si>
    <t>TA avant</t>
  </si>
  <si>
    <t>TA après</t>
  </si>
  <si>
    <t>Liabilities avant</t>
  </si>
  <si>
    <t>Liabilities après</t>
  </si>
  <si>
    <t>BVC</t>
  </si>
  <si>
    <t>+33 (0)1 85 73 19 00</t>
  </si>
  <si>
    <t>nber employees avant</t>
  </si>
  <si>
    <t>nber employees après</t>
  </si>
  <si>
    <t>+Simple.fr'</t>
  </si>
  <si>
    <t>BVC/IVC/NBVC</t>
  </si>
  <si>
    <t>IVC (Insurance)</t>
  </si>
  <si>
    <t>EyesClear</t>
  </si>
  <si>
    <t>Big Data, Compliance, Financial Services, FinTech, Risk Management</t>
  </si>
  <si>
    <t>https://www.crunchbase.com/organization/eyesclear</t>
  </si>
  <si>
    <t>EyesClear supports finance executives in allocating capital while avoiding the traps and risks that online finance inherently brings.</t>
  </si>
  <si>
    <t>http://www.eyesclear.com/</t>
  </si>
  <si>
    <t>Arabesque AI</t>
  </si>
  <si>
    <t>Artificial Intelligence, Asset Management, Big Data, Financial Services, FinTech, Machine Learning, Software, Software Engineering, Wealth Management</t>
  </si>
  <si>
    <t>https://www.crunchbase.com/organization/arabesque-ai</t>
  </si>
  <si>
    <t>Arabesque brings together technology, data and finance to deliver transparent, sustainable financial solutions.</t>
  </si>
  <si>
    <t>https://www.arabesque.com/ai/</t>
  </si>
  <si>
    <t>DWS</t>
  </si>
  <si>
    <t>Ocyan</t>
  </si>
  <si>
    <t>Consumer, Data Integration, Financial Services, FinTech, Information Technology, Marketplace, Personal Finance</t>
  </si>
  <si>
    <t>https://www.crunchbase.com/organization/ocyan</t>
  </si>
  <si>
    <t>Financial marketplace for European Expats</t>
  </si>
  <si>
    <t>https://www.ocyan.com</t>
  </si>
  <si>
    <t>Wayra</t>
  </si>
  <si>
    <t>FeedStock Ltd</t>
  </si>
  <si>
    <t>Artificial Intelligence, Finance, Financial Services, FinTech, Machine Learning, Software, Web Development</t>
  </si>
  <si>
    <t>https://www.crunchbase.com/organization/feedstock</t>
  </si>
  <si>
    <t>GBP</t>
  </si>
  <si>
    <t>FeedStock leverages AI and NLP technologies to enable financial services companies to satisfy both their compliance and commercial goals.</t>
  </si>
  <si>
    <t>https://feedstock.com/</t>
  </si>
  <si>
    <t>Yimba</t>
  </si>
  <si>
    <t>Financial Services, FinTech, Marketing</t>
  </si>
  <si>
    <t>https://www.crunchbase.com/organization/yimba</t>
  </si>
  <si>
    <t>Yimba is a fintech multimedia and marketing platform.</t>
  </si>
  <si>
    <t>https://www.yimba.com/</t>
  </si>
  <si>
    <t>Development Bank of Wales</t>
  </si>
  <si>
    <t>ABAKA Holdings</t>
  </si>
  <si>
    <t>Artificial Intelligence, Finance, Financial Services, FinTech, Information Technology, Machine Learning, Retirement, SaaS, Software</t>
  </si>
  <si>
    <t>https://www.crunchbase.com/organization/abaka-holdings</t>
  </si>
  <si>
    <t>ABAKA is the Enterprise platform powered by Artificial Intelligence enabling institutions to build digital  retirement solutions</t>
  </si>
  <si>
    <t>http://www.abaka.me/</t>
  </si>
  <si>
    <t>SalaryFits</t>
  </si>
  <si>
    <t>Business Information Systems, Financial Services, FinTech, Information Technology</t>
  </si>
  <si>
    <t>https://www.crunchbase.com/organization/salaryfits</t>
  </si>
  <si>
    <t>SalaryFits is financial institutions to integrate their systems with payroll information.</t>
  </si>
  <si>
    <t>http://www.salaryfits.com/</t>
  </si>
  <si>
    <t>Rebank</t>
  </si>
  <si>
    <t>Financial Services, FinTech, Software</t>
  </si>
  <si>
    <t>https://www.crunchbase.com/organization/rebank</t>
  </si>
  <si>
    <t>The best banking experience for high-growth startups</t>
  </si>
  <si>
    <t>https://rebanknow.com</t>
  </si>
  <si>
    <t>Bequest</t>
  </si>
  <si>
    <t>Financial Services, FinTech, Funerals, Insurance, InsurTech, Life Insurance</t>
  </si>
  <si>
    <t>https://www.crunchbase.com/organization/bequest</t>
  </si>
  <si>
    <t>We're building a better way to protect you and your family, starting with personalised pay-as-you-go life insurance. Backed by Aviva.</t>
  </si>
  <si>
    <t>https://bequest.com</t>
  </si>
  <si>
    <t>SteadyPay</t>
  </si>
  <si>
    <t>https://www.crunchbase.com/organization/steadypay</t>
  </si>
  <si>
    <t>Youtility</t>
  </si>
  <si>
    <t>Apps, Financial Services, FinTech</t>
  </si>
  <si>
    <t>https://www.crunchbase.com/organization/youtility</t>
  </si>
  <si>
    <t>Youtility allows you to manage all your home finances from a single place.</t>
  </si>
  <si>
    <t>http://youtility.co.uk/</t>
  </si>
  <si>
    <t>Portify</t>
  </si>
  <si>
    <t>Consumer Lending, Credit, Finance, Financial Services, FinTech, Information Technology, Internet</t>
  </si>
  <si>
    <t>https://www.crunchbase.com/organization/portify</t>
  </si>
  <si>
    <t>A new way to build credit</t>
  </si>
  <si>
    <t>https://www.portify.co/</t>
  </si>
  <si>
    <t>FintechOS</t>
  </si>
  <si>
    <t>Artificial Intelligence, Enterprise Software, Financial Services, FinTech, Information Technology, Software, Venture Capital</t>
  </si>
  <si>
    <t>https://www.crunchbase.com/organization/fintechos</t>
  </si>
  <si>
    <t>Building the future of financial technology</t>
  </si>
  <si>
    <t>https://www.fintechos.com</t>
  </si>
  <si>
    <t>Edbridg</t>
  </si>
  <si>
    <t>Education, Finance, Financial Services, FinTech</t>
  </si>
  <si>
    <t>https://www.crunchbase.com/organization/edbridg</t>
  </si>
  <si>
    <t>Edbridg provides student financing intended to open the gates of education to talented individuals around the world.</t>
  </si>
  <si>
    <t>https://www.edbridg.com/</t>
  </si>
  <si>
    <t>Clim8 Invest</t>
  </si>
  <si>
    <t>Clean Energy, Crowdfunding, FinTech, Impact Investing, Sustainability</t>
  </si>
  <si>
    <t>https://www.crunchbase.com/organization/clim8-invest</t>
  </si>
  <si>
    <t>Clim8 Invest provides an app that allows individuals to invest in industries that work towards fighting climate change.</t>
  </si>
  <si>
    <t>https://clim8invest.com</t>
  </si>
  <si>
    <t>Visible Capital</t>
  </si>
  <si>
    <t>Financial Services, FinTech, Information Technology</t>
  </si>
  <si>
    <t>https://www.crunchbase.com/organization/visible-capital</t>
  </si>
  <si>
    <t>Visible Capital uses PSD2/Open Banking data to automate the collection of information required to onboard customers.</t>
  </si>
  <si>
    <t>https://www.visiblecapital.io/</t>
  </si>
  <si>
    <t>Techstart Ventures</t>
  </si>
  <si>
    <t>Setcoin Group</t>
  </si>
  <si>
    <t>AgTech, Asset Management, Education, FinTech, Infrastructure, Renewable Energy, Smart Cities</t>
  </si>
  <si>
    <t>https://www.crunchbase.com/organization/setcoin-group</t>
  </si>
  <si>
    <t>Responsible ESG, commercial real estate, renewable energy, infratech, smart cities, agrotech, private equity investments</t>
  </si>
  <si>
    <t>https://www.setcoin.uk/</t>
  </si>
  <si>
    <t>Igor Perepelychnyi</t>
  </si>
  <si>
    <t>Rapyd</t>
  </si>
  <si>
    <t>Financial Services, FinTech, Mobile Payments, Payments</t>
  </si>
  <si>
    <t>https://www.crunchbase.com/organization/rapyd</t>
  </si>
  <si>
    <t>$50M to $100M</t>
  </si>
  <si>
    <t>Rapyd is a payments platform that inserts fintech services into any app and simplifies the complex offering of local payment methods.</t>
  </si>
  <si>
    <t>https://www.rapyd.net</t>
  </si>
  <si>
    <t>Globacap</t>
  </si>
  <si>
    <t>Blockchain, Financial Services, FinTech, Software</t>
  </si>
  <si>
    <t>https://www.crunchbase.com/organization/globacap</t>
  </si>
  <si>
    <t>Helping private companies raise, manage and sell equity across their entire life cycle with one simple, cost-effective solution.</t>
  </si>
  <si>
    <t>http://www.globacap.com</t>
  </si>
  <si>
    <t>CoinShares</t>
  </si>
  <si>
    <t>Hastee</t>
  </si>
  <si>
    <t>https://www.crunchbase.com/organization/hastee-pay</t>
  </si>
  <si>
    <t>Hastee is a mobile application that allows workers to receive a portion of their earned pay immediately.</t>
  </si>
  <si>
    <t>https://www.hastee.com/</t>
  </si>
  <si>
    <t>IDC Ventures, Umbra Capital Partners</t>
  </si>
  <si>
    <t>Uncapped</t>
  </si>
  <si>
    <t>Finance, Financial Services, FinTech, Payments</t>
  </si>
  <si>
    <t>https://www.crunchbase.com/organization/uncapped</t>
  </si>
  <si>
    <t>Uncapped is a provider of revenue-based financing that enables founders to raise growth capital without interest or equity.</t>
  </si>
  <si>
    <t>https://weareuncapped.com</t>
  </si>
  <si>
    <t>Wollit</t>
  </si>
  <si>
    <t>Consumer Lending, Financial Services, FinTech</t>
  </si>
  <si>
    <t>https://www.crunchbase.com/organization/wollit</t>
  </si>
  <si>
    <t>Fintech dedicated to radically improving the financial wellbeing of the modern workforce.</t>
  </si>
  <si>
    <t>http://wollit.com</t>
  </si>
  <si>
    <t>Clarity HQ</t>
  </si>
  <si>
    <t>https://www.crunchbase.com/organization/clarity-project-6f42</t>
  </si>
  <si>
    <t>Zopa</t>
  </si>
  <si>
    <t>Finance, Financial Services, FinTech, Lending, Peer to Peer</t>
  </si>
  <si>
    <t>https://www.crunchbase.com/organization/zopa</t>
  </si>
  <si>
    <t>Rossum</t>
  </si>
  <si>
    <t>Artificial Intelligence, Document Management, FinTech, Machine Learning, SaaS, Software</t>
  </si>
  <si>
    <t>https://www.crunchbase.com/organization/rossum</t>
  </si>
  <si>
    <t>$100M to $500M</t>
  </si>
  <si>
    <t>Rossum creates a world without manual data entry.</t>
  </si>
  <si>
    <t>http://rossum.ai/</t>
  </si>
  <si>
    <t>Wagebox</t>
  </si>
  <si>
    <t>Financial Services, FinTech, Personal Finance, Software</t>
  </si>
  <si>
    <t>https://www.crunchbase.com/organization/wagebox</t>
  </si>
  <si>
    <t>Wagebox is a personal finance platform for easy money management, with focus on financial wellbeing.</t>
  </si>
  <si>
    <t>https://www.wagebox.io/</t>
  </si>
  <si>
    <t>Flock Ltd.</t>
  </si>
  <si>
    <t>https://www.crunchbase.com/organization/flockcover</t>
  </si>
  <si>
    <t>Ember</t>
  </si>
  <si>
    <t>Accounting, Financial Services, FinTech, Machine Learning, SaaS, Software</t>
  </si>
  <si>
    <t>https://www.crunchbase.com/organization/ember-34b8</t>
  </si>
  <si>
    <t>Ember is a software platform to automate the accounting process for SMEs.</t>
  </si>
  <si>
    <t>https://ember.co/</t>
  </si>
  <si>
    <t>SFC Capital</t>
  </si>
  <si>
    <t>Insurtech Gateway</t>
  </si>
  <si>
    <t>Finance, FinTech, Incubators, Insurance, InsurTech</t>
  </si>
  <si>
    <t>https://www.crunchbase.com/organization/insurtech-gateway</t>
  </si>
  <si>
    <t>The only FCA authorised independent incubator + fund, the Insurtech Gateway is the fastest place to build and launch an insurtech idea.</t>
  </si>
  <si>
    <t>http://www.insurtechgateway.com/</t>
  </si>
  <si>
    <t>Finverity</t>
  </si>
  <si>
    <t>Credit, Enterprise Software, Finance, Financial Services, FinTech</t>
  </si>
  <si>
    <t>https://www.crunchbase.com/organization/finverity</t>
  </si>
  <si>
    <t>Finverity is a mid-market supply chain finance platform. Enabled by our tech, we aim to close the $1.5T funding gap in global Trade Finance.</t>
  </si>
  <si>
    <t>http://www.Finverity.com</t>
  </si>
  <si>
    <t>Funding Xchange</t>
  </si>
  <si>
    <t>https://www.crunchbase.com/organization/funding-xchange</t>
  </si>
  <si>
    <t>Funding Xchange is transforming and connecting the SME funding eco-system through digital eligibility and affordability assessment tools.</t>
  </si>
  <si>
    <t>https://www.fundingxchange.co.uk/</t>
  </si>
  <si>
    <t>Tymit</t>
  </si>
  <si>
    <t>Consumer Lending, Credit, Credit Cards, Financial Services, FinTech, Payments, Personal Finance</t>
  </si>
  <si>
    <t>https://www.crunchbase.com/organization/tymit</t>
  </si>
  <si>
    <t>Tymit is a provider of credit cards that offers financing purchases overtime and manages the monthly budget.</t>
  </si>
  <si>
    <t>https://www.tymit.com</t>
  </si>
  <si>
    <t>Plum Fintech</t>
  </si>
  <si>
    <t>https://www.crunchbase.com/organization/plum-fintech</t>
  </si>
  <si>
    <t>Chaser</t>
  </si>
  <si>
    <t>Accounting, Finance, Financial Services, FinTech</t>
  </si>
  <si>
    <t>https://www.crunchbase.com/organization/chaser</t>
  </si>
  <si>
    <t>Chaser helps businesses get their invoices paid on time, automatically.</t>
  </si>
  <si>
    <t>https://www.chaserhq.com/</t>
  </si>
  <si>
    <t>Fuel Ventures</t>
  </si>
  <si>
    <t>coinpass.com</t>
  </si>
  <si>
    <t>Cryptocurrency, Financial Exchanges, Financial Services, FinTech, Trading Platform</t>
  </si>
  <si>
    <t>https://www.crunchbase.com/organization/coinpassglobal</t>
  </si>
  <si>
    <t>UK Based Cryptocurrency Trading &amp; Investment Platform</t>
  </si>
  <si>
    <t>https://www.coinpass.com</t>
  </si>
  <si>
    <t>Digital Debt Capital Markets</t>
  </si>
  <si>
    <t>https://www.crunchbase.com/organization/digital-debt-capital-markets</t>
  </si>
  <si>
    <t>Digital Debt Capital Markets is a fintech company</t>
  </si>
  <si>
    <t>https://agoradcm.com/</t>
  </si>
  <si>
    <t>Alternative Business Funding</t>
  </si>
  <si>
    <t>Finance, FinTech, Information Technology</t>
  </si>
  <si>
    <t>https://www.crunchbase.com/organization/alternative-business-funding</t>
  </si>
  <si>
    <t>ABF offer commercial lending solutions for small and medium businesses</t>
  </si>
  <si>
    <t>https://www.alternativebusinessfunding.co.uk/</t>
  </si>
  <si>
    <t>Crosspay</t>
  </si>
  <si>
    <t>Financial Services, FinTech, Payments, Software</t>
  </si>
  <si>
    <t>https://www.crunchbase.com/organization/crosspay</t>
  </si>
  <si>
    <t>Updraft</t>
  </si>
  <si>
    <t>https://www.crunchbase.com/organization/updraft</t>
  </si>
  <si>
    <t>Updraft is a part lending, part credit report, and part financial planning app for millennials. We turn borrowers into savers.</t>
  </si>
  <si>
    <t>https://www.updraft.com/</t>
  </si>
  <si>
    <t>Diaspora</t>
  </si>
  <si>
    <t>Finance, Financial Services, FinTech, Funding Platform</t>
  </si>
  <si>
    <t>https://www.crunchbase.com/organization/diaspora-international</t>
  </si>
  <si>
    <t>Diaspora is the a Trade Finance Facilitation Business connecting SMEs to debt, trade finance, high yield investors.</t>
  </si>
  <si>
    <t>https://www.diaspora.ltd</t>
  </si>
  <si>
    <t>Freetrade</t>
  </si>
  <si>
    <t>Financial Services, FinTech, Personal Finance, Wealth Management</t>
  </si>
  <si>
    <t>https://www.crunchbase.com/organization/freetrade-limited</t>
  </si>
  <si>
    <t>Freetrade is a challenger stockbroker that offers free share trading in mobile phones.</t>
  </si>
  <si>
    <t>https://freetrade.io</t>
  </si>
  <si>
    <t>Draper Esprit</t>
  </si>
  <si>
    <t>Pollinate</t>
  </si>
  <si>
    <t>https://www.crunchbase.com/organization/pollinate-international</t>
  </si>
  <si>
    <t>Pollinate Networks is a platform that works with banks to create data-driven experiences for merchants and consumers.</t>
  </si>
  <si>
    <t>https://pollinate.co.uk/</t>
  </si>
  <si>
    <t>MQube</t>
  </si>
  <si>
    <t>Artificial Intelligence, Finance, Financial Services, FinTech, Lending, Machine Learning</t>
  </si>
  <si>
    <t>https://www.crunchbase.com/organization/m-qube-e552</t>
  </si>
  <si>
    <t>MQube is a data-driven mortgage firm that uses AI to deliver mortgages with speed, certainty and control</t>
  </si>
  <si>
    <t>https://www.mqube.com/</t>
  </si>
  <si>
    <t>Radius Analytics</t>
  </si>
  <si>
    <t>Artificial Intelligence, Consulting, FinTech, Industrial Automation, Information Technology, Machine Learning, Software</t>
  </si>
  <si>
    <t>https://www.crunchbase.com/organization/radius-analytics</t>
  </si>
  <si>
    <t>Data analytics workflow automation</t>
  </si>
  <si>
    <t>https://radiusanalytics.co.uk/</t>
  </si>
  <si>
    <t>Jock Richardson</t>
  </si>
  <si>
    <t>Ondato</t>
  </si>
  <si>
    <t>Banking, Digital Entertainment, Finance, FinTech, Insurance</t>
  </si>
  <si>
    <t>https://www.crunchbase.com/organization/ondato</t>
  </si>
  <si>
    <t>Complete KYC and AML management suite that helps businesses onboard clients, authenticate users, and safely conduct their remote processes.</t>
  </si>
  <si>
    <t>https://ondato.com/</t>
  </si>
  <si>
    <t>Startup Wise Guys</t>
  </si>
  <si>
    <t>Koyo</t>
  </si>
  <si>
    <t>Finance, Financial Services, FinTech, Information Technology, Personal Finance</t>
  </si>
  <si>
    <t>https://www.crunchbase.com/organization/koyo</t>
  </si>
  <si>
    <t>Koyo uses machine learning to serve customers with competitively priced credit</t>
  </si>
  <si>
    <t>https://www.koyoloans.com/</t>
  </si>
  <si>
    <t>Greensill Capital</t>
  </si>
  <si>
    <t>Commercial Lending, Finance, Financial Services, FinTech, Lending</t>
  </si>
  <si>
    <t>https://www.crunchbase.com/organization/greensill-capital</t>
  </si>
  <si>
    <t>Greensill Capital is a provider of structured working capital financing to businesses globally.</t>
  </si>
  <si>
    <t>http://www.greensill.com/</t>
  </si>
  <si>
    <t>Oval Money</t>
  </si>
  <si>
    <t>Apps, Finance, Financial Services, FinTech, Mobile</t>
  </si>
  <si>
    <t>https://www.crunchbase.com/organization/oval-money</t>
  </si>
  <si>
    <t>Oval offers an app for financial coaching and planning that helps people save according to their rules.</t>
  </si>
  <si>
    <t>http://www.ovalmoney.com/</t>
  </si>
  <si>
    <t>Starling Bank</t>
  </si>
  <si>
    <t>https://www.crunchbase.com/organization/starling-3</t>
  </si>
  <si>
    <t>Starling Bank is a mobile banking platform that offers personal, joint, and business accounts.</t>
  </si>
  <si>
    <t>https://www.starlingbank.com/</t>
  </si>
  <si>
    <t>3S Money</t>
  </si>
  <si>
    <t>https://www.crunchbase.com/organization/3s-money</t>
  </si>
  <si>
    <t>3S Money  is a digital B2B merchant banking platform.</t>
  </si>
  <si>
    <t>https://3s.money/</t>
  </si>
  <si>
    <t>Proportunity</t>
  </si>
  <si>
    <t>Artificial Intelligence, Consumer Lending, Financial Services, FinTech, Lending, Machine Learning, Real Estate, Software</t>
  </si>
  <si>
    <t>https://www.crunchbase.com/organization/proportunity</t>
  </si>
  <si>
    <t>Proportunity is a financial services organisation made possible by technology.</t>
  </si>
  <si>
    <t>https://www.proportunity.co</t>
  </si>
  <si>
    <t>Nutmeg</t>
  </si>
  <si>
    <t>Finance, Financial Services, FinTech, Risk Management, Wealth Management</t>
  </si>
  <si>
    <t>https://www.crunchbase.com/organization/nutmeg</t>
  </si>
  <si>
    <t>Nutmeg is an online investment service that specializes in investments, ISAs and pensions.</t>
  </si>
  <si>
    <t>http://www.nutmeg.com</t>
  </si>
  <si>
    <t>Thirdfort</t>
  </si>
  <si>
    <t>FinTech, Information Technology, Legal, Legal Tech, Transaction Processing</t>
  </si>
  <si>
    <t>https://www.crunchbase.com/organization/thirdfort</t>
  </si>
  <si>
    <t>Thirdfort is a web and mobile app that combines document scanning, facial recognition technology and Open Banking.</t>
  </si>
  <si>
    <t>http://www.thirdfort.com</t>
  </si>
  <si>
    <t>Tide</t>
  </si>
  <si>
    <t>Banking, Credit, Financial Services, FinTech, Mobile Apps</t>
  </si>
  <si>
    <t>https://www.crunchbase.com/organization/tide-2</t>
  </si>
  <si>
    <t>Tide is a business banking platform with a mission to save small businesses time and money on their banking and admin.</t>
  </si>
  <si>
    <t>https://www.tide.co</t>
  </si>
  <si>
    <t>KodyPay</t>
  </si>
  <si>
    <t>E-Commerce, FinTech, Mobile Payments, Point of Sale, Retail Technology</t>
  </si>
  <si>
    <t>https://www.crunchbase.com/organization/kodypay</t>
  </si>
  <si>
    <t>Revolutionise payment acceptance by creating your own in-store checkout experiences.</t>
  </si>
  <si>
    <t>http://www.kodypay.com</t>
  </si>
  <si>
    <t>Rosecut</t>
  </si>
  <si>
    <t>https://www.crunchbase.com/organization/rosecut-technologies</t>
  </si>
  <si>
    <t>Rosecut is your financial planning partner and investment manager, that helps you achieve your long-term life goals.</t>
  </si>
  <si>
    <t>https://rosecut.com</t>
  </si>
  <si>
    <t>CRED Investments</t>
  </si>
  <si>
    <t>Asset Management, Crowdfunding, Financial Exchanges, Financial Services, FinTech, Impact Investing, Soccer, Sports, Stock Exchanges</t>
  </si>
  <si>
    <t>https://www.crunchbase.com/organization/cred-investments</t>
  </si>
  <si>
    <t>CRED allows you to invest in the future of talent. CRED offers a stock market for fans to buy &amp; sell shares in athletes, musicians and more.</t>
  </si>
  <si>
    <t>https://www.credinvestments.com/</t>
  </si>
  <si>
    <t>Armalytix</t>
  </si>
  <si>
    <t>FinTech, Personal Finance</t>
  </si>
  <si>
    <t>https://www.crunchbase.com/organization/armadillo-financial-technologies</t>
  </si>
  <si>
    <t>Armalytix is a multi-industry Open Banking powered reporting tool which is transforming the way firms interact with their clients.</t>
  </si>
  <si>
    <t>https://armalytix.com</t>
  </si>
  <si>
    <t>BITE Investments</t>
  </si>
  <si>
    <t>Asset Management, Financial Services, FinTech, Wealth Management</t>
  </si>
  <si>
    <t>https://www.crunchbase.com/organization/bite-investments</t>
  </si>
  <si>
    <t>Banking, Financial Services, FinTech, Travel</t>
  </si>
  <si>
    <t>https://www.crunchbase.com/organization/hop-financial-solutions</t>
  </si>
  <si>
    <t>https://www.moneyhop.co/</t>
  </si>
  <si>
    <t>Cato</t>
  </si>
  <si>
    <t>https://www.crunchbase.com/organization/cato-920f</t>
  </si>
  <si>
    <t>Cato is a fintech company specialising in financial health of consumers</t>
  </si>
  <si>
    <t>https://catoe.co</t>
  </si>
  <si>
    <t>DeadHappy</t>
  </si>
  <si>
    <t>Finance, Financial Services, FinTech, Insurance, InsurTech</t>
  </si>
  <si>
    <t>https://www.crunchbase.com/organization/deadhappy</t>
  </si>
  <si>
    <t>DeadHappy is an insurtech company that provides digital pay-as-you-go life insurance services.</t>
  </si>
  <si>
    <t>https://deadhappy.com/</t>
  </si>
  <si>
    <t>Moneyfarm</t>
  </si>
  <si>
    <t>Advice, Financial Services, FinTech, Wealth Management</t>
  </si>
  <si>
    <t>https://www.crunchbase.com/organization/moneyfarm</t>
  </si>
  <si>
    <t>Moneyfarm is a digital wealth manager that offers advice and investments.</t>
  </si>
  <si>
    <t>http://www.moneyfarm.com</t>
  </si>
  <si>
    <t>skew</t>
  </si>
  <si>
    <t>Bitcoin, Blockchain, Financial Services, FinTech, Software</t>
  </si>
  <si>
    <t>https://www.crunchbase.com/organization/skew</t>
  </si>
  <si>
    <t>skew is a platform that builds cutting-edge financial infrastructure for the digital assets space.</t>
  </si>
  <si>
    <t>https://www.skew.com</t>
  </si>
  <si>
    <t>FIDEL API</t>
  </si>
  <si>
    <t>Developer APIs, Financial Services, FinTech, Software</t>
  </si>
  <si>
    <t>https://www.crunchbase.com/organization/fidel</t>
  </si>
  <si>
    <t>Fidel is a payments API platform for developers, providing tools to build powerful, real-time products on top of payment cards.</t>
  </si>
  <si>
    <t>https://fidel.uk</t>
  </si>
  <si>
    <t>MishiPay</t>
  </si>
  <si>
    <t>Apps, FinTech, Mobile Payments, Payments</t>
  </si>
  <si>
    <t>https://www.crunchbase.com/organization/mishipay</t>
  </si>
  <si>
    <t>Mishipay is an app allowing you to never have to stand in line to pay at a store again.</t>
  </si>
  <si>
    <t>http://www.mishipay.com/</t>
  </si>
  <si>
    <t>DFP</t>
  </si>
  <si>
    <t>Analytics, Business Intelligence, FinTech, Information Technology, Insurance, InsurTech, Software</t>
  </si>
  <si>
    <t>https://www.crunchbase.com/organization/digital-fineprint</t>
  </si>
  <si>
    <t>DFP provides insurers the granular insights on SMEs they would otherwise find difficult, time-consuming, and expensive to acquire.</t>
  </si>
  <si>
    <t>https://www.digitalfineprint.com/</t>
  </si>
  <si>
    <t>BankiFi</t>
  </si>
  <si>
    <t>https://www.crunchbase.com/organization/bankifi</t>
  </si>
  <si>
    <t>BankiFi is a bussiness technology firm.</t>
  </si>
  <si>
    <t>https://www.bankifi.com/</t>
  </si>
  <si>
    <t>Bottlepay</t>
  </si>
  <si>
    <t>Apps, Bitcoin, Financial Services, FinTech, Mobile Payments</t>
  </si>
  <si>
    <t>https://www.crunchbase.com/organization/bottle-pay</t>
  </si>
  <si>
    <t>Bottle Pay is an app company providing mobile payment, mobile banking, and financial services.</t>
  </si>
  <si>
    <t>https://bottlepay.com</t>
  </si>
  <si>
    <t>Cazana</t>
  </si>
  <si>
    <t>Artificial Intelligence, Automotive, Big Data, Financial Services, FinTech, InsurTech, Machine Learning, Predictive Analytics</t>
  </si>
  <si>
    <t>https://www.crunchbase.com/organization/cazana</t>
  </si>
  <si>
    <t>https://cazana.com/uk</t>
  </si>
  <si>
    <t>Tumelo</t>
  </si>
  <si>
    <t>https://www.crunchbase.com/organization/tumelo</t>
  </si>
  <si>
    <t>Tumelo is an impact-focused financial technology firm with the mission of giving every investor a voice.</t>
  </si>
  <si>
    <t>https://www.tumelo.com/</t>
  </si>
  <si>
    <t>TreasurySpring</t>
  </si>
  <si>
    <t>Banking, Consulting, Financial Services, FinTech, Venture Capital</t>
  </si>
  <si>
    <t>https://www.crunchbase.com/organization/treasuryspring</t>
  </si>
  <si>
    <t>TreasurySpring is a financial technology firm dedicated to democratising short-term funding markets</t>
  </si>
  <si>
    <t>http://treasuryspring.com</t>
  </si>
  <si>
    <t>Ping Money</t>
  </si>
  <si>
    <t>Financial Services, FinTech, Mobile Payments</t>
  </si>
  <si>
    <t>https://www.crunchbase.com/organization/ping-money</t>
  </si>
  <si>
    <t>MoneyBaba</t>
  </si>
  <si>
    <t>https://www.crunchbase.com/organization/moneybaba</t>
  </si>
  <si>
    <t>Moneybaba operates exclusively online and focusing on responsible lending and facilitating access to credit across emerging countries.</t>
  </si>
  <si>
    <t>Duet Private Equity, EMEA Capital LLP</t>
  </si>
  <si>
    <t>Kudimoney</t>
  </si>
  <si>
    <t>https://www.crunchbase.com/organization/kudimoney</t>
  </si>
  <si>
    <t>Kudimoney is a full service digital only bank that enriches lives by helping people live healthier financial lives.</t>
  </si>
  <si>
    <t>https://www.kudimoney.com</t>
  </si>
  <si>
    <t>Storm2</t>
  </si>
  <si>
    <t>Financial Services, FinTech, Marketplace, Recruiting</t>
  </si>
  <si>
    <t>https://www.crunchbase.com/organization/storm2</t>
  </si>
  <si>
    <t>Storm2 operates as a recruitment marketplace for fintech.</t>
  </si>
  <si>
    <t>https://storm2.com/</t>
  </si>
  <si>
    <t>Puffin Point</t>
  </si>
  <si>
    <t>Finance Unlocked</t>
  </si>
  <si>
    <t>Banking, E-Learning, Education, Finance, Financial Services, FinTech</t>
  </si>
  <si>
    <t>https://www.crunchbase.com/organization/finance-unlocked</t>
  </si>
  <si>
    <t>The world‚Äôs first comprehensive, on-demand video-delivered learning platform built specifically for finance professionals.</t>
  </si>
  <si>
    <t>https://financeunlocked.com/</t>
  </si>
  <si>
    <t>Equipment Connect</t>
  </si>
  <si>
    <t>Banking, Finance, Financial Services, FinTech, Information Technology, Marketplace, Peer to Peer, Small and Medium Businesses</t>
  </si>
  <si>
    <t>https://www.crunchbase.com/organization/equipmentconnect</t>
  </si>
  <si>
    <t>Equipment Connect is the online marketplace for sourcing, financing and managing equipment.</t>
  </si>
  <si>
    <t>https://equipmentconnect.co.uk</t>
  </si>
  <si>
    <t>Pento</t>
  </si>
  <si>
    <t>Accounting, FinTech, SaaS</t>
  </si>
  <si>
    <t>https://www.crunchbase.com/organization/pento</t>
  </si>
  <si>
    <t>Pento provides a SaaS-based online platform intended to optimize payroll services.</t>
  </si>
  <si>
    <t>https://www.pento.io</t>
  </si>
  <si>
    <t>DarQube</t>
  </si>
  <si>
    <t>https://www.crunchbase.com/organization/darqube</t>
  </si>
  <si>
    <t>Darqube provides innovative software solutions in trading analytics, automated trading, and secure messaging.</t>
  </si>
  <si>
    <t>https://darqube.com</t>
  </si>
  <si>
    <t>PrimaryBid</t>
  </si>
  <si>
    <t>https://www.crunchbase.com/organization/primarybid</t>
  </si>
  <si>
    <t>PrimaryBid is a technology platform that allows everyday investors fair &amp; equal access to investing in public companies raising capital.</t>
  </si>
  <si>
    <t>https://www.primarybid.com</t>
  </si>
  <si>
    <t>Railsbank</t>
  </si>
  <si>
    <t>Banking, Developer APIs, Finance, Financial Services, FinTech, Payments, Software</t>
  </si>
  <si>
    <t>https://www.crunchbase.com/organization/railsbank</t>
  </si>
  <si>
    <t>Railsbank is an open banking API and platform that gives regulated and un-regulated companies access to global banking.</t>
  </si>
  <si>
    <t>http://www.railsbank.com</t>
  </si>
  <si>
    <t>ResonanceX</t>
  </si>
  <si>
    <t>Financial Services, FinTech, Trading Platform, Wealth Management</t>
  </si>
  <si>
    <t>https://www.crunchbase.com/organization/resonancex</t>
  </si>
  <si>
    <t>The Low-Code Fintech Agility Platform</t>
  </si>
  <si>
    <t>https://resonancex.io/</t>
  </si>
  <si>
    <t>Velocity.Partners</t>
  </si>
  <si>
    <t>Adhara</t>
  </si>
  <si>
    <t>Banking, Blockchain, Ethereum, Financial Exchanges, Financial Services, FinTech, Information Technology, Payments, Software</t>
  </si>
  <si>
    <t>https://www.crunchbase.com/organization/adhara</t>
  </si>
  <si>
    <t>Real time global liquidity management, FX and international payments on CBDCs and tokenized money for banks and central banks</t>
  </si>
  <si>
    <t>https://adhara.io</t>
  </si>
  <si>
    <t>Pomelo Pay</t>
  </si>
  <si>
    <t>https://www.crunchbase.com/organization/pomelo-pay</t>
  </si>
  <si>
    <t>Pomelo Pay helps you instantly take payments using just your smartphone.</t>
  </si>
  <si>
    <t>https://www.pomelopay.com/</t>
  </si>
  <si>
    <t>KITE EDGE LTD</t>
  </si>
  <si>
    <t>https://www.crunchbase.com/organization/kite-edge-ltd</t>
  </si>
  <si>
    <t>Delic</t>
  </si>
  <si>
    <t>Blockchain, FinTech, Information Technology, Media and Entertainment, Music, Software</t>
  </si>
  <si>
    <t>https://www.crunchbase.com/organization/delic</t>
  </si>
  <si>
    <t>Delic is the new operating system for the Music Business. Asset and rights management platform using digital and blockchain technologies.</t>
  </si>
  <si>
    <t>http://www.delic.network</t>
  </si>
  <si>
    <t>Appital</t>
  </si>
  <si>
    <t>Financial Services, FinTech, Marketplace</t>
  </si>
  <si>
    <t>https://www.crunchbase.com/organization/appital</t>
  </si>
  <si>
    <t>The Equity Capital Marketplace</t>
  </si>
  <si>
    <t>https://appital.io/</t>
  </si>
  <si>
    <t>HELPFUL</t>
  </si>
  <si>
    <t>Apps, FinTech, Sustainability</t>
  </si>
  <si>
    <t>https://www.crunchbase.com/organization/helpful-a6fe</t>
  </si>
  <si>
    <t>HELPFUL is a London based fin-tech company empowering sustainable living.</t>
  </si>
  <si>
    <t>https://www.helpful.world/</t>
  </si>
  <si>
    <t>Project Imagine</t>
  </si>
  <si>
    <t>https://www.crunchbase.com/organization/project-imagine</t>
  </si>
  <si>
    <t>Project Imagine aims to bring true innovation in financial services, alongside financial education for consumers</t>
  </si>
  <si>
    <t>https://www.projectimagine.com</t>
  </si>
  <si>
    <t>Capdesk</t>
  </si>
  <si>
    <t>Asset Management, Financial Services, FinTech, SaaS</t>
  </si>
  <si>
    <t>https://www.crunchbase.com/organization/capdesk-bring-shares-to-life</t>
  </si>
  <si>
    <t>Capdesk is an equity management platform helping companies manage cap tables, shareholder registers, and employee shares.</t>
  </si>
  <si>
    <t>https://www.capdesk.com</t>
  </si>
  <si>
    <t>Penfold</t>
  </si>
  <si>
    <t>FinTech, Mobile, Mobile Apps, Personal Finance</t>
  </si>
  <si>
    <t>https://www.crunchbase.com/organization/penfold</t>
  </si>
  <si>
    <t>Challenger pension getting young people and the self-employed saving enough for retirement.</t>
  </si>
  <si>
    <t>http://www.getpenfold.com</t>
  </si>
  <si>
    <t>Claro Money</t>
  </si>
  <si>
    <t>E-Learning, Financial Services, FinTech, Social Impact, Trading Platform, Wealth Management</t>
  </si>
  <si>
    <t>https://www.crunchbase.com/organization/claro-money</t>
  </si>
  <si>
    <t>Claro is a digital financial coach that empowers you to make smarter financial decisions every day.</t>
  </si>
  <si>
    <t>https://claromoney.co.uk</t>
  </si>
  <si>
    <t>AreOne.com</t>
  </si>
  <si>
    <t>Banking, Financial Services, FinTech, Information Technology, Internet, Mobile Apps, Mobile Payments, Software</t>
  </si>
  <si>
    <t>https://www.crunchbase.com/organization/areone-com</t>
  </si>
  <si>
    <t>CHF</t>
  </si>
  <si>
    <t>Digital Only Mobile Payment Application</t>
  </si>
  <si>
    <t>http://www.areone.com</t>
  </si>
  <si>
    <t>Sed S. Haddad</t>
  </si>
  <si>
    <t>Whitehall Finance</t>
  </si>
  <si>
    <t>https://www.crunchbase.com/organization/whitehall-finance</t>
  </si>
  <si>
    <t>Whitehall Finance is a supply chain finance fintech.</t>
  </si>
  <si>
    <t>https://whitehallfinance.com/</t>
  </si>
  <si>
    <t>Elfin Market</t>
  </si>
  <si>
    <t>Financial Services, FinTech, Lending, Peer to Peer</t>
  </si>
  <si>
    <t>https://www.crunchbase.com/organization/elfin-market</t>
  </si>
  <si>
    <t>Elfin Market is a peer-to-peer lending platform which offers its borrowers an affordable alternative to credit cards.</t>
  </si>
  <si>
    <t>https://www.elfinmarket.com</t>
  </si>
  <si>
    <t>MarketsFlow</t>
  </si>
  <si>
    <t>Finance, FinTech, Management Information Systems, Wealth Management</t>
  </si>
  <si>
    <t>https://www.crunchbase.com/organization/marketsflow</t>
  </si>
  <si>
    <t>Digital Wealth Management Platform .</t>
  </si>
  <si>
    <t>https://www.strowz.com</t>
  </si>
  <si>
    <t>wamo</t>
  </si>
  <si>
    <t>https://www.crunchbase.com/organization/wamo-e32b</t>
  </si>
  <si>
    <t>Banking and Payments simplified. No more reconciliations, no integrations, and no hardware required!</t>
  </si>
  <si>
    <t>https://wamo.io/</t>
  </si>
  <si>
    <t>Bond180</t>
  </si>
  <si>
    <t>https://www.crunchbase.com/organization/bond180</t>
  </si>
  <si>
    <t>Bond180 is providing technology and data solutions for primary fixed income markets.</t>
  </si>
  <si>
    <t>http://www.bond180.com</t>
  </si>
  <si>
    <t>VeganNation</t>
  </si>
  <si>
    <t>Cryptocurrency, FinTech, Information Technology, Internet</t>
  </si>
  <si>
    <t>https://www.crunchbase.com/organization/vegannation</t>
  </si>
  <si>
    <t>VeganNation is a global, vegan-friendly, decentralized nation powered by blockchain technology and using VeganCoin to conduct transactions.</t>
  </si>
  <si>
    <t>https://www.vegannation.io/</t>
  </si>
  <si>
    <t>Knoma</t>
  </si>
  <si>
    <t>https://www.crunchbase.com/organization/knoma</t>
  </si>
  <si>
    <t>flatfair</t>
  </si>
  <si>
    <t>FinTech, Real Estate, Rental Property</t>
  </si>
  <si>
    <t>https://www.crunchbase.com/organization/flatfair</t>
  </si>
  <si>
    <t>Secure your rental with flatfair‚Äôs flexible solutions</t>
  </si>
  <si>
    <t>http://flatfair.co.uk</t>
  </si>
  <si>
    <t>FNA</t>
  </si>
  <si>
    <t>Analytics, Artificial Intelligence, Data Visualization, Enterprise Software, Financial Services, FinTech, Fraud Detection, Payments, Risk Management, Simulation</t>
  </si>
  <si>
    <t>https://www.crunchbase.com/organization/financial-network-analytics</t>
  </si>
  <si>
    <t>FNA is a deep technology analytics company that offers financial system services.</t>
  </si>
  <si>
    <t>http://www.fna.fi</t>
  </si>
  <si>
    <t>Habito</t>
  </si>
  <si>
    <t>https://www.crunchbase.com/organization/hey-habito</t>
  </si>
  <si>
    <t>Habito is a digital mortgage brokerage services company that offers a personal and modernized approach to the home buying experience.</t>
  </si>
  <si>
    <t>https://www.habito.com</t>
  </si>
  <si>
    <t>Augmentum Fintech</t>
  </si>
  <si>
    <t>Vaultoro</t>
  </si>
  <si>
    <t>Bitcoin, Blockchain, Ethereum, Financial Services, FinTech, Precious Metals, Real Time, Trading Platform</t>
  </si>
  <si>
    <t>https://www.crunchbase.com/organization/vaultoro-com-the-real-time-bitcoin-gold-trading-platform-and-api</t>
  </si>
  <si>
    <t>Vaultoro is a financial technology company specialized in digital assets and commodities trading.</t>
  </si>
  <si>
    <t>https://www.vaultoro.com</t>
  </si>
  <si>
    <t>Zuto</t>
  </si>
  <si>
    <t>Automotive, Finance, FinTech, Internet</t>
  </si>
  <si>
    <t>https://www.crunchbase.com/organization/car-loan-4u</t>
  </si>
  <si>
    <t>Zuto is a team of car buying experts that offers one-on-one service, vehicle history checks, and free vehicle valuation checks.</t>
  </si>
  <si>
    <t>https://www.zuto.com/</t>
  </si>
  <si>
    <t>9fin</t>
  </si>
  <si>
    <t>https://www.crunchbase.com/organization/9fin</t>
  </si>
  <si>
    <t>Paysend</t>
  </si>
  <si>
    <t>https://www.crunchbase.com/organization/paysend</t>
  </si>
  <si>
    <t>Paysend is a financial technology platform that enables any bank card (Visa or MasterCard) to send and receive money worldwide.</t>
  </si>
  <si>
    <t>https://paysend.com/</t>
  </si>
  <si>
    <t>Atom Bank</t>
  </si>
  <si>
    <t>Banking, Financial Services, FinTech, Mobile Apps</t>
  </si>
  <si>
    <t>https://www.crunchbase.com/organization/atom-bank</t>
  </si>
  <si>
    <t>Atom Bank is a mobile banking application that offers a range of personal and business banking products.</t>
  </si>
  <si>
    <t>https://www.atombank.co.uk/</t>
  </si>
  <si>
    <t>Banco Bilbao Vizcaya Argentaria</t>
  </si>
  <si>
    <t>Homeppl</t>
  </si>
  <si>
    <t>Data Center, FinTech, Insurance, Internet, Real Estate, Reputation, Software</t>
  </si>
  <si>
    <t>https://www.crunchbase.com/organization/homeppl</t>
  </si>
  <si>
    <t>Reveal consumer's real transactional ability</t>
  </si>
  <si>
    <t>http://www.homeppl.com/</t>
  </si>
  <si>
    <t>Curve</t>
  </si>
  <si>
    <t>https://www.crunchbase.com/organization/curve</t>
  </si>
  <si>
    <t>Finance, FinTech, Funding Platform</t>
  </si>
  <si>
    <t>Delio</t>
  </si>
  <si>
    <t>Banking, Financial Services, FinTech, Information Technology, Wealth Management</t>
  </si>
  <si>
    <t>https://www.crunchbase.com/organization/delio-3</t>
  </si>
  <si>
    <t>Delio is a white label technology offering that enables wealth management firms, private banks and other financial institutions.</t>
  </si>
  <si>
    <t>https://www.deliogroup.com/</t>
  </si>
  <si>
    <t>FINTECH Circle</t>
  </si>
  <si>
    <t>https://www.crunchbase.com/organization/fintech-circle</t>
  </si>
  <si>
    <t>FINTECH Circle works with the most innovative and disruptive brands in financial technology.</t>
  </si>
  <si>
    <t>http://fintechcircle.com/</t>
  </si>
  <si>
    <t>Akrod Limited</t>
  </si>
  <si>
    <t>Consumer Lending, Credit, Financial Services, FinTech, Software</t>
  </si>
  <si>
    <t>https://www.crunchbase.com/organization/akrod-limited</t>
  </si>
  <si>
    <t>Powering the next generation of credit technology for the world‚Äôs underbanked</t>
  </si>
  <si>
    <t>https://www.akrod.com/</t>
  </si>
  <si>
    <t>Soldo</t>
  </si>
  <si>
    <t>Banking, Financial Services, FinTech, Payments</t>
  </si>
  <si>
    <t>https://www.crunchbase.com/organization/soldo</t>
  </si>
  <si>
    <t>Soldo is a multi-user expense account helping companies manage their budgets.</t>
  </si>
  <si>
    <t>https://www.soldo.com</t>
  </si>
  <si>
    <t>Vauban</t>
  </si>
  <si>
    <t>Artificial Intelligence, Financial Services, FinTech, Information Technology, Legal, Legal Tech</t>
  </si>
  <si>
    <t>https://www.crunchbase.com/organization/vauban-4b11</t>
  </si>
  <si>
    <t>Vauban is the easiest way to pool &amp; deploy capital to invest in private companies.</t>
  </si>
  <si>
    <t>https://vauban.io</t>
  </si>
  <si>
    <t>Playter Pay</t>
  </si>
  <si>
    <t>FinTech, Human Resources, Lending, Recruiting, SaaS, Software</t>
  </si>
  <si>
    <t>https://www.crunchbase.com/organization/offerd</t>
  </si>
  <si>
    <t>Playtrer Pay provides a hire now, pay later payment alternative for SMEs hiring through recruitment agencies or online recruiters.</t>
  </si>
  <si>
    <t>https://www.playter.co</t>
  </si>
  <si>
    <t>Uhura Solutions</t>
  </si>
  <si>
    <t>Artificial Intelligence, Financial Services, FinTech, Information Technology</t>
  </si>
  <si>
    <t>https://www.crunchbase.com/organization/uhura-solutions</t>
  </si>
  <si>
    <t>An AI platform that reads and understands contracts and agreements just as humans do.</t>
  </si>
  <si>
    <t>https://uhurasolutions.com/</t>
  </si>
  <si>
    <t>South Central Ventures</t>
  </si>
  <si>
    <t>BIZL</t>
  </si>
  <si>
    <t>Commercial, Financial Services, FinTech, Marketplace</t>
  </si>
  <si>
    <t>https://www.crunchbase.com/organization/bizl-business-lending</t>
  </si>
  <si>
    <t>The marketplace that brings together businesses looking to fund growth with lenders that have the vision to help them succeed.</t>
  </si>
  <si>
    <t>https://bizl.co/</t>
  </si>
  <si>
    <t>APPII</t>
  </si>
  <si>
    <t>Blockchain, Employment, Ethereum, FinTech, Identity Management, Information Technology, Marketing, Recruiting, Staffing Agency</t>
  </si>
  <si>
    <t>https://www.crunchbase.com/organization/appii</t>
  </si>
  <si>
    <t>Using blockchain technology to quickly and simply verify identities, backgrounds (such as criminal history) and career history (CV / Resume)</t>
  </si>
  <si>
    <t>http://www.appii.io/</t>
  </si>
  <si>
    <t>Finimize</t>
  </si>
  <si>
    <t>FinTech, News, Personal Finance</t>
  </si>
  <si>
    <t>https://www.crunchbase.com/organization/finimize</t>
  </si>
  <si>
    <t>Finimize is on a mission to empower its users to become their own financial advisers.</t>
  </si>
  <si>
    <t>http://www.finimize.com/</t>
  </si>
  <si>
    <t>Fullvision</t>
  </si>
  <si>
    <t>Analytics, Bitcoin, Cryptocurrency, Finance, Financial Services, FinTech, Information Services, Internet, Software, Stock Exchanges</t>
  </si>
  <si>
    <t>https://www.crunchbase.com/organization/fullvision-io</t>
  </si>
  <si>
    <t>Fullvision.io is the World's largest Digital Assets &amp; Financial Data Hub. Our Mission is to normalise financial freedom for all.</t>
  </si>
  <si>
    <t>Spartera</t>
  </si>
  <si>
    <t>Blockchain, Cryptocurrency, Financial Services, FinTech, Funding Platform</t>
  </si>
  <si>
    <t>https://www.crunchbase.com/organization/spartera</t>
  </si>
  <si>
    <t>Spartera is a Third-Party Payment Processor that supports fiat/cryptocurrencies, protecting transactions and investments.</t>
  </si>
  <si>
    <t>https://www.spartera.network</t>
  </si>
  <si>
    <t>PrimaDollar</t>
  </si>
  <si>
    <t>FinTech, SaaS, Transaction Processing</t>
  </si>
  <si>
    <t>https://www.crunchbase.com/organization/primadollar</t>
  </si>
  <si>
    <t>PrimaDollar is an enterprise SaaS platform for international supply chains.</t>
  </si>
  <si>
    <t>http://www.primadollar.com</t>
  </si>
  <si>
    <t>SympliFi</t>
  </si>
  <si>
    <t>https://www.crunchbase.com/organization/symplifi</t>
  </si>
  <si>
    <t>Fintech solution providing an alternative to the $560bn global remittance market, by eliminating the need for money transfers.</t>
  </si>
  <si>
    <t>https://www.symplifi.co/</t>
  </si>
  <si>
    <t>Seaquake</t>
  </si>
  <si>
    <t>Bitcoin, Blockchain, Cryptocurrency, FinTech, Information Technology</t>
  </si>
  <si>
    <t>https://www.crunchbase.com/organization/seaquake</t>
  </si>
  <si>
    <t>Jaja</t>
  </si>
  <si>
    <t>Credit Cards, Finance, Financial Services, FinTech</t>
  </si>
  <si>
    <t>https://www.crunchbase.com/organization/jaja-finance</t>
  </si>
  <si>
    <t>Jaja is a fintech company that provides digital and physical credit cards and other financing services.</t>
  </si>
  <si>
    <t>http://jaja.co.uk</t>
  </si>
  <si>
    <t>Canopy</t>
  </si>
  <si>
    <t>Financial Services, FinTech, Insurance, InsurTech</t>
  </si>
  <si>
    <t>https://www.crunchbase.com/organization/canopy-9</t>
  </si>
  <si>
    <t>Canopy is a financial health startup helping Renters build credit, save money, improve rental affordability and achieve financial freedom.</t>
  </si>
  <si>
    <t>https://www.canopy.rent/</t>
  </si>
  <si>
    <t>Monzo</t>
  </si>
  <si>
    <t>Banking, Financial Services, FinTech, Marketplace</t>
  </si>
  <si>
    <t>https://www.crunchbase.com/organization/monzo</t>
  </si>
  <si>
    <t>Monzo is a digital-only bank platform and marketplace that allows customers to access a range of products and services.</t>
  </si>
  <si>
    <t>https://monzo.com/</t>
  </si>
  <si>
    <t>Y Combinator</t>
  </si>
  <si>
    <t>loyalBe</t>
  </si>
  <si>
    <t>Data Integration, FinTech, Loyalty Programs</t>
  </si>
  <si>
    <t>https://www.crunchbase.com/organization/loyalbe</t>
  </si>
  <si>
    <t>loyalBe works with new bank-linking technology, allowing customers to earn rewards just by paying with their bank card.</t>
  </si>
  <si>
    <t>https://loyalbe.io/</t>
  </si>
  <si>
    <t>Growth Street</t>
  </si>
  <si>
    <t>Financial Services, FinTech, Small and Medium Businesses</t>
  </si>
  <si>
    <t>https://www.crunchbase.com/organization/growth-street</t>
  </si>
  <si>
    <t>Growth Street is fast, flexible overdrafts for growing businesses.</t>
  </si>
  <si>
    <t>https://www.growthstreet.co.uk</t>
  </si>
  <si>
    <t>Reloyalty</t>
  </si>
  <si>
    <t>Enterprise Software, FinTech, Mobile Apps, Small and Medium Businesses</t>
  </si>
  <si>
    <t>https://www.crunchbase.com/organization/reloyalty</t>
  </si>
  <si>
    <t>Reloyalty turns any bank card in Europe into a personalized loyalty card, leveraging Open Banking / PSD2.</t>
  </si>
  <si>
    <t>http://reloyalty.com/</t>
  </si>
  <si>
    <t>Glint</t>
  </si>
  <si>
    <t>Banking, Finance, Financial Services, FinTech, Payments</t>
  </si>
  <si>
    <t>https://www.crunchbase.com/organization/glint-pay</t>
  </si>
  <si>
    <t>Glint is a FinTech with an app and debit card that enables clients to save, exchange, spend and send multi-currencies and physical gold.</t>
  </si>
  <si>
    <t>https://glintpay.com</t>
  </si>
  <si>
    <t>Monese</t>
  </si>
  <si>
    <t>https://www.crunchbase.com/organization/monese</t>
  </si>
  <si>
    <t>The mobile app alternative to the banks, offering multi-currency accounts that are easy to open from anywhere in the European Economic Area</t>
  </si>
  <si>
    <t>https://www.monese.com/</t>
  </si>
  <si>
    <t>Nude</t>
  </si>
  <si>
    <t>Consumer Lending, E-Commerce, Finance, Financial Services, FinTech, Lending, Personal Finance</t>
  </si>
  <si>
    <t>https://www.crunchbase.com/organization/nude</t>
  </si>
  <si>
    <t>The new way to save for and purchase your first home.</t>
  </si>
  <si>
    <t>https://nude.co.uk</t>
  </si>
  <si>
    <t>Goldex</t>
  </si>
  <si>
    <t>https://www.crunchbase.com/organization/goldex</t>
  </si>
  <si>
    <t>Goldex is a smart trading technology platform that allows users to invest in physical gold through its mobile phone application</t>
  </si>
  <si>
    <t>https://goldexapp.com/</t>
  </si>
  <si>
    <t>Aprexo</t>
  </si>
  <si>
    <t>Cloud Computing, FinTech, Information Technology, SaaS, Software</t>
  </si>
  <si>
    <t>https://www.crunchbase.com/organization/aprexo</t>
  </si>
  <si>
    <t>A SaaS enterprise data mastering solution for asset managers, asset servicers and asset owners. Surface, control and use data in new ways.</t>
  </si>
  <si>
    <t>https://www.aprexo.com</t>
  </si>
  <si>
    <t>Incuto</t>
  </si>
  <si>
    <t>Banking, Blockchain, FinTech, Payments</t>
  </si>
  <si>
    <t>https://www.crunchbase.com/organization/incuto</t>
  </si>
  <si>
    <t>Banking technology platform, transforming Credit Unions into community-focused challenger banks.</t>
  </si>
  <si>
    <t>https://www.incuto.com</t>
  </si>
  <si>
    <t>Northstar Ventures</t>
  </si>
  <si>
    <t>TrueLayer</t>
  </si>
  <si>
    <t>Banking, Developer APIs, Developer Tools, Financial Services, FinTech</t>
  </si>
  <si>
    <t>https://www.crunchbase.com/organization/truelayer</t>
  </si>
  <si>
    <t>TrueLayer is a fintech platform utilized to build financial apps that connect to bank data, verify accounts, and access transactions.</t>
  </si>
  <si>
    <t>https://truelayer.com/</t>
  </si>
  <si>
    <t>Konsentus</t>
  </si>
  <si>
    <t>https://www.crunchbase.com/organization/konsentus</t>
  </si>
  <si>
    <t>Konsentus provides consent &amp; preference management services to financial institutions so that they can comply with PSD2 and open banking.</t>
  </si>
  <si>
    <t>https://www.konsentus.com/</t>
  </si>
  <si>
    <t>Mastercard</t>
  </si>
  <si>
    <t>Fnality International</t>
  </si>
  <si>
    <t>Blockchain, Ethereum, Finance, Financial Services, FinTech</t>
  </si>
  <si>
    <t>https://www.crunchbase.com/organization/fnality-international</t>
  </si>
  <si>
    <t>Fnality International provides a digital cash system that uses blockchain technology to settle financial transactions.</t>
  </si>
  <si>
    <t>https://www.fnality.org</t>
  </si>
  <si>
    <t>FriendlyScore</t>
  </si>
  <si>
    <t>Analytics, B2B, Financial Services, FinTech, Information Technology, Software</t>
  </si>
  <si>
    <t>https://www.crunchbase.com/organization/friendly-score</t>
  </si>
  <si>
    <t>Unlock the power of Open Banking. Simple access to bank APIs, enriched data and predictive analytics</t>
  </si>
  <si>
    <t>http://www.friendlyscore.com/</t>
  </si>
  <si>
    <t>Stable</t>
  </si>
  <si>
    <t>https://www.crunchbase.com/organization/stable</t>
  </si>
  <si>
    <t>Stable is a risk management platform that helps businesses around the world manage their exposure to volatile commodity prices.</t>
  </si>
  <si>
    <t>https://www.stableprice.com/</t>
  </si>
  <si>
    <t>REG</t>
  </si>
  <si>
    <t>Financial Services, FinTech, Insurance, Management Consulting, Risk Management, Software</t>
  </si>
  <si>
    <t>https://www.crunchbase.com/organization/reg-2</t>
  </si>
  <si>
    <t>REG provides an intelligence, analytics, and risk management software to the global insurance and financial services market.</t>
  </si>
  <si>
    <t>https://www.reg.uk.com/</t>
  </si>
  <si>
    <t>Disruptive Capital Finance</t>
  </si>
  <si>
    <t>Yapily</t>
  </si>
  <si>
    <t>https://www.crunchbase.com/organization/yapily-ltd</t>
  </si>
  <si>
    <t>Yapily offers API-based software to enable innovative products to connect to banks.</t>
  </si>
  <si>
    <t>https://www.yapily.com/</t>
  </si>
  <si>
    <t>Pikl</t>
  </si>
  <si>
    <t>Finance, FinTech, Insurance, InsurTech, Sharing Economy</t>
  </si>
  <si>
    <t>https://www.crunchbase.com/organization/inlet</t>
  </si>
  <si>
    <t>Pikl provides specialist Insurance for the Sharing Economy and "On Demand" Economy.</t>
  </si>
  <si>
    <t>https://www.pikl.com</t>
  </si>
  <si>
    <t>SeedLegals</t>
  </si>
  <si>
    <t>Angel Investment, Enterprise Software, Financial Services, FinTech, Funding Platform, Legal, Venture Capital</t>
  </si>
  <si>
    <t>https://www.crunchbase.com/organization/seedlegals</t>
  </si>
  <si>
    <t>The simple way for companies to complete the legals needed to raise investment and distribute equity</t>
  </si>
  <si>
    <t>https://seedlegals.com/</t>
  </si>
  <si>
    <t>Join myNexus</t>
  </si>
  <si>
    <t>Financial Services, FinTech, Information Services, SaaS, Software</t>
  </si>
  <si>
    <t>https://www.crunchbase.com/organization/join-mynexus</t>
  </si>
  <si>
    <t>SaaS</t>
  </si>
  <si>
    <t>https://www.joinmynexus.com</t>
  </si>
  <si>
    <t>Collctiv</t>
  </si>
  <si>
    <t>Finance, FinTech, Software</t>
  </si>
  <si>
    <t>https://www.crunchbase.com/organization/collctiv</t>
  </si>
  <si>
    <t>Collctiv is the group payments platform, making it easy for groups of consumers to collect and spend money.</t>
  </si>
  <si>
    <t>https://www.collctiv.com/</t>
  </si>
  <si>
    <t>Jonathan Seaton</t>
  </si>
  <si>
    <t>symmetrical.ai</t>
  </si>
  <si>
    <t>Apps, Financial Services, FinTech, Human Resources, Mobile Apps, SaaS, Software</t>
  </si>
  <si>
    <t>https://www.crunchbase.com/organization/symmetrical-ai</t>
  </si>
  <si>
    <t>We are a technology company that builds core infrastructure for fast, flexible and global payroll of the future.</t>
  </si>
  <si>
    <t>http://www.symmetrical.ai</t>
  </si>
  <si>
    <t>Finch Capital</t>
  </si>
  <si>
    <t>Modulr</t>
  </si>
  <si>
    <t>Banking, Financial Services, FinTech, Mobile Payments, Payments, Software</t>
  </si>
  <si>
    <t>https://www.crunchbase.com/organization/modulrfinance</t>
  </si>
  <si>
    <t>Modulr is a fintech company that provides Payments as a Service API for digital businesses.</t>
  </si>
  <si>
    <t>https://www.modulrfinance.com</t>
  </si>
  <si>
    <t>Wagestream</t>
  </si>
  <si>
    <t>Financial Services, FinTech, Wealth Management</t>
  </si>
  <si>
    <t>https://www.crunchbase.com/organization/wagestream</t>
  </si>
  <si>
    <t>Wagestream is a financial services firm that allows employees to stream their earned wages into their accounts through an instant app.</t>
  </si>
  <si>
    <t>https://wagestream.com</t>
  </si>
  <si>
    <t>Lease Fetcher</t>
  </si>
  <si>
    <t>FinTech, Leasing</t>
  </si>
  <si>
    <t>https://www.crunchbase.com/organization/lease-fetcher</t>
  </si>
  <si>
    <t>A leasing comparison start-up base in the UK.</t>
  </si>
  <si>
    <t>https://www.leasefetcher.co.uk/</t>
  </si>
  <si>
    <t>Digital Impact</t>
  </si>
  <si>
    <t>Money Dashboard</t>
  </si>
  <si>
    <t>https://www.crunchbase.com/organization/money-dashboard</t>
  </si>
  <si>
    <t>QV Systems</t>
  </si>
  <si>
    <t>Automotive, Finance, FinTech, SaaS</t>
  </si>
  <si>
    <t>https://www.crunchbase.com/organization/quotevine</t>
  </si>
  <si>
    <t>QV Systems is a technology business that provides a suite of SaaS solutions to digitise asset and automotive finance.</t>
  </si>
  <si>
    <t>https://www.qv.systems</t>
  </si>
  <si>
    <t>NVM Private Equity</t>
  </si>
  <si>
    <t>Gapminder VC</t>
  </si>
  <si>
    <t>The ID Co.</t>
  </si>
  <si>
    <t>https://www.crunchbase.com/organization/miicard</t>
  </si>
  <si>
    <t xml:space="preserve">The ID Co. help businesses onboard their customers using Open Bank data to solve business pains such as credit risk and affordability. </t>
  </si>
  <si>
    <t>http://www.theidco.com/</t>
  </si>
  <si>
    <t>Blackbullion</t>
  </si>
  <si>
    <t>B2B, Education, Financial Services, FinTech, Universities</t>
  </si>
  <si>
    <t>https://www.crunchbase.com/organization/blackbullion</t>
  </si>
  <si>
    <t>Award winning platform serving a fintech solution to higher education</t>
  </si>
  <si>
    <t>http://www.blackbullion.com</t>
  </si>
  <si>
    <t>Datactics</t>
  </si>
  <si>
    <t>Big Data, Computer, Data Visualization, FinTech, GovTech, Information Technology, Service Industry, Software</t>
  </si>
  <si>
    <t>https://www.crunchbase.com/organization/datactics</t>
  </si>
  <si>
    <t>Datactics is a low-code self-service data quality and matching software designed for non-technical users in banking, finance and government.</t>
  </si>
  <si>
    <t>https://www.datactics.com/</t>
  </si>
  <si>
    <t>Imprima Virtual Data Rooms</t>
  </si>
  <si>
    <t>FinTech, SaaS</t>
  </si>
  <si>
    <t>https://www.crunchbase.com/organization/imprima</t>
  </si>
  <si>
    <t>SaaS platform for highly secure and reliable information sharing and workflow automation</t>
  </si>
  <si>
    <t>https://www.imprima.com</t>
  </si>
  <si>
    <t>CNBB Venture Partners</t>
  </si>
  <si>
    <t>TransferGo</t>
  </si>
  <si>
    <t>B2B, Business Intelligence, Finance, Financial Services, FinTech, Payments</t>
  </si>
  <si>
    <t>https://www.crunchbase.com/organization/transfergo</t>
  </si>
  <si>
    <t>TransferGo offers international money transfers for both migrant workers &amp; businesses using their digital account-to-account business model.</t>
  </si>
  <si>
    <t>http://www.transfergo.com</t>
  </si>
  <si>
    <t>220 Bank</t>
  </si>
  <si>
    <t>Banking, Financial Services, FinTech, Wealth Management</t>
  </si>
  <si>
    <t>https://www.crunchbase.com/organization/220-group-ltd</t>
  </si>
  <si>
    <t>The Worlds First Digital Private Bank</t>
  </si>
  <si>
    <t>https://www.220.co</t>
  </si>
  <si>
    <t>Arkk Solutions</t>
  </si>
  <si>
    <t>FinTech, Software</t>
  </si>
  <si>
    <t>https://www.crunchbase.com/organization/arkk-solutions</t>
  </si>
  <si>
    <t>Cloud based digital financial reporting</t>
  </si>
  <si>
    <t>http://www.arkksolutions.com</t>
  </si>
  <si>
    <t>Mobeus Equity Partners</t>
  </si>
  <si>
    <t>Checkout.com</t>
  </si>
  <si>
    <t>E-Commerce, FinTech, Payments, Transaction Processing</t>
  </si>
  <si>
    <t>https://www.crunchbase.com/organization/checkout-com</t>
  </si>
  <si>
    <t>Checkout.com is an API-based platform providing online payment solutions that improve the user's checkout experience.</t>
  </si>
  <si>
    <t>http://www.checkout.com</t>
  </si>
  <si>
    <t>Radix</t>
  </si>
  <si>
    <t>Blockchain, Database, Developer Tools, Finance, Financial Services, FinTech</t>
  </si>
  <si>
    <t>https://www.crunchbase.com/organization/radix-91c2</t>
  </si>
  <si>
    <t>Radix DLT is building a decentralized finance protocol that provides access, liquidity, and programmability of any asset in the world.</t>
  </si>
  <si>
    <t>https://www.radixdlt.com/</t>
  </si>
  <si>
    <t>GlobeDX</t>
  </si>
  <si>
    <t>Blockchain, Financial Services, FinTech</t>
  </si>
  <si>
    <t>https://www.crunchbase.com/organization/globe-dx</t>
  </si>
  <si>
    <t>GlobeDX is a startup, which has dubbed itself the ‚ÄúCoinbase for derivatives".</t>
  </si>
  <si>
    <t>https://www.globedx.com/</t>
  </si>
  <si>
    <t>Fasset</t>
  </si>
  <si>
    <t>https://www.crunchbase.com/organization/fasset</t>
  </si>
  <si>
    <t>tomato pay</t>
  </si>
  <si>
    <t>Apps, FinTech</t>
  </si>
  <si>
    <t>https://www.crunchbase.com/organization/tomato-pay</t>
  </si>
  <si>
    <t>tomato pay is a QR-code based payments and invoice app used by businesses and sole traders.</t>
  </si>
  <si>
    <t>https://www.tomatopay.co.uk/</t>
  </si>
  <si>
    <t>WeGift</t>
  </si>
  <si>
    <t>FinTech, Gift Card, Internet, Payments, SaaS</t>
  </si>
  <si>
    <t>https://www.crunchbase.com/organization/wegift</t>
  </si>
  <si>
    <t>WeGift‚Äôs cloud-based, open API solutions allow businesses to transfer value to consumers, in real-time and globally.</t>
  </si>
  <si>
    <t>https://wegift.io/</t>
  </si>
  <si>
    <t>Seawise Capital</t>
  </si>
  <si>
    <t>https://www.crunchbase.com/organization/seawise-capital</t>
  </si>
  <si>
    <t>We are building a digital trade finance bank</t>
  </si>
  <si>
    <t>https://www.seawisecapital.com/</t>
  </si>
  <si>
    <t>Credit Kudos</t>
  </si>
  <si>
    <t>Credit Bureau, Financial Services, FinTech</t>
  </si>
  <si>
    <t>https://www.crunchbase.com/organization/credit-kudos</t>
  </si>
  <si>
    <t>Credit Kudos is a credit bureau that uses financial behaviour and data through open banking to measure creditworthiness.</t>
  </si>
  <si>
    <t>https://www.creditkudos.com</t>
  </si>
  <si>
    <t>Revix</t>
  </si>
  <si>
    <t>Cryptocurrency, FinTech</t>
  </si>
  <si>
    <t>https://www.crunchbase.com/organization/revix</t>
  </si>
  <si>
    <t>Revix is a platform that enables everyday people to invest in emerging themes, sectors, and asset classes.</t>
  </si>
  <si>
    <t>https://www.revix.com</t>
  </si>
  <si>
    <t>Sabvest</t>
  </si>
  <si>
    <t>Cytora</t>
  </si>
  <si>
    <t>Artificial Intelligence, Commercial Insurance, FinTech, Information Technology, Insurance, Risk Management, Software</t>
  </si>
  <si>
    <t>https://www.crunchbase.com/organization/cytora</t>
  </si>
  <si>
    <t>Cytora is a technology company that transforms underwriting for commercial insurance.</t>
  </si>
  <si>
    <t>http://www.cytora.com/</t>
  </si>
  <si>
    <t>R8 Group</t>
  </si>
  <si>
    <t>https://www.crunchbase.com/organization/r8-group</t>
  </si>
  <si>
    <t>R8 Group is building the next-gen banking ecosystem for a decentralized economy.</t>
  </si>
  <si>
    <t>https://www.r8group.io/</t>
  </si>
  <si>
    <t>Salary Finance</t>
  </si>
  <si>
    <t>Employee Benefits, Finance, Financial Services, FinTech</t>
  </si>
  <si>
    <t>https://www.crunchbase.com/organization/salaryfinance</t>
  </si>
  <si>
    <t>Salary Finance partners with employers to improve employee wellbeing by helping get people out of debt and into saving.</t>
  </si>
  <si>
    <t>http://www.salaryfinance.com/</t>
  </si>
  <si>
    <t>XPO</t>
  </si>
  <si>
    <t>Apps, FinTech, Mobile Apps, Mobile Payments, Social Media Marketing</t>
  </si>
  <si>
    <t>https://www.crunchbase.com/organization/xpo-app</t>
  </si>
  <si>
    <t>We pay creator invoices, crazy fast.</t>
  </si>
  <si>
    <t>http://www.xpo-app.com</t>
  </si>
  <si>
    <t>Artificial Labs</t>
  </si>
  <si>
    <t>Artificial Intelligence, FinTech, Insurance, InsurTech, Web Development</t>
  </si>
  <si>
    <t>https://www.crunchbase.com/organization/artificial-labs</t>
  </si>
  <si>
    <t>We're making insurance frictionless. We collaborate with leading insurers, using technology to save time, money and increase sales.</t>
  </si>
  <si>
    <t>http://artificial.io</t>
  </si>
  <si>
    <t>Simudyne</t>
  </si>
  <si>
    <t>Cyber Security, Financial Services, FinTech, Software</t>
  </si>
  <si>
    <t>https://www.crunchbase.com/organization/simudyne</t>
  </si>
  <si>
    <t>Simudyne helps financial organisations to understand their world and make the best possible decisions.</t>
  </si>
  <si>
    <t>https://www.simudyne.com</t>
  </si>
  <si>
    <t>Onfido</t>
  </si>
  <si>
    <t>FinTech, Identity Management, Information Technology, Software</t>
  </si>
  <si>
    <t>https://www.crunchbase.com/organization/onfido</t>
  </si>
  <si>
    <t>Onfido is a technology company designed to automate the process of identity verification.</t>
  </si>
  <si>
    <t>http://www.onfido.com</t>
  </si>
  <si>
    <t>OpenGamma</t>
  </si>
  <si>
    <t>Analytics, Financial Services, FinTech, Software</t>
  </si>
  <si>
    <t>https://www.crunchbase.com/organization/opengamma</t>
  </si>
  <si>
    <t xml:space="preserve">OpenGamma is the analytics company dedicated to reducing the costs of trading derivatives. </t>
  </si>
  <si>
    <t>http://www.opengamma.com</t>
  </si>
  <si>
    <t>Dawn Capital</t>
  </si>
  <si>
    <t>Kashing</t>
  </si>
  <si>
    <t>E-Commerce, FinTech, Mobile Payments, Payments, Point of Sale, Vending and Concessions</t>
  </si>
  <si>
    <t>https://www.crunchbase.com/organization/kashing</t>
  </si>
  <si>
    <t>Kashing uses smart payment technology that enables independent businesses to accept card payments.</t>
  </si>
  <si>
    <t>https://www.kashing.co.uk/</t>
  </si>
  <si>
    <t>CreditDigital</t>
  </si>
  <si>
    <t>https://www.crunchbase.com/organization/creditdigital</t>
  </si>
  <si>
    <t>CreditDigital is a point-of-sale loan platform for Retail and Home Improvement businesses.</t>
  </si>
  <si>
    <t>https://www.creditdigital.co.uk</t>
  </si>
  <si>
    <t>untied</t>
  </si>
  <si>
    <t>Accounting, Financial Services, FinTech</t>
  </si>
  <si>
    <t>https://www.crunchbase.com/organization/untied</t>
  </si>
  <si>
    <t>untied is the UK's personal tax app, and a trusted layer between financial transactions, the tax system and individuals</t>
  </si>
  <si>
    <t>https://www.untied.io</t>
  </si>
  <si>
    <t>AkinovA</t>
  </si>
  <si>
    <t>Enterprise Software, FinTech, Insurance, InsurTech, Marketplace</t>
  </si>
  <si>
    <t>https://www.crunchbase.com/organization/akinova</t>
  </si>
  <si>
    <t>AkinovA: an electronic marketplace for the transfer and trading of (re)insurance risks.</t>
  </si>
  <si>
    <t>https://www.AkinovA.com</t>
  </si>
  <si>
    <t>BitcoinPoint</t>
  </si>
  <si>
    <t>Apps, Financial Exchanges, Financial Services, FinTech, Internet, Legal</t>
  </si>
  <si>
    <t>https://www.crunchbase.com/organization/cashin-store</t>
  </si>
  <si>
    <t>The BitcoinPoint App is allowing to buy bitcoin online with Open Banking in seconds or in stores through a network of agent.</t>
  </si>
  <si>
    <t>https://www.bitcoinpoint.com/</t>
  </si>
  <si>
    <t>SatoshiPay</t>
  </si>
  <si>
    <t>Blockchain, Content, FinTech, Payments</t>
  </si>
  <si>
    <t>https://www.crunchbase.com/organization/satoshipay</t>
  </si>
  <si>
    <t>Connecting the world through instant payments</t>
  </si>
  <si>
    <t>https://satoshipay.io/</t>
  </si>
  <si>
    <t>WealthKernel</t>
  </si>
  <si>
    <t>Asset Management, B2B, Developer APIs, Developer Platform, Enterprise, Finance, Financial Services, FinTech, Software, Trading Platform</t>
  </si>
  <si>
    <t>https://www.crunchbase.com/organization/wealthkernel</t>
  </si>
  <si>
    <t>WealthKernel is a supplier of infrastructure for companies looking to offer digital investment services.</t>
  </si>
  <si>
    <t>http://www.wealthkernel.com/</t>
  </si>
  <si>
    <t>10xbanking</t>
  </si>
  <si>
    <t>https://www.crunchbase.com/organization/10xbanking</t>
  </si>
  <si>
    <t>10xbanking offers a digital banking platform that will transform the way financial services providers operate.</t>
  </si>
  <si>
    <t>https://www.10xbanking.com/</t>
  </si>
  <si>
    <t>Fabriik</t>
  </si>
  <si>
    <t>Bitcoin, Blockchain, Cryptocurrency, Financial Exchanges, Financial Services, FinTech, Hedge Funds, Marketplace</t>
  </si>
  <si>
    <t>https://www.crunchbase.com/organization/the-bayesian-group</t>
  </si>
  <si>
    <t>We‚Äôre weaving together a digital asset marketplace to transform, hold, trade and grow every asset you own.</t>
  </si>
  <si>
    <t>https://www.fabriik.com</t>
  </si>
  <si>
    <t>Leanpay</t>
  </si>
  <si>
    <t>Consumer Lending, Financial Services, FinTech, Point of Sale, Retail, Retail Technology, Shopping</t>
  </si>
  <si>
    <t>https://www.crunchbase.com/organization/leanpay</t>
  </si>
  <si>
    <t>Leanpay is an omni-channel POS financing company that aims to disrupt consumer loans segment, and help consumers buy products they need.</t>
  </si>
  <si>
    <t>https://www.leanpay.com/</t>
  </si>
  <si>
    <t>Cashaa</t>
  </si>
  <si>
    <t>Banking, Bitcoin, Blockchain, Cryptocurrency, Debit Cards, Financial Services, FinTech</t>
  </si>
  <si>
    <t>https://www.crunchbase.com/organization/cashaa</t>
  </si>
  <si>
    <t>Next Generation Banking Platform</t>
  </si>
  <si>
    <t>https://cashaa.com</t>
  </si>
  <si>
    <t>Limitless</t>
  </si>
  <si>
    <t>https://www.crunchbase.com/organization/limitless-3</t>
  </si>
  <si>
    <t>Investing made easy - helping financial institutions engage with Millennials, helping Millennials reach Financial Wellbeing</t>
  </si>
  <si>
    <t>https://www.limitless.app</t>
  </si>
  <si>
    <t>Madara Invest</t>
  </si>
  <si>
    <t>Finance, Financial Services, FinTech, Information Technology</t>
  </si>
  <si>
    <t>https://www.crunchbase.com/organization/madara-invest</t>
  </si>
  <si>
    <t>FinTech, Innovation, Technology</t>
  </si>
  <si>
    <t>https://madarainvest.com/</t>
  </si>
  <si>
    <t>Nivaura</t>
  </si>
  <si>
    <t>Compliance, Financial Services, FinTech, Legal</t>
  </si>
  <si>
    <t>https://www.crunchbase.com/organization/nivaura</t>
  </si>
  <si>
    <t>Making issuance and administration of financial instruments cheaper and faster while ensuring compliance</t>
  </si>
  <si>
    <t>http://www.nivaura.com/</t>
  </si>
  <si>
    <t>Yordex</t>
  </si>
  <si>
    <t>B2B, Debit Cards, Financial Services, FinTech, Payments, Procurement, SaaS, Software, Supply Chain Management</t>
  </si>
  <si>
    <t>https://www.crunchbase.com/organization/yordex</t>
  </si>
  <si>
    <t>Smart Spend Management Software, SaaS, B2B Payment Service</t>
  </si>
  <si>
    <t>https://yordex.com</t>
  </si>
  <si>
    <t>Bloc Ventures</t>
  </si>
  <si>
    <t>Capitalise.com</t>
  </si>
  <si>
    <t>https://www.crunchbase.com/organization/capitalise-3</t>
  </si>
  <si>
    <t>Capitalise uses a little funding magic to identify the best financing options available for your business.</t>
  </si>
  <si>
    <t>https://capitalise.com</t>
  </si>
  <si>
    <t>Payhawk</t>
  </si>
  <si>
    <t>Accounting, Finance, Financial Services, FinTech, Payments, Software</t>
  </si>
  <si>
    <t>https://www.crunchbase.com/organization/payhawk</t>
  </si>
  <si>
    <t>Payhawk is the financial system of tomorrow that combines credit cards, payments, expenses and cash into one integrated experience.</t>
  </si>
  <si>
    <t>https://payhawk.com</t>
  </si>
  <si>
    <t>Yoello</t>
  </si>
  <si>
    <t>Banking, Blockchain, E-Commerce, Financial Services, FinTech, Mobile Payments, Payments</t>
  </si>
  <si>
    <t>https://www.crunchbase.com/organization/yoello</t>
  </si>
  <si>
    <t>Yoello is a payments platform building infrastructure that connects banks and payment networks to merchants consumers.</t>
  </si>
  <si>
    <t>https://yoello.com</t>
  </si>
  <si>
    <t>Evolution Funding</t>
  </si>
  <si>
    <t>Automotive, Consumer Lending, Finance, Financial Services, FinTech</t>
  </si>
  <si>
    <t>https://www.crunchbase.com/organization/evolution-funding</t>
  </si>
  <si>
    <t>Evolution Funding provides motor finance and technology solution for dealers to generate leads, improve compliance, and sell more vehicles.</t>
  </si>
  <si>
    <t>https://web.evolutionfunding.com/</t>
  </si>
  <si>
    <t>LDC</t>
  </si>
  <si>
    <t>GoCardless</t>
  </si>
  <si>
    <t>https://www.crunchbase.com/organization/gocardless</t>
  </si>
  <si>
    <t>GoCardless is a payment company that makes collecting payments by direct debit easy for everyone.</t>
  </si>
  <si>
    <t>https://gocardless.com/</t>
  </si>
  <si>
    <t>iwoca</t>
  </si>
  <si>
    <t>Finance, Financial Services, FinTech, Lending, Small and Medium Businesses</t>
  </si>
  <si>
    <t>https://www.crunchbase.com/organization/iwoca</t>
  </si>
  <si>
    <t>Iwoca offers credit financing services for small businesses.</t>
  </si>
  <si>
    <t>https://www.iwoca.co.uk/</t>
  </si>
  <si>
    <t>Mojo Mortgages</t>
  </si>
  <si>
    <t>https://www.crunchbase.com/organization/mojo-mortgages</t>
  </si>
  <si>
    <t>Mojo is digital mortgage broker, using technology to revolutionise the way people find and apply for mortgages online.</t>
  </si>
  <si>
    <t>https://www.mojomortgages.com</t>
  </si>
  <si>
    <t>Maven Capital Partners, NVM Private Equity</t>
  </si>
  <si>
    <t>Auquan</t>
  </si>
  <si>
    <t>Analytics, Artificial Intelligence, Big Data, Finance, Financial Services, FinTech, Machine Learning, Software</t>
  </si>
  <si>
    <t>https://www.crunchbase.com/organization/auquan</t>
  </si>
  <si>
    <t>Transforming investment research using knowledge graphs and NLP</t>
  </si>
  <si>
    <t>http://auquan.com/</t>
  </si>
  <si>
    <t>Urban Jungle</t>
  </si>
  <si>
    <t>https://www.crunchbase.com/organization/urban-jungle-insurance-2</t>
  </si>
  <si>
    <t>Urban Jungle provides an insurance technology to help young people get cheaper, better home insurance.</t>
  </si>
  <si>
    <t>https://www.myurbanjungle.com/</t>
  </si>
  <si>
    <t>OakNorth</t>
  </si>
  <si>
    <t>Artificial Intelligence, Banking, Finance, Financial Services, FinTech, Lending</t>
  </si>
  <si>
    <t>https://www.crunchbase.com/organization/oaknorth</t>
  </si>
  <si>
    <t>OakNorth is the creator of the ON Credit Intelligence Suite - proven cloud software that transforms commercial lending</t>
  </si>
  <si>
    <t>https://www.oaknorth.com</t>
  </si>
  <si>
    <t>ANNA : Absolutely No Nonsense Admin</t>
  </si>
  <si>
    <t>https://www.crunchbase.com/organization/anna-absolutely-no-nonsense-admin</t>
  </si>
  <si>
    <t>Business Banking and Admin service</t>
  </si>
  <si>
    <t>http://anna.money</t>
  </si>
  <si>
    <t>Aire</t>
  </si>
  <si>
    <t>Credit, FinTech</t>
  </si>
  <si>
    <t>https://www.crunchbase.com/organization/aire</t>
  </si>
  <si>
    <t>Aire provides credit assessment services that gives people a new credit score to help them qualify for essential financial products.</t>
  </si>
  <si>
    <t>https://aire.io</t>
  </si>
  <si>
    <t>Altio</t>
  </si>
  <si>
    <t>Analytics, Artificial Intelligence, Finance, FinTech</t>
  </si>
  <si>
    <t>https://www.crunchbase.com/organization/altio-7e16</t>
  </si>
  <si>
    <t>Altio is a tech investment house that leverages Hybrid Intelligence by enhancing human decision-making using AI.</t>
  </si>
  <si>
    <t>https://altiotech.com/</t>
  </si>
  <si>
    <t>Bud</t>
  </si>
  <si>
    <t>Developer APIs, Finance, Financial Services, FinTech</t>
  </si>
  <si>
    <t>https://www.crunchbase.com/organization/bud</t>
  </si>
  <si>
    <t>Hoof</t>
  </si>
  <si>
    <t>Apps, Financial Services, FinTech, Payments, Software</t>
  </si>
  <si>
    <t>https://www.crunchbase.com/organization/hoof</t>
  </si>
  <si>
    <t>We drive commerce through the power of digital payments.</t>
  </si>
  <si>
    <t>https://hoofpay.com</t>
  </si>
  <si>
    <t>Fund Ourselves</t>
  </si>
  <si>
    <t>Banking, Credit, Finance, Financial Services, FinTech, Marketplace, Peer to Peer, Venture Capital</t>
  </si>
  <si>
    <t>https://www.crunchbase.com/organization/welendus</t>
  </si>
  <si>
    <t>Affordable short-term credit marketplace for hard working families</t>
  </si>
  <si>
    <t>https://fundourselves.com/</t>
  </si>
  <si>
    <t>Pontaq, Unicorn Ascension Fund</t>
  </si>
  <si>
    <t>Freemarket</t>
  </si>
  <si>
    <t>https://www.crunchbase.com/organization/freemarketfx</t>
  </si>
  <si>
    <t>Freemarket accelerate's businesses growth by giving them access to cross-border payments and currency exchange optimized for their needs.</t>
  </si>
  <si>
    <t>https://wearefreemarket.com</t>
  </si>
  <si>
    <t>CEDEX</t>
  </si>
  <si>
    <t>https://www.crunchbase.com/organization/cedex</t>
  </si>
  <si>
    <t>CreditEnable</t>
  </si>
  <si>
    <t>Analytics, Artificial Intelligence, Credit, Financial Services, FinTech, Information Technology</t>
  </si>
  <si>
    <t>https://www.crunchbase.com/organization/creditenable</t>
  </si>
  <si>
    <t>CreditEnable provides data analytics, deep learning, AI and technology to build solutions to financial challenges.</t>
  </si>
  <si>
    <t>https://www.creditenable.com/</t>
  </si>
  <si>
    <t>Capexmove</t>
  </si>
  <si>
    <t>Blockchain, Cryptocurrency, Financial Services, FinTech</t>
  </si>
  <si>
    <t>https://www.crunchbase.com/organization/capexmove</t>
  </si>
  <si>
    <t>Capexmove is a platform to draft and digitise debt financing documents.</t>
  </si>
  <si>
    <t>https://www.capexmove.io/</t>
  </si>
  <si>
    <t>Finatext UK</t>
  </si>
  <si>
    <t>https://www.crunchbase.com/organization/finatext-uk-ltd</t>
  </si>
  <si>
    <t>Finatext UK is a FinTech company that provides simplified smart trading.</t>
  </si>
  <si>
    <t>http://www.getpipster.co.uk</t>
  </si>
  <si>
    <t>Finatext</t>
  </si>
  <si>
    <t>ComplyAdvantage</t>
  </si>
  <si>
    <t>Artificial Intelligence, Compliance, FinTech, Fraud Detection</t>
  </si>
  <si>
    <t>https://www.crunchbase.com/organization/comply-advantage</t>
  </si>
  <si>
    <t>ComplyAdvantage provides AI-driven financial crime risk data and detection technology.</t>
  </si>
  <si>
    <t>https://complyadvantage.com/</t>
  </si>
  <si>
    <t>Funding Options</t>
  </si>
  <si>
    <t>B2B, Banking, Commercial Lending, Financial Services, FinTech, Information Technology, Lending, Marketplace, Small and Medium Businesses</t>
  </si>
  <si>
    <t>https://www.crunchbase.com/organization/funding-options</t>
  </si>
  <si>
    <t>Funding Options is a business to business services marketplace platform operating in the UK and the Netherlands.</t>
  </si>
  <si>
    <t>http://www.fundingoptions.com</t>
  </si>
  <si>
    <t>Accountancy Cloud</t>
  </si>
  <si>
    <t>Accounting, Business Intelligence, Finance, Financial Services, FinTech</t>
  </si>
  <si>
    <t>https://www.crunchbase.com/organization/the-accountancy-cloud</t>
  </si>
  <si>
    <t>Accountancy Cloud provides the best full finance stack for startups.</t>
  </si>
  <si>
    <t>https://theaccountancycloud.com</t>
  </si>
  <si>
    <t>LendingCrowd</t>
  </si>
  <si>
    <t>https://www.crunchbase.com/organization/lendingcrowd</t>
  </si>
  <si>
    <t>LendingCrowd, a leading fintech lending platform serving mainland UK and headquartered in Scotland, was founded in 2014 by CEO Stuart Lunn.</t>
  </si>
  <si>
    <t>https://www.lendingcrowd.com/</t>
  </si>
  <si>
    <t>TaxScouts</t>
  </si>
  <si>
    <t>Accounting, Financial Services, FinTech, Software</t>
  </si>
  <si>
    <t>https://www.crunchbase.com/organization/taxscouts</t>
  </si>
  <si>
    <t>TaxScouts is a tax preparation platform that makes tax planning easier.</t>
  </si>
  <si>
    <t>https://taxscouts.com</t>
  </si>
  <si>
    <t>Speedinvest</t>
  </si>
  <si>
    <t>MarketFinance</t>
  </si>
  <si>
    <t>https://www.crunchbase.com/organization/marketfinance</t>
  </si>
  <si>
    <t>MarketFinance is a FinTech company providing business finance solutions that help companies grow.</t>
  </si>
  <si>
    <t>http://www.marketfinance.com</t>
  </si>
  <si>
    <t>Entrepreneur First</t>
  </si>
  <si>
    <t>AccessPay</t>
  </si>
  <si>
    <t>https://www.crunchbase.com/organization/accesspay</t>
  </si>
  <si>
    <t>AccessPay develops cloud-based payment and cash management solutions.</t>
  </si>
  <si>
    <t>http://www.accesspay.com</t>
  </si>
  <si>
    <t>Beringea</t>
  </si>
  <si>
    <t>Codat</t>
  </si>
  <si>
    <t>https://www.crunchbase.com/organization/codat</t>
  </si>
  <si>
    <t>Codat is an API platform that provides real-time connectivity to the financial software used by small businesses.</t>
  </si>
  <si>
    <t>https://www.codat.io</t>
  </si>
  <si>
    <t>JammToday</t>
  </si>
  <si>
    <t>https://www.crunchbase.com/organization/jammtoday</t>
  </si>
  <si>
    <t>An online comparison tool of robo- and passive advice</t>
  </si>
  <si>
    <t>https://jammtoday.typeform.com/to/dQ0OtO/</t>
  </si>
  <si>
    <t>Deepbridge Capital</t>
  </si>
  <si>
    <t>Wevat</t>
  </si>
  <si>
    <t>FinTech, Retail, Travel</t>
  </si>
  <si>
    <t>https://www.crunchbase.com/organization/wevat</t>
  </si>
  <si>
    <t>Wevat is the best way to get your tax back on shopping in the UK.</t>
  </si>
  <si>
    <t>https://www.wevat.com</t>
  </si>
  <si>
    <t>Vala</t>
  </si>
  <si>
    <t>Financial Services, FinTech, Risk Management</t>
  </si>
  <si>
    <t>https://www.crunchbase.com/organization/vala</t>
  </si>
  <si>
    <t>The most advanced, modular end-to-end platform delivering everything you need in order to offer money transfer services online or in person</t>
  </si>
  <si>
    <t>https://valapay.com</t>
  </si>
  <si>
    <t>TuningBill</t>
  </si>
  <si>
    <t>https://www.crunchbase.com/organization/tuningbill-limited</t>
  </si>
  <si>
    <t>TuningBill is a digital banking and account management system for international traders.</t>
  </si>
  <si>
    <t>https://www.tuningbill.com</t>
  </si>
  <si>
    <t>DecisionForest</t>
  </si>
  <si>
    <t>https://www.crunchbase.com/organization/decisionforest</t>
  </si>
  <si>
    <t>AI Powered Financial Alternative Data Provider</t>
  </si>
  <si>
    <t>http://www.decisionforest.com/</t>
  </si>
  <si>
    <t>Level39</t>
  </si>
  <si>
    <t>SendSpend</t>
  </si>
  <si>
    <t>E-Commerce, Finance, Financial Services, FinTech, Information Technology</t>
  </si>
  <si>
    <t>https://www.crunchbase.com/organization/sendspend</t>
  </si>
  <si>
    <t>SendSpend operates a global e-payment system that allows the users of unbanked to make electronic payments.</t>
  </si>
  <si>
    <t>https://sendspend.com/</t>
  </si>
  <si>
    <t>Flymble</t>
  </si>
  <si>
    <t>FinTech, Travel</t>
  </si>
  <si>
    <t>https://www.crunchbase.com/organization/flymble</t>
  </si>
  <si>
    <t>Flymble is a next generation travel platform that offers instant travel financing. Book flights for just 1/10th upfront and spread the cost.</t>
  </si>
  <si>
    <t>http://Flymble.com</t>
  </si>
  <si>
    <t>IRIS Payment Solutions</t>
  </si>
  <si>
    <t>Biometrics, Cryptocurrency, Financial Services, FinTech, Identity Management</t>
  </si>
  <si>
    <t>https://www.crunchbase.com/organization/iris-payment-solutions</t>
  </si>
  <si>
    <t>Digital Identity and Wallet Platform implementing Biometric Authentication</t>
  </si>
  <si>
    <t>https://irispay.io</t>
  </si>
  <si>
    <t>CardAlpha</t>
  </si>
  <si>
    <t>https://www.crunchbase.com/organization/cardalpha-ltd</t>
  </si>
  <si>
    <t>Integrated point of sale and card payments solution for Independent Retailers</t>
  </si>
  <si>
    <t>https://cardalpha.com</t>
  </si>
  <si>
    <t>Rohit Bhatnagar, Serkan Gunes</t>
  </si>
  <si>
    <t>Kite Financial</t>
  </si>
  <si>
    <t>https://www.crunchbase.com/organization/kite-financial</t>
  </si>
  <si>
    <t>Crypto wallet company that provides diverse means of spending bitcoin on bills and utilities, purchasing, trading, and lots more.</t>
  </si>
  <si>
    <t>https://kitefinancial.io</t>
  </si>
  <si>
    <t>VAGM</t>
  </si>
  <si>
    <t>Banking, Financial Services, FinTech, Information Technology</t>
  </si>
  <si>
    <t>https://www.crunchbase.com/organization/virtual-auction-global</t>
  </si>
  <si>
    <t>VAGM is a new hybrid bond trading venue, the first startup FCA regulated fixed income hybrid MTF to launch post-MiFID II anywhere in the EU.</t>
  </si>
  <si>
    <t>https://www.vagm.com</t>
  </si>
  <si>
    <t>MARLO</t>
  </si>
  <si>
    <t>FinTech, Lending, Shipping</t>
  </si>
  <si>
    <t>https://www.crunchbase.com/organization/marlo-8122</t>
  </si>
  <si>
    <t>MARLO is the world's first lending platform for the $100 Billion+ ocean freight industry.</t>
  </si>
  <si>
    <t>https://www.marlo.online</t>
  </si>
  <si>
    <t>UFP Fintech</t>
  </si>
  <si>
    <t>Citizen</t>
  </si>
  <si>
    <t>Compliance, FinTech, Mobile, Payments</t>
  </si>
  <si>
    <t>https://www.crunchbase.com/organization/citizen</t>
  </si>
  <si>
    <t>Helping regulated sectors take payment faster</t>
  </si>
  <si>
    <t>https://citizen.is/</t>
  </si>
  <si>
    <t>Stockomendation</t>
  </si>
  <si>
    <t>https://www.crunchbase.com/organization/stockomendation</t>
  </si>
  <si>
    <t>Stockomendation has a predictive algorithm which analyses stock tips</t>
  </si>
  <si>
    <t>http://www.stockomendation.com</t>
  </si>
  <si>
    <t>GetGround</t>
  </si>
  <si>
    <t>FinTech, Property Management</t>
  </si>
  <si>
    <t>https://www.crunchbase.com/organization/getground</t>
  </si>
  <si>
    <t>GetGround is the UK's only digital company formation and management platform that‚Äôs simplifying UK buy-to-let (BTL) investing</t>
  </si>
  <si>
    <t>https://getground.co.uk/</t>
  </si>
  <si>
    <t>Financial Services, FinTech, Lending</t>
  </si>
  <si>
    <t>https://www.crunchbase.com/organization/b-north</t>
  </si>
  <si>
    <t>Flux Systems</t>
  </si>
  <si>
    <t>Big Data, Finance, Financial Services, FinTech, Software</t>
  </si>
  <si>
    <t>https://www.crunchbase.com/organization/flux-systems</t>
  </si>
  <si>
    <t>Flux Systems develops software platform that keeps a track of payment receipts by automatically linking them to payment cards.</t>
  </si>
  <si>
    <t>https://www.tryflux.com</t>
  </si>
  <si>
    <t>TotallyMoney</t>
  </si>
  <si>
    <t>Credit, Credit Cards, Financial Services, FinTech, Internet</t>
  </si>
  <si>
    <t>https://www.crunchbase.com/organization/media-ingenuity</t>
  </si>
  <si>
    <t>TotallyMoney puts customers right at the center of their credit data, helping them make smarter financial decisions.</t>
  </si>
  <si>
    <t>https://www.totallymoney.com/</t>
  </si>
  <si>
    <t>PPRO</t>
  </si>
  <si>
    <t>https://www.crunchbase.com/organization/ppro-group</t>
  </si>
  <si>
    <t>PPRO is the top global provider of local payments infrastructure, powering growth for payment service providers.</t>
  </si>
  <si>
    <t>https://www.ppro.com/</t>
  </si>
  <si>
    <t>Kroo</t>
  </si>
  <si>
    <t>Financial Services, FinTech, Mobile Apps</t>
  </si>
  <si>
    <t>https://www.crunchbase.com/organization/b-social</t>
  </si>
  <si>
    <t>Kroo is a financial technology company that develops innovative services for a new generation of customers.</t>
  </si>
  <si>
    <t>https://kroo.com</t>
  </si>
  <si>
    <t>YayPay</t>
  </si>
  <si>
    <t>Artificial Intelligence, FinTech, Payments, SaaS, Software</t>
  </si>
  <si>
    <t>https://www.crunchbase.com/organization/yaypay-inc</t>
  </si>
  <si>
    <t>YayPay is intelligent accounts receivables automation</t>
  </si>
  <si>
    <t>http://www.yaypay.com</t>
  </si>
  <si>
    <t>AlphaSwap</t>
  </si>
  <si>
    <t>Analytics, Asset Management, Crowdsourcing, Financial Services, FinTech, Impact Investing, Social Network, Wealth Management</t>
  </si>
  <si>
    <t>https://www.crunchbase.com/organization/alphaswap</t>
  </si>
  <si>
    <t>AlphaSwap is an investment technology platform, bundling its analyst community‚Äôs best stock ideas into Data-as-a-Service</t>
  </si>
  <si>
    <t>https://www.alphaswap.io</t>
  </si>
  <si>
    <t>Obotritia Capital</t>
  </si>
  <si>
    <t>TRANSPER</t>
  </si>
  <si>
    <t>Financial Services, FinTech, Payments, Supply Chain Management</t>
  </si>
  <si>
    <t>https://www.crunchbase.com/organization/oweme</t>
  </si>
  <si>
    <t>Transper is a fintech platform that provides liquidity and transparency in deep tier supply chain reducing costs and credit risk.</t>
  </si>
  <si>
    <t>http://www.OweMe.co.uk</t>
  </si>
  <si>
    <t>Pi Ventures</t>
  </si>
  <si>
    <t>tickr</t>
  </si>
  <si>
    <t>Apps, Finance, Financial Services, FinTech, Trading Platform</t>
  </si>
  <si>
    <t>https://www.crunchbase.com/organization/tickr-cacc</t>
  </si>
  <si>
    <t>Empowering people to build a better future of themselves and the world</t>
  </si>
  <si>
    <t>https://tickr.co.uk</t>
  </si>
  <si>
    <t>Rising Stars</t>
  </si>
  <si>
    <t>FeeLYX</t>
  </si>
  <si>
    <t>Analytics, Artificial Intelligence, FinTech</t>
  </si>
  <si>
    <t>https://www.crunchbase.com/organization/feelyx</t>
  </si>
  <si>
    <t>FeeLYX provides AI financial data analysis software for lenders and investors.</t>
  </si>
  <si>
    <t>https://www.feelyx.com/</t>
  </si>
  <si>
    <t>Kani</t>
  </si>
  <si>
    <t>https://www.crunchbase.com/organization/kani</t>
  </si>
  <si>
    <t>Verinym</t>
  </si>
  <si>
    <t>https://www.crunchbase.com/organization/verinym</t>
  </si>
  <si>
    <t>Verinym works with European regulators and policymakers, and technology partners to shape the future of digital identity and money.</t>
  </si>
  <si>
    <t>https://www.verinym.io/</t>
  </si>
  <si>
    <t>Trustology</t>
  </si>
  <si>
    <t>Blockchain, Cryptocurrency, FinTech, Information Technology, Virtual Currency</t>
  </si>
  <si>
    <t>https://www.crunchbase.com/organization/trustology</t>
  </si>
  <si>
    <t>Trustology is building a custody platform to safeguard your crypto assets.</t>
  </si>
  <si>
    <t>https://www.trustology.io</t>
  </si>
  <si>
    <t>ConsenSys, Two Sigma Ventures</t>
  </si>
  <si>
    <t>WiseAlpha</t>
  </si>
  <si>
    <t>Credit, Financial Services, FinTech</t>
  </si>
  <si>
    <t>https://www.crunchbase.com/organization/wisealpha</t>
  </si>
  <si>
    <t>WiseAlpha is the UK's leading digital bond market giving investors access to the world of corporate bonds.</t>
  </si>
  <si>
    <t>https://www.wisealpha.com/</t>
  </si>
  <si>
    <t>Lendflo</t>
  </si>
  <si>
    <t>Commercial Lending, Financial Services, FinTech, Micro Lending</t>
  </si>
  <si>
    <t>https://www.crunchbase.com/organization/lendflo</t>
  </si>
  <si>
    <t>Invoice financing platform leveraging technology to make the process faster, simpler and cheaper for Small and Medium Businesses</t>
  </si>
  <si>
    <t>Tandem</t>
  </si>
  <si>
    <t>https://www.crunchbase.com/organization/tandem-5</t>
  </si>
  <si>
    <t>Tandem is building a bank and financial management universe, focused on freeing users from financial stress by making money simple.</t>
  </si>
  <si>
    <t>https://www.tandem.co.uk/</t>
  </si>
  <si>
    <t>Form3</t>
  </si>
  <si>
    <t>Banking, Financial Services, FinTech, Mobile Payments, Payments</t>
  </si>
  <si>
    <t>https://www.crunchbase.com/organization/form3-financial-cloud</t>
  </si>
  <si>
    <t>Cloud-native connectivity, payment processing, clearing and settlement services to Financial Institutions and Fintechs globally.</t>
  </si>
  <si>
    <t>https://form3.tech</t>
  </si>
  <si>
    <t>Banked</t>
  </si>
  <si>
    <t>Banking, Financial Services, FinTech, Payments, Software</t>
  </si>
  <si>
    <t>https://www.crunchbase.com/organization/banked</t>
  </si>
  <si>
    <t>Banked provides an account-to-account payment software platform.</t>
  </si>
  <si>
    <t>https://banked.com/</t>
  </si>
  <si>
    <t>Hodl Hodl</t>
  </si>
  <si>
    <t>Cryptocurrency, FinTech, Internet</t>
  </si>
  <si>
    <t>https://www.crunchbase.com/organization/hodl-hodl</t>
  </si>
  <si>
    <t>Hodl Hodl is a global P2P cryptocurrency exchange.</t>
  </si>
  <si>
    <t>https://hodlhodl.com/</t>
  </si>
  <si>
    <t>Traydstream</t>
  </si>
  <si>
    <t>Finance, Financial Services, FinTech, Information Technology, SaaS, Software</t>
  </si>
  <si>
    <t>https://www.crunchbase.com/organization/traydstream-limited</t>
  </si>
  <si>
    <t>Traydstream automates the most critical aspects of converting, checking and managing trade finance documents.</t>
  </si>
  <si>
    <t>http://traydstream.com/</t>
  </si>
  <si>
    <t>StorkCard</t>
  </si>
  <si>
    <t>Apps, Artificial Intelligence, Debit Cards, FinTech, Parenting, Shopping</t>
  </si>
  <si>
    <t>https://www.crunchbase.com/organization/storkcard</t>
  </si>
  <si>
    <t>StorkCard is the world‚Äôs first family finance app to help new parents navigate the costly adventure of raising a family.</t>
  </si>
  <si>
    <t>https://www.storkcard.com</t>
  </si>
  <si>
    <t>Genesis Global</t>
  </si>
  <si>
    <t>Enterprise Software, Financial Services, FinTech, Information Technology, Software</t>
  </si>
  <si>
    <t>https://www.crunchbase.com/organization/genesis-global-solutions</t>
  </si>
  <si>
    <t>Genesis Global is a low-code technology platform that helps financial institutions build new applications.</t>
  </si>
  <si>
    <t>https://genesis.global</t>
  </si>
  <si>
    <t>Fluidly</t>
  </si>
  <si>
    <t>Accounting, Business Information Systems, Financial Services, FinTech, Machine Learning</t>
  </si>
  <si>
    <t>https://www.crunchbase.com/organization/fluidly</t>
  </si>
  <si>
    <t>Fluidly is fundamentally rethinking the way businesses plan and manage cashflow, using data science, accounting domain expertise.</t>
  </si>
  <si>
    <t>https://fluidly.com</t>
  </si>
  <si>
    <t>Anorak Technologies</t>
  </si>
  <si>
    <t>https://www.crunchbase.com/organization/anorak-technologies</t>
  </si>
  <si>
    <t>Anorak offers a smart independent insurance adviser that gives people access to tailored advice about their life and their risks.</t>
  </si>
  <si>
    <t>http://www.anorak.life</t>
  </si>
  <si>
    <t>SPLT</t>
  </si>
  <si>
    <t>https://www.crunchbase.com/organization/splt</t>
  </si>
  <si>
    <t>Crowdcube</t>
  </si>
  <si>
    <t>Business Development, Finance, Financial Services, FinTech, Funding Platform, Venture Capital</t>
  </si>
  <si>
    <t>https://www.crunchbase.com/organization/crowdcube</t>
  </si>
  <si>
    <t>Crowdcube is an equity crowdfunding platform for entrepreneurs of start-ups and growing businesses.</t>
  </si>
  <si>
    <t>https://www.crowdcube.com/</t>
  </si>
  <si>
    <t>Series G</t>
  </si>
  <si>
    <t>Thought Machine</t>
  </si>
  <si>
    <t>Banking, Enterprise Software, Financial Services, FinTech</t>
  </si>
  <si>
    <t>https://www.crunchbase.com/organization/thoughtmachine</t>
  </si>
  <si>
    <t>Thought Machine is a Fintech company that builds cloud-native technology to revolutionize core banking.</t>
  </si>
  <si>
    <t>https://www.thoughtmachine.net/</t>
  </si>
  <si>
    <t>Meniga</t>
  </si>
  <si>
    <t>Banking, Data Integration, Financial Services, FinTech, Software</t>
  </si>
  <si>
    <t>https://www.crunchbase.com/organization/meniga</t>
  </si>
  <si>
    <t>Meniga is a digital banking platform that helps banks, businesses, and individuals manage their financial data.</t>
  </si>
  <si>
    <t>http://www.meniga.com</t>
  </si>
  <si>
    <t>Sharegain</t>
  </si>
  <si>
    <t>https://www.crunchbase.com/organization/sharegain</t>
  </si>
  <si>
    <t>Sharegain is a capital markets fintech democratising the $2.5tn securities lending industry.</t>
  </si>
  <si>
    <t>https://sharegain.com</t>
  </si>
  <si>
    <t>Vizolution</t>
  </si>
  <si>
    <t>Financial Services, FinTech, Information Technology, Software</t>
  </si>
  <si>
    <t>https://www.crunchbase.com/organization/vizolution</t>
  </si>
  <si>
    <t>Vizolution develops a screen sharing technology for businesses to directly interact with their clients.</t>
  </si>
  <si>
    <t>https://www.vizolution.com/</t>
  </si>
  <si>
    <t>Coinzettle</t>
  </si>
  <si>
    <t>Cryptocurrency, FinTech, Payments</t>
  </si>
  <si>
    <t>https://www.crunchbase.com/organization/coinzettle</t>
  </si>
  <si>
    <t>Allows merchants to start accepting digital currency payments and receive instant settlement without risk.</t>
  </si>
  <si>
    <t>https://coinzettle.com/</t>
  </si>
  <si>
    <t>Funds4Talents</t>
  </si>
  <si>
    <t>Consumer Lending, Education, Financial Services, FinTech, Risk Management</t>
  </si>
  <si>
    <t>https://www.crunchbase.com/organization/funds4talents</t>
  </si>
  <si>
    <t>Income-Contingent Student Loans</t>
  </si>
  <si>
    <t>https://funds4talents.com/</t>
  </si>
  <si>
    <t>EXIST</t>
  </si>
  <si>
    <t>FINBOURNE Technology</t>
  </si>
  <si>
    <t>Finance, Financial Services, FinTech, SaaS, Software</t>
  </si>
  <si>
    <t>https://www.crunchbase.com/organization/finbourne</t>
  </si>
  <si>
    <t>FINBOURNE builds solutions that power investment data processes for everyone from single fund managers to global investment institutions.</t>
  </si>
  <si>
    <t>https://www.finbourne.com/</t>
  </si>
  <si>
    <t>MoneeMint</t>
  </si>
  <si>
    <t>https://www.crunchbase.com/organization/ummah-finance-limited</t>
  </si>
  <si>
    <t>MoneeMint provides banking services.</t>
  </si>
  <si>
    <t>http://moneemint.com</t>
  </si>
  <si>
    <t>Ground 1 Ventures</t>
  </si>
  <si>
    <t>Yoyo Wallet</t>
  </si>
  <si>
    <t>FinTech, Mobile Payments, Payments, Retail</t>
  </si>
  <si>
    <t>https://www.crunchbase.com/organization/yoyo</t>
  </si>
  <si>
    <t>Yoyo Wallet is a mobile payment, loyalty and marketing platform.</t>
  </si>
  <si>
    <t>https://www.yoyowallet.com/</t>
  </si>
  <si>
    <t>Hard Yaka</t>
  </si>
  <si>
    <t>Nimbla</t>
  </si>
  <si>
    <t>Commercial Insurance, Financial Services, FinTech, Information Services, Information Technology, Insurance, InsurTech</t>
  </si>
  <si>
    <t>https://www.crunchbase.com/organization/nimbla</t>
  </si>
  <si>
    <t>Nimbla is dedicated to providing small and medium-sized UK businesses with dynamic invoice insurance.</t>
  </si>
  <si>
    <t>https://www.nimbla.com/</t>
  </si>
  <si>
    <t>Pynk</t>
  </si>
  <si>
    <t>Artificial Intelligence, Crowdsourcing, FinTech, Impact Investing, Machine Learning, Prediction Markets, Predictive Analytics, Social Impact, Software, Wealth Management</t>
  </si>
  <si>
    <t>https://www.crunchbase.com/organization/pynk</t>
  </si>
  <si>
    <t>Pynk is where everyday people invest better together.</t>
  </si>
  <si>
    <t>http://www.pynk.io</t>
  </si>
  <si>
    <t>Finstant</t>
  </si>
  <si>
    <t>Accounting, Finance, FinTech, SaaS, Software</t>
  </si>
  <si>
    <t>https://www.crunchbase.com/organization/finstant</t>
  </si>
  <si>
    <t>Finstant is a cash flow forecasting software platform that builds accurate cash flow forecasts by turning business decisions into numbers.</t>
  </si>
  <si>
    <t>https://finstant.co.uk/</t>
  </si>
  <si>
    <t>clearmatics</t>
  </si>
  <si>
    <t>https://www.crunchbase.com/organization/clearmatics</t>
  </si>
  <si>
    <t>Moneybox</t>
  </si>
  <si>
    <t>https://www.crunchbase.com/organization/moneybox</t>
  </si>
  <si>
    <t>Moneybox is a mobile savings and investment app that offers a range of saving and investment products including Lifetime ISAs and Pensions.</t>
  </si>
  <si>
    <t>https://www.moneyboxapp.com</t>
  </si>
  <si>
    <t>Hokodo</t>
  </si>
  <si>
    <t>https://www.crunchbase.com/organization/hokodo</t>
  </si>
  <si>
    <t>Insurance APIs to make trade easier on your platform. Powerful, easy-to-use, developer friendly.</t>
  </si>
  <si>
    <t>https://www.hokodo.co/</t>
  </si>
  <si>
    <t>Plug and Play Insurtech</t>
  </si>
  <si>
    <t>Tosca Money</t>
  </si>
  <si>
    <t>https://www.crunchbase.com/organization/tosca-money</t>
  </si>
  <si>
    <t>A mobile app to manage your personal finance goals, budget and cash flow to reduce financial stress caused by debt in the UK</t>
  </si>
  <si>
    <t>https://toscamoney.com</t>
  </si>
  <si>
    <t>CityFalcon</t>
  </si>
  <si>
    <t>Analytics, FinTech</t>
  </si>
  <si>
    <t>https://www.crunchbase.com/organization/cityfalcon</t>
  </si>
  <si>
    <t>A Big Data and AI approach to financial content with news, analytics, and insights on 250k+ topics from 3000+ sources</t>
  </si>
  <si>
    <t>https://www.cityfalcon.com</t>
  </si>
  <si>
    <t>Gigzi</t>
  </si>
  <si>
    <t>Biometrics, Blockchain, Cryptocurrency, Cyber Security, Finance, Financial Services, FinTech, Precious Metals, Wealth Management</t>
  </si>
  <si>
    <t>https://www.crunchbase.com/organization/gigzi</t>
  </si>
  <si>
    <t>independent wealth management</t>
  </si>
  <si>
    <t>https://www.gigzi.com</t>
  </si>
  <si>
    <t>Concirrus</t>
  </si>
  <si>
    <t>Consulting, FinTech, Fleet Management, Information Services, Information Technology, Insurance, InsurTech, Machine Learning, Marine Technology, Software</t>
  </si>
  <si>
    <t>https://www.crunchbase.com/organization/concirrus</t>
  </si>
  <si>
    <t>Concirrus support digital transformation of the specialty insurance industry using the latest developments in technology.</t>
  </si>
  <si>
    <t>https://www.concirrus.com</t>
  </si>
  <si>
    <t>Cleo</t>
  </si>
  <si>
    <t>Artificial Intelligence, Finance, Financial Services, FinTech</t>
  </si>
  <si>
    <t>https://www.crunchbase.com/organization/cleo-ai</t>
  </si>
  <si>
    <t>Cleo is a financial assistant designed for Gen-Z that is fighting for the world's financial health.</t>
  </si>
  <si>
    <t>https://www.meetcleo.com/</t>
  </si>
  <si>
    <t>ING Ventures</t>
  </si>
  <si>
    <t>CreditSCRIPT</t>
  </si>
  <si>
    <t>Analytics, Finance, Financial Services, FinTech, Lending, Professional Services, Real Time, Software</t>
  </si>
  <si>
    <t>https://www.crunchbase.com/organization/creditscript</t>
  </si>
  <si>
    <t>CreditSCRIPT is an alternative credit investment platform that helps professional investors assess loans and portfolios.</t>
  </si>
  <si>
    <t>https://www.creditscript.com/</t>
  </si>
  <si>
    <t>MortgageGym</t>
  </si>
  <si>
    <t>FinTech, Marketplace, Social Network</t>
  </si>
  <si>
    <t>https://www.crunchbase.com/organization/mortgagegym</t>
  </si>
  <si>
    <t>MortgageGym is the new digital mortgage marketplace.</t>
  </si>
  <si>
    <t>http://www.mortgagegym.com/</t>
  </si>
  <si>
    <t>Setoo</t>
  </si>
  <si>
    <t>Financial Services, FinTech, InsurTech</t>
  </si>
  <si>
    <t>https://www.crunchbase.com/organization/setoo</t>
  </si>
  <si>
    <t>Setoo's insurance and protection as a service platform empowers e-businesses to turn insurance into products consumers love.</t>
  </si>
  <si>
    <t>https://setoo.com/</t>
  </si>
  <si>
    <t>LendInvest</t>
  </si>
  <si>
    <t>https://www.crunchbase.com/organization/lendinvest</t>
  </si>
  <si>
    <t>IPO</t>
  </si>
  <si>
    <t>Hunit</t>
  </si>
  <si>
    <t>Blockchain, Financial Services, FinTech, Information Technology, Legal Tech, SaaS</t>
  </si>
  <si>
    <t>https://www.crunchbase.com/organization/hunit</t>
  </si>
  <si>
    <t>No code, natively digital agreements that power the next generation of investing</t>
  </si>
  <si>
    <t>https://www.hunit.com</t>
  </si>
  <si>
    <t>Vector.ai</t>
  </si>
  <si>
    <t>Financial Services, FinTech, Logistics</t>
  </si>
  <si>
    <t>https://www.crunchbase.com/organization/vector-ai</t>
  </si>
  <si>
    <t>International Trade, Made Simpler</t>
  </si>
  <si>
    <t>https://www.vector.ai/</t>
  </si>
  <si>
    <t>DeepView</t>
  </si>
  <si>
    <t>Cyber Security, FinTech, Network Security, Social Media</t>
  </si>
  <si>
    <t>https://www.crunchbase.com/organization/deepview</t>
  </si>
  <si>
    <t>A privacy-focused platform to monitor and archive business communications</t>
  </si>
  <si>
    <t>https://www.deepview.com/</t>
  </si>
  <si>
    <t>Wayhome</t>
  </si>
  <si>
    <t>Finance, Financial Services, FinTech, Property Management, Real Estate</t>
  </si>
  <si>
    <t>https://www.crunchbase.com/organization/unmortgage</t>
  </si>
  <si>
    <t>Start owning a home today from just 5% deposit</t>
  </si>
  <si>
    <t>https://wayhome.co.uk</t>
  </si>
  <si>
    <t>CoInvestor</t>
  </si>
  <si>
    <t>Financial Services, FinTech, Funding Platform, Information Technology</t>
  </si>
  <si>
    <t>https://www.crunchbase.com/organization/coinvestor-co</t>
  </si>
  <si>
    <t>Alternative asset investment platform connecting advisers and investors with premium tax-efficient, capital growth and yield investments</t>
  </si>
  <si>
    <t>https://www.coinvestor.co.uk</t>
  </si>
  <si>
    <t>Tech Nation Fintech</t>
  </si>
  <si>
    <t>Enforcd</t>
  </si>
  <si>
    <t>Artificial Intelligence, Compliance, Corporate Training, E-Learning, Financial Services, FinTech, Information Services, Machine Learning, Risk Management</t>
  </si>
  <si>
    <t>https://www.crunchbase.com/organization/enforcd</t>
  </si>
  <si>
    <t>Enforcd is a global regulatory intelligence platform that helps banks and others stay up to date with regulatory change and identify risks.</t>
  </si>
  <si>
    <t>https://www.enforcd.com</t>
  </si>
  <si>
    <t>Akoni Hub</t>
  </si>
  <si>
    <t>Artificial Intelligence, Finance, Financial Services, FinTech, Software</t>
  </si>
  <si>
    <t>https://www.crunchbase.com/organization/akoni-hub</t>
  </si>
  <si>
    <t>Akoni provides simple cash management tools for individuals and SMEs.</t>
  </si>
  <si>
    <t>https://www.akonihub.com</t>
  </si>
  <si>
    <t>Coinfirm</t>
  </si>
  <si>
    <t>Bitcoin, Blockchain, Compliance, Financial Services, FinTech</t>
  </si>
  <si>
    <t>https://www.crunchbase.com/organization/coinfirm</t>
  </si>
  <si>
    <t>Coinfirm is the global leader in regtech for digital currencies and the blockchain-based financial ecosystem.</t>
  </si>
  <si>
    <t>http://www.coinfirm.com</t>
  </si>
  <si>
    <t>Maxatta Limited</t>
  </si>
  <si>
    <t>Artificial Intelligence, FinTech, Information Technology, Machine Learning, Robotics</t>
  </si>
  <si>
    <t>https://www.crunchbase.com/organization/maxatta-limited</t>
  </si>
  <si>
    <t xml:space="preserve">Maxatta is a leader in Robotic Process Automation and the delivery of AI through automation for Front Office Financial Markets.  </t>
  </si>
  <si>
    <t>http://www.maxatta.com</t>
  </si>
  <si>
    <t>Paga</t>
  </si>
  <si>
    <t>Financial Services, FinTech, Internet, Mobile, Mobile Payments</t>
  </si>
  <si>
    <t>https://www.crunchbase.com/organization/paga</t>
  </si>
  <si>
    <t>Paga is a mobile payment company building an ecosystem to enable people digitally send and receive money, creating simple financial access.</t>
  </si>
  <si>
    <t>http://www.mypaga.com/</t>
  </si>
  <si>
    <t>Brismo</t>
  </si>
  <si>
    <t>Analytics, Financial Services, FinTech, Information Technology, Lending, Peer to Peer, Software</t>
  </si>
  <si>
    <t>https://www.crunchbase.com/organization/brismo</t>
  </si>
  <si>
    <t>Brismo is a provider of lending performance data.</t>
  </si>
  <si>
    <t>TransFICC</t>
  </si>
  <si>
    <t>Electronics, Financial Services, FinTech, Trading Platform</t>
  </si>
  <si>
    <t>https://www.crunchbase.com/organization/transficc</t>
  </si>
  <si>
    <t>TransFICC is an e-trading technology company for banks and asset managers trading in Fixed Income and Derivatives markets.</t>
  </si>
  <si>
    <t>https://www.transficc.com</t>
  </si>
  <si>
    <t>Countingup</t>
  </si>
  <si>
    <t>Accounting, Banking, Finance, FinTech, Freelance, Small and Medium Businesses</t>
  </si>
  <si>
    <t>https://www.crunchbase.com/organization/countingup</t>
  </si>
  <si>
    <t>The one that does your books. Countingup is the UK's #1 banking &amp; accounting app. Dead easy. Super fast. Self sorting.</t>
  </si>
  <si>
    <t>https://countingup.com/</t>
  </si>
  <si>
    <t>Elifinty</t>
  </si>
  <si>
    <t>Apps, Banking, Financial Services, FinTech, Information Technology</t>
  </si>
  <si>
    <t>https://www.crunchbase.com/organization/elifinty</t>
  </si>
  <si>
    <t>Elifinty is a financial app that helps individuals take control of their finances and create a better tomorrow.</t>
  </si>
  <si>
    <t>https://www.elifinty.com/</t>
  </si>
  <si>
    <t>StartupYard</t>
  </si>
  <si>
    <t>Finlight.com</t>
  </si>
  <si>
    <t>Financial Services, FinTech, Operating Systems, SaaS</t>
  </si>
  <si>
    <t>https://www.crunchbase.com/organization/www-stripyourbanker-com</t>
  </si>
  <si>
    <t>Helping family offices and institutional investors enhance net returns by unlocking productivity</t>
  </si>
  <si>
    <t>https://www.finlight.com</t>
  </si>
  <si>
    <t>Lumio Technologies</t>
  </si>
  <si>
    <t>Financial Services, FinTech, Information Technology, Lifestyle, Location Based Services, Payments, Personal Finance, Software</t>
  </si>
  <si>
    <t>https://www.crunchbase.com/organization/lumio-39b2</t>
  </si>
  <si>
    <t>Lumio is you Intelligent wealth mentor. With the simple aim to maximize your money around your lifestyle</t>
  </si>
  <si>
    <t>https://www.lumio-app.com</t>
  </si>
  <si>
    <t>Zumo</t>
  </si>
  <si>
    <t>https://www.crunchbase.com/organization/zumo</t>
  </si>
  <si>
    <t>Zumo turns Bitcoin and Ethereum into money by making crypto work seamlessly with traditional currencies.</t>
  </si>
  <si>
    <t>https://zumo.money</t>
  </si>
  <si>
    <t>Baanx Group</t>
  </si>
  <si>
    <t>Banking, FinTech, Internet, Mobile, Mobile Payments, Payments</t>
  </si>
  <si>
    <t>https://www.crunchbase.com/organization/baanx-com</t>
  </si>
  <si>
    <t>BaaS (Banking as a Service), white label, mobile digital asset friendly: wallets, cards, payment gateways, IBANs, for communities</t>
  </si>
  <si>
    <t>https://www.baanx.com</t>
  </si>
  <si>
    <t>Divido</t>
  </si>
  <si>
    <t>Consumer Lending, E-Commerce, Financial Services, FinTech, Payments</t>
  </si>
  <si>
    <t>https://www.crunchbase.com/organization/divido</t>
  </si>
  <si>
    <t>Divido is a global white label consumer lending platform for financial institutions and multinational retailers.</t>
  </si>
  <si>
    <t>https://www.divido.com</t>
  </si>
  <si>
    <t>Wonga</t>
  </si>
  <si>
    <t>Credit, Finance, Financial Services, FinTech, Risk Management</t>
  </si>
  <si>
    <t>https://www.crunchbase.com/organization/wonga</t>
  </si>
  <si>
    <t>Wonga is an online payday lender that offers short-term personal cash loans to UK consumers.</t>
  </si>
  <si>
    <t>http://www.wonga.com</t>
  </si>
  <si>
    <t>FloodFlash</t>
  </si>
  <si>
    <t>https://www.crunchbase.com/organization/floodflash</t>
  </si>
  <si>
    <t>FloodFlash is a tech-enabled flood insurance provider.</t>
  </si>
  <si>
    <t>http://www.floodflash.co</t>
  </si>
  <si>
    <t>H4</t>
  </si>
  <si>
    <t>FinTech, Information Services, Information Technology</t>
  </si>
  <si>
    <t>https://www.crunchbase.com/organization/h4</t>
  </si>
  <si>
    <t>H4 is a digital platform transforming the documentation that underpins global financial markets and legal contracts.</t>
  </si>
  <si>
    <t>https://www.hfour.com</t>
  </si>
  <si>
    <t>PORTABL.co</t>
  </si>
  <si>
    <t>Communities, Employee Benefits, FinTech, Freelance, Insurance, InsurTech, Personal Finance</t>
  </si>
  <si>
    <t>https://www.crunchbase.com/organization/portabl</t>
  </si>
  <si>
    <t>Providing Insurance and Benefits to the Freelancers of the World</t>
  </si>
  <si>
    <t>https://portabl.co/</t>
  </si>
  <si>
    <t>StockViews</t>
  </si>
  <si>
    <t>Analytics, Artificial Intelligence, Asset Management, Financial Services, FinTech</t>
  </si>
  <si>
    <t>https://www.crunchbase.com/organization/stockviews</t>
  </si>
  <si>
    <t>StockViews is an investment research platform.</t>
  </si>
  <si>
    <t>https://stockviews.com</t>
  </si>
  <si>
    <t>Tradeteq</t>
  </si>
  <si>
    <t>https://www.crunchbase.com/organization/tradeteq</t>
  </si>
  <si>
    <t>The global hub for trade finance distribution</t>
  </si>
  <si>
    <t>http://www.tradeteq.com</t>
  </si>
  <si>
    <t>etika</t>
  </si>
  <si>
    <t>Consumer, Finance, Financial Services, FinTech</t>
  </si>
  <si>
    <t>https://www.crunchbase.com/organization/paybreak</t>
  </si>
  <si>
    <t>etika is a fintech company based in Manchester</t>
  </si>
  <si>
    <t>http://www.etika.com/uk/</t>
  </si>
  <si>
    <t>Emma</t>
  </si>
  <si>
    <t>Apps, Financial Services, FinTech, Mobile Apps, Personal Finance</t>
  </si>
  <si>
    <t>https://www.crunchbase.com/organization/emma-4</t>
  </si>
  <si>
    <t>Emma is a financial app advocate that helps users avoid overdrafts, find wasteful subscriptions, and allows users control of their finances.</t>
  </si>
  <si>
    <t>https://emma-app.com</t>
  </si>
  <si>
    <t>ReGal 38I83</t>
  </si>
  <si>
    <t>https://www.crunchbase.com/organization/regal-38i83</t>
  </si>
  <si>
    <t>Peeled</t>
  </si>
  <si>
    <t>https://www.crunchbase.com/organization/peeled</t>
  </si>
  <si>
    <t>Peeled connects brands and lenders, enabling any brand to offer loans</t>
  </si>
  <si>
    <t>https://www.peeled.io</t>
  </si>
  <si>
    <t>Nucoro</t>
  </si>
  <si>
    <t>Banking, Finance, Financial Services, FinTech, Insurance, Wealth Management</t>
  </si>
  <si>
    <t>https://www.crunchbase.com/organization/nucoro</t>
  </si>
  <si>
    <t>The platform to build all fintech money management propositions.</t>
  </si>
  <si>
    <t>https://www.nucoro.com</t>
  </si>
  <si>
    <t>Bought By Many</t>
  </si>
  <si>
    <t>Finance, FinTech, Insurance, InsurTech, Pet</t>
  </si>
  <si>
    <t>https://www.crunchbase.com/organization/boughtbymany</t>
  </si>
  <si>
    <t>Bought By Many is a pet InsurTech company that provides insurance products and a streamlined customer experience.</t>
  </si>
  <si>
    <t>https://boughtbymany.com</t>
  </si>
  <si>
    <t>Dabbl</t>
  </si>
  <si>
    <t>Apps, Financial Services, FinTech, Mobile, Search Engine</t>
  </si>
  <si>
    <t>https://www.crunchbase.com/organization/dabbl-2</t>
  </si>
  <si>
    <t>Dabbl is a mobile app that enables to take control and invest in companies and brands you love.</t>
  </si>
  <si>
    <t>http://dabblinvest.com</t>
  </si>
  <si>
    <t>ezbob</t>
  </si>
  <si>
    <t>Finance, Financial Services, FinTech, Lending, Software</t>
  </si>
  <si>
    <t>https://www.crunchbase.com/organization/orange-money-dba-ezbob</t>
  </si>
  <si>
    <t>ezbob is a UK based software provider for banks and other financial institutions.</t>
  </si>
  <si>
    <t>http://www.ezbob.com</t>
  </si>
  <si>
    <t>Strategic Blue</t>
  </si>
  <si>
    <t>Cloud Computing, Cloud Infrastructure, Financial Services, FinTech, IaaS, Information Technology</t>
  </si>
  <si>
    <t>https://www.crunchbase.com/organization/strategic-blue</t>
  </si>
  <si>
    <t>A tech-enabled Financial Services company optimising procurement of cloud services like AWS using commodity trading techniques.</t>
  </si>
  <si>
    <t>http://www.strategic-blue.com</t>
  </si>
  <si>
    <t>Redwood Bank</t>
  </si>
  <si>
    <t>https://www.crunchbase.com/organization/redwood-bank</t>
  </si>
  <si>
    <t>A real alternative business bank for small and medium sized businesses, charities, clubs and societies.</t>
  </si>
  <si>
    <t>https://redwoodbank.co.uk/</t>
  </si>
  <si>
    <t>Marshmallow</t>
  </si>
  <si>
    <t>https://www.crunchbase.com/organization/marshmallow</t>
  </si>
  <si>
    <t>Marshmallow is a full-stack insurance carrier driven by technology.</t>
  </si>
  <si>
    <t>https://www.marshmallow.com/</t>
  </si>
  <si>
    <t>Yomo</t>
  </si>
  <si>
    <t>https://www.crunchbase.com/organization/yomo</t>
  </si>
  <si>
    <t xml:space="preserve">Yomo is a savings, education and investment app for the 12 million people in the UK who are saving but not yet investing. </t>
  </si>
  <si>
    <t>https://getyomo.com/</t>
  </si>
  <si>
    <t>Molo</t>
  </si>
  <si>
    <t>Artificial Intelligence, Financial Services, FinTech, Mobile, Predictive Analytics, Real Estate</t>
  </si>
  <si>
    <t>https://www.crunchbase.com/organization/molo-cb5c</t>
  </si>
  <si>
    <t>Molo is a digital mortgage lending platform that uses technology and AI to make home financing faster, better, and cheaper.</t>
  </si>
  <si>
    <t>https://molofinance.com/</t>
  </si>
  <si>
    <t>PayScanner</t>
  </si>
  <si>
    <t>Billing, Financial Services, FinTech, Payments</t>
  </si>
  <si>
    <t>https://www.crunchbase.com/organization/payscanner</t>
  </si>
  <si>
    <t>Helping legacy payment ecosystems to adopt emerging payment ecosystems.</t>
  </si>
  <si>
    <t>https://www.payscanner.com</t>
  </si>
  <si>
    <t>Kuan Intelligence</t>
  </si>
  <si>
    <t>Business Development, Business Intelligence, FinTech, Information Services, Information Technology, Small and Medium Businesses</t>
  </si>
  <si>
    <t>https://www.crunchbase.com/organization/kuan-intelligence</t>
  </si>
  <si>
    <t>Kuan Intelligence is a cross-border payment platform for E-Commerce backed by Blockchain Technology.</t>
  </si>
  <si>
    <t>MyPocketSkill Ltd</t>
  </si>
  <si>
    <t>EdTech, Financial Services, FinTech, Information Technology, Internet</t>
  </si>
  <si>
    <t>https://www.crunchbase.com/organization/mypocketskill</t>
  </si>
  <si>
    <t>Creating a financially empowered Gen Z</t>
  </si>
  <si>
    <t>https://www.mypocketskill.com/</t>
  </si>
  <si>
    <t>Angel Investment Network, Cool Initiatives</t>
  </si>
  <si>
    <t>Infinian</t>
  </si>
  <si>
    <t>Analytics, Banking, Big Data, Financial Services, FinTech, Information Technology</t>
  </si>
  <si>
    <t>https://www.crunchbase.com/organization/infinian</t>
  </si>
  <si>
    <t>Infinian provides highly insightful data to financial services.</t>
  </si>
  <si>
    <t>https://www.infinian.com/</t>
  </si>
  <si>
    <t>Quint Group</t>
  </si>
  <si>
    <t>Grapedata</t>
  </si>
  <si>
    <t>Big Data, Financial Services, FinTech</t>
  </si>
  <si>
    <t>https://www.crunchbase.com/organization/grapedata</t>
  </si>
  <si>
    <t>GrapeData aims to bridge the information gap between the financial industry and on-the-ground individuals.</t>
  </si>
  <si>
    <t>https://www.grape-data.com/</t>
  </si>
  <si>
    <t>Safened</t>
  </si>
  <si>
    <t>B2B, FinTech, Information Technology</t>
  </si>
  <si>
    <t>https://www.crunchbase.com/organization/safened-limited</t>
  </si>
  <si>
    <t>Safened is a regulated payment institution offering a fully digital KYC solution as well as a B2B deposit platform.</t>
  </si>
  <si>
    <t>https://www.safened.com/</t>
  </si>
  <si>
    <t>Monily Machine Learning Labs</t>
  </si>
  <si>
    <t>https://www.crunchbase.com/organization/shoppa</t>
  </si>
  <si>
    <t>Monily Machine Learning provides APIs for Digital Receipts</t>
  </si>
  <si>
    <t>https://www.monily.co</t>
  </si>
  <si>
    <t>Azimo</t>
  </si>
  <si>
    <t>Financial Services, FinTech, Mobile Payments, Personal Finance</t>
  </si>
  <si>
    <t>https://www.crunchbase.com/organization/azimo</t>
  </si>
  <si>
    <t>Azimo is an online money transfer company that provides a fast, secure, and low-cost alternative to legacy high street remittance services.</t>
  </si>
  <si>
    <t>http://azimo.com</t>
  </si>
  <si>
    <t>TradingView</t>
  </si>
  <si>
    <t>Android, Cloud Computing, Education, Finance, FinTech, Internet, iOS, Social Media, Stock Exchanges</t>
  </si>
  <si>
    <t>https://www.crunchbase.com/organization/tradingview</t>
  </si>
  <si>
    <t>http://www.tradingview.com</t>
  </si>
  <si>
    <t>APEXX Global</t>
  </si>
  <si>
    <t>Finance, FinTech, Payments</t>
  </si>
  <si>
    <t>https://www.crunchbase.com/organization/apexx-fintech</t>
  </si>
  <si>
    <t>APEXX consolidates global payment providers into a single integration point, optimising the cost of complex payment ecosystems.</t>
  </si>
  <si>
    <t>http://apexx.global</t>
  </si>
  <si>
    <t>Albert</t>
  </si>
  <si>
    <t>Accounting, Apps, Banking, Finance, Financial Services, FinTech, Freelance, Small and Medium Businesses, Software</t>
  </si>
  <si>
    <t>https://www.crunchbase.com/organization/albert-4</t>
  </si>
  <si>
    <t xml:space="preserve">Albert is an innovative, fast growing technology company disrupting financial management for freelancers and the solo self-employed. </t>
  </si>
  <si>
    <t>http://www.getalbert.com</t>
  </si>
  <si>
    <t>Crossflow - The Working Capital Marketplace</t>
  </si>
  <si>
    <t>Finance, Financial Services, FinTech, Marketplace, Supply Chain Management</t>
  </si>
  <si>
    <t>https://www.crunchbase.com/organization/crossflow-payments</t>
  </si>
  <si>
    <t>We connect global businesses and their suppliers to funders for fast, flexible working capital finance powered by technology.</t>
  </si>
  <si>
    <t>https://www.crossflowpayments.co.uk/</t>
  </si>
  <si>
    <t>Calibrate Management</t>
  </si>
  <si>
    <t>PrestaCap</t>
  </si>
  <si>
    <t>Banking, Finance, Financial Services, FinTech, Marketplace</t>
  </si>
  <si>
    <t>https://www.crunchbase.com/organization/prestacap</t>
  </si>
  <si>
    <t>PrestaCap is an online lending platform offering invoice discounting facilities and business loans to SMEs in Germany and Italy.</t>
  </si>
  <si>
    <t>Othera</t>
  </si>
  <si>
    <t>Financial Exchanges, Financial Services, FinTech</t>
  </si>
  <si>
    <t>https://www.crunchbase.com/organization/othera</t>
  </si>
  <si>
    <t>Othera is revolutionizing lending &amp; capital markets to deliver speed, profitability, &amp; lower costs across the loan &amp; debt asset lifecycle</t>
  </si>
  <si>
    <t>SBI Group</t>
  </si>
  <si>
    <t>Griffin</t>
  </si>
  <si>
    <t>https://www.crunchbase.com/organization/griffin-3</t>
  </si>
  <si>
    <t>Griffin is a Banking-as-a-Service provider that helps companies build and launch financial services products.</t>
  </si>
  <si>
    <t>https://griffin.sh</t>
  </si>
  <si>
    <t>Seedcamp</t>
  </si>
  <si>
    <t>Revolut</t>
  </si>
  <si>
    <t>Banking, Customer Service, Financial Services, FinTech, Mobile Payments</t>
  </si>
  <si>
    <t>https://www.crunchbase.com/organization/revolut</t>
  </si>
  <si>
    <t>Revolut is a financial services company that specializes in mobile banking, card payments, money remittance, and foreign exchange.</t>
  </si>
  <si>
    <t>http://www.revolut.com</t>
  </si>
  <si>
    <t>Mode</t>
  </si>
  <si>
    <t>Cryptocurrency, Financial Services, FinTech, Payments</t>
  </si>
  <si>
    <t>https://www.crunchbase.com/organization/mode-3450</t>
  </si>
  <si>
    <t>Mode is building the next-gen financial ecosystem allowing consumers and businesses to connect in ways that have never before been achieved.</t>
  </si>
  <si>
    <t>https://modeapp.com/</t>
  </si>
  <si>
    <t>ClauseMatch</t>
  </si>
  <si>
    <t>FinTech, Information Technology, SaaS, Software</t>
  </si>
  <si>
    <t>https://www.crunchbase.com/organization/clausematch</t>
  </si>
  <si>
    <t>ClauseMatch is a financial technology company that provides software-as-a-service platform for smart document management.</t>
  </si>
  <si>
    <t>http://www.clausematch.com</t>
  </si>
  <si>
    <t>Crowdfunding, FinTech</t>
  </si>
  <si>
    <t>Cranemere</t>
  </si>
  <si>
    <t>https://www.crunchbase.com/organization/cranemere</t>
  </si>
  <si>
    <t>Cranemere is a holding company for outstanding businesses in the United States and Europe.</t>
  </si>
  <si>
    <t>https://www.cranemere.com/</t>
  </si>
  <si>
    <t>Arkera</t>
  </si>
  <si>
    <t>Artificial Intelligence, Finance, Financial Services, FinTech, Machine Learning, Personal Finance, Software, Wealth Management</t>
  </si>
  <si>
    <t>https://www.crunchbase.com/organization/arkera</t>
  </si>
  <si>
    <t>Arkera helps companies increase revenues by empowering anyone to make exciting investment decisions they never imagined.</t>
  </si>
  <si>
    <t>https://www.arkera.ai</t>
  </si>
  <si>
    <t>Olpays</t>
  </si>
  <si>
    <t>Credit Cards, E-Commerce, Financial Services, FinTech, Payments, Sharing Economy, Transaction Processing</t>
  </si>
  <si>
    <t>https://www.crunchbase.com/organization/olpays</t>
  </si>
  <si>
    <t>We provide international payment solutions for the most innovative internet business models.</t>
  </si>
  <si>
    <t>https://www.olpays.com</t>
  </si>
  <si>
    <t>Payaca</t>
  </si>
  <si>
    <t>B2B, Financial Services, FinTech, Mobile Apps, SaaS, Software</t>
  </si>
  <si>
    <t>https://www.crunchbase.com/organization/payaca</t>
  </si>
  <si>
    <t>B2B SaaS for customer-focused service businesses.</t>
  </si>
  <si>
    <t>https://www.payaca.com</t>
  </si>
  <si>
    <t>Upside Technologies</t>
  </si>
  <si>
    <t>Artificial Intelligence, FinTech, Information Technology, Internet, Machine Learning, Software</t>
  </si>
  <si>
    <t>https://www.crunchbase.com/organization/300-capital</t>
  </si>
  <si>
    <t>Upside Technologies is an investment idea marketplace utilizing Artifical Intelligence and Machine Learning</t>
  </si>
  <si>
    <t>https://www.upsidetechnology.co</t>
  </si>
  <si>
    <t>Small World Financial Services Group</t>
  </si>
  <si>
    <t>Customer Service, Finance, Financial Services, FinTech</t>
  </si>
  <si>
    <t>https://www.crunchbase.com/organization/small-world-financial-services-group</t>
  </si>
  <si>
    <t>Small World Financial Services Group is a digital money transfer platform enabling its customers to securely send and receive money.</t>
  </si>
  <si>
    <t>http://www.smallworldfs.com</t>
  </si>
  <si>
    <t>Equistone Partners Europe</t>
  </si>
  <si>
    <t>Assetz Capital</t>
  </si>
  <si>
    <t>Crowdfunding, Finance, Financial Services, FinTech</t>
  </si>
  <si>
    <t>https://www.crunchbase.com/organization/assetz-capital</t>
  </si>
  <si>
    <t>Assetz Capital is a lending business that provides its services for SME finance, bridging, and property development sectors.</t>
  </si>
  <si>
    <t>https://www.assetzcapital.co.uk</t>
  </si>
  <si>
    <t>Demica</t>
  </si>
  <si>
    <t>https://www.crunchbase.com/organization/demica</t>
  </si>
  <si>
    <t>Demica provides innovative working capital solutions to major corporations and financial institutions.</t>
  </si>
  <si>
    <t>https://www.demica.com/</t>
  </si>
  <si>
    <t>Mosaic Smart Data</t>
  </si>
  <si>
    <t>Financial Services, FinTech, Real Time</t>
  </si>
  <si>
    <t>https://www.crunchbase.com/organization/mosaic-smart-data</t>
  </si>
  <si>
    <t>Mosaic Smart Data, the fintech which provides real-time data for fixed income, currencies and commodities.</t>
  </si>
  <si>
    <t>http://mosaicsmartdata.com/</t>
  </si>
  <si>
    <t>Luther Systems</t>
  </si>
  <si>
    <t>https://www.crunchbase.com/organization/luther-systems</t>
  </si>
  <si>
    <t>Luther Systems streamlines enterprise processes leveraging blockchain technology.</t>
  </si>
  <si>
    <t>https://www.luthersystems.com/</t>
  </si>
  <si>
    <t>Paycado</t>
  </si>
  <si>
    <t>Apps, Banking, Blockchain, Consumer Lending, Financial Services, FinTech, Insurance, Mobile Payments, Point of Sale, Wealth Management</t>
  </si>
  <si>
    <t>https://www.crunchbase.com/organization/paycado</t>
  </si>
  <si>
    <t>Paycado is a new Fintech Neobank aiming to provide affordable and innovative banking services.</t>
  </si>
  <si>
    <t>http://www.paycado.com/</t>
  </si>
  <si>
    <t>LOVAT COMPLIANCE</t>
  </si>
  <si>
    <t>E-Commerce, Financial Services, FinTech</t>
  </si>
  <si>
    <t>https://www.crunchbase.com/organization/lovat-fb92</t>
  </si>
  <si>
    <t>Lovat is a tax compliance platform for e-commerce companies for 57 countries</t>
  </si>
  <si>
    <t>http://www.vatcompliance.co</t>
  </si>
  <si>
    <t>PayQin</t>
  </si>
  <si>
    <t>E-Commerce, Financial Services, FinTech, Internet, Mobile Payments</t>
  </si>
  <si>
    <t>https://www.crunchbase.com/organization/payqin</t>
  </si>
  <si>
    <t>Making online payment simple for Africa</t>
  </si>
  <si>
    <t>http://www.payqin.com</t>
  </si>
  <si>
    <t>TRASTRA</t>
  </si>
  <si>
    <t>https://www.crunchbase.com/organization/trastra</t>
  </si>
  <si>
    <t>BullionVault</t>
  </si>
  <si>
    <t>https://www.crunchbase.com/organization/bullionvault</t>
  </si>
  <si>
    <t>BullionVault is a¬†gold and silver market for online investors, enabling clients to buy and sell gold and silver at discounted prices.</t>
  </si>
  <si>
    <t>https://www.bullionvault.com</t>
  </si>
  <si>
    <t>COB Circle</t>
  </si>
  <si>
    <t>Blockchain, Business Information Systems, Consumer Applications, FinTech, Impact Investing, Internet of Things, Personalization, Social Entrepreneurship, Social Impact</t>
  </si>
  <si>
    <t>https://www.crunchbase.com/organization/cob-circle</t>
  </si>
  <si>
    <t>Risk-Free Consumer-Investor Platform</t>
  </si>
  <si>
    <t>http://cob.group</t>
  </si>
  <si>
    <t>Backbone</t>
  </si>
  <si>
    <t>Commercial Lending, Consumer Lending, Credit, Financial Services, FinTech, Lending, SaaS</t>
  </si>
  <si>
    <t>https://www.crunchbase.com/organization/backbone</t>
  </si>
  <si>
    <t>Credit as a Service</t>
  </si>
  <si>
    <t>https://backbone-software.com/</t>
  </si>
  <si>
    <t>Cameron Parry</t>
  </si>
  <si>
    <t>homie.rent</t>
  </si>
  <si>
    <t>FinTech, Marketplace, Online Portals, Real Estate</t>
  </si>
  <si>
    <t>https://www.crunchbase.com/organization/homie-rent</t>
  </si>
  <si>
    <t>Homie is a tech startup that helps Londoners find great homes to rent.</t>
  </si>
  <si>
    <t>https://realpro.ai</t>
  </si>
  <si>
    <t>Connect Ventures</t>
  </si>
  <si>
    <t>Chetwood Financial</t>
  </si>
  <si>
    <t>https://www.crunchbase.com/organization/chetwood-financial</t>
  </si>
  <si>
    <t xml:space="preserve">Chetwood uses technology to make people better off, through the design and manufacture of digital products across financial services. </t>
  </si>
  <si>
    <t>https://www.chetwood.co/</t>
  </si>
  <si>
    <t>Elliott Management Corp.</t>
  </si>
  <si>
    <t>Hypomo</t>
  </si>
  <si>
    <t>Financial Services, FinTech, Real Estate, Real Estate Investment</t>
  </si>
  <si>
    <t>https://www.crunchbase.com/organization/hypomo</t>
  </si>
  <si>
    <t>Hypomo is a fintech company building a global real estate ecosystem.</t>
  </si>
  <si>
    <t>https://ld.hypomo.com</t>
  </si>
  <si>
    <t>MKB Fintechlab</t>
  </si>
  <si>
    <t>HedgeLite</t>
  </si>
  <si>
    <t>https://www.crunchbase.com/organization/hedgelite</t>
  </si>
  <si>
    <t>Empowers brave, informed, influential institutions to access the benefits of innovative pre-post solution &amp; innovative hedging product</t>
  </si>
  <si>
    <t>https://hedgelite.co.uk/</t>
  </si>
  <si>
    <t>KOINKOIN</t>
  </si>
  <si>
    <t>https://www.crunchbase.com/organization/koinkoin</t>
  </si>
  <si>
    <t>Peer to Peer Cryptocurrency Exchange (Creating a borderless Africa)</t>
  </si>
  <si>
    <t>https://koinkoin.com</t>
  </si>
  <si>
    <t>Sharefinance</t>
  </si>
  <si>
    <t>https://www.crunchbase.com/organization/sharefinance</t>
  </si>
  <si>
    <t>Sharefinance democratises employee share ownership through innovative financing solutions</t>
  </si>
  <si>
    <t>http://www.sharefinance.com</t>
  </si>
  <si>
    <t>SquareBook</t>
  </si>
  <si>
    <t>https://www.crunchbase.com/organization/squarebook</t>
  </si>
  <si>
    <t>SquareBook is a socially responsible FinTech driving a new IPO equity culture.</t>
  </si>
  <si>
    <t>http://www.squarebook.co.uk</t>
  </si>
  <si>
    <t>Cryptopay</t>
  </si>
  <si>
    <t>Bitcoin, Cryptocurrency, E-Commerce, Financial Services, FinTech, Payments, Trading Platform</t>
  </si>
  <si>
    <t>https://www.crunchbase.com/organization/cryptopay</t>
  </si>
  <si>
    <t>Cryptopay is a digital currency firms, offering crypto-wallets, debit cards, B2B payments, &amp; investments.</t>
  </si>
  <si>
    <t>http://cryptopay.me</t>
  </si>
  <si>
    <t>AimBrain</t>
  </si>
  <si>
    <t>Biometrics, Cyber Security, FinTech, Fraud Detection</t>
  </si>
  <si>
    <t>https://www.crunchbase.com/organization/aimbrain</t>
  </si>
  <si>
    <t>AimBrain helps organisations detect and prevent fraud. Anomaly detection, behavioural biometrics &amp; 3 active biometric authentication modules</t>
  </si>
  <si>
    <t>Da Vinci Capital</t>
  </si>
  <si>
    <t>TradeCore</t>
  </si>
  <si>
    <t>Finance, Financial Exchanges, Financial Services, FinTech</t>
  </si>
  <si>
    <t>https://www.crunchbase.com/organization/tradecore</t>
  </si>
  <si>
    <t>TradeCore is a multi-product and full-service FinTech company developing unique tools for brokers and financial service providers.</t>
  </si>
  <si>
    <t>http://www.tradecore.com</t>
  </si>
  <si>
    <t>Expend</t>
  </si>
  <si>
    <t>Accounting, B2B, Banking, Credit Cards, Debit Cards, Finance, Financial Services, FinTech, SaaS, Software</t>
  </si>
  <si>
    <t>https://www.crunchbase.com/organization/expend</t>
  </si>
  <si>
    <t>Expend is the expense management and company spending platform.</t>
  </si>
  <si>
    <t>https://expend.com</t>
  </si>
  <si>
    <t>Huddlestock</t>
  </si>
  <si>
    <t>Finance, Financial Services, FinTech, Hedge Funds</t>
  </si>
  <si>
    <t>https://www.crunchbase.com/organization/huddlestock</t>
  </si>
  <si>
    <t>SaaS, Fintech, Mobile App, Wealth Management, Asset Management, Trading, Investing</t>
  </si>
  <si>
    <t>http://wwww.huddlestock.com</t>
  </si>
  <si>
    <t>Goji Investments</t>
  </si>
  <si>
    <t>Banking, Financial Services, FinTech, Peer to Peer, Venture Capital, Wealth Management</t>
  </si>
  <si>
    <t>https://www.crunchbase.com/organization/goji-holdings</t>
  </si>
  <si>
    <t>Investment platform providing access to regulated investment products from across the direct lending sector</t>
  </si>
  <si>
    <t>https://www.goji.investments</t>
  </si>
  <si>
    <t>Anthemis Group, AXA Venture Partners</t>
  </si>
  <si>
    <t>SPIN Analytics</t>
  </si>
  <si>
    <t>Credit, Financial Services, FinTech, Machine Learning</t>
  </si>
  <si>
    <t>https://www.crunchbase.com/organization/spin-analytics-limited</t>
  </si>
  <si>
    <t>SPIN Analytics is an innovative provider of credit risk modelling and analytics solutions for Banks and Digital Banks.</t>
  </si>
  <si>
    <t>http://spin-analytics.com</t>
  </si>
  <si>
    <t>Entrepreneurs Roundtable Accelerator</t>
  </si>
  <si>
    <t>Dinghy</t>
  </si>
  <si>
    <t>https://www.crunchbase.com/organization/dinghy</t>
  </si>
  <si>
    <t>Vertex Market</t>
  </si>
  <si>
    <t>Bitcoin, Blockchain, Crowdfunding, Cryptocurrency, Financial Services, FinTech, Information Technology, Peer to Peer, Trading Platform, Venture Capital</t>
  </si>
  <si>
    <t>https://www.crunchbase.com/organization/vertex-market</t>
  </si>
  <si>
    <t>Peer to Peer (P2P) trading platform for Cryptocurrencies</t>
  </si>
  <si>
    <t>https://vertex.market</t>
  </si>
  <si>
    <t>Mycelium</t>
  </si>
  <si>
    <t>https://www.crunchbase.com/organization/mycelium</t>
  </si>
  <si>
    <t>Mycelium is pioneering secure and private digital banking for the era of digital assets.</t>
  </si>
  <si>
    <t>https://mycelium.com/</t>
  </si>
  <si>
    <t>Streeva</t>
  </si>
  <si>
    <t>https://www.crunchbase.com/organization/streeva</t>
  </si>
  <si>
    <t>Fintech solutions to streamline the inefficiencies surrounding payments</t>
  </si>
  <si>
    <t>https://www.streeva.com/</t>
  </si>
  <si>
    <t>BETALD</t>
  </si>
  <si>
    <t>Commercial Lending, Financial Services, FinTech, Peer to Peer</t>
  </si>
  <si>
    <t>https://www.crunchbase.com/organization/betald</t>
  </si>
  <si>
    <t>BETALD is the worlds fastest invoice factoring platform. We can finance invoices in seconds and we do it safe too with our AI.</t>
  </si>
  <si>
    <t>http://www.betald.com</t>
  </si>
  <si>
    <t>VAKT Holdings Limited</t>
  </si>
  <si>
    <t>Blockchain, Cryptocurrency, FinTech, Trading Platform</t>
  </si>
  <si>
    <t>https://www.crunchbase.com/organization/vakt-holdings-limited-vhl</t>
  </si>
  <si>
    <t>VAKT Holdings Limited  is a digital ecosystem for physical post-trade processing.</t>
  </si>
  <si>
    <t>https://www.vakt.com/</t>
  </si>
  <si>
    <t>AI Seed</t>
  </si>
  <si>
    <t>Floww</t>
  </si>
  <si>
    <t>Financial Services, FinTech, Information Technology, SaaS</t>
  </si>
  <si>
    <t>https://www.crunchbase.com/organization/floww</t>
  </si>
  <si>
    <t>Bringing transparency to the financial sector via an exceptional user interface. Creating greater liquidity in the private asset market.</t>
  </si>
  <si>
    <t>http://www.floww.io</t>
  </si>
  <si>
    <t>Moola</t>
  </si>
  <si>
    <t>Consumer, Financial Services, FinTech</t>
  </si>
  <si>
    <t>https://www.crunchbase.com/organization/moola-4</t>
  </si>
  <si>
    <t>Moola provides Online Investment Service in the UK.</t>
  </si>
  <si>
    <t>Apollo Informal Investment</t>
  </si>
  <si>
    <t>GoSherpy</t>
  </si>
  <si>
    <t>E-Commerce, FinTech</t>
  </si>
  <si>
    <t>https://www.crunchbase.com/organization/gosherpy</t>
  </si>
  <si>
    <t>GoSherpy enables to Save Money towards Personal Goals. Use it as a Payment Method for your Business &amp; Acquire new Customer Segments!</t>
  </si>
  <si>
    <t>http://gosherpy.com</t>
  </si>
  <si>
    <t>Startupbootcamp, Startupbootcamp Commerce Amsterdam</t>
  </si>
  <si>
    <t>WilmotML</t>
  </si>
  <si>
    <t>https://www.crunchbase.com/organization/wilmotml</t>
  </si>
  <si>
    <t>WilmotML is a building the investment brain of the future.</t>
  </si>
  <si>
    <t>http://www.wilmotml.com</t>
  </si>
  <si>
    <t>Algoraise</t>
  </si>
  <si>
    <t>https://www.crunchbase.com/organization/algoraise</t>
  </si>
  <si>
    <t>Algoraise is a financial technologies company based in London.</t>
  </si>
  <si>
    <t>https://algoraise.com/</t>
  </si>
  <si>
    <t>Pockit</t>
  </si>
  <si>
    <t>Banking, Finance, Financial Services, FinTech, Personal Finance</t>
  </si>
  <si>
    <t>https://www.crunchbase.com/organization/pockit</t>
  </si>
  <si>
    <t>Pockit is a financial technology company that provides a digital banking app for the underbanked masses.</t>
  </si>
  <si>
    <t>http://pockit.com</t>
  </si>
  <si>
    <t>Wrisk</t>
  </si>
  <si>
    <t>FinTech, InsurTech, Mobile Apps</t>
  </si>
  <si>
    <t>https://www.crunchbase.com/organization/wrisk</t>
  </si>
  <si>
    <t>Wrisk offers a customizable platform that enables businesses to create mobile-first insurance experiences for their customers.</t>
  </si>
  <si>
    <t>http://www.wrisk.co</t>
  </si>
  <si>
    <t>AiX</t>
  </si>
  <si>
    <t>Artificial Intelligence, Banking, Cryptocurrency, Finance, Financial Exchanges, Financial Services, FinTech, Stock Exchanges, Trading Platform</t>
  </si>
  <si>
    <t>https://www.crunchbase.com/organization/aix</t>
  </si>
  <si>
    <t>AiX is an AI trading broker that uses the power of blockchain technology to give traders unprecedented insight and control.</t>
  </si>
  <si>
    <t>BIMA</t>
  </si>
  <si>
    <t>Financial Services, FinTech, Health Care, Insurance, Mobile</t>
  </si>
  <si>
    <t>https://www.crunchbase.com/organization/bima</t>
  </si>
  <si>
    <t>BIMA provides digital health and insurtech services in emerging markets.</t>
  </si>
  <si>
    <t>http://bimamobile.com</t>
  </si>
  <si>
    <t>Kasko</t>
  </si>
  <si>
    <t>FinTech, Insurance</t>
  </si>
  <si>
    <t>https://www.crunchbase.com/organization/kasko</t>
  </si>
  <si>
    <t>Creditspring</t>
  </si>
  <si>
    <t>https://www.crunchbase.com/organization/creditspring</t>
  </si>
  <si>
    <t>We are developing a new model for personal finance that will put you back in control, and keep you protected from the unexpected.</t>
  </si>
  <si>
    <t>https://www.creditspring.co.uk/</t>
  </si>
  <si>
    <t>PensionBee</t>
  </si>
  <si>
    <t>Financial Services, FinTech, Personal Finance</t>
  </si>
  <si>
    <t>https://www.crunchbase.com/organization/pensionbee</t>
  </si>
  <si>
    <t>PensionBee: the clever way to find and combine all your old pension plans in one good-value, online plan Capital at risk.</t>
  </si>
  <si>
    <t>https://www.pensionbee.com/</t>
  </si>
  <si>
    <t>Future Mobile Money</t>
  </si>
  <si>
    <t>https://www.crunchbase.com/organization/future-mobile-money</t>
  </si>
  <si>
    <t>Mobile money is the fastest growing segment of the digital revolution in financial services.</t>
  </si>
  <si>
    <t>ClubCollect</t>
  </si>
  <si>
    <t>https://www.crunchbase.com/organization/clubcollect</t>
  </si>
  <si>
    <t>ClubCollect is a software-as-a-service FinTech company.</t>
  </si>
  <si>
    <t>http://www.clubcollect.com</t>
  </si>
  <si>
    <t>Tablomonto Ventures</t>
  </si>
  <si>
    <t>For Good Causes</t>
  </si>
  <si>
    <t>https://www.crunchbase.com/organization/for-good-causes</t>
  </si>
  <si>
    <t>For Good Causes is creating new ways to give by tapping into the ¬£7 billion of unused loyalty points and enabling cashless giving</t>
  </si>
  <si>
    <t>BlockEx</t>
  </si>
  <si>
    <t>Asset Management, Financial Services, FinTech</t>
  </si>
  <si>
    <t>https://www.crunchbase.com/organization/blockex</t>
  </si>
  <si>
    <t>BlockEx is a digital asset exchange platform.</t>
  </si>
  <si>
    <t>https://www.blockex.com/</t>
  </si>
  <si>
    <t>Link Big</t>
  </si>
  <si>
    <t>B2B, Cloud Computing, Cloud Data Services, FinTech, Information Services, InsurTech, Machine Learning, Retail Technology, Social Media Marketing, Travel</t>
  </si>
  <si>
    <t>https://www.crunchbase.com/organization/link-big</t>
  </si>
  <si>
    <t>Link Big is a smart link that finally transform general mobile web links to personal user experience links.</t>
  </si>
  <si>
    <t>http://www.link-big.com/</t>
  </si>
  <si>
    <t>Repay Solutions</t>
  </si>
  <si>
    <t>Banking, Developer APIs, Financial Services, FinTech, Payments</t>
  </si>
  <si>
    <t>https://www.crunchbase.com/organization/repay-solutions</t>
  </si>
  <si>
    <t>Over The Top payment platform connecting businesses to the latest real-time payments innovations without changing bank.</t>
  </si>
  <si>
    <t>https://www.repay.solutions</t>
  </si>
  <si>
    <t>StrideUp</t>
  </si>
  <si>
    <t>Financial Services, FinTech, Internet</t>
  </si>
  <si>
    <t>https://www.crunchbase.com/organization/strideup</t>
  </si>
  <si>
    <t>StrideUp makes homeownership more affordable. We are reinventing home finance and transforming the housing market.</t>
  </si>
  <si>
    <t>http://www.strideup.co</t>
  </si>
  <si>
    <t>Picus Capital</t>
  </si>
  <si>
    <t>Novicap</t>
  </si>
  <si>
    <t>Business Development, Finance, Financial Exchanges, Financial Services, FinTech, Small and Medium Businesses</t>
  </si>
  <si>
    <t>https://www.crunchbase.com/organization/novicap</t>
  </si>
  <si>
    <t>NoviCap is an online platform that allows businesses to receive early payments for outstanding invoices.</t>
  </si>
  <si>
    <t>http://novicap.com</t>
  </si>
  <si>
    <t>EcexExchange Ltd.</t>
  </si>
  <si>
    <t>https://www.crunchbase.com/organization/planetziggurat-o</t>
  </si>
  <si>
    <t>ECEX EXCHANGE</t>
  </si>
  <si>
    <t>https://ecex.exchange/</t>
  </si>
  <si>
    <t>Mespo</t>
  </si>
  <si>
    <t>Financial Services, FinTech, Mobile Apps, Payments, Service Industry</t>
  </si>
  <si>
    <t>https://www.crunchbase.com/organization/mobillity</t>
  </si>
  <si>
    <t>Mespo is an independent platform that manages money across all of the accounts.</t>
  </si>
  <si>
    <t>Synswap</t>
  </si>
  <si>
    <t>https://www.crunchbase.com/organization/synswap</t>
  </si>
  <si>
    <t>Synswap provides post-trade services for OTC derivatives using distributed ledger technology</t>
  </si>
  <si>
    <t>https://www.synswap.com/</t>
  </si>
  <si>
    <t>Wise</t>
  </si>
  <si>
    <t>https://www.crunchbase.com/organization/transferwise</t>
  </si>
  <si>
    <t>Wise is a money transfer service allowing private individuals and businesses to¬†send money abroad without hidden charges.</t>
  </si>
  <si>
    <t>https://wise.com</t>
  </si>
  <si>
    <t>MatchPlace Limited</t>
  </si>
  <si>
    <t>Banking, Bitcoin, Blockchain, Crowdfunding, Finance, Financial Services, FinTech, Information Technology</t>
  </si>
  <si>
    <t>https://www.crunchbase.com/organization/matchplace-limited</t>
  </si>
  <si>
    <t>New generation Fintech platform. Integrating Financial Services solutions, bridging the gap between Financial Institutions and SMEs</t>
  </si>
  <si>
    <t>https://www.matchplace.com</t>
  </si>
  <si>
    <t>BGL Group</t>
  </si>
  <si>
    <t>Finance, Financial Exchanges, Financial Services, FinTech, Insurance, Wealth Management</t>
  </si>
  <si>
    <t>https://www.crunchbase.com/organization/bgl-group-peterborough-united-kingdom</t>
  </si>
  <si>
    <t>BGL Group digitally distributes insurance and financial products.</t>
  </si>
  <si>
    <t>https://www.bglgroup.co.uk/</t>
  </si>
  <si>
    <t>Canada Pension Plan Investment Board</t>
  </si>
  <si>
    <t>HelloSoda</t>
  </si>
  <si>
    <t>Analytics, Big Data, Finance, FinTech, Information Technology</t>
  </si>
  <si>
    <t>https://www.crunchbase.com/organization/hellosoda</t>
  </si>
  <si>
    <t>HelloSoda is Designed To Predict Your Credit Rating And Potential For Fraud.</t>
  </si>
  <si>
    <t>Zloadr</t>
  </si>
  <si>
    <t>Bitcoin, Crowdsourcing, Cryptocurrency, E-Commerce, Ethereum, FinTech, Personal Finance, Virtual Currency</t>
  </si>
  <si>
    <t>https://www.crunchbase.com/organization/zloadr</t>
  </si>
  <si>
    <t>Zloadr. is a London based payment services corporation headquartered in the United Kingdom.</t>
  </si>
  <si>
    <t>https://www.zloadr.com</t>
  </si>
  <si>
    <t>Bpay.io</t>
  </si>
  <si>
    <t>Bitcoin, Cryptocurrency, FinTech</t>
  </si>
  <si>
    <t>https://www.crunchbase.com/organization/bpay-io</t>
  </si>
  <si>
    <t>Bpay.io is a payment processing company for cryptocurrency and blockchain payments.</t>
  </si>
  <si>
    <t>Bit.co</t>
  </si>
  <si>
    <t>DKK</t>
  </si>
  <si>
    <t>Frontline Ventures</t>
  </si>
  <si>
    <t>Credit-Vision</t>
  </si>
  <si>
    <t>Financial Services, FinTech, Information Technology, SaaS, Software</t>
  </si>
  <si>
    <t>https://www.crunchbase.com/organization/credit-vision</t>
  </si>
  <si>
    <t>Credit-Vision identifies, captures, aggregates and contextualises financial data for investors in corporate credit.</t>
  </si>
  <si>
    <t>http://www.credit-vision.com</t>
  </si>
  <si>
    <t>Sumsub</t>
  </si>
  <si>
    <t>Artificial Intelligence, Computer Vision, Cyber Security, FinTech, Fraud Detection, Identity Management, Information Technology, Transportation</t>
  </si>
  <si>
    <t>https://www.crunchbase.com/organization/sum-substance</t>
  </si>
  <si>
    <t>Sumsub is an AI-based solution that automates identity verification and anti-fraud.</t>
  </si>
  <si>
    <t>https://sumsub.com</t>
  </si>
  <si>
    <t>WeSwap</t>
  </si>
  <si>
    <t>Financial Exchanges, FinTech, Leisure, Travel</t>
  </si>
  <si>
    <t>https://www.crunchbase.com/organization/weswap-com</t>
  </si>
  <si>
    <t>WeSwap is a mobile application that allows users to swap different types of currency with others.</t>
  </si>
  <si>
    <t>http://www.weswap.com</t>
  </si>
  <si>
    <t>Legal &amp; General</t>
  </si>
  <si>
    <t>PremFina</t>
  </si>
  <si>
    <t>Finance, Financial Services, FinTech, Insurance</t>
  </si>
  <si>
    <t>https://www.crunchbase.com/organization/premfina</t>
  </si>
  <si>
    <t>PremFina is an innovative premium finance company providing insurance brokers with a high margin white-label premium finance solution.</t>
  </si>
  <si>
    <t>http://www.premfina.com</t>
  </si>
  <si>
    <t>TellJo</t>
  </si>
  <si>
    <t>https://www.crunchbase.com/organization/telljo</t>
  </si>
  <si>
    <t>TellJo is a digital assessment tool to prevent payment arrears and reduce financial exclusion.</t>
  </si>
  <si>
    <t>https://www.telljo.org</t>
  </si>
  <si>
    <t>Bethnal Green Ventures</t>
  </si>
  <si>
    <t>Passion Capital</t>
  </si>
  <si>
    <t>Octopus Ventures</t>
  </si>
  <si>
    <t>WAY2VAT</t>
  </si>
  <si>
    <t>https://www.crunchbase.com/organization/way2vat</t>
  </si>
  <si>
    <t>WAY2VAT offers a fully automated and modular solution for VAT reclaim and expense management, based on an AI proprietary technology</t>
  </si>
  <si>
    <t>http://way2vat.com/</t>
  </si>
  <si>
    <t>Burrow</t>
  </si>
  <si>
    <t>https://www.crunchbase.com/organization/burrow-uk</t>
  </si>
  <si>
    <t>Burrow makes mortgages delightfully digital, accompanied by expert human advice.</t>
  </si>
  <si>
    <t>https://letsburrow.com</t>
  </si>
  <si>
    <t>Neyber</t>
  </si>
  <si>
    <t>https://www.crunchbase.com/organization/neyber</t>
  </si>
  <si>
    <t>Neyber is financial wellbeing provider that helps UK employees to be better with their money.</t>
  </si>
  <si>
    <t>https://www.neyber.co.uk/</t>
  </si>
  <si>
    <t>Algomi</t>
  </si>
  <si>
    <t>Financial Services, FinTech, Information Services, Sales, Software</t>
  </si>
  <si>
    <t>https://www.crunchbase.com/organization/algomi-ltd</t>
  </si>
  <si>
    <t>Algomi is a software company that provides technology to financial market participants to improve their workflow and liquidity.</t>
  </si>
  <si>
    <t>https://www.algomi.com/</t>
  </si>
  <si>
    <t>FinLab</t>
  </si>
  <si>
    <t>Atomico</t>
  </si>
  <si>
    <t>CHKKR</t>
  </si>
  <si>
    <t>Blockchain, FinTech, Information Technology</t>
  </si>
  <si>
    <t>https://www.crunchbase.com/organization/chkkr</t>
  </si>
  <si>
    <t>Blockchain Business Telematics</t>
  </si>
  <si>
    <t>https://www.chkkr.co.uk</t>
  </si>
  <si>
    <t>Corefy</t>
  </si>
  <si>
    <t>E-Commerce, Enterprise Software, FinTech, Payments, Software</t>
  </si>
  <si>
    <t>https://www.crunchbase.com/organization/paycore-io</t>
  </si>
  <si>
    <t>Payment Platform &amp; Payments Hub</t>
  </si>
  <si>
    <t>https://corefy.com/</t>
  </si>
  <si>
    <t>Oraclize</t>
  </si>
  <si>
    <t>FinTech, Industrial, Information Services, Information Technology</t>
  </si>
  <si>
    <t>https://www.crunchbase.com/organization/oraclize</t>
  </si>
  <si>
    <t>Oraclize Is a IT Service Company.</t>
  </si>
  <si>
    <t>https://www.oraclize.it</t>
  </si>
  <si>
    <t>Digital Identity</t>
  </si>
  <si>
    <t>Prodigy Finance</t>
  </si>
  <si>
    <t>Crowdfunding, Education, Finance, Financial Services, FinTech</t>
  </si>
  <si>
    <t>https://www.crunchbase.com/organization/prodigy-finance</t>
  </si>
  <si>
    <t>Prodigy Finance provides postgraduate student loans to international students to attend a top school.</t>
  </si>
  <si>
    <t>https://www.prodigyfinance.com/</t>
  </si>
  <si>
    <t>Pathfinder Software Limited</t>
  </si>
  <si>
    <t>Financial Services, FinTech, Insurance, Software</t>
  </si>
  <si>
    <t>https://www.crunchbase.com/organization/pathfinder-software-limited</t>
  </si>
  <si>
    <t>Pathfinder is an innovative career intelligence tool. Simplicity combined with the power and data quality of expensive financial platforms.</t>
  </si>
  <si>
    <t>http://www.pathfinder-software.com</t>
  </si>
  <si>
    <t>Populous World</t>
  </si>
  <si>
    <t>Blockchain, Financial Services, FinTech, Information Technology, Internet, Lending</t>
  </si>
  <si>
    <t>https://www.crunchbase.com/organization/populous</t>
  </si>
  <si>
    <t>Populous is an invoice and trade finance platform.</t>
  </si>
  <si>
    <t>https://www.populous.world/</t>
  </si>
  <si>
    <t>George Burke</t>
  </si>
  <si>
    <t>Kantox</t>
  </si>
  <si>
    <t>Enterprise Software, Financial Services, FinTech, Payments, Software</t>
  </si>
  <si>
    <t>https://www.crunchbase.com/organization/kantox</t>
  </si>
  <si>
    <t>Kantox is a leader in Currency Management Automation software that enables businesses to automate their end-to-end FX workflow</t>
  </si>
  <si>
    <t>http://www.kantox.com</t>
  </si>
  <si>
    <t>CASHOFF</t>
  </si>
  <si>
    <t>B2B, B2C, Banking, Financial Services, FinTech, Information Technology, Loyalty Programs, Retail Technology</t>
  </si>
  <si>
    <t>https://www.crunchbase.com/organization/cashoff-llc</t>
  </si>
  <si>
    <t>Provides profit-generating open banking API solutions for banks and unique digital experience for their consumers</t>
  </si>
  <si>
    <t>https://cashoff.global</t>
  </si>
  <si>
    <t>Find Exchange</t>
  </si>
  <si>
    <t>https://www.crunchbase.com/organization/find-exchange</t>
  </si>
  <si>
    <t>Numeos</t>
  </si>
  <si>
    <t>B2B, Financial Services, FinTech, Marketplace</t>
  </si>
  <si>
    <t>https://www.crunchbase.com/organization/numeos</t>
  </si>
  <si>
    <t>Fintech, open-banking, distribution</t>
  </si>
  <si>
    <t>https://numeos.co.uk</t>
  </si>
  <si>
    <t>Proplend</t>
  </si>
  <si>
    <t>Commercial Lending, Commercial Real Estate, FinTech, Peer to Peer, Personal Finance, Real Estate Investment</t>
  </si>
  <si>
    <t>https://www.crunchbase.com/organization/proplend</t>
  </si>
  <si>
    <t>FCA Approved UK P2P Lending Platform &amp; Flexible ISA Provider - Commercial Loans Secured By Income Producing Commercial Property.</t>
  </si>
  <si>
    <t>https://www.proplend.com</t>
  </si>
  <si>
    <t>Salamanca Group</t>
  </si>
  <si>
    <t>Billon Group</t>
  </si>
  <si>
    <t>Blockchain, Financial Services, FinTech, Information Technology, Software</t>
  </si>
  <si>
    <t>https://www.crunchbase.com/organization/billon-group</t>
  </si>
  <si>
    <t>Billon Group is a fintech company that provides an enterprise DLT system for accounts and transactions and targets at bank accounts.</t>
  </si>
  <si>
    <t>http://www.billongroup.com</t>
  </si>
  <si>
    <t>EASME - EU Executive Agency for SMEs</t>
  </si>
  <si>
    <t>Capital.Com</t>
  </si>
  <si>
    <t>Apps, Finance, Financial Services, FinTech, Mobile, Personal Finance</t>
  </si>
  <si>
    <t>https://www.crunchbase.com/organization/capital-com</t>
  </si>
  <si>
    <t>Capital.com is a high-growth, investment trading fintech group of companies empowering people to participate in financial markets.</t>
  </si>
  <si>
    <t>https://capital.com/</t>
  </si>
  <si>
    <t>VP Capital</t>
  </si>
  <si>
    <t>NorthRow</t>
  </si>
  <si>
    <t>Compliance, Financial Services, FinTech, SaaS, Software</t>
  </si>
  <si>
    <t>https://www.crunchbase.com/organization/contego-fraud-solutions</t>
  </si>
  <si>
    <t>NorthRow helps businesses to efficiently protect themselves from financial crime, from failures to comply with related legislation.</t>
  </si>
  <si>
    <t>http://www.northrow.com</t>
  </si>
  <si>
    <t>Coconut</t>
  </si>
  <si>
    <t>Banking, FinTech, Freelance, Software</t>
  </si>
  <si>
    <t>https://www.crunchbase.com/organization/coconut</t>
  </si>
  <si>
    <t>Coconut is the current account that takes care of your accounting and tax.</t>
  </si>
  <si>
    <t>https://getcoconut.com</t>
  </si>
  <si>
    <t>Zeesta Financial Technology Solutions and Services Ltd</t>
  </si>
  <si>
    <t>https://www.crunchbase.com/organization/zeesta-financial-technology-solutions-and-services-limited</t>
  </si>
  <si>
    <t>Zeesta  is a revolutionary fintech platform with a state of the art support, for tier 3 and  tier 4 fintech providers.</t>
  </si>
  <si>
    <t>Kue</t>
  </si>
  <si>
    <t>https://www.crunchbase.com/organization/kue-2</t>
  </si>
  <si>
    <t>Kue is the new affordable e-commerce store where customers purchase their favourite brands in bite-size monthly payments, interest-free.</t>
  </si>
  <si>
    <t>https://kue.app</t>
  </si>
  <si>
    <t>Fundment</t>
  </si>
  <si>
    <t>Finance, Financial Services, FinTech, Impact Investing</t>
  </si>
  <si>
    <t>https://www.crunchbase.com/organization/fundment</t>
  </si>
  <si>
    <t>Fundment is powering adviser platforms with investment management and account management automation</t>
  </si>
  <si>
    <t>https://www.fundment.com/</t>
  </si>
  <si>
    <t>NFT Ventures</t>
  </si>
  <si>
    <t>Blockchain.com</t>
  </si>
  <si>
    <t>Bitcoin, Blockchain, Cryptocurrency, FinTech, Trading Platform</t>
  </si>
  <si>
    <t>https://www.crunchbase.com/organization/blockchain-info</t>
  </si>
  <si>
    <t>$500M to $1B</t>
  </si>
  <si>
    <t>Blockchain.com is a platform that offers ways to buy, hold, and use cryptocurrency.</t>
  </si>
  <si>
    <t>http://blockchain.com/</t>
  </si>
  <si>
    <t>Xelix</t>
  </si>
  <si>
    <t>Artificial Intelligence, Computer, Finance, FinTech, Machine Learning, Software</t>
  </si>
  <si>
    <t>https://www.crunchbase.com/organization/xelix</t>
  </si>
  <si>
    <t>The world's first invoice intelligence platform.</t>
  </si>
  <si>
    <t>https://www.xelix.com/</t>
  </si>
  <si>
    <t>Homegrown</t>
  </si>
  <si>
    <t>Crowdfunding, Financial Services, FinTech, Real Estate, Real Estate Investment</t>
  </si>
  <si>
    <t>https://www.crunchbase.com/organization/homegrown</t>
  </si>
  <si>
    <t>Homegrown is a property crowdfunding platform.</t>
  </si>
  <si>
    <t>https://homegrown.co.uk/</t>
  </si>
  <si>
    <t>Bizzon</t>
  </si>
  <si>
    <t>Apps, Consumer, E-Commerce, E-Commerce Platforms, Financial Services, FinTech, Internet</t>
  </si>
  <si>
    <t>https://www.crunchbase.com/organization/agent-cash-ltd</t>
  </si>
  <si>
    <t>Bizzon allows you to charge cash, debit and credit cards, and billing with the help of a simple application.</t>
  </si>
  <si>
    <t>https://www.bizzon.com/</t>
  </si>
  <si>
    <t>SumUp</t>
  </si>
  <si>
    <t>Credit Cards, Financial Services, FinTech, Mobile Payments, Point of Sale</t>
  </si>
  <si>
    <t>https://www.crunchbase.com/organization/sumup</t>
  </si>
  <si>
    <t>SumUp is a financial technology company that enables businesses to accept card payments at the Point-of-Sale or on the go.</t>
  </si>
  <si>
    <t>https://sumup.co.uk</t>
  </si>
  <si>
    <t>Transactive Systems</t>
  </si>
  <si>
    <t>https://www.crunchbase.com/organization/transactive-systems</t>
  </si>
  <si>
    <t>Smart Pension</t>
  </si>
  <si>
    <t>https://www.crunchbase.com/organization/smart-pension</t>
  </si>
  <si>
    <t>Smart Pension is a workplace pension tailored specifically for UK businesses.</t>
  </si>
  <si>
    <t>https://www.smartpension.co.uk</t>
  </si>
  <si>
    <t>Bean</t>
  </si>
  <si>
    <t>Billing, FinTech, Personal Finance, Price Comparison</t>
  </si>
  <si>
    <t>https://www.crunchbase.com/organization/bean-2</t>
  </si>
  <si>
    <t xml:space="preserve">Bean allows you to track your finances and identify recurring paid subscriptions so that you can better manage your money. </t>
  </si>
  <si>
    <t>Aitekz plc</t>
  </si>
  <si>
    <t>https://www.crunchbase.com/organization/aitekz-plc</t>
  </si>
  <si>
    <t>Aitekz technology enables finance professionals to harness the power of AI to grow business and drive continuous improvement.</t>
  </si>
  <si>
    <t>http://www.aitekzfinance.com/</t>
  </si>
  <si>
    <t>Angels 5K</t>
  </si>
  <si>
    <t>Shieldpay</t>
  </si>
  <si>
    <t>https://www.crunchbase.com/organization/shieldpay</t>
  </si>
  <si>
    <t>Shieldpay is a settlement engine and escrow facility that secures high value transactions between individuals and entities.</t>
  </si>
  <si>
    <t>http://www.shieldpay.com</t>
  </si>
  <si>
    <t>Passfort</t>
  </si>
  <si>
    <t>Financial Services, FinTech, Identity Management, Software</t>
  </si>
  <si>
    <t>https://www.crunchbase.com/organization/passfort</t>
  </si>
  <si>
    <t>PassFort is a turnkey compliance solution for onboarding customers in regulated markets.</t>
  </si>
  <si>
    <t>https://passfort.com</t>
  </si>
  <si>
    <t>AssetVault</t>
  </si>
  <si>
    <t>Asset Management, Cloud Security, FinTech, Payments, Physical Security</t>
  </si>
  <si>
    <t>https://www.crunchbase.com/organization/assetvault</t>
  </si>
  <si>
    <t>AssetVault allows customers to catalogue all their physical and digital assets in one secure register.</t>
  </si>
  <si>
    <t>https://www.asset-vault.com/</t>
  </si>
  <si>
    <t>Chatdvisor</t>
  </si>
  <si>
    <t>Financial Services, FinTech, Mobile</t>
  </si>
  <si>
    <t>https://www.crunchbase.com/organization/chatdvisor</t>
  </si>
  <si>
    <t>Enhancing communications between Advisors and Clients to cultivate trust and engagement.</t>
  </si>
  <si>
    <t>http://www.chatdvisor.com</t>
  </si>
  <si>
    <t>Tech2b Incubator</t>
  </si>
  <si>
    <t>dopay</t>
  </si>
  <si>
    <t>https://www.crunchbase.com/organization/dopay</t>
  </si>
  <si>
    <t>dopay provides a cloud-based payroll service that allows employers to calculate salaries and make payments electronically.</t>
  </si>
  <si>
    <t>http://www.dopay.com/</t>
  </si>
  <si>
    <t>BTCC</t>
  </si>
  <si>
    <t>Bitcoin, Blockchain, Finance, FinTech, Payments</t>
  </si>
  <si>
    <t>https://www.crunchbase.com/organization/btcc</t>
  </si>
  <si>
    <t>BTCC is a bitcoin trading platform that enables its users to buy and sell bitcoins in the native Chinese CNY currency.</t>
  </si>
  <si>
    <t>http://www.btcc.com</t>
  </si>
  <si>
    <t>RateSetter</t>
  </si>
  <si>
    <t>https://www.crunchbase.com/organization/ratesetter</t>
  </si>
  <si>
    <t>RateSetter is a P2P lending platform allowing users to lend and borrow money directly from each other according to their own interest rates.</t>
  </si>
  <si>
    <t>http://www.ratesetter.com</t>
  </si>
  <si>
    <t>Ebury</t>
  </si>
  <si>
    <t>Business Development, Finance, Financial Exchanges, Financial Services, FinTech, Payments</t>
  </si>
  <si>
    <t>https://www.crunchbase.com/organization/ebury</t>
  </si>
  <si>
    <t>Ebury is a financial services company designed to empower small and medium-sized businesses that want to trade internationally.</t>
  </si>
  <si>
    <t>https://www.ebury.com/</t>
  </si>
  <si>
    <t>Regnosys</t>
  </si>
  <si>
    <t>https://www.crunchbase.com/organization/regnosys</t>
  </si>
  <si>
    <t>REGnosys is a Regulatory Fintech.</t>
  </si>
  <si>
    <t>http://www.regnosys.com/</t>
  </si>
  <si>
    <t>Patrick de Nonneville</t>
  </si>
  <si>
    <t>Telleroo</t>
  </si>
  <si>
    <t>B2B, Finance, Financial Services, FinTech, Payments, Software</t>
  </si>
  <si>
    <t>https://www.crunchbase.com/organization/telleroo</t>
  </si>
  <si>
    <t>Telleroo is one unified way for accountants &amp; bookkeepers to make payments on behalf of clients</t>
  </si>
  <si>
    <t>http://www.telleroo.com/</t>
  </si>
  <si>
    <t>Money Mover</t>
  </si>
  <si>
    <t>https://www.crunchbase.com/organization/money-mover</t>
  </si>
  <si>
    <t>Money Mover is a global payments and currency exchange platform for small/medium enterprises (SMEs) and the mass affluent.</t>
  </si>
  <si>
    <t>http://www.moneymover.com</t>
  </si>
  <si>
    <t>Coinsilium Group</t>
  </si>
  <si>
    <t>Finance, Financial Services, FinTech, Venture Capital</t>
  </si>
  <si>
    <t>Token</t>
  </si>
  <si>
    <t>https://www.crunchbase.com/organization/token-2</t>
  </si>
  <si>
    <t>Token is an open banking payments platform driving the shift from traditional payment methods to bank payments.</t>
  </si>
  <si>
    <t>https://token.io/</t>
  </si>
  <si>
    <t>Yedup Limited</t>
  </si>
  <si>
    <t>Artificial Intelligence, Big Data, FinTech, Hedge Funds, Machine Learning, Natural Language Processing, Real Time</t>
  </si>
  <si>
    <t>https://www.crunchbase.com/organization/yedup-limited</t>
  </si>
  <si>
    <t>Yedup develops real-time, continually adaptive AI technology for high value, ultra-low latency capital markets applications.</t>
  </si>
  <si>
    <t>https://yedup.com</t>
  </si>
  <si>
    <t>Growing Capital</t>
  </si>
  <si>
    <t>Second Estates</t>
  </si>
  <si>
    <t>https://www.crunchbase.com/organization/second-estates</t>
  </si>
  <si>
    <t>Bringing alternative finance to the fast growing short term rental sector.</t>
  </si>
  <si>
    <t>https://www.secondestates.com</t>
  </si>
  <si>
    <t>Apadmi Ventures, Clive Sykes</t>
  </si>
  <si>
    <t>HighCastle</t>
  </si>
  <si>
    <t>Financial Exchanges, Financial Services, FinTech, Funding Platform, Legal Tech, SaaS, Software, Trading Platform, Venture Capital</t>
  </si>
  <si>
    <t>https://www.crunchbase.com/organization/highcastle</t>
  </si>
  <si>
    <t>One powerful platform for private companies to manage investment workflow, equity and debt securities</t>
  </si>
  <si>
    <t>https://highcastle.co</t>
  </si>
  <si>
    <t>Vladimir Saakov</t>
  </si>
  <si>
    <t>Thayaalan Varatharajoo</t>
  </si>
  <si>
    <t>Collection Hub</t>
  </si>
  <si>
    <t>Credit, Debt Collections, Finance, Financial Exchanges, Financial Services, FinTech, Marketplace</t>
  </si>
  <si>
    <t>https://www.crunchbase.com/organization/collection-hub</t>
  </si>
  <si>
    <t>The¬†marketplace for debt collection. We connect global companies struggling with unpaid account receivables with local debt collectors</t>
  </si>
  <si>
    <t>https://collectionhub.com</t>
  </si>
  <si>
    <t>Aflete</t>
  </si>
  <si>
    <t>E-Commerce, FinTech, Mobile Apps, Social Media</t>
  </si>
  <si>
    <t>https://www.crunchbase.com/organization/aflete</t>
  </si>
  <si>
    <t>We help influencers and brands build businesses.</t>
  </si>
  <si>
    <t>https://aflete.com/</t>
  </si>
  <si>
    <t>Satoshi Systems Limited</t>
  </si>
  <si>
    <t>Blockchain, Consumer Software, Financial Services, FinTech, Information Technology, Machine Learning, Retail, Software, Trading Platform</t>
  </si>
  <si>
    <t>https://www.crunchbase.com/organization/satoshi-systems</t>
  </si>
  <si>
    <t>Satoshi Systems provides state of the art software solutions for the trading space, currently focusing on the commodity.</t>
  </si>
  <si>
    <t>http://www.satoshi.ltd/</t>
  </si>
  <si>
    <t>Startupbootcamp, Startupbootcamp FinTech &amp; CyberSecurity</t>
  </si>
  <si>
    <t>LANDBAY</t>
  </si>
  <si>
    <t>Finance, FinTech, Lending, Peer to Peer, Real Estate</t>
  </si>
  <si>
    <t>https://www.crunchbase.com/organization/landbay</t>
  </si>
  <si>
    <t>Landbay is a specialist Buy to Let mortgage lender using peer-to-peer technology to fund its loans.</t>
  </si>
  <si>
    <t>http://landbay.co.uk</t>
  </si>
  <si>
    <t>Currencycloud</t>
  </si>
  <si>
    <t>https://www.crunchbase.com/organization/the-currency-cloud</t>
  </si>
  <si>
    <t>Currencycloud specializes in a fully cloud-based platform for B2B cross-border payments.</t>
  </si>
  <si>
    <t>https://www.currencycloud.com</t>
  </si>
  <si>
    <t>Wirex</t>
  </si>
  <si>
    <t>Apps, Blockchain, Cryptocurrency, Financial Services, FinTech, Personal Finance</t>
  </si>
  <si>
    <t>https://www.crunchbase.com/organization/wirex-limited</t>
  </si>
  <si>
    <t>Wirex is a digital payment platform that aims to make crypto and traditional currencies equal and accessible to everyone.</t>
  </si>
  <si>
    <t>https://wirexapp.com</t>
  </si>
  <si>
    <t>Lykke</t>
  </si>
  <si>
    <t>Bitcoin, Finance, Financial Services, FinTech, Marketplace, Trading Platform</t>
  </si>
  <si>
    <t>https://www.crunchbase.com/organization/lykke-ag</t>
  </si>
  <si>
    <t>Lykke is building a global marketplace for all asset classes and financial instruments.</t>
  </si>
  <si>
    <t>https://www.lykke.com</t>
  </si>
  <si>
    <t>Euronext</t>
  </si>
  <si>
    <t>Coowry</t>
  </si>
  <si>
    <t>Finance, Financial Exchanges, Financial Services, FinTech, Mobile Apps, Mobile Payments, Payments</t>
  </si>
  <si>
    <t>https://www.crunchbase.com/organization/coowry</t>
  </si>
  <si>
    <t>Coowry is a mobile application that allows to using of mobile airtime to exchange stuff.</t>
  </si>
  <si>
    <t>https://www.coowry.com</t>
  </si>
  <si>
    <t>DeepWell Ventures</t>
  </si>
  <si>
    <t>TuTasa</t>
  </si>
  <si>
    <t>Financial Services, FinTech, Information Technology, Peer to Peer</t>
  </si>
  <si>
    <t>https://www.crunchbase.com/organization/tutasa</t>
  </si>
  <si>
    <t>TuTasa specializes in the fields of peer to peer lending, Inversiones, fintech, lending, and financial services.</t>
  </si>
  <si>
    <t>Q2i Group</t>
  </si>
  <si>
    <t>Asset Management, Blockchain, Clean Energy, Financial Services, FinTech, Payments</t>
  </si>
  <si>
    <t>https://www.crunchbase.com/organization/q2i-group</t>
  </si>
  <si>
    <t>Blockchain Interoperability - Complex Transactions Monetised - Blockchain Agnostic Platform - Q2iD - ID Control - Q2iPay</t>
  </si>
  <si>
    <t>http://www.q2igroup.com</t>
  </si>
  <si>
    <t>Investly</t>
  </si>
  <si>
    <t>Crowdfunding, Finance, Financial Services, FinTech, Small and Medium Businesses</t>
  </si>
  <si>
    <t>https://www.crunchbase.com/organization/investly</t>
  </si>
  <si>
    <t>Investly is provide an invoice finance platform that lets you easily upload invoices.</t>
  </si>
  <si>
    <t>https://investly.co</t>
  </si>
  <si>
    <t>Join Universe</t>
  </si>
  <si>
    <t>FinTech, Lending, Peer to Peer</t>
  </si>
  <si>
    <t>https://www.crunchbase.com/organization/join-universe</t>
  </si>
  <si>
    <t>Join Universe develops software for the financial industry to help people access credit on emerging countries.</t>
  </si>
  <si>
    <t>http://www.joinuniverse.com/</t>
  </si>
  <si>
    <t>Orca Money</t>
  </si>
  <si>
    <t>Financial Services, FinTech, Internet, Lending</t>
  </si>
  <si>
    <t>https://www.crunchbase.com/organization/orca-money</t>
  </si>
  <si>
    <t>Orca Money provides investors with a platform to compare the various companies and products in alternative finance.</t>
  </si>
  <si>
    <t>https://www.orcamoney.com/</t>
  </si>
  <si>
    <t>Duesday</t>
  </si>
  <si>
    <t>FinTech, Loyalty Programs, Payments</t>
  </si>
  <si>
    <t>https://www.crunchbase.com/organization/cft-group</t>
  </si>
  <si>
    <t>Payment Institution (Direct Debit, Request-to-Pay)</t>
  </si>
  <si>
    <t>https://business.duesday.com/</t>
  </si>
  <si>
    <t>Eight Real Ltd</t>
  </si>
  <si>
    <t>TAB</t>
  </si>
  <si>
    <t>Analytics, Big Data, Cloud Data Services, Crowdfunding, FinTech, Information Technology, Machine Learning</t>
  </si>
  <si>
    <t>https://www.crunchbase.com/organization/crowdsurfer</t>
  </si>
  <si>
    <t>TAB interprets billions of financial data points from thousands of crowdfunding and P2P platforms globally.</t>
  </si>
  <si>
    <t>https://insidetab.io/home/</t>
  </si>
  <si>
    <t>Funding Circle</t>
  </si>
  <si>
    <t>Finance, Financial Services, FinTech, Lending</t>
  </si>
  <si>
    <t>https://www.crunchbase.com/organization/funding-circle</t>
  </si>
  <si>
    <t>Funding Circle is a lending platform for small businesses.</t>
  </si>
  <si>
    <t>http://www.fundingcircle.com</t>
  </si>
  <si>
    <t>CompareEuropeGroup</t>
  </si>
  <si>
    <t>Auto Insurance, Financial Services, FinTech, Personal Finance, Price Comparison</t>
  </si>
  <si>
    <t>https://www.crunchbase.com/organization/compareeuropegroup</t>
  </si>
  <si>
    <t>CompareEuropeGroup is a pan-European financial comparison platform.</t>
  </si>
  <si>
    <t>http://www.compareeuropegroup.com/</t>
  </si>
  <si>
    <t>Imagine Lab, Sergio Asti√©</t>
  </si>
  <si>
    <t>Notakey</t>
  </si>
  <si>
    <t>FinTech, Information Technology, Internet</t>
  </si>
  <si>
    <t>https://www.crunchbase.com/organization/notakey</t>
  </si>
  <si>
    <t>Notakey is an extremely secure way to to notarise digital transactions and electronic documents.</t>
  </si>
  <si>
    <t>http://www.notakey.com/</t>
  </si>
  <si>
    <t>Tallarium</t>
  </si>
  <si>
    <t>Artificial Intelligence, FinTech, Software, Trading Platform</t>
  </si>
  <si>
    <t>https://www.crunchbase.com/organization/tallarium</t>
  </si>
  <si>
    <t>Tallarium uses AI to provide enterprise data solutions and to enable the largest global traders making more informed trading decisions.</t>
  </si>
  <si>
    <t>https://www.tallarium.com/</t>
  </si>
  <si>
    <t>Reciprocal Ventures</t>
  </si>
  <si>
    <t>Brickowner</t>
  </si>
  <si>
    <t>Crowdfunding, FinTech, Home Renovation, Impact Investing, Property Management, Real Estate, Real Estate Investment</t>
  </si>
  <si>
    <t>https://www.crunchbase.com/organization/brickowner</t>
  </si>
  <si>
    <t>UK property investment platform</t>
  </si>
  <si>
    <t>https://brickowner.com</t>
  </si>
  <si>
    <t>Eligible</t>
  </si>
  <si>
    <t>Financial Services, FinTech, SaaS</t>
  </si>
  <si>
    <t>https://www.crunchbase.com/organization/eligible</t>
  </si>
  <si>
    <t>Eligible is a digital mortgage platform that helping mortgage brokers and lenders catapult themselves into the digital age.</t>
  </si>
  <si>
    <t>https://eligible.ai/</t>
  </si>
  <si>
    <t>Alice SI</t>
  </si>
  <si>
    <t>Charity, Communities, Crowdfunding, Cryptocurrency, FinTech, Non Profit, Religion</t>
  </si>
  <si>
    <t>https://www.crunchbase.com/organization/alice-si</t>
  </si>
  <si>
    <t>Alice SI is using the approach to provide donors</t>
  </si>
  <si>
    <t>http://alice.si/</t>
  </si>
  <si>
    <t>Bethnal Green Ventures, Social Tech Trust</t>
  </si>
  <si>
    <t>Envision World</t>
  </si>
  <si>
    <t>https://www.crunchbase.com/organization/envision-world</t>
  </si>
  <si>
    <t>CREA</t>
  </si>
  <si>
    <t>FinTech, Insurance, InsurTech, SaaS</t>
  </si>
  <si>
    <t>https://www.crunchbase.com/organization/coverholder</t>
  </si>
  <si>
    <t>CREA is a digital Managing General Agent</t>
  </si>
  <si>
    <t>Eurazeo</t>
  </si>
  <si>
    <t>Public</t>
  </si>
  <si>
    <t>Cubits</t>
  </si>
  <si>
    <t>Bitcoin, Blockchain, Cryptocurrency, E-Commerce, Financial Services, FinTech, Payments, Personal Finance</t>
  </si>
  <si>
    <t>https://www.crunchbase.com/organization/cubits</t>
  </si>
  <si>
    <t>Cubits is a European all-inclusive platform to buy, sell, and accept Bitcoin</t>
  </si>
  <si>
    <t>https://cubits.com</t>
  </si>
  <si>
    <t>Active Partners</t>
  </si>
  <si>
    <t>Property Partner</t>
  </si>
  <si>
    <t>https://www.crunchbase.com/organization/property-partner</t>
  </si>
  <si>
    <t>Property Partner is a technology-backed property investment platform.</t>
  </si>
  <si>
    <t>http://propertypartner.co</t>
  </si>
  <si>
    <t>Paylinko</t>
  </si>
  <si>
    <t>FinTech, Mobile Payments, Small and Medium Businesses</t>
  </si>
  <si>
    <t>https://www.crunchbase.com/organization/paylinko</t>
  </si>
  <si>
    <t>Paylinko is a platform that enables users to receive deposits, ask for payments, and sell digital goods with a link.</t>
  </si>
  <si>
    <t>http://www.paylinko.com</t>
  </si>
  <si>
    <t>ClearMacro</t>
  </si>
  <si>
    <t>Asset Management, Enterprise Software, FinTech, Information Technology, Innovation Management</t>
  </si>
  <si>
    <t>https://www.crunchbase.com/organization/clearmacro-ltd</t>
  </si>
  <si>
    <t>ClearMacro helps institutional investors integrate actionable insights from data into their portfolios to enable smarter decision-making.</t>
  </si>
  <si>
    <t>http://www.clearmacro.com</t>
  </si>
  <si>
    <t>Netz</t>
  </si>
  <si>
    <t>Finance, Financial Services, FinTech, Information Services, Information Technology, Software</t>
  </si>
  <si>
    <t>https://www.crunchbase.com/organization/netz</t>
  </si>
  <si>
    <t>NETZ is a single window into client intelligence helping financial advisors to better understand their clients.</t>
  </si>
  <si>
    <t>https://netzdigital.io/</t>
  </si>
  <si>
    <t>The PayPro</t>
  </si>
  <si>
    <t>Apps, Association, Banking, E-Commerce, Financial Services, FinTech, Mobile Apps</t>
  </si>
  <si>
    <t>https://www.crunchbase.com/organization/the-paypro</t>
  </si>
  <si>
    <t>The PayPro is an online tool designed around the needs of professionals and small businesses to make payments in over 30 currencies.</t>
  </si>
  <si>
    <t>http://www.thepaypro.com</t>
  </si>
  <si>
    <t>Moneymailme</t>
  </si>
  <si>
    <t>Finance, FinTech, Mobile Apps, Mobile Payments, Peer to Peer, Social Media, Video Chat</t>
  </si>
  <si>
    <t>https://www.crunchbase.com/organization/moneymailme</t>
  </si>
  <si>
    <t>Moneymailme is a mobile application that enables its users to receive and transfer payments with others.</t>
  </si>
  <si>
    <t>http://moneymail.me/</t>
  </si>
  <si>
    <t>Big Couch</t>
  </si>
  <si>
    <t>Blockchain, Ethereum, Film, Film Distribution, FinTech, Recruiting, Software</t>
  </si>
  <si>
    <t>https://www.crunchbase.com/organization/big-couch</t>
  </si>
  <si>
    <t>Big Couch is the ‚Äòcrewfunding‚Äô platform that empowers filmmakers, connecting them with crews that invest in projects they believe in.</t>
  </si>
  <si>
    <t>https://www.bigcouch.co/</t>
  </si>
  <si>
    <t>Zenith One</t>
  </si>
  <si>
    <t>Financial Services, FinTech, Information Services, Information Technology</t>
  </si>
  <si>
    <t>https://www.crunchbase.com/organization/zenith-one</t>
  </si>
  <si>
    <t>Zenith One makes Financial advice affordable.</t>
  </si>
  <si>
    <t>https://zenith.one</t>
  </si>
  <si>
    <t>Startupbootcamp FinTech London</t>
  </si>
  <si>
    <t>SETL</t>
  </si>
  <si>
    <t>https://www.crunchbase.com/organization/setl</t>
  </si>
  <si>
    <t>SETL is a technology company that focuses on blockchain settlements and payments.</t>
  </si>
  <si>
    <t>https://setl.io</t>
  </si>
  <si>
    <t>Manigo</t>
  </si>
  <si>
    <t>Banking, Financial Services, FinTech, Payments, Transaction Processing</t>
  </si>
  <si>
    <t>https://www.crunchbase.com/organization/manigo</t>
  </si>
  <si>
    <t>Manigo is a full stack Banking as a Service (BaaS) provider</t>
  </si>
  <si>
    <t>http://manigo.com/</t>
  </si>
  <si>
    <t>Nestholma</t>
  </si>
  <si>
    <t>Origin</t>
  </si>
  <si>
    <t>https://www.crunchbase.com/organization/origin-3</t>
  </si>
  <si>
    <t>Origin is the primary marketplace for fixed income borrowers and dealers.</t>
  </si>
  <si>
    <t>https://originmarkets.com</t>
  </si>
  <si>
    <t>Elderstreet Investments</t>
  </si>
  <si>
    <t>https://www.crunchbase.com/organization/elderstreet-investments</t>
  </si>
  <si>
    <t>Elderstreet Investments is a U.K.-based venture fund manager that provides development and growth capital funds for early stage companies.</t>
  </si>
  <si>
    <t>https://www.elderstreet.com/</t>
  </si>
  <si>
    <t>Swanest</t>
  </si>
  <si>
    <t>Financial Services, FinTech, Trading Platform</t>
  </si>
  <si>
    <t>https://www.crunchbase.com/organization/swanest</t>
  </si>
  <si>
    <t>Swanest is an intelligent online broker that empowers Do-It-Yourself investors.</t>
  </si>
  <si>
    <t>https://swanest.com</t>
  </si>
  <si>
    <t>Zeroflows</t>
  </si>
  <si>
    <t>https://www.crunchbase.com/organization/zeroflows</t>
  </si>
  <si>
    <t>Zeroflows offers an innovative approach to search and share information on liquidity in emerging and frontier market equities.</t>
  </si>
  <si>
    <t>https://zeroflows.com</t>
  </si>
  <si>
    <t>AEVI</t>
  </si>
  <si>
    <t>Apps, B2B, Financial Services, FinTech, Payments, Point of Sale, Retail Technology</t>
  </si>
  <si>
    <t>https://www.crunchbase.com/organization/aevi-international</t>
  </si>
  <si>
    <t>AEVI provides a platform for merchant-facing businesses that enables them to upgrade to more agile, more data-driven propositions.</t>
  </si>
  <si>
    <t>http://www.aevi.com/</t>
  </si>
  <si>
    <t>Secco</t>
  </si>
  <si>
    <t>Digital Marketing, FinTech, Mobile Payments, Social Media</t>
  </si>
  <si>
    <t>https://www.crunchbase.com/organization/secco</t>
  </si>
  <si>
    <t>UK based startup creating a mobile social economic network</t>
  </si>
  <si>
    <t>http://seccoaura.com/</t>
  </si>
  <si>
    <t>Sonovate</t>
  </si>
  <si>
    <t>B2B, Finance, Financial Services, FinTech, Funding Platform, Information Technology, Payments, SaaS</t>
  </si>
  <si>
    <t>https://www.crunchbase.com/organization/sonovate</t>
  </si>
  <si>
    <t>Sonovate solves cash flow and admin headaches for users and suppliers of global contingent workforce solutions</t>
  </si>
  <si>
    <t>http://www.sonovate.com</t>
  </si>
  <si>
    <t>Go4Venture</t>
  </si>
  <si>
    <t>Financial Services, FinTech, News</t>
  </si>
  <si>
    <t>https://www.crunchbase.com/organization/go4venture</t>
  </si>
  <si>
    <t>Go4Venture is a platform to research, interact with and invest in Scaleup tech companies.</t>
  </si>
  <si>
    <t>DueCourse</t>
  </si>
  <si>
    <t>https://www.crunchbase.com/organization/duecourse</t>
  </si>
  <si>
    <t>DueCourse helps small businesses get paid on time by creating &amp; sending 'smart' digital invoices to their customers in seconds. For Free.</t>
  </si>
  <si>
    <t>http://www.duecourse.com</t>
  </si>
  <si>
    <t>CryptoFacilities</t>
  </si>
  <si>
    <t>Bitcoin, Financial Services, FinTech</t>
  </si>
  <si>
    <t>https://www.crunchbase.com/organization/cryptofacilities</t>
  </si>
  <si>
    <t>Crypto Facilities is a London-based financial services firm and provides risk management and trading solutions.</t>
  </si>
  <si>
    <t>https://www.cryptofacilities.com/</t>
  </si>
  <si>
    <t>Squirrel</t>
  </si>
  <si>
    <t>Apps, Banking, FinTech, Personal Finance</t>
  </si>
  <si>
    <t>https://www.crunchbase.com/organization/squirrel-2</t>
  </si>
  <si>
    <t>Squirrel is an award-winning smart banking app that empowers people to take control of their money.</t>
  </si>
  <si>
    <t>Advicefront</t>
  </si>
  <si>
    <t>Advice, B2B, Financial Services, FinTech, Wealth Management</t>
  </si>
  <si>
    <t>https://www.crunchbase.com/organization/advicefront</t>
  </si>
  <si>
    <t>Advicefront is an advice platform for financial advisors that combines algorithmic investing with the human side of financial advice.</t>
  </si>
  <si>
    <t>http://advicefront.com/</t>
  </si>
  <si>
    <t>Contis Group</t>
  </si>
  <si>
    <t>https://www.crunchbase.com/organization/contis-group</t>
  </si>
  <si>
    <t>Powering the digital payments revolution with our award-winning Banking-as-a-Service platform</t>
  </si>
  <si>
    <t>https://contis.com/</t>
  </si>
  <si>
    <t>Urgentem</t>
  </si>
  <si>
    <t>Analytics, Finance, FinTech, Information Services</t>
  </si>
  <si>
    <t>https://www.crunchbase.com/organization/et-index</t>
  </si>
  <si>
    <t>Investor tools to manage carbon risk</t>
  </si>
  <si>
    <t>https://www.urgentem.net/</t>
  </si>
  <si>
    <t>Digital Clipboard</t>
  </si>
  <si>
    <t>Artificial Intelligence, Enterprise, FinTech, SaaS</t>
  </si>
  <si>
    <t>https://www.crunchbase.com/organization/digital-clipboard</t>
  </si>
  <si>
    <t>AI-powered client onboarding for enterprise</t>
  </si>
  <si>
    <t>http://www.digitalclipboard.com/</t>
  </si>
  <si>
    <t>MCI Capital</t>
  </si>
  <si>
    <t>Taplend</t>
  </si>
  <si>
    <t>Apps, Credit, Financial Services, FinTech</t>
  </si>
  <si>
    <t>https://www.crunchbase.com/organization/taplend</t>
  </si>
  <si>
    <t>Taplend is a financial help platform, giving an access to fast, safe and 100% online loans,provided by people or financial institutions.</t>
  </si>
  <si>
    <t>https://taplend.com/en</t>
  </si>
  <si>
    <t>Banca Sella Group</t>
  </si>
  <si>
    <t>Riskopy</t>
  </si>
  <si>
    <t>Big Data, Finance, Financial Services, FinTech, Internet, Risk Management, Small and Medium Businesses</t>
  </si>
  <si>
    <t>https://www.crunchbase.com/organization/riskopy</t>
  </si>
  <si>
    <t>Helping companies collect quicker, and pay on better terms. Acquired by Coupa Software (NASDAQ:COUP) May '17</t>
  </si>
  <si>
    <t>http://riskopy.com</t>
  </si>
  <si>
    <t>Paul Mears</t>
  </si>
  <si>
    <t>iBAN</t>
  </si>
  <si>
    <t>Financial Services, FinTech, Sharing Economy</t>
  </si>
  <si>
    <t>https://www.crunchbase.com/organization/iban-online</t>
  </si>
  <si>
    <t>iBAN is a crowdlending financial company that aims to deliver better deals to savers and borrowers.</t>
  </si>
  <si>
    <t>https://www.ibanonline.com.do/</t>
  </si>
  <si>
    <t>R5FX</t>
  </si>
  <si>
    <t>Electronics, Financial Services, FinTech</t>
  </si>
  <si>
    <t>https://www.crunchbase.com/organization/r5fx</t>
  </si>
  <si>
    <t>R5FX is an electronic platform for interbank liquidity pool.</t>
  </si>
  <si>
    <t>http://r5fx.co.uk</t>
  </si>
  <si>
    <t>Endeavour Ventures</t>
  </si>
  <si>
    <t>Alpha Exchange</t>
  </si>
  <si>
    <t>Financial Services, FinTech, Market Research</t>
  </si>
  <si>
    <t>https://www.crunchbase.com/organization/alpha-exchange</t>
  </si>
  <si>
    <t>Alpha Exchange is the first open network and institutional knowledge exchange for the capital markets community.</t>
  </si>
  <si>
    <t>https://www.alpha-exchange.com</t>
  </si>
  <si>
    <t>Invocap</t>
  </si>
  <si>
    <t>https://www.crunchbase.com/organization/fcg-finance-invocap-com</t>
  </si>
  <si>
    <t>Invocap provides online tools that helps small and medium businesses with their financial growth.</t>
  </si>
  <si>
    <t>https://www.invocap.com</t>
  </si>
  <si>
    <t>DISC Holdings</t>
  </si>
  <si>
    <t>FinTech, Identity Management, Information Technology, Security, Social Entrepreneurship, Software</t>
  </si>
  <si>
    <t>https://www.crunchbase.com/organization/govcoin-systems</t>
  </si>
  <si>
    <t>DISC networks reduce costs, improve security and give individuals ownership based control of their transaction and identity information.</t>
  </si>
  <si>
    <t>http://www.discholdings.com</t>
  </si>
  <si>
    <t>PTB Ventures</t>
  </si>
  <si>
    <t>Spring Financial Group</t>
  </si>
  <si>
    <t>Artificial Intelligence, Crowdfunding, Financial Services, FinTech, Insurance, Payments</t>
  </si>
  <si>
    <t>https://www.crunchbase.com/organization/spring-financial-group</t>
  </si>
  <si>
    <t xml:space="preserve">Spring Financial Group is set to transform the way people in the UK get a mortgage. </t>
  </si>
  <si>
    <t>http://www.spring-fg.com/</t>
  </si>
  <si>
    <t>AlgoDynamix Ltd.</t>
  </si>
  <si>
    <t>Analytics, Artificial Intelligence, Finance, Financial Services, FinTech</t>
  </si>
  <si>
    <t>https://www.crunchbase.com/organization/algodynamix-ltd</t>
  </si>
  <si>
    <t>Deep data risk analytics platform used by investment banks and asset managers including hedge funds and family offices.</t>
  </si>
  <si>
    <t>http://www.algodynamix.com</t>
  </si>
  <si>
    <t>Deko</t>
  </si>
  <si>
    <t>E-Commerce, Financial Services, FinTech, Retail, Sales</t>
  </si>
  <si>
    <t>https://www.crunchbase.com/organization/pay4later</t>
  </si>
  <si>
    <t>Deko is the best way for merchants to help customers finance the important things in life.</t>
  </si>
  <si>
    <t>https://www.dekopay.com/</t>
  </si>
  <si>
    <t>LiveArtSocial / LAS</t>
  </si>
  <si>
    <t>Art, Collectibles, Event Management, Events, FinTech, Internet, Privacy, Private Social Networking, Social Media, Social Network</t>
  </si>
  <si>
    <t>https://www.crunchbase.com/organization/live-art-social</t>
  </si>
  <si>
    <t>Events Management &amp; Networking Platform for Premium Businesses</t>
  </si>
  <si>
    <t>http://www.liveartsocial.com</t>
  </si>
  <si>
    <t>ClearScore</t>
  </si>
  <si>
    <t>https://www.crunchbase.com/organization/clearscore</t>
  </si>
  <si>
    <t>ClearScore is a financial technology company that provides credit scoring services and a marketplace.</t>
  </si>
  <si>
    <t>https://www.clearscore.com/</t>
  </si>
  <si>
    <t>SyndicateRoom</t>
  </si>
  <si>
    <t>FinTech, Venture Capital</t>
  </si>
  <si>
    <t>https://www.crunchbase.com/organization/syndicateroom</t>
  </si>
  <si>
    <t>Netwealth</t>
  </si>
  <si>
    <t>Finance, Financial Services, FinTech, Wealth Management</t>
  </si>
  <si>
    <t>https://www.crunchbase.com/organization/netwealth</t>
  </si>
  <si>
    <t>Netwealth is an online wealth management service that brings together an experienced team, user-friendly technology and lower fees.</t>
  </si>
  <si>
    <t>https://www.netwealth.com/</t>
  </si>
  <si>
    <t>Open Risk Exchange</t>
  </si>
  <si>
    <t>B2B, Finance, FinTech, InsurTech, Machine Learning, Risk Management, Supply Chain Management</t>
  </si>
  <si>
    <t>https://www.crunchbase.com/organization/typescore</t>
  </si>
  <si>
    <t>Open Risk Exchange (ORX) is the first online portal offering free credit scores for businesses in the United Kingdom.</t>
  </si>
  <si>
    <t>https://www.openriskexchange.com/</t>
  </si>
  <si>
    <t>PayFlip</t>
  </si>
  <si>
    <t>Blockchain, Cryptocurrency, E-Commerce, FinTech, Internet, Mobile, Payments, Service Industry, Social</t>
  </si>
  <si>
    <t>https://www.crunchbase.com/organization/payflip</t>
  </si>
  <si>
    <t>PayFlip offers a secure social payments service through which users can buy, sell, or transfer money to anyone.</t>
  </si>
  <si>
    <t>http://www.payflip.com</t>
  </si>
  <si>
    <t>Equant Analytics</t>
  </si>
  <si>
    <t>Analytics, Financial Services, FinTech, Information Technology</t>
  </si>
  <si>
    <t>https://www.crunchbase.com/organization/equant-analytics</t>
  </si>
  <si>
    <t>A FinTech and Advisory business combining Macroeconomics, Geo-Politics and Market data.</t>
  </si>
  <si>
    <t>http://www.equant-analytics.com</t>
  </si>
  <si>
    <t>MyFutureNow</t>
  </si>
  <si>
    <t>Finance, Financial Services, FinTech, Security</t>
  </si>
  <si>
    <t>https://www.crunchbase.com/organization/myfuturenow</t>
  </si>
  <si>
    <t>MyFutureNow is a company offering online tools to manage pension.</t>
  </si>
  <si>
    <t>http://www.myfuturenow.co.uk/#home</t>
  </si>
  <si>
    <t>Mpago</t>
  </si>
  <si>
    <t>Banking, Bitcoin, Financial Services, FinTech</t>
  </si>
  <si>
    <t>https://www.crunchbase.com/organization/mpago</t>
  </si>
  <si>
    <t>Dinero M√≥vil Sin Fronteras! Pagos instant√°neos, compras online y recarga m√≥vil. Desarrollado por Bitcoin, l√≠der mundial en divisas digitales</t>
  </si>
  <si>
    <t>https://www.mpago.com</t>
  </si>
  <si>
    <t>Ixaris</t>
  </si>
  <si>
    <t>Finance, Financial Services, FinTech, Payments, Productivity Tools</t>
  </si>
  <si>
    <t>https://www.crunchbase.com/organization/ixaris</t>
  </si>
  <si>
    <t>Ixaris is a payment optimization company that helps businesses make smarter payment choices.</t>
  </si>
  <si>
    <t>http://www.ixaris.com</t>
  </si>
  <si>
    <t>SimbaPay</t>
  </si>
  <si>
    <t>Financial Services, FinTech, Internet, Mobile Apps, SaaS, Software</t>
  </si>
  <si>
    <t>https://www.crunchbase.com/organization/simbapay</t>
  </si>
  <si>
    <t>SimbaPay is a B2B SaaS for banks in Africa that enables their customers to send money abroad using mobile money or e-banking.</t>
  </si>
  <si>
    <t>https://get.simbapay.com</t>
  </si>
  <si>
    <t>EIT Digital Accelerator</t>
  </si>
  <si>
    <t>DMALINK</t>
  </si>
  <si>
    <t>https://www.crunchbase.com/organization/dmalink</t>
  </si>
  <si>
    <t>Ensygnia</t>
  </si>
  <si>
    <t>E-Commerce, FinTech, Identity Management, Marketing Automation, NFC, PaaS, Payments, Retail, Sales Automation, Security</t>
  </si>
  <si>
    <t>https://www.crunchbase.com/organization/ensygnia</t>
  </si>
  <si>
    <t>Ensygnia delivers integration Platform as a Service for large payment companies and corporations deploying omnichannel solutions</t>
  </si>
  <si>
    <t>http://www.ensygnia.com</t>
  </si>
  <si>
    <t>Alpima</t>
  </si>
  <si>
    <t>Analytics, Artificial Intelligence, Business Intelligence, Financial Services, FinTech</t>
  </si>
  <si>
    <t>https://www.crunchbase.com/organization/alpima</t>
  </si>
  <si>
    <t>Personalised Financial Intelligence Company ,</t>
  </si>
  <si>
    <t>https://www.alpima.net</t>
  </si>
  <si>
    <t>Sentinel Partnership</t>
  </si>
  <si>
    <t>https://www.crunchbase.com/organization/sentinel-partnership</t>
  </si>
  <si>
    <t>Sentinel Account was formed to address the challenges faced by many firms in a changing regulatory environment.</t>
  </si>
  <si>
    <t>http://www.sentinelpartnership.com/</t>
  </si>
  <si>
    <t>Kelvin Capital</t>
  </si>
  <si>
    <t>ISG Ltd</t>
  </si>
  <si>
    <t>Angel Investment, Digital Marketing, FinTech</t>
  </si>
  <si>
    <t>https://www.crunchbase.com/organization/isg-ltd</t>
  </si>
  <si>
    <t>B2B Digital outcome-based investment partner. Delivering tailored investment solutions, tech &amp; reporting, on a white labelled basis</t>
  </si>
  <si>
    <t>http://www.isg.global</t>
  </si>
  <si>
    <t>OFF3R</t>
  </si>
  <si>
    <t>Banking, Finance, Financial Services, FinTech, Mobile</t>
  </si>
  <si>
    <t>https://www.crunchbase.com/organization/off3r</t>
  </si>
  <si>
    <t>OFF3R helps you to learn how to invest and to compare investments from some of the best investment companies in the UK.</t>
  </si>
  <si>
    <t>http://off3r.com/</t>
  </si>
  <si>
    <t>IslamicMarkets.com</t>
  </si>
  <si>
    <t>Analytics, Education, Financial Services, FinTech</t>
  </si>
  <si>
    <t>https://www.crunchbase.com/organization/islamicmarkets-com</t>
  </si>
  <si>
    <t>IslamicMarkets.com is a leading learning, financial intelligence and investing platform for the $4 trillion global Islamic economy.</t>
  </si>
  <si>
    <t>https://islamicmarkets.com</t>
  </si>
  <si>
    <t>Credits</t>
  </si>
  <si>
    <t>B2B, Financial Services, FinTech, Software</t>
  </si>
  <si>
    <t>https://www.crunchbase.com/organization/credits</t>
  </si>
  <si>
    <t>Blockchain Platform-As-A-Service</t>
  </si>
  <si>
    <t>http://credits.vision</t>
  </si>
  <si>
    <t>BnkToTheFuture, Business Instincts Group</t>
  </si>
  <si>
    <t>True Potential</t>
  </si>
  <si>
    <t>https://www.crunchbase.com/organization/true-potential</t>
  </si>
  <si>
    <t>Tallysticks</t>
  </si>
  <si>
    <t>Accounting, Artificial Intelligence, Contact Management, Financial Services, FinTech, Payments, SaaS, Sales Automation, Supply Chain Management</t>
  </si>
  <si>
    <t>https://www.crunchbase.com/organization/tallysticks</t>
  </si>
  <si>
    <t xml:space="preserve">Tallysticks is an international trade solution for SMEs. </t>
  </si>
  <si>
    <t>http://www.tallysticks.io</t>
  </si>
  <si>
    <t>DigiSEq</t>
  </si>
  <si>
    <t>https://www.crunchbase.com/organization/digiseq</t>
  </si>
  <si>
    <t>DigiSEq is an innovative global FinTech company providing Programme Managers, Issuers or NFC wearable manufacturers.</t>
  </si>
  <si>
    <t>http://digiseq.co.uk/</t>
  </si>
  <si>
    <t>ZugarZnap Limited</t>
  </si>
  <si>
    <t>https://www.crunchbase.com/organization/zugarznap-limited</t>
  </si>
  <si>
    <t>Fintech/Insutech start up for Millennials</t>
  </si>
  <si>
    <t>https://zugarznap.com</t>
  </si>
  <si>
    <t>PayRue</t>
  </si>
  <si>
    <t>https://www.crunchbase.com/organization/payrue</t>
  </si>
  <si>
    <t>PayRue is a financial platform that operates exchanges, wallets, and transfers with cryptocurrencies.</t>
  </si>
  <si>
    <t>https://payrue.com</t>
  </si>
  <si>
    <t>Paymentology</t>
  </si>
  <si>
    <t>FinTech, Payments</t>
  </si>
  <si>
    <t>https://www.crunchbase.com/organization/paymentology</t>
  </si>
  <si>
    <t>Paymentology offers an array of issuer side payment processing solutions from consultancy, hosting, white label products and modules.</t>
  </si>
  <si>
    <t>https://www.paymentology.com</t>
  </si>
  <si>
    <t>Taptap Send</t>
  </si>
  <si>
    <t>Financial Services, FinTech, Mobile Apps, Mobile Payments, Payments</t>
  </si>
  <si>
    <t>https://www.crunchbase.com/organization/taptap-send</t>
  </si>
  <si>
    <t>Taptap Send is an app that lets immigrants send money back home at great rates</t>
  </si>
  <si>
    <t>http://taptapsend.com</t>
  </si>
  <si>
    <t>Musha Ventures</t>
  </si>
  <si>
    <t>gohenry</t>
  </si>
  <si>
    <t>https://www.crunchbase.com/organization/gohenry</t>
  </si>
  <si>
    <t>Gohenry is a developer of a kids money management application helping young people to take part in the digital economy.</t>
  </si>
  <si>
    <t>https://www.gohenry.com</t>
  </si>
  <si>
    <t>Nous</t>
  </si>
  <si>
    <t>Education, Finance, Financial Services, FinTech, Mobile Apps, Trading Platform</t>
  </si>
  <si>
    <t>https://www.crunchbase.com/organization/nous</t>
  </si>
  <si>
    <t>Nous  designs and develops virtual trading platform for financial market.</t>
  </si>
  <si>
    <t>https://nous.net</t>
  </si>
  <si>
    <t>KV Rao, Tantalus Capital</t>
  </si>
  <si>
    <t>Quantifyle</t>
  </si>
  <si>
    <t>Apps, FinTech, Health Care, Insurance</t>
  </si>
  <si>
    <t>https://www.crunchbase.com/organization/quantifyle</t>
  </si>
  <si>
    <t>Quantifyle is a wellbeing app which helps people achieve goals while helping insurers reduce costs.</t>
  </si>
  <si>
    <t>http://www.quantifyle.com/</t>
  </si>
  <si>
    <t>BACKED</t>
  </si>
  <si>
    <t>Credit, Financial Services, FinTech, Internet</t>
  </si>
  <si>
    <t>https://www.crunchbase.com/organization/backed-2</t>
  </si>
  <si>
    <t>Backed is a US-based online lending platform, securely enabling borrowers an easier access to a fair loan.</t>
  </si>
  <si>
    <t>https://www.backedinc.com</t>
  </si>
  <si>
    <t>NDRC</t>
  </si>
  <si>
    <t>MONI</t>
  </si>
  <si>
    <t>FinTech, Mobile, Payments</t>
  </si>
  <si>
    <t>https://www.crunchbase.com/organization/moni-ltd</t>
  </si>
  <si>
    <t>MONI - a micro-banking platform for the Millennials</t>
  </si>
  <si>
    <t>https://moni.com</t>
  </si>
  <si>
    <t>Cabot Square Capital</t>
  </si>
  <si>
    <t>Cybertonica</t>
  </si>
  <si>
    <t>Artificial Intelligence, FinTech, Fraud Detection, Machine Learning, Payments, Risk Management</t>
  </si>
  <si>
    <t>https://www.crunchbase.com/organization/cybertonica</t>
  </si>
  <si>
    <t>Cybertonica uses Machine Learning and AI to manage risk and fraud, increasing trust and growing frictionless banking and m/e-payments.</t>
  </si>
  <si>
    <t>https://www.cybertonica.com/</t>
  </si>
  <si>
    <t>acasa</t>
  </si>
  <si>
    <t>FinTech, Mobile Payments, Property Management</t>
  </si>
  <si>
    <t>https://www.crunchbase.com/organization/splittable</t>
  </si>
  <si>
    <t>acasa is a household management tool and bill splitting package that helps students, sharers and couples.</t>
  </si>
  <si>
    <t>https://www.helloacasa.com</t>
  </si>
  <si>
    <t>instinct studios</t>
  </si>
  <si>
    <t>https://www.crunchbase.com/organization/instinct-studios</t>
  </si>
  <si>
    <t>pepperhq</t>
  </si>
  <si>
    <t>https://www.crunchbase.com/organization/pepperhq</t>
  </si>
  <si>
    <t>BSAVE</t>
  </si>
  <si>
    <t>Bitcoin, Cryptocurrency, Finance, Financial Services, FinTech</t>
  </si>
  <si>
    <t>https://www.crunchbase.com/organization/bsave</t>
  </si>
  <si>
    <t>BSAVE enables users to profit from their dormant bitcoins</t>
  </si>
  <si>
    <t>ebankIT</t>
  </si>
  <si>
    <t>Banking, FinTech, Software</t>
  </si>
  <si>
    <t>https://www.crunchbase.com/organization/ebankit</t>
  </si>
  <si>
    <t>ebankIT is an omnichannel banking software company that helps financial institutions worldwide to future-proof their businesses.</t>
  </si>
  <si>
    <t>http://www.ebankit.com/en</t>
  </si>
  <si>
    <t>VouchedFor</t>
  </si>
  <si>
    <t>Accounting, Finance, Financial Services, FinTech, Legal</t>
  </si>
  <si>
    <t>https://www.crunchbase.com/organization/vouchedfor</t>
  </si>
  <si>
    <t>Helping millions of people find the best financial advisers, solicitors and accountants for help with life's biggest decisions</t>
  </si>
  <si>
    <t>https://www.vouchedfor.co.uk</t>
  </si>
  <si>
    <t>Wealthify</t>
  </si>
  <si>
    <t>Asset Management, Finance, Financial Services, FinTech, Wealth Management</t>
  </si>
  <si>
    <t>https://www.crunchbase.com/organization/wealthify-com</t>
  </si>
  <si>
    <t>Wealthify offers effortless, transparent, and affordable investing for everyone.</t>
  </si>
  <si>
    <t>https://www.wealthify.com</t>
  </si>
  <si>
    <t>Ancoa Software</t>
  </si>
  <si>
    <t>Analytics, Big Data, Data Visualization, FinTech, Fraud Detection, Software</t>
  </si>
  <si>
    <t>https://www.crunchbase.com/organization/ancoa-software</t>
  </si>
  <si>
    <t>Ancoa provides contextual surveillance and insightful analytics for exchanges, regulators, buy &amp; sell-side firms.</t>
  </si>
  <si>
    <t>Pariti</t>
  </si>
  <si>
    <t>Apps, Finance, Financial Services, FinTech</t>
  </si>
  <si>
    <t>https://www.crunchbase.com/organization/pariti</t>
  </si>
  <si>
    <t>Pariti is a money management application platform.</t>
  </si>
  <si>
    <t>http://www.pariti.com/</t>
  </si>
  <si>
    <t>Nebeus</t>
  </si>
  <si>
    <t>Bitcoin, Blockchain, Cryptocurrency, Financial Services, FinTech</t>
  </si>
  <si>
    <t>https://www.crunchbase.com/organization/nebeus</t>
  </si>
  <si>
    <t>We Are Briqs</t>
  </si>
  <si>
    <t>Banking, FinTech, Information Technology</t>
  </si>
  <si>
    <t>https://www.crunchbase.com/organization/we-are-briqs</t>
  </si>
  <si>
    <t>Businesses have a large amount of disparate systems that serve good business functions</t>
  </si>
  <si>
    <t>http://www.wearebriqs.com/</t>
  </si>
  <si>
    <t>GateHub</t>
  </si>
  <si>
    <t>https://www.crunchbase.com/organization/gatehub</t>
  </si>
  <si>
    <t>Platform for the Internet of Value.</t>
  </si>
  <si>
    <t>https://gatehub.net</t>
  </si>
  <si>
    <t>Greg Kidd, Nejc Kodric</t>
  </si>
  <si>
    <t>Innovify</t>
  </si>
  <si>
    <t>Angel Investment, Apps, Big Data, Consulting, Enterprise Applications, FinTech, Incubators, Information Technology, Web Development</t>
  </si>
  <si>
    <t>https://www.crunchbase.com/organization/innovify</t>
  </si>
  <si>
    <t>Innovify is a digital venture studio enabling startups and corporates to convert their ideas in to Most Lovable Products</t>
  </si>
  <si>
    <t>http://www.innovify.com</t>
  </si>
  <si>
    <t>Seedrs, Shane Feng</t>
  </si>
  <si>
    <t>PTP Funding</t>
  </si>
  <si>
    <t>https://www.crunchbase.com/organization/ptp-funding</t>
  </si>
  <si>
    <t>Technology finance in the making!</t>
  </si>
  <si>
    <t>http://www.ptpfunding.com</t>
  </si>
  <si>
    <t>CurrencyTransfer.com</t>
  </si>
  <si>
    <t>Finance, Financial Services, FinTech, Marketplace, Virtual Currency</t>
  </si>
  <si>
    <t>https://www.crunchbase.com/organization/currencytransfer</t>
  </si>
  <si>
    <t>CurrencyTransfer is an online marketplace matching individuals and businesses with the best international payment quotes.</t>
  </si>
  <si>
    <t>http://www.currencytransfer.com</t>
  </si>
  <si>
    <t>Errol Damelin, Gigi Levy Weiss, Itay Birnboim</t>
  </si>
  <si>
    <t>Startupbootcamp, Startupbootcamp FinTech London</t>
  </si>
  <si>
    <t>AlgoClarity</t>
  </si>
  <si>
    <t>https://www.crunchbase.com/organization/algoclarity</t>
  </si>
  <si>
    <t>AlgoClarity designs solutions which illuminate the trading process, helping clients achieve best execution</t>
  </si>
  <si>
    <t>http://algoclarity.com</t>
  </si>
  <si>
    <t>Fingopay</t>
  </si>
  <si>
    <t>FinTech, Identity Management, Mobile Payments, Payments</t>
  </si>
  <si>
    <t>https://www.crunchbase.com/organization/sthaler-ltd</t>
  </si>
  <si>
    <t>Identity authentication platform</t>
  </si>
  <si>
    <t>https://fingo.to/</t>
  </si>
  <si>
    <t>Digital Contact</t>
  </si>
  <si>
    <t>Analytics, Big Data, FinTech, Software</t>
  </si>
  <si>
    <t>https://www.crunchbase.com/organization/digital-contact</t>
  </si>
  <si>
    <t>Digital Contact provides digital media analytics and enriched metrics for the financial industry, public sector and media.</t>
  </si>
  <si>
    <t>http://digitalcontact.co.uk/</t>
  </si>
  <si>
    <t>JibJib</t>
  </si>
  <si>
    <t>Finance, FinTech, Mobile Apps, Mobile Payments, Software</t>
  </si>
  <si>
    <t>https://www.crunchbase.com/organization/jibjib</t>
  </si>
  <si>
    <t>JibJib develops a platform for mobile payments</t>
  </si>
  <si>
    <t>Miura Systems</t>
  </si>
  <si>
    <t>FinTech, Hardware, Mobile Payments, NFC, Payments, Point of Sale, Software</t>
  </si>
  <si>
    <t>https://www.crunchbase.com/organization/miura-systems</t>
  </si>
  <si>
    <t>Miura Systems provides secure electronic payment hardware for the retail, hospitality, financial, government and healthcare markets.</t>
  </si>
  <si>
    <t>http://miurasystems.com/index.php</t>
  </si>
  <si>
    <t>Invrep - now trading as Reportally.com</t>
  </si>
  <si>
    <t>Cloud Computing, FinTech, Software</t>
  </si>
  <si>
    <t>https://www.crunchbase.com/organization/invrep</t>
  </si>
  <si>
    <t>Cap table and Investor reporting platform for startups</t>
  </si>
  <si>
    <t>http://www.reportally.com</t>
  </si>
  <si>
    <t>Legerity</t>
  </si>
  <si>
    <t>https://www.crunchbase.com/organization/legerity-7df0</t>
  </si>
  <si>
    <t>Fly Now Pay Later</t>
  </si>
  <si>
    <t>Financial Services, FinTech, Payments, Travel</t>
  </si>
  <si>
    <t>https://www.crunchbase.com/organization/fly-now-pay-later</t>
  </si>
  <si>
    <t>Fly Now Pay Later is a fintech company that helps consumers spread the cost of their travel over a flexible duration.</t>
  </si>
  <si>
    <t>https://www.flynowpaylater.com</t>
  </si>
  <si>
    <t>GLI Finance</t>
  </si>
  <si>
    <t>Yen</t>
  </si>
  <si>
    <t>FinTech, Mobile Apps, Mobile Payments, Payments</t>
  </si>
  <si>
    <t>https://www.crunchbase.com/organization/yen-2</t>
  </si>
  <si>
    <t>‚ô• Changing the way we pay people</t>
  </si>
  <si>
    <t>http://yenapp.co.uk</t>
  </si>
  <si>
    <t>ShareIn</t>
  </si>
  <si>
    <t>B2B, Crowdfunding, Finance, Financial Services, FinTech, Venture Capital</t>
  </si>
  <si>
    <t>https://www.crunchbase.com/organization/sharein</t>
  </si>
  <si>
    <t>ShareIn is a software and compliance firm specializing in crowdfunding solutions and technology.</t>
  </si>
  <si>
    <t>http://www.sharein.com</t>
  </si>
  <si>
    <t>ESM Investment Ltd</t>
  </si>
  <si>
    <t>The Money Cloud</t>
  </si>
  <si>
    <t>https://www.crunchbase.com/organization/the-money-cloud-ltd</t>
  </si>
  <si>
    <t>We‚Äôre an API driven platform that offers comparison, registration and execution from multiple payment providers when sending money overseas</t>
  </si>
  <si>
    <t>https://www.themoneycloud.com</t>
  </si>
  <si>
    <t>Fig VC</t>
  </si>
  <si>
    <t>ayondo</t>
  </si>
  <si>
    <t>Finance, Financial Exchanges, Financial Services, FinTech, Software, Trading Platform</t>
  </si>
  <si>
    <t>https://www.crunchbase.com/organization/ayondo</t>
  </si>
  <si>
    <t>Ayondo is an online platform that provides its users with stock trading and investment information.</t>
  </si>
  <si>
    <t>http://www.ayondo.com</t>
  </si>
  <si>
    <t>Crowd2Fund</t>
  </si>
  <si>
    <t>https://www.crunchbase.com/organization/crowd2fund</t>
  </si>
  <si>
    <t>Crowd2Fund is an alternative solution to an out-of-date financial system.</t>
  </si>
  <si>
    <t>https://www.crowd2fund.com/</t>
  </si>
  <si>
    <t>Pacemakers.io</t>
  </si>
  <si>
    <t>Advice, Financial Services, FinTech, Innovation Management</t>
  </si>
  <si>
    <t>https://www.crunchbase.com/organization/the-pacemakers-ltd</t>
  </si>
  <si>
    <t>Digital Innovation in Financial Services.</t>
  </si>
  <si>
    <t>http://www.pacemakers.io</t>
  </si>
  <si>
    <t>Alessandro Hatami</t>
  </si>
  <si>
    <t>Oula.la</t>
  </si>
  <si>
    <t>Auto Insurance, Commercial Insurance, FinTech, Insurance, Mobile Payments</t>
  </si>
  <si>
    <t>https://www.crunchbase.com/organization/oula-la-limited</t>
  </si>
  <si>
    <t>A Better Way Than Banking‚Ñ¢ Paye‚Ñ¢ Paid As You Earn + On Demand Insurance Solutions Bringing Payments to Life‚Ñ¢</t>
  </si>
  <si>
    <t>http://oula.la/</t>
  </si>
  <si>
    <t>Payment Components</t>
  </si>
  <si>
    <t>https://www.crunchbase.com/organization/paymentcomponents</t>
  </si>
  <si>
    <t>Payment Components develops mission critical Financial &amp; Payments systems.</t>
  </si>
  <si>
    <t>http://www.paymentcomponents.com/</t>
  </si>
  <si>
    <t>Judopay</t>
  </si>
  <si>
    <t>Apps, E-Commerce, FinTech, Fraud Detection, Mobile, Mobile Payments, Payments, Transaction Processing</t>
  </si>
  <si>
    <t>https://www.crunchbase.com/organization/judo</t>
  </si>
  <si>
    <t>Judopay is a mobile-first payments platform.</t>
  </si>
  <si>
    <t>http://www.judopay.com</t>
  </si>
  <si>
    <t>Vitesse PSP</t>
  </si>
  <si>
    <t>https://www.crunchbase.com/organization/vitesse-psp</t>
  </si>
  <si>
    <t>Impact51</t>
  </si>
  <si>
    <t>Rentify</t>
  </si>
  <si>
    <t>FinTech, Property Management, Real Estate, Software</t>
  </si>
  <si>
    <t>https://www.crunchbase.com/organization/rentify</t>
  </si>
  <si>
    <t>Rentify is an online platform that helps individuals market and manage their properties.</t>
  </si>
  <si>
    <t>http://rentify.com</t>
  </si>
  <si>
    <t>Symvan Capital</t>
  </si>
  <si>
    <t>Darwinex</t>
  </si>
  <si>
    <t>https://www.crunchbase.com/organization/tradeslide</t>
  </si>
  <si>
    <t>Moni Technologies</t>
  </si>
  <si>
    <t>Finance, Financial Services, FinTech, Mobile, Mobile Payments, Payments</t>
  </si>
  <si>
    <t>https://www.crunchbase.com/organization/moni-technologies</t>
  </si>
  <si>
    <t>Moni is a mobile money transfer platform that enables its users to transfer funds from their bank account directly into that of a recipient.</t>
  </si>
  <si>
    <t>http://getmoni.com</t>
  </si>
  <si>
    <t>Celoxica</t>
  </si>
  <si>
    <t>Financial Services, FinTech, Hardware, Risk Management, Software</t>
  </si>
  <si>
    <t>https://www.crunchbase.com/organization/celoxica</t>
  </si>
  <si>
    <t>Celoxica provides ultra-low latency market data access and order execution solutions¬†for the advanced trading community.</t>
  </si>
  <si>
    <t>http://www.celoxica.com</t>
  </si>
  <si>
    <t>Aviation and Tech Capital</t>
  </si>
  <si>
    <t>https://www.crunchbase.com/organization/aviation-and-tech-capital</t>
  </si>
  <si>
    <t>Owner of Ablrate.com an asset backed peer lending platform specialising in capital equipment and the world's first to offer aircraft loans</t>
  </si>
  <si>
    <t>https://www.ablrate.com</t>
  </si>
  <si>
    <t>Tradewave</t>
  </si>
  <si>
    <t>https://www.crunchbase.com/organization/tradewave</t>
  </si>
  <si>
    <t>The easiest way to build your own cryptocurrency trading algorithms.</t>
  </si>
  <si>
    <t>https://tradewave.net</t>
  </si>
  <si>
    <t>Digital Currency Group</t>
  </si>
  <si>
    <t>Life.SREDA</t>
  </si>
  <si>
    <t>investUP</t>
  </si>
  <si>
    <t>Crowdfunding, Crowdsourcing, Financial Services, FinTech</t>
  </si>
  <si>
    <t>https://www.crunchbase.com/organization/up-investments</t>
  </si>
  <si>
    <t>investUP helps debt &amp; equity crowdfunding investors see more, save time, and simplify.</t>
  </si>
  <si>
    <t>https://www.investup.co/</t>
  </si>
  <si>
    <t>Tab Solutions</t>
  </si>
  <si>
    <t>https://www.crunchbase.com/organization/tab-solutions</t>
  </si>
  <si>
    <t>Tab provides the convenience of streamlined and consolidated purchasing power. When cardholders share experiences with tab.</t>
  </si>
  <si>
    <t>http://tabwith.me</t>
  </si>
  <si>
    <t>Myriada Systems</t>
  </si>
  <si>
    <t>Analytics, Collaboration, Data Visualization, Events, Financial Services, FinTech, Innovation Management, Training</t>
  </si>
  <si>
    <t>https://www.crunchbase.com/organization/myriada-systems</t>
  </si>
  <si>
    <t>Enabling professional groups to forecast future events together: delivering greater accuracy &amp; rich visualisations of market sentiment.</t>
  </si>
  <si>
    <t>http://myriada.co/</t>
  </si>
  <si>
    <t>MatrixVision</t>
  </si>
  <si>
    <t>Analytics, Bitcoin, FinTech, SaaS</t>
  </si>
  <si>
    <t>https://www.crunchbase.com/organization/matrixvision</t>
  </si>
  <si>
    <t>Smart Bitcoin compliance analytics</t>
  </si>
  <si>
    <t>http://matrixvision.eu</t>
  </si>
  <si>
    <t>Switch Identity Governance</t>
  </si>
  <si>
    <t>Compliance, Computer, Financial Services, FinTech, Mapping Services, Risk Management, Software</t>
  </si>
  <si>
    <t>https://www.crunchbase.com/organization/switch-identity-governance</t>
  </si>
  <si>
    <t>Switch Identity Governance helps banks bridge the gap between their important legacy, bespoke systems and new systems.</t>
  </si>
  <si>
    <t>http://www.switchresearch.com</t>
  </si>
  <si>
    <t>Crypto Next PLC</t>
  </si>
  <si>
    <t>Bitcoin, Cryptocurrency, Financial Exchanges, FinTech, Payments, Retail Technology, Virtual Currency</t>
  </si>
  <si>
    <t>https://www.crunchbase.com/organization/crypto-next-plc</t>
  </si>
  <si>
    <t>Digital currency platform and service provider</t>
  </si>
  <si>
    <t>http://www.cryptonext.net</t>
  </si>
  <si>
    <t>Osper</t>
  </si>
  <si>
    <t>https://www.crunchbase.com/organization/osper</t>
  </si>
  <si>
    <t>Osper is a prepaid debit card and mobile banking service empowering young people to manage their money responsibly.</t>
  </si>
  <si>
    <t>http://osper.com</t>
  </si>
  <si>
    <t>indidebt</t>
  </si>
  <si>
    <t>https://www.crunchbase.com/organization/indidebt</t>
  </si>
  <si>
    <t>Indidebt is a debt funding platform that allows investments from a minimum of 500 U.S. dollars to the maximum of 200,000 dollars.</t>
  </si>
  <si>
    <t>Exhilway Limited</t>
  </si>
  <si>
    <t>Payfriendz</t>
  </si>
  <si>
    <t>https://www.crunchbase.com/organization/payfriendz-2</t>
  </si>
  <si>
    <t>Payfriendz is the new free payment app that makes payments with friends simple and free.</t>
  </si>
  <si>
    <t>https://www.payfriendz.com</t>
  </si>
  <si>
    <t>Berlin Ventures</t>
  </si>
  <si>
    <t>Satago</t>
  </si>
  <si>
    <t>Enterprise Software, FinTech, Small and Medium Businesses, Software</t>
  </si>
  <si>
    <t>https://www.crunchbase.com/organization/satago-net</t>
  </si>
  <si>
    <t>Satago is software that helps small businesses improve cashflow by getting paid faster.</t>
  </si>
  <si>
    <t>https://www.satago.com</t>
  </si>
  <si>
    <t>Ringpay</t>
  </si>
  <si>
    <t>FinTech, Internet</t>
  </si>
  <si>
    <t>https://www.crunchbase.com/organization/ringpay</t>
  </si>
  <si>
    <t>Ringpay offers an application that enables its users to pay through their phones.</t>
  </si>
  <si>
    <t>http://ringpay.com/</t>
  </si>
  <si>
    <t>Magnr</t>
  </si>
  <si>
    <t>Banking, Bitcoin, Finance, Financial Services, FinTech, Payments</t>
  </si>
  <si>
    <t>https://www.crunchbase.com/organization/magnr</t>
  </si>
  <si>
    <t>The world's most trusted Bitcoin Bank</t>
  </si>
  <si>
    <t>DealGlobe</t>
  </si>
  <si>
    <t>https://www.crunchbase.com/organization/dealglobe</t>
  </si>
  <si>
    <t>DealGlobe offers a full suite of financial advisory services for cross-border deals with China, underpinned by unique proprietary technology</t>
  </si>
  <si>
    <t>http://en.dealglobe.com/</t>
  </si>
  <si>
    <t>Level39, Oxygen Accelerator</t>
  </si>
  <si>
    <t>CrowdProperty</t>
  </si>
  <si>
    <t>Crowdfunding, Financial Services, FinTech, Lending, Peer to Peer</t>
  </si>
  <si>
    <t>https://www.crunchbase.com/organization/crowdproperty</t>
  </si>
  <si>
    <t>CrowdProperty is a property project program that develops a peer-to-peer lending platform to facilitate short-term loans.</t>
  </si>
  <si>
    <t>https://www.crowdproperty.com</t>
  </si>
  <si>
    <t>Bitstamp</t>
  </si>
  <si>
    <t>Bitcoin, Blockchain, Cryptocurrency, Financial Services, FinTech, Marketplace, Technical Support</t>
  </si>
  <si>
    <t>https://www.crunchbase.com/organization/bitstamp</t>
  </si>
  <si>
    <t>Bitstamp allows companies and individuals from all around the world to buy and sell bitcoin, litecoin, ethereum, ripple, and bitcoin cash.</t>
  </si>
  <si>
    <t>http://www.bitstamp.net/</t>
  </si>
  <si>
    <t>Avantia</t>
  </si>
  <si>
    <t>Financial Services, FinTech, Insurance</t>
  </si>
  <si>
    <t>https://www.crunchbase.com/organization/avantia</t>
  </si>
  <si>
    <t>We‚Äôre on a mission to make insurance available to everybody, not just those whose risks are easy to price.</t>
  </si>
  <si>
    <t>http://avantiagroup.co.uk/</t>
  </si>
  <si>
    <t>ECI Partners</t>
  </si>
  <si>
    <t>ITI Capital</t>
  </si>
  <si>
    <t>https://www.crunchbase.com/organization/itinvest</t>
  </si>
  <si>
    <t>ITI Capital provides brokerage services on domestic and foreign financial markets.</t>
  </si>
  <si>
    <t>http://www.iticapital.com/</t>
  </si>
  <si>
    <t>The North West Fund</t>
  </si>
  <si>
    <t>BrightSun</t>
  </si>
  <si>
    <t>Analytics, B2B, Big Data, Financial Services, FinTech, Venture Capital</t>
  </si>
  <si>
    <t>https://www.crunchbase.com/organization/bright-sun</t>
  </si>
  <si>
    <t>BrightSun helps businesses by enabling VCs decide which startups to invest in.</t>
  </si>
  <si>
    <t>http://brightsungroup.com</t>
  </si>
  <si>
    <t>JustInvesting</t>
  </si>
  <si>
    <t>Cloud Infrastructure, Finance, Financial Services, FinTech</t>
  </si>
  <si>
    <t>https://www.crunchbase.com/organization/justinvesting</t>
  </si>
  <si>
    <t>JustInvesting provides online investor tools for venture investing.</t>
  </si>
  <si>
    <t>http://www.justinvesting.com</t>
  </si>
  <si>
    <t>Cashually</t>
  </si>
  <si>
    <t>https://www.crunchbase.com/organization/cashually</t>
  </si>
  <si>
    <t>Cashually is an app to pay friends</t>
  </si>
  <si>
    <t>http://www.cashually.com</t>
  </si>
  <si>
    <t>AdviceGames</t>
  </si>
  <si>
    <t>Financial Services, FinTech, Gamification, Machine Learning, Robotics</t>
  </si>
  <si>
    <t>https://www.crunchbase.com/organization/advicegames</t>
  </si>
  <si>
    <t>AdviceGames provides virtual financial assisting and gamification for consumers and small businesses.</t>
  </si>
  <si>
    <t>Kurtosys</t>
  </si>
  <si>
    <t>Asset Management, Enterprise Software, Financial Services, FinTech, SaaS, Wealth Management</t>
  </si>
  <si>
    <t>https://www.crunchbase.com/organization/kurtosys</t>
  </si>
  <si>
    <t>Real growth. Realized. Digital Experience Platform for Financial Services.</t>
  </si>
  <si>
    <t>https://www.kurtosys.com</t>
  </si>
  <si>
    <t>CurrencyBird</t>
  </si>
  <si>
    <t>https://www.crunchbase.com/organization/currencybird</t>
  </si>
  <si>
    <t>CurrencyBird provides an easy, safe and fast way for people to transfer money abroad at very low and transparent cost.</t>
  </si>
  <si>
    <t>http://www.currencybird.com</t>
  </si>
  <si>
    <t>Start-Up Chile</t>
  </si>
  <si>
    <t>Trust Payments</t>
  </si>
  <si>
    <t>Compliance, Emerging Markets, Finance, Financial Services, FinTech, Gaming, Hospitality, Point of Sale, Security, Travel</t>
  </si>
  <si>
    <t>https://www.crunchbase.com/organization/trust-payments</t>
  </si>
  <si>
    <t>Trust Payments is a global unified payments group for global pay-in, pay-out and customer journey technologies.</t>
  </si>
  <si>
    <t>https://www.trustpayments.com</t>
  </si>
  <si>
    <t>WorldFirst</t>
  </si>
  <si>
    <t>https://www.crunchbase.com/organization/world-first-uk</t>
  </si>
  <si>
    <t>WorldFirst is an international payments business helping businesses and people easy move money around the world at great exchange rates.</t>
  </si>
  <si>
    <t>https://www.worldfirst.com</t>
  </si>
  <si>
    <t>Envestors</t>
  </si>
  <si>
    <t>Calastone</t>
  </si>
  <si>
    <t>Finance, Financial Services, FinTech, Trading Platform</t>
  </si>
  <si>
    <t>https://www.crunchbase.com/organization/calastone</t>
  </si>
  <si>
    <t>Calastone is a global transaction network for the mutual fund industry.</t>
  </si>
  <si>
    <t>https://www.calastone.com/</t>
  </si>
  <si>
    <t>Volpit</t>
  </si>
  <si>
    <t>https://www.crunchbase.com/organization/volpit</t>
  </si>
  <si>
    <t>Investment tool for emerging startups and investors. We centralise and streamline the investment process using data and technology.</t>
  </si>
  <si>
    <t>http://www.volpit.com</t>
  </si>
  <si>
    <t>intelliflo Ltd</t>
  </si>
  <si>
    <t>https://www.crunchbase.com/organization/intelliflo</t>
  </si>
  <si>
    <t>intelliflo provides SaaS-based solutions for the financial services sector.</t>
  </si>
  <si>
    <t>https://www.intelliflo.com</t>
  </si>
  <si>
    <t>Hg</t>
  </si>
  <si>
    <t>FundingKnight</t>
  </si>
  <si>
    <t>Finance, FinTech, Lending, Peer to Peer</t>
  </si>
  <si>
    <t>https://www.crunchbase.com/organization/fundingknight</t>
  </si>
  <si>
    <t>Peer-to-Peer money lending service</t>
  </si>
  <si>
    <t>http://www.fundingknight.com</t>
  </si>
  <si>
    <t>ACE Consensus</t>
  </si>
  <si>
    <t>FinTech, Information Services, Publishing</t>
  </si>
  <si>
    <t>https://www.crunchbase.com/organization/ace-consensus</t>
  </si>
  <si>
    <t>ACE applies a unique approach to collecting, publishing and disclosing high-definition consensus forecasts.</t>
  </si>
  <si>
    <t>http://www.aceconsensus.com</t>
  </si>
  <si>
    <t>Oxford Seed Fund</t>
  </si>
  <si>
    <t>Fruitful</t>
  </si>
  <si>
    <t>FinTech, Lending, Marketplace, Peer to Peer</t>
  </si>
  <si>
    <t>https://www.crunchbase.com/organization/fruitfulll</t>
  </si>
  <si>
    <t>Dissolved</t>
  </si>
  <si>
    <t>https://lovefruitful.com</t>
  </si>
  <si>
    <t>Sush.io</t>
  </si>
  <si>
    <t>Financial Services, FinTech, Mobile Apps, Payments, Software</t>
  </si>
  <si>
    <t>https://www.crunchbase.com/organization/sush-io</t>
  </si>
  <si>
    <t>Sush.io is a cloud-based financial dashboard that helps users track online expenditure, revenue and bank operations.</t>
  </si>
  <si>
    <t>http://sush.io</t>
  </si>
  <si>
    <t>Smarkets</t>
  </si>
  <si>
    <t>Financial Exchanges, FinTech, Sports</t>
  </si>
  <si>
    <t>https://www.crunchbase.com/organization/smarkets</t>
  </si>
  <si>
    <t>Smarkets simplifies peer-to-peer trading on sporting and political events.</t>
  </si>
  <si>
    <t>http://smarkets.com</t>
  </si>
  <si>
    <t>RedCloud Technologies</t>
  </si>
  <si>
    <t>B2B, Emerging Markets, Financial Services, FinTech, Lending, Marketplace, Micro Lending, Mobile Payments, Supply Chain Management</t>
  </si>
  <si>
    <t>https://www.crunchbase.com/organization/redcloud-technologies</t>
  </si>
  <si>
    <t>RedCloud believe technology will universally change the way in which services are distributed &amp; accessed by people in new digital economy.</t>
  </si>
  <si>
    <t>https://redcloudtechnology.com/</t>
  </si>
  <si>
    <t>capitalDIGI</t>
  </si>
  <si>
    <t>Blockchain, Financial Services, FinTech, Information Technology, Payments</t>
  </si>
  <si>
    <t>https://www.crunchbase.com/organization/capitaldigi</t>
  </si>
  <si>
    <t>capitalDIGI is an integrated business services platform that builds a blockchain-based system for recording the events and micropayments.</t>
  </si>
  <si>
    <t>http://capitaldigi.info/</t>
  </si>
  <si>
    <t>Aicura Solutions</t>
  </si>
  <si>
    <t>https://www.crunchbase.com/organization/aicura-solutions</t>
  </si>
  <si>
    <t>Aicura Solutions is a high-growth FinTech prototyping company focusing on financial services.</t>
  </si>
  <si>
    <t>http://www.aicurasolutions.com/</t>
  </si>
  <si>
    <t>Swapforex</t>
  </si>
  <si>
    <t>https://www.crunchbase.com/organization/swapforex</t>
  </si>
  <si>
    <t>Swapforex allows customers to by pass the banks by exchanging currencies between the customers.</t>
  </si>
  <si>
    <t>https://swapforex.com/swap/home.sfx</t>
  </si>
  <si>
    <t>Dominet Venture Partners, Justin Cooke</t>
  </si>
  <si>
    <t>CEX.IO</t>
  </si>
  <si>
    <t>Bitcoin, Finance, FinTech</t>
  </si>
  <si>
    <t>https://www.crunchbase.com/organization/cex-io</t>
  </si>
  <si>
    <t>CEX.IO is a multi-functional cryptocurrency exchange.</t>
  </si>
  <si>
    <t>https://cex.io</t>
  </si>
  <si>
    <t>Cloud Africa</t>
  </si>
  <si>
    <t>Blockchain, Financial Services, FinTech, Payments</t>
  </si>
  <si>
    <t>https://www.crunchbase.com/organization/cloud-africa</t>
  </si>
  <si>
    <t>Cloud Africa is a  FinTech (Financial Technology) platform with a strong focus on the mobile payment space.</t>
  </si>
  <si>
    <t>http://www.cloud-africa.io/</t>
  </si>
  <si>
    <t>Cognolink</t>
  </si>
  <si>
    <t>Consulting, Financial Services, FinTech, Information Technology</t>
  </si>
  <si>
    <t>https://www.crunchbase.com/organization/cognolink</t>
  </si>
  <si>
    <t>Cognolink delivers the knowledge investors and businesses need, how and when they need it.</t>
  </si>
  <si>
    <t>http://www.cognolink.com/</t>
  </si>
  <si>
    <t>SimpleTax</t>
  </si>
  <si>
    <t>https://www.crunchbase.com/organization/simpletax</t>
  </si>
  <si>
    <t>HMRC recognised SimpleTax is the easy way of calculating &amp; submitting a self-assessment return.</t>
  </si>
  <si>
    <t>http://www.gosimpletax.com</t>
  </si>
  <si>
    <t>NEX Group</t>
  </si>
  <si>
    <t>Apply Financial</t>
  </si>
  <si>
    <t>Developer APIs, FinTech, Payments</t>
  </si>
  <si>
    <t>https://www.crunchbase.com/organization/apply-financial</t>
  </si>
  <si>
    <t>Validate API   ( for single realtime payment validation) and Validate Data Manager API (for bulk payment file validation )</t>
  </si>
  <si>
    <t>http://www.applyfinancial.co.uk/</t>
  </si>
  <si>
    <t>True Ventures</t>
  </si>
  <si>
    <t>App55 Ltd</t>
  </si>
  <si>
    <t>https://www.crunchbase.com/organization/app55</t>
  </si>
  <si>
    <t>App55 is a Payment Technology Provider offering outsourced payments solutions to PSPs, financial institutions &amp; merchants. SOLD in Q1 2015</t>
  </si>
  <si>
    <t>http://www.app55.com</t>
  </si>
  <si>
    <t>FNZ</t>
  </si>
  <si>
    <t>https://www.crunchbase.com/organization/fnz</t>
  </si>
  <si>
    <t>FNZ partners with financial institutions to enable them to provide multi-channel wealth management services to their clients.</t>
  </si>
  <si>
    <t>http://www.fnz.com</t>
  </si>
  <si>
    <t>Matt Deacon, Richard H Harris</t>
  </si>
  <si>
    <t>KFL Investment Management</t>
  </si>
  <si>
    <t>Analytics, Finance, FinTech, Hedge Funds</t>
  </si>
  <si>
    <t>https://www.crunchbase.com/organization/kfl-investment-management</t>
  </si>
  <si>
    <t>KFL Investment Management employs pattern analysis and machine intelligence technologies to find important patterns in financial data.</t>
  </si>
  <si>
    <t>http://www.kflcapital.com</t>
  </si>
  <si>
    <t>FinanceAcar</t>
  </si>
  <si>
    <t>Automotive, Finance, FinTech, Legal</t>
  </si>
  <si>
    <t>https://www.crunchbase.com/organization/financeacar</t>
  </si>
  <si>
    <t>FinanceAcar is a car finance comparison engine for comparing vehicle finance prices based on car loans, financial options, and more.</t>
  </si>
  <si>
    <t>http://www.financeacar.co.uk</t>
  </si>
  <si>
    <t>Bilbus</t>
  </si>
  <si>
    <t>https://www.crunchbase.com/organization/bilbus</t>
  </si>
  <si>
    <t>Bilbus, a working capital platform, helps small businesses invoice, collect and connect with commercial lenders via a single dashboard.</t>
  </si>
  <si>
    <t>http://www.bilbus.com</t>
  </si>
  <si>
    <t>ETF Securities</t>
  </si>
  <si>
    <t>Finance, FinTech, Security</t>
  </si>
  <si>
    <t>https://www.crunchbase.com/organization/etf-securities</t>
  </si>
  <si>
    <t>ETF securities is an consultation company that provides investment solutions to investors.</t>
  </si>
  <si>
    <t>http://www.etfsecurities.com/</t>
  </si>
  <si>
    <t>Vega-Chi</t>
  </si>
  <si>
    <t>https://www.crunchbase.com/organization/vega-chi</t>
  </si>
  <si>
    <t>Vega-Chi enables institutional investors to trade convertible and high-yield bonds directly with one another.</t>
  </si>
  <si>
    <t>http://www.vega-chi.com</t>
  </si>
  <si>
    <t>Crunch Accounting (E-Crunch Ltd)</t>
  </si>
  <si>
    <t>https://www.crunchbase.com/organization/crunch</t>
  </si>
  <si>
    <t>Hantec Markets</t>
  </si>
  <si>
    <t>Business Intelligence, Finance, FinTech</t>
  </si>
  <si>
    <t>https://www.crunchbase.com/organization/hantec-markets</t>
  </si>
  <si>
    <t>The Hantec Markets company culture is centred on one simple philosophy Trust Through Transparency.</t>
  </si>
  <si>
    <t>http://www.hantecfx.com</t>
  </si>
  <si>
    <t>Black Pearl Capital Partners</t>
  </si>
  <si>
    <t>Velsys Limited</t>
  </si>
  <si>
    <t>https://www.crunchbase.com/organization/velocity-systems-international-pty</t>
  </si>
  <si>
    <t>Velocity Systems provides web-based foreign exchange (FX) and assets trading lifecycle software solutions to financial institutions.</t>
  </si>
  <si>
    <t>http://www.velsys.com</t>
  </si>
  <si>
    <t>Pentech Ventures, TL Ventures</t>
  </si>
  <si>
    <t>Timetric</t>
  </si>
  <si>
    <t>https://www.crunchbase.com/organization/timetric</t>
  </si>
  <si>
    <t>ChipIn</t>
  </si>
  <si>
    <t>https://www.crunchbase.com/organization/chipin</t>
  </si>
  <si>
    <t>ChipIn is an online fundraising service that includes a widget, and one of the first crowdfunding platforms.</t>
  </si>
  <si>
    <t>http://www.chipin.com</t>
  </si>
  <si>
    <t>Askvisory.com</t>
  </si>
  <si>
    <t>Consulting, Financial Services, FinTech</t>
  </si>
  <si>
    <t>https://www.crunchbase.com/organization/askvisory-com</t>
  </si>
  <si>
    <t>Askvisory helps people connect with a community of professionals who share insights and answers to empower better decisions.</t>
  </si>
  <si>
    <t>http://www.Askvisory.com</t>
  </si>
  <si>
    <t>Garlik</t>
  </si>
  <si>
    <t>Finance, FinTech, Fraud Detection, Identity Management, Internet, Personalization, Software</t>
  </si>
  <si>
    <t>https://www.crunchbase.com/organization/garlik</t>
  </si>
  <si>
    <t>Garlik Limited provides services that help protect online consumers from identity theft and financial fraud.</t>
  </si>
  <si>
    <t>http://www.garlik.com</t>
  </si>
  <si>
    <t>ETX Capital</t>
  </si>
  <si>
    <t>https://www.crunchbase.com/organization/etx-capital</t>
  </si>
  <si>
    <t>ETX Capital is a fast-growing, dynamic financial spread betting and CFD trading company based in the City of London.</t>
  </si>
  <si>
    <t>http://www.etxcapital.com</t>
  </si>
  <si>
    <t>smartfundit.com</t>
  </si>
  <si>
    <t>E-Commerce, Finance, FinTech, Internet</t>
  </si>
  <si>
    <t>https://www.crunchbase.com/organization/smartfundit-com</t>
  </si>
  <si>
    <t>smartfundit offers an online platform that enables technology buyers and sellers to connect with finance providers.</t>
  </si>
  <si>
    <t>http://www.smartfundit.com</t>
  </si>
  <si>
    <t>BayTech Venture Capital</t>
  </si>
  <si>
    <t>Hub Culture</t>
  </si>
  <si>
    <t>Collaboration, FinTech, Identity Management, Knowledge Management, Professional Networking, Real Estate, Social Media, Virtual Currency</t>
  </si>
  <si>
    <t>https://www.crunchbase.com/organization/hub-culture</t>
  </si>
  <si>
    <t>Hub Culture is a global collaboration platform focused on digital currency and identity, knowledge brokerage and community services.</t>
  </si>
  <si>
    <t>https://hubculture.com</t>
  </si>
  <si>
    <t>3i Group, Doughty Hanson &amp; Co, Noble Fund Managers</t>
  </si>
  <si>
    <t>Slicethepie</t>
  </si>
  <si>
    <t>Art, FinTech, Gambling, Music</t>
  </si>
  <si>
    <t>https://www.crunchbase.com/organization/slicethepie</t>
  </si>
  <si>
    <t>Slicethepie is a web-based artist financing engine that raises money for artists to record music albums.</t>
  </si>
  <si>
    <t>http://slicethepie.com</t>
  </si>
  <si>
    <t>TIM Group</t>
  </si>
  <si>
    <t>Finance, Financial Services, FinTech, Information Technology, Insurance, Venture Capital</t>
  </si>
  <si>
    <t>https://www.crunchbase.com/organization/tim-group</t>
  </si>
  <si>
    <t>TIM Group is a provider of alpha-generating information technologies for the financial services industry.</t>
  </si>
  <si>
    <t>http://www.timgroup.com</t>
  </si>
  <si>
    <t>Cashplus</t>
  </si>
  <si>
    <t>Banking, Credit Cards, Debit Cards, Financial Services, FinTech, Payments, Small and Medium Businesses</t>
  </si>
  <si>
    <t>https://www.crunchbase.com/organization/cashplus</t>
  </si>
  <si>
    <t>Cashplus is a digital challenger to UK banks and has served more than 1.6m customers since launching in 2005</t>
  </si>
  <si>
    <t>http://www.cashplus.com</t>
  </si>
  <si>
    <t>Trident Capital</t>
  </si>
  <si>
    <t>Xactium</t>
  </si>
  <si>
    <t>Analytics, Enterprise Software, Financial Services, FinTech, Information Technology, Software</t>
  </si>
  <si>
    <t>https://www.crunchbase.com/organization/xactium</t>
  </si>
  <si>
    <t>Xactium is an enterprise cloud computing company that delivers solutions for managing governance, risk, and compliance.</t>
  </si>
  <si>
    <t>http://www.xactium.com</t>
  </si>
  <si>
    <t>CityOdds</t>
  </si>
  <si>
    <t>Finance, Financial Services, FinTech, Gambling</t>
  </si>
  <si>
    <t>https://www.crunchbase.com/organization/cityodds</t>
  </si>
  <si>
    <t>CityOdds Ltd is an internet-based, fixed-odds bookmaker that allows bettors to place bets or trades on various financial market outcomes.</t>
  </si>
  <si>
    <t>http://www.cityodds.com</t>
  </si>
  <si>
    <t>Texxi Global</t>
  </si>
  <si>
    <t>Analytics, Big Data, Cloud Computing, Collaborative Consumption, Cryptocurrency, FinTech, Internet of Things, Logistics, Ride Sharing, Transportation</t>
  </si>
  <si>
    <t>https://www.crunchbase.com/organization/texxi</t>
  </si>
  <si>
    <t xml:space="preserve">Largescale Dynamic Real-Time Ridesharing + Computational-CryptoCurrency + Predicitive Analytics (AI) </t>
  </si>
  <si>
    <t>https://www.texxi.global</t>
  </si>
  <si>
    <t>Caplin Systems</t>
  </si>
  <si>
    <t>https://www.crunchbase.com/organization/caplin-systems</t>
  </si>
  <si>
    <t>Caplin Systems is a capital market platform through a single dealer.</t>
  </si>
  <si>
    <t>http://www.caplin.com</t>
  </si>
  <si>
    <t>Inspired Capital plc</t>
  </si>
  <si>
    <t>Finance, Financial Services, FinTech, Small and Medium Businesses</t>
  </si>
  <si>
    <t>https://www.crunchbase.com/organization/inspired-capital-plc</t>
  </si>
  <si>
    <t>Inspired Capital plc are making it easier, faster and smoother for small businesses to get the funds they need.</t>
  </si>
  <si>
    <t>https://www.inspiredcapitalplc.com</t>
  </si>
  <si>
    <t>Founded Date</t>
  </si>
  <si>
    <t>Founded Date Precision</t>
  </si>
  <si>
    <t>Acquisition Status</t>
  </si>
  <si>
    <t>Estimated Revenue Range</t>
  </si>
  <si>
    <t>Full Description</t>
  </si>
  <si>
    <t>IPO Status</t>
  </si>
  <si>
    <t>Last Funding Type</t>
  </si>
  <si>
    <t>Industries</t>
  </si>
  <si>
    <t>Headquarters Location</t>
  </si>
  <si>
    <t>Description</t>
  </si>
  <si>
    <t>CB Rank (Company)</t>
  </si>
  <si>
    <t>Operating Status</t>
  </si>
  <si>
    <t>Exit Date</t>
  </si>
  <si>
    <t>Exit Date Precision</t>
  </si>
  <si>
    <t>Closed Date</t>
  </si>
  <si>
    <t>Closed Date Precision</t>
  </si>
  <si>
    <t>Company Type</t>
  </si>
  <si>
    <t>Website</t>
  </si>
  <si>
    <t>Twitter</t>
  </si>
  <si>
    <t>Facebook</t>
  </si>
  <si>
    <t>LinkedIn</t>
  </si>
  <si>
    <t>Contact Email</t>
  </si>
  <si>
    <t>Phone Number</t>
  </si>
  <si>
    <t>Number of Articles</t>
  </si>
  <si>
    <t>Hub Tags</t>
  </si>
  <si>
    <t>Investor Type</t>
  </si>
  <si>
    <t>Investment Stage</t>
  </si>
  <si>
    <t>Number of Portfolio Organizations</t>
  </si>
  <si>
    <t>Number of Investments</t>
  </si>
  <si>
    <t>Number of Lead Investments</t>
  </si>
  <si>
    <t>Number of Diversity Investments</t>
  </si>
  <si>
    <t>Number of Exits</t>
  </si>
  <si>
    <t>Number of Exits (IPO)</t>
  </si>
  <si>
    <t>Accelerator Program Type</t>
  </si>
  <si>
    <t>Accelerator Application Deadline</t>
  </si>
  <si>
    <t>Accelerator Duration (in weeks)</t>
  </si>
  <si>
    <t>Number of Founders</t>
  </si>
  <si>
    <t>Founders</t>
  </si>
  <si>
    <t>Number of Employees</t>
  </si>
  <si>
    <t>Last Funding Date</t>
  </si>
  <si>
    <t>Last Funding Amount</t>
  </si>
  <si>
    <t>Last Funding Amount Currency</t>
  </si>
  <si>
    <t>Last Funding Amount Currency (in USD)</t>
  </si>
  <si>
    <t>Last Equity Funding Amount</t>
  </si>
  <si>
    <t>Last Equity Funding Amount Currency</t>
  </si>
  <si>
    <t>Last Equity Funding Amount Currency (in USD)</t>
  </si>
  <si>
    <t>Last Equity Funding Type</t>
  </si>
  <si>
    <t>Total Equity Funding Amount</t>
  </si>
  <si>
    <t>Total Equity Funding Amount Currency</t>
  </si>
  <si>
    <t>Total Equity Funding Amount Currency (in USD)</t>
  </si>
  <si>
    <t>Number of Lead Investors</t>
  </si>
  <si>
    <t>Acquired by</t>
  </si>
  <si>
    <t>Acquired by URL</t>
  </si>
  <si>
    <t>Announced Date Precision</t>
  </si>
  <si>
    <t>Price</t>
  </si>
  <si>
    <t>Price Currency</t>
  </si>
  <si>
    <t>Price Currency (in USD)</t>
  </si>
  <si>
    <t>Acquisition Type</t>
  </si>
  <si>
    <t>Acquisition Terms</t>
  </si>
  <si>
    <t>IPO Date</t>
  </si>
  <si>
    <t>Delisted Date</t>
  </si>
  <si>
    <t>Delisted Date Precision</t>
  </si>
  <si>
    <t>Money Raised at IPO</t>
  </si>
  <si>
    <t>Money Raised at IPO Currency</t>
  </si>
  <si>
    <t>Money Raised at IPO Currency (in USD)</t>
  </si>
  <si>
    <t>Valuation at IPO</t>
  </si>
  <si>
    <t>Valuation at IPO Currency</t>
  </si>
  <si>
    <t>Valuation at IPO Currency (in USD)</t>
  </si>
  <si>
    <t>Stock Symbol</t>
  </si>
  <si>
    <t>Stock Symbol URL</t>
  </si>
  <si>
    <t>Stock Exchange</t>
  </si>
  <si>
    <t>Contact Job Departments</t>
  </si>
  <si>
    <t>Number of Contacts</t>
  </si>
  <si>
    <t>Number of Private Contacts</t>
  </si>
  <si>
    <t>IPqwery - Patents Granted</t>
  </si>
  <si>
    <t>IPqwery - Trademarks Registered</t>
  </si>
  <si>
    <t>IPqwery - Most Popular Patent Class</t>
  </si>
  <si>
    <t>IPqwery - Most Popular Trademark Class</t>
  </si>
  <si>
    <t>Aberdeen - IT Spend</t>
  </si>
  <si>
    <t>Aberdeen - IT Spend Currency</t>
  </si>
  <si>
    <t>Aberdeen - IT Spend Currency (in USD)</t>
  </si>
  <si>
    <t>Number of Private Notes</t>
  </si>
  <si>
    <t>Headquarters Regions</t>
  </si>
  <si>
    <t>Industry Groups</t>
  </si>
  <si>
    <t>Top 5 Investors</t>
  </si>
  <si>
    <t>Number of Acquisitions</t>
  </si>
  <si>
    <t>G2 Stack - Total Products Active</t>
  </si>
  <si>
    <t>https://www.crunchbase.com/organization/eurazeo-com</t>
  </si>
  <si>
    <t>day</t>
  </si>
  <si>
    <t>Made Acquisitions</t>
  </si>
  <si>
    <t>$1B to $10B</t>
  </si>
  <si>
    <t>Eurazeo is a private equity and venture capital firm that invests in SMEs and manages a diversified portfolio of assets. With its expertise in private equity, real estate, and private debt, the group supports companies of all sizes in their development commitment through the commitment of its 235 professionals. It provides companies with the necessary investments needed to realize their growth potential. The firm was founded in 1969 and is based in Paris, Ile-de-France, France.</t>
  </si>
  <si>
    <t>Post-IPO Equity</t>
  </si>
  <si>
    <t>Asset Management, Finance, Financial Services, FinTech, Venture Capital</t>
  </si>
  <si>
    <t>Paris, Ile-de-France, France</t>
  </si>
  <si>
    <t>Eurazeo is a private equity and venture capital firm that invests in SMEs and manages a diversified portfolio of assets.</t>
  </si>
  <si>
    <t>Active</t>
  </si>
  <si>
    <t>For Profit</t>
  </si>
  <si>
    <t>https://www.eurazeo.com/en/</t>
  </si>
  <si>
    <t>https://twitter.com/eurazeo</t>
  </si>
  <si>
    <t>https://www.facebook.com/Un-photographe-pour-Eurazeo-285782038196014/</t>
  </si>
  <si>
    <t>https://www.linkedin.com/company/eurazeo</t>
  </si>
  <si>
    <t>accueil@eurazeo.com</t>
  </si>
  <si>
    <t>+33 (0) 1 44 15 01 11</t>
  </si>
  <si>
    <t>Private Equity Firm</t>
  </si>
  <si>
    <t>251-500</t>
  </si>
  <si>
    <t>RF</t>
  </si>
  <si>
    <t>https://www.crunchbase.com/ipo/eurazeo-com-ipo--89978918</t>
  </si>
  <si>
    <t>EPA - Euronext Paris</t>
  </si>
  <si>
    <t>Finance, Management, Marketing, Operations</t>
  </si>
  <si>
    <t>Advertising</t>
  </si>
  <si>
    <t>LATOKEN</t>
  </si>
  <si>
    <t>https://www.crunchbase.com/organization/latoken</t>
  </si>
  <si>
    <t>year</t>
  </si>
  <si>
    <t>LATOKEN is a platform for assets tokenization and trading that focuses on liquidity for new tokens. It has recently entered CoinMarketCap‚Äôs Top 50 by trading volume. Our mission is to make capital markets and trading available 24/7 T+0, with a broader range of asset classes. We aim to facilitate capital reallocation into promising businesses, which will foster job creation via higher productivity. Major crypto pairs and ICO tokens are already available for trading on our exchange. Now we‚Äôre working on acquiring all the necessary licenses for launching a full-scale trading of asset tokens. Key features of LATOKEN Exchange: ‚úÖ Top 50 by daily trading volume ‚úÖ 110+ crypto pairs available for trading ‚úÖ Access to Token Sales at presale and crowdsale stages ‚úÖ 80,000+ registered traders ‚úÖ Low trading and withdrawal fees ‚úÖ Instant exchange (LA DIRECT) ‚úÖ Crypto/fiat gateway ‚úÖ New trading pairs added every week ‚úçÔ∏è Looking for a job? Check our current job openings here or send us your CV at talent@latoken.com</t>
  </si>
  <si>
    <t>Private</t>
  </si>
  <si>
    <t>Initial Coin Offering</t>
  </si>
  <si>
    <t>Blockchain, Finance, Financial Exchanges, Financial Services, FinTech, Real Estate</t>
  </si>
  <si>
    <t>London, England, United Kingdom</t>
  </si>
  <si>
    <t>LATOKEN is the leading platform for multi-asset tokenization and cryptocurrency exchange.</t>
  </si>
  <si>
    <t>https://latoken.com/</t>
  </si>
  <si>
    <t>https://twitter.com/latokens</t>
  </si>
  <si>
    <t>https://www.facebook.com/LiquidAssetToken/</t>
  </si>
  <si>
    <t>https://www.linkedin.com/company/latoken/</t>
  </si>
  <si>
    <t>info@latoken.com</t>
  </si>
  <si>
    <t>Valentin Preobrazhenskiy</t>
  </si>
  <si>
    <t>Engineering, Finance, Human Resources, Marketing, Operations, Product, Sales</t>
  </si>
  <si>
    <t>Financial Services, Lending and Investments, Other, Real Estate</t>
  </si>
  <si>
    <t>Sport Alliance</t>
  </si>
  <si>
    <t>https://www.crunchbase.com/organization/sport-alliance</t>
  </si>
  <si>
    <t>Sport Alliance is a provider of software for gyms and fitness providers. It makes sports easily accessible by digitizing the fitness industry. As the market leader in Germany and Austria, they rely on state-of-the-art technologies and methods to create a cloud-based platform that can manage all relevant business processes from independent gyms to international chains.  Building on this, they have created a unique ecosystem of innovative value-added services in the areas of fintech, e-commerce, and lead generation.  The company's offices are located in Hamburg, Mainz, Vienna, and Krak√≥w.</t>
  </si>
  <si>
    <t>FinTech, Fitness, SaaS, Software, Sports</t>
  </si>
  <si>
    <t>Hamburg, Hamburg, Germany</t>
  </si>
  <si>
    <t>Sport Alliance is a provider of software for gyms and fitness providers.</t>
  </si>
  <si>
    <t>https://www.sportalliance.com</t>
  </si>
  <si>
    <t>https://twitter.com/sport_alliance</t>
  </si>
  <si>
    <t>https://www.linkedin.com/company/sportalliance</t>
  </si>
  <si>
    <t>info@sportalliance.com</t>
  </si>
  <si>
    <t>+49 40 4293240</t>
  </si>
  <si>
    <t>Daniel Hanelt</t>
  </si>
  <si>
    <t>101-250</t>
  </si>
  <si>
    <t>Telecommunications</t>
  </si>
  <si>
    <t>European Union (EU)</t>
  </si>
  <si>
    <t>Financial Services, Software, Sports</t>
  </si>
  <si>
    <t>PSG</t>
  </si>
  <si>
    <t>Blocktrade</t>
  </si>
  <si>
    <t>https://www.crunchbase.com/organization/blocktrade-com</t>
  </si>
  <si>
    <t>Blocktrade is developing and operating an institutional-grade digital assets exchange that focuses on cutting-edge technologies, highest security standards, and excellent user experiences. The Blocktrade team is on a mission to change how capital markets operate on both primary markets and secondary markets by using blockchain and the latest technologies. The Liechtenstein-based company is currently in the process of obtaining a license as a Multilateral Trading Facility in Europe. For more information, visit blocktrade.com.</t>
  </si>
  <si>
    <t>Blockchain, Financial Exchanges, Financial Services, FinTech</t>
  </si>
  <si>
    <t>Vaduz, Vaduz, Liechtenstein</t>
  </si>
  <si>
    <t>Blocktrade is a digital asset trading facility, which aims to become fully regulated.</t>
  </si>
  <si>
    <t>https://blocktrade.com</t>
  </si>
  <si>
    <t>https://twitter.com/Blocktradecom</t>
  </si>
  <si>
    <t>https://www.facebook.com/Blocktradecom</t>
  </si>
  <si>
    <t>https://www.linkedin.com/company/blocktradecom/</t>
  </si>
  <si>
    <t>hello@blocktrade.com</t>
  </si>
  <si>
    <t>tulipshare</t>
  </si>
  <si>
    <t>https://www.crunchbase.com/organization/tulipshare</t>
  </si>
  <si>
    <t>month</t>
  </si>
  <si>
    <t>Tulipshare is a new activist investor platform, combining the power of crowdfunding and shareholder rights to enable retail shareholders to get their views heard. An activist investor is an individual or group that purchases large numbers of a public company's shares and/or tries to obtain seats on the company's board to effect a significant change within the company.</t>
  </si>
  <si>
    <t>Tulipshare is the first activist investment platform, with a focus on impactful project to make this planet better.</t>
  </si>
  <si>
    <t>http://www.tulipshare.com</t>
  </si>
  <si>
    <t>https://twitter.com/tulipshare</t>
  </si>
  <si>
    <t>https://www.facebook.com/tulipshareofficial</t>
  </si>
  <si>
    <t>https://www.linkedin.com/company/tulipshare/</t>
  </si>
  <si>
    <t>antoine@tulipshare.com</t>
  </si>
  <si>
    <t>Antoine Argouges</t>
  </si>
  <si>
    <t>Financial Services</t>
  </si>
  <si>
    <t>finleap connect</t>
  </si>
  <si>
    <t>https://www.crunchbase.com/organization/finleap-connect</t>
  </si>
  <si>
    <t>finleap connect addresses the fragmented open banking landscape with a ‚Äúfull-stack‚Äù platform. It enables partners to access financial transactions, enrich the transactions with data &amp; analytics tools, and ultimately deliver seamless digitized financial services to customers. finleap connect has the unique ability to tap into category leaders founded in the finleap ecosystem, including Solarisbank, ELEMENT and Elinvar, driving additional value to partners. The company is a regulated payment institution under the Payment Services Supervision Act (Zahlungsdiensteaufsichtsgesetz ‚Äì ZAG) with offices in Berlin, Frankfurt, Hamburg, Milan, Madrid and Paris. As a business unit of finleap, finleap connect is part of the leading European fintech ecosystem, a group with 1,300 employees from more than 80 countries.</t>
  </si>
  <si>
    <t>B2B, Banking, Developer APIs, Developer Platform, Financial Services, FinTech, PaaS, Software</t>
  </si>
  <si>
    <t>finleap connect addresses the fragmented open banking landscape with a full-stack platform.</t>
  </si>
  <si>
    <t>https://www.connect.finleap.com/</t>
  </si>
  <si>
    <t>https://twitter.com/finleapconnect</t>
  </si>
  <si>
    <t>https://www.linkedin.com/company/finleapconnect/about/</t>
  </si>
  <si>
    <t>media-connect@finleap.com</t>
  </si>
  <si>
    <t>Financial Services, Lending and Investments, Other, Software</t>
  </si>
  <si>
    <t>finleap, SBI Investment, Ilavska Vuillermoz Capital</t>
  </si>
  <si>
    <t>Elrond</t>
  </si>
  <si>
    <t>https://www.crunchbase.com/organization/elrond</t>
  </si>
  <si>
    <t>Elrond's mission is to (1) create a global, transparent, near-instant, non-inflationary financial system, and (2) give anyone, anywhere, easy access to it. For 3 years we've been building a powerful solution to address the first part of the mission. The solution is a high bandwidth, low latency, high security, low-cost blockchain network, that can accommodate transactions and value exchange at the internet scale. The solution is LIVE NOW, and can process above 15.000 transactions per second, with 6-second latency, and $0.001 transaction cost. This will radically transform the way we exchange value, just as broadband internet transformed the way we communicate. Adding value to that, we have announced more than 60 collaborations and partnerships to aggressively expand the Elrond ecosystem, adding significant utility, increasing outreach, and enabling applications to leverage the Elrond technology.</t>
  </si>
  <si>
    <t>Blockchain, FinTech</t>
  </si>
  <si>
    <t>Sibiu, Sibiu, Romania</t>
  </si>
  <si>
    <t>Elrond is a highly scalable, fast and secure blockchain platform for distributed apps, enterprise use cases and the new internet economy.</t>
  </si>
  <si>
    <t>https://elrond.com/</t>
  </si>
  <si>
    <t>https://twitter.com/elrondnetwork</t>
  </si>
  <si>
    <t>https://www.facebook.com/ElrondNetwork</t>
  </si>
  <si>
    <t>https://www.linkedin.com/company/elrondnetwork/</t>
  </si>
  <si>
    <t>contact@elrond.com</t>
  </si>
  <si>
    <t>Beniamin Mincu, Lucian Mincu, Lucian Todea</t>
  </si>
  <si>
    <t>Engineering, Operations</t>
  </si>
  <si>
    <t>Scientific and electric apparatus and instruments</t>
  </si>
  <si>
    <t>Financial Services, Other</t>
  </si>
  <si>
    <t>Binance, AU21 Capital, Electric Capital, Maven 11 Capital, Authorito Capital</t>
  </si>
  <si>
    <t>Invoier AB</t>
  </si>
  <si>
    <t>https://www.crunchbase.com/organization/invoier-ab</t>
  </si>
  <si>
    <t>Invoier is on a mission to help small and medium sized businesses become more competitive¬†by changing the¬†behaviour¬†to access and price working capital.¬† Founded in Stockholm, the financial technology company revolutionised short term financing with the world‚Äôs first spot market in real time for invoice trading.  Today Invoier offers a platform for businesses in Europe to get paid directly, plan the liquidity and grow its¬†business.  Backed by the EIC/European Investment Bank and partnering with some of the biggest investors we are quickly changing how the world sees SME financing.  Join us on our mission!  Visit: https://www.invoier.com/</t>
  </si>
  <si>
    <t>Financial Exchanges, Financial Services, FinTech, Marketplace</t>
  </si>
  <si>
    <t>Stockholm, Stockholms Lan, Sweden</t>
  </si>
  <si>
    <t>Invoier AB is founded with the ambition to simplify financial services &amp; create a transparent marketplace for invoice trading.</t>
  </si>
  <si>
    <t>https://www.invoier.com/</t>
  </si>
  <si>
    <t>https://www.facebook.com/invoier</t>
  </si>
  <si>
    <t>https://www.linkedin.com/company/33458009/</t>
  </si>
  <si>
    <t>info@invoier.com</t>
  </si>
  <si>
    <t>Anders R√•ge, Fredrik Mistander, Fredrik Severin</t>
  </si>
  <si>
    <t>Insurance</t>
  </si>
  <si>
    <t>Currency.com</t>
  </si>
  <si>
    <t>https://www.crunchbase.com/organization/currency-com</t>
  </si>
  <si>
    <t>Currency.com is a high-growth, crypto platform seamlessly linking traders and investors with the booming world of cryptocurrencies. The platform is powered by simple, slick and intuitive technology to enable investors to securely buy, trade and invest in popular cryptocurrencies using both crypto and fiat currencies.   In markets where it is permissible to do so, the crypto platform  also enables  investors to trade tokenised equities, indices and commodities , thereby allowing more investors to diversify their digital assets beyond cryptocurrencies. To help investors trade with confidence, the cryptoplatform is fitted with robust risk management controls , transparent pricing  and extensive financial education content. In 2020, the crypto platform reported a 374 per cent growth in its client base, making it one of Europe‚Äôs fastest growing cryptocurrency exchanges platforms. Venture Capitalist Viktor Prokopenya was an early investor in the company through his fund VP Capital. Currency Com Limited is authorised by the Gibraltar Financial Services Commission to  provide Distributed Ledger Technology services under licence number 25032. Currency Com Bel LLC is registered as a Belarus High Tech Park resident authorised to carry out activities using tokens. The company has  offices located in the UK, Cyprus, Belarus, US, Gibraltar and Ukraine.</t>
  </si>
  <si>
    <t>Cryptocurrency, Financial Services, FinTech, Trading Platform</t>
  </si>
  <si>
    <t>Gibraltar, Gibraltar, Gibraltar</t>
  </si>
  <si>
    <t>Currency.com is a high-growth, crypto-asset platform helping everyone securely connect with the booming world of cryptocurrencies.</t>
  </si>
  <si>
    <t>https://currency.com/</t>
  </si>
  <si>
    <t>https://twitter.com/CurrencyCom</t>
  </si>
  <si>
    <t>https://www.facebook.com/currencycom/</t>
  </si>
  <si>
    <t>https://www.linkedin.com/company/currencycom/</t>
  </si>
  <si>
    <t>support@currency.com</t>
  </si>
  <si>
    <t>Ivan Gowan, Mark Berger</t>
  </si>
  <si>
    <t>Operations</t>
  </si>
  <si>
    <t>Electric Communication Technique</t>
  </si>
  <si>
    <t>Financial Services, Lending and Investments, Payments, Software</t>
  </si>
  <si>
    <t>https://www.crunchbase.com/organization/banco-bilbao-vizcaya-argentaria</t>
  </si>
  <si>
    <t>1857-05-28</t>
  </si>
  <si>
    <t>Made Acquisitions, Was Acquired</t>
  </si>
  <si>
    <t>$10B+</t>
  </si>
  <si>
    <t>Banco Bilbao Vizcaya Argentaria SA (BBVA) is a Spain-based international financial group. The Company‚Äôs activities are focused in such business units as banking, pension and insurance in Spain and Portugal, Mexico and South America.  BBV and Argentaria announced their planned merger on 19th October 1999. The goal was to continue creating value. The new bank (BBVA) had the advantages of significant size, a strong capital base, a considerable financial structure and appropriate geographic diversification of its business and risks. As a result there was a greater profit potential.  In the USA and Puerto Rico, the Bank only comprises banking business. In addition, The Company has two cross-sectorial business units, Corporate and Investment Banking and Global Retail &amp; Business Banking, which includes retail banking, commercial and small and medium enterprises (SMEs) banking, payment systems, consumer finance and private banking, among others.  BBVA is a parent company of Grupo Banco Bilbao Vizcaya Argentaria, which comprises such entities as BBVA Banco Frances SA and BBVA International Limited, among others. In December 2013, the Company sold of the entirety of its about 98.92% direct and indirect interest in Banco Bilbao Vizcaya Argentaria (Panama) SA (BBVA Panama) to Leasing Bogota SA, Panama.</t>
  </si>
  <si>
    <t>Post-IPO Debt</t>
  </si>
  <si>
    <t>Banking, Big Data, Finance, Financial Services, FinTech</t>
  </si>
  <si>
    <t>Bilbao, Pais Vasco, Spain</t>
  </si>
  <si>
    <t>Banco Bilbao Vizcaya Argentaria  is a global financial services group that offers the a range of services to customers and companies.</t>
  </si>
  <si>
    <t>https://www.bbva.es</t>
  </si>
  <si>
    <t>https://twitter.com/bbva</t>
  </si>
  <si>
    <t>infobbvaresponde@bbva.com</t>
  </si>
  <si>
    <t>902 22 44 66</t>
  </si>
  <si>
    <t>10001+</t>
  </si>
  <si>
    <t>Cerberus Capital Management</t>
  </si>
  <si>
    <t>https://www.crunchbase.com/organization/cerberus-capital-management</t>
  </si>
  <si>
    <t>BBVA</t>
  </si>
  <si>
    <t>https://www.crunchbase.com/ipo/banco-bilbao-vizcaya-argentaria-ipo--0734959f</t>
  </si>
  <si>
    <t>NYSE - New York Stock Exchange</t>
  </si>
  <si>
    <t>Computing</t>
  </si>
  <si>
    <t>Capital.com is a high-growth investment trading fintech group of companies empowering people to  participate in financial markets through secure, low-friction, innovative platforms that take the complexity out of investing. Its intuitive, award-winning  platform, available on web and app, offers investors a seamless trading experience to over 3400 world-renowned  markets. To help investors trade with confidence, the platform is enabled with robust risk management controls and transparent pricing while its all-in-one Investmate app delivers extensive financial lessons and educational content to support clients in their investment journey. Capital.com has clients in over 180 countries with offices located in the UK, Gibraltar, Australia, Cyprus and Belarus. In 2020, the platform reported a 700 per cent growth in its client base, making it one of  Europe‚Äôs fastest growing investment trading platforms with more than 2million clients.  Capital Com (UK) Limited is authorised and regulated by the Financial Conduct Authority (FCA). Capital Com SV Investments Limited is Authorised and regulated by the Cyprus Securities and Exchange Commission (CySEC), under license number 319/17. CFDs are complex instruments and come with a high risk of losing money rapidly due to leverage. 75% of retail investor accounts lose money when trading CFDs with this provider. You should consider whether you understand how CFDs work and whether you can afford to take the high risk of losing your money.</t>
  </si>
  <si>
    <t>https://twitter.com/capitalcom</t>
  </si>
  <si>
    <t>https://www.facebook.com/capitalcom/</t>
  </si>
  <si>
    <t>https://www.linkedin.com/company/capital.com/</t>
  </si>
  <si>
    <t>support@capital.com</t>
  </si>
  <si>
    <t>+44 203 870 3087</t>
  </si>
  <si>
    <t>Apps, Financial Services, Mobile, Software</t>
  </si>
  <si>
    <t>Tillit</t>
  </si>
  <si>
    <t>https://www.crunchbase.com/organization/tillit</t>
  </si>
  <si>
    <t>Tillit is a fintech startup that is building something akin to buy now, pay later for B2B purchases.</t>
  </si>
  <si>
    <t>B2B, E-Commerce, Financial Services, FinTech, Payments</t>
  </si>
  <si>
    <t>Oslo, Oslo, Norway</t>
  </si>
  <si>
    <t>https://tillit.ai/</t>
  </si>
  <si>
    <t>https://www.linkedin.com/company/tillit-finance/</t>
  </si>
  <si>
    <t>hello@tillit.ai</t>
  </si>
  <si>
    <t>+47 462 40 184</t>
  </si>
  <si>
    <t>Joachim Kruger</t>
  </si>
  <si>
    <t>Nordic Countries, Scandinavia</t>
  </si>
  <si>
    <t>Commerce and Shopping, Financial Services, Other, Payments</t>
  </si>
  <si>
    <t>Sequoia Capital, LocalGlobe, Visionaries Club</t>
  </si>
  <si>
    <t>Appway</t>
  </si>
  <si>
    <t>https://www.crunchbase.com/organization/appway</t>
  </si>
  <si>
    <t>Appway provides a software platform designed to support the digital transformation of customer-focused organizations across the financial services industry. Ten out of 25 of the largest wealth managers in the world use its software suite to aid the digitization, automation and acceleration of core business processes, such as the onboarding of new clients, managing changing client circumstances and regulatory reviews. Institutions including Credit Suisse, HSBC, J.P. Morgan, LGT, LPL Financial and Deutsche Bank, use it to improve customer experience and boost internal efficiencies while maintaining compliance with complex industry regulations.</t>
  </si>
  <si>
    <t>Business Development, Enterprise Software, Financial Services, FinTech, Software</t>
  </si>
  <si>
    <t>Z√ºrich, Zurich, Switzerland</t>
  </si>
  <si>
    <t>Appway provides software designed to support the digital transformation of customer-focused organizations across the financial services.</t>
  </si>
  <si>
    <t>http://www.appway.com</t>
  </si>
  <si>
    <t>http://twitter.com/appway</t>
  </si>
  <si>
    <t>http://www.facebook.com/appway</t>
  </si>
  <si>
    <t>http://www.linkedin.com/company/appway</t>
  </si>
  <si>
    <t>info@appway.com</t>
  </si>
  <si>
    <t>+65 3158 9848</t>
  </si>
  <si>
    <t>Hans Peter Wolf, Oliver Brupbacher</t>
  </si>
  <si>
    <t>Engineering, Finance, Management, Marketing, Operations, Sales</t>
  </si>
  <si>
    <t>Financial Services, Professional Services, Software</t>
  </si>
  <si>
    <t>Summit Partners</t>
  </si>
  <si>
    <t>Yokoy</t>
  </si>
  <si>
    <t>https://www.crunchbase.com/organization/yokoy</t>
  </si>
  <si>
    <t>Yokoy automates spend management for medium and large enterprises with artificial intelligence, combining expense management, supplier invoice management and smart corporate cards into one single intuitive platform.</t>
  </si>
  <si>
    <t>Artificial Intelligence, Financial Services, FinTech, Software</t>
  </si>
  <si>
    <t>Yokoy - The all-in-one spend management platform</t>
  </si>
  <si>
    <t>https://www.yokoy.ai</t>
  </si>
  <si>
    <t>https://twitter.com/yokoy_ai</t>
  </si>
  <si>
    <t>https://www.facebook.com/weareyokoy/</t>
  </si>
  <si>
    <t>https://www.linkedin.com/company/yokoy/</t>
  </si>
  <si>
    <t>info@yokoy.ai</t>
  </si>
  <si>
    <t>+41 43 508 15 77</t>
  </si>
  <si>
    <t>Devis Lussi, Lars Mangelsdorf, Melanie Gabriel, Philippe Sahli, Thomas Inhelder</t>
  </si>
  <si>
    <t>Engineering, Operations, Product, Sales</t>
  </si>
  <si>
    <t>Artificial Intelligence, Data and Analytics, Financial Services, Science and Engineering, Software</t>
  </si>
  <si>
    <t>SIX FinTech Ventures, Swisscom Ventures, Myke Naf, Gian Reto √† Porta</t>
  </si>
  <si>
    <t>UFIN</t>
  </si>
  <si>
    <t>https://www.crunchbase.com/organization/unicorn-fintech-uk</t>
  </si>
  <si>
    <t>Unicorn Fintech is an excellent professional information service provider. We combine our expertise with innovative technology to provide critica information for people in financial markets, risk management, tax law, accounting and media fields, and also industries of the most trusted news agencies in the world.</t>
  </si>
  <si>
    <t>Blockchain, FinTech, Information Technology, Mobile Apps, Web Development</t>
  </si>
  <si>
    <t>Founded in October 2019 with the main business areas of financial technology market</t>
  </si>
  <si>
    <t>https://ufin.uk/</t>
  </si>
  <si>
    <t>https://twitter.com/UFIN17049851</t>
  </si>
  <si>
    <t>https://www.facebook.com/ufinuk/</t>
  </si>
  <si>
    <t>https://www.linkedin.com/in/fintech-unicorn-758573210/</t>
  </si>
  <si>
    <t>Support@ufin.uk</t>
  </si>
  <si>
    <t>YSAGUIRRE Alex Leonardo</t>
  </si>
  <si>
    <t>51-100</t>
  </si>
  <si>
    <t>Apps, Financial Services, Information Technology, Mobile, Other, Software</t>
  </si>
  <si>
    <t>Airbank</t>
  </si>
  <si>
    <t>https://www.crunchbase.com/organization/airbank</t>
  </si>
  <si>
    <t>Berlin, Berlin, Germany</t>
  </si>
  <si>
    <t>Airbank is a cash management SaaS for bank account management, real-time cash flow monitoring, cash forecasting and payments.</t>
  </si>
  <si>
    <t>https://joinairbank.com</t>
  </si>
  <si>
    <t>https://twitter.com/joinAirbank</t>
  </si>
  <si>
    <t>https://www.linkedin.com/company/joinairbank/</t>
  </si>
  <si>
    <t>hello@joinairbank.com</t>
  </si>
  <si>
    <t>Christopher Zemina, Patrick de Castro Neuhaus</t>
  </si>
  <si>
    <t>Financial Services, Lending and Investments, Payments</t>
  </si>
  <si>
    <t>Speedinvest, 10K Ventures, another.vc, New Wave, Calm/Storm Ventures</t>
  </si>
  <si>
    <t>BGL Group digitally distributes insurance and financial products. It offers motor and home insurance products under the Junction brand.  Additionally, BGL Group operates price comparison websites such as comparethemarket.com in the United Kingdom and LesFurets.com in France. It has strategic partnerships with M&amp;S Bank, RAC Insurance, Post Office, HSBC, Lloyds Bank, Halifax, and Santander.  Douw Gerbrand Steyn founded Budget Group of Companies in 1991 that became BGL Group Limited in July 2007. It has its headquarters in Peterborough in the United Kingdom with additional offices in Sunderland in York, and Wakefield in the United Kingdom, and Paris in France.</t>
  </si>
  <si>
    <t>Peterborough, Peterborough, United Kingdom</t>
  </si>
  <si>
    <t>https://twitter.com/The_BGL_Group</t>
  </si>
  <si>
    <t>https://www.facebook.com/BGLGroup/</t>
  </si>
  <si>
    <t>https://www.linkedin.com/company/bgl-group/</t>
  </si>
  <si>
    <t>customer.referral@bglgroup.co.uk</t>
  </si>
  <si>
    <t>44 17 3337 4444</t>
  </si>
  <si>
    <t>Unicorn</t>
  </si>
  <si>
    <t>Douw Gerbrand Steyn</t>
  </si>
  <si>
    <t>1001-5000</t>
  </si>
  <si>
    <t>Management, Marketing, Operations, Sales</t>
  </si>
  <si>
    <t>Financial Services, Lending and Investments</t>
  </si>
  <si>
    <t>Gro</t>
  </si>
  <si>
    <t>https://www.crunchbase.com/organization/gro-73f7</t>
  </si>
  <si>
    <t>Gro builds products, called protocols or autonomous programs, for a more simple and friendly DeFi experience. Gro empowers people to easily create and share wealth, by combining the best of decentralized and legacy finance.</t>
  </si>
  <si>
    <t>Blockchain, Cryptocurrency, Finance, FinTech, Software</t>
  </si>
  <si>
    <t>Gro develops protocols or autonomous programs designed for a simple and friendly DeFi experience.</t>
  </si>
  <si>
    <t>https://www.gro.xyz/</t>
  </si>
  <si>
    <t>https://twitter.com/groprotocol</t>
  </si>
  <si>
    <t>https://www.linkedin.com/company/grwthlbs/</t>
  </si>
  <si>
    <t>Hannes Graah</t>
  </si>
  <si>
    <t>Wearing Apparel</t>
  </si>
  <si>
    <t>Furniture and decorative products</t>
  </si>
  <si>
    <t>Financial Services, Other, Payments, Software</t>
  </si>
  <si>
    <t>Galaxy Digital, Framework Ventures, Northzone, A.Capital Ventures, Variant</t>
  </si>
  <si>
    <t>Toqio</t>
  </si>
  <si>
    <t>https://www.crunchbase.com/organization/toqio-fintech</t>
  </si>
  <si>
    <t>Toqio Fintech provides a SaaS-based global financial platform that enables any business to launch financial solutions, without building and managing complex software solutions.</t>
  </si>
  <si>
    <t>Fulham, Kent, United Kingdom</t>
  </si>
  <si>
    <t>Fintech SaaS Platform</t>
  </si>
  <si>
    <t>https://toqio.co/</t>
  </si>
  <si>
    <t>https://twitter.com/toqio_fintech</t>
  </si>
  <si>
    <t>https://www.linkedin.com/company/toqiofintech/</t>
  </si>
  <si>
    <t>Eduardo Mart√≠nez Garcia, Michael Galvin</t>
  </si>
  <si>
    <t>Financial Services, Software</t>
  </si>
  <si>
    <t>Speedinvest, Seaya Ventures, SIX FinTech Ventures</t>
  </si>
  <si>
    <t>The Nucoro Platform enables financial institutions to build the entire range of fintech money management propositions, from automated investing and stock-trading through to digital wealth management. The platform allows for easy realisations of these propositions using cloud-native API-based technology that‚Äôs simple to deploy and integrate and fast to deliver, using blueprints for configuration and pre-integrated fintech solutions.</t>
  </si>
  <si>
    <t>https://twitter.com/nucoroteam</t>
  </si>
  <si>
    <t>https://www.facebook.com/nucoro</t>
  </si>
  <si>
    <t>https://www.linkedin.com/company/nucoroteam</t>
  </si>
  <si>
    <t>marketing@nucoro.com</t>
  </si>
  <si>
    <t>+44 20 3514 5360</t>
  </si>
  <si>
    <t>Antonio Mel√©, Jose Maria Carbajo, Lennart Asshoff</t>
  </si>
  <si>
    <t>Engineering, Management, Marketing, Operations, Product, Sales</t>
  </si>
  <si>
    <t>EtsFactory, Ariane De Rothschild</t>
  </si>
  <si>
    <t>Ben</t>
  </si>
  <si>
    <t>https://www.crunchbase.com/organization/ben-9844</t>
  </si>
  <si>
    <t>Ben is the all-in-one platform for any company to personalise benefits and reward.Our secret? Marrying a modern software (SaaS) platform with per-employee Mastercards and financial infrastructure. That‚Äôs how Ben instantly adds employee choice to your existing benefits, unlocks access to hundreds of additional options through Ben Card, all while saving you time and money.</t>
  </si>
  <si>
    <t>Debit Cards, FinTech, Human Resources, Payments, SaaS, Software</t>
  </si>
  <si>
    <t>Supercharge your benefits, save time and money</t>
  </si>
  <si>
    <t>https://thanks-ben.uk</t>
  </si>
  <si>
    <t>https://twitter.com/_ThanksBen</t>
  </si>
  <si>
    <t>https://www.facebook.com/thanksben</t>
  </si>
  <si>
    <t>https://www.linkedin.com/company/thanksben</t>
  </si>
  <si>
    <t>hello@thanks-ben.uk</t>
  </si>
  <si>
    <t>+44 20 4538 1407</t>
  </si>
  <si>
    <t>David Duckworth, Sebastian Fallert</t>
  </si>
  <si>
    <t>Administrative Services, Financial Services, Payments, Software</t>
  </si>
  <si>
    <t>Seedcamp, Cherry Ventures, Taavet Hinrikus, Matt Robinson, Paul Forster</t>
  </si>
  <si>
    <t>Heliad Equity Partners</t>
  </si>
  <si>
    <t>https://www.crunchbase.com/organization/heliad-equity-partners</t>
  </si>
  <si>
    <t>Heliad's mission is to empower both entrepreneurs and investors. We find, fund, and support market-leading companies across various verticals and regions to power their next phase of growth. As a listed company and through our strong team and strategic partners, we support companies pre, at, and post IPO and act as a gateway to public equity capital markets.  Our evergreen structure allows us to act independently of usual fund lifecycles. It provides our shareholders with unique access to pre-IPO market returns without any restrictions or limitations regarding investment size and term commitment.</t>
  </si>
  <si>
    <t>FinTech, Internet, Life Science, Media and Entertainment</t>
  </si>
  <si>
    <t>Frankfurt, Hessen, Germany</t>
  </si>
  <si>
    <t>Heliad Equity Partners (ISIN: DE000A0L1NN5) is a growth equity company investing across verticals and regions pre-, at-, and post-IPO.</t>
  </si>
  <si>
    <t>http://www.heliad.com</t>
  </si>
  <si>
    <t>https://twitter.com/Heliad_EP</t>
  </si>
  <si>
    <t>https://www.facebook.com/HELIAD.DE/?ref=aymt_homepage_panel</t>
  </si>
  <si>
    <t>https://www.linkedin.com/company/heliad-equity-partners-gmbh-&amp;-co-kgaa?trk=biz-companies-cym</t>
  </si>
  <si>
    <t>info@heliad.com</t>
  </si>
  <si>
    <t>+49 69 71915965-0</t>
  </si>
  <si>
    <t>Crunchbase Venture Program</t>
  </si>
  <si>
    <t>Private Equity Firm, Venture Capital</t>
  </si>
  <si>
    <t>Early Stage Venture, Private Equity, Seed</t>
  </si>
  <si>
    <t>HPBK</t>
  </si>
  <si>
    <t>https://www.crunchbase.com/ipo/heliad-equity-partners-ipo--17da7eb1</t>
  </si>
  <si>
    <t>ETR - Deutsche B√∂rse XETRA</t>
  </si>
  <si>
    <t>Biotechnology, Financial Services, Internet Services, Media and Entertainment, Science and Engineering</t>
  </si>
  <si>
    <t>BF Holding GmbH</t>
  </si>
  <si>
    <t>First and foremost, they are a FinTech business, fully authorised and regulated by the FCA for payment services.  They are an alumni of the 2017 Barclays Accelerator Programme, powered by Techstars. Their mission to eliminate fraud in peer-to-peer payments and to enable anyone, anywhere, to transact with each other in total confidence. Whether you are an individual or business, ShieldPay enables you to create an instant digital escrow facility with no set-up costs. Their platform protects both payer and payee in any transaction by verifying the identity (and beneficial ownership) of all parties. Funds are held securely in the ShieldPay Vault, and are only released when both parties agree. They created ShieldPay as traditional payment systems and banks failed to protect buyers and sellers of goods and services from fraud. Core to the ShieldPay culture is giving their customers an easier and safer way to be able to Buy Safe, Sell Safe and Pay Safe. They are a passionate bunch of technologists, designers, marketers and legal and compliance experts who share the same vision of making the payments ecosystem a safer place for all.</t>
  </si>
  <si>
    <t>https://www.twitter.com/shield_pay</t>
  </si>
  <si>
    <t>https://www.facebook.com/shieldpayofficial</t>
  </si>
  <si>
    <t>https://www.linkedin.com/company/shieldpay</t>
  </si>
  <si>
    <t>info@shieldpay.com</t>
  </si>
  <si>
    <t>+44 20 8610 9599</t>
  </si>
  <si>
    <t>Geoff Dunnett, Jerome Gudgeon, Peter Janes, Tom Clementson, Tom Squire</t>
  </si>
  <si>
    <t>Management, Operations</t>
  </si>
  <si>
    <t>Chris Adelsbach, Force Over Mass Capital, CE Innovation Capital, Techstars Ventures, Theo Osborne</t>
  </si>
  <si>
    <t>Assurly</t>
  </si>
  <si>
    <t>https://www.crunchbase.com/organization/assurly</t>
  </si>
  <si>
    <t>Assurly (by Gigamesh) is an insurtech that embodies the company of the 21st century. We use using technology to make insurance simple, intuitive, and human.</t>
  </si>
  <si>
    <t>Assurly is an insurance company that offers a full mobile loan insurance product.</t>
  </si>
  <si>
    <t>https://www.assurly.com/</t>
  </si>
  <si>
    <t>https://twitter.com/assurly_app</t>
  </si>
  <si>
    <t>https://www.facebook.com/assurly</t>
  </si>
  <si>
    <t>https://www.linkedin.com/company/assurly/</t>
  </si>
  <si>
    <t>press@assurly.com</t>
  </si>
  <si>
    <t>Mickael Benhassen, Toufik Gozim</t>
  </si>
  <si>
    <t>Cleverton Ventures</t>
  </si>
  <si>
    <t>PayCore</t>
  </si>
  <si>
    <t>https://www.crunchbase.com/organization/paycore</t>
  </si>
  <si>
    <t>Founded in 2001, Paycore (former Cardtek), provides innovative, end-to-end payment technology solutions to financial institutions, PSPs, and retail sectors, and is a technology solution partner to over 150 clients in 38 countries.</t>
  </si>
  <si>
    <t>Financial Services, FinTech, Information Technology, Payments, Software, Transaction Processing</t>
  </si>
  <si>
    <t>Istanbul, Istanbul, Turkey</t>
  </si>
  <si>
    <t>End-to-end payment technology solutions partner serving clients in 40 countries.</t>
  </si>
  <si>
    <t>http://www.paycore.com</t>
  </si>
  <si>
    <t>https://twitter.com/paycoregroup</t>
  </si>
  <si>
    <t>https://www.facebook.com/paycoregroup</t>
  </si>
  <si>
    <t>https://www.linkedin.com/company/paycoregroup/</t>
  </si>
  <si>
    <t>aysen.nergiz@paycore.com</t>
  </si>
  <si>
    <t>+90 850 277 6767</t>
  </si>
  <si>
    <t>Ahmet Aygun, Erdal Yazmaci, Hasan Yassibas, Ibrahim Durak, Kazim Sahin</t>
  </si>
  <si>
    <t>Mediterra Capital</t>
  </si>
  <si>
    <t>https://www.crunchbase.com/organization/mediterra-pe</t>
  </si>
  <si>
    <t>Leveraged Buyout</t>
  </si>
  <si>
    <t>Engineering, Finance, Human Resources, Information Technology, Operations, Product, Sales</t>
  </si>
  <si>
    <t>Financial Services, Information Technology, Payments, Software</t>
  </si>
  <si>
    <t>Revo Capital, MV Holding</t>
  </si>
  <si>
    <t>PayCore acquired by Mediterra Capital</t>
  </si>
  <si>
    <t>https://www.crunchbase.com/acquisition/mediterra-pe-acquires-paycore--bbdb2383</t>
  </si>
  <si>
    <t>Modularbank</t>
  </si>
  <si>
    <t>https://www.crunchbase.com/organization/modularbank</t>
  </si>
  <si>
    <t>Modularbank is a cloud-native banking platform that allows to establish a new banking business or digitally transform an existing one. The platform builds next-generation banking experiences both in the retail and business banking landscape. Its API based banking platform follows the microservice architecture and is composed of flexible and independent modules that cover end-to-end everyday banking processes. Modularbank also offers sophisticated and flexible modular-based banking not just to existing banks and challenger banks, but to any business wishing to quickly roll out tailored financial services to their customers.  It was founded in 2018 and is based in Tallinn, Estonia.</t>
  </si>
  <si>
    <t>Tallinn, Harjumaa, Estonia</t>
  </si>
  <si>
    <t>Modularbank is a cloud-native banking platform that allows to establish a new banking business or digitally transform an existing one.</t>
  </si>
  <si>
    <t>https://www.modularbank.co/</t>
  </si>
  <si>
    <t>https://twitter.com/modularbankmodularbank</t>
  </si>
  <si>
    <t>https://www.linkedin.com/company/modularbank</t>
  </si>
  <si>
    <t>hello@modularbank.co</t>
  </si>
  <si>
    <t>+372 660999</t>
  </si>
  <si>
    <t>Jan Lakspere, Ove Kreison, Rivo Uibo, Vilve Vene</t>
  </si>
  <si>
    <t>Engineering, Information Technology, Legal, Marketing, Operations, Product</t>
  </si>
  <si>
    <t>Plug and Play Tech Center, BlackFin Capital Partners, Karma Ventures, Ott Kaukver, Siena Capital</t>
  </si>
  <si>
    <t>Acin</t>
  </si>
  <si>
    <t>https://www.crunchbase.com/organization/acin</t>
  </si>
  <si>
    <t>Acin is a market-defining fintech company that is on a mission to make banks safer and transform the financial industry‚Äôs approach to non-financial risk, through the use of data.</t>
  </si>
  <si>
    <t>Acin is transforming the banking industry‚Äôs approach to non-financial risk.</t>
  </si>
  <si>
    <t>https://acin.com/</t>
  </si>
  <si>
    <t>https://twitter.com/acintweets</t>
  </si>
  <si>
    <t>https://www.linkedin.com/company/acin-ltd</t>
  </si>
  <si>
    <t>info@acin.com</t>
  </si>
  <si>
    <t>0203 728 8585</t>
  </si>
  <si>
    <t>Engineering, Management, Operations, Sales</t>
  </si>
  <si>
    <t>Financial Services, Information Technology</t>
  </si>
  <si>
    <t>Notion Capital, Talis Capital, Carlos Gonzalez- Cadenas, Crist√≥bal Conde, Hearst‚Äôs Financial Venture Fund</t>
  </si>
  <si>
    <t>Investing.com</t>
  </si>
  <si>
    <t>https://www.crunchbase.com/organization/investing-com</t>
  </si>
  <si>
    <t>Founded in 2007, Investing.com is a definitive source for tools and information relating to the financial markets such as real-time quotes and streaming charts, up-to-date financial news, technical analysis, brokers directory &amp; listings, an economic calendar, and tools &amp; calculators. The site provides in-depth information on Currencies, Indices &amp; Stocks, Futures and Options, Commodities, and Rates &amp; Bonds. With a growing readership worldwide, Investing.com is a leading global financial portal that is constantly committed to launching innovative features and sections to ensure an optimal one-stop source for its readers. Investing.com has over 200 employees in offices throughout the world including Cyprus, Madrid and Tel Aviv . With over 10,000,000 unique users per month, and since being founded in 2007, has become among the top 20 financial sites worldwide.</t>
  </si>
  <si>
    <t>Finance, FinTech, Insurance, News, Social Media, Stock Exchanges</t>
  </si>
  <si>
    <t>Nicosia, Nicosia, Cyprus</t>
  </si>
  <si>
    <t>Investing.com is a source for tools and information relating to the financial markets.</t>
  </si>
  <si>
    <t>http://www.investing.com</t>
  </si>
  <si>
    <t>http://twitter.com/investingcom</t>
  </si>
  <si>
    <t>http://www.facebook.com/investingdotcom</t>
  </si>
  <si>
    <t>https://www.linkedin.com/company/investing-com</t>
  </si>
  <si>
    <t>Dror Efrat, Lonny Szneiberg</t>
  </si>
  <si>
    <t>Finance, Human Resources, Information Technology, Management, Marketing, Operations, Product, Sales</t>
  </si>
  <si>
    <t>Content and Publishing, Financial Services, Internet Services, Lending and Investments, Media and Entertainment</t>
  </si>
  <si>
    <t>Fnality International provides a digital cash system that uses blockchain technology to settle financial transactions. It was established in April 2019 and is headquartered in London, England. Fnality is the commercial realisation of a four-year Research &amp; Development project called the "Utility Settlement Coin," which was first proposed by UBS and London-based blockchain company Clearmatics.</t>
  </si>
  <si>
    <t>https://twitter.com/fnality</t>
  </si>
  <si>
    <t>https://www.linkedin.com/company/fnality-international/</t>
  </si>
  <si>
    <t>enquiries@fnality.org</t>
  </si>
  <si>
    <t>Engineering, Finance, Legal, Management, Operations, Product</t>
  </si>
  <si>
    <t>Credit Suisse, Barclays, BNY Mellon, Nasdaq, State Street</t>
  </si>
  <si>
    <t>PumaPay</t>
  </si>
  <si>
    <t>https://www.crunchbase.com/organization/pumapay</t>
  </si>
  <si>
    <t>PumaPay is a comprehensive, advanced billing system that combines the advantages of blockchain technology with the flexibility and ease-of-use of credit cards. The innovative payment system aims to bring usability to cryptocurrencies by designing a set of tools based around PumaPay‚Äôs innovative PullPayment protocol. PumaPay‚Äôs flexible solution will adapt to any business logic in order to allow for the creation of all the familiar and common billing models. PumaPay already supports the Subscription billing model, previously possible only with credit cards, including simple subscription and subscription with a free or paid trial-period. In the near future, it will introduce more billing models, such as top-ups and utility payments. As the next generation payment system, PumaPay has already gained popularity among a growing network of businesses which have committed to adopt its solution. There are currently more than 100 brands from different industries including fintech, lifestyle brands, adult entertainment and more, waiting to integrate with the PumaPay Protocol. Among them are reputable names such as Iron FX, Vivid Entertainment, and CCBill, to name a few.</t>
  </si>
  <si>
    <t>Bitcoin, Blockchain, FinTech, Payments</t>
  </si>
  <si>
    <t>Limassol, Limassol, Cyprus</t>
  </si>
  <si>
    <t>PumaPay offers a unique smart-contract-based protocol, which allows merchants to easily bill in cryptocurrencies.</t>
  </si>
  <si>
    <t>https://pumapay.io/</t>
  </si>
  <si>
    <t>https://twitter.com/PumaPay</t>
  </si>
  <si>
    <t>https://www.facebook.com/PumaPay/</t>
  </si>
  <si>
    <t>https://www.linkedin.com/company/decentralized-vision</t>
  </si>
  <si>
    <t>info@pumapay.io</t>
  </si>
  <si>
    <t>Engineering, Human Resources, Information Technology, Operations</t>
  </si>
  <si>
    <t>Was Acquired</t>
  </si>
  <si>
    <t>Setoo empowers e-businesses to build and distribute personalised insurance and protection products, increasing revenue from ancillary services and delivering exceptional customer experience. With Setoo's parametric insurance-as-a-service platform, e-businesses can create new, super-targeted protections within minutes, addressing consumers' actual concerns, and generating automatic compensation without the need to file any claim. Setoo operates as an MGA and is approved by the FCA in UK and ACPR in EU. Setoo recently announced a ‚Ç¨8M Series A funding round by Kamet, AXA's Insurtech startup studio.</t>
  </si>
  <si>
    <t>Kidlington, Oxfordshire, United Kingdom</t>
  </si>
  <si>
    <t>https://twitter.com/SetooGroup</t>
  </si>
  <si>
    <t>https://www.facebook.com/SetooGroup/</t>
  </si>
  <si>
    <t>https://www.linkedin.com/company/setoo/</t>
  </si>
  <si>
    <t>info@setoo.com</t>
  </si>
  <si>
    <t>Eyal Gluska, Noam Shapira</t>
  </si>
  <si>
    <t>Pattern</t>
  </si>
  <si>
    <t>https://www.crunchbase.com/organization/pattern-f9c4</t>
  </si>
  <si>
    <t>Merger</t>
  </si>
  <si>
    <t>Finance, Operations</t>
  </si>
  <si>
    <t>Sentinels</t>
  </si>
  <si>
    <t>https://www.crunchbase.com/organization/sentinels</t>
  </si>
  <si>
    <t>Sentinels is an AI-powered transaction monitoring startup. Sentinels provide fintech companies with a cloud-based intelligent transaction monitoring solution dedicated to data-driven compliance for the financial industry and help them crackdown on money laundering and other illegal activity passing.</t>
  </si>
  <si>
    <t>Amsterdam, Noord-Holland, The Netherlands</t>
  </si>
  <si>
    <t>Sentinels is an AI-powered transaction monitoring startup.</t>
  </si>
  <si>
    <t>https://www.sentinels.ai/</t>
  </si>
  <si>
    <t>https://nl.linkedin.com/company/sentinels-ai</t>
  </si>
  <si>
    <t>Joost van Houten</t>
  </si>
  <si>
    <t>Artificial Intelligence, Data and Analytics, Financial Services, Information Technology, Science and Engineering, Software</t>
  </si>
  <si>
    <t>INKEF Capital, Thijn Lamers, Maikel Lobbezoo</t>
  </si>
  <si>
    <t>Papara</t>
  </si>
  <si>
    <t>https://www.crunchbase.com/organization/papara</t>
  </si>
  <si>
    <t>Papara provides simple, fair, and supersonic banking services without boundaries that a bank would have. Shortly, it is the future of banking. With over 7.5 Million Users, Papara is the most trusted and loved finance app both on AppStore and Google Playstore with a rating of 4.9</t>
  </si>
  <si>
    <t>Debit Cards, Finance, Financial Services, FinTech, Mobile Payments, Payments</t>
  </si>
  <si>
    <t>Papara is a leading fintech company based in Turkey. By leading we mean the best!</t>
  </si>
  <si>
    <t>https://www.papara.com</t>
  </si>
  <si>
    <t>https://twitter.com/papara</t>
  </si>
  <si>
    <t>https://www.facebook.com/paparatr</t>
  </si>
  <si>
    <t>https://www.linkedin.com/company/papara</t>
  </si>
  <si>
    <t>info@papara.com</t>
  </si>
  <si>
    <t>Ahmed Faruk Karslƒ±, ƒ∞lker Diker</t>
  </si>
  <si>
    <t>Engineering, Finance, Human Resources, Information Technology, Management, Marketing, Operations, Product</t>
  </si>
  <si>
    <t>Financial Services, Mobile, Payments, Software</t>
  </si>
  <si>
    <t>Plutus</t>
  </si>
  <si>
    <t>https://www.crunchbase.com/organization/plutus</t>
  </si>
  <si>
    <t>Plutus (https://plutus.it) combines the ease of modern banking with access to crypto currencies. The finance app consists of a UK account or a European IBAN to manage fiat &amp; crypto in a non-custodial wallet. It includes a decentralised exchange to swap between both asset types, and a rewarding Visa Debit Card. Every time a user spends with their Plutus Card, they earn 3% back in crypto (PLU), staking PLU unlocks additional rewards (up to 15%) at selected household brand names. Plutus prides itself in being one of the original decentralised finance concepts. Founded in 2015 by serial entrepreneur, Danial Daychopan, Plutus is now used by tens of thousands of users across Europe.</t>
  </si>
  <si>
    <t>Plutus combines the ease of modern banking with access to crypto currencies.</t>
  </si>
  <si>
    <t>https://plutus.it</t>
  </si>
  <si>
    <t>https://twitter.com/PlutusIT</t>
  </si>
  <si>
    <t>https://www.facebook.com/Plutusit/</t>
  </si>
  <si>
    <t>https://www.linkedin.com/company/plutus-it</t>
  </si>
  <si>
    <t>press@plutus.it</t>
  </si>
  <si>
    <t>DANIAL DAYCHOPAN, JASPER TAY</t>
  </si>
  <si>
    <t>Marketing, Operations</t>
  </si>
  <si>
    <t>Financial Services, Payments, Software</t>
  </si>
  <si>
    <t>Alphabit Fund</t>
  </si>
  <si>
    <t>Finary</t>
  </si>
  <si>
    <t>https://www.crunchbase.com/organization/finary-9c9e</t>
  </si>
  <si>
    <t>Finary is a platform that allows everybody to better track and manage their wealth.</t>
  </si>
  <si>
    <t>Asset Management, Financial Services, FinTech, Personal Finance, Wealth Management</t>
  </si>
  <si>
    <t>Finary is a platform that allows everybody to track and manage their wealth online.</t>
  </si>
  <si>
    <t>https://finary.eu/</t>
  </si>
  <si>
    <t>https://twitter.com/finaryhq</t>
  </si>
  <si>
    <t>https://www.linkedin.com/company/finaryhq/</t>
  </si>
  <si>
    <t>hello@finary.eu</t>
  </si>
  <si>
    <t>Julien Blancher, Mounir Laggoune</t>
  </si>
  <si>
    <t>Engineering</t>
  </si>
  <si>
    <t>Speedinvest, Y Combinator, Kima Ventures, Didier Valet, Raphael Vullierme</t>
  </si>
  <si>
    <t>Coinmama</t>
  </si>
  <si>
    <t>https://www.crunchbase.com/organization/coinmama</t>
  </si>
  <si>
    <t>Coinmama believes that the future of money is open source, decentralized and borderless. We believe that economic freedom and financial services should be available to every human being. It's why our mission is to simplify the way the world does cryptocurrency, and why we work to make crypto easy, friendly, and safe for our growing community of over 2.5 million users around the world. We're here to serve you in this financial revolution.</t>
  </si>
  <si>
    <t>Bitcoin, Blockchain, Financial Services, FinTech</t>
  </si>
  <si>
    <t>Dublin, Dublin, Ireland</t>
  </si>
  <si>
    <t>Cryptocurrency Exchange allowing individuals and companies to buy and sell bitcoin and other altcoins fast, in 188 countries since 2013.</t>
  </si>
  <si>
    <t>http://www.coinmama.com</t>
  </si>
  <si>
    <t>https://twitter.com/coinmama_com</t>
  </si>
  <si>
    <t>https://www.facebook.com/Coinmama</t>
  </si>
  <si>
    <t>https://www.linkedin.com/company/coinmama</t>
  </si>
  <si>
    <t>support@coinmama.com</t>
  </si>
  <si>
    <t>Ilan Schuster, Laurence Newman, Nimrod Gruber</t>
  </si>
  <si>
    <t>Finance, Marketing, Operations</t>
  </si>
  <si>
    <t>iAngels</t>
  </si>
  <si>
    <t>Bound</t>
  </si>
  <si>
    <t>https://www.crunchbase.com/organization/bound-7651</t>
  </si>
  <si>
    <t>Bound is a fintech company that protects its business from fluctuating exchange rates. The company was founded by Seth Phillips and Daniel Kindler in 2020.</t>
  </si>
  <si>
    <t>Bound protects your business from fluctuating exchange rates.</t>
  </si>
  <si>
    <t>https://www.boundrates.com</t>
  </si>
  <si>
    <t>https://www.linkedin.com/company/boundrates</t>
  </si>
  <si>
    <t>Daniel Kindler, Seth Phillips</t>
  </si>
  <si>
    <t>DFX Finance</t>
  </si>
  <si>
    <t>https://www.crunchbase.com/organization/dfx-finance</t>
  </si>
  <si>
    <t>DFX Finance is a new decentralized finance exchange protocol optimized for non-U.S. dollar stable coins.</t>
  </si>
  <si>
    <t>Blockchain, Cryptocurrency, Ethereum, Financial Exchanges, FinTech</t>
  </si>
  <si>
    <t>https://dfx.finance/</t>
  </si>
  <si>
    <t>https://twitter.com/dfxfinance</t>
  </si>
  <si>
    <t>https://www.linkedin.com/company/dfxfinance/</t>
  </si>
  <si>
    <t>Financial Services, Lending and Investments, Other, Payments, Software</t>
  </si>
  <si>
    <t>Polychain, True Ventures, CMS Holdings, DeFi Alliance, FBG Capital</t>
  </si>
  <si>
    <t>Supply@ME</t>
  </si>
  <si>
    <t>https://www.crunchbase.com/organization/supply-me</t>
  </si>
  <si>
    <t>Supply@ME is an independent fintech company providing an innovative proprietary inventory monetisation service.</t>
  </si>
  <si>
    <t>https://www.supplymecapital.com/</t>
  </si>
  <si>
    <t>https://www.linkedin.com/company/supplymetech/</t>
  </si>
  <si>
    <t>info@supplymecapital.com</t>
  </si>
  <si>
    <t>SYME</t>
  </si>
  <si>
    <t>https://www.crunchbase.com/ipo/supply-me-ipo--cb8ef62b</t>
  </si>
  <si>
    <t>LSE - London Stock Exchange</t>
  </si>
  <si>
    <t>Negma Group</t>
  </si>
  <si>
    <t>Quantile Technologies</t>
  </si>
  <si>
    <t>https://www.crunchbase.com/organization/quantile-technologies</t>
  </si>
  <si>
    <t>Quantile reduces risk in financial markets, delivering advanced strategies that rebalances and reduces counterparty risk between market participants, increasing the efficiency and liquidity of markets, improving returns for clients and making the financial system safer. Since launching its first products in 2017, Quantile has eliminated USD trillions of gross notional of OTC derivatives through compression and billions of dollars in margin through its counterparty risk reduction service.  Clients include the G15 top tier global banks, regional banks and other large institutional market participants. Quantile is headquartered in London, with offices in New York, Singapore and Dublin.</t>
  </si>
  <si>
    <t>Business Intelligence, Financial Services, FinTech, Information Technology, Risk Management</t>
  </si>
  <si>
    <t>Quantile helps market participants reduce their counterparty risk.</t>
  </si>
  <si>
    <t>http://www.quantile.com</t>
  </si>
  <si>
    <t>https://www.linkedin.com/company/quantile</t>
  </si>
  <si>
    <t>info@quantile.com</t>
  </si>
  <si>
    <t>+44 (0)203 917 7544</t>
  </si>
  <si>
    <t>Andrew Williams, Stephen O‚ÄôConnor</t>
  </si>
  <si>
    <t>Management, Operations, Product</t>
  </si>
  <si>
    <t>Data and Analytics, Financial Services, Information Technology, Professional Services</t>
  </si>
  <si>
    <t>Spectrum Equity</t>
  </si>
  <si>
    <t>Greater Than</t>
  </si>
  <si>
    <t>https://www.crunchbase.com/organization/greater-than</t>
  </si>
  <si>
    <t>Greater Than is an AI and Insurtech company, providing predictive risk insights on claims frequency and cost ‚Äì helping global insurance carriers with better pricing of premiums, smart customer retention and targeted customer acquisition. Based on the company's AI technology, Greater Than provides a product portfolio including Enerfy Risk Portfolio Tracker, Enerfy Loyalty and Enerfy Insurance Products, as well as additional services and apps for dynamic pricing, car sharing, fleets, leasing and driver gamification. Greater Than partners with large insurance enterprises such as Zurich, MS First Capital, and TRYG. Greater Than is listed on Nasdaq First North Growth Market. Learn more at www.greaterthan.eu</t>
  </si>
  <si>
    <t>Artificial Intelligence, FinTech, Information Technology, InsurTech</t>
  </si>
  <si>
    <t>Greater Than is an AI and insurtech company, providing predictive risk insights, services and apps for car sharing, fleets and new mobility.</t>
  </si>
  <si>
    <t>http://www.greaterthan.eu/</t>
  </si>
  <si>
    <t>https://www.twitter.com/greaterthan_ab</t>
  </si>
  <si>
    <t>https://www.facebook.com/greater-than-159794830704310</t>
  </si>
  <si>
    <t>https://www.linkedin.com/company-beta/144039/</t>
  </si>
  <si>
    <t>info@greaterthan.eu</t>
  </si>
  <si>
    <t>+46 - 8 - 555 932 00</t>
  </si>
  <si>
    <t>Sten Forseke</t>
  </si>
  <si>
    <t>SEK</t>
  </si>
  <si>
    <t>Vehicles In General</t>
  </si>
  <si>
    <t>European Union (EU), Nordic Countries, Scandinavia</t>
  </si>
  <si>
    <t>Setcoin Group mission are support projects and companies by research, financing, technologies which are building and creating sustainable future and using new approach to resolve world challenges in next decades. Our responsibility as modern humanity is to keep and improve environment and our world for next generations in same and better statement as we got it from previous generations. Due to new challenges which our population will faced till 2050 and 2100 years with 10 Billion people on the planet, global climate changes, clean water demand, political democratization, health issues, education &amp; learning etc we need to find solutions to resolve it. In next decades technological progress will have significant impact on all sectors of human beings. Our goal is to forward this inevitable positive changes and support it by financial, technology and political activity. We are building human centric global economy to provide existing and future needs in energy, infrastructure (infratech), smart cities, agrotech, healthcare (biotech), fintech, education and quantum (next generations) technologies. Setcoin Group making the bridge for new convenient ways to interact with world for next generations.</t>
  </si>
  <si>
    <t>https://twitter.com/setcoingroup</t>
  </si>
  <si>
    <t>https://www.facebook.com/setcoingroup</t>
  </si>
  <si>
    <t>https://www.linkedin.com/company/setcoin</t>
  </si>
  <si>
    <t>info@setcoin.uk</t>
  </si>
  <si>
    <t>Elena Perepelychnaya, Igor Perepelychnyi</t>
  </si>
  <si>
    <t>Agriculture and Farming, Education, Energy, Financial Services, Other, Real Estate, Sustainability</t>
  </si>
  <si>
    <t>Silverflow</t>
  </si>
  <si>
    <t>https://www.crunchbase.com/organization/silverflow</t>
  </si>
  <si>
    <t>Silverflow an Amsterdam-based online card payments platform that provides an upgrade for payment-providers to accelerate technological innovation. With Silverflow, PSPs can now directly access card networks, instantly add new functionality, have real-time insight into transaction fees, and get smart data direct from the networks ‚Äì all to better serve their merchants. Silverflow was founded in 2019 and is headquartered in Amsterdam, Netherlands.</t>
  </si>
  <si>
    <t>Silverflow is a cloud-based processing platform that provides an upgrade for payment-providers to accelerate technological innovation.</t>
  </si>
  <si>
    <t>https://www.silverflow.co/</t>
  </si>
  <si>
    <t>https://www.linkedin.com/company/silverflow/</t>
  </si>
  <si>
    <t>info@silverflow.co</t>
  </si>
  <si>
    <t>+ 31 (0) 85 06 09 160</t>
  </si>
  <si>
    <t>Anne Willem De Vries, Paul Buying, Robert Kraal</t>
  </si>
  <si>
    <t>Polkastarter</t>
  </si>
  <si>
    <t>https://www.crunchbase.com/organization/polkastarter</t>
  </si>
  <si>
    <t>Polkastarter is a DEX built for cross-chain token pools and auctions, enabling projects to raise capital on a decentralized, permissionless and interoperable environment based on Polkadot.</t>
  </si>
  <si>
    <t>Blockchain, Crowdfunding, Cryptocurrency, Finance, Financial Services, FinTech</t>
  </si>
  <si>
    <t>Lisbon, Lisboa, Portugal</t>
  </si>
  <si>
    <t>Polkastarter is a protocol for cross-chain token pools and auctions, enabling projects to raise capital on a decentralized environment.</t>
  </si>
  <si>
    <t>https://www.polkastarter.com</t>
  </si>
  <si>
    <t>https://twitter.com/polkastarter</t>
  </si>
  <si>
    <t>https://www.facebook.com/polkastarter/</t>
  </si>
  <si>
    <t>https://www.linkedin.com/company/polkastarter</t>
  </si>
  <si>
    <t>daniel@polkastarter.com</t>
  </si>
  <si>
    <t>Daniel Stockhaus, Tiago Martins</t>
  </si>
  <si>
    <t>NGC Ventures, Signum Capital, ZBS CAPITAL, Moonrock Capital</t>
  </si>
  <si>
    <t>OneFor</t>
  </si>
  <si>
    <t>https://www.crunchbase.com/organization/onefor</t>
  </si>
  <si>
    <t>OneFor operates as a fintech enterprise. OneFor offers national and international money transfers and payments.</t>
  </si>
  <si>
    <t>D√ºsseldorf, Nordrhein-Westfalen, Germany</t>
  </si>
  <si>
    <t>OneFor operates as a fintech enterprise.</t>
  </si>
  <si>
    <t>https://www.onefor.com/</t>
  </si>
  <si>
    <t>Ilir Aliu</t>
  </si>
  <si>
    <t>Financial Services, Payments</t>
  </si>
  <si>
    <t>Group B.V</t>
  </si>
  <si>
    <t>Neonomics</t>
  </si>
  <si>
    <t>https://www.crunchbase.com/organization/bankbridge</t>
  </si>
  <si>
    <t>Neonomics bridges the gap between compliance and innovation, growing a huge network of banks and FinTechs. Interconnectivity Solution by Neonomics enables secure, seamless and instant inter-bank communication via one API. We make any banks‚Äô API comply with the regulations in a matter of days, affordably and efficiently.</t>
  </si>
  <si>
    <t>Financial Services, FinTech, IT Infrastructure</t>
  </si>
  <si>
    <t>A new movement of payments and data by connecting thousands of banks through one API.</t>
  </si>
  <si>
    <t>https://www.neonomics.io/</t>
  </si>
  <si>
    <t>https://twitter.com/NeonomicsAS</t>
  </si>
  <si>
    <t>https://www.linkedin.com/company/neonomics/</t>
  </si>
  <si>
    <t>info@neonomics.io</t>
  </si>
  <si>
    <t>+47 93044040</t>
  </si>
  <si>
    <t>Christoffer Andvig, Olav Telset</t>
  </si>
  <si>
    <t>NOK</t>
  </si>
  <si>
    <t>Engineering, Human Resources, Legal, Management, Operations, Product</t>
  </si>
  <si>
    <t>Newmark Capital, Gunnar Rydning</t>
  </si>
  <si>
    <t>Tokeny Solutions</t>
  </si>
  <si>
    <t>https://www.crunchbase.com/organization/tokeny</t>
  </si>
  <si>
    <t>Tokeny Solutions enables mid-cap companies, investment banks, funds, asset managers and distributors to dematerialize assets on the blockchain, allowing them to reach a global audience, enforce compliance obligations, enable automation and increase operational efficiency. The Luxembourg-based FinTech company is the market-leader in delivering an institutional grade, modular end-to-end platform, allowing for the issuance, transfer and servicing management of tradable digital assets/security tokens, such as tokenized loans, structured notes, equity and funds. Tokeny Solutions has issued multiple tokenized offerings across five continents with further security offerings imminent.</t>
  </si>
  <si>
    <t>Corporate Round</t>
  </si>
  <si>
    <t>Asset Management, Blockchain, Financial Services, FinTech, Funding Platform</t>
  </si>
  <si>
    <t>Luxembourg, Luxembourg, Luxembourg</t>
  </si>
  <si>
    <t>The end-to-end compliant platform to issue, manage and transfer securities on the blockchain.</t>
  </si>
  <si>
    <t>https://tokeny.com</t>
  </si>
  <si>
    <t>https://twitter.com/TokenySolutions</t>
  </si>
  <si>
    <t>https://www.facebook.com/TokenySolutions/</t>
  </si>
  <si>
    <t>https://www.linkedin.com/company/4874605/</t>
  </si>
  <si>
    <t>contact@tokeny.com</t>
  </si>
  <si>
    <t>Luc Falempin</t>
  </si>
  <si>
    <t>Engineering, Finance, Human Resources, Management, Marketing, Operations, Product</t>
  </si>
  <si>
    <t>Finastra</t>
  </si>
  <si>
    <t>https://www.crunchbase.com/organization/finastra</t>
  </si>
  <si>
    <t>Finastra unlocks the potential of people and businesses in finance, creating a platform for open innovation. Formed in 2017 by the combination of Misys and D+H, we provide the broadest portfolio of financial services software in the world today‚Äîspanning retail banking, transaction banking, lending, and treasury and capital markets. Our solutions enable customers to deploy mission critical technology on premises or in the cloud. Our scale and geographical reach means that we can serve customers effectively, regardless of their size or geographic location‚Äîfrom global financial institutions, to community banks and credit unions. Through our open, secure and reliable solutions, customers are empowered to accelerate growth, optimize cost, mitigate risk and continually evolve to meet the changing needs of their customers. 48 of the world‚Äôs top 50 banks use Finastra technology.</t>
  </si>
  <si>
    <t>Grant</t>
  </si>
  <si>
    <t>Paddington, Westminster, United Kingdom</t>
  </si>
  <si>
    <t>Finastra provides the broadest portfolio of financial services software.</t>
  </si>
  <si>
    <t>http://www.finastra.com/</t>
  </si>
  <si>
    <t>https://twitter.com/finastrafs</t>
  </si>
  <si>
    <t>https://www.facebook.com/FinastraCareers</t>
  </si>
  <si>
    <t>https://www.linkedin.com/company/finastra</t>
  </si>
  <si>
    <t>Kevin Lomax, Roger Morgan</t>
  </si>
  <si>
    <t>Engineering, Finance, Human Resources, Information Technology, Legal, Management, Marketing, Operations, Product, Sales</t>
  </si>
  <si>
    <t>re:cap</t>
  </si>
  <si>
    <t>https://www.crunchbase.com/organization/re-cap</t>
  </si>
  <si>
    <t>We're building a funding marketplace for the subscription economy. With re:cap, companies can trade recurring revenue streams for upfront capital ‚Äì no dilution, no debt, no hassle.</t>
  </si>
  <si>
    <t>Re:cap creates a subscription economy financial marketplace.</t>
  </si>
  <si>
    <t>https://www.re-cap.com</t>
  </si>
  <si>
    <t>https://twitter.com/recapnow</t>
  </si>
  <si>
    <t>https://www.linkedin.com/company/recapnow</t>
  </si>
  <si>
    <t>hello@re-cap.com</t>
  </si>
  <si>
    <t>Jonas Tebbe, Paul Becker</t>
  </si>
  <si>
    <t>Bumper</t>
  </si>
  <si>
    <t>https://www.crunchbase.com/organization/bumper-443f</t>
  </si>
  <si>
    <t>BUMPER is a DeFi price protection protocol built on Ethereum. BUMPER protects the price of crypto assets (ETH at launch) by providing a decentralised software facility for ‚ÄòTakers‚Äô of protection to operate diametrically to ‚ÄòMakers‚Äô of liquidity. Protected positions incur a floating daily premium, nominally 3% p.a,  that is used to incentivise stablecoin depositors into a risk-free liquidity Reserve.  The BUMPER protocol is a pure, decentralised market for on-chain asset price risk, which is transferred from a stablecoin Reserve through to cascading redundancy modules. At any point in time the Reserve has a measurable aggregate liability representing all positions. Should the liability exceed parameterized safety levels, the protocol rebalances, firstly by utilising first order dynamics, such as  Premium/ Yield curves/ BUMP distributions and then by opening up to arbitrageur bots and if necessary DEX‚Äôs. A separate risk pool, attracting a higher yield tranche, acts to backstop any realized losses caused by sharp volatility. Conclusively, these redundancy measures make BUMPER a highly productive tool to achieve efficient risk transfer pricing via liability pooling.</t>
  </si>
  <si>
    <t>Cryptocurrency, Finance, FinTech</t>
  </si>
  <si>
    <t>BUMPER is a DeFi price protection protocol that protects the value of crypto assets.</t>
  </si>
  <si>
    <t>https://bumper.fi</t>
  </si>
  <si>
    <t>https://twitter.com/bumperfinance</t>
  </si>
  <si>
    <t>hello@bumper.fi</t>
  </si>
  <si>
    <t>Gareth Ward, Jonathan DeCarteret</t>
  </si>
  <si>
    <t>Alphabit Fund, Autonomy Capital, Chainlayer, Beachhead Venture Capital</t>
  </si>
  <si>
    <t>CAPEX.com</t>
  </si>
  <si>
    <t>https://www.crunchbase.com/organization/capex-com</t>
  </si>
  <si>
    <t>CAPEX.com, which received its first operating license (CySEC) in 2016, is undergoing a fast expansion process as new offices and regulations are being added. 2020 saw the opening of the Abu Dhabi office, under the ADGM FSRA regulation, along with the new South Africa operation. With more than 250 employees worldwide, the brand has a strong presence in Europe, with the latest opened branch in Spain and several others in progress and is expanding with Latin America and South-East Asia operations.  	 Anchored by a global presence and regional expertise, CAPEX.com is a multi-licensed and multi-product fintech that holds operating licenses from Cyprus Securities and Exchange Commission, Abu Dhabi Global Market Financial Services Regulatory Authority, the Financial Sector Conduct Authority in South Africa, and the Seychelles Financial Services Authority.</t>
  </si>
  <si>
    <t>As a worldwide brand, CAPEX.com aims to change the way we invest today.</t>
  </si>
  <si>
    <t>https://capex.com/en</t>
  </si>
  <si>
    <t>https://twitter.com/capex_en</t>
  </si>
  <si>
    <t>https://www.facebook.com/CAPEXGlobal/</t>
  </si>
  <si>
    <t>https://www.linkedin.com/company/capexglobal</t>
  </si>
  <si>
    <t>support@capex.com</t>
  </si>
  <si>
    <t>+357 22 000 358</t>
  </si>
  <si>
    <t>Octavian Patrascu</t>
  </si>
  <si>
    <t>Growth Box Ventures, Moore &amp; Moore Investment</t>
  </si>
  <si>
    <t>Braid</t>
  </si>
  <si>
    <t>https://www.crunchbase.com/organization/braid-7ae3</t>
  </si>
  <si>
    <t>Financial operating system (fOS) and re-usable digital ID solution</t>
  </si>
  <si>
    <t>http://www.discoverbraid.com</t>
  </si>
  <si>
    <t>https://twitter.com/discoverbraid</t>
  </si>
  <si>
    <t>https://www.facebook.com/discoverbraid</t>
  </si>
  <si>
    <t>https://www.linkedin.com/company/discoverbraid/</t>
  </si>
  <si>
    <t>hello@discoverbraid.com</t>
  </si>
  <si>
    <t>Row Laurence</t>
  </si>
  <si>
    <t>SparkChange</t>
  </si>
  <si>
    <t>https://www.crunchbase.com/organization/spark-43fa</t>
  </si>
  <si>
    <t>SparkChange is a provider of specialist carbon investment products and data, enabling investors to achieve both positive environmental impact and financial returns. The company was established by experts in environmental products and scalable technologies to set a new standard in carbon investing. For more information, visit: https://sparkchange.io/</t>
  </si>
  <si>
    <t>Undisclosed</t>
  </si>
  <si>
    <t>Financial Services, FinTech, GreenTech</t>
  </si>
  <si>
    <t>SparkChange is a provider of specialist carbon investment products and data, serving global institutions and their clients.</t>
  </si>
  <si>
    <t>https://sparkchange.io</t>
  </si>
  <si>
    <t>https://twitter.com/sparkchangeuk</t>
  </si>
  <si>
    <t>https://www.linkedin.com/company/sparkchange/</t>
  </si>
  <si>
    <t>info@sparkchange.io</t>
  </si>
  <si>
    <t>+44 2081488541</t>
  </si>
  <si>
    <t>Daniel Barry, Joff Hamilton-Dick, Steffen Buschbacher</t>
  </si>
  <si>
    <t>Financial Services, Sustainability</t>
  </si>
  <si>
    <t>Metabeta</t>
  </si>
  <si>
    <t>https://www.crunchbase.com/organization/metabeta</t>
  </si>
  <si>
    <t>A portfolio management platform for early-stage startups and investors. We bring data-driven decisions in a world dominated by gut feeling.</t>
  </si>
  <si>
    <t>Angel Investment, Business Intelligence, CRM, FinTech, Information Technology, Software, Venture Capital</t>
  </si>
  <si>
    <t>Iasi, Iasi, Romania</t>
  </si>
  <si>
    <t>Early-stage porfolio management suite for accelerators, angels and funds.</t>
  </si>
  <si>
    <t>https://www.metabeta.com</t>
  </si>
  <si>
    <t>https://www.twitter.com/metabeta_</t>
  </si>
  <si>
    <t>https://www.facebook.com/metabeta.capital</t>
  </si>
  <si>
    <t>beta@metabeta.com</t>
  </si>
  <si>
    <t>Claudiu Baciu, Marius Ursache, Vlad Bodi</t>
  </si>
  <si>
    <t>Management</t>
  </si>
  <si>
    <t>Data and Analytics, Financial Services, Information Technology, Lending and Investments, Sales and Marketing, Software</t>
  </si>
  <si>
    <t>Neogen Capital</t>
  </si>
  <si>
    <t>SwiftXccess</t>
  </si>
  <si>
    <t>https://www.crunchbase.com/organization/swiftxccess</t>
  </si>
  <si>
    <t>SwiftXccess is working at the intersection of technology and financial services. Building a critical piece of payments infrastructure which includes Card Issuing, Acquiring and Transaction Processing Platform for embedded finance.</t>
  </si>
  <si>
    <t>Enabling innovation in financial services</t>
  </si>
  <si>
    <t>https://swiftxccess.com/</t>
  </si>
  <si>
    <t>https://twitter.com/SwiftXccess</t>
  </si>
  <si>
    <t>https://www.linkedin.com/company/swiftxccess</t>
  </si>
  <si>
    <t>Sarah.james@swiftxccess.com</t>
  </si>
  <si>
    <t>203 051 6770</t>
  </si>
  <si>
    <t>Planet N Group of Companies</t>
  </si>
  <si>
    <t>https://www.crunchbase.com/organization/planet-n-group-of-companies-2</t>
  </si>
  <si>
    <t>Planet N Group is a growth markets oriented high-tech investment firm focused on the Greater Middle East and Asia. Planet N‚Äôs portfolio spans financial inclusion, fintech, data science &amp; AI, e-media, e-health, blockchain, edutech and e-commerce across  Egypt, Pakistan, the UAE, Singapore and the UK</t>
  </si>
  <si>
    <t>Artificial Intelligence, Digital Media, Financial Services, FinTech, Information Technology, Media and Entertainment, Social Impact</t>
  </si>
  <si>
    <t>Planet N Group is an emerging markets focused high-tech and social impact investment firm dedicated to development through digitization</t>
  </si>
  <si>
    <t>http://www.planetngroup.com</t>
  </si>
  <si>
    <t>https://www.facebook.com/PlanetNGroup</t>
  </si>
  <si>
    <t>https://www.linkedin.com/company/planet-n-group-of-companies</t>
  </si>
  <si>
    <t>info@planetngroup.com</t>
  </si>
  <si>
    <t>+44 (0) 207 698 4449</t>
  </si>
  <si>
    <t>Nadeem Hussain</t>
  </si>
  <si>
    <t>PKR</t>
  </si>
  <si>
    <t>Information Technology, Legal</t>
  </si>
  <si>
    <t>Artificial Intelligence, Data and Analytics, Financial Services, Information Technology, Media and Entertainment, Other, Science and Engineering, Software</t>
  </si>
  <si>
    <t>Pakistan Kuwait Investment Company</t>
  </si>
  <si>
    <t>YooMoney</t>
  </si>
  <si>
    <t>https://www.crunchbase.com/organization/yandex-money</t>
  </si>
  <si>
    <t>Yandex Money is an electronic payments service that offers safe, reliable, and easy methods of paying online for users. The service allows merchants to accept all the online payment methods most popular among Russians such as mobile billing through the top Russian providers, credit cards, cash via over 250,000 cash-acceptance points all over the country, instant bank invoicing, and e-wallets. Yandex Money also provides payment solutions for business money transfers, payment for goods and services on the Internet, premium Mastercard to the wallet, and Card Products for Brands (Messenger Club, PassCity, Trimuti). It also allows users to conveniently pay for services, like home utilities and mobile phone. Their mission is to enhance commercial efficiency on the internet by maintaining a versatile payment environment that brings customers and merchants together. Yandex.Money's partners include banks, internet, and telecom service providers, online stores, game publishers, postal and municipal services, payment integrators, and more. Yandex Money was founded on July 24, 2002, and is headquartered in Moscow, Russia.</t>
  </si>
  <si>
    <t>Secondary Market</t>
  </si>
  <si>
    <t>Finance, Financial Services, FinTech, Mobile Apps, Mobile Payments, Payments</t>
  </si>
  <si>
    <t>Moscow, Moscow City, Russian Federation</t>
  </si>
  <si>
    <t>YooMoney is an electronic payments service that offers safe, reliable, and easy methods of paying online for users.</t>
  </si>
  <si>
    <t>https://yoomoney.com</t>
  </si>
  <si>
    <t>https://twitter.com/yoomoneynews</t>
  </si>
  <si>
    <t>https://www.facebook.com/yoomoneynews</t>
  </si>
  <si>
    <t>https://www.linkedin.com/company/yoomoneyworld/</t>
  </si>
  <si>
    <t>support@yoomoney.ru</t>
  </si>
  <si>
    <t>+7 495 974-35-86</t>
  </si>
  <si>
    <t>5001-10000</t>
  </si>
  <si>
    <t>RUB</t>
  </si>
  <si>
    <t>Sberbank</t>
  </si>
  <si>
    <t>https://www.crunchbase.com/organization/sberbank</t>
  </si>
  <si>
    <t>Acquisition</t>
  </si>
  <si>
    <t>Apps, Financial Services, Mobile, Payments, Software</t>
  </si>
  <si>
    <t>YooMoney acquired by Sberbank</t>
  </si>
  <si>
    <t>https://www.crunchbase.com/acquisition/sberbank-acquires-yandex-money--ef791a26</t>
  </si>
  <si>
    <t>Enso Finance</t>
  </si>
  <si>
    <t>https://www.crunchbase.com/organization/enso-finance</t>
  </si>
  <si>
    <t>Enso Finance is a Defi tool for creating permissionless trading strategies. It‚Äôs hoping to make Defi more frictionless and accessible.</t>
  </si>
  <si>
    <t>Blockchain, Cryptocurrency, Ethereum, Finance, FinTech, Peer to Peer</t>
  </si>
  <si>
    <t>Zug, Zug, Switzerland</t>
  </si>
  <si>
    <t>Enso Finance is a Defi tool for creating permissionless trading strategies.</t>
  </si>
  <si>
    <t>https://www.enso.finance</t>
  </si>
  <si>
    <t>https://twitter.com/EnsoFinance</t>
  </si>
  <si>
    <t>https://www.linkedin.com/company/71535876</t>
  </si>
  <si>
    <t>info@enso.finance</t>
  </si>
  <si>
    <t>Polychain, Multicoin Capital, The Spartan Group, The LAO, Zola Global Investors</t>
  </si>
  <si>
    <t>MQube is a data company operating in the mortgage industry. MQube have developed the most sophisticated mortgage origination platform in Europe enabling decisions to be automated through exceptional data management and Deep Machine Learning techniques. MQube‚Äôs unique technology can read and understand information trapped in documents used in the mortgage application process.  This combined with a simple, intuitive application process reduces errors and delays, allowing customers to get to offer stage on their mortgage in the most efficient way possible.</t>
  </si>
  <si>
    <t>Guildford, Surrey, United Kingdom</t>
  </si>
  <si>
    <t>https://twitter.com/mqubemortgage</t>
  </si>
  <si>
    <t>https://www.linkedin.com/company/mqubemortgages</t>
  </si>
  <si>
    <t>hello@mqube.com</t>
  </si>
  <si>
    <t>John Humpish, Richard Fitch, Stuart Cheetham</t>
  </si>
  <si>
    <t>Engineering, Management, Operations, Product, Sales</t>
  </si>
  <si>
    <t>IQ Capital, JamJar Investments, Jonathan Weiner, AV8 Ventures</t>
  </si>
  <si>
    <t>finway</t>
  </si>
  <si>
    <t>https://www.crunchbase.com/organization/finway-ec1d</t>
  </si>
  <si>
    <t>Munich, Bayern, Germany</t>
  </si>
  <si>
    <t>finway provides financial guidence to SMEs, plan &amp; control all expenses and budgets in one tool.</t>
  </si>
  <si>
    <t>https://finway.de/</t>
  </si>
  <si>
    <t>https://www.linkedin.com/company/finway/</t>
  </si>
  <si>
    <t>Csaba Kr√ºmmer, Jennifer Dussileck, Philipp Rieger</t>
  </si>
  <si>
    <t>btov Partners, 10x Group</t>
  </si>
  <si>
    <t>sync.</t>
  </si>
  <si>
    <t>https://www.crunchbase.com/organization/sync-money</t>
  </si>
  <si>
    <t>sync. is looking to lead the way in Open Banking as a Smart-Bank. We allow users to instantly open a current GBP &amp;/or EUR account in minutes and we provide them with the ability to open up to 30+ other currency accounts. Users are able to exchange currencies between their accounts at the best rates and transfer money worldwide and unbeatable rates. sync‚Äôs USP is to allow users to synchronise all of their financial accounts (bank, credit, loan and mortgage accounts) in one app, as one experience by utilising Open Banking. By being able to budget, manage and track all of their accounts and expenses in one place, offering our users unrivalled user experience as a money management platform and be their financial advisor. This then translates into tailored recommendations on how to save time and money through our marketplace of products from numerous financial and retail service providers that we have deals with. Our ultimate goal is for our users to better understand their saving, spending and investing habits and to make Banking beautiful, simple and accesible to everyone. Subscribe now for early access: www.sync.money We‚Äôre hiring the best of the best! Help us to improve the Open Banking experience.</t>
  </si>
  <si>
    <t>Banking, Financial Services, FinTech, Mobile Apps, Mobile Payments</t>
  </si>
  <si>
    <t>We provide bank account aggregation and personal financial management service.</t>
  </si>
  <si>
    <t>https://sync.money/</t>
  </si>
  <si>
    <t>https://twitter.com/Sync_Money</t>
  </si>
  <si>
    <t>https://www.facebook.com/sync.money</t>
  </si>
  <si>
    <t>https://www.linkedin.com/company/sync-money</t>
  </si>
  <si>
    <t>hello[@]sync.money</t>
  </si>
  <si>
    <t>Azahara Egea, Ricky Lee</t>
  </si>
  <si>
    <t>Apps, Financial Services, Lending and Investments, Mobile, Payments, Software</t>
  </si>
  <si>
    <t>Trustology is developing technology and services to help private and institutional clients secure digital assets. TrustVault, Trustology's first product, is a step change in key management. It combines un-matched private key protection against cyber and physical threats with low latency execution, by safekeeping private keys and control code inside tamper proof, programmable hardware security modules hosted in secure data centers, with encrypted backups in the cloud.</t>
  </si>
  <si>
    <t>https://twitter.com/TrustologyIO</t>
  </si>
  <si>
    <t>https://www.facebook.com/TrustologyIO</t>
  </si>
  <si>
    <t>https://www.linkedin.com/company/trustology</t>
  </si>
  <si>
    <t>contact@trustology.io</t>
  </si>
  <si>
    <t>Alex Batlin</t>
  </si>
  <si>
    <t>Engineering, Management, Marketing, Operations</t>
  </si>
  <si>
    <t>Financial Services, Information Technology, Other, Payments, Software</t>
  </si>
  <si>
    <t>Lysa</t>
  </si>
  <si>
    <t>https://www.crunchbase.com/organization/lysa</t>
  </si>
  <si>
    <t>Lysa is a digital portfolio management service that allows you to invest as a Nobel Prize winner.</t>
  </si>
  <si>
    <t>Financial Services, FinTech, Information Technology, Insurance</t>
  </si>
  <si>
    <t>https://lysa.se/</t>
  </si>
  <si>
    <t>https://twitter.com/lysa_ab</t>
  </si>
  <si>
    <t>https://www.facebook.com/followlysa</t>
  </si>
  <si>
    <t>https://www.linkedin.com/company/lysa-ab</t>
  </si>
  <si>
    <t>kontakt@lysa.se</t>
  </si>
  <si>
    <t>08-525 035 70</t>
  </si>
  <si>
    <t>Emilie Andersson, Henrik Littecke, Patrik Adamson</t>
  </si>
  <si>
    <t>Engineering, Management, Marketing</t>
  </si>
  <si>
    <t>Payosu</t>
  </si>
  <si>
    <t>https://www.crunchbase.com/organization/payosu</t>
  </si>
  <si>
    <t>Osu is a next generation gateway providing direct account-to-account payments, with a UX that has speed, comfort, and security as guiding principles. By circumventing the legacy payment rails, and by harnessing the power of Open Banking, Osu is at the forefront of FinTech 2.0</t>
  </si>
  <si>
    <t>Osu provides businesses and consumers with a fast, simple, and safe push-payment solution.</t>
  </si>
  <si>
    <t>https://payosu.com/</t>
  </si>
  <si>
    <t>https://twitter.com/payosu</t>
  </si>
  <si>
    <t>https://www.linkedin.com/company/paywithosu</t>
  </si>
  <si>
    <t>info@payosu.com</t>
  </si>
  <si>
    <t>Noam Nevo</t>
  </si>
  <si>
    <t>Creandum, Breega, Ada Ventures, Charles Delingpole, Firstime Venture Capital</t>
  </si>
  <si>
    <t>Colendi</t>
  </si>
  <si>
    <t>https://www.crunchbase.com/organization/colendi</t>
  </si>
  <si>
    <t>Colendi is a decentralized protocol providing a democratized credit scoring evaluation method that comes attached with an ID to serve users as a global financial passport. Our primary goal is to create a tool for the unbanked citizens of the world to obtain a more inclusive position regarding micro-financing‚Äã. Both the businesses and individuals are in need of a viable credit scoring mechanism that can serve as a trust agent between lenders and borrowers.</t>
  </si>
  <si>
    <t>Artificial Intelligence, Blockchain, Ethereum, FinTech, Machine Learning</t>
  </si>
  <si>
    <t>Colendi is comprehensive decentralized credit scoring protocol and microcredit platform with blockchain and machine learning technologies</t>
  </si>
  <si>
    <t>http://www.colendi.com/</t>
  </si>
  <si>
    <t>https://twitter.com/colenditoken</t>
  </si>
  <si>
    <t>https://www.facebook.com/colenditoken/</t>
  </si>
  <si>
    <t>https://www.linkedin.com/company/colendi/</t>
  </si>
  <si>
    <t>info@colendi.com</t>
  </si>
  <si>
    <t>Bulent Tekmen, Eray Eren, Mihriban Ersin Tekmen, Serkan Omerbeyoglu</t>
  </si>
  <si>
    <t>Finance, Operations, Product</t>
  </si>
  <si>
    <t>Artificial Intelligence, Data and Analytics, Financial Services, Other, Science and Engineering, Software</t>
  </si>
  <si>
    <t>Boƒüazi√ßi Ventures, Next Ventures, Aslanoba Capital</t>
  </si>
  <si>
    <t>Fasset is a platform for the ethical financing of sustainable infrastructure. Our novel operating system and infrastructure token exchange is a return to the original goal of finance</t>
  </si>
  <si>
    <t>APIBank</t>
  </si>
  <si>
    <t>https://www.crunchbase.com/organization/apibank</t>
  </si>
  <si>
    <t>APIBank is an open banking platform for creating digital ecosystems and the interaction of banks with fintech and non-financial companies. The platform is used to create embedded financial instruments that are complex, hybrid banking products. It standardizes the data exchange process between banks and non-financial companies. The platform is a "one window" through which a bank can work with different companies, as well as companies cooperate with different banks through a single interface. APIBank was founded in 2018 and is based in Moscow, Russia.</t>
  </si>
  <si>
    <t>Debt Financing</t>
  </si>
  <si>
    <t>Banking, Billing, Financial Services, FinTech, Internet, Payments, Small and Medium Businesses</t>
  </si>
  <si>
    <t>APIBank is an open banking platform that allows third-party companies to create their own banking service using Open API technologies.</t>
  </si>
  <si>
    <t>https://apibank.club</t>
  </si>
  <si>
    <t>https://www.facebook.com/apibank.online/</t>
  </si>
  <si>
    <t>https://www.linkedin.com/company/api-bank/</t>
  </si>
  <si>
    <t>go@apibank.club</t>
  </si>
  <si>
    <t>+7 495 211-21-59</t>
  </si>
  <si>
    <t>Alexey Petrov</t>
  </si>
  <si>
    <t>Financial Services, Internet Services, Lending and Investments, Other, Payments, Software</t>
  </si>
  <si>
    <t>RBF Ventures</t>
  </si>
  <si>
    <t>Tangem</t>
  </si>
  <si>
    <t>https://www.crunchbase.com/organization/tangem</t>
  </si>
  <si>
    <t>Tangem designs and develops secure microchips, smart cards, and other embedded solutions with native support for blockchain operations. The company sources integrated semiconductor platforms directly from global leaders such as Samsung and NXP</t>
  </si>
  <si>
    <t>Trackinsight provides investors with data, tools and analysis on ETFs listed worldwide.   Trackinsight provides curated daily data on over 7,000 exchange-traded funds (ETFs) listed worldwide, supports the due diligence and ETF research needs of professional investors and creates bespoke technology solutions for ETF and capital market participants.   Trackinsight is a privately held financial technology company founded in 2014 with operations in USA, Canada, France, Netherlands, Switzerland, and United Kingdom.</t>
  </si>
  <si>
    <t>Sophia Antipolis, Provence-Alpes-Cote d'Azur, France</t>
  </si>
  <si>
    <t>https://twitter.com/trackinsightetf</t>
  </si>
  <si>
    <t>https://www.linkedin.com/company/trackinsight</t>
  </si>
  <si>
    <t>info@trackinsight.com</t>
  </si>
  <si>
    <t>Jean-Ren√© Giraud</t>
  </si>
  <si>
    <t>Cognino AI</t>
  </si>
  <si>
    <t>https://www.crunchbase.com/organization/cognino-ai</t>
  </si>
  <si>
    <t>Cognino is a research led Artificial Intelligent company with a breakthrough self-learning Explainable AI, that transforms ALL data into Intelligence, connects billions of data points and provides human-like contextual understanding, unlocks new insights and empowers decisions. A new phase of AI for highly regulated industries like Financial services and healthcare</t>
  </si>
  <si>
    <t>Artificial Intelligence, FinTech, Health Care, Image Recognition, Intelligent Systems, Machine Learning, Natural Language Processing, Predictive Analytics, Text Analytics</t>
  </si>
  <si>
    <t>Cognino empowers Contextual decisions with Explainable AI. It transforms data at a cloud-scale into intelligence with speed and accuracy</t>
  </si>
  <si>
    <t>https://www.cognino.ai/</t>
  </si>
  <si>
    <t>https://twitter.com/Cogninoai</t>
  </si>
  <si>
    <t>https://www.linkedin.com/company/cognino-ai/</t>
  </si>
  <si>
    <t>contact@cognino.ai</t>
  </si>
  <si>
    <t>Igor Moraes, Priti Padhy, Priti Padhy</t>
  </si>
  <si>
    <t>Engineering, Management, Operations</t>
  </si>
  <si>
    <t>Artificial Intelligence, Data and Analytics, Financial Services, Health Care, Science and Engineering, Software</t>
  </si>
  <si>
    <t>Koyo uses alternative data to lend to people with short credit histories or who otherwise may be near prime.</t>
  </si>
  <si>
    <t>https://twitter.com/KoyoLoans</t>
  </si>
  <si>
    <t>https://www.facebook.com/KoyoLoans/</t>
  </si>
  <si>
    <t>https://www.linkedin.com/company/koyoloans/</t>
  </si>
  <si>
    <t>info@koyoloans.com</t>
  </si>
  <si>
    <t>Thomas Olszewski</t>
  </si>
  <si>
    <t>RoosterMoney</t>
  </si>
  <si>
    <t>https://www.crunchbase.com/organization/roostermoney</t>
  </si>
  <si>
    <t>RoosterMoney helps parents teach their children the value of money in a digital age. Simple, progressive and gameful, they use the latest technology to bring to life all the sound traditional financial principles they were brought up with (or wish they were!) and make managing money relevant and smart. From as young as 4 years, you can sign up to their digital Tracker which lets your children keep track of their money, save towards goals and earn rewards while you oversee what money goes in and out of their account (you remain the Bank of Mum and Dad without making deposits). They believe the best lessons are learned by ‚Äòdoing‚Äô. RoosterMoney encourages families to learn together so that parents can actively educate, motivate and empower their kids financially and gives everybody the reassurance that they‚Äôre fully prepared for the future. Their tracker is available on iOS and Android as an app. Or you can download on Kindle Fire from the Google Play app store.</t>
  </si>
  <si>
    <t>Equity Crowdfunding</t>
  </si>
  <si>
    <t>RoosterMoney helps families keep track of pocket money and helps teach children to save responsibly.</t>
  </si>
  <si>
    <t>https://www.roostermoney.com/</t>
  </si>
  <si>
    <t>https://twitter.com/rooster_money</t>
  </si>
  <si>
    <t>https://www.facebook.com/roostermoney/</t>
  </si>
  <si>
    <t>https://www.linkedin.com/company/roostermoney/</t>
  </si>
  <si>
    <t>hello@roostermoney.com</t>
  </si>
  <si>
    <t>Engineering, Management, Marketing, Operations, Product</t>
  </si>
  <si>
    <t>Silvr</t>
  </si>
  <si>
    <t>https://www.crunchbase.com/organization/silvr-178d</t>
  </si>
  <si>
    <t>Silvr offers financial services to e-merchants who do not have access to bank credit and who have no vocation or desire to raise funds. Silvr's revenue-based financing is based on the performance of the companies they finance. Silvr supports entrepreneurs on the path to success.</t>
  </si>
  <si>
    <t>Silvr offers financial services to e-merchants who do not have access to bank credit and who have no vocation or desire to raise funds.</t>
  </si>
  <si>
    <t>https://silvr.co/</t>
  </si>
  <si>
    <t>https://www.facebook.com/getsilvr/</t>
  </si>
  <si>
    <t>https://www.linkedin.com/company/getsilvr/</t>
  </si>
  <si>
    <t>contact@silvr.co</t>
  </si>
  <si>
    <t>Gregory Tappero, Nima Karimi</t>
  </si>
  <si>
    <t>Commerce and Shopping, Financial Services</t>
  </si>
  <si>
    <t>Idinvest Partners, Serena, Isai, Marc Menase, Didier Valet</t>
  </si>
  <si>
    <t>Moonshot Insurance previously Moonshot-Internet is an¬†Insurtech,¬†leader of contextual insurance that provides¬†Insurance-As-A-Service products to empower the e-commerce industry, mobility providers, along with financial services¬†and so much more.  From underwriting to claim process, Moonshot Insurance innovates at every stage of the insurance value chain. Our value proposition combines innovative insurance coverage with¬†a fully digital experience¬†to enrich the customer experience and meet new consumer behaviours. Moonshot Insurance operates¬†innovative white-labeled contextual insurance products¬†thanks to its cutting-edge technologies¬†and its¬†API architecture. Since its creation in 2017 within Soci√©t√© G√©n√©rale Assurances, Moonshot Insurance has been recognized as one of the major¬†fintech¬†firms in Europe by "Emerging 50 fintechs" by KPMG, "TOP 100 Insurtechs" by The DIA Community, "TOP 100 Insurtechs" by Fintech Global‚Ä¶</t>
  </si>
  <si>
    <t>https://twitter.com/MoonshotOff</t>
  </si>
  <si>
    <t>https://www.linkedin.com/company/moonshot-internet/?viewAsMember=true</t>
  </si>
  <si>
    <t>press@moonshot-internet.com</t>
  </si>
  <si>
    <t>Alexandre Rispal, Emilien Matte, Nicolas Serceau</t>
  </si>
  <si>
    <t>WyzePay</t>
  </si>
  <si>
    <t>https://www.crunchbase.com/organization/wyzepay</t>
  </si>
  <si>
    <t>WyzePay is a platform that gives companies balance sheets and working capital benefits. A corporate currency for companies. Discounted goods and services for consumers. A configurable, digital engagement model.</t>
  </si>
  <si>
    <t>WyzePay is a platform that gives companies balance sheets and working capital benefits.</t>
  </si>
  <si>
    <t>https://www.wyzepay.com/</t>
  </si>
  <si>
    <t>https://www.linkedin.com/company/wyzepay</t>
  </si>
  <si>
    <t>wyzepay@wyzepay.com</t>
  </si>
  <si>
    <t>Carolina Pinheiro Bicalho</t>
  </si>
  <si>
    <t>https://twitter.com/vectoraitrade</t>
  </si>
  <si>
    <t>https://www.linkedin.com/company/vector-ai/</t>
  </si>
  <si>
    <t>contact@vector.ai</t>
  </si>
  <si>
    <t>James Coombes, Nisarg Mehta</t>
  </si>
  <si>
    <t>Engineering, Operations, Sales</t>
  </si>
  <si>
    <t>Financial Services, Transportation</t>
  </si>
  <si>
    <t>Techstars, Dynamo, Barclays Accelerator, powered by Techstars - London</t>
  </si>
  <si>
    <t>ATLANT</t>
  </si>
  <si>
    <t>https://www.crunchbase.com/organization/atlant</t>
  </si>
  <si>
    <t>World's Real Estate Blockchain Platform</t>
  </si>
  <si>
    <t>Non-equity Assistance</t>
  </si>
  <si>
    <t>Blockchain, FinTech, Real Estate</t>
  </si>
  <si>
    <t>Blockchain Real Estate Platform | Tokenized Ownership | P2P Rentals</t>
  </si>
  <si>
    <t>https://atlant.io</t>
  </si>
  <si>
    <t>https://twitter.com/atlantio</t>
  </si>
  <si>
    <t>https://business.facebook.com/atlantplatform</t>
  </si>
  <si>
    <t>https://www.linkedin.com/company/atlant.io</t>
  </si>
  <si>
    <t>hello@atlant.io</t>
  </si>
  <si>
    <t>Julian Svirsky</t>
  </si>
  <si>
    <t>Finance, Management</t>
  </si>
  <si>
    <t>Financial Services, Other, Real Estate</t>
  </si>
  <si>
    <t>HUBX</t>
  </si>
  <si>
    <t>https://www.crunchbase.com/organization/the-hub-exchange</t>
  </si>
  <si>
    <t>Designed by seasoned capital markets professionals, HUBX empowers investment professionals to manage their workflows and relationships with insight, intelligence and control.   HUBX provides an out of the box solution for advisors to manage deals from origination to distribution.   Suitable for: ‚Ä¢	Brokers and Deal Introducers ‚Ä¢	Investment Syndicates ‚Ä¢	Wealth managers and Private Banks ‚Ä¢	Corporate Finance Advisors ‚Ä¢	Investment Banks ‚Ä¢	Stock Exchanges   HUBX technology powers the London Stock Exchange Group‚Äôs ELITE private placement platform connecting high growth companies with LSEG‚Äôs global institutional investor network. Regulated by the FCA.</t>
  </si>
  <si>
    <t>Enterprise Software, Financial Services, FinTech, PaaS, SaaS</t>
  </si>
  <si>
    <t>The premier capital raising and private placement solution for professionals.</t>
  </si>
  <si>
    <t>https://hubx.capital/</t>
  </si>
  <si>
    <t>https://twitter.com/HUBX_</t>
  </si>
  <si>
    <t>https://www.linkedin.com/company/the-hub-exchange/</t>
  </si>
  <si>
    <t>press@hubx.capital</t>
  </si>
  <si>
    <t>+44 203 322 8077</t>
  </si>
  <si>
    <t>Axel Coustere, Stephen Ong</t>
  </si>
  <si>
    <t>My Sky</t>
  </si>
  <si>
    <t>https://www.crunchbase.com/organization/my-sky</t>
  </si>
  <si>
    <t>My Sky is an independent expert in private aviation that empowers jet owners across the globe by providing them with a revolutionary financial controlling and benchmarking tool to optimize time and money spent on their asset. My Sky‚Äôs innovative IT platform collects, digitizes, verifies, analyses and stores all financial information and allows instant access to the information that matters. The concept of My Sky was developed in 2014 by two entrepreneurs active in private banking and private aviation.¬† Since its public launch in August 2015, My Sky has convinced an exponential number of business aircraft owners in Europe and CIS. The company is headquartered in Switzerland and currently employs over 80 experts, including in-house auditors, analysts and IT specialists. My Sky offers Swiss standards in terms of efficiency, system security and data confidentiality. It is privately owned and totally independent, which prevents it from being influenced by any market player and allows total commitment to its mission: to revolutionize jet ownership through technology and expertise. My Sky has won a number of prestigious awards, including ‚ÄúCompany of the Year (Aviation)‚Äù from ACQ5 Global Awards 2017, Gold Stevie¬Æ Award as ‚ÄúStartup of the Year ‚Äì Business Services Industries‚Äù and Silver Stevie¬Æ Award as ‚ÄúTech Startup of the Year‚Äù in 2017 International Business Awards, 2016 Sapphire Pegasus Business Aviation Award for Innovation. My Sky covers the EMEA area and is expanding its presence globally, becoming a key player in the business aviation industry. It is a EBAA and AEROSUISSE member.</t>
  </si>
  <si>
    <t>Accounting, Aerospace, Finance, FinTech, Information Technology</t>
  </si>
  <si>
    <t>Lausanne, Vaud, Switzerland</t>
  </si>
  <si>
    <t>My Sky is a revolutionary financial controlling &amp; benchmarking tool for private jet owners that optimizes time &amp; money spent on their asset.</t>
  </si>
  <si>
    <t>https://mysky.com/</t>
  </si>
  <si>
    <t>https://www.linkedin.com/company/myjet/</t>
  </si>
  <si>
    <t>info@mysky.com</t>
  </si>
  <si>
    <t>+41 22 575 25 54</t>
  </si>
  <si>
    <t>Christopher Marich, Kirill Kim</t>
  </si>
  <si>
    <t>Product</t>
  </si>
  <si>
    <t>Transport, packaging and storing</t>
  </si>
  <si>
    <t>Financial Services, Information Technology, Professional Services, Science and Engineering</t>
  </si>
  <si>
    <t>GMF Capital</t>
  </si>
  <si>
    <t>Ophelos</t>
  </si>
  <si>
    <t>https://www.crunchbase.com/organization/ophelos</t>
  </si>
  <si>
    <t>Ophelos was created to transform how individuals, families, and businesses manage their financial health.</t>
  </si>
  <si>
    <t>https://www.ophelos.com/</t>
  </si>
  <si>
    <t>https://twitter.com/OphelosHQ</t>
  </si>
  <si>
    <t>https://www.linkedin.com/company/opheloshq/</t>
  </si>
  <si>
    <t>support@ophelos.com</t>
  </si>
  <si>
    <t>020 3318 2823</t>
  </si>
  <si>
    <t>Amon Ghaiumy, Paul Chong, Qingchen Wang</t>
  </si>
  <si>
    <t>Connect Ventures, Fly Ventures</t>
  </si>
  <si>
    <t>Shire Leasing</t>
  </si>
  <si>
    <t>https://www.crunchbase.com/organization/shire-leasing</t>
  </si>
  <si>
    <t>Shire Leasing is a privately owned funding firm created for B2B equipment leasing and asset finance. It works with traders, resellers, and manufacturers while handling over 2044 proposals as well as more than 540 deals each month. Its staff of over 140 members provides solutions for more than 60,000 UK small-and medium-enterprises (SMEs). The firm serves as a partner for various companies worldwide, including ADT, BT, and Toshiba. It offers a wide range of commercial facilities for development, funding, and protection for UK enterprises via its individual specialist divisions. Shire Leasing‚Äôs online application serves as a secure leasing proposal system for its network of approved suppliers.</t>
  </si>
  <si>
    <t>Banking, Financial Services, FinTech, Insurance</t>
  </si>
  <si>
    <t>Tamworth, Staffordshire, United Kingdom</t>
  </si>
  <si>
    <t>Shire Leasing is the largest independent funding house in the UK</t>
  </si>
  <si>
    <t>http://shireleasing.co.uk</t>
  </si>
  <si>
    <t>http://twitter.com/Shireleasing</t>
  </si>
  <si>
    <t>http://www.linkedin.com/company/shire-business-group</t>
  </si>
  <si>
    <t>info@shireleasing.co.uk</t>
  </si>
  <si>
    <t>(440) 182-7689</t>
  </si>
  <si>
    <t>Finance, Management, Operations, Sales</t>
  </si>
  <si>
    <t>British Business Bank</t>
  </si>
  <si>
    <t>DEGIRO</t>
  </si>
  <si>
    <t>https://www.crunchbase.com/organization/degiro</t>
  </si>
  <si>
    <t>DEGIRO is an online stockbroker that serves both individual and professional investors. It offers market access through its in-house developed platform. DEGIRO provides its services for customers in the Netherlands, Switzerland, Denmark, France, Poland, the Czech Republic, Greece, Norway, Portugal, the United Kingdom, Germany, Ireland, Spain, Hungary, Finland, Italy, Austria, and Sweden. Launched in 2013, DEGIRO is operated from Amsterdam, the Netherlands.</t>
  </si>
  <si>
    <t>Financial Services, FinTech, Personal Finance, Stock Exchanges</t>
  </si>
  <si>
    <t>DEGIRO provides an online broker platform for all types of investors, clients trade with incredibly low fees on markets worldwide.</t>
  </si>
  <si>
    <t>https://www.degiro.eu/</t>
  </si>
  <si>
    <t>https://www.twitter.com/degiroeu</t>
  </si>
  <si>
    <t>https://www.facebook.com/degiroeu/</t>
  </si>
  <si>
    <t>https://www.linkedin.com/company/degiro-b-v-/</t>
  </si>
  <si>
    <t>Gijs Nagel, Jasper Anderluh, Niels Klok, Stef Keetman</t>
  </si>
  <si>
    <t>flatex</t>
  </si>
  <si>
    <t>https://www.crunchbase.com/organization/fintech-group-ag-3</t>
  </si>
  <si>
    <t>Cash &amp; Stock</t>
  </si>
  <si>
    <t>DEGIRO acquired by flatex</t>
  </si>
  <si>
    <t>https://www.crunchbase.com/acquisition/fintech-group-ag-3-acquires-degiro--d7c87934</t>
  </si>
  <si>
    <t>Fygo</t>
  </si>
  <si>
    <t>https://www.crunchbase.com/organization/fygo</t>
  </si>
  <si>
    <t>Fygo is a Gen Z customer acquisition and loyalty marketing tool. It's also a convenient, stress-free way for students to save money. Fygo pays students instant, automatic cashback when they spend with their normal bank card at partner businesses. There's nothing to show, scan, or say at checkout! For businesses, Fygo is a simple and affordable way to attract and retain Gen Z customers and revenue. The marketing, insights, and rewards universes are colliding, and so too are the social and payments sectors. Students expect personalised suggestions, and want instant, automatic gratification when they spend. Fygo has found a way to make these meetings work. We've developed a product that automatically makes businesses and Gen Z customers money, and rewards both of them even more when students spend with friends. We also help businesses improve their products and services with customer analytics &amp; insights. Fygo is part of Hogan Lovell's Fintech momentum programme, and supported by Santander Universities. Fygo is backed by Charles Wigoder, founder and executive chairman of Telecom Plus plc. Businesses can get started for free here: www.fygo.co/business Students can learn more here: www.fygo.co Read more: www.medium.com/fygo Let's chat: hello@fygo.co</t>
  </si>
  <si>
    <t>Fygo is a social finance platform that focuses on automatic, shareable rewards at local and national businesses.</t>
  </si>
  <si>
    <t>https://www.fygo.co/business/</t>
  </si>
  <si>
    <t>https://twitter.com/fygo_app</t>
  </si>
  <si>
    <t>https://www.facebook.com/fygoco</t>
  </si>
  <si>
    <t>https://www.linkedin.com/company/fygo1</t>
  </si>
  <si>
    <t>hello@fygo.co</t>
  </si>
  <si>
    <t>Ben Champion, Jonah Lowenstein, Toby Lowenstein</t>
  </si>
  <si>
    <t>Charles Wigoder</t>
  </si>
  <si>
    <t>https://twitter.com/gotradecore</t>
  </si>
  <si>
    <t>https://www.facebook.com/gotradecore</t>
  </si>
  <si>
    <t>https://www.linkedin.com/company/tradecore</t>
  </si>
  <si>
    <t>support@tradecore.com</t>
  </si>
  <si>
    <t>+44 (0)203 695 0825</t>
  </si>
  <si>
    <t>Stefan Pajkovic</t>
  </si>
  <si>
    <t>Engineering, Information Technology, Operations, Product, Sales</t>
  </si>
  <si>
    <t>ikigai</t>
  </si>
  <si>
    <t>https://www.crunchbase.com/organization/ikigai-24fa</t>
  </si>
  <si>
    <t>ikigai is a Fintech that combines banking and wealth management.</t>
  </si>
  <si>
    <t>https://ikigai.money/</t>
  </si>
  <si>
    <t>https://twitter.com/ikigai_money</t>
  </si>
  <si>
    <t>https://www.facebook.com/ikigai.money/</t>
  </si>
  <si>
    <t>https://uk.linkedin.com/company/ikigai-money</t>
  </si>
  <si>
    <t>Maurizio Kaiser</t>
  </si>
  <si>
    <t>KICK ECOSYSTEM</t>
  </si>
  <si>
    <t>https://www.crunchbase.com/organization/kickico</t>
  </si>
  <si>
    <t>KICK ECOSYSTEM is a one-stop shop for crypto society, based on three fundamental functionalities: B2B-decentralized digital asset exchange, fundraising platform and a payment acquirer. It‚Äôs designed to be operated by governments and serious, legal, regulated businesses, The ECOSYSTEM stands against anonymity and anarchy, striving to make the whole cryptocurrency industry transparent, regulated and protected.  For customers, KICK ECOSYSTEM is a Magic Wand, instantly handling and smoothly performing any of their requests due to the availability of all necessary instruments, without the need to search for them somewhere else.</t>
  </si>
  <si>
    <t>Blockchain, Cryptocurrency, Financial Exchanges, FinTech, Funding Platform, Identity Management, Mobile Apps, Payments, Trading Platform</t>
  </si>
  <si>
    <t>One-stop shop in crypto: a next generation digital exchange, STO/ICO auction platform, wallet, payment acquirer and many other services.</t>
  </si>
  <si>
    <t>https://kickecosystem.com/</t>
  </si>
  <si>
    <t>https://www.twitter.com/kickicoplatform</t>
  </si>
  <si>
    <t>https://www.facebook.com/kickicoplatform</t>
  </si>
  <si>
    <t>https://www.linkedin.com/company/kickico</t>
  </si>
  <si>
    <t>info@kickico.com</t>
  </si>
  <si>
    <t>Anti Danilevski</t>
  </si>
  <si>
    <t>Apps, Financial Services, Information Technology, Lending and Investments, Mobile, Other, Payments, Privacy and Security, Software</t>
  </si>
  <si>
    <t>Arkane Network</t>
  </si>
  <si>
    <t>https://www.crunchbase.com/organization/arkane-network</t>
  </si>
  <si>
    <t>Arkane takes care of the complexity so you can offer a Web 2.0 experience while using the power of blockchain under the hood</t>
  </si>
  <si>
    <t>Blockchain, Cryptocurrency, FinTech, Gaming, Information Technology</t>
  </si>
  <si>
    <t>Antwerp, Antwerpen, Belgium</t>
  </si>
  <si>
    <t>Building blockchain applications your users will love.</t>
  </si>
  <si>
    <t>http://arkane.network/</t>
  </si>
  <si>
    <t>https://twitter.com/NetworkArkane</t>
  </si>
  <si>
    <t>https://www.facebook.com/ArkaneNetwork/</t>
  </si>
  <si>
    <t>https://www.linkedin.com/company/arkane-network/</t>
  </si>
  <si>
    <t>info@arkane.network</t>
  </si>
  <si>
    <t>Gerbert Vandenberghe, Karel Striegel, Tim Dierckxsens</t>
  </si>
  <si>
    <t>Financial Services, Gaming, Information Technology, Other, Payments, Software</t>
  </si>
  <si>
    <t>High-Tech Grunderfonds, imec.istart, Blockrocket, David Majert</t>
  </si>
  <si>
    <t>Lucas</t>
  </si>
  <si>
    <t>https://www.crunchbase.com/organization/lucas</t>
  </si>
  <si>
    <t>Lucas is introducing a new and accessible way into homeownership to millennials through a Rent to Buy model. The purpose is to empower people in cities by providing them the ability to utilize part of their rent as an investment for the flat of their choice. The service has a fractional ownership component that requires customers only to invest 5% of the property value. Lucas comes up with the remaining 95% to buy the flat and lease it back to them with an exclusive option to buy it in three to five years at a pre-determined price. Part of their rent is allocated into ‚Äúcredits‚Äù for equity so they can build on top of their original stack. The offering addresses the flexible lifestyles millennials seek, mixing the benefits of renting and owning without obligating customers to execute the option if they choose not to, returning their initial investment</t>
  </si>
  <si>
    <t>Financial Services, FinTech, Property Management, Real Estate Investment</t>
  </si>
  <si>
    <t>Madrid, Madrid, Spain</t>
  </si>
  <si>
    <t>Lucas is introducing a new and accessible way into homeownership to millennials through a Rent to Buy model</t>
  </si>
  <si>
    <t>https://www.holalucas.com/</t>
  </si>
  <si>
    <t>https://twitter.com/holalucascom</t>
  </si>
  <si>
    <t>https://www.facebook.com/holalucascom/</t>
  </si>
  <si>
    <t>https://www.linkedin.com/company/holalucascom/?viewAsMember=true</t>
  </si>
  <si>
    <t>s@holalucas.com</t>
  </si>
  <si>
    <t>Jorge Arturo C√°ceres, Steven Aitkenhead</t>
  </si>
  <si>
    <t>Kodit.io</t>
  </si>
  <si>
    <t>https://www.crunchbase.com/organization/kodit-io</t>
  </si>
  <si>
    <t>Palico is the leading digital marketplace in the world dedicated to streamlining Private Equity Secondary and Fundraising transactions. Since establishing itself as a fintech pioneer in 2012, over 3,000 limited partners and over 5,000 general partners from more than 100 jurisdictions have joined Palico‚Äôs online marketplace.</t>
  </si>
  <si>
    <t>http://twitter.com/Palico</t>
  </si>
  <si>
    <t>https://www.facebook.com/Palico.PE.Fund.Marketplace/</t>
  </si>
  <si>
    <t>https://fr.linkedin.com/company/palico</t>
  </si>
  <si>
    <t>info@palico.com</t>
  </si>
  <si>
    <t>+33 1 73 06 22 00</t>
  </si>
  <si>
    <t>Adrian Dultzin, Antoine Dr√©an, Cedric Teissier</t>
  </si>
  <si>
    <t>Commerce and Shopping, Content and Publishing, Financial Services, Media and Entertainment, Software</t>
  </si>
  <si>
    <t>BitRussia</t>
  </si>
  <si>
    <t>https://www.crunchbase.com/organization/bitrussia</t>
  </si>
  <si>
    <t>BitRussia is a financial ecosystem built with modern technological solutions of a distributed registry, smart contracts, with the possibility of issuing and exercising digital rights (tokens).  BitRussia is constantly developing its own infrastructure and a set of pre-built business scenarios that provide users with the opportunity to implement projects in the field of factoring, banking, crowdfunding, insurance, reinsurance, banking, processing, trading, human resources and management. It is the only legal investment operator&amp;platform in Russia with embedded DLT and smart-contracts. BitRussia is deeply integrated with classic fin-tech industries as banking and insurance. Present status: official piloting in "sandbox mode" with Central Bank of Russia. Platform launch: 3Q 2020. The ecosystem is a hardware-software complex developed using the distributed ledger technology of the Hyperledger Sawtooth enterprise level framework developed by the Linux Foundation with the participation of dozens of the largest IT and fintech companies including IBM, Intel, SAP, Airbus, American Express, Daimler, Fujitsu, JP Morgan, etc. A number of special super-projects are being implemented within the ecosystem - long-term large commercial projects in large business segments with the participation of significant market players. Super-projects will have a huge impact on the development of both the BitRussia ecosystem and the development of new digital methods of doing business in the state. The investment operator and its digital platform is one of the super-products of the BitRussia ecosystem, built on the implementation of regulated digital rights (tokens) with the following functionality: - Private blockchain with the release of digital rights (tokens) of utilitarian and securitising types - Realisation of digital rights of projects - applicants for financing - System templates for investment projects - investment, charity, social - Placement of collateral in projects - Limits and rules for attracting and placing investments depending on the type of user - Built-in system smart contracts - Financial control of projects (Escrow) as a protection of investor interests - Voting system - Project Crisis Management Mechanisms - Integration with banking services and the Fast Payment System (SBP) - Integration of government and commercial databases for BI/AML - A platform for discussing projects and their implementation - Automatic rating system for projects and users (4Q 2020) - Integration with Government Services (centralised ID system of Russia) - Ability to implement AML procedures - Ability to configure the system to meet GDPR requirements as part of ecosystem‚Äôs global expansion strategy - Direct sale, exchange, transfer and deposit of tokens - Integration of contractors assisting project proponents in meeting digital rights obligations - Etc.</t>
  </si>
  <si>
    <t>Blockchain, Financial Services, FinTech, Funding Platform</t>
  </si>
  <si>
    <t>BitRussia fin-tech ecosystem based on distributed ledger technology (DLT)</t>
  </si>
  <si>
    <t>https://bitrussia.ru/</t>
  </si>
  <si>
    <t>https://twitter.com/@bitrusplatform</t>
  </si>
  <si>
    <t>https://www.facebook.com/BitRussiaPlatform/</t>
  </si>
  <si>
    <t>https://www.linkedin.com/company/bitrussia/</t>
  </si>
  <si>
    <t>info@bitrussia.ru</t>
  </si>
  <si>
    <t>Ivan Rodionov</t>
  </si>
  <si>
    <t>Financial Services, Lending and Investments, Other</t>
  </si>
  <si>
    <t>Carmoola</t>
  </si>
  <si>
    <t>https://www.crunchbase.com/organization/carmoola</t>
  </si>
  <si>
    <t>Carmoola is transforming the way consumers experience car finance, enabling more people to get access to safe, fair, personal transport.</t>
  </si>
  <si>
    <t>Spread the cost of your car with simple, flexible monthly payments with the Carmoola app</t>
  </si>
  <si>
    <t>https://www.carmoola.co.uk</t>
  </si>
  <si>
    <t>https://twitter.com/CarmoolaApp</t>
  </si>
  <si>
    <t>https://www.facebook.com/Carmoola-104005114980887</t>
  </si>
  <si>
    <t>https://www.linkedin.com/company/69957899/admin/</t>
  </si>
  <si>
    <t>hello@carmoola.co.uk</t>
  </si>
  <si>
    <t>Aidan Rushby, Amy McKechnie, Igor Gordiichuk, Roman Sumnikov</t>
  </si>
  <si>
    <t>Aikido Finance</t>
  </si>
  <si>
    <t>https://www.crunchbase.com/organization/aikido-finance</t>
  </si>
  <si>
    <t>Aikido Finance puts the power of data behind investing by providing a catalog of quantitative investment strategies. We automate portfolio creation, allowing users to build a high-performance portfolio in minutes. Integrate your broker to live trade a strategy. Create and backtest your own custom strategy. Our mission is to bring quantitative investing to everyone.</t>
  </si>
  <si>
    <t>Finance, FinTech, Impact Investing, Personal Finance</t>
  </si>
  <si>
    <t>Empowering you to create a quantitative investment portfolio!</t>
  </si>
  <si>
    <t>https://www.aikido.finance/</t>
  </si>
  <si>
    <t>https://twitter.com/AikidoFinance</t>
  </si>
  <si>
    <t>https://www.facebook.com/aikido.finance</t>
  </si>
  <si>
    <t>https://www.linkedin.com/company/aikido-finance</t>
  </si>
  <si>
    <t>info@aikido.finance</t>
  </si>
  <si>
    <t>Conor Naylor, Shane Monks O'Byrne</t>
  </si>
  <si>
    <t>GoAhead Ventures, Enterprise Ireland, Paschal Naylor, Howard Roberts</t>
  </si>
  <si>
    <t>Avantia is the technology-enabled insurer behind HomeProtect. We‚Äôre on a mission to make insurance available to everybody, not just those whose risks are easy to price. And we‚Äôre combining unique data with bleeding edge technology and a capital-light virtual insurance model to do just that.</t>
  </si>
  <si>
    <t>New Malden, Kingston upon Thames, United Kingdom</t>
  </si>
  <si>
    <t>https://www.twitter.com/homeprotect_uk</t>
  </si>
  <si>
    <t>https://www.facebook.com/homeprotect</t>
  </si>
  <si>
    <t>https://www.linkedin.com/company/avantia-group</t>
  </si>
  <si>
    <t>info@avantiagroup.co.uk</t>
  </si>
  <si>
    <t>0330 660 1200</t>
  </si>
  <si>
    <t>Engineering, Finance, Human Resources, Information Technology, Management, Marketing, Operations, Product, Sales</t>
  </si>
  <si>
    <t>MoonX</t>
  </si>
  <si>
    <t>https://www.crunchbase.com/organization/moonx</t>
  </si>
  <si>
    <t>Headquartered in Switzerland, MoonX built 'World's Fastest Exchange Technology' and just within a year tagged as the 'Best Potential Unicorn in Fintech Space 2019' by Tracxn. Our strength in financial craftsmanship and proficiency in blockchain technology helped us realise tomorrow's innovations, today. We are delivering novelty tech-front solutions for payments, trading, settlements, banking and clearinghouses. MoonX mission is to offer Speed, Scalability, Security &amp; Smart System across the globe while investing in R&amp;D in areas that can advance with our tech e.g. Medical, Agriculture, Real Estate etc. Today, we have embarked on our journey to redefine the traditional global trading and payments industry by offering our services in almost 80+ countries including Germany, Austria, UK, Switzerland, China etc.</t>
  </si>
  <si>
    <t>Blockchain, Financial Exchanges, Financial Services, FinTech, Information Technology, Internet, Network Security, Software, Stock Exchanges, Venture Capital</t>
  </si>
  <si>
    <t>Geneva, Geneve, Switzerland</t>
  </si>
  <si>
    <t>MoonX is Engineering Powerhouse for FinTech Excellence.</t>
  </si>
  <si>
    <t>https://moonx.pro/</t>
  </si>
  <si>
    <t>https://twitter.com/MoonX555</t>
  </si>
  <si>
    <t>https://www.facebook.com/MoonX333</t>
  </si>
  <si>
    <t>https://www.linkedin.com/company/moonx555/</t>
  </si>
  <si>
    <t>support@moonx.pro</t>
  </si>
  <si>
    <t>Nithin Palavalli, Tony Lee</t>
  </si>
  <si>
    <t>Financial Services, Information Technology, Internet Services, Lending and Investments, Other, Privacy and Security, Software</t>
  </si>
  <si>
    <t>IDG Capital, Bitmain, DHVC, NEO Global Capital (NGC), Node Capital</t>
  </si>
  <si>
    <t>SAFENED offers a fully digital onboarding solution for natural persons and corporates powered by advanced machine learning algorithms. Use SAFENED to identify customers, increase trust and prevent fraud. SAFENED offers its digital onboarding solution to European (digital only) banks, PSPs, online marketplaces and other players affected by 4AML and GDPR to optimize their identification processes in a compliant and cost-effective manner.</t>
  </si>
  <si>
    <t>https://www.facebook.com/safenedcom/</t>
  </si>
  <si>
    <t>https://www.linkedin.com/company/safened-com/</t>
  </si>
  <si>
    <t>info@safened.com</t>
  </si>
  <si>
    <t>+44 20 30538655</t>
  </si>
  <si>
    <t>Rudolf Booker</t>
  </si>
  <si>
    <t>Engineering, Finance, Human Resources, Information Technology, Management, Operations, Sales</t>
  </si>
  <si>
    <t>Financial Services, Information Technology, Other</t>
  </si>
  <si>
    <t>Neo (getneo.com)</t>
  </si>
  <si>
    <t>https://www.crunchbase.com/organization/neo-capital-ventures</t>
  </si>
  <si>
    <t>Neo Group's ambition is to re-invent corporate banking from the ground up, 100% digitally. Our mission is to democratize cash management and FX risk hedging solutions by simplifying their implementation and making them accessible to any corporate, regardless of size.  We believe financial solutions for corporates are too fragmented, and current CIB leaves many corporates underserved.  All of our in-house solutions are being designed from scratch, free of any IT legacy, by combining our advanced business knowledge with the most innovative and adaptive technology.  This gives us total freedom to build the tools companies need to manage their finance properly in a constantly-changing environment.  With Neo corporates of any size can identify their FX risk and design a sound FX risk management policy. We advise clients during all the hedging program process from design to implementation. Neo comes with liquidity and execution included so client can operate from the very first day.  We hedge FX risk over 80 currencies including exotic currencies. Neo dealing platform offers Spot FX, forwards, swaps and options. Our solution is 100% Saas, it is live in 24h and does not require any complex installation. It is set-up at the treasury department level by treasurers themselves and does not require external consultants. Your Neo account can be opened and closed in a click. Value for client is immediate: they save on each FX transaction vs usual commercial banks and they boost efficiency by automating many tasks.  Neo is fully regulated by the Spanish Market Authorities (CNMV) for advising and dealing in FX derivatives.</t>
  </si>
  <si>
    <t>Financial Exchanges, Financial Services, FinTech, SaaS</t>
  </si>
  <si>
    <t>Barcelona, Catalonia, Spain</t>
  </si>
  <si>
    <t>Cash management and FX Hedging SaaS. We build bespoke FX hedging and cash management solutions for corporates across EU.</t>
  </si>
  <si>
    <t>https://www.getneo.com/</t>
  </si>
  <si>
    <t>https://twitter.com/GetneoNews</t>
  </si>
  <si>
    <t>https://www.linkedin.com/company/getneo/</t>
  </si>
  <si>
    <t>info@getneo.com</t>
  </si>
  <si>
    <t>+34 938 538 638</t>
  </si>
  <si>
    <t>Emmanuel Anton, Ian Yates, Laurent Descout, Nuria Molet</t>
  </si>
  <si>
    <t>Financial Services, Lending and Investments, Software</t>
  </si>
  <si>
    <t>Marc Menase, 465 Holdings</t>
  </si>
  <si>
    <t>Trustap</t>
  </si>
  <si>
    <t>https://www.crunchbase.com/organization/trustap</t>
  </si>
  <si>
    <t>Trustap is a transaction platform specifically designed to protect buyers and seller when they're transacting online or in person with strangers. The app is designed act as a third party between unknown parties to make sure transactions finish successfully and without either party being scammed. Trustap face built models that deal with specific transaction scenarios, for example, Face to Face Transactions where the item in question is being handed over in person, or Online Transactions, where the item is being shipped by one of the integrated couriers.</t>
  </si>
  <si>
    <t>E-Commerce, FinTech, Mobile Apps, Mobile Payments, Payments, Security, Transaction Processing</t>
  </si>
  <si>
    <t>Cork, Cork, Ireland</t>
  </si>
  <si>
    <t>A Transaction Platform - Specifically designed to protect people who are buying or selling online or in person with strangers.</t>
  </si>
  <si>
    <t>https://trustap.com/</t>
  </si>
  <si>
    <t>https://twitter.com/trustappayments?lang=en</t>
  </si>
  <si>
    <t>https://www.facebook.com/TrustapPayments/</t>
  </si>
  <si>
    <t>https://ie.linkedin.com/company/trustap</t>
  </si>
  <si>
    <t>help@trustap.com</t>
  </si>
  <si>
    <t>Conor Lyden</t>
  </si>
  <si>
    <t>Apps, Commerce and Shopping, Financial Services, Mobile, Payments, Privacy and Security, Software</t>
  </si>
  <si>
    <t>Enterprise Ireland, Liam Casey</t>
  </si>
  <si>
    <t>HappyPal</t>
  </si>
  <si>
    <t>https://www.crunchbase.com/organization/happypal</t>
  </si>
  <si>
    <t>HappyPal is changing the French employee benefit market ($20bn) replacing paper gift vouchers (o/w 20% expire before usage) with an innovative SaaS and fintech solution.  HappyPal offers a new kind of credit card for all employee allowances (gift, culture, vacation, sport...).  ¬´¬†After experiencing first-hand the pain points of employee benefits management in France (hefty fees, unused allowances, poor user experience...), we are now driven by the belief that it is high time employees and admins had access to a modern plug &amp; play solution to offer employee perks¬†¬ª</t>
  </si>
  <si>
    <t>Credit Cards, Employee Benefits, FinTech, Gift Card, Human Resources, Payments, SaaS, Software</t>
  </si>
  <si>
    <t>HappyPal reinvents employee perks with a SaaS and Payment solution</t>
  </si>
  <si>
    <t>https://happypal.fr</t>
  </si>
  <si>
    <t>https://m.facebook.com/happypalFR/</t>
  </si>
  <si>
    <t>https://www.linkedin.com/company/happypal</t>
  </si>
  <si>
    <t>Contact@happypal.fr</t>
  </si>
  <si>
    <t>Alyssa Emmungil, Rim zerhouni</t>
  </si>
  <si>
    <t>Operations, Sales</t>
  </si>
  <si>
    <t>Administrative Services, Commerce and Shopping, Financial Services, Health Care, Lending and Investments, Payments, Software</t>
  </si>
  <si>
    <t>Wealthyhood</t>
  </si>
  <si>
    <t>https://www.crunchbase.com/organization/wealthyhood</t>
  </si>
  <si>
    <t>Wealthyhood is the first DIY wealth-building app for long-term investors. We guide long-term investors to build their wealth over-time, by intelligently investing their money, the way they want, with fewer fees.</t>
  </si>
  <si>
    <t>The first DIY wealth-building app for long-term investors.</t>
  </si>
  <si>
    <t>https://wealthyhood.com</t>
  </si>
  <si>
    <t>https://twitter.com/wealthyhood_</t>
  </si>
  <si>
    <t>https://www.facebook.com/wealthyhood</t>
  </si>
  <si>
    <t>https://www.linkedin.com/company/wealthyhood-invest</t>
  </si>
  <si>
    <t>hello@wealthyhood.com</t>
  </si>
  <si>
    <t>Alexandros Christodoulakis, Konstantinos Faliagkas</t>
  </si>
  <si>
    <t>Fuell</t>
  </si>
  <si>
    <t>https://www.crunchbase.com/organization/fuell-corporate-cards</t>
  </si>
  <si>
    <t>Fuell is a card issuer and an expense management software, at the same time. And that makes all kinds of new things possible. Eliminate the need for expense reports, manage your company‚Äôs spending (employees and providers) in real-time, set and control budgets, get credit increases as your business grows, rewards your business with cash backs, and much more. It‚Äôs the corporate card we wanted for ourselves.</t>
  </si>
  <si>
    <t>Credit Cards, FinTech, SaaS, Software</t>
  </si>
  <si>
    <t>A radically better corporate card for your business. Say goodbye to expense reports while you get credit limits that grow with you</t>
  </si>
  <si>
    <t>https://getfuell.com</t>
  </si>
  <si>
    <t>https://twitter.com/getfuell</t>
  </si>
  <si>
    <t>https://www.facebook.com/getfuell</t>
  </si>
  <si>
    <t>https://www.linkedin.com/company/fuell-corporate-cards</t>
  </si>
  <si>
    <t>help@getfuell.com</t>
  </si>
  <si>
    <t>+34 91 060 10 16</t>
  </si>
  <si>
    <t>Daniel Seijo, Eduardo Ortiz de Lanzagorta Gonzalez</t>
  </si>
  <si>
    <t>FJ Labs, Wayra, K Fund, TheVentureCity - First Ticket, David Carrero Fernandez-Baillo</t>
  </si>
  <si>
    <t>Datum</t>
  </si>
  <si>
    <t>https://www.crunchbase.com/organization/datum-a5a1</t>
  </si>
  <si>
    <t>Datum is a decentralized and distributed high performance NOSQL database backed by a blockchain ledger. This technology allows anyone to backup structured data like social network data, data from wearables, smart home and other IOT devices in a secure, private and anonymous manner. Datum provides a marketplace where users can share or sell data on their own terms.</t>
  </si>
  <si>
    <t>Apps, Cryptocurrency, Financial Services, FinTech, Internet of Things, Marketplace</t>
  </si>
  <si>
    <t>Datum is a marketplace where users can share or sell data on their own terms.</t>
  </si>
  <si>
    <t>https://datum.org</t>
  </si>
  <si>
    <t>https://twitter.com/datumnetwork</t>
  </si>
  <si>
    <t>https://www.facebook.com/datumnetwork/</t>
  </si>
  <si>
    <t>https://www.linkedin.com/company/13372038/</t>
  </si>
  <si>
    <t>info@datum.org</t>
  </si>
  <si>
    <t>Gebhard Scherrer, Roger Haenni, VC Tran</t>
  </si>
  <si>
    <t>Apps, Commerce and Shopping, Financial Services, Internet Services, Payments, Software</t>
  </si>
  <si>
    <t>Fleximize</t>
  </si>
  <si>
    <t>https://www.crunchbase.com/organization/fleximize</t>
  </si>
  <si>
    <t>Fleximize are a UK-based alternative business lender and innovative web platform providing UK SMEs with access to flexible funding. The company offers funding of between ¬£5,000 and ¬£500,000, over a term of one month to 48 months. Each finance facility comes packed with flexible features, repayment holidays and top ups, and no early repayment fees. Each client is given their own dedicated relationship manager who works with them to build a funding package tailored to their business. Fleximize was founded in 2013 by Peter Tuvey and Max Chmyshuk.</t>
  </si>
  <si>
    <t>Commercial Lending, Credit, Finance, Financial Services, FinTech</t>
  </si>
  <si>
    <t>Ipswich, Suffolk, United Kingdom</t>
  </si>
  <si>
    <t>Fleximize is a fintech-led business finance provider offering business loans of up to ¬£500,000 to UK-based SMEs</t>
  </si>
  <si>
    <t>https://fleximize.com</t>
  </si>
  <si>
    <t>https://www.twitter.com/fleximize</t>
  </si>
  <si>
    <t>https://www.facebook.com/fleximize</t>
  </si>
  <si>
    <t>https://www.linkedin.com/company/fleximize</t>
  </si>
  <si>
    <t>marketing@fleximize.com</t>
  </si>
  <si>
    <t>+44 20 7100 0110</t>
  </si>
  <si>
    <t>Maxim Chmyshuk, Peter Tuvey</t>
  </si>
  <si>
    <t>Finance, Management, Marketing, Operations, Sales</t>
  </si>
  <si>
    <t>Hadrians Wall Capital</t>
  </si>
  <si>
    <t>Paymob Smart Payments</t>
  </si>
  <si>
    <t>https://www.crunchbase.com/organization/paymob-smart-payments</t>
  </si>
  <si>
    <t>Paymob act as a payment rail for mobile business apps, while championing embedded finance. We‚Äôve built the infrastructure to enable any app to accept contactless card payments, through our SDK. Transforming ordinary smartphones into direct card reading terminals - Without the need for additional connecting hardware, just a mobile and an app. Our payment engine is designed to bring a simplified, more accessible means of payment acceptance to the end-user.</t>
  </si>
  <si>
    <t>Financial Services, FinTech, Information Technology, Payments, Software</t>
  </si>
  <si>
    <t>Paymob is a payment rail for mobile business apps</t>
  </si>
  <si>
    <t>http://www.paymobtech.com/</t>
  </si>
  <si>
    <t>https://twitter.com/paymobtech</t>
  </si>
  <si>
    <t>https://www.facebook.com/Paymob-POS-104119208012218/</t>
  </si>
  <si>
    <t>https://www.linkedin.com/company/paymobtech/</t>
  </si>
  <si>
    <t>welcome@paymobtech.com</t>
  </si>
  <si>
    <t>+44 775 147 1779</t>
  </si>
  <si>
    <t>Grigoriy Gurbanov, Kosta Du</t>
  </si>
  <si>
    <t>Techstars, Techstars Hub71</t>
  </si>
  <si>
    <t>https://www.crunchbase.com/organization/tillit-invest</t>
  </si>
  <si>
    <t>Consumer Fintech - Fund investing made easy, engaging, and open to everyone.</t>
  </si>
  <si>
    <t>https://tillitinvest.com</t>
  </si>
  <si>
    <t>https://twitter.com/tillitinvest</t>
  </si>
  <si>
    <t>https://www.linkedin.com/company/tillitinvest/</t>
  </si>
  <si>
    <t>contact@tillitinvest.com</t>
  </si>
  <si>
    <t>Felicia Hjertman, Paul O'Neill</t>
  </si>
  <si>
    <t>Techstart Ventures, Eudaimonia Capital</t>
  </si>
  <si>
    <t>TRASTRA - is easy and fast banking for cashing out crypto. TRASTRA - is blockchain personal banking that combines the benefits of digital money and the features of traditional finances in one place. TRASTRA customers are provided with services to fulfill all their crypto needs: Payment Card for cashing out cryptocurrencies</t>
  </si>
  <si>
    <t>Active fintech company developing financial services with financial wellbeing of consumers at its core. Every product and service is designed to maximise the financial health of consumers allowing consumers to automate their finances and maximise their financial potential.</t>
  </si>
  <si>
    <t>https://twitter.com/catobanking</t>
  </si>
  <si>
    <t>https://www.linkedin.com/company/cato-eco/</t>
  </si>
  <si>
    <t>contact@catoe.co</t>
  </si>
  <si>
    <t>Eugene Kirwan, Simon Phillips</t>
  </si>
  <si>
    <t>Addiko Bank</t>
  </si>
  <si>
    <t>https://www.crunchbase.com/organization/addiko-bank</t>
  </si>
  <si>
    <t>1896-01-01</t>
  </si>
  <si>
    <t>Addiko Bank is an international financial Group. Operating through six banks across its core business markets in Croatia, Slovenia, Bosnia and Herzegovina, Serbia and Montenegro efficiently providing clear and direct quality services for 0.86 million clients. Addiko Bank provides online deposit services in Austria and Germany. The holding company AI Lake (Luxembourg) S.√° r.l. is the direct parent company of the Addiko Group and is indirectly owned by funds advised by Advent International, a global active private equity investor and the European Bank for Reconstruction and Development (EBRD). Addiko Bank has operated under this name since July 11, 2016 following the successful rebranding of the Group.</t>
  </si>
  <si>
    <t>Post-IPO Secondary</t>
  </si>
  <si>
    <t>Vienna, Wien, Austria</t>
  </si>
  <si>
    <t>Addiko Bank is an international financial Group.</t>
  </si>
  <si>
    <t>https://www.addiko.com/</t>
  </si>
  <si>
    <t>https://www.linkedin.com/company/addiko-bank-ag</t>
  </si>
  <si>
    <t>holding@addiko.com</t>
  </si>
  <si>
    <t>+43 (0)50232-0</t>
  </si>
  <si>
    <t>Advent International</t>
  </si>
  <si>
    <t>https://www.crunchbase.com/organization/advent-international</t>
  </si>
  <si>
    <t>ADKO</t>
  </si>
  <si>
    <t>https://www.crunchbase.com/ipo/addiko-bank-ipo--c6032ca9</t>
  </si>
  <si>
    <t>VIE - Vienna Stock Exchange</t>
  </si>
  <si>
    <t>Accelerated Payments</t>
  </si>
  <si>
    <t>https://www.crunchbase.com/organization/accelerated-payments</t>
  </si>
  <si>
    <t>Accelerated Payments enables SMEs to expand and grow by allowing them to get advances in cash they are due from specific individual invoices. Accelerated Payments was created by entrepreneurs with many years‚Äô experience in financial services as well as starting and running their own businesses.</t>
  </si>
  <si>
    <t>Accelerated Payments platform enables instant access to cash from your invoices 24/7.</t>
  </si>
  <si>
    <t>https://acceleratedpayments.com/</t>
  </si>
  <si>
    <t>https://twitter.com/AccPayments</t>
  </si>
  <si>
    <t>https://www.linkedin.com/company/acceleratedpayment/</t>
  </si>
  <si>
    <t>info@acceleratedpayments.com</t>
  </si>
  <si>
    <t>+ 353 1554 3940</t>
  </si>
  <si>
    <t>Channel Capital Advisors</t>
  </si>
  <si>
    <t>Eidoo</t>
  </si>
  <si>
    <t>https://www.crunchbase.com/organization/eidoo</t>
  </si>
  <si>
    <t>Eidoo is a multidimensional, multicurrency crypto platform that helps to improve how people manage their assets, invest, and make a profit in the blockchain economy. With access to hundreds of tokens and a built-in DeFi Exchange, users only need a single app to securely buy, store, trade, manage, and sell digital assets.</t>
  </si>
  <si>
    <t>Bitcoin, Blockchain, FinTech, Internet</t>
  </si>
  <si>
    <t>Chiasso, Ticino, Switzerland</t>
  </si>
  <si>
    <t>Eidoo is a multidimensional, multicurrency crypto platform that helps to improve how people manage their assets.</t>
  </si>
  <si>
    <t>https://eidoo.io/</t>
  </si>
  <si>
    <t>https://twitter.com/eidoo_io?lang=en</t>
  </si>
  <si>
    <t>https://www.facebook.com/eidoocrypto/</t>
  </si>
  <si>
    <t>https://www.linkedin.com/company/11232699/</t>
  </si>
  <si>
    <t>support@eidoo.io</t>
  </si>
  <si>
    <t xml:space="preserve"> +41 44 586 28 39</t>
  </si>
  <si>
    <t>Marco Polci, Natale M. Ferrara</t>
  </si>
  <si>
    <t>Financial Services, Internet Services, Other, Payments, Software</t>
  </si>
  <si>
    <t>Rise</t>
  </si>
  <si>
    <t>https://www.crunchbase.com/organization/risecard</t>
  </si>
  <si>
    <t>Knowing how to manage your money. You ain‚Äôt born with it. And school is all quadratic equations, geography and carving out your name on your desk. Getting to grips with the day-to-day skills of saving, spending and investing isn‚Äôt exactly what most families talk about over their breakfast toast either. We think that learning how to handle personal finances is something that should be encouraged from the second we hit those teenage years. And challenging though it may be, what do we do with challenges? We Rise to them.  Rise is *the* money app &amp; debit card specifically designed for teenagers, allowing them to practice spending, saving and even investing in their future. No mum, this isn't just a phase. We want to inspire a financially savvy generation to confidently flex when it comes to handling their money, on a platform that high-key hits different. Rise is all about learning whilst doing, but not without security. Parents have a dedicated interface, complete with flexible parental controls. You get to keep an eye on your teens financial world, in real-time. Rise creates a safe, monitorable environment for your teen to learn about money.  Flexible, financial exploration for teens that‚Äôs secure, fun and packed into one, easy-to-use app. Let‚Äôs create a generation as confident with money as they are with TikTok.  How? Simple. Rise up. Rise on.</t>
  </si>
  <si>
    <t>Banking, Education, FinTech</t>
  </si>
  <si>
    <t>Brussels, Brussels Hoofdstedelijk Gewest, Belgium</t>
  </si>
  <si>
    <t>The neo-bank for teens to help them grow money skills (currently in pre-launch. Launch in Q3 2021)</t>
  </si>
  <si>
    <t>https://www.risecard.eu/</t>
  </si>
  <si>
    <t>https://www.facebook.com/rise.financials/</t>
  </si>
  <si>
    <t>https://www.linkedin.com/company/rise-card/</t>
  </si>
  <si>
    <t>morgan.wirtz@risecard.eu</t>
  </si>
  <si>
    <t>Morgan Wirtz</t>
  </si>
  <si>
    <t>DiPocket</t>
  </si>
  <si>
    <t>https://www.crunchbase.com/organization/dipocket-limited</t>
  </si>
  <si>
    <t>DiP is a new generation of digital social payments apps, which is redefining people's perception and experience of banking. Forget about the ever rising costs, risks and complexity of old fashioned banking, our current account  will make you love your bank again! DiP account can be used on its own or as a perfect addition with your existing high street bank account.</t>
  </si>
  <si>
    <t>Banking, Finance, FinTech</t>
  </si>
  <si>
    <t>We are a new generation of mobile digital payments redefining the banking scene.</t>
  </si>
  <si>
    <t>https://dipocket.org</t>
  </si>
  <si>
    <t>https://www.facebook.com/dipocket/</t>
  </si>
  <si>
    <t>https://www.linkedin.com/company/9404818</t>
  </si>
  <si>
    <t>zarina.korolova@dipocket.org</t>
  </si>
  <si>
    <t>+48 22 209 2555</t>
  </si>
  <si>
    <t>Fedele Di Maggio, Michal Wodzicki, Pavel Pokhylchenko</t>
  </si>
  <si>
    <t>Moank</t>
  </si>
  <si>
    <t>https://www.crunchbase.com/organization/moank</t>
  </si>
  <si>
    <t>Moank is reshaping the banking industry by redesigning the core banking platform. The platform is based on AI and enables Moank to efficiently serve consumers with attractive and personalized financing solutions.</t>
  </si>
  <si>
    <t>Financial Services, FinTech, Internet, Software</t>
  </si>
  <si>
    <t>Moank is reshaping the heart of banking</t>
  </si>
  <si>
    <t>http://www.moank.se</t>
  </si>
  <si>
    <t>https://twitter.com/moankcredit</t>
  </si>
  <si>
    <t>https://www.linkedin.com/company/moank/</t>
  </si>
  <si>
    <t>info@moank.se</t>
  </si>
  <si>
    <t>Gustav Ek, Peter Lange</t>
  </si>
  <si>
    <t>Management, Product</t>
  </si>
  <si>
    <t>Financial Services, Internet Services, Software</t>
  </si>
  <si>
    <t>BondAval</t>
  </si>
  <si>
    <t>https://www.crunchbase.com/organization/bondaval</t>
  </si>
  <si>
    <t>BondAval is a digital platform for B2B credit security to replace bank guarantees and traditional collateral-based instruments.</t>
  </si>
  <si>
    <t>https://www.bondaval.com/</t>
  </si>
  <si>
    <t>https://www.linkedin.com/company/bondaval/about/</t>
  </si>
  <si>
    <t>Insurtech Gateway, Charlie Songhurst, Chris Adelsbach, TrueSight Ventures, Will Neale</t>
  </si>
  <si>
    <t>Rizq</t>
  </si>
  <si>
    <t>https://www.crunchbase.com/organization/rizq</t>
  </si>
  <si>
    <t>Rizq is the UK's first alternative Islamic digital banking app. Rizq bestows a personal and seamless digital Islamic banking experience, which fully appreciates a Muslim‚Äôs core values - on an emotional, as well as a lifestyle level. Signup up and using Rizq is extremely simple, plus - we save you tonnes of cash on everything from daily shopping, to overseas money transfers. Rizq enables you to make lightning-quick payments, set up budgets, donate to any charity of your choice, and earn cashback in some of the UK's most popular retailers. The task of opening and maintaining ethical Sharia-compliant banking products in the UK is confusing, tedious, and operationally traditional. British Muslims are looking for a current account that can provide a seamless experience within the western world, without compromising on their beliefs and value system. Unfortunately, current banking solutions are disconnected to the audience and those people who engage them. So - whilst Muslims want to create meaningful connections within the community, to support local charities and businesses, and generally empower their finances to be a driver for positive change - it is difficult to achieve this without an enabler. Enter, Rizq.  The Rizq team have lived the problem, and are now solving it by crafting a personal and seamless digital Islamic banking experience. Our aim is to facilitate financial success within the community, by developing a really high performing and useful product, which does not conflict with Islamic beliefs and establishes a real bond with its key stakeholders (i.e. the customers).</t>
  </si>
  <si>
    <t>Banking, FinTech, Mobile Payments, Payments</t>
  </si>
  <si>
    <t>Rizq is the UK's first alternative Islamic digital banking app.</t>
  </si>
  <si>
    <t>https://www.getrizq.co</t>
  </si>
  <si>
    <t>https://www.facebook.com/GetRizq/</t>
  </si>
  <si>
    <t>https://www.linkedin.com/company/getrizq/about/</t>
  </si>
  <si>
    <t>info@getrizq.co</t>
  </si>
  <si>
    <t>+44 203 488 4997</t>
  </si>
  <si>
    <t>Dennis Nemerov, Mushtaq Hussain, Peter Trebelev, Yerkebulan Razdykov</t>
  </si>
  <si>
    <t>Financial Services, Lending and Investments, Mobile, Payments, Software</t>
  </si>
  <si>
    <t>invest.com</t>
  </si>
  <si>
    <t>https://www.crunchbase.com/organization/invest-com</t>
  </si>
  <si>
    <t>invest.com is revolutionising the world of investing by giving everyone access to alternative investments which offer market protection, high return potential and the opportunity to diversify investment portfolios in a safe environment. invest.com is the hedge fund for the people. With invest.com you have easy and affordable access to tailored investment portfolios comprised of cutting edge investment strategies. Unlike traditional ‚Äúbuy and hold‚Äù investments, our strategies are fully automated and continuously work to maximise return and minimise risk. They can continue to profit even when markets go down. We adhere to international financial regulations and are authorised in the European Economic Area. We maintain the highest standards of security to protect your data and your money.</t>
  </si>
  <si>
    <t>Financial Services, FinTech, Risk Management, Security</t>
  </si>
  <si>
    <t>Online alternative investment startup</t>
  </si>
  <si>
    <t>https://www.invest.com/</t>
  </si>
  <si>
    <t>https://www.facebook.com/investdotcom/</t>
  </si>
  <si>
    <t>https://www.linkedin.com/company/invest-com</t>
  </si>
  <si>
    <t>support@invest.com</t>
  </si>
  <si>
    <t>Ophir Gertner</t>
  </si>
  <si>
    <t>Financial Services, Privacy and Security, Professional Services</t>
  </si>
  <si>
    <t>Singulariteam</t>
  </si>
  <si>
    <t>https://www.crunchbase.com/organization/envestors-limited</t>
  </si>
  <si>
    <t>Envestors‚Äô digital investment platform brings together entrepreneurs and investors across geographies, communities and sectors ‚Äì creating the single marketplace for early stage investment in the UK. We partner with accelerators, incubators and angel networks to provide a white-label platform empowering them to promote deals, engage investors and connect to other networks. Founded in 2004, we have helped more than 200 high growth businesses raise more than ¬£100m through our own private investment club. Envestors is authorised and regulated by the Financial Conduct Authority.</t>
  </si>
  <si>
    <t>Finance, Financial Services, FinTech, Funding Platform, Marketplace, Venture Capital</t>
  </si>
  <si>
    <t>Envestors digital platform connects entrepreneurs and investors</t>
  </si>
  <si>
    <t>http://www.envestors.co.uk/</t>
  </si>
  <si>
    <t>https://twitter.com/EnvestorsLondon</t>
  </si>
  <si>
    <t>https://www.facebook.com/envestorslondon/</t>
  </si>
  <si>
    <t>https://www.linkedin.com/company/envestors-llp/</t>
  </si>
  <si>
    <t>info@envestors.co.uk</t>
  </si>
  <si>
    <t>44(0)20 7240 0202</t>
  </si>
  <si>
    <t>Angel Group</t>
  </si>
  <si>
    <t>Early Stage Venture, Seed</t>
  </si>
  <si>
    <t>Nick Taylor, Oliver Woolley, Scott Haughton</t>
  </si>
  <si>
    <t>Commerce and Shopping, Financial Services, Lending and Investments</t>
  </si>
  <si>
    <t>The SidebySide EIS Fund</t>
  </si>
  <si>
    <t>Prestatech</t>
  </si>
  <si>
    <t>https://www.crunchbase.com/organization/prestatech</t>
  </si>
  <si>
    <t>Prestatech is a digital credit factory that has developed an innovative underwriting platform for banks and financial institutions in Europe. Currently active with major European banks, Prestatech offers them a variety of digital credit services from data enrichment to end-to-end instant lending solutions. Thanks to technological innovation, Prestatech has gained an extensive expertise in the digital credit space and through its open-platform is currently offering API-based solutions that leverage on AI, advanced algorithms and Big Data technologies.</t>
  </si>
  <si>
    <t>Prestatech offers to leading European Banks a variety of credit services from data enrichment to end-to-end instant lending solutions.</t>
  </si>
  <si>
    <t>https://prestatech.com/</t>
  </si>
  <si>
    <t>https://www.linkedin.com/company/prestatech-gmbh/</t>
  </si>
  <si>
    <t>info@prestatech.com</t>
  </si>
  <si>
    <t>Christian Nothacker, Luca Terragni</t>
  </si>
  <si>
    <t>Financial Services, Information Technology, Lending and Investments</t>
  </si>
  <si>
    <t>Investoo Group</t>
  </si>
  <si>
    <t>https://www.crunchbase.com/organization/investoo-group</t>
  </si>
  <si>
    <t>Investoo Group is one of the largest financial lead generation companies in the world, delivering high-impact marketing services for leading Fintech websites. Investoo Group develop forward-thinking products that educate users and businesses to drive growth.</t>
  </si>
  <si>
    <t>Convertible Note</t>
  </si>
  <si>
    <t>Investoo Group develops forward-thinking products that educate users and businesses, to drive growth.</t>
  </si>
  <si>
    <t>http://www.investoogroup.com/</t>
  </si>
  <si>
    <t>https://twitter.com/InvestooGroup</t>
  </si>
  <si>
    <t>https://www.facebook.com/InvestooGroup</t>
  </si>
  <si>
    <t>https://www.linkedin.com/company/investoo-group/</t>
  </si>
  <si>
    <t>hello@investoogroup.com</t>
  </si>
  <si>
    <t>Adam Grunwerg, David Merry</t>
  </si>
  <si>
    <t>Management, Marketing, Sales</t>
  </si>
  <si>
    <t>Heron Data</t>
  </si>
  <si>
    <t>https://www.crunchbase.com/organization/heron</t>
  </si>
  <si>
    <t>We are a software company that categorises and labels bank transaction data. If you think deciphering a transaction on your bank statement is hard for you, it‚Äôs way harder for your lender, personal finance manager, or neobank, so we offer an easy service to solve this problem.</t>
  </si>
  <si>
    <t>Financial Exchanges, FinTech</t>
  </si>
  <si>
    <t>We categorise and label bank transaction data.</t>
  </si>
  <si>
    <t>http://www.herondata.io</t>
  </si>
  <si>
    <t>https://www.linkedin.com/company/67760116/</t>
  </si>
  <si>
    <t>hello@herondata.io</t>
  </si>
  <si>
    <t>Dominic Kwok, Jamie Parker, Johannes Jaeckle</t>
  </si>
  <si>
    <t>BoxGroup, Y Combinator, Matt Robinson, Musha Ventures, Flex Capital</t>
  </si>
  <si>
    <t>https://www.crunchbase.com/organization/credits-806d</t>
  </si>
  <si>
    <t>Credits.com is a Digital bank starting operation worldwide as a network-based payments system supporting online money transfers and alternative electronic payment solutions built with the use of blockchain technologies and traditional payment methods.</t>
  </si>
  <si>
    <t>FinTech, IT Infrastructure, Payments</t>
  </si>
  <si>
    <t>Credits App makes your money, crypto and investing experience easier</t>
  </si>
  <si>
    <t>https://credits.com</t>
  </si>
  <si>
    <t>https://twitter.com/creditscom</t>
  </si>
  <si>
    <t>https://www.facebook.com/creditscom/</t>
  </si>
  <si>
    <t>https://www.linkedin.com/company/13370238/</t>
  </si>
  <si>
    <t>info@credits.com</t>
  </si>
  <si>
    <t>+44 20 7097 9228</t>
  </si>
  <si>
    <t>Igor Chugunov</t>
  </si>
  <si>
    <t>Financial Services, Information Technology, Payments</t>
  </si>
  <si>
    <t>Cooler Future</t>
  </si>
  <si>
    <t>https://www.crunchbase.com/organization/cooler-future</t>
  </si>
  <si>
    <t>Cooler Future's mission is to create positive climate impact by investing in assets from companies that are actively reducing their carbon footprint.  With Cooler Future‚Äôs intuitive, easy-to-use mobile app, anyone can track the CO2e impact of each euro invested, while generating financial returns at the same time.</t>
  </si>
  <si>
    <t>Financial Services, FinTech, Impact Investing, Wealth Management</t>
  </si>
  <si>
    <t>Helsinki, Southern Finland, Finland</t>
  </si>
  <si>
    <t>Cooler Future is a fintech startup developing transparent and effective impact investment solutions for the climate-conscious generation.</t>
  </si>
  <si>
    <t>https://coolerfuture.com</t>
  </si>
  <si>
    <t>https://twitter.com/Cooler_Future</t>
  </si>
  <si>
    <t>https://www.facebook.com/coolerfuture</t>
  </si>
  <si>
    <t>https://www.linkedin.com/company/coolerfuture/</t>
  </si>
  <si>
    <t>hello@coolerfuture.com</t>
  </si>
  <si>
    <t>Matti R√∂nkk√∂, Moaffak Ahmed</t>
  </si>
  <si>
    <t>Lifeline Ventures, Nordic Makers, Gary Lin</t>
  </si>
  <si>
    <t>Global Fintech Solutions</t>
  </si>
  <si>
    <t>https://www.crunchbase.com/organization/global-fintech-solutions</t>
  </si>
  <si>
    <t>GFS holding shall become the digital fintech transformation hub where corporates can find core SaaS technologies from all over the world with no alternatives in their local market.</t>
  </si>
  <si>
    <t>Data Integration, FinTech, Information Technology, Software, Web Development</t>
  </si>
  <si>
    <t>Fintech focused global investment and thechnology transfer platform with offices in Luxembourg, Tel Aviv and Moscow</t>
  </si>
  <si>
    <t>https://gfs-technologies.com/</t>
  </si>
  <si>
    <t>https://www.linkedin.com/company/global-fintech-solutions-limited/</t>
  </si>
  <si>
    <t>hello@gfs-technologies.com</t>
  </si>
  <si>
    <t>Venture Capital</t>
  </si>
  <si>
    <t>Data and Analytics, Financial Services, Information Technology, Software</t>
  </si>
  <si>
    <t>PRYTEK, Da Vinci Capital</t>
  </si>
  <si>
    <t>acasa is a web, iOS and Android app helping the world‚Äôs growing population of young renters renters live better together. acasa allows you to set-up, manage, split and pay your bills. Founded in the Open Data Institute in 2014, acasa (originally Splittable) is backed by some of the leading technology investors Europe. The company is run by young property enthusiasts with a collective passion for improving the lives of householders. Find out more about the company at www.helloacasa.com</t>
  </si>
  <si>
    <t>https://twitter.com/helloacasa</t>
  </si>
  <si>
    <t>https://www.facebook.com/helloacasa/</t>
  </si>
  <si>
    <t>https://www.linkedin.com/company/helloacasa/</t>
  </si>
  <si>
    <t>support@helloacasa.com</t>
  </si>
  <si>
    <t>Nick Katz, Paddy Allen, Vasanth Subramanian</t>
  </si>
  <si>
    <t>Financial Services, Mobile, Payments, Real Estate, Software</t>
  </si>
  <si>
    <t>Seedcamp, Playfair Capital, Will Neale, London Co-Investment Fund, Simon Lambert</t>
  </si>
  <si>
    <t>Cappy</t>
  </si>
  <si>
    <t>https://www.crunchbase.com/organization/cappy</t>
  </si>
  <si>
    <t>Cappy is the new, and modern, way to manage pay. Together with empoyers we give employees access to their earned wages. With a clear overview of hours worked, earned wage, and the possibility for an employee to determine when to withdraw their earned income, thereby providing them freedom and security, in addition to motivation and loyalty towards their employer. Employers find it easier to recruit and retain personnel, while productivity increases in their existing workforce. All without impacting the payroll process or the company's liquidity.</t>
  </si>
  <si>
    <t>Employee Benefits, Financial Services, FinTech, Software</t>
  </si>
  <si>
    <t>Gothenburg, Vastra Gotaland, Sweden</t>
  </si>
  <si>
    <t>Cappy is the new, and modern, way to manage pay.</t>
  </si>
  <si>
    <t>https://www.cappy.se</t>
  </si>
  <si>
    <t>https://www.linkedin.com/company/cappy-se</t>
  </si>
  <si>
    <t>andreas.hallingstrom@cappy.se</t>
  </si>
  <si>
    <t>Andreas Hallingstr√∂m</t>
  </si>
  <si>
    <t>Administrative Services, Financial Services, Health Care, Software</t>
  </si>
  <si>
    <t>Almi Invest</t>
  </si>
  <si>
    <t>elyps</t>
  </si>
  <si>
    <t>https://www.crunchbase.com/organization/elyps</t>
  </si>
  <si>
    <t>Think out of the Bank¬Æ elyps is a network-driven Wealth Platform with Private Capital access for the New Generation</t>
  </si>
  <si>
    <t>Banking, Blockchain, Cryptocurrency, Financial Services, FinTech, Mobile Payments, Payments</t>
  </si>
  <si>
    <t>Think out of the Bank¬Æ - elyps is a network-driven Wealth Platform with Private Capital access for the New Generation</t>
  </si>
  <si>
    <t>https://www.elyps.com</t>
  </si>
  <si>
    <t>https://www.linkedin.com/company/elyps-bank/about/</t>
  </si>
  <si>
    <t>hello@elyps.com</t>
  </si>
  <si>
    <t>Mathieu Flamant, Vincent Dupontreu√©</t>
  </si>
  <si>
    <t>Angels Den</t>
  </si>
  <si>
    <t>https://www.crunchbase.com/organization/angels-den</t>
  </si>
  <si>
    <t>AngelsDen is an equity crowdfunding platform that gives investors access to pre-vetted SMEs. The company also holds free business funding clinics for entrepreneurs to discuss funding and business growth plans with business funding experts. And provides various offline pitch events such as speedfunding events, where entrepreneurs present short elevator pitches to numerous investors on a one-to-one basis. Founded in 2007, the company is based in the United Kingdom.</t>
  </si>
  <si>
    <t>Crowdfunding, Finance, FinTech</t>
  </si>
  <si>
    <t>Angels Den is an angel-led crowdfunding platform.</t>
  </si>
  <si>
    <t>http://www.angelsden.com</t>
  </si>
  <si>
    <t>http://twitter.com/AngelsDen</t>
  </si>
  <si>
    <t>https://www.facebook.com/angelsdenuk</t>
  </si>
  <si>
    <t>http://www.linkedin.com/company/angels-den</t>
  </si>
  <si>
    <t>info@angelsden.com</t>
  </si>
  <si>
    <t>+44 0203318</t>
  </si>
  <si>
    <t>Bill Morrow, Lois Cook</t>
  </si>
  <si>
    <t>Vestrata</t>
  </si>
  <si>
    <t>https://www.crunchbase.com/organization/vestrata</t>
  </si>
  <si>
    <t>Vestrata is a fintech company providing integrated investment solutions for wealth managers. Vestrata‚Äôs proprietary technology platform is unique and will deliver a suite of discretionary, advisory, alternatives, and ESG investment solutions that help wealth managers to drive improved client engagement, control risk, and reduce cost. Vestrata‚Äôs services are developed in collaboration with leading asset managers, research houses, and alternatives providers, and will be delivered through an integrated, scalable, and modular platform.</t>
  </si>
  <si>
    <t>Financial Services, FinTech, PaaS</t>
  </si>
  <si>
    <t>Vestrata is a fintech company providing integrated investment solutions  for wealth managers.</t>
  </si>
  <si>
    <t>https://www.vestrata.com</t>
  </si>
  <si>
    <t>https://www.linkedin.com/company/vestrata</t>
  </si>
  <si>
    <t>208 057 8010</t>
  </si>
  <si>
    <t>Mark Le Lievre Le Lievre</t>
  </si>
  <si>
    <t>Legal, Management, Marketing, Operations</t>
  </si>
  <si>
    <t>Our smart, modular approach delivers real-time visibility over all current and future company spending, helps you to stay flexible as you scale up and reduces the cost of spend management by up to 70%. An extensive suite of features available on a fully modular basis enables fast-growing businesses to manage all their needs starting with company cards and expense management with a zero monthly fee and free set-up. Find out more on https://yordex.com.</t>
  </si>
  <si>
    <t>https://twitter.com/YordexLTD</t>
  </si>
  <si>
    <t>https://www.facebook.com/yordex/</t>
  </si>
  <si>
    <t>https://www.linkedin.com/company/11076116/</t>
  </si>
  <si>
    <t>sales@yordex.com</t>
  </si>
  <si>
    <t>+44 203 371 8396</t>
  </si>
  <si>
    <t>Erik De Kroon, Hardeep Nagi</t>
  </si>
  <si>
    <t>Financial Services, Other, Payments, Software, Transportation</t>
  </si>
  <si>
    <t>Pigzbe</t>
  </si>
  <si>
    <t>https://www.crunchbase.com/organization/pigzbe</t>
  </si>
  <si>
    <t>Pigzbe is a part physical, part digital piggy-wallet for children, powered by Wollo, a family-friendly cryptocurrency.  Pigzbe uses the blockchain to make money transfers within families borderless, safe, and instant. By unlocking the potential of globalised families as micro-financing networks, Pigzbe teaches children about money in the 21st century. Pigzbe is made up of 4 elements: üëç Wollo (WLO) - A utility token that enables saving, learning, playing and spending. üí∞ Wallet - An app and game for families and children that lets you manage your Wollo. üïπ Pigzbe - A tangible controller and cold storage device that interacts with the app and game.   üí≥  Wollo Card - A payment card that allows families to spend Wollo in multiple currencies.</t>
  </si>
  <si>
    <t>The tangible piggy-wallet for children age 6 and up powered by Wollo, a family-friendly cryptocurrency.</t>
  </si>
  <si>
    <t>https://www.pigzbe.com</t>
  </si>
  <si>
    <t>https://twitter.com/pigzbe</t>
  </si>
  <si>
    <t>https://www.facebook.com/pigzbe/</t>
  </si>
  <si>
    <t>https://www.linkedin.com/company/pigzbe/</t>
  </si>
  <si>
    <t>hello@pigzbe.com</t>
  </si>
  <si>
    <t>Filippo Yacob</t>
  </si>
  <si>
    <t>Mt Pelerin</t>
  </si>
  <si>
    <t>https://www.crunchbase.com/organization/mt-pelerin</t>
  </si>
  <si>
    <t>Mt Pelerin is a Swiss project to create the first bank to be fully built on blockchain in total compliance with regulations. More than a crypto bank, Mt Pelerin will bring the legacy world of finance on the blockchain, and not the other way around. It aims to obtain relevant Swiss banking licenses in late 2019, a preliminary process started in early 2018 with the help of two of the Big Four firms and some of Switzerland's best banking lawyers. Mt Pelerin is defining a protocol to use blockchains for banking services, and building a core banking system that tokenizes the entire bank's balance sheet. Its ambition is to shape the future of the way we bank, by democratizing complex financial products and services in a simple, transparent and cost-efficient way. At the same time, it aims to seamlessly bridge the crypto economy with traditional finance..</t>
  </si>
  <si>
    <t>Banking, Blockchain, Debit Cards, Finance, Financial Exchanges, Financial Services, FinTech, Payments, Transaction Processing</t>
  </si>
  <si>
    <t>Mt Pelerin is a Swiss project creating a next generation bank based on the blockchain.</t>
  </si>
  <si>
    <t>https://www.mtpelerin.com/</t>
  </si>
  <si>
    <t>https://twitter.com/mtpelerin</t>
  </si>
  <si>
    <t>https://www.facebook.com/mtpelerin</t>
  </si>
  <si>
    <t>https://www.linkedin.com/company/11343312</t>
  </si>
  <si>
    <t>hello@mtpelerin.com</t>
  </si>
  <si>
    <t>Arnaud Salomon</t>
  </si>
  <si>
    <t>Marketing</t>
  </si>
  <si>
    <t>Loudspring</t>
  </si>
  <si>
    <t>https://www.crunchbase.com/organization/cleantech-invest</t>
  </si>
  <si>
    <t>Loudspring is a cleantech accelerator in the Nordic region, boasting several fast growing and high impact companies that solve global challenges. The portfolio companies are active in energy- and resource efficiency as well as decentralized renewable energy and are based in Finland, Sweden and Germany. The company management consists of company builders and investors who have been active within the cleantech space for over a decade.The company is listed on First North Finland under the ticker LOUD and on First North Stockholm under the ticker LOUDS.</t>
  </si>
  <si>
    <t>CleanTech, Financial Services, FinTech</t>
  </si>
  <si>
    <t>Loudspring is focused on funding and commercializing companies rooted in the Finnish clean technology industry.</t>
  </si>
  <si>
    <t>http://www.loudspring.earth</t>
  </si>
  <si>
    <t>https://twitter.com/loudspring</t>
  </si>
  <si>
    <t>https://www.facebook.com/loudspringco/</t>
  </si>
  <si>
    <t>https://www.linkedin.com/company/loudspring/</t>
  </si>
  <si>
    <t>bigge@cleantechinvest.com</t>
  </si>
  <si>
    <t>+358 46 736601007</t>
  </si>
  <si>
    <t>Tarja Teppo, Timo Linnainmaa</t>
  </si>
  <si>
    <t>BirdsEyeView Technologies</t>
  </si>
  <si>
    <t>https://www.crunchbase.com/organization/birdseyeview-technologies</t>
  </si>
  <si>
    <t>BirdsEyeView is a B2B2C London based InsurTech operating as a Managing General Agent. Climate change-induced natural disasters are increasing in both frequency and severity.  By harnessing satellite imagery, big data, and advanced analytics, we look to revolutionise the global crop insurance market by providing our weather-risk protection.</t>
  </si>
  <si>
    <t>Agriculture, AgTech, FinTech, Insurance, InsurTech</t>
  </si>
  <si>
    <t>InsurTech, Managing General Agent, Geospatial Analyics</t>
  </si>
  <si>
    <t>https://www.birdseyeviewtechnologies.com/</t>
  </si>
  <si>
    <t>https://www.linkedin.com/company/birdseyeviewtechnologies</t>
  </si>
  <si>
    <t>207-459-4104</t>
  </si>
  <si>
    <t>Alexander Jarisch, James Rendell</t>
  </si>
  <si>
    <t>Agriculture and Farming, Financial Services</t>
  </si>
  <si>
    <t>Humaniq</t>
  </si>
  <si>
    <t>https://www.crunchbase.com/organization/humaniq</t>
  </si>
  <si>
    <t>Humaniq is a global Fintech company that provides next-generation financial services in emerging economies. Humaniq focuses on worldwide financial inclusion by enabling businesses to reach to emerging markets audience. The company‚Äôs novel financial solutions for end users based on cutting-edge proprietary mobile and Biometrical Identification technologies reducing the fraud and making it possible and simple for customers to use them from scratch. In 2018 Humaniq was chosen by TechCrunch as a TOP startup 2018 in Blockchain, won ‚ÄúBest in Community Award: Blockchain &amp; Economy‚Äù at BlockWorld 2018</t>
  </si>
  <si>
    <t>Karma</t>
  </si>
  <si>
    <t>https://www.crunchbase.com/organization/karma-2b40</t>
  </si>
  <si>
    <t>KARMA with a mission to help employees avoid debt by providing a healthier pathway for them to manage their wages - whilst making no charges of any kind to the employee or the employer.</t>
  </si>
  <si>
    <t>Karma empowers people to take control of their finances and increase their financial literacy.</t>
  </si>
  <si>
    <t>https://getkarma.co.uk/</t>
  </si>
  <si>
    <t>https://twitter.com/Karma08866430</t>
  </si>
  <si>
    <t>https://www.facebook.com/GetKarmaUK/</t>
  </si>
  <si>
    <t>https://www.linkedin.com/company/get-karma-uk</t>
  </si>
  <si>
    <t>info@getkarma.co.uk</t>
  </si>
  <si>
    <t>+44 7494 648304</t>
  </si>
  <si>
    <t>Fortunis Capital</t>
  </si>
  <si>
    <t>trustshare</t>
  </si>
  <si>
    <t>https://www.crunchbase.com/organization/trustshare</t>
  </si>
  <si>
    <t>Credit, Financial Services, FinTech, Payments</t>
  </si>
  <si>
    <t>Escrow infrastructure as a service. We allow brands that consumers trust to go live with a fully branded escrow solution in 5 lines of code.</t>
  </si>
  <si>
    <t>https://trustshare.co/</t>
  </si>
  <si>
    <t>https://www.linkedin.com/company/trustshare</t>
  </si>
  <si>
    <t>hello@trustshare.co</t>
  </si>
  <si>
    <t>Joe Harlow, Nick Fulton</t>
  </si>
  <si>
    <t>Alexander Edward Chesterman</t>
  </si>
  <si>
    <t>Finnu</t>
  </si>
  <si>
    <t>https://www.crunchbase.com/organization/melloon</t>
  </si>
  <si>
    <t>Finnu is a financial services technology company based out of Barcelona, Spain, giving its users access to affordable asset-backed consumer loans via its mobile app. Finnu leverages machine learning and alternative phone usage data points, as well as mobile device management (MDM) technology to deliver credit to those, who are usually overlooked by other lenders. With Finnu, users can not only fully digitally apply and receive loans via their phones, but use their phones as collaterals to significantly reduce interest rates.  Finnu is backed and supported by top-tier venture capital funds from Europe and Latin America.</t>
  </si>
  <si>
    <t>Finnu is a Fintech startup giving its users access to affordable asset-backed consumer loans via its mobile app.</t>
  </si>
  <si>
    <t>https://finnu.mx</t>
  </si>
  <si>
    <t>https://twitter.com/@finnuapp</t>
  </si>
  <si>
    <t>https://www.facebook.com/finnu.mx</t>
  </si>
  <si>
    <t>https://www.linkedin.com/company/finnu-mx/?viewAsMember=true</t>
  </si>
  <si>
    <t>business@finnu.com</t>
  </si>
  <si>
    <t>Julian May, Piotr Godzinski, Ruchali Dodderi</t>
  </si>
  <si>
    <t>Speedinvest, Kima Ventures, 4Founders Capital, The Ark Fund, Michael Pennington</t>
  </si>
  <si>
    <t>coindex</t>
  </si>
  <si>
    <t>https://www.crunchbase.com/organization/coindex-9626</t>
  </si>
  <si>
    <t>With coindex customers can invest in digital assets like bitcoin easily and securely. coindex is the first platform for intelligent crypto portfolios where users can configure index based and individual portfolios in a breeze. The investment method is based on the cdx index family - the cdx¬Æ is the first German crypto index to receive an ISIN (DE000SLA6T71) and WKN (SLA6T7). It is a benchmark for the global crypto market. coindex is realised in cooperation with a German bank and a custody provider based and licensed in Germany.</t>
  </si>
  <si>
    <t>Cryptocurrency, Financial Services, FinTech</t>
  </si>
  <si>
    <t>Bielefeld, Nordrhein-Westfalen, Germany</t>
  </si>
  <si>
    <t>Indexbased crypto investment for anyone</t>
  </si>
  <si>
    <t>https://www.coindex.de</t>
  </si>
  <si>
    <t>https://twitter.com/coindex_de</t>
  </si>
  <si>
    <t>https://www.facebook.com/coindex.de/</t>
  </si>
  <si>
    <t>https://www.linkedin.com/company/coindex-de/</t>
  </si>
  <si>
    <t>hallo@coindex.de</t>
  </si>
  <si>
    <t>0521 99989559</t>
  </si>
  <si>
    <t>David Raz√≥n, Kai H. Kuljurgis, Sergio M. Pereira</t>
  </si>
  <si>
    <t>Saurus</t>
  </si>
  <si>
    <t>https://www.crunchbase.com/organization/saurus-86cd</t>
  </si>
  <si>
    <t>Saurus is a  UK-based digital banking startup, reinventing digital and commercial banking, easy and simple.</t>
  </si>
  <si>
    <t>Saurus is a  UK-based digital banking startup.</t>
  </si>
  <si>
    <t>https://saurus.com</t>
  </si>
  <si>
    <t>https://twitter.com/saurusbanking</t>
  </si>
  <si>
    <t>https://www.facebook.com/pg/SaurusBanking</t>
  </si>
  <si>
    <t>https://www.linkedin.com/company/sauruscapital/</t>
  </si>
  <si>
    <t>info@saurus.com</t>
  </si>
  <si>
    <t>Betterway</t>
  </si>
  <si>
    <t>https://www.crunchbase.com/organization/betterway-26d9</t>
  </si>
  <si>
    <t>FinTech, SaaS, Transportation</t>
  </si>
  <si>
    <t>Suresnes, Ile-de-France, France</t>
  </si>
  <si>
    <t>Payment solutions for mobility</t>
  </si>
  <si>
    <t>https://betterway.fr</t>
  </si>
  <si>
    <t>https://www.facebook.com/Betterway-104155741541203/</t>
  </si>
  <si>
    <t>https://www.linkedin.com/company/gobetterway</t>
  </si>
  <si>
    <t>contact@gobetterway.fr</t>
  </si>
  <si>
    <t>Alain Mady-Fetherstone</t>
  </si>
  <si>
    <t>Financial Services, Software, Transportation</t>
  </si>
  <si>
    <t>Aster, WaterStart Capital, S√©bastien Sikorski</t>
  </si>
  <si>
    <t>SMEO</t>
  </si>
  <si>
    <t>https://www.crunchbase.com/organization/smeo</t>
  </si>
  <si>
    <t>SMEO offers online factoring services for micro, small and medium businesses.</t>
  </si>
  <si>
    <t>Warsaw, Mazowieckie, Poland</t>
  </si>
  <si>
    <t>https://smeo.pl/</t>
  </si>
  <si>
    <t>https://www.linkedin.com/company/smeo/about/</t>
  </si>
  <si>
    <t>Finance, Information Technology, Marketing, Operations</t>
  </si>
  <si>
    <t>askRobin</t>
  </si>
  <si>
    <t>https://www.crunchbase.com/organization/askrobin</t>
  </si>
  <si>
    <t>FinTech, Marketplace</t>
  </si>
  <si>
    <t>AskRobin is a credit marketplace for underbanked in Latin America</t>
  </si>
  <si>
    <t>https://mx.askrobin.com</t>
  </si>
  <si>
    <t>https://www.linkedin.com/company/16253066/</t>
  </si>
  <si>
    <t>rain@askrobin.com</t>
  </si>
  <si>
    <t>VitraCash</t>
  </si>
  <si>
    <t>https://www.crunchbase.com/organization/vitracash</t>
  </si>
  <si>
    <t>VitraCash makes your life easier and your wallet slimmer! Just use VitraCard everywhere and we select the best one of your cards to use for every payment. You will finally benefit of all the different kinds of benefits of all your cards.</t>
  </si>
  <si>
    <t>Apps, Banking, Finance, Financial Services, FinTech, Information Technology, Internet, Payments</t>
  </si>
  <si>
    <t>Tired of carrying all your debit and credit cards without even knowing which one to use for which kind of payment? Try VitraCard!</t>
  </si>
  <si>
    <t>https://vitracash.com</t>
  </si>
  <si>
    <t>https://twitter.com/vitracash</t>
  </si>
  <si>
    <t>https://www.facebook.com/vitracash</t>
  </si>
  <si>
    <t>hello@vitracash.com</t>
  </si>
  <si>
    <t>Florian Winkler, Koray Koska</t>
  </si>
  <si>
    <t>Apps, Financial Services, Information Technology, Internet Services, Lending and Investments, Payments, Software</t>
  </si>
  <si>
    <t xml:space="preserve">StrideUp is transforming home ownership by breaking the binary nature of home finance and helping an entire generation meet its aspirations. Home ownership is artificially constrained by the financial leap needed between renting (and owning 0%) and buying (and owing 100% using a large mortgage). Using technology and data we are building a new way to own your home and invest in residential property. Join us and become part of this journey as we transform one of the largest markets in the world. </t>
  </si>
  <si>
    <t>http://www.twitter.com/LetsStrideUp</t>
  </si>
  <si>
    <t>https://www.facebook.com/LetsStrideUp/</t>
  </si>
  <si>
    <t>https://www.linkedin.com/company/strideup</t>
  </si>
  <si>
    <t>hello@strideup.co</t>
  </si>
  <si>
    <t>Rohan Trivedi, Sakeeb Zaman</t>
  </si>
  <si>
    <t>Financial Services, Internet Services</t>
  </si>
  <si>
    <t>LUXHUB</t>
  </si>
  <si>
    <t>https://www.crunchbase.com/organization/luxhub</t>
  </si>
  <si>
    <t>LUXHUB is a Open Banking API Platform. LuxHub claims it has assisted around 40 financial service providers with meeting PSD2 regulatory requirements.</t>
  </si>
  <si>
    <t>Strassen, Luxembourg, Luxembourg</t>
  </si>
  <si>
    <t>LUXHUB is a Open Banking API Platform.</t>
  </si>
  <si>
    <t>https://www.luxhub.com/</t>
  </si>
  <si>
    <t>https://www.facebook.com/luxhub.lu/</t>
  </si>
  <si>
    <t>https://www.linkedin.com/company/luxhub.lu/about/</t>
  </si>
  <si>
    <t>info@luxhub.com</t>
  </si>
  <si>
    <t>+352 288 076</t>
  </si>
  <si>
    <t>POST Luxembourg, BGL BNP Paribas, Banque Raiffeisen, Banque et Caisse d'Epargne de l'Etat, Luxembourg</t>
  </si>
  <si>
    <t>Cashbee is a mobile application to helps save money with budget analysis tools based on artificial intelligence. They wish to help the French to save better and more, and to provide the technological means to do this in the simplest possible way, without having to change banks. The Cashbee App allows you to put money aside with a simple swipe on your smartphone. They alert you every time when they think you can put some more cash aside.</t>
  </si>
  <si>
    <t>https://twitter.com/cashbee_fr</t>
  </si>
  <si>
    <t>https://www.facebook.com/cashbee.fr/</t>
  </si>
  <si>
    <t>https://www.linkedin.com/company/cashbee/</t>
  </si>
  <si>
    <t>hello@cashbee.fr</t>
  </si>
  <si>
    <t>Chaker Nakhli, Cyril Garbois, Marc Tempelman</t>
  </si>
  <si>
    <t>Dinghy is all about the freelancers and contractors</t>
  </si>
  <si>
    <t>Accountable.eu</t>
  </si>
  <si>
    <t>https://www.crunchbase.com/organization/accountable-eu</t>
  </si>
  <si>
    <t>The financial companion of today's self-employed worker</t>
  </si>
  <si>
    <t>https://www.accountable.eu/</t>
  </si>
  <si>
    <t>https://www.facebook.com/getaccountable</t>
  </si>
  <si>
    <t>https://www.linkedin.com/company/accountableselfemployed/</t>
  </si>
  <si>
    <t>hello@accountable.eu</t>
  </si>
  <si>
    <t>Alexis Eggermont</t>
  </si>
  <si>
    <t>igor</t>
  </si>
  <si>
    <t>https://www.crunchbase.com/organization/igor</t>
  </si>
  <si>
    <t>We are a neobanking company based in Istanbul that operates exclusively online without any traditional physical branch. Igor allows you to open a paperless account in 5 minutes. While not a bank itself, we provide banking and financial services in partnership with leading banks in Turkey through our web, mobile app and prepaid igor Card. We offer numerous features for individuals and merchants as a payment and PF solution. We are trying to help small and big businesses succeed on their own terms by accepting all credit and debit cards with better commissions than the regular market.</t>
  </si>
  <si>
    <t>igor is a Neobank company where we're building something more than a bank.</t>
  </si>
  <si>
    <t>https://www.igor.com.tr</t>
  </si>
  <si>
    <t>https://tr.linkedin.com/company/igor-technology-inc</t>
  </si>
  <si>
    <t>hello@igor.com.tr</t>
  </si>
  <si>
    <t>0-212-975-2623</t>
  </si>
  <si>
    <t>Burak Gurturk</t>
  </si>
  <si>
    <t>TRY</t>
  </si>
  <si>
    <t>Kamil Guclu</t>
  </si>
  <si>
    <t>Abelee</t>
  </si>
  <si>
    <t>https://www.crunchbase.com/organization/abelee</t>
  </si>
  <si>
    <t>Abelee applies data science in the financial markets. Founded in 2017 by experienced academics, engineers, and traders, they combine modern data science with a unique technology stack and deep knowledge of risk management to create adaptive data-driven models and strategies. Their attitude is innovative and collaborative with the goal to create long-term partnerships built on trust.</t>
  </si>
  <si>
    <t>Analytics, Artificial Intelligence, FinTech, Information Technology, Machine Learning</t>
  </si>
  <si>
    <t>Abelee provides investment services based on adaptive data-driven models and strategies.</t>
  </si>
  <si>
    <t>https://www.abelee.com/</t>
  </si>
  <si>
    <t>https://www.linkedin.com/company/abelee/about/</t>
  </si>
  <si>
    <t>Ola Sn√∏ve</t>
  </si>
  <si>
    <t>Engineering, Management</t>
  </si>
  <si>
    <t>Aker Solutions</t>
  </si>
  <si>
    <t>MDOTM</t>
  </si>
  <si>
    <t>https://www.crunchbase.com/organization/mdotm-2</t>
  </si>
  <si>
    <t>MDOTM they develop AI-driven investment strategies for the financial markets and they work closely with their clients - Banks, Family Offices, Wealth and Asset Management companies - providing them with their systematic models that support them in in their investment decision process. Their Artificial Intelligence algorithms analyze different asset classes with specific models for single-stock equity investing and multi-asset class allocation. They believe that today the world of investments has become a "tech game", the Internet has democratised access to traditional information and levelled out the asymmetries among the market players. The scientific method and state-of-the-art technology are the only way to extract significant information signals from the background noise of the markets - their algorithms analyse tens of millions of data points every month. Thanks to their approach to research in the field of Artificial Intelligence they have been the only European fintech startup selected for the Silicon Valley acceleration program powered by Google for Entrepreneurs. At MDOTM data is where it all begins: they collect and clean the huge volume of noisy market data produced every day. Then, using Artificial Intelligence, machine learning and advanced statistical techniques they analyse these large datasets, train their algorithms and develop actionable investment strategies that exploit known market inefficiencies. They specialise in establishing the real financial significance of the statistical research findings. MDOTM was founded in London in late 2015 by Tommaso Migliore and Federico Mazzorin, graduates in finance and physics respectively and childhood friends. Today the team is based between London and Milan and composed of researchers and analysts with backgrounds ranging from finance and statistics, to computer science and structure of matter physics.</t>
  </si>
  <si>
    <t>Artificial Intelligence, Asset Management, Finance, Financial Services, FinTech, Machine Learning, Software</t>
  </si>
  <si>
    <t>Milano, Lombardia, Italy</t>
  </si>
  <si>
    <t>MDOTM develops AI-driven investment strategies for the financial markets.</t>
  </si>
  <si>
    <t>https://www.mdotm.eu</t>
  </si>
  <si>
    <t>https://www.linkedin.com/company/mdotm-ltd</t>
  </si>
  <si>
    <t>info@mdotm.eu</t>
  </si>
  <si>
    <t>Federico Mazzorin, Tommaso Migliore</t>
  </si>
  <si>
    <t>MONI is building the bridge between the now and the future of banking and financial services. Our mission is to provide simple low-cost mobile personal banking tools for everyone, everywhere ‚Äì and credit in real-time. We do not believe in the anarchy of destructing the old, we believe in future-proof evolution. We are building a hub connecting the current banking, payment and credit provisioning systems to new technologies such as cryptocurrencies. Our technology reduces system complexity, cuts out middlemen, reduces costs for all parties, and decreases fraud. MONI technology, accessible from any feature or smartphone, enables every citizen to identify themselves and provides them with basic financial services. Our technology works today, on any carrier network, anywhere in the world.</t>
  </si>
  <si>
    <t>http://twitter.com/moni_ltd</t>
  </si>
  <si>
    <t>http://facebook.com/getMONI</t>
  </si>
  <si>
    <t>https://www.linkedin.com/company/monilimited</t>
  </si>
  <si>
    <t>info@moni.com</t>
  </si>
  <si>
    <t>Antti Pennanen, Jani Kajala, Lauri Sommarberg, Martti Malmi</t>
  </si>
  <si>
    <t xml:space="preserve"> VeganNation is the first global vegan-friendly decentralized nation. Based on the blockchain technology, a designated cryptocurrency and a sharing economy platform, VeganNation will create a fully functioning ecosystem, uniting hundreds of millions of vegans from around the world into a single vast global community and providing services (as a nation would do) spanning economy, technology, content, marketplace and more. </t>
  </si>
  <si>
    <t>https://twitter.com/VeganNation_</t>
  </si>
  <si>
    <t>https://www.facebook.com/vegannationofficial/</t>
  </si>
  <si>
    <t>https://www.linkedin.com/company/27235052/</t>
  </si>
  <si>
    <t>yael@vegannation.io</t>
  </si>
  <si>
    <t>Chaya Rena Thomas, Isaac Thomas, Netanel Giat, Shneor Shapira, Yossi Raybi</t>
  </si>
  <si>
    <t>Financial Services, Information Technology, Internet Services, Payments, Software</t>
  </si>
  <si>
    <t>Zolo</t>
  </si>
  <si>
    <t>https://www.crunchbase.com/organization/zolo</t>
  </si>
  <si>
    <t>Analytics, Big Data, Credit, Financial Services, FinTech, Mobile Apps, Predictive Analytics</t>
  </si>
  <si>
    <t>Nanofinance mobile app</t>
  </si>
  <si>
    <t>https://zolo.ai</t>
  </si>
  <si>
    <t>https://www.linkedin.com/company/zolo-mobile</t>
  </si>
  <si>
    <t>hello@zolo.ai</t>
  </si>
  <si>
    <t>Pierre-Ange Savelli, Simon Etchart</t>
  </si>
  <si>
    <t>Apps, Artificial Intelligence, Data and Analytics, Financial Services, Lending and Investments, Mobile, Software</t>
  </si>
  <si>
    <t>Pierre Feligioni, C√©dric Bannel</t>
  </si>
  <si>
    <t>Cleverea</t>
  </si>
  <si>
    <t>https://www.crunchbase.com/organization/cleverea</t>
  </si>
  <si>
    <t>Cleverea is the P&amp;C neoinsurer for the millennial generation. We focus on a B2B2C distribution strategy with partners like neobanks, insurers/insurtechs, brokers, airlines, etc. We conceptually design, technologically develop and stretegically distribute highly disruptive insurance products across the whole customer journey.</t>
  </si>
  <si>
    <t>FinTech, Insurance, InsurTech, Software</t>
  </si>
  <si>
    <t>P&amp;C Neo-insurer. We design, develop, underwrite, distribute (B2C &amp; B2B2C) and manage disruptive insurance across the whole customer journey.</t>
  </si>
  <si>
    <t>https://www.cleverea.com</t>
  </si>
  <si>
    <t>https://www.linkedin.com/company/cleverea/</t>
  </si>
  <si>
    <t>info@cleverea.com</t>
  </si>
  <si>
    <t>+34 620 545 556</t>
  </si>
  <si>
    <t>Alvaro Sanz Perez, Javier Bosch Liarte, Joan Bosch Liarte</t>
  </si>
  <si>
    <t>Inveready, Bonsai Partners</t>
  </si>
  <si>
    <t>BITLEVEX</t>
  </si>
  <si>
    <t>https://www.crunchbase.com/organization/bitlevex</t>
  </si>
  <si>
    <t>The next-generation BTC derivative platform.  Bitlevex value proposition is based on security, transparency, unique product range, user engagement and beautiful user interface and design.   Bitlevex has been created in order to disrupt the industry of cryptocurrency exchanges by offering  the products that were non-existent before our inception</t>
  </si>
  <si>
    <t>Cryptocurrency, Financial Exchanges, Financial Services, FinTech, Information Technology</t>
  </si>
  <si>
    <t>Next-generation Groundbreaking BTC Options platform</t>
  </si>
  <si>
    <t>http://www.bitlevex.com</t>
  </si>
  <si>
    <t>https://twitter.com/bitlevex</t>
  </si>
  <si>
    <t>https://www.facebook.com/bitlevex/</t>
  </si>
  <si>
    <t>https://www.linkedin.com/company/bitlevex</t>
  </si>
  <si>
    <t>info@bitlevex.com</t>
  </si>
  <si>
    <t>Mikhail Skoblov</t>
  </si>
  <si>
    <t>Financial Services, Information Technology, Lending and Investments, Payments, Software</t>
  </si>
  <si>
    <t>Dooer</t>
  </si>
  <si>
    <t>https://www.crunchbase.com/organization/dooer</t>
  </si>
  <si>
    <t>Dooer Fintech is a startup that was founded with the goal of accounting in the future. Using the groundbreaking AI-based products Dooer want to make life easier for all small business owners and their employees. Dooer was founded in 2015 and has its headquarters in central Stockholm.</t>
  </si>
  <si>
    <t>Accounting, Artificial Intelligence, FinTech, Software</t>
  </si>
  <si>
    <t>Dooer Fintech is a startup that was founded with the goal of accounting in the future</t>
  </si>
  <si>
    <t>https://dooer.com/</t>
  </si>
  <si>
    <t>https://translate.googleusercontent.com/translate_c?depth=1&amp;hl=en&amp;prev=search&amp;rurl=translate.google.co.in&amp;sl=sv&amp;u=https://twitter.com/dooerhq&amp;usg=ALkJrhiDh0XgVZqPljFdA6t95PaKhjZ0UQ</t>
  </si>
  <si>
    <t>https://translate.googleusercontent.com/translate_c?depth=1&amp;hl=en&amp;prev=search&amp;rurl=translate.google.co.in&amp;sl=sv&amp;u=https://www.facebook.com/dooerhq/%3Fref%3Dts%26fref%3Dts&amp;usg=ALkJrhgPRKKKGJHSyzJQBx8x1iMMGZtokw</t>
  </si>
  <si>
    <t>https://www.linkedin.com/company/10154985?trk=prof-exp-company-name</t>
  </si>
  <si>
    <t>Sam Nurmi</t>
  </si>
  <si>
    <t>Engineering, Finance, Management, Marketing, Operations</t>
  </si>
  <si>
    <t>Artificial Intelligence, Data and Analytics, Financial Services, Professional Services, Science and Engineering, Software</t>
  </si>
  <si>
    <t>Automata</t>
  </si>
  <si>
    <t>https://www.crunchbase.com/organization/automata-a0d9</t>
  </si>
  <si>
    <t>Automata provides simple and secure trading strategies for cryptocurrencies with a focus on risk management and capital protection.</t>
  </si>
  <si>
    <t>Blockchain, Cryptocurrency, FinTech</t>
  </si>
  <si>
    <t>Automata provides trading strategies for cryptocurrencies with a focus on risk management and capital protection.</t>
  </si>
  <si>
    <t>https://www.automata.live/</t>
  </si>
  <si>
    <t>https://twitter.com/automatacrypto</t>
  </si>
  <si>
    <t>https://www.facebook.com/automatacrypto/</t>
  </si>
  <si>
    <t>https://www.linkedin.com/company/automata-crypto/</t>
  </si>
  <si>
    <t>info@automata.live</t>
  </si>
  <si>
    <t>Gael Itier, Matthias Kurz</t>
  </si>
  <si>
    <t>StakeWise</t>
  </si>
  <si>
    <t>https://www.crunchbase.com/organization/stakewise</t>
  </si>
  <si>
    <t>StakeWise is an open-source protocol for capital-efficient staking on Ethereum 2.0. The protocol abstracts away the technical complexity of running staking infrastructure and removes entry barriers for the users, allowing to generate yield from Eth2 staking with just a couple of clicks. All Ether staked through the protocol is tokenized, enabling users to apply their staked capital across other Decentralized Finance Applications and making their stake liquid. StakeWise was founded in 2018.</t>
  </si>
  <si>
    <t>Blockchain, Cryptocurrency, Ethereum, FinTech, Internet, Software</t>
  </si>
  <si>
    <t>StakeWise is an open-source protocol for capital-efficient staking on Ethereum 2.0.</t>
  </si>
  <si>
    <t>https://stakewise.io</t>
  </si>
  <si>
    <t>https://twitter.com/stakewise_io</t>
  </si>
  <si>
    <t>info@stakewise.io</t>
  </si>
  <si>
    <t>Dmitri Tsumak, Kirill Kutakov</t>
  </si>
  <si>
    <t>gumi Cryptos Capital (gCC), Collider Ventures, Greenfield One</t>
  </si>
  <si>
    <t>TradeIn</t>
  </si>
  <si>
    <t>https://www.crunchbase.com/organization/tradein</t>
  </si>
  <si>
    <t>TradeIn is a Saas Fintech/Assurtech platform that allows you to evaluate in real-time the payment behavior of your B2B customers, protect yourself against non-payment, and finance your cash flow.</t>
  </si>
  <si>
    <t>FinTech, Insurance, Payments</t>
  </si>
  <si>
    <t>Lille, Nord-Pas-de-Calais, France</t>
  </si>
  <si>
    <t>TradeIn is a SAAS developer of a collaborative platform for customer risk management in insurance.</t>
  </si>
  <si>
    <t>https://www.tradeinsur.com/en/</t>
  </si>
  <si>
    <t>https://twitter.com/TradeInOfficiel</t>
  </si>
  <si>
    <t>https://www.facebook.com/TradeIn-Officiel-103419118080217/</t>
  </si>
  <si>
    <t>https://www.linkedin.com/company/tradeinsur/about/</t>
  </si>
  <si>
    <t>contact@tradeinsur.com</t>
  </si>
  <si>
    <t>03 74 09 84 49</t>
  </si>
  <si>
    <t>Bekale Jean-Cedric, Jack Hermann Ntoko</t>
  </si>
  <si>
    <t>50 Partners</t>
  </si>
  <si>
    <t>Gibraltar Blockchain Exchange</t>
  </si>
  <si>
    <t>https://www.crunchbase.com/organization/gibraltar-blockchain-exchange</t>
  </si>
  <si>
    <t>As a subsidiary of the Gibraltar Stock Exchange (GSX), the GBX aims to be the world's first licensed and regulated token sale platform and digital asset exchange that is operated by a European Union (EU) regulated stock exchange. The GBX is expected to be a global listing and token sales springboard for utility tokens that have satisfied a strict due diligence and admissions process as well as a high-quality digital asset exchange. In this regard, the GBX intends to set a higher standard for token issuance and trading for the benefit of all market participants. The GBX will benefit from the jurisdiction's Distributed Ledger Technology Regulatory Framework which came into effect on 1 January 2018. From this date, firms, in or from Gibraltar that in the course of business use DLT to store or transmit value belonging to others, and whose activities are not regulated under another financial services framework, will be regulated in Gibraltar.</t>
  </si>
  <si>
    <t>Finance, Financial Services, FinTech, Personal Finance</t>
  </si>
  <si>
    <t>The Gibraltar Blockchain Exchange (GBX) is an institutional-grade token sale platform and cryptocurrency exchange.</t>
  </si>
  <si>
    <t>https://gbx.gi/</t>
  </si>
  <si>
    <t>https://twitter.com/GibBlockEx</t>
  </si>
  <si>
    <t>https://www.facebook.com/GibBlockEx/</t>
  </si>
  <si>
    <t>https://www.linkedin.com/company/gibraltar-blockchain-exchange/</t>
  </si>
  <si>
    <t>info@gbx.gi</t>
  </si>
  <si>
    <t>+350 200 67822</t>
  </si>
  <si>
    <t>Nick Cowan</t>
  </si>
  <si>
    <t xml:space="preserve">Imprima, an innovative and high-growth SaaS company, provides a platform for highly secure and reliable information sharing and workflow automation. The platform allows its users to effectively manage security risks and automate mission-critical business processes. Innovative AI technology is for smart automation, resulting in dramatic time savings and improved reliability for its clients.  Use cases include M&amp;A, private-equity asset management &amp; divestments, real-estate asset management, real-estate transactions, IPOs, biotech trials, insolvencies &amp; restructuring.  Imprima was founded in 2014, and headquartered in London, UK, and has regional offices in Frankfurt, Paris, Amsterdam, Sidney and New York. </t>
  </si>
  <si>
    <t>https://twitter.com/ImprimaiRooms</t>
  </si>
  <si>
    <t>https://www.linkedin.com/company/imprima/</t>
  </si>
  <si>
    <t>marketing@imprima.com</t>
  </si>
  <si>
    <t>+44 20 7965 4700</t>
  </si>
  <si>
    <t>Engineering, Finance, Management, Operations, Product</t>
  </si>
  <si>
    <t>NoBanx</t>
  </si>
  <si>
    <t>https://www.crunchbase.com/organization/nobanx</t>
  </si>
  <si>
    <t>NoBanx was set up to provide businesses and individuals a quick and easy way to pay for goods and services in crypto. The project was set up by Cypriot entrepreneur Andrew Anastasiou in 2021. NoBanx provides multiple cryptocurrencies for its users and is known for its slogan "at NoBanx, we use no Banks".</t>
  </si>
  <si>
    <t>NoBanx is a crypto deposit platform founded by Andrew Anastasiou. With NoBanx, users can accept cryptocurrency via API in seconds.</t>
  </si>
  <si>
    <t>https://www.nobanx.io</t>
  </si>
  <si>
    <t>https://www.linkedin.com/company/nobanx</t>
  </si>
  <si>
    <t>hello@nobanx.io</t>
  </si>
  <si>
    <t>Andrew Anastasiou</t>
  </si>
  <si>
    <t>Coupay</t>
  </si>
  <si>
    <t>https://www.crunchbase.com/organization/coupay-0393</t>
  </si>
  <si>
    <t>Coupay leverages open banking and user insights to help small businesses get from sales to cash faster.</t>
  </si>
  <si>
    <t>https://coupay.co.uk/</t>
  </si>
  <si>
    <t>https://www.linkedin.com/company/coupay-limited/</t>
  </si>
  <si>
    <t>hello@coupay.co.uk</t>
  </si>
  <si>
    <t>Karuna Govind, Ravi Jakhodia</t>
  </si>
  <si>
    <t>SFC Capital, Will Wynne</t>
  </si>
  <si>
    <t>Sanctify Financial Technologies</t>
  </si>
  <si>
    <t>https://www.crunchbase.com/organization/sanctify-financial-technologies</t>
  </si>
  <si>
    <t>Sanctify develop tools for financial- and sustainability analysis, powered by proprietary AI technology.</t>
  </si>
  <si>
    <t>Artificial Intelligence, FinTech, Machine Learning, Software, Sustainability</t>
  </si>
  <si>
    <t>Lund, Skane Lan, Sweden</t>
  </si>
  <si>
    <t>SaaS, Fintech, Sustainability, Machine learning, Artificial Intelligence</t>
  </si>
  <si>
    <t>http://www.sanctify.ai</t>
  </si>
  <si>
    <t>https://twitter.com/sanctifyhq</t>
  </si>
  <si>
    <t>https://www.linkedin.com/company/sanctify-financial-technologies/</t>
  </si>
  <si>
    <t>info@sanctify.ai</t>
  </si>
  <si>
    <t>Erik Dahlberg, Gustav Johnsson Henningsson, Henrik Ljunger, Magnus Midholt, Michal Stala, Oscar Dahlblom, Tobias M√§hl</t>
  </si>
  <si>
    <t>Artificial Intelligence, Data and Analytics, Financial Services, Science and Engineering, Software, Sustainability</t>
  </si>
  <si>
    <t>Hugo Ljungberg</t>
  </si>
  <si>
    <t>Etherecash.io</t>
  </si>
  <si>
    <t>https://www.crunchbase.com/organization/etherecash-io</t>
  </si>
  <si>
    <t>Etherecash mission ‚ÄúTo bridge the gap between those with access to finance and those without, eliminating borders, intermediaries and prejudices.‚ÄùIt can significantly improve transparency, security and reliability using Smart Contract technology which is lawyer backed, to provide peer to peer loans backed by crypto.</t>
  </si>
  <si>
    <t>A Peer to Peer crypto lending platform.</t>
  </si>
  <si>
    <t>Closed</t>
  </si>
  <si>
    <t>none</t>
  </si>
  <si>
    <t>https://twitter.com/etherecashindia</t>
  </si>
  <si>
    <t>https://www.facebook.com/Etherecashglobal/</t>
  </si>
  <si>
    <t>https://www.linkedin.com/company/etherecash/</t>
  </si>
  <si>
    <t>ico@etherecash.io</t>
  </si>
  <si>
    <t>WealthOS</t>
  </si>
  <si>
    <t>https://www.crunchbase.com/organization/wealthos</t>
  </si>
  <si>
    <t>Enterprise, cloud-native core wealth management SaaS</t>
  </si>
  <si>
    <t>Asset Management, FinTech, Software, Wealth Management</t>
  </si>
  <si>
    <t>Enterprise, cloud native core wealth management SaaS. Launch and run superior digital wealth management propositions faster &amp; cheaper.</t>
  </si>
  <si>
    <t>https://www.wealthos.cloud/</t>
  </si>
  <si>
    <t>https://twitter.com/wealth_os</t>
  </si>
  <si>
    <t>https://www.linkedin.com/company/wealthos/</t>
  </si>
  <si>
    <t>contact@wealthos.cloud</t>
  </si>
  <si>
    <t>Anton Padmasiri, Chamat Arambewela</t>
  </si>
  <si>
    <t>Aximetria</t>
  </si>
  <si>
    <t>https://www.crunchbase.com/organization/aximetria</t>
  </si>
  <si>
    <t>‚Ä¢ Being in operation since 2018, the company made a launch of B2C crypto service in partnership with one of the Swiss banks in 2020 reaching a $27m turnover.‚Ä¢ Fully licensed under the Swiss financial regulation (FINMA).‚Ä¢ We have identified great demand for a compliant crypto service from differentfinancial institutions following PayPal's crypto launch and general raise of interest to crypto market.‚Ä¢ Aximetria is now building a SaaS platform providing seamless interconnection for any form of money: fiat, crypto and CBDC.</t>
  </si>
  <si>
    <t>Banking, Blockchain, Cryptocurrency, Financial Services, FinTech, SaaS</t>
  </si>
  <si>
    <t>SaaS platform providing seamless interconnection for any form of money: fiat, crypto and CBDC.</t>
  </si>
  <si>
    <t>https://aximetria.com</t>
  </si>
  <si>
    <t>https://twitter.com/aximetriagmbh</t>
  </si>
  <si>
    <t>https://facebook.com/aximetriagmbh/</t>
  </si>
  <si>
    <t>https://www.linkedin.com/company/aximetriagmbh/</t>
  </si>
  <si>
    <t>info@aximetria.com</t>
  </si>
  <si>
    <t>Alex Axelrod</t>
  </si>
  <si>
    <t>Envoy Group</t>
  </si>
  <si>
    <t>https://www.crunchbase.com/organization/envoy-group-8ab1</t>
  </si>
  <si>
    <t>Envoy uses blockchain technologies to bring massive efficiencies to global supply chain and trade finance. Built on enterprise software firm R3‚Äôs Corda blockchain platform, Envoy accelerates the $17 trillion annual global trade flows in to the digital age by reducing inefficiencies and injecting vital once unattainable liquidity. It is designed to integrate seamlessly with legacy data systems and all third party blockchains, enabling buyers and sellers, to manage global trade logistics, and to find new funding sources supported as result of trust. This ‚Äútrustless‚Äù nature of smart contracts built on blockchain technologies are perfectly suited to automate many of the core workflows of global trade as well as using the stellar based NVOY token for instant tokenised cross border payments.</t>
  </si>
  <si>
    <t>Envoy Group is a supply chain and trade finance company, uses blockchain technologies to bring massive efficiences to global supply chain.</t>
  </si>
  <si>
    <t>https://www.envoydefi.com</t>
  </si>
  <si>
    <t>https://twitter.com/Envoytoken</t>
  </si>
  <si>
    <t>https://www.linkedin.com/company/envoychain</t>
  </si>
  <si>
    <t>(235) 396-0987</t>
  </si>
  <si>
    <t>Alcedo Digital Ventures</t>
  </si>
  <si>
    <t>Zloadr. is a London based payment services corporation headquartered in the United Kingdom. It facilitates in-store and online payments solutions via its ZDR cryptocurrency, most commonly through Zloadr-branded charge cards, non-custodial wallets and its online platform.</t>
  </si>
  <si>
    <t>https://twitter.com/zloadr</t>
  </si>
  <si>
    <t>https://www.facebook.com/zloadrmedia/</t>
  </si>
  <si>
    <t>https://www.linkedin.com/company/zloadr</t>
  </si>
  <si>
    <t>support@zloadr.com</t>
  </si>
  <si>
    <t>1 1, Sam Enrico Williams</t>
  </si>
  <si>
    <t>Commerce and Shopping, Financial Services, Other, Payments, Software</t>
  </si>
  <si>
    <t>Arkera helps companies increase revenues by empowering anyone to make exciting investment decisions they never imagined. Using our extensive financial expertise and Artificial Intelligence, we connect real world events to unique investment stories.</t>
  </si>
  <si>
    <t>https://twitter.com/ArkeraAI</t>
  </si>
  <si>
    <t>https://www.facebook.com/ArkeraLondon/</t>
  </si>
  <si>
    <t>https://www.linkedin.com/company/10266075/</t>
  </si>
  <si>
    <t>info@arkera.ai</t>
  </si>
  <si>
    <t>Krishan Patel, Vinit Sahni</t>
  </si>
  <si>
    <t>Alan Howard, XTX Markets, Henry Ritchotte</t>
  </si>
  <si>
    <t>Card Dynamics</t>
  </si>
  <si>
    <t>https://www.crunchbase.com/organization/card-dynamics</t>
  </si>
  <si>
    <t>A transformative B2B global digital payments solution easing the frictions in the recurring subscription economy. Utilizes a uniquely designed legal framework that supports a multi-party value to issuers, payment service providers, merchants and -indirectly- end consumers. Built on a scalable API shared technology platform with white label SDK functionality and robotic boarding capability that delivers powerful performance analytics.</t>
  </si>
  <si>
    <t>Banking, Financial Services, FinTech, Internet, Payments, Subscription Service</t>
  </si>
  <si>
    <t>Card Dynamics is a Issuer and Merchant partner for the subscription economy.</t>
  </si>
  <si>
    <t>https://www.card-dynamics.com/</t>
  </si>
  <si>
    <t>https://www.linkedin.com/company/card-dynamics</t>
  </si>
  <si>
    <t>info@card-dynamics.com</t>
  </si>
  <si>
    <t>Mario Cantero</t>
  </si>
  <si>
    <t>Financial Services, Internet Services, Lending and Investments, Other, Payments</t>
  </si>
  <si>
    <t>Big Sur Ventures, GAA Investments</t>
  </si>
  <si>
    <t>Forget.finance</t>
  </si>
  <si>
    <t>https://www.crunchbase.com/organization/forget-finance</t>
  </si>
  <si>
    <t>Forget Finance is the first digital financial advisor that empowers everyone to plan their financial future holistically from their smartphone.</t>
  </si>
  <si>
    <t>Forget.finance provides a digital financial coach to make finance simple and accessible.</t>
  </si>
  <si>
    <t>http://forget.finance</t>
  </si>
  <si>
    <t>https://www.facebook.com/forget.finance/</t>
  </si>
  <si>
    <t>https://www.linkedin.com/company/forget-finance</t>
  </si>
  <si>
    <t>hello@forget.finance</t>
  </si>
  <si>
    <t>+49 151 74550900</t>
  </si>
  <si>
    <t>Jurek Herwig, Konradin Breyer</t>
  </si>
  <si>
    <t>Hanno Renner, Patrick Andrae, Erik Muttersbach, Sebastian Schuon, Marcus Wolsdorf</t>
  </si>
  <si>
    <t>Magnetto</t>
  </si>
  <si>
    <t>https://www.crunchbase.com/organization/magnetto</t>
  </si>
  <si>
    <t>Magnetto is a developer of digital products predominantly for retailers. Magnetto makes cashless payments convenient, secure, and smart with real-time data analytics.</t>
  </si>
  <si>
    <t>Magnetto is a developer of digital products predominantly for retailers.</t>
  </si>
  <si>
    <t>https://magnetto.store/eng</t>
  </si>
  <si>
    <t>https://www.linkedin.com/company/magnetto-international/about/</t>
  </si>
  <si>
    <t>Denis Yedin, Roman Starikov</t>
  </si>
  <si>
    <t>Commerce and Shopping, Financial Services, Mobile, Payments, Software</t>
  </si>
  <si>
    <t>Qvalia</t>
  </si>
  <si>
    <t>https://www.crunchbase.com/organization/qvalia</t>
  </si>
  <si>
    <t>Qvalia redesigns finance processes. Our platform enables organizations to take full control of their transactional data and automate accounting on a line-item level. The full-suite solution provides automation capabilities within accounts payable, accounts receivable, transactional accounting, and analytics. It's fully cloud-based and can be implemented without major changes in the IT infrastructure. The result is transformative for any finance process and any organization. Our team of experts provides financial data-mining and recovery audit services to analyze transactions, recover capital, and improve routines. Platform features include: ‚Ä¢ Free e-invoice management ‚Ä¢ Automated purchase invoice validation and dispute management ‚Ä¢ Automated PDF conversion to electronic format ‚Ä¢ Automated supplier ledger handling and monitoring ‚Ä¢ Automated order-to-cash with invoicing, reconciliation, and B2B e-commerce checkout solution ‚Ä¢ 1-click approval workflow app ‚Ä¢ Real-time line-item spend analytics</t>
  </si>
  <si>
    <t>Accounting, B2B, Big Data, Enterprise Software, Financial Services, FinTech, SaaS, Software</t>
  </si>
  <si>
    <t>A SaaS platform for finance teams to digitize and automate invoice management, accounting, and analytics</t>
  </si>
  <si>
    <t>http://www.qvalia.com/</t>
  </si>
  <si>
    <t>https://twitter.com/qvalia</t>
  </si>
  <si>
    <t>https://www.facebook.com/qvalia/</t>
  </si>
  <si>
    <t>https://www.linkedin.com/company/qvalia</t>
  </si>
  <si>
    <t>info@qvalia.com</t>
  </si>
  <si>
    <t>Henri Taipale</t>
  </si>
  <si>
    <t>Engineering, Finance, Management, Operations, Sales</t>
  </si>
  <si>
    <t>CryptoFacilities is a financial services firm that provides FCA-regulated risk management and trading solutions for digital assets such as bitcoin. It also operates as a broker for exchange-traded futures and options. The company's products serve to trade and manage the price risk of bitcoin and other digital tokens. It offers a platform for its customers to make bitcoin transactions online. Users of the platform are able to open accounts, verify them by uploading addresses and identifications, and deposit bitcoins to the provided addresses once the verification is confirmed. CryptoFacilities is based in London, United Kingdom.</t>
  </si>
  <si>
    <t>https://twitter.com/cryptofltd</t>
  </si>
  <si>
    <t>contact@cryptofacilities.com</t>
  </si>
  <si>
    <t>JEAN-CHRISTOPHE LARUELLE</t>
  </si>
  <si>
    <t>Kraken</t>
  </si>
  <si>
    <t>https://www.crunchbase.com/organization/kraken</t>
  </si>
  <si>
    <t>Digital Currency Group, Playfair Capital, Pamir Gelenbe, String Ventures</t>
  </si>
  <si>
    <t>CryptoFacilities acquired by Kraken</t>
  </si>
  <si>
    <t>https://www.crunchbase.com/acquisition/kraken-acquires-cryptofacilities--201adc56</t>
  </si>
  <si>
    <t>Monerium</t>
  </si>
  <si>
    <t>https://www.crunchbase.com/organization/monerium</t>
  </si>
  <si>
    <t>Monerium is a regulated financial services company making currency more accessible, secure, and simple to transact. By issuing global e-money, individuals are able to store and use virtual currency without the need for financial institutions. Monerium was founded in 2015 by a team with diverse backgrounds, including central banking &amp; finance, blockchain, biotech, and cloud services. The company has raised $2M in funding, including ConsenSys, Crowberry Capital, and Hof Holdings. The first release of Smart Money (e-money) will be on Ethereum in 2019. Follow us on Github: https://github.com/monerium/</t>
  </si>
  <si>
    <t>Reykjav√≠k, Gullbringusysla, Iceland</t>
  </si>
  <si>
    <t>Monerium is a regulated financial services company making currency more accessible, secure, and simple to transact.</t>
  </si>
  <si>
    <t>http://monerium.com</t>
  </si>
  <si>
    <t>https://www.twitter.com/monerium</t>
  </si>
  <si>
    <t>https://www.facebook.com/monerium</t>
  </si>
  <si>
    <t>https://www.linkedin.com/monerium</t>
  </si>
  <si>
    <t>monerium@monerium.com</t>
  </si>
  <si>
    <t>G√≠sli Kristj√°nsson, Hj√∂rtur Hjartarson, J√≥n Helgi Egilsson, Sveinn Valfells</t>
  </si>
  <si>
    <t>ConsenSys, Crowberry Capital, Hof Holdings</t>
  </si>
  <si>
    <t>ITI Capital (former ITinvest) is one of the leading technology platforms on Emerging markets for online trading with offices in Londonm, Guernsey and Russia. Provides brokerage services on domestic and foreign financial markets. Developed in the company's stock solutions were highly appreciated by the professional environment of the stock market on all counts: the convenience and ergonomics, operation stability, order execution speed and the number of options to facilitate trade.</t>
  </si>
  <si>
    <t>https://twitter.com/itinvestru</t>
  </si>
  <si>
    <t>https://www.facebook.com/itinvest</t>
  </si>
  <si>
    <t>https://www.linkedin.com/company/itinvest</t>
  </si>
  <si>
    <t>trade@iticapital.ru</t>
  </si>
  <si>
    <t>+44 (0) 20 3889 8333</t>
  </si>
  <si>
    <t>At Populous World, we work with businesses that need external financial assistance to fund their growth or ease short-term cash flow related issues. We endeavour to facilitate businesses globally, with our swift and innovative approach to business funding, allowing the invoice finance process to be less restrictive and easier for businesses to on board. Our invoice finance platform is well positioned to break down the barriers of funding and allow more companies to participate in this market place - raising finance from outstanding invoices, but on a selective basis. Armed with a team of highly experienced technology and finance experts. Populous World are well positioned to disrupt the invoice finance industry.</t>
  </si>
  <si>
    <t>https://twitter.com/bitpopulous</t>
  </si>
  <si>
    <t>https://www.linkedin.com/company/populous-world/</t>
  </si>
  <si>
    <t>info@populous.world</t>
  </si>
  <si>
    <t>+44(0)843-848-6671</t>
  </si>
  <si>
    <t>Steve Nico Williams</t>
  </si>
  <si>
    <t>Financial Services, Information Technology, Internet Services, Other</t>
  </si>
  <si>
    <t>Redwood Bank launched in 2017 offering a real alternative business bank for small and medium sized businesses, charities, clubs and societies.</t>
  </si>
  <si>
    <t>Letchworth, Hertford, United Kingdom</t>
  </si>
  <si>
    <t>https://twitter.com/redwoodbank</t>
  </si>
  <si>
    <t>https://www.facebook.com/redwoodbankuk</t>
  </si>
  <si>
    <t>https://www.linkedin.com/company/redwoodbank/</t>
  </si>
  <si>
    <t>hello@redwoodbank.co.uk</t>
  </si>
  <si>
    <t>0330 053 6067</t>
  </si>
  <si>
    <t>Gary Wilkinson, Jonathan Rowland</t>
  </si>
  <si>
    <t>Worklife</t>
  </si>
  <si>
    <t>https://www.crunchbase.com/organization/work-life</t>
  </si>
  <si>
    <t>Worklife is reinventing employee benefits by placing them at the heart of you HR policy. A simple to use, 360¬∞ solution that allows you to manage all employee benefits in one place and provides a single payment card to finance care, commuting or meal benefits. Worklife changes the way that companies communicate with their employees by using the benefits package as a way to sustain regular and engaging employee contact</t>
  </si>
  <si>
    <t>Reinventing employee benefits. Manage, finance and promote all benefits in one place to engage and unlock the full potential of employees</t>
  </si>
  <si>
    <t>https://www.worklife.io</t>
  </si>
  <si>
    <t>https://www.linkedin.com/company/worklife-app/</t>
  </si>
  <si>
    <t>contact@worklife.io</t>
  </si>
  <si>
    <t>Benjamin Suchar</t>
  </si>
  <si>
    <t>Marketing, Product, Sales</t>
  </si>
  <si>
    <t>Fortu Wealth</t>
  </si>
  <si>
    <t>https://www.crunchbase.com/organization/fortu-wealth</t>
  </si>
  <si>
    <t>Fortu ‚Äì Digital Private Wealth with a Personal Touch Fortu is a borderless, private, personal finance solution for high-net-worth individuals and businesses requiring secure, reliable and international financial reach.</t>
  </si>
  <si>
    <t>Fortu ‚Äì Digital Private Wealth with a Personal Touch</t>
  </si>
  <si>
    <t>https://fortu.co.uk/#/</t>
  </si>
  <si>
    <t>https://twitter.com/fortuwealth</t>
  </si>
  <si>
    <t>https://www.facebook.com/fortuwealth/</t>
  </si>
  <si>
    <t>https://www.linkedin.com/company/fortuwealth/</t>
  </si>
  <si>
    <t>info@fortu.co.uk</t>
  </si>
  <si>
    <t>+44 203 350 1511</t>
  </si>
  <si>
    <t>Azamat Sultanov, Firdavs Shakhidi</t>
  </si>
  <si>
    <t>Balio</t>
  </si>
  <si>
    <t>https://www.crunchbase.com/organization/balio</t>
  </si>
  <si>
    <t>Personal Finance Manager and Investing</t>
  </si>
  <si>
    <t>https://balio.app</t>
  </si>
  <si>
    <t>https://twitter.com/Balioapp</t>
  </si>
  <si>
    <t>https://www.linkedin.com/company/balioapp/</t>
  </si>
  <si>
    <t>hola@balio.app</t>
  </si>
  <si>
    <t>Draper B1, Enzo Ventures, ENISA, Fran√ßois Derbaix, Yago Arbeloa</t>
  </si>
  <si>
    <t>DX Compliance</t>
  </si>
  <si>
    <t>https://www.crunchbase.com/organization/dx-compliance</t>
  </si>
  <si>
    <t>DX Compliance is changing the way Anti-Money Laundering compliance is performed. Transaction Monitoring and Case Management software that automates the arduous and focusses on the part of the process where the money laundering actually takes place. With a strong focus on the parts of the customer relationship where money laundering takes place, the team have leveraged their deep domain knowledge to create a product that utilises frontier technologies to increase efficiency by an average of 75%.</t>
  </si>
  <si>
    <t>DX Compliance helps protect Banks &amp; FinTechs against $Multi-Billion fines by changing the way that AML teams work</t>
  </si>
  <si>
    <t>http://www.dxcompliance.com</t>
  </si>
  <si>
    <t>http://twitter.com/ltddx</t>
  </si>
  <si>
    <t>https://www.linkedin.com/company/dxcompliance/</t>
  </si>
  <si>
    <t>Contact@dxcompliance.com</t>
  </si>
  <si>
    <t>Daniel D√∂rr, Simon Dix</t>
  </si>
  <si>
    <t>Engineering, Marketing, Operations, Sales</t>
  </si>
  <si>
    <t>Transactive Systems Ltd. (Transactive) develops transaction processing software that enables single-source access to diverse payment systems such as Visa and MasterCard, Instant SEPA credits in Europe, Faster Payments in the UK, and ACH in North America and more. The company embraces international business, the spirit of PSD2, and exists to create new, more streamlined ways for companies to connect to required payment services in the UK, Europe, and around the world. The company‚Äôs primary software solution, Seymour, is a robust payment hub that interfaces with a virtually infinite number of local systems, so that business can send and receive payment over multiple channels, in multiple currencies, and in multiple languages using one universal format. Transactive adds value to its software solution by further by providing eligible businesses with a means to conveniently connect with the key services required to conduct trade: virtual IBANs for SEPA Credits</t>
  </si>
  <si>
    <t>Bueno</t>
  </si>
  <si>
    <t>https://www.crunchbase.com/organization/buenogroup</t>
  </si>
  <si>
    <t>Bueno Group, a Norwegian fintech company with a European focus. Our neobank Bueno makes it easy for people to manage their property abroad by combining financial services with innovative solutions and cost savings.</t>
  </si>
  <si>
    <t>Banking, Financial Services, FinTech, Insurance, Property Management</t>
  </si>
  <si>
    <t>Bergen, Hordaland, Norway</t>
  </si>
  <si>
    <t>Bueno combines financial services with solutions and cost savings to make it easy for people to manage their property abroad.</t>
  </si>
  <si>
    <t>https://getbueno.com/</t>
  </si>
  <si>
    <t>https://twitter.com/buenoapp</t>
  </si>
  <si>
    <t>https://www.facebook.com/BuenoEurope/</t>
  </si>
  <si>
    <t>https://www.linkedin.com/company/bueno-group/</t>
  </si>
  <si>
    <t>contact@getbueno.com</t>
  </si>
  <si>
    <t>Bjorn Nese, Felix Hughes, John Hegrenes</t>
  </si>
  <si>
    <t>Financial Services, Lending and Investments, Real Estate</t>
  </si>
  <si>
    <t>Canaree</t>
  </si>
  <si>
    <t>https://www.crunchbase.com/organization/canaree</t>
  </si>
  <si>
    <t>Canaree replaces your complex spreadsheets with a smarter way to calculate and manage finances. Companies from early-stage to pre-IPO rely on Canaree to get the financial advice they need and build the businesses of tomorrow.</t>
  </si>
  <si>
    <t>Canaree is a financial planning software for startups helping them to manage their cash flow and gain advice as they create a model.</t>
  </si>
  <si>
    <t>https://www.canaree.co/</t>
  </si>
  <si>
    <t>https://twitter.com/financecanaree</t>
  </si>
  <si>
    <t>https://www.facebook.com/canareefinance/</t>
  </si>
  <si>
    <t>https://www.linkedin.com/company/canareefinance/</t>
  </si>
  <si>
    <t>hello@canaree.co</t>
  </si>
  <si>
    <t>Financial Services, Information Technology, Software</t>
  </si>
  <si>
    <t>Future Fund, Little Venice Partners</t>
  </si>
  <si>
    <t>Based in London, United Kingdom, BSAVE is focused on delivering products that facilitate the adoption of digital currency. It is the result of an automated transaction platform that tracks, reports, and calculates in real time interest earned, with up to the minute accuracy. BSAVE‚Äôs saving platform enables its users to profit directly from their dormant bitcoins and offers a profitable saving solution that suits both short-term and long-term savers. Founded by Jonathan Azeroual in 2015, BSAVE is comprised of a team that has experience in the fields of finance, technology development, online marketing, and entertainment.</t>
  </si>
  <si>
    <t>https://twitter.com/bsave_io</t>
  </si>
  <si>
    <t>contact@bsave.io</t>
  </si>
  <si>
    <t>David Guez, Jonathan Azeroual, Michael Weizmann, Steve Bellaiche</t>
  </si>
  <si>
    <t>Celsius Network</t>
  </si>
  <si>
    <t>https://www.crunchbase.com/organization/celsius-network</t>
  </si>
  <si>
    <t>BnkToTheFuture, Bitcoin Capital</t>
  </si>
  <si>
    <t>BSAVE acquired by Celsius Network</t>
  </si>
  <si>
    <t>https://www.crunchbase.com/acquisition/celsius-network-acquires-bsave--d0070658</t>
  </si>
  <si>
    <t>Tatrym</t>
  </si>
  <si>
    <t>https://www.crunchbase.com/organization/tatrym</t>
  </si>
  <si>
    <t>FinTech, Trading Platform</t>
  </si>
  <si>
    <t>Prague, Hlavni mesto Praha, Czech Republic</t>
  </si>
  <si>
    <t>Comission-free trading platform for Central and Eastern Europe</t>
  </si>
  <si>
    <t>https://tatrym.com</t>
  </si>
  <si>
    <t>hello@tatrym.com</t>
  </si>
  <si>
    <t>Bienville Capital</t>
  </si>
  <si>
    <t>Quotevine is a technology business that provides a suite of SaaS solutions to digitise asset and automotive finance. They connect the dots for the web of partners and providers in the asset and automotive finance industries, allowing their clients to bring their operations into the digital age and keep pace with their customers‚Äô changing expectations.</t>
  </si>
  <si>
    <t>Bedford, Bedfordshire, United Kingdom</t>
  </si>
  <si>
    <t>https://twitter.com/Quotevine</t>
  </si>
  <si>
    <t>https://www.facebook.com/quotevine/</t>
  </si>
  <si>
    <t>https://www.linkedin.com/company/quotevine/</t>
  </si>
  <si>
    <t>info@quotevine.com</t>
  </si>
  <si>
    <t>Daniel Layne</t>
  </si>
  <si>
    <t>Findr</t>
  </si>
  <si>
    <t>https://www.crunchbase.com/organization/findr-4a52</t>
  </si>
  <si>
    <t>Findr is the matching platform for businesses.  Using Findr, we help companies of all sizes radically cut down the time and effort it takes to connect with each other. Launching this autumn initially to the fintech vertical, we use AI to match decision makers and projects based on common criteria which significantly cuts down the time it takes to create partnerships from months or years to hours or minutes in just a few clicks.  Once a match request is accepted, users hold their first discovery call within the platform. Users only pay a small fee once the call has finished. Featured in Forbes, Fintech Futures, Finextra, The Banker, The Fintech Times and others, some journalists have described us as the dating platform for businesses.  You can see more in our explainer video - https://youtu.be/LMp1kJVRNw4 Sign up for early beta access at - www.findr.global</t>
  </si>
  <si>
    <t>Artificial Intelligence, Financial Services, FinTech, Information Technology, Machine Learning, Marketplace, Software</t>
  </si>
  <si>
    <t>Findr is the marketplace for business partnerships.</t>
  </si>
  <si>
    <t>https://www.findr.global/</t>
  </si>
  <si>
    <t>https://www.linkedin.com/company/findr-global/</t>
  </si>
  <si>
    <t>greg@findr.global</t>
  </si>
  <si>
    <t>Greg Watts, Greg Watts, Makis Saridis</t>
  </si>
  <si>
    <t>Artificial Intelligence, Commerce and Shopping, Data and Analytics, Financial Services, Information Technology, Science and Engineering, Software</t>
  </si>
  <si>
    <t>Claimer</t>
  </si>
  <si>
    <t>https://www.crunchbase.com/organization/claimer</t>
  </si>
  <si>
    <t>Claimer is a self-service application that gets credit claims done easily of money spent on research and development. Its platform empowers company owners and advisors to prepare their claims, without any specialist knowledge, no matter how big or small the claim. It also prepares and submits the amended tax return for free. Claimer was founded in 2019 by Adam McCann and is headquartered in Croydon, United Kingdom.</t>
  </si>
  <si>
    <t>Accounting, Credit, Finance, Financial Services, FinTech, Software</t>
  </si>
  <si>
    <t>Croydon, Croydon, United Kingdom</t>
  </si>
  <si>
    <t>Quick and simple R&amp;D tax relief claims for UK startups</t>
  </si>
  <si>
    <t>https://www.claimer.com</t>
  </si>
  <si>
    <t>https://twitter.com/ClaimerApp</t>
  </si>
  <si>
    <t>https://www.facebook.com/ClaimerApp/</t>
  </si>
  <si>
    <t>https://www.linkedin.com/company/claimer/</t>
  </si>
  <si>
    <t>support@claimer.com</t>
  </si>
  <si>
    <t>0333 050 1845</t>
  </si>
  <si>
    <t>Adam McCann</t>
  </si>
  <si>
    <t>Financial Services, Lending and Investments, Professional Services, Software</t>
  </si>
  <si>
    <t>TrueSight Ventures, Ben Holmes, Nick Telson, Rupert Loman, Andrew Webster</t>
  </si>
  <si>
    <t>OpenLedger</t>
  </si>
  <si>
    <t>https://www.crunchbase.com/organization/openledger</t>
  </si>
  <si>
    <t>OpenLedger ApS is a Danish company dedicated to bringing the power of blockchain technology to the wider business world. The company has over 50 expert software development and architecture specialists, marketers, business analysts, legal and support personnel in our headquarters in Copenhagen, Denmark, and our technical center in Minsk, Belarus. Since our inception in 2014, the team of experienced blockchain developers helps commercial and governmental organizations to access the benefits of distributed ledger technology in their operations.</t>
  </si>
  <si>
    <t>Copenhagen, Hovedstaden, Denmark</t>
  </si>
  <si>
    <t>OpenLedger develops custom blockchain solutions for enterprises including fintech, healthcare and supply-chain applications.</t>
  </si>
  <si>
    <t>https://www.openledger.info</t>
  </si>
  <si>
    <t>https://twitter.com/openledgerdc</t>
  </si>
  <si>
    <t>https://www.facebook.com/openledger/</t>
  </si>
  <si>
    <t>https://www.linkedin.com/company/openledger</t>
  </si>
  <si>
    <t>Ronny Boesing</t>
  </si>
  <si>
    <t>Financial Services, Information Technology, Other, Software</t>
  </si>
  <si>
    <t>Blackmoon Crypto</t>
  </si>
  <si>
    <t>https://www.crunchbase.com/organization/blackmoon-crypto</t>
  </si>
  <si>
    <t>Blackmoon Crypto creates and maintains framework for tokenized funds to deliver investment opportunities in both the real world and crypto economies.</t>
  </si>
  <si>
    <t>Blackmoon carries out technical integration, real-time loan-assessment</t>
  </si>
  <si>
    <t>https://www.blackmoon.net/</t>
  </si>
  <si>
    <t>https://twitter.com/BlackmoonFG</t>
  </si>
  <si>
    <t>https://www.facebook.com/blackmoonfg</t>
  </si>
  <si>
    <t>https://www.linkedin.com/company/blackmoon-financial-group</t>
  </si>
  <si>
    <t>info@blackmooncrypto.com</t>
  </si>
  <si>
    <t>Ilya Perekopsky, Oleg Seydak</t>
  </si>
  <si>
    <t>Satoshi Systems is aimed to provide a commodity trade finance solution for Small and Medium-sized Enterprises. The resolution is to make access to be more transparent and affordable, by implementing Artificial Intelligence (AI) and Machine Learning (ML) technologies into the market.  The newly developed trading platform allows all parties to interact within the commodity stakeholder trade network. The solution offered would eventually reduce the paperwork proceedings, letting all the counterparties - traders, warehouses, financial institutions and legal authorities to interact without a middle office, saving both time and high expenses. Along with time and cost efficiency, the application of AI and IoT (Internet of things) technologies permit SME to get rapid legal feedback on the data provided - whether it is a warehouse/product risk profile or tenor integrity.  Adjusting Blockchain and Internet Of Things to the traditional Web Development tools will provide an automated deal flow throughout the secure trade marketplace‚Äã.</t>
  </si>
  <si>
    <t>https://twitter.com/satoshisystems</t>
  </si>
  <si>
    <t>https://www.facebook.com/satoshisystems/</t>
  </si>
  <si>
    <t>https://www.linkedin.com/company/satoshi-systems/</t>
  </si>
  <si>
    <t>info@satoshi.ltd</t>
  </si>
  <si>
    <t>Saurabh Goyal</t>
  </si>
  <si>
    <t>Artificial Intelligence, Commerce and Shopping, Data and Analytics, Financial Services, Information Technology, Lending and Investments, Other, Software</t>
  </si>
  <si>
    <t>MPT PAY</t>
  </si>
  <si>
    <t>https://www.crunchbase.com/organization/mpt-pay</t>
  </si>
  <si>
    <t>MPT PAY Ltd Digital Bank connect EU / Non EU business. A single financial ecosystem of banking services for companies, regardless of the country of registration of the business and location of owners. Opening bank accounts for residents and non-residents of the Euro Union within a few minutes. A direct connection to SEPA, SWIFT, a built financial ecosystem for companies. You may need additional information: our business plan, Q&amp;A, vision for 5 years, P&amp;L, Cap table etc.,  (pls use this link - https://www.linkedin.com/smart-links/AQEPiAFgY99t4g) Now our project is built on a "network effect" based on a unit economy with the main indicators Cost of Customer Acquisition + LTV (Life time value) + Payback Period. We managed to find our own "flywheel" of the business model and we continue to make fundamental changes in the financial world. Develop marketing models to increase the number of business connections to +100 per month, develop a preliminary compliance procedure (to increase the speed of company verification and open a bank account), DEPP (Dynamic Escrow Payment Protocol), and technology of generating a QR code for payment without data entry credit card in online stores, payment for receipts and steaming (¬´one scan payment¬ª for EU/ non EU customers - Youtube, Twitch, Vimeo, gaming, streaming, and payment at a distance of 1 meter from the merchant, for street vendors without terminals - video - https://www.linkedin.com/smart-links/AQF4It2MRbWnYA, https://www.linkedin.com/smart-links/AQF4It2MRbWnYA).   5 steps to get the result - opening an EU bank account and connecting the necessary services: 1. Registration https://mptpay.com/create-account. 2. Questionnaire https://mptpay.com/questionnaire. 3. Get prices. Depending on your region of business registration, type of activity. 4. Pre-compliance. Verification lasts for all types of companies. 5. Online download of documents After successfully passing the pre-check, you will receive a link for online downloading of company documents and verification UBO (s). Opening a multi currency IBAN account, if necessary: ‚Äã‚Äãmulti currency SWIFT (26 currency), electronic wallets, etc.</t>
  </si>
  <si>
    <t>Banking, Customer Service, Finance, Financial Services, FinTech, Payments</t>
  </si>
  <si>
    <t>Fintech, connect EU/ Non EU business, SEPA, SWIFT, a built financial ecosystem for B2B, DEPP (Dynamic Escrow Payment Protocol)</t>
  </si>
  <si>
    <t>https://mptpay.com/</t>
  </si>
  <si>
    <t>https://www.facebook.com/MPTPAYltd</t>
  </si>
  <si>
    <t>https://www.linkedin.com/company/mptpay/</t>
  </si>
  <si>
    <t>founder@mptpay.com</t>
  </si>
  <si>
    <t>Andrii Kryvosheiev</t>
  </si>
  <si>
    <t>Financial Services, Lending and Investments, Other, Payments, Professional Services</t>
  </si>
  <si>
    <t>KiwiTech</t>
  </si>
  <si>
    <t>elsa.care</t>
  </si>
  <si>
    <t>https://www.crunchbase.com/organization/elsa-care</t>
  </si>
  <si>
    <t>elsa.care aims to help migrant workers take care of their loved ones back home by adding alternatives to those currently in place while empowering the caretaker in the provision of care. We offer a commission-less dynamic for our clients on services and cash-remittances and a more controlled environment by helping migrant workers with overseeing their family care expenses through a humane angle to a relationship currently governed by cash.</t>
  </si>
  <si>
    <t>FinTech, Social Impact</t>
  </si>
  <si>
    <t>elsa.care is a platform that offers migrant workers commission-less services and cash remittances for their loved ones back home.</t>
  </si>
  <si>
    <t>http://www.elsa.care</t>
  </si>
  <si>
    <t>https://www.facebook.com/elsacare-108389581031132</t>
  </si>
  <si>
    <t>https://www.linkedin.com/company/elsa-care/</t>
  </si>
  <si>
    <t>hello@elsa.care</t>
  </si>
  <si>
    <t>Alvaro Martinez Esteban, Ignacio Jimenez LaIglesia, Luis Jimenez de Laiglesia, Teresa Basterra Martinez</t>
  </si>
  <si>
    <t>Finturi</t>
  </si>
  <si>
    <t>https://www.crunchbase.com/organization/finturi</t>
  </si>
  <si>
    <t>Finturi aims to together solve the cashflow problems of businesses. Finturi has built a state of the art invoice finance platform which aims to combine innovative artificial intelligence-powered risk-scoring techniques and blockchain technology to provide secure financing in an efficient manner to small and medium-sized enterprises and deliver a great risk-weighted return to the financiers for this asset class.</t>
  </si>
  <si>
    <t>Artificial Intelligence, Financial Services, FinTech</t>
  </si>
  <si>
    <t>The Hague, Zuid-Holland, The Netherlands</t>
  </si>
  <si>
    <t>Making invoice financing secure, low-cost, quick and easy using blockchain and artificial intelligence</t>
  </si>
  <si>
    <t>https://finturi.com</t>
  </si>
  <si>
    <t>https://twitter.com/finturibv</t>
  </si>
  <si>
    <t>https://www.facebook.com/finturibv/</t>
  </si>
  <si>
    <t>https://www.linkedin.com/company/finturi/</t>
  </si>
  <si>
    <t>info@finturi.com</t>
  </si>
  <si>
    <t>Netsam Participaties BV</t>
  </si>
  <si>
    <t>TokenMarket</t>
  </si>
  <si>
    <t>https://www.crunchbase.com/organization/tokenmarket-ltd</t>
  </si>
  <si>
    <t>Generating revenues of ¬£9m over the past 16 months, TokenMarket is combining the best features of early stage capital fundraising with the latest technology to remove the inefficiencies of the outdated securities market.  An award winning strategic and technology advisory firm, with offices in London, Dubai, Gibraltar and Helsinki, the company has advised over 30 token sales, raising over ¬£240 million via their platform. TokenMarket provides end-to-end token issuance including fund collection, compliance, and marketing for their clients.  With inclusion to the UK's Financial Conduct Authority (FCA) Sandbox to tokenise securities and regulation leadership across the globe, TokenMarket is looking to expand its advisory work into the world of Security Token Offerings (STOs). The team is applying the benefits enabled by blockchain and the Initial Coin Offering (ICO) space to the traditional markets of equity and debt, giving investment access to their established investor base of over 170,000.</t>
  </si>
  <si>
    <t>TokenMarket, a smarter way to raise capital</t>
  </si>
  <si>
    <t>https://twitter.com/tokenmarket</t>
  </si>
  <si>
    <t>https://www.facebook.com/tokenmarket/</t>
  </si>
  <si>
    <t>https://www.linkedin.com/company/10937477/</t>
  </si>
  <si>
    <t>info@tokenmarket.net</t>
  </si>
  <si>
    <t>Ransu Salovaara</t>
  </si>
  <si>
    <t>Financial Services, Information Technology, Other, Payments</t>
  </si>
  <si>
    <t>Soisy</t>
  </si>
  <si>
    <t>https://www.crunchbase.com/organization/soisy</t>
  </si>
  <si>
    <t>Soisy is an Italian Payment Institution offering installment payments at point-of-sale (POS), financed via marketplace lending.</t>
  </si>
  <si>
    <t>Milan, Lombardia, Italy</t>
  </si>
  <si>
    <t>https://www.soisy.it/</t>
  </si>
  <si>
    <t>https://www.facebook.com/soisy.it</t>
  </si>
  <si>
    <t>https://www.linkedin.com/company/soisy/</t>
  </si>
  <si>
    <t>Andrea Sandro, Marco Anzelmo, Pietro Cesati</t>
  </si>
  <si>
    <t>Engineering, Finance, Marketing, Operations</t>
  </si>
  <si>
    <t xml:space="preserve">OweMe is a blockchain-based b2b payments platform that helps suppliers of big corporates access extra liquidity available from supply chain finance (SCF) in a frictionless manner to get discounts from their vendors by paying early. </t>
  </si>
  <si>
    <t>https://twitter.com/_OweMe</t>
  </si>
  <si>
    <t>https://www.linkedin.com/company/27106660/</t>
  </si>
  <si>
    <t>info@sabstone.com</t>
  </si>
  <si>
    <t>+44 7572420871</t>
  </si>
  <si>
    <t>Nisha Singh, Nishant Singh</t>
  </si>
  <si>
    <t>Financial Services, Payments, Transportation</t>
  </si>
  <si>
    <t>PaxFamilia</t>
  </si>
  <si>
    <t>https://www.crunchbase.com/organization/paxfamilia</t>
  </si>
  <si>
    <t>PaxFamilia is a digital wealth management platform providing advanced solutions and advising tools to advisors who serve clients with substantial wealth. Every day, our team of 20 specialists is committed to offering a secure and easy-to-use platform that aggregates and contextualises all kinds of wealth data, provides state-of-the-art advising tools and offers the possibility to store documents and produce attractive reports. With PaxFamilia, advisors dispose of a structured information base that helps them get a crystal-clear picture of their clients‚Äô wealth situation. As a consequence, PaxFamilia is a great and indispensable software for them to produce accurate and goal-based advice and to become the trusted advisor of their clients.</t>
  </si>
  <si>
    <t>Financial Services, FinTech, Software, Wealth Management</t>
  </si>
  <si>
    <t>PaxFamilia is an all-in-one wealth planning platform for financial advisors and their clients.</t>
  </si>
  <si>
    <t>https://www.paxfamilia.com</t>
  </si>
  <si>
    <t>https://www.facebook.com/paxfamiliaOfficial</t>
  </si>
  <si>
    <t>https://www.linkedin.com/company/paxfamilia</t>
  </si>
  <si>
    <t>contact@paxfamilia.com</t>
  </si>
  <si>
    <t>0477 53 72 68</t>
  </si>
  <si>
    <t>Guillaume Descl√©e</t>
  </si>
  <si>
    <t>Coinpanion</t>
  </si>
  <si>
    <t>https://www.crunchbase.com/organization/coinpanion</t>
  </si>
  <si>
    <t>Coinpanion is the digital crypto manager of the future for crypto assets such as Bitcoin and Ethereum. It enables you to benefit from the crypto market without any prior knowledge by creating portfolios of carefully pre-selected cryptocurrencies and managing them with Coinpanion's unique automated trading algorithm.</t>
  </si>
  <si>
    <t>Asset Management, Bitcoin, Cryptocurrency, Finance, Financial Services, FinTech, Trading Platform, Wealth Management</t>
  </si>
  <si>
    <t>Coinpanion enables you to invest in cryptocurrencies automatically and securely without any previous knowledge.</t>
  </si>
  <si>
    <t>https://coinpanion.com</t>
  </si>
  <si>
    <t>https://twitter.com/coinpanioncom</t>
  </si>
  <si>
    <t>https://www.facebook.com/coinpanion/</t>
  </si>
  <si>
    <t>https://www.linkedin.com/company/coinpanion</t>
  </si>
  <si>
    <t>info@coinpanion.com</t>
  </si>
  <si>
    <t>Aaron Penn, Alexander Valtingojer, Matthias Zandanel, Saad J. Wohlgenannt</t>
  </si>
  <si>
    <t>Frank Westermann, Anton Kittelberger</t>
  </si>
  <si>
    <t>Bancore A/S</t>
  </si>
  <si>
    <t>https://www.crunchbase.com/organization/bancore-aps</t>
  </si>
  <si>
    <t>Bancore is a financial services company that offers mobile payment solutions for the un-banked and semi-banked populations in emerging markets. The company offerings also include a wide range of mobile banking and micro-payment services for international enterprises and merchants. Through the use of virtual Visa and Mastercards, the company facilitates the deposit and withdrawal of funds, transactions such as bill payment, and e-commerce purchases. Bancore was founded in 2005 and is based in Fredensborg, Denmark.</t>
  </si>
  <si>
    <t>Fredensborg, Hovedstaden, Denmark</t>
  </si>
  <si>
    <t>Bancore A/S offers mobile payment solutions for the un-banked and semi-banked populations in emerging markets.</t>
  </si>
  <si>
    <t>http://www.bancore.com</t>
  </si>
  <si>
    <t>http://twitter.com/Bancore</t>
  </si>
  <si>
    <t>http://www.facebook.com/Bancore</t>
  </si>
  <si>
    <t>http://www.linkedin.com/company/bancore</t>
  </si>
  <si>
    <t>info@bancore.com</t>
  </si>
  <si>
    <t>45 70 22 39 69</t>
  </si>
  <si>
    <t>Cash Credit</t>
  </si>
  <si>
    <t>https://www.crunchbase.com/organization/cash-credit</t>
  </si>
  <si>
    <t>Cash Credit is a tech-based non-banking financial institution founded in 2011 in Bulgaria, which works in partnership with mobile network operators to offer micro financial services to mobile subscribers. The company uses an innovative, proprietary credit scoring approach to offer consumers rapid credit decisions, with convenient service and billing through their partner operators. Cash Credit partners in Bulgaria with the country‚Äôs two largest mobile network operators. MTEL, part of Telekom Austria Group, was Cash Credit‚Äôs first partner in Bulgaria. MTEL clients have access to micro-financing as a part of the mobile operator‚Äôs product portfolio. The second company to become Cash Credit‚Äôs partner in this unique business model was GLOBUL. Cash Credit is the first and currently the only company that operates in such integrated partnership, providing many benefits for clients and for mobile operators, because our service is quick, technological, and secure, while being really convenient. Cash Credit‚Äôs services in partnership with MTEL and GLOBUL are available in all MTEL, GLOBUL and GERMANOS stores. Mobile operator staff grant funds within a few minutes at the mobile operator‚Äôs stores. The main difference in Cash Credit‚Äôs service is its innovative scoring, which allows more precise customer evaluation while remaining a completely automated process.</t>
  </si>
  <si>
    <t>Sofia, Grad Sofiya, Bulgaria</t>
  </si>
  <si>
    <t>Technological finance institution cooperating with MNO‚Äôs around the world to jointly offer competitive financial services for the unbanked.</t>
  </si>
  <si>
    <t>http://www.cashcredit.bg/en/credit</t>
  </si>
  <si>
    <t>https://www.twitter.com/–ö–µ—à –ö—Ä–µ–¥–∏—Ç</t>
  </si>
  <si>
    <t>office@cashcredit.bg</t>
  </si>
  <si>
    <t>Engineering, Finance, Information Technology, Management, Operations</t>
  </si>
  <si>
    <t>Data and Analytics, Financial Services</t>
  </si>
  <si>
    <t>Delta Partners</t>
  </si>
  <si>
    <t>Cooper Pet Care</t>
  </si>
  <si>
    <t>https://www.crunchbase.com/organization/cooper-pet-care</t>
  </si>
  <si>
    <t>FinTech, Insurance, Pet</t>
  </si>
  <si>
    <t>Cooper is mobile-first pet insurance with simple policies, transparent claims, and 24/7 vet, nutritionist, and behaviorist support.</t>
  </si>
  <si>
    <t>https://cooperpetcare.com</t>
  </si>
  <si>
    <t>https://twitter.com/CooperPetCare</t>
  </si>
  <si>
    <t>https://facebook.com/CooperPetCare</t>
  </si>
  <si>
    <t>https://www.linkedin.com/company/CooperPetCare</t>
  </si>
  <si>
    <t>hello@cooperpetcare.com</t>
  </si>
  <si>
    <t>Michael Fisher, Pavel Timofeev</t>
  </si>
  <si>
    <t>Community and Lifestyle, Financial Services</t>
  </si>
  <si>
    <t>Antler</t>
  </si>
  <si>
    <t>contact@cranemere.com</t>
  </si>
  <si>
    <t>Information Technology, Legal, Management, Operations</t>
  </si>
  <si>
    <t>REGnosys is a Regulatory Fintech founded by two former Goldman Sachs' senior MDs from the Strats and Technology organisations. Its unique technology combines Programmatic Compliance and Open Sourcing to drive a radical shift in the financial industry's approach to regulatory compliance. REGnosys' Programmatic Compliance platform allows market participants to transparently evidence the compliance of their implementations, where their current technology to discharge regulatory obligations has become too complex and opaque to be auditable. The platform is built upon a canonical representation of marketplace standards, flows and practices, automatically translated into executable code and bound to rule provisions.</t>
  </si>
  <si>
    <t>https://www.linkedin.com/company-beta/10994159/</t>
  </si>
  <si>
    <t>Laurent-Olivier (Leo) Labeis, Pierre Lamy</t>
  </si>
  <si>
    <t>DFi Labs</t>
  </si>
  <si>
    <t>https://www.crunchbase.com/organization/dfi-labs</t>
  </si>
  <si>
    <t>Dfi Labs is a global systematic asset manager dedicated to digital assets.  We focus on providing high-net worth individuals, family offices and financial institutions with the opportunity to achieve their investment objectives by deploying capital in this promising new asset class. Our goal is to deliver consistent risk-adjusted returns across market environments using established best practices in quantitative investing while leveraging new data science and machine learning technology within state-of-the-art execution systems.</t>
  </si>
  <si>
    <t>We are a digital asset investment firm at the intersection of science and investment.</t>
  </si>
  <si>
    <t>https://www.dfi-labs.com</t>
  </si>
  <si>
    <t>https://twitter.com/DfiLabs</t>
  </si>
  <si>
    <t>https://www.linkedin.com/company/dfi-labs</t>
  </si>
  <si>
    <t>hello@dfi-labs.com</t>
  </si>
  <si>
    <t>Olivier Chevillon</t>
  </si>
  <si>
    <t>My Money Jar</t>
  </si>
  <si>
    <t>https://www.crunchbase.com/organization/my-money-jar</t>
  </si>
  <si>
    <t>My Money Jar is a financial wellbeing app. It helps users reduce financial stress and live within their means by combining innovative budgeting tools with behavioural psychology.</t>
  </si>
  <si>
    <t>My Money Jar is a financial wellbeing app.</t>
  </si>
  <si>
    <t>https://www.mymoneyjar.com/</t>
  </si>
  <si>
    <t>https://www.linkedin.com/company/my-money-jar/about/</t>
  </si>
  <si>
    <t>Enterprise Ireland</t>
  </si>
  <si>
    <t>ICONOMI</t>
  </si>
  <si>
    <t>https://www.crunchbase.com/organization/iconomi</t>
  </si>
  <si>
    <t>The ICONOMI Digital Assets Management Platform is a new and unique technical service that allows anyone from beginners to blockchain experts to invest in and manage digital assets. ICONOMI is more than just a marketplace for digital assets. We provide the best experience and simplest method for entering the growing distributed economy. With a broad set of unique and intuitive tools for people of any skill level, ICONOMI enables users to invest in and manage various digital assets and combinations of digital assets called Digital Asset Arrays‚Ñ¢.</t>
  </si>
  <si>
    <t>Ljubljana, Ljubljana Urban Commune, Slovenia</t>
  </si>
  <si>
    <t xml:space="preserve">ICONOMI is a platform that allows anyone to invest in and manage digital assets through Digital Asset Arrays (DAAs). </t>
  </si>
  <si>
    <t>https://www.iconomi.net/</t>
  </si>
  <si>
    <t>https://twitter.com/iconominet</t>
  </si>
  <si>
    <t>https://www.facebook.com/iconomi.net/</t>
  </si>
  <si>
    <t>https://www.linkedin.com/company/iconominet/</t>
  </si>
  <si>
    <t>support@iconomi.net.</t>
  </si>
  <si>
    <t>Jani Valjavec, Tim Mitja Zagar</t>
  </si>
  <si>
    <t>Nova Money</t>
  </si>
  <si>
    <t>https://www.crunchbase.com/organization/cash-coach</t>
  </si>
  <si>
    <t>Nova is a personalised AI Financial Planner that helps you set savings goals and tracks your spending, so you can see when you can reach them.  Nova is available on iPhone, Android and Web.</t>
  </si>
  <si>
    <t>EdTech, Financial Services, FinTech, Gamification, Mobile Apps</t>
  </si>
  <si>
    <t>Nova is a customized AI Money Planner that assists users in setting savings goals and keeping track of daily expenditures.</t>
  </si>
  <si>
    <t>https://novamoney.com</t>
  </si>
  <si>
    <t>https://twitter.com/NovaMoneyAI</t>
  </si>
  <si>
    <t>https://www.facebook.com/NovaMoneyAI/</t>
  </si>
  <si>
    <t>https://www.linkedin.com/company/novamoney-ai/</t>
  </si>
  <si>
    <t>Alexandr Priezzhev, Sam Abrika</t>
  </si>
  <si>
    <t>Apps, Education, Financial Services, Gaming, Mobile, Software</t>
  </si>
  <si>
    <t>TacoTax offers an online platform that enables its users to file their taxes while automatically optimizing for the highest tax return and to talk to an expert in order to make financial investments TacoTax was founded by Aldric Emie and Rodrigue Menegaux in April 2016.</t>
  </si>
  <si>
    <t>Vincennes, Ile-de-France, France</t>
  </si>
  <si>
    <t>https://twitter.com/TacoTaxFR</t>
  </si>
  <si>
    <t>https://www.facebook.com/TacoTaxFR/</t>
  </si>
  <si>
    <t>https://www.linkedin.com/company/tacotax</t>
  </si>
  <si>
    <t>hello@tacotax.fr</t>
  </si>
  <si>
    <t>Aldric Emie, Rodrigue Menegaux</t>
  </si>
  <si>
    <t>Finance, Human Resources, Operations, Product, Sales</t>
  </si>
  <si>
    <t>Xavier Niel, Eduardo Ronzano, Damien Guermonprez, Nicolas Steegmann, Celine Lazorthes</t>
  </si>
  <si>
    <t>VAI Trade</t>
  </si>
  <si>
    <t>https://www.crunchbase.com/organization/vai-trade-gmbh</t>
  </si>
  <si>
    <t>VAI is a digital supply chain financing solution company in Europe for SMEs. They provide SMEs with purchase financing within 24 hours. They pay your supplier immediately. You benefit from flexible repayment plans. Preserve liquidity. Invest in your growth.</t>
  </si>
  <si>
    <t>VAI is a digital supply chain financing solution company in Europe for SMEs.</t>
  </si>
  <si>
    <t>http://www.vaitrade.de</t>
  </si>
  <si>
    <t>https://twitter.com/vaitrade</t>
  </si>
  <si>
    <t>https://www.facebook.com/vaitrade/</t>
  </si>
  <si>
    <t>https://www.linkedin.com/company/vaitrade/</t>
  </si>
  <si>
    <t>info@vaitrade.de</t>
  </si>
  <si>
    <t>030 9599984 20</t>
  </si>
  <si>
    <t>Garry Krugljakow</t>
  </si>
  <si>
    <t>Berliner Volksbank Ventures</t>
  </si>
  <si>
    <t>MatiPay</t>
  </si>
  <si>
    <t>https://www.crunchbase.com/organization/matipay</t>
  </si>
  <si>
    <t>MatiPay is the innovative payment system that provides a frictionless and complete end-user experience combining the immediate connection between the vending machine and the smartphone app with a virtual wallet that can be topped-up via cash dispenser, Credit Card or PayPal.</t>
  </si>
  <si>
    <t>Electronics, FinTech, Information Technology, Internet of Things</t>
  </si>
  <si>
    <t>Mola Di Bari, Puglia, Italy</t>
  </si>
  <si>
    <t>MatiPay is the new IoT solution turning vending machines into smart objects, allowing user identification, analysis &amp; engagement in one tap</t>
  </si>
  <si>
    <t>https://www.matipay.com</t>
  </si>
  <si>
    <t>https://www.linkedin.com/company/matipay/</t>
  </si>
  <si>
    <t>info@matipay.com</t>
  </si>
  <si>
    <t>+39 080 5321796</t>
  </si>
  <si>
    <t>Matteo Pertosa</t>
  </si>
  <si>
    <t>Consumer Electronics, Financial Services, Hardware, Information Technology, Internet Services</t>
  </si>
  <si>
    <t>Neva SGR</t>
  </si>
  <si>
    <t>Innovify is a fast growing digital innovation &amp; product management company with headquarters in London.  Offering a wide range of expertise, Innovify helps clients to develop innovative products that enable them to focus on key business drivers using a collaborative work model that functions on an Agile &amp; Lean philosophy. Innovify has become a trusted partner to its clients by going beyond the typical scope of application development through a range of digital products such as websites, apps, and software.  Innovify has been successful in identifying new market opportunities and underlying value drivers for numerous organizations, entrepreneurs, and start-ups. A 360* approach is taken using solutions from funding to infrastructure that differentiates your business and the competition.  Acting as a partner, Innovify guides companies through each phase, including early stage conceptualisation, development of marketable products and creating niches. Implementation is accelerated through innovative business processes that analyze market potential and demanding technological environments.  Innovify is the next stage in transforming your ideas into highly scalable businesses based on our innovative ideology:  Ideate: Put life into your idea.  Incubate: Execute your idea the right way.  Accelerate: Soar to the highest peak of success. Innovify is the right partner for your digital ambitions.</t>
  </si>
  <si>
    <t>http://twitter.com/innovify</t>
  </si>
  <si>
    <t>http://www.facebook.com/innovify</t>
  </si>
  <si>
    <t>http://www.linkedin.com/company/innovify</t>
  </si>
  <si>
    <t>info@innovify.com</t>
  </si>
  <si>
    <t>+44 2035 145388</t>
  </si>
  <si>
    <t>Maulik Sailor, Prakash Pilley, Ruchit Jani, Vikas Agarwal, Yoann Turpin</t>
  </si>
  <si>
    <t>Engineering, Management, Operations, Product</t>
  </si>
  <si>
    <t>Apps, Data and Analytics, Financial Services, Information Technology, Lending and Investments, Professional Services, Software</t>
  </si>
  <si>
    <t>FINTECH Circle works with the most innovative and disruptive brands in financial technology and connects them with senior thought leaders and financiers in London's City and Canary Wharf. The most senior Directors and successful entrepreneurs in the Financial Services sector will add strategic value both as angel investors and Non-Executive Directors to the game-changing innovators of the future.</t>
  </si>
  <si>
    <t>https://www.twitter.com/fintechcircle</t>
  </si>
  <si>
    <t>https://www.linkedin.com/company/fintech-circle</t>
  </si>
  <si>
    <t>Info@fintechcircle.com</t>
  </si>
  <si>
    <t>Susanne Chishti</t>
  </si>
  <si>
    <t>LVS Brokers</t>
  </si>
  <si>
    <t>https://www.crunchbase.com/organization/lvs-brokers</t>
  </si>
  <si>
    <t>The mission of LVS Brokers is to connect every customer with the best financial service providers for them based on the customer‚Äôs individual needs. The AI based brokering process is fully automated and acts as a mediator for any kind of financial services. LVS Brokers has already helped half a million consumers connect with more than 50 financial institutions in Europe through the Money API. LVS Brokers is recognized by Financial Times as the 8th fastest growing FinTech in Europe and has more than $10 million in annual revenue.</t>
  </si>
  <si>
    <t>Artificial Intelligence, Banking, Finance, Financial Services, FinTech, Personal Finance</t>
  </si>
  <si>
    <t>Fintech: AI based brokering - connecting banks and lenders to consumers</t>
  </si>
  <si>
    <t>https://www.lvsbrokers.com/</t>
  </si>
  <si>
    <t>https://twitter.com/LVSbrokers</t>
  </si>
  <si>
    <t>https://www.facebook.com/lvsbrokers/</t>
  </si>
  <si>
    <t>https://www.linkedin.com/company/17890445/</t>
  </si>
  <si>
    <t>lvsbrokers@lvsbrokers.com</t>
  </si>
  <si>
    <t>Lauri M√§enp√§√§, Lauri Sommarberg, Teemu Jokinen</t>
  </si>
  <si>
    <t>Artificial Intelligence, Data and Analytics, Financial Services, Lending and Investments, Science and Engineering, Software</t>
  </si>
  <si>
    <t>Cinnober Financial Technology</t>
  </si>
  <si>
    <t>https://www.crunchbase.com/organization/cinnober-financial-technology</t>
  </si>
  <si>
    <t>Cinnober brings true innovation to demanding trading and clearing venues with solutions based on robust exchange and real-time clearing technology. Cinnober‚Äôs customers include the Asia Pacific Exchange, Australian Securities Exchange, B3, Dubai Gold &amp; Commodities Exchange, Euronext, Japan Exchange Group, Johannesburg Stock Exchange, the London Metal Exchange, LME Clear, NYSE and the Stock Exchange of Thailand, among others. Cinnober‚Äôs shares are traded on the Nasdaq First North exchange and the company‚Äôs Certified Advisor is FNCA Sweden AB.  Over the years, they have built a formidable track record of successful projects at a roster of leading financial institutions.</t>
  </si>
  <si>
    <t>Cinnober delivers fintech solutions to trading and clearing venues, including exchanges, clearinghouses, banks and brokers.</t>
  </si>
  <si>
    <t>http://www.cinnober.com</t>
  </si>
  <si>
    <t>http://twitter.com/Cinnober</t>
  </si>
  <si>
    <t>http://www.facebook.com/CinnoberFinancialTechnology</t>
  </si>
  <si>
    <t>http://www.linkedin.com/company/cinnober-financial-technology</t>
  </si>
  <si>
    <t>info@cinnober.com</t>
  </si>
  <si>
    <t>+46 8 503 047 00</t>
  </si>
  <si>
    <t>Par Bertilsson</t>
  </si>
  <si>
    <t>Nasdaq</t>
  </si>
  <si>
    <t>https://www.crunchbase.com/organization/nasdaq</t>
  </si>
  <si>
    <t>Cash</t>
  </si>
  <si>
    <t>Finadvant</t>
  </si>
  <si>
    <t>https://www.crunchbase.com/organization/finadvant</t>
  </si>
  <si>
    <t>Banking ecosystem for internationally trading SMEs.  Finadvant offers a new generation of banking services with a personal touch to SMEs that trades internationally.</t>
  </si>
  <si>
    <t>Banking Ecosystem for SMEs trading internationally</t>
  </si>
  <si>
    <t>https://finadvant.com/</t>
  </si>
  <si>
    <t>https://www.linkedin.com/company/70045913/admin/</t>
  </si>
  <si>
    <t>info@finadvant.com</t>
  </si>
  <si>
    <t>+44 20 3287 7639</t>
  </si>
  <si>
    <t>Katya Dorofejeva, Leonid Prujanski</t>
  </si>
  <si>
    <t>ZEON Network</t>
  </si>
  <si>
    <t>https://www.crunchbase.com/organization/zeon-network</t>
  </si>
  <si>
    <t>Banking, Cryptocurrency, Finance, Financial Services, FinTech, Lending</t>
  </si>
  <si>
    <t>ZEON Network: a decentralized platform for financial services. Crypto-backed loans, deposits, wallet, buy and sell digital assets.</t>
  </si>
  <si>
    <t>https://zeonc.com</t>
  </si>
  <si>
    <t>https://bit.ly/ze0ntwitter</t>
  </si>
  <si>
    <t>https://www.linkedin.com/company/zeon-coin</t>
  </si>
  <si>
    <t>info@zeon.network</t>
  </si>
  <si>
    <t>Vivagogy Limited</t>
  </si>
  <si>
    <t>https://www.crunchbase.com/organization/vivagogy-limited</t>
  </si>
  <si>
    <t>Vivagogy is changing societal norms and business practices by creating better data measurements. The value-add data reduces friction in supply chains creating measurements for intangible assets in businesses. The cost reduction allows us to add and redistribute profit increasing benefits for businesses, investors and consumers. We use blockchain, AI, cryptocurrency and online ecosystems. We are creating solutions in online banking, personal financial apps, proptech, 'good' investment, recruitment, training, learning and organisational behaviour and consumer behaviour assessment. We aim to benefit all stakeholders and create sustainable social investment.</t>
  </si>
  <si>
    <t>Banking, Blockchain, Cryptocurrency, FinTech, Impact Investing, Online Portals, Property Management, Recruiting, Social Impact, Software</t>
  </si>
  <si>
    <t>Vivagogy is a 'not only for profit business' creating societal good and benefits for all stakeholders with creative business models and AI.</t>
  </si>
  <si>
    <t>http://www.vivagogy.com</t>
  </si>
  <si>
    <t>https://twitter.com/Vivagogyco</t>
  </si>
  <si>
    <t>https://www.facebook.com/vivagogy/</t>
  </si>
  <si>
    <t>https://www.linkedin.com/in/christopherheron/</t>
  </si>
  <si>
    <t>info@vivagogy.com</t>
  </si>
  <si>
    <t>+44 (0) 203 637 4087</t>
  </si>
  <si>
    <t>Chris Heron, Steve Cushing, Wim Froon</t>
  </si>
  <si>
    <t>Financial Services, Internet Services, Lending and Investments, Other, Payments, Professional Services, Real Estate, Software</t>
  </si>
  <si>
    <t>Revault</t>
  </si>
  <si>
    <t>https://www.crunchbase.com/organization/revault</t>
  </si>
  <si>
    <t>Bitcoin, FinTech, Security</t>
  </si>
  <si>
    <t>Lisboa, Lisboa, Portugal</t>
  </si>
  <si>
    <t>Bitcoin security company</t>
  </si>
  <si>
    <t>https://revault.dev</t>
  </si>
  <si>
    <t>Antoine Poinsot, Kevin Loaec</t>
  </si>
  <si>
    <t>Financial Services, Payments, Privacy and Security, Software</t>
  </si>
  <si>
    <t>Boost VC, Fulgur Ventures</t>
  </si>
  <si>
    <t>Maytana</t>
  </si>
  <si>
    <t>https://www.crunchbase.com/organization/maytana</t>
  </si>
  <si>
    <t>Maytana consolidates all your business bank accounts - no matter where they're based - into a single platform that gives you a complete view of your finances.</t>
  </si>
  <si>
    <t>Analytics, Financial Services, FinTech, Predictive Analytics, Software</t>
  </si>
  <si>
    <t>Lyon, Rhone-Alpes, France</t>
  </si>
  <si>
    <t>Maytana designs a digital platform that consolidates all the business bank accounts with financial tracking and analytics.</t>
  </si>
  <si>
    <t>https://maytana.com/</t>
  </si>
  <si>
    <t>https://www.linkedin.com/company/maytana/</t>
  </si>
  <si>
    <t>Artificial Intelligence, Data and Analytics, Financial Services, Software</t>
  </si>
  <si>
    <t>CEED Tech</t>
  </si>
  <si>
    <t>https://www.crunchbase.com/organization/ceed-tech</t>
  </si>
  <si>
    <t>CEED Tech is a consortium of five startup accelerators, operating in Central and Eastern Europe. Its members are StartupYard in Prague, Digital Factory in Budapest, The Spot in Bratislava, Startup Wise Guys in Tallinn, and Open Coffee Club Vilnius. Since 2011, we have launched 94 technology companies, and helped them to raise over ‚Ç¨5M in seed and venture capital. Our passion is to help young companies build viable products, launch them quickly and successfully raise capital. Our five 3-6 months acceleration programs are based in vibrant technology hubs in Estonia, Lithuania, Slovakia, The Czech Republic and Hungary. We carefully design our acceleration processes around the specific needs of our participants, while employing best practices established by larger, world-leading technology accelerators like Y-Combinator, Seedcamp and Techstars. The acceleration process is broken down into 4 phases. The first 3 phases take place in-house, at our accelerators, for 3 to 6 months, depending on location. Each team accepted to the accelerator will receive initial seed financing in the form of a grant in total of up to ‚Ç¨30,000. In addition, promising companies with highest potential business ideas, who have proved the viability and market potential of their product idea, as well as capabilities of the project team, will receive follow-up funding of ‚Ç¨30,000 - 250,000 after the programme. CEED Tech is a project co-funded by the European Commission under the Seventh Framework Programme (2007-2013). All investments made are co-financed by private angels and venture investors with proven track records of cooperation with our accelerators.The private investment will be made in return for 5% to 15% of equity stake in the startup</t>
  </si>
  <si>
    <t>Cloud Data Services, Financial Services, FinTech, Venture Capital</t>
  </si>
  <si>
    <t>CEED Tech is a consortium of five startup accelerators.</t>
  </si>
  <si>
    <t>http://www.ceedtech.eu/</t>
  </si>
  <si>
    <t>http://twitter.com/ceedtech</t>
  </si>
  <si>
    <t>http://www.facebook.com/Ceedtech/info</t>
  </si>
  <si>
    <t>info@ceedtech.eu</t>
  </si>
  <si>
    <t>Accelerator</t>
  </si>
  <si>
    <t>Adam Jermann, Calum Cameron, Eva Havasova, Grete Gutmann, Nikola Rafaj, Rokas Tamo≈°i≈´nas</t>
  </si>
  <si>
    <t>Financial Services, Information Technology, Internet Services, Lending and Investments</t>
  </si>
  <si>
    <t>Smart Bill</t>
  </si>
  <si>
    <t>https://www.crunchbase.com/organization/smart-bill</t>
  </si>
  <si>
    <t>Founded in 2007, Smart Bill is a Romanian FinTech startup that offers billing solutions and SaaS-based services. It also provides small- and medium-sized businesses with invoicing and inventory management software. It offers Smart Bill Cloud, an online billing program which can be accessed from anywhere, from any internet-connected device. The company is headquartered in Sibiu, Romania.</t>
  </si>
  <si>
    <t>Billing, Finance, FinTech, SaaS, Small and Medium Businesses, Software</t>
  </si>
  <si>
    <t>Smart Bill is invoice software for small businesses.</t>
  </si>
  <si>
    <t>http://www.smartbill.ro</t>
  </si>
  <si>
    <t>https://www.twitter.com/smartbillro</t>
  </si>
  <si>
    <t>https://www.facebook.com/FacturareSmartBill/</t>
  </si>
  <si>
    <t>https://www.linkedin.com/company/3225019</t>
  </si>
  <si>
    <t>mircea.capatina@smartbill.ro</t>
  </si>
  <si>
    <t>(072)338-9181</t>
  </si>
  <si>
    <t>Ioana Hasan, Mircea Capatina, Radu Hasan</t>
  </si>
  <si>
    <t>Information Technology, Operations, Product, Sales</t>
  </si>
  <si>
    <t>3TS Capital Partners, Gecad Ventures, Catalyst Romania</t>
  </si>
  <si>
    <t>GateHub Ltd is a UK based multinational technology company that specializes in development of financial services and products, which include blockchain based global settlement system, interledger based payment scheme, digital wallet, connector and gateway service.</t>
  </si>
  <si>
    <t>https://www.twitter.com/gatehub</t>
  </si>
  <si>
    <t>https://www.facebook.com/GateHubNet/</t>
  </si>
  <si>
    <t>https://www.linkedin.com/company/9258163/</t>
  </si>
  <si>
    <t>Enej Pungercar</t>
  </si>
  <si>
    <t>aisot</t>
  </si>
  <si>
    <t>https://www.crunchbase.com/organization/aisot</t>
  </si>
  <si>
    <t>aisot is a data analytics and forecasts platform that creates actionable trading &amp; investment signals, by combining real-time datasets from markets and alternative sources. .aisot's vision is to help taking better data-driven trade &amp; investment decisions by providing customers with the most innovative and most accurate predictions for their needs.   For this, aiost has invented the highly scalable AISYCS, the aisot cycle for trade and investment success. With AISYCS, aisot offers subscription-based, customized, reliable &amp; interpretable signals based on state-of-the-art research and technology. On top of that, aisot offers services for automated discovery of trading strategies, and optimal execution.</t>
  </si>
  <si>
    <t>Analytics, Cryptocurrency, FinTech, Software</t>
  </si>
  <si>
    <t>aisot combines various real-time datasets, from markets and alternative sources, and creates directly actionable signals.</t>
  </si>
  <si>
    <t>https://www.aisot.ch/</t>
  </si>
  <si>
    <t>https://twitter.com/aisotHQ</t>
  </si>
  <si>
    <t>https://www.linkedin.com/company/aisot-technologies/</t>
  </si>
  <si>
    <t>info@aisot.ch</t>
  </si>
  <si>
    <t>Nino Antulov-Fantulin, Stefan Klauser, Tian Guo</t>
  </si>
  <si>
    <t>Data and Analytics, Financial Services, Payments, Software</t>
  </si>
  <si>
    <t>F10</t>
  </si>
  <si>
    <t>Dealflow</t>
  </si>
  <si>
    <t>https://www.crunchbase.com/organization/dealflow</t>
  </si>
  <si>
    <t>Dealflow helps entrepreneurs to get money, cheap and efficient, so they can spend their time at their best.</t>
  </si>
  <si>
    <t>Borgen, Akershus, Norway</t>
  </si>
  <si>
    <t>https://dealflow.no/</t>
  </si>
  <si>
    <t>https://www.facebook.com/dealfl</t>
  </si>
  <si>
    <t>https://www.linkedin.com/company/dealflow-no/</t>
  </si>
  <si>
    <t>CurioInvest</t>
  </si>
  <si>
    <t>https://www.crunchbase.com/organization/curio-edc3</t>
  </si>
  <si>
    <t>Have you ever dreamed of owning a limited Ferrari, Porsche or Mercedes SLR before they went to auction? Unfortunately, these promising investments remain inaccessible to most of us.  CurioInvest is building the future Fintech infrastructure for tokenizing assets. We are starting with collectible cars. This asset class has outperformed the S&amp;P 500, gold and other indices since 2008. Our mission is to pioneer the adoption of distributed ledger technologies in the automotive sector. CurioInvest reinvents collectible car investments by tokenizing assets, eliminating high capital requirements. This allows more people to invest directly in the most lucrative market without costly middlemen involved.</t>
  </si>
  <si>
    <t>Blockchain, FinTech, Stock Exchanges, Wealth Management</t>
  </si>
  <si>
    <t>CurioInvest opens access to investors in publicly listed collectables assets starting with vetted fine cars and more</t>
  </si>
  <si>
    <t>https://curioinvest.com/</t>
  </si>
  <si>
    <t>https://twitter.com/InvestCurio</t>
  </si>
  <si>
    <t>https://www.facebook.com/Curioinvest/</t>
  </si>
  <si>
    <t>https://www.linkedin.com/company/curio-capital-ag/</t>
  </si>
  <si>
    <t>info@curioinvest.com</t>
  </si>
  <si>
    <t>Valerie Florence Halter</t>
  </si>
  <si>
    <t>TradeLink</t>
  </si>
  <si>
    <t>https://www.crunchbase.com/organization/tradelink-221b</t>
  </si>
  <si>
    <t>How does TradeLink work? For Traders - Convenient management of exchange accounts in one window - Analyze your trading with 25+ statistical indicators in a powerful dashboard - Create public portfolios and attract investors - Have independent proof of your trading results - Compete with other traders in the ranking and become a star For Investors - Monitoring the status of your exchange accounts 24/7 - Transfer invoices to management and keep track of your trading by getting reports from managing trader online - Check the trader's history before investing - Find the best trader in our Rating - Invest only in trusted traders</t>
  </si>
  <si>
    <t>Asset Management, Bitcoin, Cryptocurrency, Financial Exchanges, Financial Services, FinTech, Trading Platform</t>
  </si>
  <si>
    <t>Tallin, Harjumaa, Estonia</t>
  </si>
  <si>
    <t>Tracking and Analytics service for trading accounts</t>
  </si>
  <si>
    <t>https://lp.mytrades.link/</t>
  </si>
  <si>
    <t>https://twitter.com/Mytrades_link</t>
  </si>
  <si>
    <t>https://www.facebook.com/TradeLinkFB</t>
  </si>
  <si>
    <t>invest@mytrades.link</t>
  </si>
  <si>
    <t>Nummo</t>
  </si>
  <si>
    <t>https://www.crunchbase.com/organization/nummo</t>
  </si>
  <si>
    <t>We make your daily money management easy. Connect all your bank accounts and see where you stand financially. Improve your financial health with Nummo. It's easy and secure. Stay connected to every aspect of your financial life. Learn more about your money and keep track of it -- anytime, anywhere.</t>
  </si>
  <si>
    <t>Zurich, Zurich, Switzerland</t>
  </si>
  <si>
    <t>Personal financial management platform that empowers you to live better by helping you manage, maintain and improve your financial health.</t>
  </si>
  <si>
    <t>http://www.nummo.com</t>
  </si>
  <si>
    <t>https://twitter.com/nummo_com</t>
  </si>
  <si>
    <t>https://www.facebook.com/nummoltd/</t>
  </si>
  <si>
    <t>https://www.linkedin.com/company/nummo-ag/</t>
  </si>
  <si>
    <t>enrico@nummo.com</t>
  </si>
  <si>
    <t>Enrico Schoch, Gregor Mueller, Roi Tavor</t>
  </si>
  <si>
    <t>Addition</t>
  </si>
  <si>
    <t>https://www.crunchbase.com/organization/addition-3dd4</t>
  </si>
  <si>
    <t>Our founder, Graham Davies, has worked in top-tier finance roles for 14+ years. He noticed SMBs were consistently missing out on growth-boosting financial insights being given to big businesses. Determined to change this, Graham founded Addition, where we aim to give small businesses the financial savvy of big ones. Manage your up-to-the-minute accounts and get practical advice from your dedicated finance expert, whenever you need it.  We keep on top of your figures, turning data into discoveries that move your business forward. Like checking that new breakfast menu is really paying off. Seeing how your customers‚Äô habits are changing. Or picking the right time to expand.  We cover all the bases ‚Äì so you can excel, without Excel. You can even add our CFO service to take your business to the next level, month after month.</t>
  </si>
  <si>
    <t>Take your financials from the thing you can‚Äôt avoid, to the thing you can‚Äôt live without</t>
  </si>
  <si>
    <t>https://www.additionfinance.co</t>
  </si>
  <si>
    <t>https://www.facebook.com/Additionfinance</t>
  </si>
  <si>
    <t>https://www.linkedin.com/company/addition-accounting/</t>
  </si>
  <si>
    <t>info@additionfinance.co</t>
  </si>
  <si>
    <t>Swipelux</t>
  </si>
  <si>
    <t>https://www.crunchbase.com/organization/swipelux</t>
  </si>
  <si>
    <t>Swipelux is a payment gateway widget, that enables the end-user to buy crypto using his credit/debit card. Swipelux is B2B focus, with the ability to integrate this fast, safe and flexible widget into all kinds of Websites, Crypto exchanges, Crypto wallets, Defi, NFT marketplaces.</t>
  </si>
  <si>
    <t>Blockchain, Cryptocurrency, Finance, Financial Services, FinTech, Payments</t>
  </si>
  <si>
    <t>Swipelux is a local payment infrastructure for fiat to crypto</t>
  </si>
  <si>
    <t>https://www.swipelux.com</t>
  </si>
  <si>
    <t>https://twitter.com/swipelux</t>
  </si>
  <si>
    <t>info@swipelux.com</t>
  </si>
  <si>
    <t>Andrey Lebedev, Filip Kollert</t>
  </si>
  <si>
    <t>Uniquely positioned they offer a full crowdfunding ‚Äúturnkey‚Äù solution offering both a technology and a compliance service. This allows you to focus on what you do best ‚Äì drive your business forward. With us you can directly crowdfund from your own website or run your own crowdfunding platform. They are very well placed to assist you over the crowdfunding hurdles. They fully understand what is required and can transfer this knowledge, experience and expertise to you as part of their valuable and unique value-add services.</t>
  </si>
  <si>
    <t>Edinburgh, Edinburgh, City of, United Kingdom</t>
  </si>
  <si>
    <t>http://twitter.com/sharein</t>
  </si>
  <si>
    <t>http://www.facebook.com/ShareInLtd</t>
  </si>
  <si>
    <t>http://www.linkedin.com/company/sharein</t>
  </si>
  <si>
    <t>team@sharein.com</t>
  </si>
  <si>
    <t>+44 (0) 131 641 0018</t>
  </si>
  <si>
    <t>Andrew Pickett, Jude Cook</t>
  </si>
  <si>
    <t>INLOCK</t>
  </si>
  <si>
    <t>https://www.crunchbase.com/organization/inlock</t>
  </si>
  <si>
    <t>Inlock is a lending platform where users can take out stable coin loans by using their cryptocurrencies as collateral. Institutional lenders provide the necessary funds, the platform itself holds no liquidity. Customers can use Inlock's service by holding &amp; spending ILK tokens, an ERC20 based utility token. Most of the platforms roles are outsourced, with separate entities providing loans, managing collateral, and connecting borrowers with lenders.</t>
  </si>
  <si>
    <t>Blockchain, Commercial Lending, Consumer Lending, Credit, Finance, Financial Services, FinTech</t>
  </si>
  <si>
    <t>Budapest, Budapest, Hungary</t>
  </si>
  <si>
    <t>Crypto collateral based lending platform</t>
  </si>
  <si>
    <t>https://inlock.io</t>
  </si>
  <si>
    <t>https://twitter.com/inlock_token</t>
  </si>
  <si>
    <t>https://www.facebook.com/incomelocker/</t>
  </si>
  <si>
    <t>https://www.linkedin.com/company/income-locker/</t>
  </si>
  <si>
    <t>info@inlock.io</t>
  </si>
  <si>
    <t>Csaba Csabai</t>
  </si>
  <si>
    <t>FinTech Scotland</t>
  </si>
  <si>
    <t>https://www.crunchbase.com/organization/fintech-scotland</t>
  </si>
  <si>
    <t>They exist to create an integrated Fintech ecosystem through provision of funding, support, infrastructure and talent that recognises and responds to the needs of all stakeholders. They believe that making Scotland a fintech capital will lead to business creation and growth, a stronger economy and more jobs. In addition, their  aim is to strengthen the societal benefits from fintech developments, believing in the opportunity for retail consumers to benefit. Whilst financial technology is not something new, fintech is a movement. In the past technology in financial services has been used to reduce cost, automate tasks, increase efficiency and ultimately increase profit. With fintech, technology is used to support customer needs, providing them with transformational solutions that mean less friction, better access, more inclusion and in the end a stronger and fairer society. In this respect they believe Scotland is ideally placed with many fintech firms focussing on fixing societal issues.</t>
  </si>
  <si>
    <t>FinTech Scotland's mission is to develop a vibrant fintech eco-system in Scotland through innovation, collaboration and inclusion.</t>
  </si>
  <si>
    <t>https://www.fintechscotland.com/</t>
  </si>
  <si>
    <t>https://twitter.com/fintechscotland?lang=en</t>
  </si>
  <si>
    <t>https://www.facebook.com/pg/FinTechScotland/</t>
  </si>
  <si>
    <t>https://www.linkedin.com/company/fintech-scotland</t>
  </si>
  <si>
    <t>Management, Sales</t>
  </si>
  <si>
    <t>b.fine</t>
  </si>
  <si>
    <t>https://www.crunchbase.com/organization/b-fine</t>
  </si>
  <si>
    <t>b.fine is a team of Fin &amp; RegTech enthusiasts with a common goal to industrialize the internal and regulatory reporting processes based on a common architecture shared between different departments within financial institutions.</t>
  </si>
  <si>
    <t>b.fine operates as a regtech service provider.</t>
  </si>
  <si>
    <t>https://b-fine.eu/</t>
  </si>
  <si>
    <t>https://twitter.com/bfine_</t>
  </si>
  <si>
    <t>https://www.facebook.com/bfine.eu/</t>
  </si>
  <si>
    <t>https://www.linkedin.com/company/b-fine</t>
  </si>
  <si>
    <t>info@b-fine.eu</t>
  </si>
  <si>
    <t>Bert De Vriendt, Klaas Van Imschoot</t>
  </si>
  <si>
    <t>Pamica NV</t>
  </si>
  <si>
    <t>Sprive</t>
  </si>
  <si>
    <t>https://www.crunchbase.com/organization/sprive</t>
  </si>
  <si>
    <t>Sprive is a UK based FinTech that helps homeowners pay off their mortgage faster and save interest.</t>
  </si>
  <si>
    <t>Sprive is a mobile app that helps UK homeowners become mortgage free, faster and save thousands of pounds</t>
  </si>
  <si>
    <t>https://sprive.com/</t>
  </si>
  <si>
    <t>https://twitter.com/spriveapp</t>
  </si>
  <si>
    <t>https://www.facebook.com/SpriveApp/</t>
  </si>
  <si>
    <t>https://www.linkedin.com/company/sprive-com/</t>
  </si>
  <si>
    <t>hello@sprive.com</t>
  </si>
  <si>
    <t>Jinesh Vohra</t>
  </si>
  <si>
    <t>byebyerent</t>
  </si>
  <si>
    <t>https://www.crunchbase.com/organization/0credit</t>
  </si>
  <si>
    <t>At Byebyerent we believe acquiring a home should be accessible for everyone so we have created a new path towards ownership. One where we front you today the missing equity of your downpayment for a share of your home‚Äôs future appreciation.It‚Äôs like buying the portion of your dream home you can afford today and buying the rest when you‚Äôre ready.</t>
  </si>
  <si>
    <t>Finance, FinTech, Property Management, Real Estate, Real Estate Investment</t>
  </si>
  <si>
    <t>Byebyerent offers a shared home equity financing model as an alternative solution to classic real estate loan.</t>
  </si>
  <si>
    <t>https://www.byebyerent.com</t>
  </si>
  <si>
    <t>https://twitter.com/byebyerent</t>
  </si>
  <si>
    <t>https://www.facebook.com/byebyerentbe</t>
  </si>
  <si>
    <t>https://www.linkedin.com/company/byebyerentbe</t>
  </si>
  <si>
    <t>info@byebyerent.com</t>
  </si>
  <si>
    <t>Financial Services, Real Estate</t>
  </si>
  <si>
    <t>Finologee</t>
  </si>
  <si>
    <t>https://www.crunchbase.com/organization/finologee</t>
  </si>
  <si>
    <t>Finologee acts as a catalyst for product and processes digitization in the financial industry. The company runs its Trusted FinTech Platform that simplifies connectivity between financial services professionals and institutional players on one side and a variety of FinTech solution providers on the other side. Finologee also assembles individual building blocks into products by adding front-end user interfaces and back-office operations tools, relying on a powerful business process management system and various other back-end components.  The company was founded in 2017 and based in Leudelange, Luxembourg.</t>
  </si>
  <si>
    <t>Leudelange, Luxembourg, Luxembourg</t>
  </si>
  <si>
    <t>Finologee acts as a catalyst for product and processes digitization in the financial industry.</t>
  </si>
  <si>
    <t>https://www.finologee.com</t>
  </si>
  <si>
    <t>https://twitter.com/finologee</t>
  </si>
  <si>
    <t>https://www.facebook.com/finologee/</t>
  </si>
  <si>
    <t>https://www.linkedin.com/company/finologee/</t>
  </si>
  <si>
    <t>info@finologee.com</t>
  </si>
  <si>
    <t>Didier Spick, Georges Berscheid, Jonathan Prince, Raoul Mulheims</t>
  </si>
  <si>
    <t>NGRAVE</t>
  </si>
  <si>
    <t>https://www.crunchbase.com/organization/ngrave</t>
  </si>
  <si>
    <t>NGRAVE is the first end-to-end solution for managing your crypto. The Coldest hardware Wallet. The Coldest key back-up. No private key exposure, ever.</t>
  </si>
  <si>
    <t>Product Crowdfunding</t>
  </si>
  <si>
    <t>Blockchain, Cryptocurrency, Embedded Software, FinTech, Hardware, Software</t>
  </si>
  <si>
    <t>NGRAVE is the first end-to-end solution for managing your crypto.</t>
  </si>
  <si>
    <t>https://www.ngrave.io/</t>
  </si>
  <si>
    <t>https://twitter.com/ngrave_official</t>
  </si>
  <si>
    <t>https://www.facebook.com/ngrave.io/</t>
  </si>
  <si>
    <t>https://www.linkedin.com/company/ngrave-io/</t>
  </si>
  <si>
    <t>safe@ngrave.io</t>
  </si>
  <si>
    <t>Financial Services, Hardware, Other, Payments, Software</t>
  </si>
  <si>
    <t>HeavyFinance</t>
  </si>
  <si>
    <t>https://www.crunchbase.com/organization/heavyfinance</t>
  </si>
  <si>
    <t>HeavyFinance is a borderless crowdlending platform where farmers meet retail and institutional investors. We underwrite farmers, facilitate transactions, and service loans.</t>
  </si>
  <si>
    <t>AgTech, Banking, Finance, FinTech</t>
  </si>
  <si>
    <t>Vilnius, Vilniaus Apskritis, Lithuania</t>
  </si>
  <si>
    <t>HeavyFinance is a crowdfunding platform for investors to invest in loans for heavy machinery.</t>
  </si>
  <si>
    <t>https://www.heavyfinance.eu</t>
  </si>
  <si>
    <t>https://www.facebook.com/HeavyFinance-102521061468478</t>
  </si>
  <si>
    <t>https://www.linkedin.com/company/heavyfinance</t>
  </si>
  <si>
    <t>info@heavyfinance.eu</t>
  </si>
  <si>
    <t>+370 617 34360</t>
  </si>
  <si>
    <t>Darius Verseckas, Laimonas Noreika, Rytis Darginaviƒçius</t>
  </si>
  <si>
    <t>Marketing, Operations, Sales</t>
  </si>
  <si>
    <t>Agriculture and Farming, Financial Services, Lending and Investments</t>
  </si>
  <si>
    <t>Fundsfy</t>
  </si>
  <si>
    <t>https://www.crunchbase.com/organization/fundsfy</t>
  </si>
  <si>
    <t>Fundsfy brings together banking services plus an investor's marketplace to manage your money and make it grow all from one place. The company makes it easy for you to create a diversified portfolio by investing quickly and easily in a wide variety of investment products. It combines a neobank with the company's  investment marketplace.  Fundsfy was founded in 2018 and based in Valencia, Spain.</t>
  </si>
  <si>
    <t>Valencia, Comunidad Valenciana, Spain</t>
  </si>
  <si>
    <t>Fundsfy brings together banking services plus an investor's marketplace to manage the money and make it grow all from one place.</t>
  </si>
  <si>
    <t>https://www.fundsfy.com/</t>
  </si>
  <si>
    <t>https://twitter.com/fundsfy/</t>
  </si>
  <si>
    <t>https://www.facebook.com/fundsfy/</t>
  </si>
  <si>
    <t>https://es.linkedin.com/company/fundsfy</t>
  </si>
  <si>
    <t>hi@fundsfy.com</t>
  </si>
  <si>
    <t>Antonio Brusola, Santiago Vernetta, Thomas Judge</t>
  </si>
  <si>
    <t>Rubicon Sh.a.</t>
  </si>
  <si>
    <t>https://www.crunchbase.com/organization/rubicon-sh-a</t>
  </si>
  <si>
    <t>Rubicon is a financial technology company in Albania engaged in providing financial solutions and developing a payment processing network. Rubicon leverages its proprietary technologies, intellectual property, innovative products and market intelligence to provide comprehensive and optimized financial solutions to its clients. Rubicon Sh.a. is registered as joint-stock company in the Albanian National Business Center with id: M02129014T</t>
  </si>
  <si>
    <t>Tirana, Tirane, Albania</t>
  </si>
  <si>
    <t>Rubicon is a financial technology company that provides financial solutions and developing a payment processing network.</t>
  </si>
  <si>
    <t>https://rbcn.al</t>
  </si>
  <si>
    <t>https://www.linkedin.com/company/76941058</t>
  </si>
  <si>
    <t>corporate@rbcn.al</t>
  </si>
  <si>
    <t>Armand Brahaj</t>
  </si>
  <si>
    <t>Building Bruno, they want to empower each individual with the knowledge and tools to manage their financial life. They deeply believe that the main problem with financial products is complexity. Therefore they build simple products. They leverage recent technologies to offer a range of financial services that are useful, appropriate and tailor-made. Their services are easy to understand and require no daily maintenance. They are building digital tools to make financial services meaningful again.</t>
  </si>
  <si>
    <t>https://twitter.com/Brunofintech</t>
  </si>
  <si>
    <t>https://www.facebook.com/brunofintech/</t>
  </si>
  <si>
    <t>https://www.linkedin.com/company/hibruno/</t>
  </si>
  <si>
    <t>contact@hibruno.com</t>
  </si>
  <si>
    <t>Florent Robert, Louis Chavane</t>
  </si>
  <si>
    <t>360 Capital, Julien Lemoine, Julien Coulon</t>
  </si>
  <si>
    <t>Milepay</t>
  </si>
  <si>
    <t>https://www.crunchbase.com/organization/milepay</t>
  </si>
  <si>
    <t>OWO technology GmbH is a fintech startup founded at Techquatier in Frankfurt. Its founding partners include one former director at Alipay Singapore and one former VP in FX &amp; money markets at JPMorgan Chase &amp; Co. Its vision is to provide the tourists and travel agencies in Europe with the best payment integration and currency exchange services.</t>
  </si>
  <si>
    <t>https://milepay.com/</t>
  </si>
  <si>
    <t>https://www.facebook.com/milepayeu/</t>
  </si>
  <si>
    <t>https://de.linkedin.com/company/owo-technology-gmbh</t>
  </si>
  <si>
    <t>contact@milepay.com</t>
  </si>
  <si>
    <t>069 9001605217</t>
  </si>
  <si>
    <t>Derek Yun, Spark Yu</t>
  </si>
  <si>
    <t>honesto</t>
  </si>
  <si>
    <t>https://www.crunchbase.com/organization/honesto</t>
  </si>
  <si>
    <t>Our customers will benefit from transparency, accessibility to the global crypto market and the highest possible security thanks to the adaption of Swiss regulatory standards. We will make the everyday use of crypto and tokens approachable, accessible and acceptable to everyone, everywhere. The ease of use as well as the accessibility will encourage investors as well as entrepreneurs to use our platform for finding partners and offering assets. With honesto you don‚Äôt need to be a trading-professional to trade nor a software-engineer to use the app.</t>
  </si>
  <si>
    <t>Banking, Bitcoin, Blockchain, Consulting, Financial Services, FinTech, Mobile Apps, Software, Stock Exchanges, Trading Platform</t>
  </si>
  <si>
    <t>Adliswil, Zurich, Switzerland</t>
  </si>
  <si>
    <t>First crypto trading app backed by a Swiss bank. A one stop shop for tokenized assets.</t>
  </si>
  <si>
    <t>https://www.honesto.swiss</t>
  </si>
  <si>
    <t>https://twitter.com/honestoag</t>
  </si>
  <si>
    <t>https://facebook.com/honestoag</t>
  </si>
  <si>
    <t>https://linkedin.com/company/honestoag</t>
  </si>
  <si>
    <t>mm@honesto.io</t>
  </si>
  <si>
    <t>+41 43 377 12 76</t>
  </si>
  <si>
    <t>Sanela Luescher</t>
  </si>
  <si>
    <t>Apps, Financial Services, Lending and Investments, Mobile, Other, Payments, Professional Services, Software</t>
  </si>
  <si>
    <t>Dengi Vpered</t>
  </si>
  <si>
    <t>https://www.crunchbase.com/organization/dengi-vpered</t>
  </si>
  <si>
    <t>You worked today. Get paid today. Product for people and HR to empower financial wellness. Get what you already earned.  Mobile applications with deep integration into companies' accounting system to empower both sides with massive pros.</t>
  </si>
  <si>
    <t>FinTech, Human Resources</t>
  </si>
  <si>
    <t>You worked today. Get paid today. Product for people and HR to empower financial wellness. Get what you already earned.</t>
  </si>
  <si>
    <t>https://dengi-vpered.ru</t>
  </si>
  <si>
    <t>http://facebook.com/dengivperedru/</t>
  </si>
  <si>
    <t>info@dengi-vpered.ru</t>
  </si>
  <si>
    <t>Konstantin Stiskin, Pavel Guzhikov</t>
  </si>
  <si>
    <t>Administrative Services, Financial Services</t>
  </si>
  <si>
    <t>Target Global</t>
  </si>
  <si>
    <t>Pie People Ltd</t>
  </si>
  <si>
    <t>https://www.crunchbase.com/organization/pie-people-ltd</t>
  </si>
  <si>
    <t xml:space="preserve">Pie People, a FinTech startup out of London. Providing B2B and B2C services for the fintech world. </t>
  </si>
  <si>
    <t>Banking, Blockchain, Finance, Financial Services, FinTech, Mobile Apps, Mobile Payments, Payments, Personal Finance, SaaS, Software, Software Engineering</t>
  </si>
  <si>
    <t>Fintech SaaS</t>
  </si>
  <si>
    <t>https://piepeople.io/</t>
  </si>
  <si>
    <t>hello@piepeople.io</t>
  </si>
  <si>
    <t>Abdul Kadir</t>
  </si>
  <si>
    <t>Apps, Financial Services, Lending and Investments, Mobile, Other, Payments, Science and Engineering, Software</t>
  </si>
  <si>
    <t>Equiduct</t>
  </si>
  <si>
    <t>https://www.crunchbase.com/organization/equiduct</t>
  </si>
  <si>
    <t>Financial Services, FinTech, Retail, Stock Exchanges, Trading Platform</t>
  </si>
  <si>
    <t>Leuven, Vlaams-Brabant, Belgium</t>
  </si>
  <si>
    <t>Equiduct is a trading platform offering premium Best Execution services and a lit central limit order book.</t>
  </si>
  <si>
    <t>http://www.equiduct.com</t>
  </si>
  <si>
    <t>https://www.twitter.com/equiduct</t>
  </si>
  <si>
    <t>https://www.linkedin.com/company/equiduct</t>
  </si>
  <si>
    <t>info@equiduct.com</t>
  </si>
  <si>
    <t>44 20 3102 4080</t>
  </si>
  <si>
    <t>Matt Stupple</t>
  </si>
  <si>
    <t>Engineering, Finance, Human Resources, Management, Operations, Sales</t>
  </si>
  <si>
    <t>Virtu Financial, Optiver, Jos B. Peeters, B√∂rse Berlin</t>
  </si>
  <si>
    <t>Instant Factoring</t>
  </si>
  <si>
    <t>https://www.crunchbase.com/organization/instant-factoring</t>
  </si>
  <si>
    <t>Instant Factoring is a fintech factoring platform providing liquidity to small entrepreneurs in max 24h, powered by robot-underwriting, transactions transparency using the blockchain, and developing machine learning based credit risk algorithms. We enable entrepreneurs to reap the rewards of their hard work immediately, turning their invoices into cash as the easiest step to getting the money they need quickly, without the burden of bureaucracy, extremely long analysis and response time. Instant Factoring‚Äôs mission is to enable the development of small businesses by providing them with flexible and innovative financing solutions.   The company estimates that more than 15.000 small businesses will use its services by the end of 2022, with an average value of invoice financed of approximately EUR 2.000.  Distinguishing features of the platform include: the unique and patented internal credit-scoring tool, leveraging artificial intelligence and predictive analytics to provide fast credit decisions</t>
  </si>
  <si>
    <t>Waizer</t>
  </si>
  <si>
    <t>https://www.crunchbase.com/organization/waizer</t>
  </si>
  <si>
    <t xml:space="preserve">Waizer offers digital investment advice and discretionary portfolio management. </t>
  </si>
  <si>
    <t>https://waizer.se</t>
  </si>
  <si>
    <t>https://twitter.com/WaizerAB</t>
  </si>
  <si>
    <t>https://www.facebook.com/pg/gowaizer</t>
  </si>
  <si>
    <t>https://www.linkedin.com/company/16229143/</t>
  </si>
  <si>
    <t>support@waizer.se</t>
  </si>
  <si>
    <t>0200 75 15 15</t>
  </si>
  <si>
    <t>Markus Kullendorff, Michael Lindskog</t>
  </si>
  <si>
    <t>SKK</t>
  </si>
  <si>
    <t>LaFinBox is a free and secure app that manages your money in all your financial institutions. LaFinBox was created in 2015 on the initiative of Swiss Life, a leading player in the insurance and wealth management market. Founded in 1857, the group is one of Europe's leading providers of comprehensive solutions in global pensions and finance. Through a comprehensive approach, Swiss Life advisers support individuals and businesses in a variety of areas: life insurance, private banking, financial management, health, welfare, and property damage. They offer their customers a wide range of personalized solutions, adapted to the needs and evolutions of each, in the long term. LaFinBox centralizes all financial and investment support: current accounts, bank cards, loans, passbooks, employee savings, life insurance, PEA, mortgage.</t>
  </si>
  <si>
    <t>Levallois-perret, Ile-de-France, France</t>
  </si>
  <si>
    <t>https://twitter.com/lafinbox?lang=fr</t>
  </si>
  <si>
    <t>https://www.facebook.com/lafinbox/</t>
  </si>
  <si>
    <t>https://www.linkedin.com/company/lafinbox/</t>
  </si>
  <si>
    <t>infos@lafinbox.com</t>
  </si>
  <si>
    <t>Ludivine Doladille, Stephane Vallois</t>
  </si>
  <si>
    <t>Lightning Social Ventures</t>
  </si>
  <si>
    <t>https://www.crunchbase.com/organization/lightning-social-ventures</t>
  </si>
  <si>
    <t>Founded during the pandemic, Lightning helps people in financial hardship to receive super fast support and recover from shocks. The company works with charities and public sector institutions to accelerate support to people in financial hardship - providing a quick and secure platform to easily verify financial need and process grants within 3 days instead of 5+ weeks.</t>
  </si>
  <si>
    <t>Financial Services, FinTech, Impact Investing, Social Impact</t>
  </si>
  <si>
    <t>Enabling charities and public sector organisations to quickly verify and process grants for millions of people in financial hardship</t>
  </si>
  <si>
    <t>https://www.lightningreach.org/</t>
  </si>
  <si>
    <t>https://twitter.com/lightningreach</t>
  </si>
  <si>
    <t>https://www.linkedin.com/company/lightning-social-ventures/?viewAsMember=true</t>
  </si>
  <si>
    <t>hello@lightningreach.org</t>
  </si>
  <si>
    <t>Ren Hooi</t>
  </si>
  <si>
    <t>MachinaTrader</t>
  </si>
  <si>
    <t>https://www.crunchbase.com/organization/machinaware</t>
  </si>
  <si>
    <t>MachinaTrader is a Swiss-based trading platform that offers its users a complete set of tools for algorithmic and manual trading. Furthermore, MachinaTrader includes a social network and marketplace and provides the complete trading strategy development infrastructure, which sets a new standard for building, testing, and executing trading strategies in one single place. We offer a subscription-based pricing model, starting at $19.90 and ranging to $249.90 per month. In a nutshell, the MachinaTrader platform offers: -Professional tools for high-performance trading, backtesting, analytics and integrated concepts of machine learning -One single cockpit to monitor, manage and trade assets -Self-enabled community and strategy rental through our own social network and open source strategy marketplace</t>
  </si>
  <si>
    <t>Cryptocurrency, FinTech, SaaS, Trading Platform</t>
  </si>
  <si>
    <t>The Swiss army knife for automated trading of digital assets. Highly reliable, ultra-scalable, blazingly fast!</t>
  </si>
  <si>
    <t>https://www.machinatrader.com</t>
  </si>
  <si>
    <t>https://twitter.com/MachinaTrader</t>
  </si>
  <si>
    <t>https://www.facebook.com/MachinaTrader-352424112273512</t>
  </si>
  <si>
    <t>https://www.linkedin.com/company/machinaware/</t>
  </si>
  <si>
    <t>info@machinaware.com</t>
  </si>
  <si>
    <t>Active Asset Allocation is an investment solution designer providing institutional investors, pension funds and asset managers with state-of-the-art asset allocation techniques based on risk management. By actively managing downside risk, Active Asset Allocation puts into practice a responsible approach to preserve the financial resources managed over the long term. It also provides them with an additional, unexploited source of alpha.</t>
  </si>
  <si>
    <t>Nice, Provence-Alpes-Cote d'Azur, France</t>
  </si>
  <si>
    <t>https://twitter.com/activassetalloc</t>
  </si>
  <si>
    <t>https://www.facebook.com/activeassetallocation/</t>
  </si>
  <si>
    <t>https://www.linkedin.com/company/active-asset-allocation</t>
  </si>
  <si>
    <t>contactweb3a@active-asset-allocation.com</t>
  </si>
  <si>
    <t>04 93 18 02 97</t>
  </si>
  <si>
    <t>Adina Grigoriu, Olivier Hiezely</t>
  </si>
  <si>
    <t>MAIF Avenir, R√©gion Sud Investissement, InnovAllianz</t>
  </si>
  <si>
    <t>SPIN Analytics helps tier-one and digital banks improve credit risk management with its explainable AI-based platform, RISKROBOT‚Ñ¢. The platform provides 10x acceleration of model development, validation, documentation and deployment, which reduces maintenance time by at least 90% and total costs by 70%. Encoding 30 years of credit risk-modeling experience into AI and insights, the platform helps banks make decisions and control assumptions. The solution covers all types of credit risk models for regulatory, risk management, and business purposes. RISKROBOT‚Ñ¢ by SPIN Analytics is a new approach which combines Expert Judgement with Artificial Intelligence (AI) and Machine Learning (ML) techniques on Big Data, to produce predictive analytics which are accurate and relevant for making credit decisions and managing risk. RISKROBOT‚Ñ¢ supports all types of credit risk models (decisioning, BIII/BIV RWA, IFRS9/CECL, stress testing) for all types of retail and commercial products and portfolios. It is encoded with all current Credit Risk Regulation and decades of experience so that human experts are augmented - not replaced.</t>
  </si>
  <si>
    <t>https://twitter.com/SPINANALYTICS1</t>
  </si>
  <si>
    <t>https://www.linkedin.com/company/spin-analytics/</t>
  </si>
  <si>
    <t>panos.skliamis@spin-analytics.com</t>
  </si>
  <si>
    <t xml:space="preserve"> +44 777 8284 864</t>
  </si>
  <si>
    <t>Panos Skliamis</t>
  </si>
  <si>
    <t>Artificial Intelligence, Data and Analytics, Financial Services, Lending and Investments, Software</t>
  </si>
  <si>
    <t>Scribe Labs</t>
  </si>
  <si>
    <t>https://www.crunchbase.com/organization/scribe-labs-1090</t>
  </si>
  <si>
    <t>Scribe Labs is a platform for lending and investment decisions, using research-based AI.They desire to introduce cutting edge technology into financial services, reducing administration, and supporting business activity.</t>
  </si>
  <si>
    <t>Artificial Intelligence, Banking, Financial Services, FinTech, Machine Learning</t>
  </si>
  <si>
    <t>Scribe Labs is a platform for lending and investment decisions, using research-based AI.</t>
  </si>
  <si>
    <t>https://www.scribelabs.ai</t>
  </si>
  <si>
    <t>https://twitter.com/scribelabsai</t>
  </si>
  <si>
    <t>https://www.linkedin.com/company/scribelabsai</t>
  </si>
  <si>
    <t>contact@scribelabs.ai</t>
  </si>
  <si>
    <t>Rob Cossins</t>
  </si>
  <si>
    <t>Ecoin Foundation</t>
  </si>
  <si>
    <t>https://www.crunchbase.com/organization/ecoin-foundation</t>
  </si>
  <si>
    <t>FinTech, Cryptocurrency, Financial ecosystem, Social Mining</t>
  </si>
  <si>
    <t>Cryptocurrency, Finance ecosystem: World‚Äôs first AI-driven sign up process to enable social mining</t>
  </si>
  <si>
    <t>https://ecoinofficial.org</t>
  </si>
  <si>
    <t>https://twitter.com/EcoinOfficial</t>
  </si>
  <si>
    <t>https://www.facebook.com/ecoinofficial</t>
  </si>
  <si>
    <t>https://www.linkedin.com/company/ecoinfoundationofficial/</t>
  </si>
  <si>
    <t>abhyudoy@ecoinofficial.org</t>
  </si>
  <si>
    <t>Abhyudoy Das, krishna yogi</t>
  </si>
  <si>
    <t>Draper University Ventures</t>
  </si>
  <si>
    <t>Double Data</t>
  </si>
  <si>
    <t>https://www.crunchbase.com/organization/double-data</t>
  </si>
  <si>
    <t>Founded in 2012, Double Data targets banks and other financial institutions who need to improve their performance for a variety of processes ‚Äì from customer acquisition and assessment to debt collection. The Double Data software combines Big Data analysis tools, computer-aided learning methods and data mining.</t>
  </si>
  <si>
    <t>Big Data solutions for financial organizations</t>
  </si>
  <si>
    <t>http://doubledata.ru</t>
  </si>
  <si>
    <t>https://www.linkedin.com/company/double-data/about/</t>
  </si>
  <si>
    <t>info@doubledata.ru</t>
  </si>
  <si>
    <t>Maxim Ginzhuk, Pavel Shuvalov</t>
  </si>
  <si>
    <t>Operations, Product</t>
  </si>
  <si>
    <t>Fastlane Ventures, LETA Capital, Simile Venture Partners</t>
  </si>
  <si>
    <t>AWARE7</t>
  </si>
  <si>
    <t>https://www.crunchbase.com/organization/aware7</t>
  </si>
  <si>
    <t>Cyber Security, FinTech, Information Technology, InsurTech, Risk Management</t>
  </si>
  <si>
    <t>Gelsenkirchen, Nordrhein-Westfalen, Germany</t>
  </si>
  <si>
    <t>AWARE7 offers Risk Rex which helps SME to assess and link cyber security risks with solutions, insurances and loans.</t>
  </si>
  <si>
    <t>https://riskrex.com</t>
  </si>
  <si>
    <t>https://www.linkedin.com/company/aware7/</t>
  </si>
  <si>
    <t>info@riskrex.com</t>
  </si>
  <si>
    <t>Financial Services, Information Technology, Privacy and Security, Professional Services</t>
  </si>
  <si>
    <t>MyCredit</t>
  </si>
  <si>
    <t>https://www.crunchbase.com/organization/mycredit-676e</t>
  </si>
  <si>
    <t>FinTech startup that aims to provide clients with easier access to money. We build the most innovative risk management systems through the use of big data and machine learning. The service has been used by over 700,000 unique customers since its launch in 2016. In 2017, the company was sized up at 20 million dollars and the TAS group of companies invested 3 million dollars in it. In 2019, the company entered the Southeast Asia market and launched its first project in Vietnam.</t>
  </si>
  <si>
    <t>Kharkov, Kharkivs'ka Oblast', Ukraine</t>
  </si>
  <si>
    <t>MyCredit is an online fast loan service. MyCredit is one of Top-3 in the online short-term loans market of Ukraine</t>
  </si>
  <si>
    <t>https://mycredit.ua/ru/</t>
  </si>
  <si>
    <t>https://www.facebook.com/Mycredit-1024366047631998/</t>
  </si>
  <si>
    <t>https://www.linkedin.com/company/mycredit/about/</t>
  </si>
  <si>
    <t>roman.k@mycredit.ua</t>
  </si>
  <si>
    <t>Ivan Krivich, Roman Katerynchyk</t>
  </si>
  <si>
    <t>TAS Group</t>
  </si>
  <si>
    <t>Botin</t>
  </si>
  <si>
    <t>https://www.crunchbase.com/organization/botin</t>
  </si>
  <si>
    <t>Digital Broker App of U.S Securities for Latin Americans</t>
  </si>
  <si>
    <t>Asset Management, Cryptocurrency, FinTech, Internet, Stock Exchanges, Trading Platform, Wealth Management</t>
  </si>
  <si>
    <t>US stock market access for Latin Americans. Botin is an app to invest from $1 USD, with no minimums and no commissions per trade.</t>
  </si>
  <si>
    <t>http://www.botin.app</t>
  </si>
  <si>
    <t>http://www.twitter.com/botinapp</t>
  </si>
  <si>
    <t>http://www.facebook.com/botinapp</t>
  </si>
  <si>
    <t>http://www.linkedin.com/botinapp</t>
  </si>
  <si>
    <t>hola@botin.com</t>
  </si>
  <si>
    <t>Federico Pati√±o</t>
  </si>
  <si>
    <t>Financial Services, Internet Services, Lending and Investments, Payments, Software</t>
  </si>
  <si>
    <t>Aurus Technologies</t>
  </si>
  <si>
    <t>https://www.crunchbase.com/organization/aurus-technologies</t>
  </si>
  <si>
    <t>Aurus Technologies is a fintech company replicating the traditional gold market in a digital way. The Aurus protocol interacts with a decentralized network of gold providers, vaults and distribution channels to bring AurusGOLD, a gold-backed digital currency to the mass market.</t>
  </si>
  <si>
    <t>Cardiff, Cardiff, United Kingdom</t>
  </si>
  <si>
    <t>Aurus Technologies is a fintech company replicating the traditional gold market in a digital way.</t>
  </si>
  <si>
    <t>https://aurus.io/</t>
  </si>
  <si>
    <t>https://twitter.com/AurusGold</t>
  </si>
  <si>
    <t>https://www.facebook.com/Aurustokens/</t>
  </si>
  <si>
    <t>https://nl.linkedin.com/company/aurusgold</t>
  </si>
  <si>
    <t>Silver Rock Group</t>
  </si>
  <si>
    <t>Butter</t>
  </si>
  <si>
    <t>https://www.crunchbase.com/organization/butter-f7e2</t>
  </si>
  <si>
    <t>Butter is re-engineering salary for shift workers by helping them make the most out of their salary.  We enable them to access their salary as soon as they earn it, but then also give them the tools to reach their financial goals.  We have a belief that creating a direct link between work and pay through real-time salary will fundamentally shift the way we think about work and our motivation for working. We also believe thinking about money is hard, and that there are a lot of things we can do with behavioural design to make it easier. Thus we work in an extremely customer-centric way to create products that are helpful, fun to use but also change the way we think about work and pay. Employers get a more motivated workforce, who are more likely to take shifts and can save their finance / HR teams a lot of time by ensuring their employees always understand which shifts they are getting paid for at which times. We are a venture-backed company, backed by Founders who have built fantastic companies such as Pleo and Kontist.</t>
  </si>
  <si>
    <t>Butter is re-engineering salary for shift workers by helping them make the most out of their salary.</t>
  </si>
  <si>
    <t>https://www.buttersolutions.com/</t>
  </si>
  <si>
    <t>https://www.linkedin.com/company/buttersolutions/</t>
  </si>
  <si>
    <t>hej@buttersolutions.com</t>
  </si>
  <si>
    <t>Jonatan Marc Rasmussen, Kristian Lundager</t>
  </si>
  <si>
    <t>Founders, V√¶kstfonden</t>
  </si>
  <si>
    <t>Level E Research</t>
  </si>
  <si>
    <t>https://www.crunchbase.com/organization/level-e-research</t>
  </si>
  <si>
    <t>Level E Research is a provider of artificial intelligence (AI) investment solutions. Level E Research combines machine learning, data science and behavioural economics enabling institutional investors to develop, test and implement smart investment strategies.</t>
  </si>
  <si>
    <t>Artificial Intelligence, Financial Services, FinTech, Machine Learning</t>
  </si>
  <si>
    <t>Level E Research is a provider of artificial intelligence (AI) investment solutions.</t>
  </si>
  <si>
    <t>https://www.leveleresearch.com/</t>
  </si>
  <si>
    <t>https://www.linkedin.com/company/leveleresearch/about/</t>
  </si>
  <si>
    <t>Socilen</t>
  </si>
  <si>
    <t>https://www.crunchbase.com/organization/socilen</t>
  </si>
  <si>
    <t>Socilen is collective funding platform that connects families or SMEs that need financing with investors willing to finance, opening an alternative route to traditional financing. Socilen was founded on 2014 and is headquartered in Madrid, Spain.</t>
  </si>
  <si>
    <t>Crowdfunding, Finance, Financial Services, FinTech, Lending, Small and Medium Businesses</t>
  </si>
  <si>
    <t>Socilen is collective funding platform that connects families or SMEs that need financing with investors willing to finance.</t>
  </si>
  <si>
    <t>https://www.socilen.com</t>
  </si>
  <si>
    <t>https://twitter.com/socilen</t>
  </si>
  <si>
    <t>https://www.facebook.com/socilen</t>
  </si>
  <si>
    <t>https://www.linkedin.com/company/9274860</t>
  </si>
  <si>
    <t>info@socilen.com</t>
  </si>
  <si>
    <t xml:space="preserve"> 914 898 512</t>
  </si>
  <si>
    <t>Aitor Ruiz de Alegria Galparsoro, Alvaro Castrejana Irazola, Javier Quetglas</t>
  </si>
  <si>
    <t>Ricari</t>
  </si>
  <si>
    <t>Fellow Funders</t>
  </si>
  <si>
    <t>https://www.crunchbase.com/organization/fellow-funders</t>
  </si>
  <si>
    <t>Fellow Funders is an independent firm with the goal of accompanying SMEs and Startups in their plans for expansion and consolidation through optimal financing formulas. The finance symphony represents the harmony of all 4 movements at the service of entrepeneurs, executives and their companies, and investors. The Finance Symphony‚Äôs composition consists of four movements: the company‚Äôs value assigned through Fair Value, then the financing rounds through the Crowd Investment platform (Equity Crowdfunding), afterwards the financial and strategic consulting through Alternative Assets. And lastly, providing help to our customers, once they are in the capital markets, through our Capital Markets division.</t>
  </si>
  <si>
    <t>Business Development, Crowdfunding, Financial Services, FinTech</t>
  </si>
  <si>
    <t>Fellow Funders is an independent firm with the goal of accompanying SMEs and Startups in their plans for expansion and consolidation.</t>
  </si>
  <si>
    <t>http://www.fellowfunders.finance</t>
  </si>
  <si>
    <t>https://twitter.com/Fellow_Funders</t>
  </si>
  <si>
    <t>https://www.facebook.com/pg/FellowFundersEs</t>
  </si>
  <si>
    <t>https://www.linkedin.com/company/fellow-funders</t>
  </si>
  <si>
    <t>marketing@fellowfunders.finance</t>
  </si>
  <si>
    <t>+34 910 26 08 48</t>
  </si>
  <si>
    <t>Investment Bank, Micro VC, Private Equity Firm, Venture Capital</t>
  </si>
  <si>
    <t>Crowdfunding, Early Stage Venture, Late Stage Venture, Secondary Market, Seed</t>
  </si>
  <si>
    <t>Francisco Mariscal, Guillermo Azqueta</t>
  </si>
  <si>
    <t>DigiliraPay</t>
  </si>
  <si>
    <t>https://www.crunchbase.com/organization/digilirapay</t>
  </si>
  <si>
    <t>DigiliraPAY is a cryptocurrency payment gateway where customers pay with crypto coins and the merchants get paid directly with fiat money.</t>
  </si>
  <si>
    <t>Blockchain, Cryptocurrency, E-Commerce, Financial Services, FinTech, Payments</t>
  </si>
  <si>
    <t>Eskisehir, Eskisehir, Turkey</t>
  </si>
  <si>
    <t>DigiliraPay is a blockchain payment gateway</t>
  </si>
  <si>
    <t>https://www.digilirapay.com</t>
  </si>
  <si>
    <t>https://twitter.com/digilirapay</t>
  </si>
  <si>
    <t>https://www.facebook.com/DigiliraPAY/</t>
  </si>
  <si>
    <t>https://www.linkedin.com/company/digilirapay/</t>
  </si>
  <si>
    <t>serkan@digilirapay.com</t>
  </si>
  <si>
    <t>Serkan Bayar</t>
  </si>
  <si>
    <t>Legal, Operations</t>
  </si>
  <si>
    <t>Folio</t>
  </si>
  <si>
    <t>https://www.crunchbase.com/organization/folio-4d2b</t>
  </si>
  <si>
    <t>Banking, Financial Services, FinTech, Small and Medium Businesses</t>
  </si>
  <si>
    <t>The bank account that does your accounting for you. On a mission to give entrepreneurs the confidence to start and grow a business.</t>
  </si>
  <si>
    <t>https://folio.no/</t>
  </si>
  <si>
    <t>https://twitter.com/folio</t>
  </si>
  <si>
    <t>https://www.facebook.com/folio.no/</t>
  </si>
  <si>
    <t>https://www.linkedin.com/company/folio-as/</t>
  </si>
  <si>
    <t>hei@folio.no</t>
  </si>
  <si>
    <t>+47 22 12 00 15</t>
  </si>
  <si>
    <t>Dag Olav Norem, Rune Brunborg, Wilhelm Joys Andersen</t>
  </si>
  <si>
    <t>Sparebanken Vest</t>
  </si>
  <si>
    <t>CROWDESTOR</t>
  </si>
  <si>
    <t>https://www.crunchbase.com/organization/crowdestor</t>
  </si>
  <si>
    <t>CROWDESTOR is a business crowdfunding platform that connects various business development projects with multiple prospective investors. The philosophy of crowdfunding is based on the power of the crowd. Our name has born from combining the two as Crowd and Investor together create ‚Äì CROWDESTOR. Our mission at CROWDESTOR is to empower anyone who wants to invest their money in meaningful or financially sound future projects across various industries and geographical boundaries. At CROWDESTOR we have the highest regard for our investors and borrowers equally which is reflected in our values for simplicity, transparency, and professionalism.</t>
  </si>
  <si>
    <t>Business crowdfunding platform</t>
  </si>
  <si>
    <t>https://www.crowdestor.com</t>
  </si>
  <si>
    <t>https://www.facebook.com/crowdestor</t>
  </si>
  <si>
    <t>https://www.linkedin.com/company/crowdestor/</t>
  </si>
  <si>
    <t>info@crowdestor.com</t>
  </si>
  <si>
    <t>Gunars Udris, Janis Timma</t>
  </si>
  <si>
    <t>The Money Platform</t>
  </si>
  <si>
    <t>https://www.crunchbase.com/organization/the-money-platform</t>
  </si>
  <si>
    <t>The Money Platform is a peer-to-peer lending platform that uses technology to connect its lending community with under-served borrowers. It set about building a transparent and simple to use platform for both borrowers and lenders, one that ensured borrowers have access to affordable loans as and when they need them, as well as offering our responsible lenders secure access to great returns on their money. It was founded in 2016 and is headquartered in London, England.</t>
  </si>
  <si>
    <t>The Money Platform is a peer-to-peer lending platform that uses technology to connect its lending community with under-served borrowers.</t>
  </si>
  <si>
    <t>https://themoneyplatform.com/</t>
  </si>
  <si>
    <t>https://twitter.com/TMPlatform</t>
  </si>
  <si>
    <t>https://en-gb.facebook.com/TheMoneyPlatform/</t>
  </si>
  <si>
    <t>https://www.linkedin.com/company/the-money-platform/</t>
  </si>
  <si>
    <t>support@themoneyplatform.com</t>
  </si>
  <si>
    <t>Instinct Studios is a London-based FinTech design agency that helps financial services companies deliver transformational digital change and provide better communications to support their end-customers in making clear and informed financial decisions. The company works with a range of financial services companies, including insurance, asset management, wealth management, and investment platform providers. Instinct Studios‚Äô product portfolio includes Fund Explorer, a SaaS solution that addresses the problem of static and out-of-date information within fund factsheets</t>
  </si>
  <si>
    <t>Billte AG</t>
  </si>
  <si>
    <t>https://www.crunchbase.com/organization/billte</t>
  </si>
  <si>
    <t>Headquartered in Zurich, Switzerland, Billte is a FinTech startup that specializes in digitizing the invoicing for both, businesses and consumers. For businesses Billte reduces the time and cost spent on billing. Billte makes paying invoices fast and convenient providing the user with different payment methods</t>
  </si>
  <si>
    <t>Chatex</t>
  </si>
  <si>
    <t>https://www.crunchbase.com/organization/chatex</t>
  </si>
  <si>
    <t>We create an honest and accessible financial system, because we believe that we can make the world more fairfull. Working for many years in the banking sector, we learned how unfair the world of finance is. How unreasonably expensive financial services are for the poor, which makes them even poorer. How big are the barriers and restrictions for people to use money. Chatex is the easiest financial service in the messenger. It gives people access to a fair cryptocurrency-based financial system and provides them with the opportunity to have real property and enjoy all the benefits of cryptocurrency in the simplest way. Chatex allows user not only to Transfer, Store and Exchange cryptocurrency, it also creates various opportunities to improve their wealth. It‚Äôs time to change the world.</t>
  </si>
  <si>
    <t>Blockchain, Cryptocurrency, Financial Services, FinTech, Internet, Mobile</t>
  </si>
  <si>
    <t>Chatex is the simplest wallet in the messenger.</t>
  </si>
  <si>
    <t>https://chatex.com/?utm_source=crunchbase</t>
  </si>
  <si>
    <t>https://twitter.com/Chatex_bot</t>
  </si>
  <si>
    <t>https://www.facebook.com/chatexbot/</t>
  </si>
  <si>
    <t>https://www.linkedin.com/company/chatex-ltd/</t>
  </si>
  <si>
    <t>info@chatex.com</t>
  </si>
  <si>
    <t>+372 880-4556</t>
  </si>
  <si>
    <t>Alex Sushko, Vladislav Bulochnikov</t>
  </si>
  <si>
    <t>Financial Services, Internet Services, Mobile, Other, Payments, Software</t>
  </si>
  <si>
    <t>ClearFactor</t>
  </si>
  <si>
    <t>https://www.crunchbase.com/organization/clearfactor</t>
  </si>
  <si>
    <t>Clear Factor is a transparent, democratised global invoice-finance ecosystem that provides every viable SME with access to fair and affordable working capital. It disrupts an existing ‚Ç¨2.6 trillion market and addresses an additional ‚Ç¨2.3 trillion market of small businesses denied finance today.</t>
  </si>
  <si>
    <t>Clear Factor is a transparent, democratised global invoice-finance ecosystem that provides SME access to fair and affordable working capital</t>
  </si>
  <si>
    <t>https://clearfactor.io/</t>
  </si>
  <si>
    <t>https://twitter.com/clear_factor</t>
  </si>
  <si>
    <t>https://www.linkedin.com/company/18711373/admin/</t>
  </si>
  <si>
    <t>Purely Capital</t>
  </si>
  <si>
    <t>https://www.crunchbase.com/organization/purely-capital</t>
  </si>
  <si>
    <t>Purely Capital is revolutionising payments for the entertainment industry. Using breakthrough technology we are reinventing the entire financial reporting, payments and receivables processes to benefit all stakeholders.</t>
  </si>
  <si>
    <t>Entertainment Supply-Chain Financier</t>
  </si>
  <si>
    <t>https://www.purely.capital</t>
  </si>
  <si>
    <t>https://twitter.com/PurelyCapital</t>
  </si>
  <si>
    <t>https://www.facebook.com/purelycapital/</t>
  </si>
  <si>
    <t>https://www.linkedin.com/company/purelycapital</t>
  </si>
  <si>
    <t>info@purely.capital</t>
  </si>
  <si>
    <t>+44 333 050 4225</t>
  </si>
  <si>
    <t>Elaine Godfrey, Wayne Marc Godfrey</t>
  </si>
  <si>
    <t>Monetas</t>
  </si>
  <si>
    <t>https://www.crunchbase.com/organization/monetas</t>
  </si>
  <si>
    <t>Monetas is a software technology company based in Switzerland. Monetas develops technologies that empower people to live and do business with greater freedom than ever before, and that make financial inclusion a reality. The Monetas vision is a world of unprecedented freedom and prosperity.  The cutting-edge Monetas platform is a combination of cryptofinance technologies working together to enable any type of transaction to be conducted instantly, privately, and securely. The Monetas platform makes all traditional and emerging financial technologies, including blockchain technologies, accessible to consumers. The first deployment of Monetas technology focuses on consumer financial applications in Africa.  Monetas licenses its software to regional partners and provides them with a suite of ‚Äúwhite label‚Äù example applications that complete the Monetas commercial ecosystem. These example applications can be modified  by partners in order to meet their region‚Äôs specific market requirements.  Monetas launched a pilot of its technology with partners in Tunisia, and the commercial launch is scheduled for March 2016. Monetas has signed agreements to bring its platform to twelve additional African countries in 2016, providing financial services to more than 300 million people. Monetas won the Swisscom Startup Challenge 2015 and will be featured prominently at CeBIT 2016.    Monetas has raised 7m CHF to date from a large global investor community valuing the company at 90m CHF (Jan 16).</t>
  </si>
  <si>
    <t>Digital Media, Enterprise Software, Financial Services, FinTech, Mobile</t>
  </si>
  <si>
    <t>Monetas is decentralized system for financial and legal transactions.</t>
  </si>
  <si>
    <t>https://twitter.com/monetasnet</t>
  </si>
  <si>
    <t>https://www.facebook.com/monetasnet</t>
  </si>
  <si>
    <t>https://www.linkedin.com/company/monetas</t>
  </si>
  <si>
    <t>media@monetas.net</t>
  </si>
  <si>
    <t>Johann Gevers</t>
  </si>
  <si>
    <t>Financial Services, Media and Entertainment, Mobile, Software</t>
  </si>
  <si>
    <t>Turff</t>
  </si>
  <si>
    <t>https://www.crunchbase.com/organization/turff</t>
  </si>
  <si>
    <t>Advertising Platforms, Fast-Moving Consumer Goods, Financial Services, FinTech, Software</t>
  </si>
  <si>
    <t>Delft, Zuid-Holland, The Netherlands</t>
  </si>
  <si>
    <t>Financial platform for FMCG Accounting</t>
  </si>
  <si>
    <t>https://www.turff.nl/</t>
  </si>
  <si>
    <t>https://www.facebook.com/turff.nl</t>
  </si>
  <si>
    <t>https://www.linkedin.com/company/turff/</t>
  </si>
  <si>
    <t>Advertising, Consumer Goods, Financial Services, Real Estate, Software</t>
  </si>
  <si>
    <t>Strikes</t>
  </si>
  <si>
    <t>https://www.crunchbase.com/organization/unbiased-intuitive</t>
  </si>
  <si>
    <t>We are the next generation options trading app, empowering people make the smartest, most strategic options trading decisions while avoiding mistakes and dangers. All in the same app.</t>
  </si>
  <si>
    <t>B2C, FinTech, Natural Language Processing, Trading Platform</t>
  </si>
  <si>
    <t>Glasgow, Glasgow City, United Kingdom</t>
  </si>
  <si>
    <t>Strikes is a beautiful, intuitive, and data-driven stocks &amp; options trading app built to help you trade options the right way.</t>
  </si>
  <si>
    <t>https://www.trystrikes.com</t>
  </si>
  <si>
    <t>https://twitter.com/StrikesApp</t>
  </si>
  <si>
    <t>https://www.linkedin.com/company/strikesapp/</t>
  </si>
  <si>
    <t>contact@trystrikes.com</t>
  </si>
  <si>
    <t>31-685528772</t>
  </si>
  <si>
    <t>Andrii Leus, Graciela Carrillo</t>
  </si>
  <si>
    <t>Artificial Intelligence, Data and Analytics, Financial Services, Lending and Investments, Other, Software</t>
  </si>
  <si>
    <t>Hive Project</t>
  </si>
  <si>
    <t>https://www.crunchbase.com/organization/hive-18</t>
  </si>
  <si>
    <t>Hive Project is a blockchain-based platform that provides SMEs with fast and low-cost liquidity. The Hive Project Platform will help SMEs around the world to get the liquidity they need. And it will also give SMEs access to the reliable accounting, transparency and credit scoring they need to get the best possible liquidity on the market at any time.</t>
  </si>
  <si>
    <t>Cryptocurrency, Finance, FinTech, Small and Medium Businesses</t>
  </si>
  <si>
    <t>Hive Project is a blockchain-based platform that provides SMEs with fast and low-cost liquidity.</t>
  </si>
  <si>
    <t>https://www.hive-project.net</t>
  </si>
  <si>
    <t>https://www.twitter.com/hiveproject_net</t>
  </si>
  <si>
    <t>https://www.facebook.com/hiveproject.net</t>
  </si>
  <si>
    <t>https://www.linkedin.com/company/hiveproject_net</t>
  </si>
  <si>
    <t>info@hive-project.net</t>
  </si>
  <si>
    <t>Dejan Jovanovic, Jure Soklic</t>
  </si>
  <si>
    <t>Midex</t>
  </si>
  <si>
    <t>https://www.crunchbase.com/organization/midex</t>
  </si>
  <si>
    <t>Operating Licenses: https://mtr.mkm.ee/juriidiline_isik/217346?backurl=%2Fjuriidiline_isik NewsArticle: https://news.bitcoin.com/pr-midex-launches-eu-regulated-crypto-to-fiat-exchange/ (An international company with HQs in Estonia and representatives in Asia, has announced the launch of the first EU regulated crypto-to-fiat exchange.  With the trading performance of millions of operations per second, a wide range of deposit and withdrawal methods (wire transfers, payment cards, instant payments), support of the top trading pairs, and a robust security system, the platform is here to meet the needs of crypto beginners and professional traders.)</t>
  </si>
  <si>
    <t>First EU regulated Crypto-Fiat Exchange</t>
  </si>
  <si>
    <t>https://twitter.com/MidexInfo</t>
  </si>
  <si>
    <t>https://www.facebook.com/midexinfo</t>
  </si>
  <si>
    <t>estonia@midex.com</t>
  </si>
  <si>
    <t>Aleksandr ≈†kirin</t>
  </si>
  <si>
    <t>Dejamobile is a fin-tech and software solution provider specialized in mobile transaction services. Its solutions help businesses and organisations to develop interactive and secure mobile services using contactless and proximity technologies in the areas of payment, retail, and transport. Its main solution is the "ReadyToTap-Payment", a leading solution in the mobile payment European market. This white-label solution, certified by Visa and MasterCard, allows issuers to offer the payment service within their own mobile application. The issuer therefore keeps control over the whole service, from customer experience to security and quality. The company was established in 2012 and is headquartered in France. Based on HCE and tokenization technologies, Dejamobile‚Äôs payment solution allows banks and card issuers to offer a mobile service unifying proximity and online payments.</t>
  </si>
  <si>
    <t>H√©rouville-saint-clair, Basse-Normandie, France</t>
  </si>
  <si>
    <t>https://www.twitter.com/dejamobile</t>
  </si>
  <si>
    <t>https://www.facebook.com/dejamobile</t>
  </si>
  <si>
    <t>https://www.linkedin.com/company/dejamobile</t>
  </si>
  <si>
    <t>(+33) 2 14 74 75 00</t>
  </si>
  <si>
    <t>Ahmad Saif, Bertrand Pladeau, Houssem Assadi</t>
  </si>
  <si>
    <t>Financial Services, Information Technology, Mobile, Payments, Software</t>
  </si>
  <si>
    <t>Newfund, Francois Enaud</t>
  </si>
  <si>
    <t>Finteum</t>
  </si>
  <si>
    <t>https://www.crunchbase.com/organization/finteum</t>
  </si>
  <si>
    <t>Blockchain, Enterprise Software, Finance, Financial Exchanges, Financial Services, FinTech</t>
  </si>
  <si>
    <t>Finteum is creating a global financial market for bank treasurers to lend to each other for hours at a time</t>
  </si>
  <si>
    <t>https://finteum.com</t>
  </si>
  <si>
    <t>https://twitter.com/finteum</t>
  </si>
  <si>
    <t>https://www.facebook.com/Finteum/</t>
  </si>
  <si>
    <t>https://www.linkedin.com/company/finteum/</t>
  </si>
  <si>
    <t>info@finteum.com</t>
  </si>
  <si>
    <t>Brian Nolan, Zbigniew Czapran</t>
  </si>
  <si>
    <t>Rockmount Seed Investments Limited</t>
  </si>
  <si>
    <t>Tobi</t>
  </si>
  <si>
    <t>https://www.crunchbase.com/organization/tobi</t>
  </si>
  <si>
    <t>Tobi is a digital investment service for parents that makes it easy to grow their children's long-term savings. We receive recurring deposits, cash gifts and advance inheritance from parents, grandparents and friends of the family and invest them based on the parents' risk profile. Some would call us a niche robo-advisor. We are a team of experienced entrepreneurs with a purpose of enabling children to get the best possible start in life. Initially we focus on the child's wealth but our purpose holds so much more potential across different verticals including insurance, health and services which bridge family generations.</t>
  </si>
  <si>
    <t>We help parents invest their children's long-term savings</t>
  </si>
  <si>
    <t>https://www.tobi.dk</t>
  </si>
  <si>
    <t>https://www.facebook.com/wearetobi</t>
  </si>
  <si>
    <t>https://www.linkedin.com/company/wearetobi</t>
  </si>
  <si>
    <t>hej@tobi.dk</t>
  </si>
  <si>
    <t>+45 70 60 56 40</t>
  </si>
  <si>
    <t>Jacob Munk-Stander, Nicolai Galal</t>
  </si>
  <si>
    <t>Supply Finance</t>
  </si>
  <si>
    <t>https://www.crunchbase.com/organization/supply-finance</t>
  </si>
  <si>
    <t>The rich get richer, and small businesses get poor trade financing until now. They founded Supply Finance with a simple mission that gives Europe's small businesses the same financing tools as the big guys, and then stand back and watch the magic happen. They have built a state-of-the-art system, backed by industrial-grade operations, processing, and capital to bring trade finance to companies of all sizes. To make it all happen, they are partnering with several best-in-class trade finance companies across Europe and helping them to expand their offerings and to deliver great services and products to small businesses in their backyards.</t>
  </si>
  <si>
    <t>Supply Finance is a developer of a software tool  to offer professional-grade trade financing to SMEs.</t>
  </si>
  <si>
    <t>http://supply.finance</t>
  </si>
  <si>
    <t>https://www.linkedin.com/company/supply-finance/</t>
  </si>
  <si>
    <t>Brian Norton, Jay Verjee</t>
  </si>
  <si>
    <t>Fenway Summer Ventures, Finch Capital</t>
  </si>
  <si>
    <t>Intellibonds</t>
  </si>
  <si>
    <t>https://www.crunchbase.com/organization/intellibonds</t>
  </si>
  <si>
    <t>IntelliBonds is a technology firm focused on Cost optimization and Alpha generation for Fixed Income institutional investors through cutting edge AI-powered cloud solutions. We have blended our expertise of the Bond market with the most advanced Machine Learning techniques in order to develop products that can revolutionise, how Fixed Income institutional investors operate. IntelliBonds is a fully automated Assistant solution that aspires to become a central intelligence unit for fixed income investors. Superior analytics combined with the wider market coverage improves the efficiency of your front office fixed income team and allows you to deliver superior investment results whilst operating with a 20-30% lower cost base.</t>
  </si>
  <si>
    <t>Artificial Intelligence, FinTech</t>
  </si>
  <si>
    <t>IntelliBonds is a technology firm focused on Cost optimization and Alpha generation for Fixed Income institutional investors</t>
  </si>
  <si>
    <t>https://www.intellibonds.com/</t>
  </si>
  <si>
    <t>https://twitter.com/intellibonds?lang=en</t>
  </si>
  <si>
    <t>https://www.linkedin.com/company/intellibonds/</t>
  </si>
  <si>
    <t>mayank@intellibonds.com</t>
  </si>
  <si>
    <t>+44 (0)20 3668 3600</t>
  </si>
  <si>
    <t>Igor Tesinsky, Mayank Agrawal</t>
  </si>
  <si>
    <t>V2X Network</t>
  </si>
  <si>
    <t>https://www.crunchbase.com/organization/v2x-network</t>
  </si>
  <si>
    <t>V2X Network is an autonomous transaction platform for the mobility ecosystem. Using Distributed ledger technologies, V2X enables peer-2-peer data and payment transactions between vehicles and connected service providers. V2X Network also enables the vehicles to make their own decisions in terms of service offerings and execute self-sovereign payments for those services by using digital smart contracts.</t>
  </si>
  <si>
    <t>Autonomous Vehicles, Blockchain, FinTech, Information Technology, Internet</t>
  </si>
  <si>
    <t>Connected vehicles data and payment platform</t>
  </si>
  <si>
    <t>https://www.v2x.network/</t>
  </si>
  <si>
    <t>https://twitter.com/v2xnetwork</t>
  </si>
  <si>
    <t>https://www.linkedin.com/company/v2xnetwork</t>
  </si>
  <si>
    <t>hello@v2x.network</t>
  </si>
  <si>
    <t>Ahsan Shamim, Holger Philipp, Shumail Mohyuddin</t>
  </si>
  <si>
    <t>Engineering, Product</t>
  </si>
  <si>
    <t>Financial Services, Information Technology, Internet Services, Other, Transportation</t>
  </si>
  <si>
    <t>Techstars, Techstars Smart Mobility</t>
  </si>
  <si>
    <t>CryptoSimple</t>
  </si>
  <si>
    <t>https://www.crunchbase.com/organization/cryptosimple</t>
  </si>
  <si>
    <t>CryptoSimple is a roboadvisor-based crypto investing solution that is simple, smart and secure, without the crypto lingo. Simply answer a few questions about your crypto knowledge, a risk assessment, and your investing goals, to ensure that our roboadvisor selects the best risk profile for you. Once you've made your first deposit, all you need to do is sit back and relax. From here on out, we'll handle everything. If you're interested, we also show you exactly what we invest in and how we rebalance your portfolio as the market shifts. We'll be investing in DeFi products like liquidity pools, yield farming, and crypto assets - don't worry if this all sounds like jargon</t>
  </si>
  <si>
    <t>GamerHash</t>
  </si>
  <si>
    <t>https://www.crunchbase.com/organization/gamerhash</t>
  </si>
  <si>
    <t>GamerHash is an innovative, blockchain-supported application which facilitates the exchange of desktop computing power for virtual goods provided in the integrated marketplace.  In the same way, as Uber or Airbnb allow people to monetize their vehicles or unused living space, GamerHash enables monetizing computing power through cryptocurrency mining. Users make excess power available via the GamerHash application, in return, they select cash equivalents in the form of Bitcoins, or other virtual products such as prepaid cards, retail gift cards, food delivery vouchers, telecom top-ups, PC games or skins.</t>
  </si>
  <si>
    <t>Bitcoin, Blockchain, FinTech, Marketplace, Mining Technology, Virtual Goods</t>
  </si>
  <si>
    <t>Poznan, Wielkopolskie, Poland</t>
  </si>
  <si>
    <t>GamerHash platform enables non-technical users to exchange computing power for virtual products from the integrated marketplace.</t>
  </si>
  <si>
    <t>https://www.gamerhash.com</t>
  </si>
  <si>
    <t>https://twitter.com/GamerHashCom</t>
  </si>
  <si>
    <t>https://www.facebook.com/gamershash/</t>
  </si>
  <si>
    <t>https://www.linkedin.com/company/gamerhash/</t>
  </si>
  <si>
    <t>Patryk Pusch, Radek Rosiak</t>
  </si>
  <si>
    <t>Commerce and Shopping, Financial Services, Natural Resources, Other, Payments, Software</t>
  </si>
  <si>
    <t>merce</t>
  </si>
  <si>
    <t>PIGARI</t>
  </si>
  <si>
    <t>https://www.crunchbase.com/organization/pigari</t>
  </si>
  <si>
    <t>Corporate debit cards for SME and Freelancers to automate expense management and remove paper expense receipts.</t>
  </si>
  <si>
    <t>https://pigari.com/</t>
  </si>
  <si>
    <t>https://twitter.com/PigariHQ</t>
  </si>
  <si>
    <t>https://www.facebook.com/Pigari-105982314301765/</t>
  </si>
  <si>
    <t>https://www.linkedin.com/company/pigarihq/</t>
  </si>
  <si>
    <t>info@pigari.com</t>
  </si>
  <si>
    <t>Hasan Nawaz, Ignacio Javierre</t>
  </si>
  <si>
    <t>4Founders Capital, Lanai Partners, Albert Armengol, Reus Capital Partners, Toubkal Partners</t>
  </si>
  <si>
    <t>Exscudo</t>
  </si>
  <si>
    <t>https://www.crunchbase.com/organization/exscudo</t>
  </si>
  <si>
    <t>EXSCUDO is the new gateway between the traditional financial system and the cybercurrency market. In EXSCUDO, we create a new financial ecosystem. This system is fast, safe, easy-to-use and multifunctional. Our main goal is to create a single gate to cybercurrency market for simple users, professional traders, investors and financial institutions.</t>
  </si>
  <si>
    <t>Banking, Financial Services, FinTech, Messaging, Payments, Trading Platform</t>
  </si>
  <si>
    <t>Exscudo is the gateway between the traditional finances and cryptocurrencies. The company develops a number of blockchain-based products.</t>
  </si>
  <si>
    <t>http://exscudo.com/</t>
  </si>
  <si>
    <t>https://www.twitter.com/ex_scudo</t>
  </si>
  <si>
    <t>https://www.facebook.com/exscudo</t>
  </si>
  <si>
    <t>https://www.linkedin.com/company-beta/10921326</t>
  </si>
  <si>
    <t>mailto:press@exscudo.com</t>
  </si>
  <si>
    <t>Alex Sitnikov, Andrei Zimine</t>
  </si>
  <si>
    <t>Marketing, Product</t>
  </si>
  <si>
    <t>Financial Services, Information Technology, Internet Services, Lending and Investments, Messaging and Telecommunications, Payments</t>
  </si>
  <si>
    <t>Lendora</t>
  </si>
  <si>
    <t>https://www.crunchbase.com/organization/lendora</t>
  </si>
  <si>
    <t>Lendora is a crowdlending platform - or personal loans - that directly connects borrowers and investors in Switzerland. Without going through the banks, a borrower finances his credit application from many lenders and therefore enjoys better terms. Investors, on the other hand, benefit from a unique return opportunity. Both parties benefit from better rates, greater transparency and unprecedented freedom of choice.</t>
  </si>
  <si>
    <t>Nyon, Vaud, Switzerland</t>
  </si>
  <si>
    <t>Lendora is a crowdlending platform or personal loans - that directly connects borrowers and investors in Switzerland.</t>
  </si>
  <si>
    <t>https://lendora.ch</t>
  </si>
  <si>
    <t>https://twitter.com/lendora_ch</t>
  </si>
  <si>
    <t>https://www.facebook.com/pg/LendoraSwitzerland</t>
  </si>
  <si>
    <t>https://www.linkedin.com/company/lendora/</t>
  </si>
  <si>
    <t>info@lendora.ch</t>
  </si>
  <si>
    <t>Shareline</t>
  </si>
  <si>
    <t>https://www.crunchbase.com/organization/shareline-279e</t>
  </si>
  <si>
    <t>Shareline is an investment platform that enables experts and newcomers alike to invest in the late stage private technology companies they love.</t>
  </si>
  <si>
    <t>Investment platform in private tech companies</t>
  </si>
  <si>
    <t>https://shareline.co/</t>
  </si>
  <si>
    <t>https://www.facebook.com/SharelineCo/</t>
  </si>
  <si>
    <t>https://www.linkedin.com/company/shareline</t>
  </si>
  <si>
    <t>Ash Puri, Thomas Dadashi</t>
  </si>
  <si>
    <t>EalaX</t>
  </si>
  <si>
    <t>https://www.crunchbase.com/organization/ealax</t>
  </si>
  <si>
    <t>Our mission is to help make the world‚Äôs financial system safer through rapid deployment of effective AI for financial crime analytics, enabled by enriched synthetic data that captures the dynamics of fraud and money laundering and loads them into tailor-made scenarios that explore diverse threats that financial organisations are exposed to. This goal has taken us to the forefront of Synthetic Data and Fincrime Analytics, and we are proud to have in our team people that have helped shape the state-of-the-art of these fields. Keywords: Finacial services, AML, Synthetic Data, Fintech, Machine learning, Big data, Simulation, Fraud Analytics, Compliance</t>
  </si>
  <si>
    <t>Analytics, Big Data, Compliance, FinTech, Information Technology, Machine Learning, Software</t>
  </si>
  <si>
    <t>Advanced Simulation &amp; FinCrime Analytics using Synthetic Data</t>
  </si>
  <si>
    <t>http://ealax.com</t>
  </si>
  <si>
    <t>https://twitter.com/EalaX</t>
  </si>
  <si>
    <t>https://www.facebook.com/ealaxltd</t>
  </si>
  <si>
    <t>https://www.linkedin.com/company/ealax</t>
  </si>
  <si>
    <t>contact@ealax.com</t>
  </si>
  <si>
    <t>Edgar Lopez-Rojas</t>
  </si>
  <si>
    <t>Artificial Intelligence, Data and Analytics, Financial Services, Information Technology, Professional Services, Software</t>
  </si>
  <si>
    <t>Innovate UK</t>
  </si>
  <si>
    <t>Parfin</t>
  </si>
  <si>
    <t>https://www.crunchbase.com/organization/parfin</t>
  </si>
  <si>
    <t>Parfin is a Fintech company building the services and infrastructure needed to unlock the digital assets revolution.</t>
  </si>
  <si>
    <t>http://www.parfin.io</t>
  </si>
  <si>
    <t>https://www.linkedin.com/company/parfin/</t>
  </si>
  <si>
    <t>Valor Capital Group, Alexia Ventures, Vortx</t>
  </si>
  <si>
    <t>Finabro</t>
  </si>
  <si>
    <t>https://www.crunchbase.com/organization/finabro</t>
  </si>
  <si>
    <t xml:space="preserve">FINABRO is your consultant for saving &amp; investing!  Proper saving and sensible investing is important for many parts of life. Saving money can be difficult - investing money wisely has become almost impossible. The savings account gives zero interest rates and the different alternative investment forms are risky, intransparent and expensive.  </t>
  </si>
  <si>
    <t>FINABRO is your consultant for saving &amp; investing!</t>
  </si>
  <si>
    <t>https://www.finabro.at/</t>
  </si>
  <si>
    <t>https://twitter.com/finabrogmbh</t>
  </si>
  <si>
    <t>https://www.facebook.com/FINABROGmbH/</t>
  </si>
  <si>
    <t>https://www.linkedin.com/company/finabro</t>
  </si>
  <si>
    <t>office@finabro.com</t>
  </si>
  <si>
    <t>+43 720 884146</t>
  </si>
  <si>
    <t>Oliver Lintner, S√∏ren Obling</t>
  </si>
  <si>
    <t>Werthstein</t>
  </si>
  <si>
    <t>https://www.crunchbase.com/organization/werthstein-ag</t>
  </si>
  <si>
    <t xml:space="preserve">Werthstein GmbH was founded in the summer of 2015 with the purpose of changing the way people invest. They want to make it easier for investors to build a portfolio that reflects their personal interests and beliefs and is constructed according to professional criteria at the same time. Private investors should benefit from diversified portfolio strategies, taking into account that the risk appetite of each person is different.  That's why Werthstein GmbH offers a discretionary portfolio management solution to its clients which can be customized by each investor very easily. They are convinced that this way of investing will help people to improve their long-term average performance and maintain an interest in their investment portfolio - an important condition to keeping an eye on investments.  They believe that investing should also be exciting and fun. Their clients look for intellectual stimulation, they want to understand what's trending and, if they see fit, invest. For this reason They have created Werthstein Zeitgeist investments and provide a platform for the independent experts of the Werthstein Institute to express their personal opinions as a matter of guidance to their clients. </t>
  </si>
  <si>
    <t>Asset Management, Financial Services, FinTech, Information Technology, Wealth Management</t>
  </si>
  <si>
    <t>M√ºnchen, Bayern, Germany</t>
  </si>
  <si>
    <t>Werthstein is a digital wealth manager which focuses on intelligent storytelling of investment ideas, called zeitgeists.</t>
  </si>
  <si>
    <t>https://www.werthstein.com</t>
  </si>
  <si>
    <t>https://twitter.com/werthstein</t>
  </si>
  <si>
    <t>https://www.linkedin.com/company/werthstein-ag/</t>
  </si>
  <si>
    <t>info@werthstein.com</t>
  </si>
  <si>
    <t>Bastian Lossen, Felix R√∂scheisen, Giles Keating</t>
  </si>
  <si>
    <t>Finanzen Verlag GmbH</t>
  </si>
  <si>
    <t>PayAccept</t>
  </si>
  <si>
    <t>https://www.crunchbase.com/organization/payaccept</t>
  </si>
  <si>
    <t>PayAccept is a Blockchain technology company headquartered in the Netherlands that combines traditional and Decentralized Finance (DeFi) to offer its clients access to cryptocurrency and fiat management, crypto-lending, card issuances, and risk management services.</t>
  </si>
  <si>
    <t>Banking, Credit Cards, Financial Exchanges, FinTech</t>
  </si>
  <si>
    <t>Eindhoven, Noord-Brabant, The Netherlands</t>
  </si>
  <si>
    <t>PayAccept is a Blockchain technology company that combines traditional and Decentralized Finance (DeFi)</t>
  </si>
  <si>
    <t>https://payaccept.net</t>
  </si>
  <si>
    <t>https://www.twitter.com/payaccept</t>
  </si>
  <si>
    <t>https://facebook.com/payaccept.net</t>
  </si>
  <si>
    <t>info@payaccept.net</t>
  </si>
  <si>
    <t>WorldLabs</t>
  </si>
  <si>
    <t>https://www.crunchbase.com/organization/worldlabs</t>
  </si>
  <si>
    <t>WorldLabs is a digital global platform that fast-tracks the development of innovative ideas. WorldLabs streamlines how people engage with funding and collaboration opportunities by bringing together innovators and organisations in an ecosystem that fosters innovation.</t>
  </si>
  <si>
    <t>FinTech, Information Technology, Internet, Mobile Apps, Software</t>
  </si>
  <si>
    <t>WorldLabs is a digital global innovation platform that fast-tracks the development of innovative ideas</t>
  </si>
  <si>
    <t>https://www.worldlabs.org/</t>
  </si>
  <si>
    <t>https://twitter.com/worldlabs</t>
  </si>
  <si>
    <t>https://www.facebook.com/worldlabs/</t>
  </si>
  <si>
    <t>https://www.linkedin.com/company/worldlabs/</t>
  </si>
  <si>
    <t>support@worldlabs.org</t>
  </si>
  <si>
    <t>07957 924 353</t>
  </si>
  <si>
    <t>Apps, Financial Services, Information Technology, Internet Services, Mobile, Software</t>
  </si>
  <si>
    <t>Herdius</t>
  </si>
  <si>
    <t>https://www.crunchbase.com/organization/herdius</t>
  </si>
  <si>
    <t>Herdius intends to build a new infrastructure layer on top of all blockchains. Through their vertically scalable chain and distributed virtual wallet network, Herdius aims to tackle identity &amp; interoperability as well as create a crypto asset agnostic decentralized exchange.</t>
  </si>
  <si>
    <t>Blockchain, Financial Services, FinTech, Infrastructure</t>
  </si>
  <si>
    <t>Herdius intends to build a highly performant decentralized financial platform.</t>
  </si>
  <si>
    <t>https://www.herdius.com</t>
  </si>
  <si>
    <t>https://twitter.com/herdiusdex</t>
  </si>
  <si>
    <t>https://www.facebook.com/herdiusDEX</t>
  </si>
  <si>
    <t>https://www.linkedin.com/company/herdius</t>
  </si>
  <si>
    <t>info@herdius.com</t>
  </si>
  <si>
    <t>Balazs Deme</t>
  </si>
  <si>
    <t>KR1 plc</t>
  </si>
  <si>
    <t>Boring Money</t>
  </si>
  <si>
    <t>https://www.crunchbase.com/organization/boring-money</t>
  </si>
  <si>
    <t>Boring Money is an independent business which has been set up to help normal people who don't have PhDs in finance make some smart investment decisions quickly and painlessly. Founder and MD Holly Mackay has worked in the investment industry for about 20 years, watching an endless procession of the Old School Brigade wanting to ‚Äúeducate‚Äù investors and force them to read pages of gobbledygook until they feel like banging their heads against walls. She thinks this is unhelpful.</t>
  </si>
  <si>
    <t>Helping those without Finance PhDs make smarter choices, without being bored to tears!</t>
  </si>
  <si>
    <t>https://www.boringmoney.co.uk/</t>
  </si>
  <si>
    <t>https://twitter.com/boringmoney</t>
  </si>
  <si>
    <t>https://www.facebook.com/boringmoney/</t>
  </si>
  <si>
    <t>https://www.linkedin.com/company/boring-money/</t>
  </si>
  <si>
    <t>SportyCo</t>
  </si>
  <si>
    <t>https://www.crunchbase.com/organization/sportyco</t>
  </si>
  <si>
    <t>SportyCo provides athletes, clubs, and sports organizations with macro-funding on their respective end. Moreover, SportyCo is enabling a direct financial link between the participants on both respective ends. Blockchain-based, low in transaction costs, introducing smart contracts into the world of sport, as well as the use of DAO voting, will be the key elements of the SportyCo Ecosystem.</t>
  </si>
  <si>
    <t>Finance, Financial Services, FinTech, Internet, Sports</t>
  </si>
  <si>
    <t>SportyCo provides athletes, clubs, and sports organizations with macro-funding on their respective end.</t>
  </si>
  <si>
    <t>https://sportyco.io/</t>
  </si>
  <si>
    <t>https://twitter.com/sportyco_io</t>
  </si>
  <si>
    <t>https://www.facebook.com/SportyCo.io</t>
  </si>
  <si>
    <t>https://www.linkedin.com/company/sportyco/</t>
  </si>
  <si>
    <t>Simon Zgavec, Tomaz Cepon</t>
  </si>
  <si>
    <t>Financial Services, Internet Services, Sports</t>
  </si>
  <si>
    <t>Jarvis Network</t>
  </si>
  <si>
    <t>https://www.crunchbase.com/organization/jarvis-network</t>
  </si>
  <si>
    <t>Jarvis network is a set of protocols on Ethereum to bring traditional assets on-chain. Our primary focus is to enable an on-chain Forex: our protocols allow anyone to self-issue user-collateralized synthetic fiat, and to exchange on DEXes or buy and sell them through a trustless broker. These protocols are managed and secured by a DAO.</t>
  </si>
  <si>
    <t>Blockchain, Finance, FinTech</t>
  </si>
  <si>
    <t>Jarvis network is a set of protocols on Ethereum to bring traditional assets on-chain.</t>
  </si>
  <si>
    <t>Non-profit</t>
  </si>
  <si>
    <t>https://jarvis.network</t>
  </si>
  <si>
    <t>https://twitter.com/Jarvis_Network</t>
  </si>
  <si>
    <t>https://www.linkedin.com/company/jarvis-network</t>
  </si>
  <si>
    <t>pascal@jarvis.network</t>
  </si>
  <si>
    <t>Q2i has built and has implemented its Secure Blockchain Agnostic Platform for complex transactions between multiple counterparties. This brings BLOCKCHAIN INTEROPERABILITY to client strategy choices.  Q2i also delivers a unique operational benefit in optimising the data load on blockchain nodes. This reduces the redundant data across blockchain network nodes so reducing the operational cost of operating ALL nodes.  As of Q1 20 the Q2i platform has been exposed to mobile devices. Its low data footprint enabling the complexity of blockchain to be supported on the mobile devices. In order to maintain neutrality in both its commercial and technical relationships, Q2i has a commercial structure that reflects platform value generation. Early adopters are in the Financial Services sector with 2 large banks focussing on the deployment in the counterparty definition at the AML/KYC level as a core function in the blockchain transaction flow at scale across the enterprise and with core banking counterparties. These are technically enabled. In the Exchange space, which includes Digital Asset custodians, Q2i have established early requirement demand and await regulatorily clearance of the exchanges themselves. Q2i has a JV in the retail/supply chain sector linking Asian supply chains with European fulfilment and distribution. IoT, Smart Meter, management at a national scale progresses, whilst transactions in other data-centric value chains are being defined. Blockchain Datarooms, Transaction Approval, Identity Management, High-Value Assets [Property, Art]  Q2iD Product release 1) - Q419 saw the release of Q2iD, the productised version of the core Q2i technology and architecture aimed at ID management for AML/KYC. Q2iD delivers secure user control of ID data in decentralised environments even when the ID information is propagated to a counterparty.  2) Q1 20 saw the release QiDataRoom - A second product release of the core technology base enables the exchange of data, files and documents securely and auditably between counterparties. Permissions can be defined to control access by ID/user on the blockchain. File control access can determine timing,  form of access and collaboration rights. It replicates network/database policy definition without the need to be tied to an expensive database licence. 3) Q2 2021saw the release of Q2iPay. Q2iPay further extends the blockchain transaction functionality by introducing PaaS, payment gateway (fiat currency) AND digital asset wallet, to the ID of any counterparty in a blockchain transaction. Q2iPay's payment partner is fully enabled with Open Banking services.  Q2i is an engineering technology that remains neutral, secure and allows data exchange [Interoperability] between different blockchain types. Q2i has avoided ICO paths to ensure it remains conflict-free in its implementations. Commercially the JV's could still look at a digital asset event be that an ICO, STO or other value-added approach.</t>
  </si>
  <si>
    <t>http://www.twitter.com/q2iai</t>
  </si>
  <si>
    <t>https://www.linkedin.com/company/q2i-group/</t>
  </si>
  <si>
    <t>lawrence@q2igroup.com</t>
  </si>
  <si>
    <t>+44 208 133 4999</t>
  </si>
  <si>
    <t>Lawrence vK-B, Mark Standish, Phil Gower</t>
  </si>
  <si>
    <t>Energy, Financial Services, Other, Payments, Sustainability</t>
  </si>
  <si>
    <t>Fintech Payments | The first marketplace of Fintech &amp; Insurtech solutions</t>
  </si>
  <si>
    <t>https://www.crunchbase.com/organization/fintech-payments-s-l</t>
  </si>
  <si>
    <t>Fintech Payments is a Fintech &amp; Insurtech solutions marketplace with a presence in more than 33 countries.  Thanks to our pool of partners, among which are Payment Institutions, E-money Institutions, Banks, Core Banking solutions, Payment infrastructures, Banking SaaS, wealthtech platforms, Insurance brokers, Insurance companies, Insurance agencies, KYC, AML and fraud solutions, PIS &amp; AIS solutions, among many many others, any business can choose the right solution for their business model FOR FREE.</t>
  </si>
  <si>
    <t>Financial Services, FinTech, Information Technology, InsurTech, Marketplace, Payments, Wealth Management</t>
  </si>
  <si>
    <t>Fintech Payments is a Fintech &amp; Insurtech solutions marketplace with a presence in more than 33 countries.</t>
  </si>
  <si>
    <t>https://fintechpayments.eu/</t>
  </si>
  <si>
    <t>https://www.linkedin.com/company/fintechpayments</t>
  </si>
  <si>
    <t>hello@fintechpayments.eu</t>
  </si>
  <si>
    <t>Francisco Romero de √Åvila</t>
  </si>
  <si>
    <t>Commerce and Shopping, Financial Services, Information Technology, Payments</t>
  </si>
  <si>
    <t>Worldcore</t>
  </si>
  <si>
    <t>https://www.crunchbase.com/organization/worldcore</t>
  </si>
  <si>
    <t>Worldcore is the world‚Äôs first voice biometrics-enabled, EU-regulated, one-stop shop in the payments industry offering a wide range of payment solutions including payment accounts for sending and receiving bank transfers, prepaid debit cards (plastic and virtual), mass payments to bank accounts and to any Visa/MasterCard/ChinaUnionPay cards, an API for e-commerce with quick and easy integration. With so much innovation the scope of Worldcore‚Äôs activities grows with each passing month.</t>
  </si>
  <si>
    <t>Debit Cards, Finance, Financial Services, FinTech, Payments, Personal Finance</t>
  </si>
  <si>
    <t>Worldcore is a Czech-based regulated payment institution offering wide range of payment solutions for everyone</t>
  </si>
  <si>
    <t>https://worldcore.eu</t>
  </si>
  <si>
    <t>https://twitter.com/worldcoresocial</t>
  </si>
  <si>
    <t>https://facebook.com/worldcoresocial</t>
  </si>
  <si>
    <t>https://www.linkedin.com/company/worldcore</t>
  </si>
  <si>
    <t>info@worldcore.eu</t>
  </si>
  <si>
    <t>Alex Nasonov</t>
  </si>
  <si>
    <t>Medius</t>
  </si>
  <si>
    <t>https://www.crunchbase.com/organization/medius</t>
  </si>
  <si>
    <t>Medius is a leading global provider of accounts payable (AP) invoice automation solutions in the cloud. Our solutions automate and simplify the entire purchase-to-pay (P2P) process, enabling an unprecedented level of truly touchless invoice processing, shortened lead times, greater control, and improved visibility of financial metrics.</t>
  </si>
  <si>
    <t>Accounting, FinTech, Software</t>
  </si>
  <si>
    <t>Link√∂ping, Ostergotlands Lan, Sweden</t>
  </si>
  <si>
    <t>Medius is a provider of AP invoice automation solutions in the Cloud.</t>
  </si>
  <si>
    <t>https://www.medius.com/</t>
  </si>
  <si>
    <t>https://twitter.com/mediusgroup</t>
  </si>
  <si>
    <t>https://www.facebook.com/mediusgroup/</t>
  </si>
  <si>
    <t>https://www.linkedin.com/company/medius/</t>
  </si>
  <si>
    <t>info@medius-group.com</t>
  </si>
  <si>
    <t>+46 13 12 16 30</t>
  </si>
  <si>
    <t>Marlin Equity Partners</t>
  </si>
  <si>
    <t>https://www.crunchbase.com/organization/marlin-equity-partners</t>
  </si>
  <si>
    <t>Finance, Human Resources, Information Technology, Management, Marketing, Operations, Sales</t>
  </si>
  <si>
    <t>Innovations Kapital</t>
  </si>
  <si>
    <t>Medius acquired by Marlin Equity Partners</t>
  </si>
  <si>
    <t>https://www.crunchbase.com/acquisition/marlin-equity-partners-acquires-medius--317e4e41</t>
  </si>
  <si>
    <t>BillTech</t>
  </si>
  <si>
    <t>https://www.crunchbase.com/organization/billtech</t>
  </si>
  <si>
    <t>BillTech is an easy and simple app that aggregates all your bills in one place, and, depending on what kind of person you are, lets you either fully automate bill payments or pay with a single click.</t>
  </si>
  <si>
    <t>FinTech, Payments, Personal Finance</t>
  </si>
  <si>
    <t>Aggregate and automate your bill payments</t>
  </si>
  <si>
    <t>https://billtech.pl/</t>
  </si>
  <si>
    <t>https://twitter.com/billtechpl</t>
  </si>
  <si>
    <t>https://www.facebook.com/billtechpl/</t>
  </si>
  <si>
    <t>https://www.linkedin.com/company/billtech</t>
  </si>
  <si>
    <t>czesc@billtech.pl</t>
  </si>
  <si>
    <t>Bartosz Petry≈Ñski, Jƒôdrzej Ma≈Çolepszy</t>
  </si>
  <si>
    <t>PLN</t>
  </si>
  <si>
    <t>SpeedUp Venture Capital Group, Huge Thing</t>
  </si>
  <si>
    <t>Swanest is a team of financial technology entrepreneurs with the aim to put back the people at the heart of financial services. The traditional financial industry is flawed: bankers push products, investment advisors are expensive or not accessible and traditional brokerage services remain complex. They  believe the time has come to design an investment solution that serves the needs of the people: simple to control, intelligent in its behaviour and transparent from every possible angle. Their team brings together a broad set of knowledge in the fields of software engineering, investment management and algorithmics. All capabilities that they use to challenge the status quo.</t>
  </si>
  <si>
    <t>https://twitter.com/swanest_</t>
  </si>
  <si>
    <t>https://www.facebook.com/SwanestPage</t>
  </si>
  <si>
    <t>https://www.linkedin.com/company/swanest</t>
  </si>
  <si>
    <t>hello@swanest.com</t>
  </si>
  <si>
    <t>Cyril Lequeux, Nicolas Bindels, Silvan Schumacher, Youri Tolstoy</t>
  </si>
  <si>
    <t>Lanbyte</t>
  </si>
  <si>
    <t>https://www.crunchbase.com/organization/lanbyte</t>
  </si>
  <si>
    <t>L√•nbyte is a Swedish based technology company renegotiating debts and mortgages in the Nordics. L√•nbyte specializes in obtaining private individuals, evaluating their household financial status, and create a market for Nordic banks to better acquire new and financially sound clients.</t>
  </si>
  <si>
    <t>L√•nbyte negotiates the interest rate discount for mortgages.</t>
  </si>
  <si>
    <t>https://www.lanbyte.se/</t>
  </si>
  <si>
    <t>kundtjanst@lanbyte.se</t>
  </si>
  <si>
    <t>Arvid Gunnarsson</t>
  </si>
  <si>
    <t>NFT Ventures, Collector Ventures</t>
  </si>
  <si>
    <t>e-Potek</t>
  </si>
  <si>
    <t>https://www.crunchbase.com/organization/e-potek</t>
  </si>
  <si>
    <t>e-Potek is digitalising mortgage financing. To make the experience of getting a mortgage easier, clearer and quicker, the startup developed an online platform enabling the customer to find the mortgage offers of all the lenders on the market in just a few clicks. e-Potek‚Äôs customers are private individuals, as well as brokers and property developers, who use the extensive features of the platform.</t>
  </si>
  <si>
    <t>e-Potek is digitalising mortgage financing.</t>
  </si>
  <si>
    <t>https://www.e-potek.ch/</t>
  </si>
  <si>
    <t>https://www.facebook.com/epotekCH/</t>
  </si>
  <si>
    <t>https://in.linkedin.com/company/epotek</t>
  </si>
  <si>
    <t>info@e-potek.ch</t>
  </si>
  <si>
    <t>+41 22 566 01 10</t>
  </si>
  <si>
    <t>Virtual Network</t>
  </si>
  <si>
    <t>DUNFORCE</t>
  </si>
  <si>
    <t>https://www.crunchbase.com/organization/dunforce</t>
  </si>
  <si>
    <t>Dunforce transforms the way companies manage their invoices.  It is the first Intelligent Collection Agent that uses AI and machine learning to solve this growing problem of late payments.  Dunforce provides an all in one SAAS solution that predicts when a payment will be made and automatises debt collection accordingly.  It reduces client risks, cost of collection and preserve client relationships.  To make it simple, it integrates with any accounting or ERP software and allows team collaboration on the collection process.  It sends smart reminders, based on prediction and your client profiles, eliminating the dirty work of collecting payments.  It integrates any payments tools, from Sepa Direct debit to ACH or credit cards, offering a convenient way of collecting the payments and reconciliating operations. Dunforce aims Credit Manager, CFO or CEO, anyone involved and concerned by this collection process.  Because poorly managed cash flows can put any business under a lot of pressure.</t>
  </si>
  <si>
    <t>Artificial Intelligence, B2B, FinTech, Payments</t>
  </si>
  <si>
    <t>The smart collection agent that simplifies and accelerates the payment of your receivables.</t>
  </si>
  <si>
    <t>http://www.dunforce.com/</t>
  </si>
  <si>
    <t>https://www.twitter.com/dunforce</t>
  </si>
  <si>
    <t>https://www.facebook.com/dunforce</t>
  </si>
  <si>
    <t>https://www.linkedin.com/company/dunforce</t>
  </si>
  <si>
    <t>contact@dunforce.io</t>
  </si>
  <si>
    <t>+34 93 1234 967</t>
  </si>
  <si>
    <t>Alban Sauvanet</t>
  </si>
  <si>
    <t>Artificial Intelligence, Data and Analytics, Financial Services, Other, Payments, Science and Engineering, Software</t>
  </si>
  <si>
    <t>2local</t>
  </si>
  <si>
    <t>https://www.crunchbase.com/organization/2local</t>
  </si>
  <si>
    <t>Innovative Banking FinTech Cryptocurrency</t>
  </si>
  <si>
    <t>Banking, FinTech</t>
  </si>
  <si>
    <t>FinTech Cryptocurrency</t>
  </si>
  <si>
    <t>https://2local.io</t>
  </si>
  <si>
    <t>https://twitter.com/2local1</t>
  </si>
  <si>
    <t>https://www.facebook.com/2local2</t>
  </si>
  <si>
    <t>https://www.linkedin.com/company/2local/</t>
  </si>
  <si>
    <t>info@2local.io</t>
  </si>
  <si>
    <t>weepay</t>
  </si>
  <si>
    <t>https://www.crunchbase.com/organization/weepay</t>
  </si>
  <si>
    <t>As weepay, we continue to work on new enhancements to provide convenience and make a difference in online payment methods.</t>
  </si>
  <si>
    <t>weepay is a payment receipt system management platform that offers</t>
  </si>
  <si>
    <t>https://weepay.co</t>
  </si>
  <si>
    <t>https://twitter.com/weepayco</t>
  </si>
  <si>
    <t>https://www.facebook.com/weepayco</t>
  </si>
  <si>
    <t>https://www.linkedin.com/company/weepay-co</t>
  </si>
  <si>
    <t>hello@weepay.co</t>
  </si>
  <si>
    <t>0212-909-93-37</t>
  </si>
  <si>
    <t>Selim Destancƒ±</t>
  </si>
  <si>
    <t>Plend</t>
  </si>
  <si>
    <t>https://www.crunchbase.com/organization/plend</t>
  </si>
  <si>
    <t>We live in an unprecedented age of low and sometimes negative interest rates ‚Äì yet 74% of credit scores in the UK are locked out from accessing them. Our solution is a ‚Äòperson-to-person‚Äô Social Lending Marketplace that will allow borrowers to tell their story via our comprehensive on-boarding and verification system.  Lenders, can then scroll through our ‚Äòmarketplace‚Äô of lending campaigns to decide which borrowers they want to back with their investment, safe in the knowledge that they can sell their loan at any time, and have the added protection of the ‚ÄòProvision System‚Äô that will cover missed or delayed payments.</t>
  </si>
  <si>
    <t>Consumer Lending, Crowdfunding, Financial Services, FinTech, Marketplace, Peer to Peer</t>
  </si>
  <si>
    <t>The UK's first 'Social Lending Marketplace, allowing people to lend to each other at affordable rates (fixed between 10% - 25%)</t>
  </si>
  <si>
    <t>https://plend.co.uk</t>
  </si>
  <si>
    <t>https://twitter.com/Peoplelend</t>
  </si>
  <si>
    <t>https://www.facebook.com/Projectlend/</t>
  </si>
  <si>
    <t>https://www.linkedin.com/company/68784725/</t>
  </si>
  <si>
    <t>support@plend.co.uk</t>
  </si>
  <si>
    <t>+44 7722122271</t>
  </si>
  <si>
    <t>James Pursaill, Robert Pasco</t>
  </si>
  <si>
    <t>Commerce and Shopping, Financial Services, Lending and Investments, Other</t>
  </si>
  <si>
    <t>Robert Pasco</t>
  </si>
  <si>
    <t>CryptoMood</t>
  </si>
  <si>
    <t>https://www.crunchbase.com/organization/cryptomood</t>
  </si>
  <si>
    <t>We use artificial intelligence and natural language processing to analyze sentiment in social media posts and news articles from more than 50k sources to generate sentiment indicators which have been proven to increase cryptocurrency trading profits.</t>
  </si>
  <si>
    <t>Analytics, Artificial Intelligence, Cryptocurrency, Finance, FinTech, Stock Exchanges, Trading Platform</t>
  </si>
  <si>
    <t>Brno, Jihomoravsky kraj, Czech Republic</t>
  </si>
  <si>
    <t>AI-based sentiment analysis of social media and news articles about cryptocurrencies to increase crypto trading profits.</t>
  </si>
  <si>
    <t>https://cryptomood.com/</t>
  </si>
  <si>
    <t>https://twitter.com/cryptomood</t>
  </si>
  <si>
    <t>https://www.facebook.com/CryptoMoodOfficial</t>
  </si>
  <si>
    <t>https://www.linkedin.com/company/cryptomood/</t>
  </si>
  <si>
    <t>info@cryptomood.com</t>
  </si>
  <si>
    <t>Amir Mamaghani</t>
  </si>
  <si>
    <t>Artificial Intelligence, Data and Analytics, Financial Services, Lending and Investments, Payments, Science and Engineering, Software</t>
  </si>
  <si>
    <t>Credimarket</t>
  </si>
  <si>
    <t>https://www.crunchbase.com/organization/bankimia</t>
  </si>
  <si>
    <t>Credimarket is an online platform that allows individuals to compare financial products through its platform. Its aim is to deliver information to select the suitable products such as mortgages, loans, accounts, cards, deposits, and funds for private financial institutions depending on their profiles. Information related to Credimarket can be found mainly in banking products comparators in the portal market news and section of questions and answers from users and experts.</t>
  </si>
  <si>
    <t>Credimarket is the consumer comparision portal for financial products in Spain.</t>
  </si>
  <si>
    <t>https://www.credimarket.com/</t>
  </si>
  <si>
    <t>https://twitter.com/credimarket?lang=de</t>
  </si>
  <si>
    <t>https://www.facebook.com/CrediMarket/</t>
  </si>
  <si>
    <t>https://www.linkedin.com/company/credimarket.com/</t>
  </si>
  <si>
    <t>contacto@credimarket.com</t>
  </si>
  <si>
    <t>+34 931 990 930</t>
  </si>
  <si>
    <t>Francisco Penalver</t>
  </si>
  <si>
    <t>BAUER Group</t>
  </si>
  <si>
    <t>https://www.crunchbase.com/organization/bauer</t>
  </si>
  <si>
    <t>btov Partners</t>
  </si>
  <si>
    <t>Credimarket acquired by BAUER Group</t>
  </si>
  <si>
    <t>https://www.crunchbase.com/acquisition/bauer-acquires-bankimia--e62a2ee4</t>
  </si>
  <si>
    <t>Child Registry Ltd.</t>
  </si>
  <si>
    <t>https://www.crunchbase.com/organization/child-registry-ltd</t>
  </si>
  <si>
    <t>Child Registry Ltd is a Financial Technology (Fintech) Company based in New York and London.  Founded on 16 April 2020. Registered in UK &amp; Delaware. Founders: Rahim Thawer of Thawer Capital Management &amp; Saira Thawer. Employees: 22.</t>
  </si>
  <si>
    <t>Child Registry Ltd is a Financial Technology (Fintech) Company based in New York and London.</t>
  </si>
  <si>
    <t>https://www.childregistry.org</t>
  </si>
  <si>
    <t>https://www.facebook.com/ChildRegistry/</t>
  </si>
  <si>
    <t>https://www.linkedin.com/in/thawer</t>
  </si>
  <si>
    <t>Rahim Thawer</t>
  </si>
  <si>
    <t>Thawer Capital Management (UK)</t>
  </si>
  <si>
    <t>Based in Canary Wharf, Homegrown is the UK‚Äôs first crowdfunding platform to specialise in property development investment. It allows investors to access pre-vetted property development projects by established developers. FCA regulated, Homegrown enables investors to build a diversified property portfolio, hassle-free. Capital at Risk.</t>
  </si>
  <si>
    <t>https://twitter.com/_homegrownuk</t>
  </si>
  <si>
    <t>https://www.facebook.com/Homegrown.co.uk</t>
  </si>
  <si>
    <t>https://www.linkedin.com/company/homegrown-co-uk/</t>
  </si>
  <si>
    <t>info@homegrown.co.uk</t>
  </si>
  <si>
    <t>Anthony Rushworth, Ben Washington, HAJA JAHABARDEEN</t>
  </si>
  <si>
    <t>The¬†first - and only - marketplace for debt collection. We connect global companies struggling with unpaid account receivables  with local debt collectors. Our customers save up to 50% in collection fees by choosing the best offers from 400 collectors in 60 countries.  The company was founded in 2017. We have raised ‚Ç¨600,000 in angel investment.  Our customers include Natuzzi, Deezer, Mac Tools, Snap-on, Ambrosetti - European House, Novacyt.</t>
  </si>
  <si>
    <t>https://www.linkedin.com/company/collecthub</t>
  </si>
  <si>
    <t>simone@collectionhub.com</t>
  </si>
  <si>
    <t>Administrative Services, Commerce and Shopping, Financial Services, Lending and Investments</t>
  </si>
  <si>
    <t>SmartPurse</t>
  </si>
  <si>
    <t>https://www.crunchbase.com/organization/smartpurse</t>
  </si>
  <si>
    <t>SmartPurse is a unique money coaching and learning toolbox, inspiring women everywhere to build financial independence. Together with a vibrant community of likeminded individuals and money coaches who understand women's lives, you‚Äòll take control of your financial future.</t>
  </si>
  <si>
    <t>E-Learning, Financial Services, FinTech</t>
  </si>
  <si>
    <t>SmartPurse is a money coaching and learning toolbox, inspiring women everywhere to build financial confidence &amp; independence.</t>
  </si>
  <si>
    <t>https://smartpurse.me/</t>
  </si>
  <si>
    <t>https://www.linkedin.com/company/smartpurse</t>
  </si>
  <si>
    <t>Education, Financial Services, Software</t>
  </si>
  <si>
    <t>Jamie Broderick, Jacki Zehner</t>
  </si>
  <si>
    <t>Truzo</t>
  </si>
  <si>
    <t>https://www.crunchbase.com/organization/truzo</t>
  </si>
  <si>
    <t>Truzo is a web and app-based digital escrow payment platform enabling buyers and sellers to transact anywhere, via any device in a safe and secure way.</t>
  </si>
  <si>
    <t>FinTech, Mobile Payments, Payments, Transaction Processing</t>
  </si>
  <si>
    <t>Truzo is a web and app-based escrow platform enabling buyers and sellers anywhere to transact in a safe and secure way.</t>
  </si>
  <si>
    <t>https://truzo.com/</t>
  </si>
  <si>
    <t>https://twitter.com/truzopay</t>
  </si>
  <si>
    <t>https://www.facebook.com/truzopay</t>
  </si>
  <si>
    <t>https://www.linkedin.com/company/truzo/about/</t>
  </si>
  <si>
    <t>info@truzo.com</t>
  </si>
  <si>
    <t>+2711 486 0692</t>
  </si>
  <si>
    <t>Terence Naidu</t>
  </si>
  <si>
    <t>Founders Factory Africa</t>
  </si>
  <si>
    <t>Poleecy</t>
  </si>
  <si>
    <t>https://www.crunchbase.com/organization/poleecy</t>
  </si>
  <si>
    <t>With Poleecy you are always just few clicks away from insuring your life events. We sell policies using the digital channel, that cover well know risks, for short period of time, with no paperwork and recorded with blockchain, tailored to the customer location, habits, needs, and paid by‚ÄÇe-money.</t>
  </si>
  <si>
    <t>Auto Insurance, Blockchain, Commercial Insurance, FinTech, Health Insurance, Insurance, InsurTech, Property Insurance</t>
  </si>
  <si>
    <t>Roma, Lazio, Italy</t>
  </si>
  <si>
    <t>Instant Insurance, Insurtech, Blockchain</t>
  </si>
  <si>
    <t>https://www.poleecy.com</t>
  </si>
  <si>
    <t>https://www.facebook.com/poleecy/</t>
  </si>
  <si>
    <t>https://www.linkedin.com/company/poleecy/</t>
  </si>
  <si>
    <t>info@poleecy.com</t>
  </si>
  <si>
    <t>+39 348 1563540</t>
  </si>
  <si>
    <t>Massimo Ciaglia</t>
  </si>
  <si>
    <t>algoreg</t>
  </si>
  <si>
    <t>https://www.crunchbase.com/organization/algoreg</t>
  </si>
  <si>
    <t>algoreg has built a team of subject matter experts in the development of global AML programs with key competencies in anti-money laundering, counter-terrorist financing, information security, software development, regulatory compliance, operations andfinance. The team combines C-level and entrepreneurial experiences in fast pace industries such as e-commerce, banking and payments.algoreg helps executives and compliance officers to build innovative compliance program with a strong focus on user experiences and in full compliance with laws and regulations.algoreg is revolutionizing compliance with innovative solutions to on-board your customers and to manage your compliance program end to end.</t>
  </si>
  <si>
    <t>Compliance, Financial Services, FinTech, Management Consulting</t>
  </si>
  <si>
    <t>A Luxembourg-based innovative regulatory technology (regtech) company.</t>
  </si>
  <si>
    <t>http://algoreg.com/</t>
  </si>
  <si>
    <t>https://twitter.com/algoreg_</t>
  </si>
  <si>
    <t>https://www.linkedin.com/company/algoreg/</t>
  </si>
  <si>
    <t>info@algoreg.com</t>
  </si>
  <si>
    <t>(+352) 26 20 06 75</t>
  </si>
  <si>
    <t>Emilie Petin, Jean-Pierre Bitton, Jeremy Antkowiak</t>
  </si>
  <si>
    <t>Financial Services, Professional Services</t>
  </si>
  <si>
    <t>Huobi, Jean-Pierre Bitton, G&amp;F fund</t>
  </si>
  <si>
    <t>Invocap is dedicated to helping small and medium businesses find better ways to finance their growth. Its online tools help them see the real value of your business, by taking into account assets that a traditional bank would not recognize.  The company is a collaboration of finance and technology professionals, with backgrounds from some of the largest finance and technology institutions in the world.</t>
  </si>
  <si>
    <t>https://www.linkedin.com/company/invoice-cycle/</t>
  </si>
  <si>
    <t>jobs@invoicecycle.com</t>
  </si>
  <si>
    <t>Gideon Shaw, Jeremy Esekow</t>
  </si>
  <si>
    <t>SeedIL Ventures, M√ºller Medien</t>
  </si>
  <si>
    <t>Horizone</t>
  </si>
  <si>
    <t>https://www.crunchbase.com/organization/horizone</t>
  </si>
  <si>
    <t>Spreading innovation, building and working on Growence, Innovable, Elle Innovation, WomenX Impact, Vision Awardz and Crypto Coinference.</t>
  </si>
  <si>
    <t>Consulting, Education, Financial Services, FinTech, Innovation Management, Internet, Marketing, Retail Technology</t>
  </si>
  <si>
    <t>https://www.horizone.group</t>
  </si>
  <si>
    <t>https://www.linkedin.com/company/70939258</t>
  </si>
  <si>
    <t>info@horizone.group</t>
  </si>
  <si>
    <t>Eleonora Rocca, Francesco Redaelli</t>
  </si>
  <si>
    <t>Commerce and Shopping, Education, Financial Services, Hardware, Internet Services, Professional Services, Sales and Marketing, Software</t>
  </si>
  <si>
    <t>Crowdstacker</t>
  </si>
  <si>
    <t>https://www.crunchbase.com/organization/crowdstacker</t>
  </si>
  <si>
    <t>Crowdstacker is a peer-to-peer business crowdfunding platform that enables individuals to lend directly to established British businesses and earn interest on their investments. As an FCA-regulated platform, it makes lending both accessible and rewarding for investors and borrowers. Crowdstacker was founded in May 2014 and is based in London, United Kingdom.</t>
  </si>
  <si>
    <t>Crowdstacker is a curated debt based investment platform.</t>
  </si>
  <si>
    <t>http://www.crowdstacker.com</t>
  </si>
  <si>
    <t>http://twitter.com/Crowdstacker</t>
  </si>
  <si>
    <t>http://www.facebook.com/pages/Crowdstacker/824352514255735</t>
  </si>
  <si>
    <t>http://www.linkedin.com/company/crowdstacker</t>
  </si>
  <si>
    <t>info@crowdstacker.com</t>
  </si>
  <si>
    <t>0207 118 7570</t>
  </si>
  <si>
    <t>Karteek Patel, Mark Bristow</t>
  </si>
  <si>
    <t>Pario Ventures</t>
  </si>
  <si>
    <t>Penny</t>
  </si>
  <si>
    <t>https://www.crunchbase.com/organization/sixty-pension</t>
  </si>
  <si>
    <t>Find all your old pensions, automatically. UK Fintech Awards Pension-tech of the year.</t>
  </si>
  <si>
    <t>Bristol, Bristol, City of, United Kingdom</t>
  </si>
  <si>
    <t>Penny is a Fintech company powered by AI to search a database of millions of pensions.</t>
  </si>
  <si>
    <t>https://trypenny.com</t>
  </si>
  <si>
    <t>https://twitter.com/trypenny</t>
  </si>
  <si>
    <t>https://www.facebook.com/trypenny/</t>
  </si>
  <si>
    <t>support@trypenny.com</t>
  </si>
  <si>
    <t>Ben Stokes, Josh Stott, Nate Stott</t>
  </si>
  <si>
    <t>https://twitter.com/RollingFunds</t>
  </si>
  <si>
    <t>https://www.linkedin.com/company/rollingfunds</t>
  </si>
  <si>
    <t>Arnaud Soubien, Beno√Æt B√©guin, Herv√© Monnerie</t>
  </si>
  <si>
    <t>TXC Markets</t>
  </si>
  <si>
    <t>https://www.crunchbase.com/organization/txc-markets</t>
  </si>
  <si>
    <t>TXC Markets has developed an automated trading platform that combines best-in-class technologies and a P2P solution for maximizing and monetizing illiquid assets beginning with Italian Tax Claims.</t>
  </si>
  <si>
    <t>Peer to Peer Fintech Trading Technologies and Marketplaces for Illiquid and Alternative Assets</t>
  </si>
  <si>
    <t>http://www.txcmarkets.com</t>
  </si>
  <si>
    <t>https://twitter.com/txcmarkets</t>
  </si>
  <si>
    <t>https://www.linkedin.com/company/txc-markets</t>
  </si>
  <si>
    <t>admin@txcmarkets.com</t>
  </si>
  <si>
    <t>Bruno Lorenzelli</t>
  </si>
  <si>
    <t>Intesa Sanpaolo, Open Innovation and Business</t>
  </si>
  <si>
    <t>Visible Capital portfolio of wealth management products takes advantage of the opportunities opened up by PSD2 and Open Banking, which allow customers to provide financial advisers with controlled access to their transactional data in real time.</t>
  </si>
  <si>
    <t>https://twitter.com/VisibleCapital</t>
  </si>
  <si>
    <t>https://www.linkedin.com/company/visible-capital/about/</t>
  </si>
  <si>
    <t>Christian Burgin, Richard Braidwood, Ross Laurie</t>
  </si>
  <si>
    <t>Hunit is a no code solution for lawyers to write natively digital legal agreements for the alternative investment sector. Our SaaS tools transform today‚Äôs analogue investment agreements into legally binding smart contracts by enabling lawyers to embed self-executing actions directly within MS Word documents. Once drafted, our platform allows an agreement to be digitally signed and then recorded in a distributed ledger based network made up of law firms, investors, asset managers and financial services groups. Key features include our patent pending Covenant Engine‚Ñ¢, which aligns interests from the outset by allowing issuers and investors to pre-plan and pre-permission remedies to be executed by the agreement in the event a breach occurs. By providing clarity over the impact of undesired events, Hunit‚Äôs digital agreements increase transparency, reduce the uncertainty and cost of court-based adjudication and allow for a more accurate pricing of risk. By digitalizing analogue investments, our technology enables friction-free secondary trading, structured data reporting, automated compliance enforcement and minimized contract administration costs. Hunit works with businesses and enterprises of all sizes, providing user-friendly software that unlocks new opportunities for the growing private investment market and the legal professionals serving it.</t>
  </si>
  <si>
    <t>https://www.linkedin.com/company/hunit</t>
  </si>
  <si>
    <t>ap@hun.it</t>
  </si>
  <si>
    <t>+47 21 03 77 17</t>
  </si>
  <si>
    <t>Aaron Powers, Jan Christian Berger</t>
  </si>
  <si>
    <t>Financial Services, Information Technology, Other, Professional Services, Software</t>
  </si>
  <si>
    <t>Muniy</t>
  </si>
  <si>
    <t>https://www.crunchbase.com/organization/muniy</t>
  </si>
  <si>
    <t>Muniy offers banking for everyone, extending the digital banking revolution to more aspects of people's lives, starting with building a better retail experience and closer connections with merchants. With our recently launched app and the Muniy contactless card, we're on a mission to bring a better, easier life to everyone.</t>
  </si>
  <si>
    <t>Banking, Financial Services, FinTech, Payments, Venture Capital</t>
  </si>
  <si>
    <t>Muniy offers banking for everyone, extending the digital banking revolution to more aspects of people's lives.</t>
  </si>
  <si>
    <t>http://www.muniy.com</t>
  </si>
  <si>
    <t>https://twitter.com/muniymobile</t>
  </si>
  <si>
    <t>https://www.facebook.com/pg/muniymobile</t>
  </si>
  <si>
    <t>https://www.linkedin.com/company/muniy/</t>
  </si>
  <si>
    <t>jeremy@muniy.com</t>
  </si>
  <si>
    <t>+44 7482 189389</t>
  </si>
  <si>
    <t>Yedup is a leader in real-time, continually adaptive artificial intelligence.  Yedup machines analyse big data streams ‚Äì such as live and evolving social media content ‚Äì faster and more accurately than is possible with standard AI techniques. The company specialises in high value, ultra-low latency applications and solutions for capital markets.</t>
  </si>
  <si>
    <t>Belfast, Belfast, United Kingdom</t>
  </si>
  <si>
    <t>https://twitter.com/yedup_</t>
  </si>
  <si>
    <t>https://www.linkedin.com/company/10474154</t>
  </si>
  <si>
    <t>martin.spollen@yedup.com</t>
  </si>
  <si>
    <t>Dr. Martin Spollen, Paul McWilliams</t>
  </si>
  <si>
    <t>Artificial Intelligence, Data and Analytics, Financial Services, Lending and Investments, Other, Science and Engineering, Software</t>
  </si>
  <si>
    <t>Beesy</t>
  </si>
  <si>
    <t>https://www.crunchbase.com/organization/beesy</t>
  </si>
  <si>
    <t>They know that it takes a lot to be self-employed and be fully responsible for your own future. With all the trouble on your mind to build your business, it seems like having a second job when you need to deal with the Italian bureaucracy. That's why they created Beesy - an easy way to manage your finances in one place. With banking, invoicing and digital accounting in a single tool, they aim to reduce the unnecessary complexity of running a business in today's world. With Beesy, they'd like you to be able to feel at ease when it comes to your finances so that you can focus your energy on what really matters.</t>
  </si>
  <si>
    <t>Digital financial solutions for the Italian SME market</t>
  </si>
  <si>
    <t>https://www.beesy.it/en</t>
  </si>
  <si>
    <t>support@beesy.it</t>
  </si>
  <si>
    <t>finleap</t>
  </si>
  <si>
    <t>Altpocket</t>
  </si>
  <si>
    <t>https://www.crunchbase.com/organization/altpocket</t>
  </si>
  <si>
    <t>Altpockets mission is to provide you with the best platform to manage and keep track of your crypto investments. Your exchanges are automatically synced and you will get a complete aggregated view of your investments and performance and be able to slice and dice them any way you want. We believe in the power of the crowd! On Altpocket customers can share their portfolio with others. Find your favourite investor with proven good performance over time, start following that person and get notified everytime that person makes a trade. Copy that trade directly or ask the person about the reason for buying or selling. With Altpocket everyone can be like the top investors, simply piggy back on their strategy. And don't worry, you decide if you want to share your portfolio and you will only show your holdings in relative terms as percent of total and not how much money you actually have.</t>
  </si>
  <si>
    <t>Trollh√§ttan, Vastra Gotaland, Sweden</t>
  </si>
  <si>
    <t>Altpocket is the best social portfolio tracker available for showcasing digital assets and cryptocurrency investments.</t>
  </si>
  <si>
    <t>https://altpocket.io</t>
  </si>
  <si>
    <t>https://twitter.com/altpocket</t>
  </si>
  <si>
    <t>https://www.linkedin.com/company/altpocket</t>
  </si>
  <si>
    <t>Edwin Flataunet, Jonathan Svensson</t>
  </si>
  <si>
    <t>Christian Ander, Sergej Kotliar, Andr√©s Westerberg</t>
  </si>
  <si>
    <t>Cognitive Finance</t>
  </si>
  <si>
    <t>https://www.crunchbase.com/organization/cognitive-finance-group</t>
  </si>
  <si>
    <t>Cognitive Finance is a British technology advisory firm offering high-impact AI strategies and solutions to the world‚Äôs leading executives in banking, asset management, and private equity firms.They specialise in business strategy, data engineering and investments in AI solutions for financial services.</t>
  </si>
  <si>
    <t>An advisory and investment company specialised in Artificial Intelligence solutions for financial services.</t>
  </si>
  <si>
    <t>http://www.cognitivefinance.ai</t>
  </si>
  <si>
    <t>https://twitter.com/cognitivefin</t>
  </si>
  <si>
    <t>Clara Durodie</t>
  </si>
  <si>
    <t>PlusOneMinusOne</t>
  </si>
  <si>
    <t>https://www.crunchbase.com/organization/plusoneminusone</t>
  </si>
  <si>
    <t xml:space="preserve">PlusOneMinusOne Software and Consulting Inc. is an internationally operating company that provides optimization and predictive analytics software for the ATM market targeting banks, ATM ISOs and IADs.  Bringing a decade of Operations Research and Data Science expertise, its primary differentiation is a deep, yet diverse offering across many facets of ATM and Branch cash replenishment processes targeting the reduction of Total Cost of Ownership (TCO). </t>
  </si>
  <si>
    <t>PlusOneMinusOne is an internationally company that provides optimization and predictive analytics software for the ATM market.</t>
  </si>
  <si>
    <t>http://www.p1m1.com</t>
  </si>
  <si>
    <t>https://twitter.com/PlusOneMinusOne</t>
  </si>
  <si>
    <t>https://facebook.com/PlusOneMinusOne</t>
  </si>
  <si>
    <t>https://www.linkedin.com/company/plusoneminusone</t>
  </si>
  <si>
    <t>contact@p1m1.com</t>
  </si>
  <si>
    <t>415 655 1824</t>
  </si>
  <si>
    <t>Tolga Kurt</t>
  </si>
  <si>
    <t>Esor Investments</t>
  </si>
  <si>
    <t>Zvilo</t>
  </si>
  <si>
    <t>https://www.crunchbase.com/organization/zvilo</t>
  </si>
  <si>
    <t>Zvilo is a digital platform that seeks to unlock capital for the Balkans.</t>
  </si>
  <si>
    <t>Zvilo is a digital platform that seeks to unlock capital.</t>
  </si>
  <si>
    <t>https://zvilo.com/</t>
  </si>
  <si>
    <t>https://twitter.com/zvilo_official</t>
  </si>
  <si>
    <t>https://www.linkedin.com/company/zvilo/</t>
  </si>
  <si>
    <t>contact@zvilo.com</t>
  </si>
  <si>
    <t>+44 203 934 0606</t>
  </si>
  <si>
    <t>Whitehall Finance provides a working capital solution to Buyers at the head of a supply chain who want to ensure that their suppliers have the option to be paid immediately upon invoice approval. Buyers simply approve invoices and suppliers can opt to receive immediate payment. This is on better commercial terms than would normally be available through their own sources of finance.</t>
  </si>
  <si>
    <t>Theale, West Berkshire, United Kingdom</t>
  </si>
  <si>
    <t>https://twitter.com/financehall?lang=en</t>
  </si>
  <si>
    <t>https://www.facebook.com/pages/category/Financial-Service/Whitehall-Finance-1035311176623468/</t>
  </si>
  <si>
    <t>https://in.linkedin.com/company/whitehall-finance-limited</t>
  </si>
  <si>
    <t>info@whitehallfinance.com</t>
  </si>
  <si>
    <t>Colin Levins</t>
  </si>
  <si>
    <t>The FSE Group, Cirdan Capital Management</t>
  </si>
  <si>
    <t>Provider of cloud native Enterprise Data Management solutions for asset managers, asset servicers and asset owners. Outcomes ‚Äì the delivery of a centralised data store of key investment and operating data, a comprehensive data model tailored to the asset management domain, a unique versioning paradigm which provides full data lineage and provenance, an extensible and self-service data model, and finally, an API-first approach for easy and pain free access to data. Powerful engineering to surface, control and use data in ways not possible before.</t>
  </si>
  <si>
    <t>https://www.linkedin.com/company/11053829/</t>
  </si>
  <si>
    <t>info@aprexo.com</t>
  </si>
  <si>
    <t>Jonathan Willis, Markus Ruetimann, Paul Samuel</t>
  </si>
  <si>
    <t>Financial Services, Information Technology, Internet Services, Software</t>
  </si>
  <si>
    <t>UST, HARINVEST Capital S.√† r.l., XPC Participations, 4VF SAS, Roger Siddle</t>
  </si>
  <si>
    <t>Kiraplus</t>
  </si>
  <si>
    <t>https://www.crunchbase.com/organization/kiraplus</t>
  </si>
  <si>
    <t>Kiraplus offers tenant scoring solutions to landlords, realtors and property managers so they can instantly identify whether your tenants are financially responsible and reliable. Kiraplus tenants‚Äô scores helps to decide the best tenant for your property by utilising background data, financial history and behavioral patterns. Through Kiraplus, tenants and landlords can also pay or collect rent online and access various alternative insurance and financial products.</t>
  </si>
  <si>
    <t>FinTech, Property Insurance, Property Management, Rental Property, Software</t>
  </si>
  <si>
    <t>Kiraplus is a digital platform that offers tenant screening and rent payment solutions.</t>
  </si>
  <si>
    <t>http://www.kiraplus.com</t>
  </si>
  <si>
    <t>https://twitter.com/kirapluscom?lang=en</t>
  </si>
  <si>
    <t>https://www.facebook.com/kirapluscom</t>
  </si>
  <si>
    <t>https://www.linkedin.com/company/15154680/</t>
  </si>
  <si>
    <t>zuhtu@kiraplus.com</t>
  </si>
  <si>
    <t>Altan Atabarut, Zuhtu Esiyok, √ñm√ºr Filiz</t>
  </si>
  <si>
    <t>Financial Services, Real Estate, Software</t>
  </si>
  <si>
    <t>Kaan Baral</t>
  </si>
  <si>
    <t>Digipulse</t>
  </si>
  <si>
    <t>https://www.crunchbase.com/organization/digipulse</t>
  </si>
  <si>
    <t xml:space="preserve">Digipulse aims to ensure that all digital asset holders and crypto wallet users have ultimate control over who receives their digital and crypto assets.  Co-founder and CTO of Digipulse, Dmitry first saw the potential for DigiPulse when he encountered health issues and realized that, if he were to pass away, his family would be unable to access his digital wallet. His cryptocurrency assets would be effectively lost. DigiPulse solves this issue by allowing its users to store and encrypt information in a decentralized manner. The service empowers customers to safely secure and pass on their digital assets to those they care about when they pass away.  These assets can include cryptocurrencies, digital images, and other documents. </t>
  </si>
  <si>
    <t>Cryptocurrency, FinTech, Subscription Service</t>
  </si>
  <si>
    <t>Riga, Riga, Latvia</t>
  </si>
  <si>
    <t>World‚Äôs first autonomous digital safe.</t>
  </si>
  <si>
    <t>https://www.digipulse.io/</t>
  </si>
  <si>
    <t>https://twitter.com/DigiPulseIO</t>
  </si>
  <si>
    <t>https://www.facebook.com/digipulse.io/</t>
  </si>
  <si>
    <t>https://www.linkedin.com/in/normundskvilis</t>
  </si>
  <si>
    <t>hello@digipulse.io</t>
  </si>
  <si>
    <t>+371 2943 6898</t>
  </si>
  <si>
    <t>Dmitry Dementyev-Dedelis, Normunds Kvilis</t>
  </si>
  <si>
    <t>Diamond Digital</t>
  </si>
  <si>
    <t>https://www.crunchbase.com/organization/diamond-digital</t>
  </si>
  <si>
    <t xml:space="preserve">Diamond Digital develops a crypto-currency backed by diamonds. The crypto-currency is issued on the Ethereum1 Blockchain, and it follows both the ERC202 standard for interoperability and the suggested ERC621 3 standard for increasing and decreasing token supply.  Ethereum smart contracts guarantee that there cannot be more DiamondCoins in the system than diamonds used as collateral. DiamondCoins can always be redeemed for auxiliary diamonds as a consequence.  Diamond Digital began operation in 2017. It has headquarters in Feusisberg in Switzerland. </t>
  </si>
  <si>
    <t>Cryptocurrency, Finance, Financial Exchanges, Financial Services, FinTech</t>
  </si>
  <si>
    <t>Feusisberg, Zurich, Switzerland</t>
  </si>
  <si>
    <t>Diamond Digital develops a crypto-currency backed by diamonds.</t>
  </si>
  <si>
    <t>https://dmcoin.net</t>
  </si>
  <si>
    <t>SICTIC</t>
  </si>
  <si>
    <t>Hashrental</t>
  </si>
  <si>
    <t>https://www.crunchbase.com/organization/hashrental</t>
  </si>
  <si>
    <t>HashRental marketplace connects sellers (miners) of hashing power with buyers of hashing power through smart contracts, decentralized Escrow. It offers convenient and easy-to-use tools for all crypto-market participants to create as much profit as possible. The only existing large cryptocurrency mining marketplace has been hacked in late 2017. As a result, the market customers lost $60 million. So this seemed like a problem that we could do something about.  Problem: Existing other marketplace is a centralized service. It‚Äôs a point of weakness. It was only a matter of time until hackers decided to attack this platform, which is exactly what happened. Solution: We've created the First Decentralized Hashing Power Marketplace. LUHN coin corresponds to the price of one hour hashing power rent. Minimum amount of hashing power for 1 LUHN is determined by the current weighted average profit from mining altcoins for each algorithm. fter the service is launched all users can exchange LUHN coins on hashing power and get profit.  The LUHN Token is one only token to allow holders to enter and exit cryptocurrency mining investments at any time at a cheap, profitable cost through its fast exchange and no having to buy expensive equipment.</t>
  </si>
  <si>
    <t>Bitcoin, Blockchain, Cryptocurrency, Financial Services, FinTech, Marketplace</t>
  </si>
  <si>
    <t>Douglas, NA - Isle of Man, Isle of Man</t>
  </si>
  <si>
    <t>First Decentralized Hashing power marketplace</t>
  </si>
  <si>
    <t>https://hashrental.io</t>
  </si>
  <si>
    <t>https://twitter.com/hashrental</t>
  </si>
  <si>
    <t>https://facebook.com/hashrental</t>
  </si>
  <si>
    <t>https://www.linkedin.com/company/hashrental/</t>
  </si>
  <si>
    <t>ian_edwards@hashrental.io</t>
  </si>
  <si>
    <t>Ian Edwards</t>
  </si>
  <si>
    <t>Soros Fund Management, NON-fungible Chan</t>
  </si>
  <si>
    <t>Sokin</t>
  </si>
  <si>
    <t>https://www.crunchbase.com/organization/sokin</t>
  </si>
  <si>
    <t>Sokin is a leading financial service provider that enables global payments for both consumers and businesses. Sokin believes in giving you the power to make payments and transfer money as many times as you want per month! Whether it‚Äôs sending money back home or transfers to friends or even settling with businesses using Sokin, our innovative process makes the task quick and easy. Sokin delivers global payments for a fixed fee, is commission and hassle free! Transferring money internationally is complicated and expensive. Sometimes there is a lack of transparency in the fees you pay. With our transparent fixed monthly costs, for businesses and consumers, there are no hidden charges. You will not have to spend hours researching the best rates! Our cost effective solution is simple to understand: One Monthly Fee. This will to allow you to make payments in over 200 countries and the ability to exchange money in over 150 countries in over 35 different currencies. Sokin can also transfer any currency into any bank account in China within 2 hours excluding weekends and Chinese bank holidays. To find out more about the only payment provider to provide global payments for a fixed fee, commission free and hassle free ‚Äì download our app and sign up to ensure you don‚Äôt miss out on key messages!</t>
  </si>
  <si>
    <t>Global Payments. Fixed Fee. Commission Free. Hassle Free</t>
  </si>
  <si>
    <t>https://sokin.net/</t>
  </si>
  <si>
    <t>https://twitter.com/SokinGlobal</t>
  </si>
  <si>
    <t>https://www.facebook.com/sokinnet</t>
  </si>
  <si>
    <t>https://www.linkedin.com/company/sokin/about/</t>
  </si>
  <si>
    <t>info@sokin.net</t>
  </si>
  <si>
    <t>Vroon Modgill</t>
  </si>
  <si>
    <t>Rio Gavin Ferdinand</t>
  </si>
  <si>
    <t>Anycoin Direct</t>
  </si>
  <si>
    <t>https://www.crunchbase.com/organization/anycoin-direct</t>
  </si>
  <si>
    <t>The Netherlands-based bitcoin brokerage, Anycoin Direct, offers its users with the ability to buy and sell digital currencies, including bitcoin, dogecoin, and darkcoin, among others. The company aims to make the buying and selling process easy for its clients, without compromising safety. When selling cryptocurrencies, Anycoin Direct transfers money to the bank account number specified by its client, typically within a short period of time. It charges 0.3% fee for buying cryptocurrency and 1% for selling cryptocurrency. The company also offers various local payment methods: SEPA, Sofort, Giropay, iDEAL, Bancontact, MyBank, Trustpay, and INTERAC Online.</t>
  </si>
  <si>
    <t>Bitcoin, Financial Services, FinTech, Payments, Virtual Currency</t>
  </si>
  <si>
    <t>Veghel, Noord-Brabant, The Netherlands</t>
  </si>
  <si>
    <t>Anycoin Direct: Easy, safe and fast</t>
  </si>
  <si>
    <t>https://anycoindirect.eu/en</t>
  </si>
  <si>
    <t>https://twitter.com/anycoindirect</t>
  </si>
  <si>
    <t>https://www.facebook.com/AnycoinDirect</t>
  </si>
  <si>
    <t>support@anycoindirect.eu</t>
  </si>
  <si>
    <t>(800) 269-2646</t>
  </si>
  <si>
    <t>PHI Token</t>
  </si>
  <si>
    <t>https://www.crunchbase.com/organization/phi-token</t>
  </si>
  <si>
    <t>PHI Token is the world‚Äôs first Robot / Human Asset Management Platform on the Blockchain</t>
  </si>
  <si>
    <t>FinTech, Insurance, Product Design, Service Industry</t>
  </si>
  <si>
    <t>Valletta, NA - Malta, Malta</t>
  </si>
  <si>
    <t>PHI Token is a Hybrid Investment Platform.</t>
  </si>
  <si>
    <t>https://www.phitoken.io/</t>
  </si>
  <si>
    <t>https://twitter.com/phitoken</t>
  </si>
  <si>
    <t>https://www.facebook.com/PHIToken/</t>
  </si>
  <si>
    <t>https://www.linkedin.com/company/phitoken/</t>
  </si>
  <si>
    <t>Daniele Bernardi</t>
  </si>
  <si>
    <t>Design, Financial Services, Other</t>
  </si>
  <si>
    <t>Apply Financial is a payments validation company that offers a variety of solutions to confirm, check, fix, and change single and bulk payment information. It helps its customers stay updated about future payment standards. The company offers three products: Validate Browser, Validate API, and Validate Data Manager. Its collection of products help users submit payment details correctly first time, allowing them to save time and money as well as reduce the risk related to non-payments, manage compliance, and improve customer relationships. Apply Financial follows a pay-as-you-go pricing structure to charge fees from its customers.</t>
  </si>
  <si>
    <t>http://twitter.com/applyfinancial</t>
  </si>
  <si>
    <t>http://www.linkedin.com/company/apply-financial</t>
  </si>
  <si>
    <t>support@applyfinancial.co.uk</t>
  </si>
  <si>
    <t>+44 203 287 3258</t>
  </si>
  <si>
    <t>Mark Bradbury, Philip Goffin</t>
  </si>
  <si>
    <t>Accuity</t>
  </si>
  <si>
    <t>https://www.crunchbase.com/organization/accuity-2</t>
  </si>
  <si>
    <t>Apply Financial acquired by Accuity</t>
  </si>
  <si>
    <t>https://www.crunchbase.com/acquisition/accuity-2-acquires-apply-financial--45eab398</t>
  </si>
  <si>
    <t>Rackle</t>
  </si>
  <si>
    <t>https://www.crunchbase.com/organization/rackle</t>
  </si>
  <si>
    <t>Connect to Thousands of Banks</t>
  </si>
  <si>
    <t>https://rackle.io</t>
  </si>
  <si>
    <t>https://twitter.com/rackle_io</t>
  </si>
  <si>
    <t>https://www.facebook.com/rackle.io</t>
  </si>
  <si>
    <t>https://www.linkedin.com/company/rackle-io</t>
  </si>
  <si>
    <t>batuhan@rackle.io</t>
  </si>
  <si>
    <t>+90 532 407 6079</t>
  </si>
  <si>
    <t>Doƒüukan G√∂zeten, Erkin Samut</t>
  </si>
  <si>
    <t>Husky Finance</t>
  </si>
  <si>
    <t>https://www.crunchbase.com/organization/financial-satnav</t>
  </si>
  <si>
    <t>Around 15 million consumers in the UK need inexpensive help to plan their savings and pension requirements around the benefits supplied to them by their employer. This has created a market opportunity for a low-cost, web-based guidance tool for individuals who currently receive no professional help with their savings and investments and who will soon be prompted by their employers to think about this aspect of their lives. Financial SatNav intends to satisfy this need with its unique Software as a Service product, which automates and links together the early stages of the benefits, savings and pension planning process. Our online ‚Äúdashboard‚Äù tool guides the employee using techniques and fact finding which are similar to those employed in a professional face-to-face investment and pension review. It does this without requiring the user to have any knowledge of the financial sector or of investment theory.</t>
  </si>
  <si>
    <t>Developer Tools, Finance, Financial Services, FinTech, SaaS</t>
  </si>
  <si>
    <t>Husky Finance provides Web-based guidance tool for personal saving and investment decisions.</t>
  </si>
  <si>
    <t>https://huskyfinance.com/</t>
  </si>
  <si>
    <t>https://twitter.com/huskyfinance/</t>
  </si>
  <si>
    <t>http://www.facebook.com/pages/Financial-SatNav/1505767429709450</t>
  </si>
  <si>
    <t>http://www.linkedin.com/company/financial-satnav</t>
  </si>
  <si>
    <t>support@fsatnav.com</t>
  </si>
  <si>
    <t>+44 20 7582 7875</t>
  </si>
  <si>
    <t xml:space="preserve">PayScanner is an exciting London based Fintech Start-Up that has a heavy focus on facilitating payment automation and creating private and public Blockchain Technologies to the regulated payment and financial services industries.‚Ä®‚Ä®With over 16 years of expertise in Paytech, the founders at PayScanner are consistently working with global payment partners to evolve existing payment channels by applying the latest trends and technologies. </t>
  </si>
  <si>
    <t>https://www.linkedin.com/company/payscanner-limited/</t>
  </si>
  <si>
    <t>Asim Tariq</t>
  </si>
  <si>
    <t>Payplaza</t>
  </si>
  <si>
    <t>https://www.crunchbase.com/organization/payplaza</t>
  </si>
  <si>
    <t>PayPlaza is a leading global payment software company managed and driven by professionals each having over 20 years experience in the financial and payment industry. Since 2010 PayPlaza has developed a revolutionary payment platform encompassing unique solutions for Point-of-Sale card acceptance. From 2012 PayPlaza Solutions have been rolled out across Europe offering powerful advantages for their partners and clients. The PayPlaza platform is PCI level 1 certified and includes full encryption technology matching the highest possible international security regulations. PayPlaza‚Äôs is based in Amsterdam with additional offices located in Eindhoven and Madrid. In 2016 PayPlaza expects a volume of + 300 million transactions with yearly 2 digit growth. PayPlaza and her partners are currently active in 17 European countries with further expansion planned in US and Asian markets in 2016.</t>
  </si>
  <si>
    <t>Banking, FinTech, Payments, Point of Sale, Software</t>
  </si>
  <si>
    <t>Payplaza is an innovative omnichannel payment solution provider.</t>
  </si>
  <si>
    <t>https://payplaza.com</t>
  </si>
  <si>
    <t>https://twitter.com/PayplazaNL</t>
  </si>
  <si>
    <t>https://www.linkedin.com/company/payplaza-payment-solutions</t>
  </si>
  <si>
    <t>info@payplaza.com</t>
  </si>
  <si>
    <t>31 (0)20 240 08 20</t>
  </si>
  <si>
    <t>Edgar Antonio Plasa</t>
  </si>
  <si>
    <t>CM.com</t>
  </si>
  <si>
    <t>https://www.crunchbase.com/organization/cm-com</t>
  </si>
  <si>
    <t>Commerce and Shopping, Financial Services, Lending and Investments, Payments, Software</t>
  </si>
  <si>
    <t>Payplaza acquired by CM.com</t>
  </si>
  <si>
    <t>https://www.crunchbase.com/acquisition/cm-com-acquires-payplaza--09642448</t>
  </si>
  <si>
    <t>FundingKnight is a UK crowdlender which brings business borrowers together with a crowd of private and institutional investors. Loans are available up to ¬£1million for businesses, property developers and green energy projects. FundingKnight evaluates each potential borrower and assigns each a quality rating and a ‚Äúreserve interest rate‚Äù ‚Äì the borrower will pay no more than this. However each loan goes through an auction process wherein investors bid to invest. This process actively lowers the final interest rate payable. Investors can choose which opportunities to invest in and can invest as little as ¬£25 per loan. The Marketplace allows investors to buy and sell whole or part loans between themselves. Through this system, new investors can quickly build up a diversified portfolio of investments. Alternatively, investors can access their cash by selling their loans to other investors and withdrawing the money. The platform was designed, built and is maintained in-house, and undergoes continual improvement. In July 2015 the company released ‚ÄúAutoBuy‚Äù, a feature which automates the balancing of portfolios on an ongoing basis by buying loan parts from other investors. Together with AutoBid ‚Äì automated bidding in new auctions ‚Äì and Automatic Cash Withdrawal, these tools make portfolio and money management significantly easier, especially for those new to investing. FundingKnight was founded in 2011. Loans are available only to UK businesses or developers. Investors must pass identity checks but can be based anywhere worldwide. FundingKnight is a member of the fraud prevention agency CIFAS, and the industry association UKCFA.</t>
  </si>
  <si>
    <t>Eastleigh, Hampshire, United Kingdom</t>
  </si>
  <si>
    <t>http://twitter.com/FundingKnight</t>
  </si>
  <si>
    <t>http://www.facebook.com/FundingKnight</t>
  </si>
  <si>
    <t>http://www.linkedin.com/company/fundingknight</t>
  </si>
  <si>
    <t>info@fundingknight.com</t>
  </si>
  <si>
    <t>Graeme Marshall</t>
  </si>
  <si>
    <t>https://www.crunchbase.com/organization/gli-finance-ltd</t>
  </si>
  <si>
    <t>FundingKnight acquired by GLI Finance</t>
  </si>
  <si>
    <t>https://www.crunchbase.com/acquisition/gli-finance-ltd-acquires-fundingknight--73ef31d2</t>
  </si>
  <si>
    <t>Onedox</t>
  </si>
  <si>
    <t>https://www.crunchbase.com/organization/onedox</t>
  </si>
  <si>
    <t>Onedox is a free web and app-based service which is revolutionizing the way people manage household bills and expenses. It provides consumers with centralized access to their household accounts and bills including gas, electric, internet, and mobile. The system also generates automatic notifications when a bill or contract is coming to an end, and makes personalized recommendations for users to switch to better deals and save them money. Onedox was founded by David Sheridan, Hugh Nimmo-Smith, and Richard Lewis in 2015 and is headquartered in London, England.</t>
  </si>
  <si>
    <t>FinTech, Mobile, Personal Finance</t>
  </si>
  <si>
    <t>Onedox is a free, secure service that enables UK consumers to take control of their household bills</t>
  </si>
  <si>
    <t>https://www.onedox.com</t>
  </si>
  <si>
    <t>https://www.twitter.com/onedoxinfo</t>
  </si>
  <si>
    <t>https://www.facebook.com/onedoxinfo</t>
  </si>
  <si>
    <t>https://www.linkedin.com/organization/9442708/</t>
  </si>
  <si>
    <t>info@onedox.com</t>
  </si>
  <si>
    <t>David Sheridan, Hugh Nimmo-Smith, Richard Lewis</t>
  </si>
  <si>
    <t>Financial Services, Mobile</t>
  </si>
  <si>
    <t>Crowdcube, Aranit Cenalla, Kevin Meehan, Craig Cesman</t>
  </si>
  <si>
    <t>Launched in 2015, OFF3R is a mobile crowdfunding aggregator that operates as an access point to the alternative investment market. It helps its users discover and track opportunities across multiple crowdfunding platforms. The platform collates investment opportunities from various crowdfunding platforms and displays them in a Tinder-style swipe format. It also offers the latest insights and news about the alternative finance industry. OFF3R is operated from London, United Kingdom.</t>
  </si>
  <si>
    <t>https://twitter.com/OFF3R</t>
  </si>
  <si>
    <t>https://www.facebook.com/off3r</t>
  </si>
  <si>
    <t>https://www.linkedin.com/company/off3r---crowdfunding-aggregator</t>
  </si>
  <si>
    <t>hello@off3r.com</t>
  </si>
  <si>
    <t>Lex Deak</t>
  </si>
  <si>
    <t>Financial Services, Lending and Investments, Mobile</t>
  </si>
  <si>
    <t>Tom Singh, Kamal Haider, Daniel McPherson</t>
  </si>
  <si>
    <t>GrowIN Portugal</t>
  </si>
  <si>
    <t>https://www.crunchbase.com/organization/growin-portugal</t>
  </si>
  <si>
    <t>GrowIN Portugal is a Company-as-a-Service Platform (CaaS) that helps Entrepreneurs Remotely Incorporate, Incubate, Accelerate, Fund and Move their Startups to Portugal.</t>
  </si>
  <si>
    <t>FinTech, Legal Tech, SaaS, Software</t>
  </si>
  <si>
    <t>Faro, Faro, Portugal</t>
  </si>
  <si>
    <t>Company-as-a-Service Platform that Enables Entrepreneurs Remotely Incorporate, Accelerate, Fund and Move their Startups to Portugal.</t>
  </si>
  <si>
    <t>https://www.growinportugal.com</t>
  </si>
  <si>
    <t>https://www.twitter.com/growinportugal</t>
  </si>
  <si>
    <t>https://www.facebook.com/GrowINPortugal/</t>
  </si>
  <si>
    <t>https://www.linkedin.com/company/growinportugal</t>
  </si>
  <si>
    <t>hi@growinportugal.com</t>
  </si>
  <si>
    <t>Anas El Arras</t>
  </si>
  <si>
    <t>ibani.com</t>
  </si>
  <si>
    <t>https://www.crunchbase.com/organization/ibani-com</t>
  </si>
  <si>
    <t>ibani.com is a smart robot that gives you dedicated IBAN numbers for each person or company around the world you wish to send money to, performs the cheapest currency exchange on the market without hidden fees and delivers the money anywhere the same day.</t>
  </si>
  <si>
    <t>Finance, Financial Services, FinTech, Payments, Peer to Peer</t>
  </si>
  <si>
    <t>ibani.com helps you exchange money &amp; send it abroad at the best rates of the market and without hidden fees.</t>
  </si>
  <si>
    <t>https://www.ibani.com/</t>
  </si>
  <si>
    <t>https://twitter.com/ibani_change</t>
  </si>
  <si>
    <t>https://www.facebook.com/ibani.exchange</t>
  </si>
  <si>
    <t>https://www.linkedin.com/company/ibani/</t>
  </si>
  <si>
    <t>hello@ibani.com</t>
  </si>
  <si>
    <t>Financial Services, Other, Payments</t>
  </si>
  <si>
    <t>Flanks</t>
  </si>
  <si>
    <t>https://www.crunchbase.com/organization/flanks</t>
  </si>
  <si>
    <t>Flanks is the first Spanish company specialized in providing comprehensive solutions of high added value based on financial data and focused, for the moment, in the WealthTech, InsurTech and ERPs industry.</t>
  </si>
  <si>
    <t>Developer APIs, FinTech, Software, Wealth Management</t>
  </si>
  <si>
    <t>Flanks is the first Spanish company specialized in providing comprehensive solutions of high added value based on financial data.</t>
  </si>
  <si>
    <t>https://flanks.io/</t>
  </si>
  <si>
    <t>https://twitter.com/Flanks_io</t>
  </si>
  <si>
    <t>http://facebook.com/flanks.io</t>
  </si>
  <si>
    <t>https://www.linkedin.com/company/flanks-io</t>
  </si>
  <si>
    <t>hello@flanks.io</t>
  </si>
  <si>
    <t>Lanai Partners</t>
  </si>
  <si>
    <t>Repay Solutions is an innovative Payment Platform which enables businesses to Receive, Validate and Pay B2B and B2C payouts seamlessly. As an Over The Top (OTT) payment platform, we connect businesses to the latest real-time payments innovations through a compelling customer experience without the need to change bank.  Businesses need a business solution and not merely more tech to connect the ‚Äòlast mile‚Äô of a payment.  Our platform offers solutions for account payables through supplier onboarding, invoice/PO matching, Request2Pay links and dynamic financing to gig marketplaces processing mass payouts via our API across multiple payment channels (bank transfer and push2card). The platform is built on an e-money infrastructure and utilises Open Banking Payments to ensure a seamless experience.</t>
  </si>
  <si>
    <t>https://twitter.com/repaysolutions</t>
  </si>
  <si>
    <t>https://www.linkedin.com/company/repay-solutions</t>
  </si>
  <si>
    <t>hello@repay.solutions</t>
  </si>
  <si>
    <t>George Robbins</t>
  </si>
  <si>
    <t>Buddy Payment</t>
  </si>
  <si>
    <t>https://www.crunchbase.com/organization/buddy-payment</t>
  </si>
  <si>
    <t>Buddy Payment is a debt prevention app that helps users pay and manage their bills. Founded in 2018, Buddy Payment is headquartered in Rotterdam.</t>
  </si>
  <si>
    <t>Rotterdam, Zuid-Holland, The Netherlands</t>
  </si>
  <si>
    <t>Buddy Payment is a debt prevention app that helps users pay and manage their bills.</t>
  </si>
  <si>
    <t>https://buddypayment.nl/</t>
  </si>
  <si>
    <t>https://www.linkedin.com/company/buddy-payment-b-v/about/</t>
  </si>
  <si>
    <t>hello@buddypayment.nl</t>
  </si>
  <si>
    <t>UNIIQ</t>
  </si>
  <si>
    <t>Q Plus</t>
  </si>
  <si>
    <t>https://www.crunchbase.com/organization/wealth-nation</t>
  </si>
  <si>
    <t>Q plus is a Fintech and Edtech company bringing independent wealth deriving resources to the average individual through accredited education and financial platforms.</t>
  </si>
  <si>
    <t>Content, Cryptocurrency, E-Learning, EdTech, Financial Services, FinTech, Mobile Payments</t>
  </si>
  <si>
    <t>Slough, Buckinghamshire, United Kingdom</t>
  </si>
  <si>
    <t>Q is a Fintech and Edtech company bringing independent wealth deriving resources to the average individual</t>
  </si>
  <si>
    <t>https://www.q.plus</t>
  </si>
  <si>
    <t>https://www.linkedin.com/company/69726526/admin/</t>
  </si>
  <si>
    <t>faz@q.plus</t>
  </si>
  <si>
    <t>Education, Financial Services, Media and Entertainment, Mobile, Payments, Software</t>
  </si>
  <si>
    <t>200crowd</t>
  </si>
  <si>
    <t>https://www.crunchbase.com/organization/the-ing-project</t>
  </si>
  <si>
    <t>Easy investing in private companies. 200 Crowd (formerly known as Tip Ventures) is a Crowdfunding platform that connects entrepreneurs and investors.  Companies have a fully committed team of people working along with you, providing the best solution to get the attention of investors Investing through 200 Crowd is accessible to everybody.</t>
  </si>
  <si>
    <t>Crowdfunding, Financial Services, FinTech, Funding Platform</t>
  </si>
  <si>
    <t>200 Crowd is a Crowdfunding platform that connects entrepreneurs and investors.</t>
  </si>
  <si>
    <t>http://200crowd.com</t>
  </si>
  <si>
    <t>https://twitter.com/200crowd</t>
  </si>
  <si>
    <t>https://www.facebook.com/200Crowd/</t>
  </si>
  <si>
    <t>info@200crowd.com</t>
  </si>
  <si>
    <t>+39 030 777 7531</t>
  </si>
  <si>
    <t>Carlo Saccone, Matteo Masserdotti</t>
  </si>
  <si>
    <t>Digital Magics, Alex Paolo Legler</t>
  </si>
  <si>
    <t>Soar</t>
  </si>
  <si>
    <t>https://www.crunchbase.com/organization/cu-soar</t>
  </si>
  <si>
    <t>Soar, which is developing a cloud-based banking platform to be used by credit unions and other not-for-profit banking organisations</t>
  </si>
  <si>
    <t>Soar is a Glasgow-based fintech focused on building a better financial society.</t>
  </si>
  <si>
    <t>https://www.soar.tech/</t>
  </si>
  <si>
    <t>https://twitter.com/bankonsoar</t>
  </si>
  <si>
    <t>https://www.facebook.com/talktosoar/</t>
  </si>
  <si>
    <t>https://www.linkedin.com/company/cu-soar/</t>
  </si>
  <si>
    <t>hello@soar.tech</t>
  </si>
  <si>
    <t>+44 (0) 330 122 2868</t>
  </si>
  <si>
    <t>Andrew Duncan</t>
  </si>
  <si>
    <t>Scottish Enterprise</t>
  </si>
  <si>
    <t>Afterefx</t>
  </si>
  <si>
    <t>https://www.crunchbase.com/organization/afterefx</t>
  </si>
  <si>
    <t>Afterefx enables investors to combine their experience and knowledge with the power of Alternative Data and Data Science to generate alpha.</t>
  </si>
  <si>
    <t>Get alpha from polished alternative data</t>
  </si>
  <si>
    <t>https://afterefx.com</t>
  </si>
  <si>
    <t>https://twitter.com/afterefxcom</t>
  </si>
  <si>
    <t>https://www.linkedin.com/company/afterefx</t>
  </si>
  <si>
    <t>rashad@afterefx.com</t>
  </si>
  <si>
    <t>Olof Sj√∂stedt, Rashad Hasan</t>
  </si>
  <si>
    <t>Quant Network</t>
  </si>
  <si>
    <t>https://www.crunchbase.com/organization/quant-network</t>
  </si>
  <si>
    <t>Quant is building an Internet we can trust. We're a technology provider enabling trusted digital interaction, helping create a secure digital future to the benefit of enterprises, regulators, governments, and individuals.</t>
  </si>
  <si>
    <t>Blockchain, Enterprise Software, FinTech, Information Technology, Internet, Operating Systems</t>
  </si>
  <si>
    <t>To interconnect the world‚Äôs networks to blockchain and make this technology accessible to all.</t>
  </si>
  <si>
    <t>https://www.quant.network</t>
  </si>
  <si>
    <t>https://www.twitter.com/quant_network</t>
  </si>
  <si>
    <t>https://www.linkedin.com/company/quantnetwork/</t>
  </si>
  <si>
    <t>contact@quant.network</t>
  </si>
  <si>
    <t>+44 (0)333 305 6860</t>
  </si>
  <si>
    <t>Gilbert Verdian, Paolo Tasca</t>
  </si>
  <si>
    <t>Bidzaar</t>
  </si>
  <si>
    <t>https://www.crunchbase.com/organization/bidzaar</t>
  </si>
  <si>
    <t>Provider of cloud-based procurement automation service designed to select counterparties using machine learning technologies. The company's electronic trading platform comes up with service algorithms and an artificial intelligence technology that independently select the suitable suppliers based on keywords, behavioral patterns and checks them against diverse databases and analyzes several financial indicators, enabling private businesses to optimize the selection of suppliers and reduce procurement costs.</t>
  </si>
  <si>
    <t>Kaliningrad, Kaliningrad, Russian Federation</t>
  </si>
  <si>
    <t>Bidzaar is an electronic trading platform for business</t>
  </si>
  <si>
    <t>https://bidzaar.com/landing/</t>
  </si>
  <si>
    <t>info@bidzaar.com</t>
  </si>
  <si>
    <t>+7 (495) 120-81-33</t>
  </si>
  <si>
    <t>Andrey Chernogorov, Anton Buzdalin</t>
  </si>
  <si>
    <t>Proof Suite</t>
  </si>
  <si>
    <t>https://www.crunchbase.com/organization/proof-inc</t>
  </si>
  <si>
    <t xml:space="preserve">Proof Suite is an open-source blockchain technology company, specializing in smart contracts and financial exchanges. Proof is the creator of smart contracts that facilitate millions of dollars in transactions in decentralized environments, free of centralized controls, including the control of Proof. Proof develops underwriting and prediction markets for cryptocurrencies and tokenized assets, generating revenue through insurance resolution events and the utility in the markets of its fiat-pegged cryptocurrency. </t>
  </si>
  <si>
    <t>Finance, Financial Services, FinTech, Real Estate Investment</t>
  </si>
  <si>
    <t>Proof Suite is an open-source blockchain technology company, specializing in next-generation financial market toolsets.</t>
  </si>
  <si>
    <t>https://www.proofsuite.com/</t>
  </si>
  <si>
    <t>https://twitter.com/proofsuite</t>
  </si>
  <si>
    <t>https://www.facebook.com/proofsuite/</t>
  </si>
  <si>
    <t>https://www.linkedin.com/company-beta/13257690/</t>
  </si>
  <si>
    <t>hello@proofsuite.com</t>
  </si>
  <si>
    <t>David Van Isacker</t>
  </si>
  <si>
    <t>Trendrating</t>
  </si>
  <si>
    <t>https://www.crunchbase.com/organization/trendrating</t>
  </si>
  <si>
    <t>Trendrating is a global leader in the field of advanced analytics and trend capture technology in the asset management and wealth management industries. Serving thousands of portfolio managers worldwide and strategic partners such as Bloomberg, Euronext and FactSet, our proprietary advanced analytics and unique trend-capture and rating methodologies are used as part of their investment decision-making process in the asset management, wealth management, private banking, advisory and hedge funds fields to maximize returns and to control risks. Backed by over 25 years of industry experience in developing and constructing sophisticated first class models and software for asset and wealth managers, our founders believe that superior investment performance on a consistent basis comes from the ability to be in synchrony with and take advantage of major price trends in financial markets. The ability to capture a large part, i.e., alpha, of the bull trends and avoiding most of the bear trends in stocks, sectors, ETFs and indexes over different market cycles is the essence of successful investing. In 2019, Trendrating was named as one of the Top 10 Portfolio Analytics Solution Providers by Capital Markets CIO Outlook.</t>
  </si>
  <si>
    <t>Analytics, Financial Services, FinTech</t>
  </si>
  <si>
    <t>Lugano, Ticino, Switzerland</t>
  </si>
  <si>
    <t>Trendrating is a global leader in the field of advanced analytics and trend capture technology.</t>
  </si>
  <si>
    <t>http://trendrating.com</t>
  </si>
  <si>
    <t>https://twitter.com/trendrating?ref_src=twsrc%5Egoogle%7Ctwcamp%5Eserp%7Ctwgr%5Eauthor</t>
  </si>
  <si>
    <t>info@trendrating.net</t>
  </si>
  <si>
    <t>+41 91 9106590</t>
  </si>
  <si>
    <t>Rocco Pellegrinelli, Sandro Bottarelli</t>
  </si>
  <si>
    <t>The UK Adviser Group</t>
  </si>
  <si>
    <t>https://www.crunchbase.com/organization/the-uk-adviser-group</t>
  </si>
  <si>
    <t>The UK Adviser is a Manchester-based digital franchise network providing a one-stop fintech platform for mortgage and finance advisers.</t>
  </si>
  <si>
    <t>Financial Services, FinTech, Franchise</t>
  </si>
  <si>
    <t>Prestwich, Bury, United Kingdom</t>
  </si>
  <si>
    <t>https://www.ukadviser.co.uk/</t>
  </si>
  <si>
    <t>https://www.linkedin.com/company/the-uk-adviser/about/</t>
  </si>
  <si>
    <t>hello@ukadviser.co.uk</t>
  </si>
  <si>
    <t>+0330 088 1494</t>
  </si>
  <si>
    <t>Maxim Cohen, Stephen Cohen</t>
  </si>
  <si>
    <t>GC Angels, HMB Finance Group</t>
  </si>
  <si>
    <t>Insula Investment Management</t>
  </si>
  <si>
    <t>https://www.crunchbase.com/organization/inusulŒ±-investment-management</t>
  </si>
  <si>
    <t>Our investment philosophy is a computer-driven method for capitalising on crypto-markets. We deliver active returns (alpha) to our clients with programmatically executed solutions. ‚Äã At Insula we believe that the cryptocurrency market is inefficient. By operating in decentralized markets, Insula both provides and benefits from deeper liquidity, better price discovery and a narrower market bid-ask spread, all together with an increased certainty of execution. We thereby improve the ability of financial markets to allocate capital to its most productive uses. ‚Äã Both strategy (portfolio management) and execution (trading) is performed algorithmically. Our investment process is run by algorithms to allow investors to get rid of any form of bias that hinder decision making. Although people are subject to making biased decisions, computers are designed to only make rational decisions. Trading is operated by bots trading the cryptocurrency market that never closes.  ‚Äã Insula provides investors with cutting edge technology, combining the features of algorithmic trading and blockchain, that sets us apart from traditional assets that are largely arbitraged and exploited already. ‚Äã I decided to found Insula out of intellectual curiosity and to make Insula a technological pioneer in this nascent market. ‚Äã ‚Äã  Jules Becci-Morin de la Riviere , Founder at Insula Investment Management</t>
  </si>
  <si>
    <t>InsulŒ± is a crypto-only hedge fund. Our algorithms diversify and trade crypto-assets autonomously.</t>
  </si>
  <si>
    <t>http://www.insulainvestments.com</t>
  </si>
  <si>
    <t>https://www.linkedin.com/company/11536157/admin/</t>
  </si>
  <si>
    <t>jules.becci@insulainvestments.com</t>
  </si>
  <si>
    <t>+44 7 55 12 18 86 4</t>
  </si>
  <si>
    <t>Hedge Fund</t>
  </si>
  <si>
    <t>Jules Becci de la Riviere</t>
  </si>
  <si>
    <t>LeasLink</t>
  </si>
  <si>
    <t>https://www.crunchbase.com/organization/leaslink</t>
  </si>
  <si>
    <t>LeaseLink is a method of leasing payments as a quick transfer for the purchase of entrepreneurs (B2B, SMEs, SOHO). LeaseLink is available in both online and fixed-line stores. Thanks to the author's application, the service is fully digitized, free of requests and documents, takes only 10 minutes and is available 24 h / 7!</t>
  </si>
  <si>
    <t xml:space="preserve">Leasing as a method of payment for online shopping entrepreneurs. </t>
  </si>
  <si>
    <t>https://leaselink.pl/</t>
  </si>
  <si>
    <t>https://twitter.com/leaselinkpl</t>
  </si>
  <si>
    <t>https://www.facebook.com/leaselinkpl</t>
  </si>
  <si>
    <t>https://in.linkedin.com/company/leaselink-sp.-z-o.o.</t>
  </si>
  <si>
    <t>link@leaselink.pl</t>
  </si>
  <si>
    <t>+48 22 113 14 46</t>
  </si>
  <si>
    <t>Wojciech Kazimierski</t>
  </si>
  <si>
    <t>PragmaGO</t>
  </si>
  <si>
    <t>Norma</t>
  </si>
  <si>
    <t>https://www.crunchbase.com/organization/norma-93f1</t>
  </si>
  <si>
    <t>‚ÄúOne-stop shop‚Äù banking and financial management platform for freelancers &amp; micro-SMEs providing integrated products to save time and money. We are working hard to build a financial platform that will help small-business owners easily manage daily financial operations.</t>
  </si>
  <si>
    <t>Accounting, Banking, Financial Services, FinTech</t>
  </si>
  <si>
    <t>‚ÄúOne-stop shop‚Äù banking and financial management platform for freelancers &amp; micro-SMEs providing integrated products to save time and money.</t>
  </si>
  <si>
    <t>http://www.norma.co</t>
  </si>
  <si>
    <t>https://www.linkedin.com/company/norma-co/about/</t>
  </si>
  <si>
    <t>Hakan Ali Gonca</t>
  </si>
  <si>
    <t>Financial Services, Lending and Investments, Professional Services</t>
  </si>
  <si>
    <t>More Money</t>
  </si>
  <si>
    <t>https://www.crunchbase.com/organization/more-money</t>
  </si>
  <si>
    <t>More Money is an AI platform powering a new generation of personal financial advisers. We help companies in communication with their users by providing a solution that enables businesses to replace human interaction with customers with an AI advisers. We are using NLP and ML technologies to eliminate the complexity and barriers that consumers face dealing with their finances.</t>
  </si>
  <si>
    <t>A platform powering a new generation of financial AI advisors</t>
  </si>
  <si>
    <t>http://moremoney.me/</t>
  </si>
  <si>
    <t>https://www.twitter.com/MoreMoneyMe</t>
  </si>
  <si>
    <t>https://www.facebook.com/MoreMoney.Me/</t>
  </si>
  <si>
    <t>https://www.linkedin.com/company/18116744/</t>
  </si>
  <si>
    <t>info@moremoney.me</t>
  </si>
  <si>
    <t>Blazo Crvenica, Bojan Tesic, Djuro Stojanovic, Itana Prljevic</t>
  </si>
  <si>
    <t>RemitRadar</t>
  </si>
  <si>
    <t>https://www.crunchbase.com/organization/remitradar</t>
  </si>
  <si>
    <t>RemitRadar services the needs of an emerging global community of 2.5bn people dependant on remittance services.  RemitRadar aims to improve the lives of billions of people in developing countries by offering free financial education to end users.  RemitRadar provides Fintech and InsurTech technologies along with digital and offline distributions channels and services to its partners. RemitRadar has extensive data and knowledge of the remittance community and expertise in managing ‚Äúbig data‚Äù to improve the lives of that population. RemitRadar processes over 800m requests per year to its services worldwide. RemitRadar has been set up with economic migrants in mind</t>
  </si>
  <si>
    <t>PEY</t>
  </si>
  <si>
    <t>https://www.crunchbase.com/organization/pey-gmbh</t>
  </si>
  <si>
    <t>PEY GmbH develops mobile payment solutions using blockchain technology that are easy-to-use and require no previous cryptocurrency knowledge. The newest product, PEY.cash was created specifically to help people in countries with hyperinflation who don't have access to bank accounts abroad. PEY GmbH was founded in 2014 and is headquartered in Hanover, Germany.</t>
  </si>
  <si>
    <t>Apps, Blockchain, Consumer Software, Ethereum, Finance, FinTech, Mobile Apps, Mobile Payments, Payments, Software</t>
  </si>
  <si>
    <t>Hanover, Niedersachsen, Germany</t>
  </si>
  <si>
    <t>PEY creates payments solutions using blockchain technology</t>
  </si>
  <si>
    <t>https://pey.cash</t>
  </si>
  <si>
    <t>https://www.twitter.com/pey</t>
  </si>
  <si>
    <t>https://www.facebook.com/peyapp</t>
  </si>
  <si>
    <t>https://www.linkedin.com/company/pey/</t>
  </si>
  <si>
    <t>info@pey.de</t>
  </si>
  <si>
    <t>Ricardo Ferrer Rivero</t>
  </si>
  <si>
    <t>Apps, Financial Services, Mobile, Other, Payments, Software</t>
  </si>
  <si>
    <t>Frank Biedka, Tobias Jankowiak, Marc Junker</t>
  </si>
  <si>
    <t>Bainox</t>
  </si>
  <si>
    <t>https://www.crunchbase.com/organization/bainox</t>
  </si>
  <si>
    <t>Bainox is a community cryptocurrency exchange with cashback.</t>
  </si>
  <si>
    <t>https://bainox.com/</t>
  </si>
  <si>
    <t>https://twitter.com/bainox_ex</t>
  </si>
  <si>
    <t>https://www.linkedin.com/company/bainox/</t>
  </si>
  <si>
    <t>do.galic@bainox.com</t>
  </si>
  <si>
    <t>David Galic, Dominik Galic</t>
  </si>
  <si>
    <t>Pension the Pennies</t>
  </si>
  <si>
    <t>https://www.crunchbase.com/organization/pension-the-pennies</t>
  </si>
  <si>
    <t>Pension the pennies is a financial inclusion app that allows users to set up and contribute to a private pension through round-ups, cashback and collating old pensions. PTP also white labels its technology</t>
  </si>
  <si>
    <t>Mobile App</t>
  </si>
  <si>
    <t>https://www.pensionthepennies.app/</t>
  </si>
  <si>
    <t>https://twitter.com/PensionTP</t>
  </si>
  <si>
    <t>https://www.facebook.com/pensionthepennies</t>
  </si>
  <si>
    <t>https://www.linkedin.com/company/pension-the-pennies/</t>
  </si>
  <si>
    <t>neil@pensionthepennies.app</t>
  </si>
  <si>
    <t>Neil Abraham</t>
  </si>
  <si>
    <t>Minvoice</t>
  </si>
  <si>
    <t>https://www.crunchbase.com/organization/minvoice</t>
  </si>
  <si>
    <t>Minvoice is a common digital invoice delivery platform that provides a simple overview of all incoming invoices. Their customers are big companies sending large amounts of invoices. You can easily pay your bills anywhere anytime, regardless of bank-relationship or invoice senders. They have a strong experienced team, short time to market, a scalable solution, multiple revenue streams and a good profit margins.</t>
  </si>
  <si>
    <t>Computer, FinTech, Information Technology, Software</t>
  </si>
  <si>
    <t>Minvoice is a common digital invoice delivery platform that provides a simple overview of all incoming invoices.</t>
  </si>
  <si>
    <t>http://minvoice.no/</t>
  </si>
  <si>
    <t>https://www.twitter.com/minvoice_no</t>
  </si>
  <si>
    <t>https://www.facebook.com/minvoice.no</t>
  </si>
  <si>
    <t>https://www.linkedin.com/company/minvoice/</t>
  </si>
  <si>
    <t>sonni@minvoice.no</t>
  </si>
  <si>
    <t>Erik Vasaasen, Stian Strandem</t>
  </si>
  <si>
    <t>Consumer Electronics, Financial Services, Hardware, Information Technology, Software</t>
  </si>
  <si>
    <t>Bpay.io is a payment processing company for cryptocurrency and blockchain payments. It is considered as a complex solution as it allows users to accept payments on the website as well as on offline sales outlets. The platform is designed to combine the capabilities of cryptocurrencies with offline infrastructures. Bpay.io is a product for offline sales outlets, such as cafes, hotels, flower shops, supermarkets, and other locations interested in accepting cryptocurrency as a payment method for goods and services provided.</t>
  </si>
  <si>
    <t>https://twitter.com/bpaytool</t>
  </si>
  <si>
    <t>hi@bpay.io</t>
  </si>
  <si>
    <t>Alexander Peterman</t>
  </si>
  <si>
    <t>Pensionera.se</t>
  </si>
  <si>
    <t>https://www.crunchbase.com/organization/pensionera-se</t>
  </si>
  <si>
    <t>Pensionera.se √§r en effektiv marknadsplats f√∂r pensionen. En marknadsplats d√§r kunden f√•r √∂kad transparens, oberoende r√•dgivning och har m√∂jlighet att flytta sitt kapital till b√§ttre l√∂sningar.</t>
  </si>
  <si>
    <t>E-Commerce, FinTech, Marketplace, Wealth Management</t>
  </si>
  <si>
    <t>Pensionera.se is an efficient marketplace for retirement.</t>
  </si>
  <si>
    <t>https://pensionera.se/</t>
  </si>
  <si>
    <t>https://www.facebook.com/Pensionera.se/</t>
  </si>
  <si>
    <t>https://www.linkedin.com/company/pensionera-f%C3%B6rmedling-i-sverige-ab</t>
  </si>
  <si>
    <t>Alexander P√§rleros, Henrik Sigland</t>
  </si>
  <si>
    <t>Optimizer Invest</t>
  </si>
  <si>
    <t>Feelcapital</t>
  </si>
  <si>
    <t>https://www.crunchbase.com/organization/feelcapital</t>
  </si>
  <si>
    <t>Feelcapital is an advisor theft and web platform that provides personalized advice in investment funds and pension funds. The company's tool enables investors of their knowledge, to take control of their money and handle operations without the cost of doing so through private banking. It handles a preliminary analysis of the transferable investment funds working in the market and develops a personalized profile of each investor after comparing their current investment portfolio with an optimal portfolio, taking into account their risk tolerance, expected return, and investment time horizon. Feelcapital was founded on 2014 and is based in Madrid, Spain.</t>
  </si>
  <si>
    <t>Advice, Asset Management, Finance, Financial Services, FinTech, Management Consulting, Risk Management</t>
  </si>
  <si>
    <t>Feelcapital is an advisor theft and web platform that provides personalized advice in investment funds and pension funds.</t>
  </si>
  <si>
    <t>https://www.feelcapital.com</t>
  </si>
  <si>
    <t>https://twitter.com/feelcapital</t>
  </si>
  <si>
    <t>https://es-es.facebook.com/feelcapital/</t>
  </si>
  <si>
    <t>https://es.linkedin.com/company/feelcapital</t>
  </si>
  <si>
    <t>contact@feelcapital.com</t>
  </si>
  <si>
    <t>+34 91 805 35 01</t>
  </si>
  <si>
    <t>Antonio Banda</t>
  </si>
  <si>
    <t>Financial Services, Media and Entertainment, Professional Services</t>
  </si>
  <si>
    <t>John Hahn, Marcos Semmler, Jaime Echegoyen</t>
  </si>
  <si>
    <t>HMRC recognised SimpleTax is the easy way of calculating &amp; submitting a self-assessment return.  Developed with individuals in mind and not accountants ‚Äì it is intuitive &amp; jargon-free. You can record income &amp; expenses via the SimpleTax App by scanning receipts &amp; invoices directly into a return.  The software guides you through the process of entering the required information to complete a return &amp; based on this information, the software suggests where further savings could be made. You can register for free and enter all your information prior to paying for the service ‚Äì once the return is complete and ready to be submitted to HMRC you pay for the service online by using a credit or debit card (10 transactions or 14 days free trial).</t>
  </si>
  <si>
    <t>Oldham, Oldham, United Kingdom</t>
  </si>
  <si>
    <t>http://twitter.com/GoSimpleTaxUK</t>
  </si>
  <si>
    <t>http://www.facebook.com/gosimpletax</t>
  </si>
  <si>
    <t>http://www.linkedin.com/company/2721346</t>
  </si>
  <si>
    <t>mail@gosimplesoftware.co.uk</t>
  </si>
  <si>
    <t>44 20 7097 1221</t>
  </si>
  <si>
    <t>Celso Pinto</t>
  </si>
  <si>
    <t>Seedcamp, Charlotte Street Capital, EC1 Capital</t>
  </si>
  <si>
    <t>Tekkredi</t>
  </si>
  <si>
    <t>https://www.crunchbase.com/organization/tekkredi</t>
  </si>
  <si>
    <t>Tekkredi.com is a platform to help you reconfigure your existing loans in different banks and relax your monthly payment plan</t>
  </si>
  <si>
    <t>Tekkredi.com is a platform to help you reconfigure your existing loans in different banks and relax your monthly payment plan.</t>
  </si>
  <si>
    <t>http://www.tekkredi.com</t>
  </si>
  <si>
    <t>https://twitter.com/tekkredi</t>
  </si>
  <si>
    <t>https://www.facebook.com/pg/tekkredi</t>
  </si>
  <si>
    <t>https://www.linkedin.com/company/tekkredi/</t>
  </si>
  <si>
    <t>info@tekkredi.co</t>
  </si>
  <si>
    <t>0850 360 18 35</t>
  </si>
  <si>
    <t>Pelin Anli Bedirhanoglu</t>
  </si>
  <si>
    <t>Diffusion Capital Partners</t>
  </si>
  <si>
    <t>ABOUT KOINKOIN  KOINKOIN was created by a team of individuals who are passionate about business in Africa by meeting business people and many Africans at their point of need. Are you a Kenyan completing business in Nigeria? Are you a small business buying goods from Asia? Whatever your need is with regards to payments of goods and services, KOINKOIN is here to help! OUR GOAL KOINKOIN's continuing mission is to bolster small businesses and empower individuals using blockchain technology. WHAT MAKES KOINKOIN UNIQUE? We provide a secure, lighting fast and seamless service at very low cost to individuals and small businesses across Africa who wish to benefit from the expediency of our cryptocurrency exchange services. Our easy to use e-wallet services allows you to convert and send your LOCAL currency into cryptocurrency which is accepted in many regions all over the world as a form of payment for your goods and services or for goods and services you wish to purchase from anywhere in the world where BTC and other cryptocurrencies are accepted. Whilst we aim to please our business customers, the KOINKOIN platform is also powered to serve cryptocurrency speculators and intraday traders who simply wish to BUY, HOLD &amp; TRADE cryptocurrencies. The KOINKOIN platform provides exchange and lighting fast execution services for a ZAR, NGN, GHS and KES to BTC, ETH &amp; LTC with fast deposits and withdrawals.</t>
  </si>
  <si>
    <t>ola.atose@koinkoin.com</t>
  </si>
  <si>
    <t>Property Master</t>
  </si>
  <si>
    <t>https://www.crunchbase.com/organization/property-master</t>
  </si>
  <si>
    <t>Property Master offers a portal it matches the funding requirements against every BTL mortgage on the market across actual lending criteria. It allows private landlords to source and compare buy-to-let mortgages online. The company was founded in 2016 by Angus Stewart and based in Burton-on-trent, St. Helens, United Kingdom.</t>
  </si>
  <si>
    <t>Burton-on-trent, St. Helens, United Kingdom</t>
  </si>
  <si>
    <t>Property Master offers a portal it matches the funding requirements against every BTL mortgage on the market across actual lending criteria.</t>
  </si>
  <si>
    <t>https://www.property-master.com/</t>
  </si>
  <si>
    <t>https://twitter.com/PMbuytolet</t>
  </si>
  <si>
    <t>https://www.facebook.com/BuyToLetPropertyMaster/</t>
  </si>
  <si>
    <t>https://www.linkedin.com/company/property-master/</t>
  </si>
  <si>
    <t>info@property-master.com</t>
  </si>
  <si>
    <t>0333 880 2448</t>
  </si>
  <si>
    <t>Angus Stewart</t>
  </si>
  <si>
    <t>https://www.linkedin.com/company/birdylabs-inc/</t>
  </si>
  <si>
    <t>hello@birdylabs.co</t>
  </si>
  <si>
    <t>Cl√©ment Flinois</t>
  </si>
  <si>
    <t>SA HEOH provides technology financing solutions for associations.  Inspired by proven English and American models, Heoh answers a triple challenge: to increase the funding of associations while perpetuating them, design and set up a new fundraising circuit embedded on credit card payments, allow the consumer to give meaning to his consumption and invite brands to become socially involved.</t>
  </si>
  <si>
    <t>https://www.twitter.com/heoh_</t>
  </si>
  <si>
    <t>https://www.facebook.com/heoh.eu</t>
  </si>
  <si>
    <t>Ghislain d'Alan√ßon</t>
  </si>
  <si>
    <t>Community and Lifestyle, Financial Services, Lending and Investments, Other</t>
  </si>
  <si>
    <t>Tapline</t>
  </si>
  <si>
    <t>https://www.crunchbase.com/organization/tapline</t>
  </si>
  <si>
    <t>Technology platform enabling companies with recurring revenues to trade their subscriptions for non-dilutive funding.</t>
  </si>
  <si>
    <t>SaaS Finance Platform</t>
  </si>
  <si>
    <t>https://tapline.io</t>
  </si>
  <si>
    <t>https://www.linkedin.com/company/tapline-tech</t>
  </si>
  <si>
    <t>info@tapline.io</t>
  </si>
  <si>
    <t>Peter Grouev</t>
  </si>
  <si>
    <t xml:space="preserve">Empowers Brave, Informed, Influential Investors to Access the Benefits of Our In-House Developed Innovative Derivative Product. Adds Additional Flavor to the Derivatives World. A Safe, Secure and Affordable, Unconventional Digital Trading Platform for Retail &amp; Institutional Investors to Participate in the Credit Derivative Market. One Stop, Best-of-Class Pre, and Post Trading Solution ‚Äì Support All Asset Class </t>
  </si>
  <si>
    <t>https://twitter.com/HedgeLite</t>
  </si>
  <si>
    <t>https://www.linkedin.com/company/13312308/admin/updates/</t>
  </si>
  <si>
    <t>partner@yercs.com</t>
  </si>
  <si>
    <t>91 7338658111</t>
  </si>
  <si>
    <t>Venkateshwarulu JN, Yekanth Reddy</t>
  </si>
  <si>
    <t xml:space="preserve">When UK FasterPayments launched in 2008, eventually replacing most uses of the BACS credit facility, we were looking forward to a time when the 50 years-old Direct Debits would undergo a similar revolutionary transformation. By 2015, when such change still hadn‚Äôt materialised or even planned, we grew restless. We were convinced there must be a better way to collect recurring payments. Better for both, merchants and consumers alike. In 2017, CFT Group took Direct Debits back to the drawing board. Ported to the age of millennials in an always-on world of demanding consumers we took on the needs of fast-paced billing clients. Through DUESDAY, a unique consumer facing brand and incentive scheme, our clients receive payments from their consumers earlier, quicker and at lower cost than traditional Direct Debit. Raising working capital directly from their consumers our clients can iterate faster and win their loyalty at the same time. Our flexible approach allows clients to integrate as much or little into our API platform according to their own needs. As a payment institution regulated by the FCA we developed an infrastructure with bank-grade security, fully compliant with PSD2, GDPR and ready for the New Payments Architecture (NPA). </t>
  </si>
  <si>
    <t>Liskeard, Cornwall, United Kingdom</t>
  </si>
  <si>
    <t>https://twitter.com/cftgrp</t>
  </si>
  <si>
    <t>https://www.facebook.com/cftgrp</t>
  </si>
  <si>
    <t>https://www.linkedin.com/company/11182169</t>
  </si>
  <si>
    <t>Esteban Diaz-Asua, Marcus Kern</t>
  </si>
  <si>
    <t>Financial Services, Payments, Sales and Marketing</t>
  </si>
  <si>
    <t>Sendit.Money</t>
  </si>
  <si>
    <t>https://www.crunchbase.com/organization/sendit-money</t>
  </si>
  <si>
    <t>Sendit.Money is a mobile wallet platform that provides an intuitive, secure, and inexpensive way to send and receive money. The company was founded in 2019 and is based in London.</t>
  </si>
  <si>
    <t>FinTech, Mobile Apps, Mobile Payments</t>
  </si>
  <si>
    <t>Sendit.Money is a mobile wallet platform that provides an intuitive, secure, and inexpensive way to send and receive money.</t>
  </si>
  <si>
    <t>https://www.sendit.money/</t>
  </si>
  <si>
    <t>https://twitter.com/sendit_money</t>
  </si>
  <si>
    <t>https://www.facebook.com/sendit.money</t>
  </si>
  <si>
    <t>https://www.linkedin.com/company/senditmoney</t>
  </si>
  <si>
    <t>Econans</t>
  </si>
  <si>
    <t>https://www.crunchbase.com/organization/econans</t>
  </si>
  <si>
    <t>Econans is providing a digital financial forecast service.</t>
  </si>
  <si>
    <t>Financial Services, FinTech, Information Technology, Internet</t>
  </si>
  <si>
    <t>https://econans.se/</t>
  </si>
  <si>
    <t>hello@econans.se</t>
  </si>
  <si>
    <t>+46 70 353 12 26</t>
  </si>
  <si>
    <t>David Klamer, Tobias Lewandowski</t>
  </si>
  <si>
    <t>RAETI FINANCIAL SERVICES SPAC</t>
  </si>
  <si>
    <t>https://www.crunchbase.com/organization/raeti-financial-services-spac</t>
  </si>
  <si>
    <t>RAETI is a financial services SPAC that will acquire a bank in Liechtenstein, aiming to build a future-proof bank heavily using technology and AI. With the acquisition of a bank, additional acquisitions will include FinTech, RegTech, BlockchainTech. The bank will target wealthy clients, offering unique investment products, based on CHF, EUR and USD. Why Liechtenstein? Liechtenstein provides access to CHF-based financial products and it provides access to EU markets through passporting, as Liechtenstein is member of EEA. Generating profit from transfer fees will not be a part of banking future. Instead, e-payment providers are taking over. RAETI's acquisitions will be developed accordingly, benefiting from FinTech. Client Due Diligence and Compliance are a serious cost factor for banks, especially for smaller and medium banks. With the right RegTech applied, 75% of due diligence and compliance costs will be saved. Blockchain technology will be applied to due diligence and compliance as well as to internal client transactions related to own financial products. The bank to be acquired by RAETI Acquisitions LLC (to be incorporated) will develop and market, among others, its own AIFs (alternative investment funds), which will invest in lucrative niche markets. Double listing at Nasdaq and NYSE planned</t>
  </si>
  <si>
    <t>Axeptia</t>
  </si>
  <si>
    <t>https://www.crunchbase.com/organization/axeptia</t>
  </si>
  <si>
    <t>Axeptia provide expertise and a platform for effective management of your own credit and debt collection portfolio.</t>
  </si>
  <si>
    <t>https://www.axeptia.com</t>
  </si>
  <si>
    <t>https://twitter.com/axeptia</t>
  </si>
  <si>
    <t>https://www.facebook.com/Axeptia-Credit-Intelligence-1942692579383881/</t>
  </si>
  <si>
    <t>https://www.linkedin.com/company/axeptia-credit-intelligence-as/</t>
  </si>
  <si>
    <t>contact@axeptia.com</t>
  </si>
  <si>
    <t>+47 45 00 27 34</t>
  </si>
  <si>
    <t>Per Nestor Warp, Stian B√∏lskog Davidsen</t>
  </si>
  <si>
    <t>https://twitter.com/finalgo_startup</t>
  </si>
  <si>
    <t>https://www.facebook.com/FinalgoFrance/</t>
  </si>
  <si>
    <t>https://www.linkedin.com/company/finalgo/</t>
  </si>
  <si>
    <t>team@finalgo.fr</t>
  </si>
  <si>
    <t>Arnaud Guillaume, Bertrand Hellion</t>
  </si>
  <si>
    <t>REGA</t>
  </si>
  <si>
    <t>https://www.crunchbase.com/organization/rega</t>
  </si>
  <si>
    <t>REGA Risk Sharing is an international software company specialized in blockchain fintech products developing. Now we go out of our way to built REGA Platform to reinvent insurance.  We have more 20 years experience in risk assessment and scoring, developed fintech products for main RU banks, using facial and behavioral scoring, ML and computer vision. We link all our best practice and power of blockchain and Ethereum for REGA Platform.</t>
  </si>
  <si>
    <t>Blockchain, FinTech, Insurance, Open Source</t>
  </si>
  <si>
    <t>REGA Risk Sharing Platform - innovative insurtech platform based on blockchain and smart contracts.</t>
  </si>
  <si>
    <t>http://149.56.192.185</t>
  </si>
  <si>
    <t>https://twitter.com/REGA_fintech</t>
  </si>
  <si>
    <t>https://www.facebook.com/pg/REGARiskSharing/</t>
  </si>
  <si>
    <t>https://www.linkedin.com/company/regarisk/</t>
  </si>
  <si>
    <t>info@rega.life</t>
  </si>
  <si>
    <t>Leonid Morozovskii, Roman Ischenko, Sergei Sevriugin, Sergey Kiselev, Victor Chernyshev</t>
  </si>
  <si>
    <t>Financial Services, Other, Software</t>
  </si>
  <si>
    <t>AltaIR Capital</t>
  </si>
  <si>
    <t>Tradewave is a web-based algorithmic trading platform for cryptocurrencies. Anyone can write a trading algorithm and backtest it for free against our historical market data. When you're ready, we'll run your trading strategy live on any of the major exchanges.</t>
  </si>
  <si>
    <t>http://twitter.com/tradewavenet</t>
  </si>
  <si>
    <t>http://www.facebook.com/tradewavenet</t>
  </si>
  <si>
    <t>hello@tradewave.net</t>
  </si>
  <si>
    <t>+1 (415) 513-0349</t>
  </si>
  <si>
    <t>James Potter</t>
  </si>
  <si>
    <t>LoanXchain</t>
  </si>
  <si>
    <t>https://www.crunchbase.com/organization/loanxchain</t>
  </si>
  <si>
    <t>LoanXchain is the first European secondary marketplace for loans. Powered by blockchain, AI and API, it connects lenders and institutional investors like never before, making sale of loans/ transfer of credit risk simple, fast, transparent and accessible to smaller financial institutions.</t>
  </si>
  <si>
    <t>Blockchain, Credit, Financial Exchanges, Financial Services, FinTech, Marketplace</t>
  </si>
  <si>
    <t>The first European multilateral secondary marketplace for loans</t>
  </si>
  <si>
    <t>https://www.loanxchain.com/</t>
  </si>
  <si>
    <t>https://www.linkedin.com/company/loanxchain</t>
  </si>
  <si>
    <t>info@loanxchain.com</t>
  </si>
  <si>
    <t>+39 02 89285962</t>
  </si>
  <si>
    <t>Mattia D'Alessandra, Maura Rossetti</t>
  </si>
  <si>
    <t>LAVA</t>
  </si>
  <si>
    <t>https://www.crunchbase.com/organization/lava-43c3</t>
  </si>
  <si>
    <t>LAVA is a financial market data and information app for mobile devices. Real-time and historical prices are available for Options, Stocks, Futures, FX, and Crypto. Option strategy builder's tools, paper trading, and portfolio builder are all available for tracking and backtesting investment ideas, in addition to sophisticated scanners.</t>
  </si>
  <si>
    <t>Financial Exchanges, Financial Services, FinTech, Stock Exchanges, Trading Platform</t>
  </si>
  <si>
    <t>LAVA is a mobile app that delivers data and information about financial markets.</t>
  </si>
  <si>
    <t>https://lava.finance</t>
  </si>
  <si>
    <t>https://twitter.com/Lavafinance</t>
  </si>
  <si>
    <t>lavafinance.app@gmail.com</t>
  </si>
  <si>
    <t>+7 967 711 6650</t>
  </si>
  <si>
    <t>Denis Vasilyev, Denis Vasilyev</t>
  </si>
  <si>
    <t>Denis Vasilyev</t>
  </si>
  <si>
    <t>GRANDMA</t>
  </si>
  <si>
    <t>https://www.crunchbase.com/organization/grandma</t>
  </si>
  <si>
    <t>GRANDMA is projects' finance data management software for small and medium size B2B companies.  There's hardly a viable offering out there for B2B service-oriented 20-50 employees big SME's to manage project finances. Companies under 20 employees can manage the chaos with plethora of affordable solutions</t>
  </si>
  <si>
    <t>RAISING</t>
  </si>
  <si>
    <t>https://www.crunchbase.com/organization/raising-07b4</t>
  </si>
  <si>
    <t>RAISING helps start-ups to raise money from venture capital investors, family offices and corporate investors. RAISING has automated large parts the capital raising process and aimes to be the first fully automated investment bank for young and fast growing companies seeking venture capital.</t>
  </si>
  <si>
    <t>Financial Services, FinTech, Venture Capital</t>
  </si>
  <si>
    <t>RAISING is an investment banking fintec company.</t>
  </si>
  <si>
    <t>http://www.raising.capital</t>
  </si>
  <si>
    <t>support@raising.capital</t>
  </si>
  <si>
    <t>Lymbersky Capital &amp; Asset Management</t>
  </si>
  <si>
    <t>Mark ID</t>
  </si>
  <si>
    <t>https://www.crunchbase.com/organization/mark-id</t>
  </si>
  <si>
    <t>Mark ID - universal identification and eSignature gateway. We help companies to fight fraud, reduce costs, comply with KYC, GDPR, and AML regulatory requirements, and enable digital channels via an easy-to-use e-signature platform.</t>
  </si>
  <si>
    <t>Compliance, E-Signature, FinTech, Fraud Detection, Identity Management, Information Technology, Security</t>
  </si>
  <si>
    <t>Universal identity verification and eSignature gateway.</t>
  </si>
  <si>
    <t>https://markid.eu/</t>
  </si>
  <si>
    <t>https://www.linkedin.com/company/markid/</t>
  </si>
  <si>
    <t>info@markid.eu</t>
  </si>
  <si>
    <t>Financial Services, Information Technology, Payments, Privacy and Security, Professional Services</t>
  </si>
  <si>
    <t>Crosspring, Lithuanian Business Angel Network, Business Angels Fund, ERA Capital UAB</t>
  </si>
  <si>
    <t>Monyq</t>
  </si>
  <si>
    <t>https://www.crunchbase.com/organization/monyq</t>
  </si>
  <si>
    <t>Monyq is a mobile interface that enables users to add and categorize their personal finances into a virtual shoeboxes for easy tracking and management. Featuring a number of smart tools, the application allows individuals to take pictures of or scan important financial documents such as invoices and insurance documents, and arrange them into shelves of labelled shoeboxes. This helps them to keep better track of their finances on iOS and Android platforms or on their personal computers.</t>
  </si>
  <si>
    <t>Banking, Financial Services, FinTech, Personal Finance, Software</t>
  </si>
  <si>
    <t>We want to free people from out-dated banking by empowering people with simple and smart financial tools.</t>
  </si>
  <si>
    <t>http://www.monyq.com</t>
  </si>
  <si>
    <t>https://twitter.com/MonyqFin</t>
  </si>
  <si>
    <t>http://www.facebook.com/MonyqNL</t>
  </si>
  <si>
    <t>http://www.linkedin.com/company/monyq</t>
  </si>
  <si>
    <t>info@monyq.com</t>
  </si>
  <si>
    <t>Igor Kluin, Marc van Putten</t>
  </si>
  <si>
    <t>Stark Payments</t>
  </si>
  <si>
    <t>https://www.crunchbase.com/organization/stark-payments</t>
  </si>
  <si>
    <t>Stark Payments is a partner focused payment technology provider. We enable business, developers, and fintech partners to accept and offer digital currency payment processing as an integrated solution.</t>
  </si>
  <si>
    <t>Blockchain, FinTech, Internet, Payments</t>
  </si>
  <si>
    <t>Stark Payments is a partner focused payment technology provider.</t>
  </si>
  <si>
    <t>https://starkpayments.com/</t>
  </si>
  <si>
    <t>https://twitter.com/StarkPayments</t>
  </si>
  <si>
    <t>https://www.facebook.com/starkpayments/</t>
  </si>
  <si>
    <t>https://www.linkedin.com/company/stark-payments/</t>
  </si>
  <si>
    <t>hello@starkpayments.com</t>
  </si>
  <si>
    <t>Mann Matharu</t>
  </si>
  <si>
    <t>Financial Services, Internet Services, Other, Payments</t>
  </si>
  <si>
    <t>iconicchain</t>
  </si>
  <si>
    <t>https://www.crunchbase.com/organization/iconicchain</t>
  </si>
  <si>
    <t>iconicchain is building a solution to automate regulatory compliance in real time, across the full scope of the business of the regulated company. We leverage private distributed ledgers (blockchains) shared between two or all three participants in the compliance process (regulated company, auditor and/or regulator).</t>
  </si>
  <si>
    <t>Blockchain, Compliance, FinTech</t>
  </si>
  <si>
    <t xml:space="preserve">We turn regulatory compliance into an automated, real time process by using private, high speed, secure distributed ledgers </t>
  </si>
  <si>
    <t>https://www.iconicchain.com</t>
  </si>
  <si>
    <t>https://twitter.com/iconicChain</t>
  </si>
  <si>
    <t>https://www.linkedin.com/company/iconicchain/</t>
  </si>
  <si>
    <t>contact-us@iconicchain.com</t>
  </si>
  <si>
    <t>Andras Vajda</t>
  </si>
  <si>
    <t>Financial Services, Other, Professional Services</t>
  </si>
  <si>
    <t>Business Finland</t>
  </si>
  <si>
    <t>MYMOID</t>
  </si>
  <si>
    <t>https://www.crunchbase.com/organization/mymoid</t>
  </si>
  <si>
    <t>MYMOID is a payment solutions platform geared at individual users and mobile environments. It integrates different service modules designed to help companies manage all their financial processes in a simple way that is adapted to their needs. Companies can create and configure their own payment solutions and link their own loyalty points programs or create their own offers and loyalty dynamics. Companies can also obtain customized detailed reports on collection processes and transactions in real time.</t>
  </si>
  <si>
    <t>MYMOID is a mobile payment service characterized by its ease of use and security of all your transactions.</t>
  </si>
  <si>
    <t>https://www.mymoid.com</t>
  </si>
  <si>
    <t>https://twitter.com/mymoid</t>
  </si>
  <si>
    <t>info@mymoid.com</t>
  </si>
  <si>
    <t>+34 912 177 132</t>
  </si>
  <si>
    <t>Ambar Venture Capital</t>
  </si>
  <si>
    <t>Credits is a blockchain platform provider supplying distributed ledger technology software and cloud-based services, with tools for building secure and scalable blockchains to power enterprise and public sector applications.  Credits, the blockchain platform provider, is now supplying its secure Blockchain-as-a-Service to the UK public sector through the Government Digital Services' Digital Marketplace. Credits won ‚ÄòBest Blockchain Startup' at the 2016 Europas Awards.</t>
  </si>
  <si>
    <t>https://twitter.com/creditsvision</t>
  </si>
  <si>
    <t>https://www.facebook.com/creditsvision</t>
  </si>
  <si>
    <t>https://www.linkedin.com/company/creditsprotocol</t>
  </si>
  <si>
    <t>info@credits.vision</t>
  </si>
  <si>
    <t>Eric Benz, Nick Williamson</t>
  </si>
  <si>
    <t>Confidence</t>
  </si>
  <si>
    <t>https://www.crunchbase.com/organization/confidence-b972</t>
  </si>
  <si>
    <t>ICO, STO, IEO, IDO are the current acronyms which the projects that want to raise funds and operate in blockchain are presented by. It is not just about coins (crypto-coin), but much more: from useful and innovative startups to scams that pollute the market. How to recognize one from the other? Where to invest to strengthen those who deserve it? We have built an answer for both questions. Confidence is a company that, through an investigative and intelligence-oriented approach, wants to see clearly by looking closely and in-depth at all the projects that apply to raise funds. We are digital investigators, with decades of experience in the field. If the starting points are opaque, we will tell you clearly and directly, through the analysis of a plurality of information sources. For this reason we attribute to each crypto-asset project three complementary and independent ratings assigned by funders, analysts and algorithms.</t>
  </si>
  <si>
    <t>Bitcoin, Blockchain, Cryptocurrency, Ethereum, FinTech</t>
  </si>
  <si>
    <t>Pescara, Abruzzi, Italy</t>
  </si>
  <si>
    <t>Rating and report of cryptoassets</t>
  </si>
  <si>
    <t>http://www.confidence.cr</t>
  </si>
  <si>
    <t>https://twitter.com/ConfidenceCr</t>
  </si>
  <si>
    <t>https://www.facebook.com/Confidence-114341516782710/</t>
  </si>
  <si>
    <t>https://www.linkedin.com/company/37427518/admin/</t>
  </si>
  <si>
    <t>info@confidence.cr</t>
  </si>
  <si>
    <t>Paolo Procaccini</t>
  </si>
  <si>
    <t>Enry's Island</t>
  </si>
  <si>
    <t>Vesq</t>
  </si>
  <si>
    <t>https://www.crunchbase.com/organization/vesq</t>
  </si>
  <si>
    <t>Vesq is a decentralised, non-custodial cryptocurrency exchange with the ability to supply, lend, and borrow.</t>
  </si>
  <si>
    <t>Multichain DeFi platform</t>
  </si>
  <si>
    <t>https://vesq.io/</t>
  </si>
  <si>
    <t>https://mobile.twitter.com/VESQHQ</t>
  </si>
  <si>
    <t>https://www.facebook.com/VESQHQ</t>
  </si>
  <si>
    <t>https://www.linkedin.com/company/vesqhq</t>
  </si>
  <si>
    <t>hello@vesq.io</t>
  </si>
  <si>
    <t>Syed Nafis Habib, Zackary Gates</t>
  </si>
  <si>
    <t>Kommerce</t>
  </si>
  <si>
    <t>https://www.crunchbase.com/organization/kommerce</t>
  </si>
  <si>
    <t>The Kommerce trade and finance platform catalyzes trade in across frontier markets in Africa, using blockchain. With Kommerce, merchants can trade confidently with counterparties globally,  with cost and time savings from streamlined supply chains and secured finance to multiply revenues.  Global | Trustless | Trade</t>
  </si>
  <si>
    <t>Blockchain, Finance, Financial Services, FinTech</t>
  </si>
  <si>
    <t>T√≥rtola, Castilla-La Mancha, Spain</t>
  </si>
  <si>
    <t>Commodities Trade and Finance Platform for Africa &amp; the World</t>
  </si>
  <si>
    <t>https://kommerce.com/en</t>
  </si>
  <si>
    <t>https://twitter.com/KommerceTF</t>
  </si>
  <si>
    <t>https://www.facebook.com/kommerceTF/</t>
  </si>
  <si>
    <t>https://www.linkedin.com/company/13361590/</t>
  </si>
  <si>
    <t>support@kommerce.com</t>
  </si>
  <si>
    <t>Dustin Lau, Harveen Narulla, Karen Teoh</t>
  </si>
  <si>
    <t>Mamoru Taniya</t>
  </si>
  <si>
    <t>Dandelin</t>
  </si>
  <si>
    <t>https://www.crunchbase.com/organization/dandelin</t>
  </si>
  <si>
    <t>Dandelin is a FinTech startup that's using sharing economy principles in order to democratise health care. They are combining sharing economy, AI/ML and blockchain to democratise access to health care. Now people can have access to unlimited consultations and exams for the lowest price on the market, while doctors get to increase their earnings up to 70%.</t>
  </si>
  <si>
    <t>FinTech, Health Care, Health Insurance, InsurTech, Personal Health</t>
  </si>
  <si>
    <t>Dandelin is a FinTech startup that's using sharing economy principles in order to democratise health care.</t>
  </si>
  <si>
    <t>http://www.dandelin.io</t>
  </si>
  <si>
    <t>https://twitter.com/dandelinapp</t>
  </si>
  <si>
    <t>https://www.facebook.com/dandelinapp/</t>
  </si>
  <si>
    <t>https://www.linkedin.com/company/dandelin/</t>
  </si>
  <si>
    <t>contato@dandelin.io</t>
  </si>
  <si>
    <t>Felipe Burattini, Mara Redigolo</t>
  </si>
  <si>
    <t>Financial Services, Health Care</t>
  </si>
  <si>
    <t>EOE Foundation</t>
  </si>
  <si>
    <t>https://www.crunchbase.com/organization/eoe-foundation</t>
  </si>
  <si>
    <t>EOE (Exchange of Exchanges) is a Global Asset Chain, which will connect exchanges, banks and other financial institutions across the globe based on blockchain technology, and help clients to trade diversified and innovative financial products (including but not limited to stocks, bonds, derivatives, cryptocurrencies, crypto derivatives, and structured products with cryptocurrencies as their underlyings) with just one single account and a one-time KYC authentication procedure. EOE will be open to all the individual and institutional investors to establish a standardized integrated KYC authentication system and a unified trading, clearing and settlement system based on the features of blockchain, such as tamper-resistance and smart contract.</t>
  </si>
  <si>
    <t>Asset Management, Blockchain, Cryptocurrency, Financial Services, FinTech</t>
  </si>
  <si>
    <t>EOE is a Global Asset Chain, which will connect exchanges, banks and other financial institutions based on blockchain technology.</t>
  </si>
  <si>
    <t>http://www.eoepro.com/</t>
  </si>
  <si>
    <t>https://twitter.com/EOE_exchange?</t>
  </si>
  <si>
    <t>https://www.facebook.com/exchangeofexchanges/?</t>
  </si>
  <si>
    <t>business@eoepro.com</t>
  </si>
  <si>
    <t>Lion Financial Group</t>
  </si>
  <si>
    <t>Gaia</t>
  </si>
  <si>
    <t>https://www.crunchbase.com/organization/gaia-family</t>
  </si>
  <si>
    <t>Gaia combines reproductive health data with financial technology to make IVF treatments more accessible, affordable and personal</t>
  </si>
  <si>
    <t>FinTech, Health Care, InsurTech</t>
  </si>
  <si>
    <t>Gaia combines reproductive health data with financial technology to make IVF treatments more accessible, affordable, and personal.</t>
  </si>
  <si>
    <t>http://www.gaiafamily.com</t>
  </si>
  <si>
    <t>https://www.facebook.com/gaiafamilyofficial</t>
  </si>
  <si>
    <t>https://www.linkedin.com/company/gaiafamily/</t>
  </si>
  <si>
    <t>contact@gaia.family</t>
  </si>
  <si>
    <t>Earth Drilling</t>
  </si>
  <si>
    <t>Scottish leasing comparison start-up Lease Fetcher automatically collects tens of millions of prices from hundreds of leasing brokers and allows users to search, filter and compare prices to find the offer that‚Äôs best for them.</t>
  </si>
  <si>
    <t>https://twitter.com/leasefetcher</t>
  </si>
  <si>
    <t>https://www.facebook.com/LeaseFetcher/</t>
  </si>
  <si>
    <t>https://www.linkedin.com/company-beta/18199787/</t>
  </si>
  <si>
    <t>Will Craig</t>
  </si>
  <si>
    <t>SeeDCash</t>
  </si>
  <si>
    <t>https://www.crunchbase.com/organization/seedcash</t>
  </si>
  <si>
    <t>SeeDCash is a liquidity management for small businesses, startups and freelancers.</t>
  </si>
  <si>
    <t>https://www.seedcash.es/</t>
  </si>
  <si>
    <t>https://twitter.com/seedcashcm</t>
  </si>
  <si>
    <t>https://www.facebook.com/seedcashcm/</t>
  </si>
  <si>
    <t>https://www.linkedin.com/company/seedcash/about/</t>
  </si>
  <si>
    <t>hola@seedcash.es</t>
  </si>
  <si>
    <t>(+34) 915 276 571</t>
  </si>
  <si>
    <t>Ignacio Avila Nunez, Teresa Nunez</t>
  </si>
  <si>
    <t>Direkto</t>
  </si>
  <si>
    <t>https://www.crunchbase.com/organization/direkto</t>
  </si>
  <si>
    <t xml:space="preserve">Direkto should be the natural starting point when private individuals want assistance in seeking private loans. </t>
  </si>
  <si>
    <t>https://www.direkto.se/</t>
  </si>
  <si>
    <t>https://twitter.com/DirektoAB</t>
  </si>
  <si>
    <t>https://www.facebook.com/Direkto.se/</t>
  </si>
  <si>
    <t>https://www.linkedin.com/company/direkto-se/</t>
  </si>
  <si>
    <t>info@direkto.se</t>
  </si>
  <si>
    <t>Hemad Razavi</t>
  </si>
  <si>
    <t>Yolt</t>
  </si>
  <si>
    <t>https://www.crunchbase.com/organization/yolt-2</t>
  </si>
  <si>
    <t>Yolt challenges the status quo of money management. We believe that staying on top of your money shouldn‚Äôt be a bore. With a fresh approach and smart insights to ‚Äòyolt‚Äô you into action, Yolt is about being smart with your money, so you can make the most of life.</t>
  </si>
  <si>
    <t>Yolt is a platform to manage your money in a smart and easy way in one App, currently live in Beta in the UK.</t>
  </si>
  <si>
    <t>https://www.yolt.com/</t>
  </si>
  <si>
    <t>https://www.twitter.com/getyolt</t>
  </si>
  <si>
    <t>https://www.facebook.com/getyolt</t>
  </si>
  <si>
    <t>https://www.linkedin.com/company/yolt-by-ing</t>
  </si>
  <si>
    <t>Apps, Financial Services, Software</t>
  </si>
  <si>
    <t>Altio is a Tech investment house that leverages Hybrid Intelligence by enhancing human decision-making with AI to deliver exceptional performance.  We efficiently combine long term fundamental research with short term momentum analysis</t>
  </si>
  <si>
    <t>https://www.linkedin.com/company/altiotech</t>
  </si>
  <si>
    <t>In 1976 when Jack Bogle debuted his first low-cost index fund, it was ridiculed in the industry as "a sure path to mediocrity." Bogle argued that costs associated with investing were a huge barrier to successful consumer investing and his goal was more successful investing for all.  Following on from Bogle and the creation of the Index Funds in the 70‚Äôs, Stockomendation believes that today a social and community low to no cost investing model to be the next revolutionary moment in creating new wealth strategies for all. Stockomendation has launched its first platform, available directly to consumers or businesses, to help make investing more successful and easier for all through the democratisation of low cost shared quantified trading knowledge. Gathering market tips and recommendation we assess both the individuals tipsters and market collective in a way, using predictive analytics, that helps both consumers and businesses make better choices to either invest or sell</t>
  </si>
  <si>
    <t>https://www.twitter.com/stockomendation</t>
  </si>
  <si>
    <t>https://www.facebook.com/stockomendation</t>
  </si>
  <si>
    <t>https://www.linkedin.com/company/stockomendation</t>
  </si>
  <si>
    <t>pnr@stockomendation.com</t>
  </si>
  <si>
    <t>+44 (0) 1492 862 799</t>
  </si>
  <si>
    <t>Paul Roberts</t>
  </si>
  <si>
    <t>R8 Group is a UK FinTech group building modern financial services needed to support the growing decentralised economy. R8 Group was established in London back in 2015 by a collective of entrepreneurs, technologists, and bankers who founded the UK‚Äôs first challenger bank completely ‚Äòborn in the cloud‚Äô - Redwood Bank - with a goal to promote our vision of banking of the future.</t>
  </si>
  <si>
    <t>https://twitter.com/r8_group</t>
  </si>
  <si>
    <t>https://www.facebook.com/pg/r8group.io/</t>
  </si>
  <si>
    <t>https://www.linkedin.com/company/r8group/about/</t>
  </si>
  <si>
    <t>Jonathan Rowland</t>
  </si>
  <si>
    <t>Advise Only</t>
  </si>
  <si>
    <t>https://www.crunchbase.com/organization/advise-only</t>
  </si>
  <si>
    <t>AdviseOnly is a fintech firm specialized in personal finance that enables users to construct and share their own portfolios and investment ideas, which the platform then facilitates and supports with a number of easy-to-use investment tools. At the heart of the free service to registered users is a proprietary risk management system. This tool performs state-of-the-art risk management and asset allocation calculations, delivering to everyday investors for free something that is typically only available to institutional investors. Social features enable users to access those portfolios shared by other users and discuss them within the community, which further allows access to professional investors such as financial advisors to share their insight, opinions and advices. This bringing together of normal investors and professional investors in a web environment is central to the platform's proposition.</t>
  </si>
  <si>
    <t>Finance, Financial Services, FinTech, Stock Exchanges, Wealth Management</t>
  </si>
  <si>
    <t>AdviseOnly is a fintech company focused on investments. It owns a proprietary risk management system enhanced with social media features.</t>
  </si>
  <si>
    <t>http://www.adviseonly.com</t>
  </si>
  <si>
    <t>http://twitter.com/AdviseOnly</t>
  </si>
  <si>
    <t>http://www.facebook.com/AdviseOnly</t>
  </si>
  <si>
    <t>https://www.linkedin.com/company/advise-only</t>
  </si>
  <si>
    <t>info@adviseonly.com</t>
  </si>
  <si>
    <t>Claudio Costamagna, Fabio Marras, Raffaele Zenti, Serena Torielli</t>
  </si>
  <si>
    <t>Finloup</t>
  </si>
  <si>
    <t>https://www.crunchbase.com/organization/finloup</t>
  </si>
  <si>
    <t>Finloup is a buy now, pay later FinTech that increases consumer purchasing power and uses Open Banking to ensure responsible spending.</t>
  </si>
  <si>
    <t>Athens, Attiki, Greece</t>
  </si>
  <si>
    <t>No-interest instalment plans at any checkout, powered by Open Banking.</t>
  </si>
  <si>
    <t>https://finloup.com</t>
  </si>
  <si>
    <t>https://www.facebook.com/finloup/</t>
  </si>
  <si>
    <t>https://www.linkedin.com/company/finloup/</t>
  </si>
  <si>
    <t>team@finloup.com</t>
  </si>
  <si>
    <t>Antonis Prentzas, Kyriakos Georgiou, Marios Noutsos, Stelios Gasparinatos</t>
  </si>
  <si>
    <t>Alice helps charities raise funds based on impact, so donors know their money only pays for successful social programmes.All donations are held in smart contracts on a secure blockchain, to give donors maximum transparency on the impact their money makes.Their goal is to restore the public's trust in charities, so more donations can be raised to fund their social missions.</t>
  </si>
  <si>
    <t>https://www.twitter.com/caipixote</t>
  </si>
  <si>
    <t>connect@alice.si</t>
  </si>
  <si>
    <t>Areti Kampyli, Jakub Wojciechowski, Raphael Mazet</t>
  </si>
  <si>
    <t>Community and Lifestyle, Financial Services, Other, Payments, Software</t>
  </si>
  <si>
    <t>ArchVentures SA</t>
  </si>
  <si>
    <t>https://www.crunchbase.com/organization/archventures-sa</t>
  </si>
  <si>
    <t>Located in Portugal, ArchVentures SA (ARCH) is a decentralized autonomous corporation (DAC). ARCH was created as a startup holding company which equity is represented by a cryptographic token (Archcoin). The goal is to test new applications of blockchain technology as well as to model an investor-token relationship in a use-case scenario involving a tangible startup with palpable products and services. To improve equity fungibility, revenue from any of the holding company's products or services is to be used to purchase more tokens from the market, thereby making the holding company's equity token exponentially more valuable with each additional revenue stream.</t>
  </si>
  <si>
    <t>3D Printing, Architecture, Bitcoin, Construction, Crowdfunding, FinTech, Manufacturing, Real Estate</t>
  </si>
  <si>
    <t>Decentralized holding company with interests in architecture &amp; 3D printing. Company issues tokens as means for revenue-sharing.</t>
  </si>
  <si>
    <t>https://archcoin.co/</t>
  </si>
  <si>
    <t>https://twitter.com/archcoin</t>
  </si>
  <si>
    <t>https://www.facebook.com/archcoin</t>
  </si>
  <si>
    <t>info@archcoin.co</t>
  </si>
  <si>
    <t>Edgar Soares</t>
  </si>
  <si>
    <t>Financial Services, Manufacturing, Payments, Real Estate, Software</t>
  </si>
  <si>
    <t>HCT Finance</t>
  </si>
  <si>
    <t>https://www.crunchbase.com/organization/hct-finance</t>
  </si>
  <si>
    <t>HCT Finance is a Fintech banking platform for lifestyle focused consumers. Manage your finances &amp; book flights, hotels, restaurants, night clubs, taxis &amp; more in the palm of your hand. Banking and lifestyle management made easy.</t>
  </si>
  <si>
    <t>Concierge meets Fintech.</t>
  </si>
  <si>
    <t>https://www.hctfinance.com</t>
  </si>
  <si>
    <t>https://www.linkedin.com/company/hct-finance-ltd/</t>
  </si>
  <si>
    <t>ben@hctconcierge.com</t>
  </si>
  <si>
    <t>Ben Sansom, Hayes Thomas</t>
  </si>
  <si>
    <t>Rocket DAO</t>
  </si>
  <si>
    <t>https://www.crunchbase.com/organization/rocket-dao</t>
  </si>
  <si>
    <t>Rocket DAO is an investment marketplace and a startup evaluation platform. The aim of the platform is to connect venture projects and investors, whose investing risks are mitigated with the help of the independent expert review of the registered projects. All startups pass through three stages: registration on the platform - expert evaluation - (Due Diligence if needed) - fundraising. Along this way, startups verify their business model, accelerate their projects with the help of experts, and step by step become more visible to investors. Investors look for the projects fitting their interests, geography or any other parameters, unite with other investors and form syndicates - this way we digitize the venture process and ruin offline barriers making investing even more liquid. For experts we provide a place for transparent knowledge sharing</t>
  </si>
  <si>
    <t>Red Flash Mobile AB</t>
  </si>
  <si>
    <t>https://www.crunchbase.com/organization/red-flash-mobile-ab</t>
  </si>
  <si>
    <t>Red Flash is a purpose-driven Swedish Govtech startup providing a tech platform to governments in Sub-Saharan Africa for micro-taxation of the informal sector. We focus on driving the digitization of the informal sector in emerging markets, making cities more financially sustainable, transparent and data-driven. We believe in doing good, that profitability is key for growth and that being an open and sharing company will accelerate development.</t>
  </si>
  <si>
    <t>FinTech, GovTech, Internet, SaaS</t>
  </si>
  <si>
    <t>SaaS, Payment, FinTech, GovTech</t>
  </si>
  <si>
    <t>http://www.redflash.se</t>
  </si>
  <si>
    <t>https://twitter.com/redflashmobile</t>
  </si>
  <si>
    <t>https://www.facebook.com/redflashmobile1</t>
  </si>
  <si>
    <t>https://www.linkedin.com/company/red-flash-mobile/</t>
  </si>
  <si>
    <t>info@redflash.se</t>
  </si>
  <si>
    <t>+46 708 77 68 80</t>
  </si>
  <si>
    <t>Hans Becker</t>
  </si>
  <si>
    <t>Financial Services, Government and Military, Information Technology, Internet Services, Software</t>
  </si>
  <si>
    <t>Katapult Accelerator</t>
  </si>
  <si>
    <t>Internet of Coins</t>
  </si>
  <si>
    <t>https://www.crunchbase.com/organization/internet-of-coins</t>
  </si>
  <si>
    <t>Internet of Coins is an environment for personal finance. As a decentralized platform it enables an optimally inclusive financial network, interlinking all digital forms of value. It allows you to trade digital assets and currencies peer to peer, with an easy to use interface and the opportunity to earn fees by participating as an allocator.</t>
  </si>
  <si>
    <t>Blockchain, FinTech, Internet</t>
  </si>
  <si>
    <t>Internet of Coins is the source of this content. Virtual currency is not legal tender.</t>
  </si>
  <si>
    <t>https://internetofcoins.org/</t>
  </si>
  <si>
    <t>https://twitter.com/internetofcoins</t>
  </si>
  <si>
    <t>https://www.facebook.com/internetofcoins</t>
  </si>
  <si>
    <t>https://www.linkedin.com/company/internet-of-coins/</t>
  </si>
  <si>
    <t>support@internetofcoins.org</t>
  </si>
  <si>
    <t>Joachim De Koning, Robert de Groot</t>
  </si>
  <si>
    <t>Financial Services, Internet Services, Other</t>
  </si>
  <si>
    <t>Elorus</t>
  </si>
  <si>
    <t>https://www.crunchbase.com/organization/elorus</t>
  </si>
  <si>
    <t>Elorus is a Fintech SaaS-based platform for cash-flow and invoicing designed for freelancers and businesses. Its offerings include registration and organization of customers and suppliers</t>
  </si>
  <si>
    <t>https://twitter.com/algoraise?lang=en</t>
  </si>
  <si>
    <t>https://www.linkedin.com/company/algoraise/about/</t>
  </si>
  <si>
    <t>Finatext UK is a FinTech company that provides simplified smart trading. It was founded in 2016 and is based in London, England.</t>
  </si>
  <si>
    <t>http://www.twitter.com/getpipster</t>
  </si>
  <si>
    <t>http://www.facebook.com/getpipster</t>
  </si>
  <si>
    <t>https://www.linkedin.com/company/finatextuk/</t>
  </si>
  <si>
    <t>rob.brockington@finatext.com</t>
  </si>
  <si>
    <t>Robert Brockington</t>
  </si>
  <si>
    <t>Rebank provides an automation tool for business banking that works with any bank and/or multiple banks at once. It was founded in 2018 Juan Andrade and Simon White.</t>
  </si>
  <si>
    <t>https://twitter.com/rebanknow</t>
  </si>
  <si>
    <t>https://www.facebook.com/rebanknow/</t>
  </si>
  <si>
    <t>https://www.linkedin.com/company/rebanktechnologies/</t>
  </si>
  <si>
    <t>hello@rebanknow.com</t>
  </si>
  <si>
    <t>Juan Andrade, Simon White</t>
  </si>
  <si>
    <t>Engineering, Finance, Operations</t>
  </si>
  <si>
    <t>Y Combinator, ADV, Oriza Ventures, Jude Gomila, PV Seed Fund</t>
  </si>
  <si>
    <t>Everybody knows how fast this industry is evolving, this is why their team is mostly based in London, the European capital of FinTech. They are excited to be part of this technological revolution and they are working hard to give our best contribute. The first thing they did was helping to push forward the Bitcoin VAT regulation by incorporating the company with a capital in Bitcoin.Their mission is to provide part of the infrastructure needed to build smart and useful decentralized applications which in their mind will play a new and important role in the years coming.</t>
  </si>
  <si>
    <t>https://twitter.com/OraclizeIT</t>
  </si>
  <si>
    <t>https://www.linkedin.com/company/10081309/</t>
  </si>
  <si>
    <t>info@oraclize.it</t>
  </si>
  <si>
    <t>Thomas Bertani</t>
  </si>
  <si>
    <t>Financial Services, Information Technology, Manufacturing</t>
  </si>
  <si>
    <t>Hoof provides the tools that businesses need to prosper. With a growing suite of business management features combined with integrated payment processing tools, our mobile and web application helps small businesses spend more time doing what they love! From field-service businesses to high-street retailers, our affordable solution enables anyone to run their business and start taking card payments quickly and easily.</t>
  </si>
  <si>
    <t>https://twitter.com/hoofpay</t>
  </si>
  <si>
    <t>https://facebook.com/hoofpay</t>
  </si>
  <si>
    <t>https://linkedin.com/company/hoofpay</t>
  </si>
  <si>
    <t>George Johnson</t>
  </si>
  <si>
    <t>Apps, Financial Services, Payments, Software</t>
  </si>
  <si>
    <t>Just Me Technologies</t>
  </si>
  <si>
    <t>https://www.crunchbase.com/organization/justmetech</t>
  </si>
  <si>
    <t>We believe in a world where customers and companies are finally able to consider transparency and trust as non-negotiable aspects of their relations. EU regulators share the same belief and designed General Data Protection Regulation (GDPR) with the primary objective of giving control back to users over their personal data. Change is not always easy and compliance may results a difficult task for companies, especially for SMEs. Just Me is a web-based platform helping users to easily access and manage their personal data, while supporting companies in their path toward higher transparency and GDPR compliance. We act as a bridge to access information where they are already stored without gathering data in a single storage system. Users can access data companies have on them and easily take actions (such as amend / delete / transfer data), while organizations can improve transparency, customer relationship and prove compliance to data protection laws.</t>
  </si>
  <si>
    <t>Financial Services, FinTech, Information Technology, Legal Tech, SaaS, Software</t>
  </si>
  <si>
    <t>At Just Me, we help companies towards GDPR compliance, while giving back control of the personal data to their real owners: the users.</t>
  </si>
  <si>
    <t>https://www.justme.tech</t>
  </si>
  <si>
    <t>https://twitter.com/justme_tech</t>
  </si>
  <si>
    <t>https://www.facebook.com/justmetech/</t>
  </si>
  <si>
    <t>https://www.linkedin.com/company/justme</t>
  </si>
  <si>
    <t>hello@justme.tech</t>
  </si>
  <si>
    <t>Andr√© Moletti, Bianca Elena Grivet Brancot, Maurizio Vaccari, Umberto Cravero</t>
  </si>
  <si>
    <t>Financial Services, Information Technology, Professional Services, Software</t>
  </si>
  <si>
    <t>Data Pitch</t>
  </si>
  <si>
    <t>We have combined over the idea to create the bank without boundaries, focused on customer experience and easy, but secured performance and propviding full range of banking services over the single app. Paycado Mission is to provide affordable and secured global banking services, adding value to our customers and easy to use solutions from anywhere in the world. By innovating and developing banking and financial services, where everyone can access and manage their financial assets easy, securely and from every device. Developing enhanced security, delivering reliability to our customers. We strive to combine banking and technology, and innovate the existing services such as: - Global payments and transfers - Instant customer loans - Bank accounts - International debit cards - Innovative mortgage solutions - InApp smart Wealth management for underserved - In-App insurance services - Managed and Self-accessed investments on the app - Cash management and budgeting - Inteligent payment wearables - and more... -</t>
  </si>
  <si>
    <t>office@paycado.com</t>
  </si>
  <si>
    <t>Nadya Miteva, Veselin Sidjimov</t>
  </si>
  <si>
    <t>Apps, Commerce and Shopping, Financial Services, Lending and Investments, Mobile, Other, Payments, Software</t>
  </si>
  <si>
    <t>Based in Lincolnshire, U.S., Backed is an online lending platform that enables users to add a co-signer to their loan application in order to ensure a lower interest rate. Its platform appeals to all borrower demographics with reduced risk of default. The company offers 1-to-3-year personal loans for diverse purposes ranging from consolidate debts and career investments to travel and wedding loans. They range from $3,000 to $25,000 at APRs starting at 2.9%. Founded in November 2014, backed operates as a B2C company.</t>
  </si>
  <si>
    <t>New York, Lincolnshire, United Kingdom</t>
  </si>
  <si>
    <t>https://twitter.com/backed_inc</t>
  </si>
  <si>
    <t>https://www.facebook.com/Backed-Inc-880132985397522/</t>
  </si>
  <si>
    <t>https://www.linkedin.com/company/backed-inc-</t>
  </si>
  <si>
    <t>info@backedinc.com</t>
  </si>
  <si>
    <t>(716)562-8280</t>
  </si>
  <si>
    <t>Assaf Ben Asher, George Popescu, Gilad Woltsovitch, Kfir Moyal</t>
  </si>
  <si>
    <t>Greater New York Area</t>
  </si>
  <si>
    <t>Financial Services, Internet Services, Lending and Investments</t>
  </si>
  <si>
    <t>iAngels, Cyhawk Ventures</t>
  </si>
  <si>
    <t>Covesting</t>
  </si>
  <si>
    <t>https://www.crunchbase.com/organization/covesting</t>
  </si>
  <si>
    <t>Covesting is a global fintech company, incorporated under the laws of Gibraltar. We offer the broadest array of software solutions for retail and institutional customers worldwide. - All our DLT services are compliant with regulatory requirements (GFSC) and conform with the global standards - We deliver the most complex software solutions for modern trading industry - Our software architecture supports trading of multiple asset classes including digital currencies - All our solutions can be white-labeled, licensed or fully owned by the client - We provide consulting services in DLT and trading-related software architecture, engineering, UI design and hardware setup</t>
  </si>
  <si>
    <t>Education, Finance, Financial Services, FinTech, Software, Trading Platform</t>
  </si>
  <si>
    <t>Covesting is a licensed DLT services provider and trading software development company.</t>
  </si>
  <si>
    <t>https://covesting.io</t>
  </si>
  <si>
    <t>https://twitter.com/covesting</t>
  </si>
  <si>
    <t>https://www.facebook.com/covesting</t>
  </si>
  <si>
    <t>https://www.linkedin.com/company/covesting</t>
  </si>
  <si>
    <t>info@covesting.io</t>
  </si>
  <si>
    <t>+350 200 63333</t>
  </si>
  <si>
    <t>Dmitrij Pruglo, Tim Voronin</t>
  </si>
  <si>
    <t>ETB</t>
  </si>
  <si>
    <t>Education, Financial Services, Lending and Investments, Software</t>
  </si>
  <si>
    <t>MagniFinance</t>
  </si>
  <si>
    <t>https://www.crunchbase.com/organization/magnifinance</t>
  </si>
  <si>
    <t>MagniFinance offers businesses with a financial management solution for billing and document management. MagniFinance offers a financial management platform that enables its users to create certified invoices and organize information for accounting and filing of taxes. The invoices that MagniFinance offers are certified by the tax authority. It also offers a feature that captures and records banking transactions and organizes invoices accordingly. MagniFinance is able to derive information from images of invoices. MagniFinance was founded in March 2015 by Andre Silva, Diogo Nesbitt, and Jorge Rodrigues dos Santos. It is headquartered in Lisbon, Portugal.</t>
  </si>
  <si>
    <t>MagniFinance is a cashflow management platform for MSMBs that will allow you to manage your businesses' money in just 5 daily minutes.</t>
  </si>
  <si>
    <t>http://www.magnifinance.com</t>
  </si>
  <si>
    <t>https://www.twitter.com/magnifinancecom</t>
  </si>
  <si>
    <t>https://www.facebook.com/magnifinance</t>
  </si>
  <si>
    <t>https://www.linkedin.com/company/magnifinance</t>
  </si>
  <si>
    <t>info@magnifinance.com</t>
  </si>
  <si>
    <t>+351 21 821 5794</t>
  </si>
  <si>
    <t>Andre Silva, Diogo Nesbitt, Jorge Rodrigues dos Santos</t>
  </si>
  <si>
    <t>Caixa Capital</t>
  </si>
  <si>
    <t>Torus Advisors</t>
  </si>
  <si>
    <t>https://www.crunchbase.com/organization/torus-advisors</t>
  </si>
  <si>
    <t>A B2B SaaS startup focusing on banks and large merchants which develops a product to decrease inefficiencies of financial aspects of relationships between them and payment systems (Visa, Mastercard)</t>
  </si>
  <si>
    <t>Banking, Big Data, FinTech, Payments, SaaS</t>
  </si>
  <si>
    <t>SaaS product which helps banks to deeper understand payment systems fees and optimize them</t>
  </si>
  <si>
    <t>https://torusadvisors.com/eng</t>
  </si>
  <si>
    <t>https://www.facebook.com/torusadvisors</t>
  </si>
  <si>
    <t>https://www.linkedin.com/company/torusadvisors</t>
  </si>
  <si>
    <t>hello@torusadvisors.com</t>
  </si>
  <si>
    <t>Igor Volkov, Kirill Lisitsyn</t>
  </si>
  <si>
    <t>Data and Analytics, Financial Services, Lending and Investments, Payments, Software</t>
  </si>
  <si>
    <t>Internet Initiatives Development Fund (IIDF), VTB Bank</t>
  </si>
  <si>
    <t>ComPay</t>
  </si>
  <si>
    <t>https://www.crunchbase.com/organization/compay</t>
  </si>
  <si>
    <t>ComPay is an easy and secure online money transfer from your own bank‚Äôs digital banking channel. Compay is a unique way for online merchants to offer an additional payment method to their customers. The company aims to integrate banking products and services with online merchants in the most effective way. ComPay offers an easy-to-integrate solution to achieve streamlined usage of banking products and services for online shopping. It is is an innovative service solutions company headquartered in ƒ∞stanbul, Turkey.</t>
  </si>
  <si>
    <t>√úsk√ºdar, Istanbul, Turkey</t>
  </si>
  <si>
    <t>ComPay is an easy and secure online money transfer from your own bank‚Äôs digital banking channel.</t>
  </si>
  <si>
    <t>http://www.compay.com.tr/</t>
  </si>
  <si>
    <t>https://twitter.com/ComPayodeme</t>
  </si>
  <si>
    <t>https://www.facebook.com/ComPayodeme</t>
  </si>
  <si>
    <t>https://www.linkedin.com/company/compay-payment-solutions/</t>
  </si>
  <si>
    <t>info@compay.com.tr</t>
  </si>
  <si>
    <t>+90 216 970 08 47</t>
  </si>
  <si>
    <t>Finberg, Birle≈üik √ñdeme</t>
  </si>
  <si>
    <t>LOVAT is an integrated technology solution that offers online instruments for charging VAT depending on customer`s location. It also provides the full range of VAT- compliance, and VAT payment in 57 countries.</t>
  </si>
  <si>
    <t>https://www.facebook.com/lovatpayments/</t>
  </si>
  <si>
    <t>https://www.linkedin.com/company/lovat-ltd/</t>
  </si>
  <si>
    <t>info@vatcompliance.co</t>
  </si>
  <si>
    <t>+371 202 313 63</t>
  </si>
  <si>
    <t>Aleksandra Sipyagina, Denis Gordeev, Natela Gvindzhiliya, Olga Maksimova</t>
  </si>
  <si>
    <t>99bros</t>
  </si>
  <si>
    <t>https://www.crunchbase.com/organization/99bros</t>
  </si>
  <si>
    <t>99bros is a digital insurance brokerage platform that allows customers to choose the most suitable solutions for their risk profile thanks to an integrated system made of artificial intelligence, multimedia content, and specialized consultants. Users can deepen the topics of interest through thematic guides created by the 99bros experts and obtain support from a customer service available 24/7.   On top of that, by answering some quick questions on the website, the 99bros machine learning algorithm suggests the most suitable insurance coverage, which can be purchased online by the customers in a few seconds.  In particular, 99bros solves the pension problem of the younger generations: the labor market is increasingly precarious, the average age increases and the withdrawal of the State from some areas of social support is inevitable</t>
  </si>
  <si>
    <t>Confido</t>
  </si>
  <si>
    <t>https://www.crunchbase.com/organization/confido</t>
  </si>
  <si>
    <t>Confido is a payment solution developed to be used by both businesses and individuals. It provides secure escrow payments using smart contracts, without relying on a third party to control the money. The unique thing about Confido is its shipment tracking feature. Confido will track a package up to the point that it gets delivered, and will only then release the funds. This is all done in a trustless and decentralised fashion using smart contracts on the Ethereum blockchain.</t>
  </si>
  <si>
    <t>Confido is a payment solution developed to be used by both businesses and individuals.</t>
  </si>
  <si>
    <t>http://confido.io/</t>
  </si>
  <si>
    <t>https://www.linkedin.com/company/25059780/</t>
  </si>
  <si>
    <t>Joost van Doorn</t>
  </si>
  <si>
    <t>KLEAR LENDING AD</t>
  </si>
  <si>
    <t>https://www.crunchbase.com/organization/klear-lending-ad</t>
  </si>
  <si>
    <t xml:space="preserve">Klear is a FinTech company that offers P2P lending and financial education platform. This platform connects people having money with people looking for money. It provide cheaper credits for creditworthy borrowers and better returns for investors. It also has a range of free educational tools to develop the financial capability of customers. Klear offes a Budget Management Tool as well as articles, eBooks and advice to people. </t>
  </si>
  <si>
    <t>Education, Financial Services, FinTech, Peer to Peer, Personal Finance</t>
  </si>
  <si>
    <t>Klear is a FinTech company that offers P2P lending and financial education platform.</t>
  </si>
  <si>
    <t>https://www.klearlending.com/en</t>
  </si>
  <si>
    <t>https://www.twitter.com/klearlending</t>
  </si>
  <si>
    <t>https://www.facebook.com/KLEARLENDING/?fref=ts</t>
  </si>
  <si>
    <t>https://www.linkedin.com/company/klear</t>
  </si>
  <si>
    <t>hello@klearlending.com</t>
  </si>
  <si>
    <t>Lukasz Lukaszewski</t>
  </si>
  <si>
    <t>Education, Financial Services, Other</t>
  </si>
  <si>
    <t>Butterwire</t>
  </si>
  <si>
    <t>https://www.crunchbase.com/organization/butterwire</t>
  </si>
  <si>
    <t>butterwire, the app was launched in June 2018 and is described as professional research and portfolio analyst platform that may be used by al active equity investors that are aiming to generate higher returns, with faster stock selection, lower portfolio risk, higher investment horizons, and less trading. The company reported.</t>
  </si>
  <si>
    <t>Financial Services, FinTech, Machine Learning</t>
  </si>
  <si>
    <t>Butterwire uses machine learning to distil professional stock, portfolio, and market insights.</t>
  </si>
  <si>
    <t>https://www.butterwire.com/</t>
  </si>
  <si>
    <t>https://twitter.com/butterwire</t>
  </si>
  <si>
    <t>https://www.facebook.com/butterwire</t>
  </si>
  <si>
    <t>https://www.linkedin.com/company/b-u-t-t-e-r-w-i-r-e/</t>
  </si>
  <si>
    <t>info@butterwire.com</t>
  </si>
  <si>
    <t>Capital Pilot</t>
  </si>
  <si>
    <t>https://www.crunchbase.com/organization/capital-pilot</t>
  </si>
  <si>
    <t>The market for funding early-stage business is broken. Entrepreneurs looking to raise startup capital have two options. They can cold email potential investors where their proposal goes to the bottom of a large pile. Or they must rely on their limited network to ‚Äì hopefully ‚Äì get connected to the right investor. When they do get there, it is often with an investment proposition that is incomplete or could be improved, and VCs and angels don‚Äôt have the bandwith to provide useful feedback on how to enhance chances of funding success. Capital Pilot is a platform that makes raising equity easier for startups, providing fundraising intelligence and matching between startups and investors.</t>
  </si>
  <si>
    <t>Financial Services, FinTech, Funding Platform</t>
  </si>
  <si>
    <t>Changing the way startups and investors connect</t>
  </si>
  <si>
    <t>https://capitalpilot.com/</t>
  </si>
  <si>
    <t>https://twitter.com/capitalpilot</t>
  </si>
  <si>
    <t>https://www.linkedin.com/company-beta/10944786/</t>
  </si>
  <si>
    <t>hello@capitalpilot.com</t>
  </si>
  <si>
    <t>Matthew Johnson, Richard Blakesley</t>
  </si>
  <si>
    <t>TraderBox</t>
  </si>
  <si>
    <t>https://www.crunchbase.com/organization/traderbox</t>
  </si>
  <si>
    <t>Blockchain, Cryptocurrency, Financial Exchanges, FinTech, Trading Platform</t>
  </si>
  <si>
    <t>Trading platform, 8 crypto exchanges, 10 BTC on demo account</t>
  </si>
  <si>
    <t>https://traderbox.io</t>
  </si>
  <si>
    <t>https://www.facebook.com/traderbox/</t>
  </si>
  <si>
    <t>https://www.linkedin.com/in/trader-box/</t>
  </si>
  <si>
    <t>social@traderbox.io</t>
  </si>
  <si>
    <t>Alexander Sudakov, Alexey Fedorov, Dmitry Solovyev</t>
  </si>
  <si>
    <t>Dmitry Solovyev</t>
  </si>
  <si>
    <t>Fullvision.io is the Digital Assets &amp; Financial Data Hub and our Mission is to normalizing financial freedom for all. We are providing a large range of tools that help us all to have all needed in an All-in-One Platform ‚Äî all information, data, streaming charts, analysis and more to the Stock Market community, the Forex Market community and the Crypto Community enabling users to make conclusions and interpretations during their daily trading.</t>
  </si>
  <si>
    <t>https://twitter.com/FullvisionNews</t>
  </si>
  <si>
    <t>https://www.facebook.com/fullvision.io/</t>
  </si>
  <si>
    <t>https://www.linkedin.com/company/fullvision/about</t>
  </si>
  <si>
    <t>contact@fullvision.io</t>
  </si>
  <si>
    <t>Data and Analytics, Financial Services, Information Technology, Internet Services, Lending and Investments, Payments, Software</t>
  </si>
  <si>
    <t>Two Hundred</t>
  </si>
  <si>
    <t>https://www.crunchbase.com/organization/two-hundred</t>
  </si>
  <si>
    <t>Two Hundred is an Italian fintech company that aims to facilitate the meeting between companies and investors.</t>
  </si>
  <si>
    <t>https://www.twohundred.it/</t>
  </si>
  <si>
    <t>https://www.linkedin.com/company/twohundredhq/</t>
  </si>
  <si>
    <t>Digital Magics</t>
  </si>
  <si>
    <t>Bankable</t>
  </si>
  <si>
    <t>https://www.crunchbase.com/organization/bankable</t>
  </si>
  <si>
    <t>Bankable is a global architect of innovative payment solutions for corporates, banks and retailers. Their solutions ‚Äì including e-wallets, m-wallets, remittance services, P2P money transfers, and prepaid card programmes ‚Äì are available in the form of white-label self-service platforms as well as via APIs. Their proprietary software assets help organisations streamline their payment processes while unlocking new revenue opportunities. While banks and retailers can quickly launch new corporate or retail financial products, their ‚ÄúBanking as a Service‚Äù approach enables any organisation with a large customer base to offer light banking services to their customers.</t>
  </si>
  <si>
    <t>Bankable develops white-label payment solutions including e-wallets, remittance services, P2P money transfers and prepaid card programmes.</t>
  </si>
  <si>
    <t>http://www.bnkbl.com</t>
  </si>
  <si>
    <t>http://twitter.com/wearebankable</t>
  </si>
  <si>
    <t>http://www.linkedin.com/company/bankable</t>
  </si>
  <si>
    <t>hello@bnkbl.com</t>
  </si>
  <si>
    <t>Eric Mouilleron</t>
  </si>
  <si>
    <t>Visa</t>
  </si>
  <si>
    <t>WorldFirst facilitates businesses and individuals to conduct customer service and money transfer activities. Catering to clientele in the hedge fund and exporting sectors, the company helps businesses open up receiving accounts to get payments in their local currency and set up forward contracts to lock in a rate to make late transfers. The company also enables online sellers to manage their payments across multiple international marketplaces and make payments to overseas suppliers. WorldFirst charges a fee for same currency transactions while every other service offered is free.</t>
  </si>
  <si>
    <t>https://twitter.com/worldfirstltd</t>
  </si>
  <si>
    <t>https://www.facebook.com/worldfirstaus</t>
  </si>
  <si>
    <t>http://www.linkedin.com/company/235031</t>
  </si>
  <si>
    <t>enquiries@worldfirst.com</t>
  </si>
  <si>
    <t>0808 302 5817</t>
  </si>
  <si>
    <t>Jonathan Quin</t>
  </si>
  <si>
    <t>501-1000</t>
  </si>
  <si>
    <t>Ant Group</t>
  </si>
  <si>
    <t>https://www.crunchbase.com/organization/ant-group</t>
  </si>
  <si>
    <t>Engineering, Finance, Management, Marketing, Operations, Product, Sales</t>
  </si>
  <si>
    <t>Doconomy</t>
  </si>
  <si>
    <t>https://www.crunchbase.com/organization/doconomy</t>
  </si>
  <si>
    <t>Doconomy is a Sweden-based fintech company that offers digital banking services. Their vision is of enabling a sustainable lifestyle for everyone. Doconomy wants to inspire change in behaviour and reduce unsustainable consumption and carbon emissions.  Doconomy activates a circular ecosystem, connecting the consumer, the producer, the retailer and influencer to futureproof planet earth, and achieve a sustainable lifestyle for all.</t>
  </si>
  <si>
    <t>Financial Services, FinTech, Social Impact, Sustainability</t>
  </si>
  <si>
    <t>Doconomy is a Sweden-based fintech company that offers digital banking services.</t>
  </si>
  <si>
    <t>https://doconomy.com/</t>
  </si>
  <si>
    <t>https://Twitter.com/doconomy</t>
  </si>
  <si>
    <t>https://m.facebook.com/doconomy</t>
  </si>
  <si>
    <t>https://LinkedIn.com/doconomy</t>
  </si>
  <si>
    <t>Hello@doconomy.com</t>
  </si>
  <si>
    <t>Johan Pihl, Mathias Wikstrom</t>
  </si>
  <si>
    <t>Engineering, Finance, Management, Marketing, Operations, Product</t>
  </si>
  <si>
    <t>Liquid Token</t>
  </si>
  <si>
    <t>https://www.crunchbase.com/organization/liquid-token</t>
  </si>
  <si>
    <t>Liquid Token allows the user to manage assets and create a positive impact for clients whether through their venture, fund, asset, or projects. The software enables the attribution of many types of capital and human values, which enables more optimal pricing of externalities.</t>
  </si>
  <si>
    <t>Liquid Token allows the user to manage assets and create a positive impact for clients through their venture, fund, asset, or projects.</t>
  </si>
  <si>
    <t>https://liquidtoken.net/</t>
  </si>
  <si>
    <t>https://www.linkedin.com/company/liquidtoken/</t>
  </si>
  <si>
    <t>GlobelMoney</t>
  </si>
  <si>
    <t>https://www.crunchbase.com/organization/globelmoney</t>
  </si>
  <si>
    <t>GlobelMoney is an online money transfer business. Migrants and expats can make online payments to families and friends through the website. They offer a wide range of options to send and receive payments. Senders can make payments online through smartphones, tablets, debit and credit card, and through bank transfers. With many instant options such as digital currencies, recipients can get paid through bank deposits, direct transfers to mobile wallets, cash pickup or delivery, and airtime top-up for their mobile phones. The company also offers its users with currency exchange services that exchanges a wide range of normal and digital currencies. It provides GlobalMoney credit card, trading, transfer, ePOS systems, and investment banking services. GlobalMoney is a Greece-based company that was founded in 2014 by Waqas Ilyas.</t>
  </si>
  <si>
    <t>GlobelMoney is a leading global money transfer service.</t>
  </si>
  <si>
    <t>https://twitter.com/globelmoney</t>
  </si>
  <si>
    <t>https://www.facebook.com/globelmoneyzone/</t>
  </si>
  <si>
    <t>https://www.linkedin.com/company/globelmoney</t>
  </si>
  <si>
    <t>hello@globelmoney.com</t>
  </si>
  <si>
    <t>+1 (646) 351-8610</t>
  </si>
  <si>
    <t>Waqas ilyas</t>
  </si>
  <si>
    <t>Lendica</t>
  </si>
  <si>
    <t>https://www.crunchbase.com/organization/lendica</t>
  </si>
  <si>
    <t>Lendica is a digital lending platform building next-generation lending infrastructure by leveraging the benefits of open banking.  The company's digital solutions enable profitable customer base expansion for banks, quick‚Äôn‚Äôeasy onboarding and attractive financing options for customers and financial incentive for merchants/ Their consumer finance app digitizes the credit granting process, removing credit card processors from it and thus eliminating credit card processing costs.</t>
  </si>
  <si>
    <t>Banking, Consumer Lending, Finance, Financial Services, FinTech, Lending</t>
  </si>
  <si>
    <t>Zagreb, Grad Zagreb, Croatia</t>
  </si>
  <si>
    <t>Lendica is a digital lending platform building next-generation lending infrastructure by leveraging the benefits of open banking.</t>
  </si>
  <si>
    <t>Fil Rouge Capital (FRC)</t>
  </si>
  <si>
    <t>Zero1</t>
  </si>
  <si>
    <t>https://www.crunchbase.com/organization/zero1-capital</t>
  </si>
  <si>
    <t>Zero1 Capital helps SMEs across the world to thrive by reducing the financial burden of undertaking new growth projects.  They combine new Technologies like blockchain and advanced AI algorithms to build a platform that extracts new insights and allows them to make transactions in a fast, fair, secure, and profitable way. The funding provided will follow and evolve together with the production cycle, adjusting the price as milestones are achieved. This allows the suppliers to leverage the creditworthiness of their clients to lower the borrowing cost.</t>
  </si>
  <si>
    <t>Early Supply Chain financing to help businesses thrive</t>
  </si>
  <si>
    <t>http://www.zero1capital.com/</t>
  </si>
  <si>
    <t>https://twitter.com/zero1capital</t>
  </si>
  <si>
    <t>https://www.linkedin.com/company/11498758/</t>
  </si>
  <si>
    <t>contact@zero1capital.com</t>
  </si>
  <si>
    <t>Ernesto Corral, Jose Antonio Fernandez, Ramiro Martinez-Pardo</t>
  </si>
  <si>
    <t>Talenter.io</t>
  </si>
  <si>
    <t>https://www.crunchbase.com/organization/talenter-io</t>
  </si>
  <si>
    <t>TALENTER (TLT) - the first building block for a worldwide chain reaction. TALENTER revolutionises the working world worldwide and frees millions of people from the fetters of traditional professional categories. Talenter counteracts the increasing automation and the associated release of labor with the opening up and organization of new services that can not be foreseen in their diversity. Not only personal talent, but also the blockchain currency TALENTER, in short TLT, will be a sure guarantor of success. All offers, bookings and transactions as well as the service are shown in the TALENTER-Blockchain and the corresponding smartcontracts. TALENTER (TLT) is a fully tradable crypto currency that allows access to any type of service and course. From low-specialized services such as lawn mowing or dishwashing to highly qualified services like Translation or wood carving. Together with reliable blockchain technology, this new and open working world will succeede on all continents. It offers flexibility, freedom and the chance of prosperity to an unprecedented degree. TALENTER (TLT) becomes worlds first service currency!</t>
  </si>
  <si>
    <t>Blockchain, Crowdfunding, Cryptocurrency, E-Commerce Platforms, FinTech, Human Resources, Internet, Property Development, Trading Platform</t>
  </si>
  <si>
    <t>Leinfelden-echterdingen, Baden-Wurttemberg, Germany</t>
  </si>
  <si>
    <t>Talenter is building an open system for the world to share talents. Unique platform connecting people via blockchain technology. Pre-ICO NOW</t>
  </si>
  <si>
    <t>http://www.talenter.io</t>
  </si>
  <si>
    <t>https://www.twitter.com/talenter_io</t>
  </si>
  <si>
    <t>https://www.facebook.com/talenter.io</t>
  </si>
  <si>
    <t>https://www.linkedin.com/company/talenter-io/</t>
  </si>
  <si>
    <t>info@talenter.io</t>
  </si>
  <si>
    <t>+49 173 2076894</t>
  </si>
  <si>
    <t>Alexander Hotz, Roland Schwarz</t>
  </si>
  <si>
    <t>Administrative Services, Commerce and Shopping, Financial Services, Internet Services, Lending and Investments, Other, Payments, Real Estate, Software</t>
  </si>
  <si>
    <t>eKuota</t>
  </si>
  <si>
    <t>https://www.crunchbase.com/organization/ekuota</t>
  </si>
  <si>
    <t xml:space="preserve">eKuota is revolutionizing corporate finance by providing  an entirely online platform dedicated to international companies trading with foreign countries and purchasing raw materials.   eKuota enables customers to enter the expected company payments and receipts and calculate the risk involved in the transaction.  Customers will have the ability to evaluate alternative strategies and will be able to monitor daily the achievement of company objectives by using the platform and reading the frequent updates provided on price movements of currencies and commodities.  eKuota is the embodiment of the ‚Äúmake it simple‚Äù principle: complex systems and instruments put within your reach and easy to use so you can carry out your firm‚Äôs corporate finance and risk management needs. The concept of ‚Äúopenness‚Äù was the backbone of the eKuota project that inspired the team of economists, engineers and researchers involved. </t>
  </si>
  <si>
    <t>Finance, FinTech, Insurance, Payments, Software</t>
  </si>
  <si>
    <t>eKuota, the evolution of corporate finance.</t>
  </si>
  <si>
    <t>https://www.ekuota.com</t>
  </si>
  <si>
    <t>https://twitter.com/ekuota</t>
  </si>
  <si>
    <t>https://www.facebook.com/ekuota</t>
  </si>
  <si>
    <t>https://www.linkedin.com/company/ekuota</t>
  </si>
  <si>
    <t>info@ekuota.com</t>
  </si>
  <si>
    <t>Alessandro Berbenni, Fabio Liberali, Fabio Marras, Laura Oliva, Luigi Zanderighi, Raffaele Zenti</t>
  </si>
  <si>
    <t>Invitalia</t>
  </si>
  <si>
    <t>N√∂ffe</t>
  </si>
  <si>
    <t>https://www.crunchbase.com/organization/n√∂ffe</t>
  </si>
  <si>
    <t>N√∂ffe developed Digipig, a traditional piggy bank, IoT enabled and connected to the child‚Äôs bank account, aiming to be an intuitive platform for kids to learn about money and its value, through gamification and interaction design.</t>
  </si>
  <si>
    <t>N√∂ffe is a traditional piggy bank, IoT enabled and connected to the child‚Äôs bank account.</t>
  </si>
  <si>
    <t>https://www.noffe.no/</t>
  </si>
  <si>
    <t>https://www.facebook.com/SaveWithNoffe/</t>
  </si>
  <si>
    <t>https://www.linkedin.com/company/digipig-as/</t>
  </si>
  <si>
    <t>spare@noffe.no</t>
  </si>
  <si>
    <t>997 134 72</t>
  </si>
  <si>
    <t>WeCan.Fund</t>
  </si>
  <si>
    <t>https://www.crunchbase.com/organization/wecan-fund</t>
  </si>
  <si>
    <t>WeCan.Fund has aim is to provide as many as possible an ergonomic, secure and transparent API in order to reorganize the financing mode of projects through a new source of sound and reliable financing.</t>
  </si>
  <si>
    <t>Blockchain, Contact Management, Crowdfunding, Developer APIs, Financial Services, FinTech, Information Technology</t>
  </si>
  <si>
    <t>WeCan.Fund is a swiss Fintech startup that provides API-Rest based financial services platform to make the Swiss economy stronger.</t>
  </si>
  <si>
    <t>https://www.twitter.com/we_can_fund</t>
  </si>
  <si>
    <t>https://www.facebook.com/301336206742799</t>
  </si>
  <si>
    <t>https://www.linkedin.com/company/5396649</t>
  </si>
  <si>
    <t>contact@wecan.fund</t>
  </si>
  <si>
    <t>Vincent Pignon</t>
  </si>
  <si>
    <t>Request, Hyposwiss Private Bank, Capelli</t>
  </si>
  <si>
    <t>Funds4Talents is reshaping student lending by redefining credit risk assessment. We provide income-contingent loans to postgraduate students. The cornerstone for our flexible service is a unique risk assessment technology, based on a proprietary machine learning model and database.</t>
  </si>
  <si>
    <t>team@funds4talents.com</t>
  </si>
  <si>
    <t>Christopher Muelhausen, Marcus Feistl, Rajbir Nirwan</t>
  </si>
  <si>
    <t>Education, Financial Services, Lending and Investments, Professional Services</t>
  </si>
  <si>
    <t>Klein Data Research</t>
  </si>
  <si>
    <t>https://www.crunchbase.com/organization/klein-data-research</t>
  </si>
  <si>
    <t>Klein Data Research operating under the brand name CryptoCaptain is offering an innovative digital market letter, which helps self-directed long-term investors to invest at an early stage in cryptocurrency bull markets while remaining protected from market downtrends and market crashes by employing an in-house developed Artificial Intelligence, which continuously monitors the market sentiment by analyzing a broad spectrum of online media.</t>
  </si>
  <si>
    <t>Artificial Intelligence, Cryptocurrency, FinTech</t>
  </si>
  <si>
    <t>Stuttgart, Baden-Wurttemberg, Germany</t>
  </si>
  <si>
    <t>We navigate investors through the volatile cryptocurrency market with an innovative digital market letter backed by an in-house developed AI</t>
  </si>
  <si>
    <t>https://www.cryptocaptain.com/</t>
  </si>
  <si>
    <t>https://www.twitter.com/Crypt0Captain</t>
  </si>
  <si>
    <t>https://www.linkedin.com/in/cryptocaptain/</t>
  </si>
  <si>
    <t>info@cryptocaptain.com</t>
  </si>
  <si>
    <t>Artificial Intelligence, Data and Analytics, Financial Services, Payments, Science and Engineering, Software</t>
  </si>
  <si>
    <t>Pensionskraft</t>
  </si>
  <si>
    <t>https://www.crunchbase.com/organization/pensionskraft</t>
  </si>
  <si>
    <t>Pensionskraft runs an internet scheduling website for pension financing. The firm has its headquarters in Stockholm, Sweden.</t>
  </si>
  <si>
    <t>Business Intelligence, Financial Services, FinTech, Impact Investing, Internet</t>
  </si>
  <si>
    <t>Pensionskraft runs an internet scheduling website for pension financing.</t>
  </si>
  <si>
    <t>http://www.pensionskraft.se/</t>
  </si>
  <si>
    <t>https://twitter.com/Pensionskraft</t>
  </si>
  <si>
    <t>https://www.facebook.com/pensionskraft</t>
  </si>
  <si>
    <t>https://www.linkedin.com/company/pensionskraft</t>
  </si>
  <si>
    <t>info@pensionskraft.se</t>
  </si>
  <si>
    <t>556968-2148</t>
  </si>
  <si>
    <t>Magnus Oestvall, Tobias Lejnerborn, Tommy Wahlund</t>
  </si>
  <si>
    <t>Data and Analytics, Financial Services, Internet Services, Lending and Investments</t>
  </si>
  <si>
    <t>In Time Link</t>
  </si>
  <si>
    <t>https://www.crunchbase.com/organization/in-time-link</t>
  </si>
  <si>
    <t>In Time Link is a mobile payments solution that allows users to make quick cashless payments on vending machines using a single, unique App.Thanks to an electronic board installed inside the vending machine, VM operators are also able to check performances and collect usage data of their machines.</t>
  </si>
  <si>
    <t>Big Data, FinTech, Internet of Things, Mobile Payments, Payments</t>
  </si>
  <si>
    <t>Rome, Lazio, Italy</t>
  </si>
  <si>
    <t>In Time Link is an IoT-enabling technology for mobile payments, customer assistance and telemetry for the automated retail industry.</t>
  </si>
  <si>
    <t>https://www.intimelink.com</t>
  </si>
  <si>
    <t>https://twitter.com/InTimeLink</t>
  </si>
  <si>
    <t>https://www.facebook.com/InTimeLink/</t>
  </si>
  <si>
    <t>https://www.linkedin.com/company/in-time-link</t>
  </si>
  <si>
    <t>info@intimelink.com</t>
  </si>
  <si>
    <t>Alessio Di Maria, Alex Matteo, Alfredo Di Maria</t>
  </si>
  <si>
    <t>Data and Analytics, Financial Services, Internet Services, Mobile, Payments, Software</t>
  </si>
  <si>
    <t>LVenture Group</t>
  </si>
  <si>
    <t>DGI Works</t>
  </si>
  <si>
    <t>https://www.crunchbase.com/organization/dgi-works</t>
  </si>
  <si>
    <t>Finance, Financial Services, FinTech, Hardware, Software</t>
  </si>
  <si>
    <t>DGI develops consumer transaction technologies for banks and related companies in financial industry.</t>
  </si>
  <si>
    <t>http://www.dgi.works</t>
  </si>
  <si>
    <t>https://www.linkedin.com/company/dgi-works-teknoloji-san-ve-tic-a-%C5%9F-</t>
  </si>
  <si>
    <t>Ozer Akcinar</t>
  </si>
  <si>
    <t>Financial Services, Hardware, Software</t>
  </si>
  <si>
    <t>Gate Inside Ventures, DES Elektronik</t>
  </si>
  <si>
    <t>Finanzarel</t>
  </si>
  <si>
    <t>https://www.crunchbase.com/organization/finanzarel</t>
  </si>
  <si>
    <t>Finanzarel is an online trading platform that allows companies to crowdfund invoices. It is primarily geared towards small and medium sized enterprises in need of working capital, offering the ability to trade credits to investors. Its service allows companies to auction off invoices to private investors, with Finanzarel generating revenue by taking 0.25% on each invoice monthly. Finanzarel was founded on 2013 and is headquartered in Barcelona, Spain.</t>
  </si>
  <si>
    <t>Crowdfunding, Finance, Financial Services, FinTech, Marketplace, Small and Medium Businesses, Trading Platform</t>
  </si>
  <si>
    <t>Finanzarel is an online marketplace where companies meet investors to solve working capital needs.</t>
  </si>
  <si>
    <t>http://www.finanzarel.com</t>
  </si>
  <si>
    <t>http://twitter.com/Finanzarel</t>
  </si>
  <si>
    <t>http://www.facebook.com/finanzarel</t>
  </si>
  <si>
    <t>http://www.linkedin.com/company/finanzarel</t>
  </si>
  <si>
    <t>contacto@finanzarel.com</t>
  </si>
  <si>
    <t>+34 931 76 35 12</t>
  </si>
  <si>
    <t>Jorge Bustos, Paulino De Evan</t>
  </si>
  <si>
    <t>Sitka Capital</t>
  </si>
  <si>
    <t>Eucaps.com</t>
  </si>
  <si>
    <t>https://www.crunchbase.com/organization/eucaps-ltd</t>
  </si>
  <si>
    <t>Eucaps is a new FinTech company with roots in Stockholm, Paris and Brussels. We offer investors from all over the world easy access to invest and trade on the European SME markets (i.e. FirstNorth, AiM, ISDX, AlterNext etc.) Eucaps also acts as an aggregator for equity crowd funding offers on the European market. There are over 30 different SME exchanges throughout Europe (EEA), as well as a very large number of crowdfunding platforms. Today almost all of these venues only cater to local investors - we intend to change this and make Europe accessable to all.</t>
  </si>
  <si>
    <t>Eucaps offers a one-stop-shop for trading and investing in European SME securities.</t>
  </si>
  <si>
    <t>https://beta.eucaps.com/</t>
  </si>
  <si>
    <t>https://www.twitter.com/eucapsmarket</t>
  </si>
  <si>
    <t>https://www.linkedin.com/company/eucaps-ltd-</t>
  </si>
  <si>
    <t>info@eucaps.com</t>
  </si>
  <si>
    <t>Henrik Wagenius, Kristof De Buysere</t>
  </si>
  <si>
    <t>support@coinzettle.com</t>
  </si>
  <si>
    <t>Edgars Kohs, Jasper Dykes</t>
  </si>
  <si>
    <t>Finamatic is a mobile application that offers identity funding services for its users. The application enables creatives to build and validate businesses in the industry of their choice. Furthermore, it enables them to identify the funding that they would like to obtain based on name, contact details, and project name. Finamatic was launched in 2015 by Axel Dreyfus and is based in France.</t>
  </si>
  <si>
    <t>Boulogne-billancourt, Ile-de-France, France</t>
  </si>
  <si>
    <t>https://twitter.com/finamatic</t>
  </si>
  <si>
    <t>https://fr-fr.facebook.com/Finamatic-1625661171030697/</t>
  </si>
  <si>
    <t>https://www.linkedin.com/company/10097891</t>
  </si>
  <si>
    <t>info@finamatic.fr</t>
  </si>
  <si>
    <t>Axel Dreyfus, Benjamin Dresner, Cedric Nicolas</t>
  </si>
  <si>
    <t>Thierry Petit, Igor Schlumberger, Olivier de Trogoff, J√©r√¥me Frank</t>
  </si>
  <si>
    <t>Established in 2013 as the first cloud mining provider, CEX.IO has become a multi-functional cryptocurrency exchange, trusted by over half million users. CEX.IO offers cross-platform trading via website, mobile app, WebSocket and REST API, providing access to high liquidity orderbook for top currency pairs on the market. Instant Bitcoin buying and selling is available via simplified bundle interface. The exchange has developed a multi-level account system with individual approach to each customer, from Bitcoin beginners to institutional traders. Worldwide coverage, multiple payment options, and 24/7 support are accompanied by time-proven platform stability that guarantees safety of assets and data.</t>
  </si>
  <si>
    <t>http://twitter.com/cex_io</t>
  </si>
  <si>
    <t>http://www.facebook.com/pages/CEXIO/420149274752615</t>
  </si>
  <si>
    <t>http://www.linkedin.com/company/cex-io</t>
  </si>
  <si>
    <t>web@cex.io</t>
  </si>
  <si>
    <t>Oleksandr Lutskevych</t>
  </si>
  <si>
    <t>Finance, Legal, Management, Operations, Sales</t>
  </si>
  <si>
    <t>Paper, cardboard and goods made from these materials</t>
  </si>
  <si>
    <t>CryptoTechFin</t>
  </si>
  <si>
    <t>https://www.crunchbase.com/organization/cryptotechfin</t>
  </si>
  <si>
    <t>CryptoTechFin is a technological company that uses all the tools that it develops in order to maximice its profits when investing and trading cryptocurrency markets. We develop high quality software</t>
  </si>
  <si>
    <t>Stikcredit</t>
  </si>
  <si>
    <t>https://www.crunchbase.com/organization/stikcredit</t>
  </si>
  <si>
    <t>Stikcredit is an innovative European finTech company.</t>
  </si>
  <si>
    <t>Sandanski, Blagoevgrad, Bulgaria</t>
  </si>
  <si>
    <t>https://stikcredit.bg/</t>
  </si>
  <si>
    <t>https://twitter.com/stikcredit?lang=en</t>
  </si>
  <si>
    <t>https://www.facebook.com/pg/Stikcredit-Sandanski-101421554602341/</t>
  </si>
  <si>
    <t>https://www.linkedin.com/company/stikcredit/</t>
  </si>
  <si>
    <t>Trust Payments is a global unified payments group for global pay-in, pay-out, and customer journey technologies. Our mission is to help businesses to optimise their sales and customer experience through facilitating speedy and seamless payments, loyalty, and data management creating truly Converged Commerce. Our global technology platform connects to 50+ global banks to support multi-acquirer processing, as well as our own merchant acquiring solution in the EU, acquiring.com. The group holds an Authorised Payment Institution (API) License from the UK FCA, Principal Memberships with Visa and Mastercard, as well as money transmission and gaming vendor licenses in the US.   Our trusted and robust technology solutions process ¬£5bn+ in annualised volume for 20,000+ businesses across eCommerce, mobile, and Point of Sale (POS) in 15 like-for-like settlement currencies. Partners, developers, and merchants who work with us benefit from our 24 years of payments experience in Retail, Travel, Hospitality, Gaming, Education, Financial Services, and Emerging Verticals.</t>
  </si>
  <si>
    <t>https://twitter.com/TRUST_Payments</t>
  </si>
  <si>
    <t>https://www.facebook.com/TrustPayments</t>
  </si>
  <si>
    <t>https://www.linkedin.com/company/trustpayments</t>
  </si>
  <si>
    <t>marketing@trustpayments.com</t>
  </si>
  <si>
    <t>+44 3332 406 000</t>
  </si>
  <si>
    <t>Kobus Paulsen</t>
  </si>
  <si>
    <t>Engineering, Finance, Information Technology, Management, Marketing, Operations, Product, Sales</t>
  </si>
  <si>
    <t>Finstant is a cash flow forecasting software platform that builds accurate cash flow forecasts by turning business decisions into numbers. The Finstant forecasting tool asks simple, intuitive questions and generates an instant cash flow forecast to help companies manage their resources efficiently and position themselves well for growth. Their dynamic website allows users to intuitively create accurate cash flow forecasts in under 15 minutes. Finstant‚Äôs mission is to help businesses successfully plan, manage, and grow their cash flow. It was founded in 2018 and is headquartered in Manchester, United Kingdom.</t>
  </si>
  <si>
    <t>Manchester, Manchester, United Kingdom</t>
  </si>
  <si>
    <t>https://twitter.com/Finstant_Tech</t>
  </si>
  <si>
    <t>https://facebook.com/FinstantTech/</t>
  </si>
  <si>
    <t>https://linkedin.com/company/finstant</t>
  </si>
  <si>
    <t>sam@finstant.co.uk</t>
  </si>
  <si>
    <t>Sam Patchitt</t>
  </si>
  <si>
    <t>Grows.ai</t>
  </si>
  <si>
    <t>https://www.crunchbase.com/organization/grows-ai</t>
  </si>
  <si>
    <t>Grows.ai is a startup that allows users to save and invest.</t>
  </si>
  <si>
    <t>https://grows.ai/</t>
  </si>
  <si>
    <t>HashMarket</t>
  </si>
  <si>
    <t>https://www.crunchbase.com/organization/hashmarket</t>
  </si>
  <si>
    <t>Blockchain, FinTech, Impact Investing</t>
  </si>
  <si>
    <t>Decentralized Investment plaftorm through Hashrate Futures</t>
  </si>
  <si>
    <t>https://www.hash-market.com/</t>
  </si>
  <si>
    <t>https://twitter.com/hashmarket_</t>
  </si>
  <si>
    <t>hello@hash-market.com</t>
  </si>
  <si>
    <t>Akƒ±llƒ±fon</t>
  </si>
  <si>
    <t>https://www.crunchbase.com/organization/akƒ±llƒ±fon</t>
  </si>
  <si>
    <t>Izmir, Izmir, Turkey</t>
  </si>
  <si>
    <t>Akƒ±llƒ±fon is an AI-based consultancy platform that monitors &amp; manages asset allocation &amp; dynamic investment of investors.</t>
  </si>
  <si>
    <t>https://akillifon.com/</t>
  </si>
  <si>
    <t>https://twitter.com/akillifon?lang=en</t>
  </si>
  <si>
    <t>https://www.facebook.com/akillifon/</t>
  </si>
  <si>
    <t>https://www.linkedin.com/company/akillifon/?originalSubdomain=in</t>
  </si>
  <si>
    <t>info@akillifon.com</t>
  </si>
  <si>
    <t>+90 850 297 1035</t>
  </si>
  <si>
    <t>Lima Ventures</t>
  </si>
  <si>
    <t>Neo Moon</t>
  </si>
  <si>
    <t>https://www.crunchbase.com/organization/neo-moon</t>
  </si>
  <si>
    <t>NeoMoon aims to become a Spanish challenger bank ‚Äìi.e., it will have its own license- serving the needs of not only Spanish citizens but also Latin American people living in Spain and abroad.</t>
  </si>
  <si>
    <t>NeoMoon aims to become a Spanish challenger bank</t>
  </si>
  <si>
    <t>https://twitter.com/neomoonapp</t>
  </si>
  <si>
    <t>https://www.facebook.com/Neomoonapp-103883671364125</t>
  </si>
  <si>
    <t>https://instagram.com/neomoonapp</t>
  </si>
  <si>
    <t>info@NeoMoon.app</t>
  </si>
  <si>
    <t>Fedor Saldivia, Fernando Perozo, Luis Miguel Bevilacqua</t>
  </si>
  <si>
    <t>Fedor Saldivia</t>
  </si>
  <si>
    <t>mplace.me</t>
  </si>
  <si>
    <t>https://www.crunchbase.com/organization/mplace-me-6a80</t>
  </si>
  <si>
    <t>Mplace.me helps financial institutions to start online marketing campaigns immediately, with pre-set access to local financial traffic. MPLACE is a platform for buying and selling leads in Kazakhstan, which offers advertisers to pay only for targeted user actions - buying, registering, filling out profiles, and so on. It uses a unique technological complex of its own development, which has no analogues in the market. The company's experience and knowledge in affiliate marketing allow its partners to achieve impressive results.</t>
  </si>
  <si>
    <t>Advertising, Advertising Platforms, Affiliate Marketing, Billing, Finance, Financial Services, FinTech, Local Advertising, Mobile, Trading Platform</t>
  </si>
  <si>
    <t>Mplace.me helps financial institutions to start online marketing campaigns immediately, with pre-set access to local financial traffic.</t>
  </si>
  <si>
    <t>http://www.mplace.kz</t>
  </si>
  <si>
    <t>https://twitter.com/vsemenikhin</t>
  </si>
  <si>
    <t>https://www.facebook.com/search/top/?q=mplace.kz%20-%20marketplace%20%D0%BF%D0%BE%20%D0%BF%D0%BE%D0%BA%D1%83%D0%BF%D0%BA%D0%B5%20%2F%20%D0%BF%D1%80%D0%BE%D0%B4%D0%B0%D0%B6%D0%B5%20%D0%BB%D0%B8%D0%B4%D0%BE%D0%B2</t>
  </si>
  <si>
    <t>https://www.linkedin.com/company/27125088/</t>
  </si>
  <si>
    <t>sva@mplace.me</t>
  </si>
  <si>
    <t>Arthur Mikaelyan, Viacheslav Semenikhin</t>
  </si>
  <si>
    <t>Advertising, Financial Services, Lending and Investments, Mobile, Payments, Sales and Marketing, Software</t>
  </si>
  <si>
    <t>Internet Initiatives Development Fund (IIDF)</t>
  </si>
  <si>
    <t>OKIKO</t>
  </si>
  <si>
    <t>https://www.crunchbase.com/organization/okiko</t>
  </si>
  <si>
    <t>OKIKO is PayPal Express for kids &amp; teens. OKIKO offers a safe online payment method for kids and teens: free, prepaid-only and without a credit card. Purchases are possible in certified online stores. Thanks to individual and flexible settings, the parents can keep track of the income and expenditure of their children. Using their OKIKO account, children and young people can manage, save and invest their pocket money online for the first time. OKIKO's intelligent content filter ensures that only age appropriate items can be purchased. Parents maintain full transparency and control over the transactions of their children thanks to individual account settings. You can specify the available budget, stores and product categories. The express check-out makes it safe and simple for children to gain their first experiences with online shopping. No additional registration is necessary for each shop. A German partner bank with a full banking license ensures the security of customer accounts pursuant to the German Banking Act.</t>
  </si>
  <si>
    <t>M√∂nchengladbach, Nordrhein-Westfalen, Germany</t>
  </si>
  <si>
    <t>OKIKO is PayPal Express for kids &amp; teens - a safe online payment method with intelligent content filter &amp; German bank account for every user</t>
  </si>
  <si>
    <t>https://www.okiko.com</t>
  </si>
  <si>
    <t>https://www.twitter.com/okiko_de</t>
  </si>
  <si>
    <t>https://www.facebook.com/okiko.de</t>
  </si>
  <si>
    <t>info@okiko.com</t>
  </si>
  <si>
    <t>Erik Winterberg, Sebastian Leppert</t>
  </si>
  <si>
    <t>SpinLab - The HHL Accelerator</t>
  </si>
  <si>
    <t>Credia</t>
  </si>
  <si>
    <t>https://www.crunchbase.com/organization/credia</t>
  </si>
  <si>
    <t>We offer retailers a user-friendly product interface, Increased sales, average ticket size and happier customers through increased approval rates due to multiple lenders and the chance to have the potential to create dedicated campaigns for end customers already For service providers, we give access to financing options so far reserved to a limited number of retail segments, reducing the risk of client loss due to pricing concerns also with potential to create and use specific financing programs with existing lenders. For banks, we provide a platform that allows onboarding for new consumer/instalment credit cards, does not require a lengthy contract with a large number of small retailers and an opportunity to identify the right client for their product, micro-targeting and differentiation, protecting also own clients by identifying them at the purchase moment. For non-banking financial institutions, we can get access to sizeable dispersed market difficult to target through traditional channels, an opportunity to develop custom products, an independent platform allowing you to maximize own benefits ‚Äì the speed of reply, branding, etc</t>
  </si>
  <si>
    <t>Oradea, Bihor, Romania</t>
  </si>
  <si>
    <t>credia.store is a credit aggregation platform for physical retailers and services providers offering pos financing to their customers</t>
  </si>
  <si>
    <t>http://www.credia.store</t>
  </si>
  <si>
    <t>https://www.facebook.com/Crediastore-113248820129333/</t>
  </si>
  <si>
    <t>andrei.benghea-malaies@credia.store</t>
  </si>
  <si>
    <t>Andrei Benghea Malaies</t>
  </si>
  <si>
    <t>t.BOOST</t>
  </si>
  <si>
    <t>https://www.crunchbase.com/organization/t-boost</t>
  </si>
  <si>
    <t>Consulting, E-Commerce, Financial Services, FinTech</t>
  </si>
  <si>
    <t>Fintech company who help retailers, SMEs and corporations adapt to the industy 4.0 without pain.</t>
  </si>
  <si>
    <t>http://tboost.co</t>
  </si>
  <si>
    <t>https://twitter.com/7tboost</t>
  </si>
  <si>
    <t>Commerce and Shopping, Financial Services, Professional Services</t>
  </si>
  <si>
    <t>CrowdLords</t>
  </si>
  <si>
    <t>https://www.crunchbase.com/organization/crowdlords</t>
  </si>
  <si>
    <t>Directly connecting Investors and Property Professionals so that more people can benefit from investing in property. The majority of property investments in the UK are funded by relatively few people. They believe that, if they can change the balance and involve more people, then everyone could benefit.    People investing directly in property, rather than only earning interest on their savings in the bank, could get a better return. Others wishing to be LandLords or Developers could have access to the funds they currently can't get and on better terms.  Their core principle, that they hold true in everything they do, is that by pooling resources they can achieve more - they can enable more people to own property across the UK, not fewer. They can improve the availability of high quality homes to either buy or rent and at reasonable rates. And they can help savers, whether they are young people saving to buy their first home, or pensioners looking for regular income, to get a better return.</t>
  </si>
  <si>
    <t>A two sided, residential Buy-to-Let crowdfunding platform bringing together Investors and Landlords.</t>
  </si>
  <si>
    <t>https://www.crowdlords.com/</t>
  </si>
  <si>
    <t>https://twitter.com/crowdlordsltd</t>
  </si>
  <si>
    <t>https://www.facebook.com/CrowdLords/</t>
  </si>
  <si>
    <t>https://www.linkedin.com/company/5229335?trk=tyah&amp;trkInfo=tarId%3A1411824906585%2Ctas%3Acrowdlords%2Cidx%3A1-1-1</t>
  </si>
  <si>
    <t>support@crowdlords.com</t>
  </si>
  <si>
    <t>+44 (0) 208133 5321</t>
  </si>
  <si>
    <t>Richard Bush</t>
  </si>
  <si>
    <t>kontoor</t>
  </si>
  <si>
    <t>https://www.crunchbase.com/organization/kontoor</t>
  </si>
  <si>
    <t xml:space="preserve">Semantic neurocomputing (deep neural networks) enables to truly understanding of the news flow and helps to discover the hidden data. Kontoor learns to think like a trader by observing all news, events and markets so that investor may sleep well. Kontoor becomes an always vigilant super-assistant for investors. Ultimately,  "investment research" will be created from the news flow like an investment analyst would.  </t>
  </si>
  <si>
    <t>Big Data, FinTech, Machine Learning, Predictive Analytics</t>
  </si>
  <si>
    <t>Kontoor reads all news and while monitoring markets learns to think like a trader combining human intuition with machine intelligence.</t>
  </si>
  <si>
    <t>http://kontoor.com</t>
  </si>
  <si>
    <t>https://www.twitter.com/kontoor_fin</t>
  </si>
  <si>
    <t>https://www.facebook.com/kontoor</t>
  </si>
  <si>
    <t>A Better Way Than Banking‚Ñ¢ Paye‚Ñ¢ Paid As You Earn + On Demand Insurance Solutions Levels of insurance when you need them ‚Äì Bringing Payments to Life‚Ñ¢ Oula.la is an exciting fintech insurtech startup with Paye‚Ñ¢ Paid-As-You-Earn income payments +  on/standby travel, gig, home and car insurances with bounce up &amp; down sharing and on demand economy options.  Let‚Äôs create a better world ‚Äì Achieve more with less We aim to become indispensable to your gig, rides, stays and travel activities. Whether we use AirBnB, Uber, Roomi, Relay Rides, Task Rabbit, Just Park, Lyft, BlaBlaCar a BIG question in many peoples' minds is: "Am I properly covered with insurance?"  Consumers and providers have to be careful not to be under-insured (where they bear pro rata risk).</t>
  </si>
  <si>
    <t>https://www.twitter.com/oulalamoney</t>
  </si>
  <si>
    <t>https://www.facebook.com/OulalaMoney</t>
  </si>
  <si>
    <t>https://www.linkedin.com/company/oula.la/</t>
  </si>
  <si>
    <t>john@oula.la</t>
  </si>
  <si>
    <t>John Sullivan, Mikael Quilfen, Raphael Caruso</t>
  </si>
  <si>
    <t>Openfinance</t>
  </si>
  <si>
    <t>https://www.crunchbase.com/organization/openfinance</t>
  </si>
  <si>
    <t>Openfinance provides front-office solutions for financial advisory and portfolio management. It offers a suite of products that can be fully integrated with third-party software, while providing financial institutions with solutions for their strategic needs. The company also allows wealth management firms to increase their client service capabilities, reduce costs, and generate additional revenue through its solutions. Founded in 2001, Openfinance serves private and personal banking clients, asset management and insurance companies, financial advisors and IFAs, and financial websites.</t>
  </si>
  <si>
    <t>Banking, Consulting, Finance, Financial Services, FinTech, Information Technology, Insurance</t>
  </si>
  <si>
    <t>We offer front-office solutions for financial advisory and portfolio management.</t>
  </si>
  <si>
    <t>http://www.openfinance.es</t>
  </si>
  <si>
    <t>http://twitter.com/openfinance</t>
  </si>
  <si>
    <t>https://www.facebook.com/openfinance</t>
  </si>
  <si>
    <t>https://www.linkedin.com/company/openfinance/</t>
  </si>
  <si>
    <t>info@openfinance.es</t>
  </si>
  <si>
    <t>34 960 454 600</t>
  </si>
  <si>
    <t>Gonzalo de la Pe√±a, Salvador Mas Casado</t>
  </si>
  <si>
    <t>Infobolsa</t>
  </si>
  <si>
    <t>https://www.crunchbase.com/organization/infobolsa</t>
  </si>
  <si>
    <t>Financial Services, Information Technology, Lending and Investments, Professional Services</t>
  </si>
  <si>
    <t>Openfinance acquired by Infobolsa</t>
  </si>
  <si>
    <t>https://www.crunchbase.com/acquisition/infobolsa-acquires-openfinance--4e9023c5</t>
  </si>
  <si>
    <t>abroaden</t>
  </si>
  <si>
    <t>https://www.crunchbase.com/organization/abroaden</t>
  </si>
  <si>
    <t>Abroaden is the first wealth building platform for people living abroad</t>
  </si>
  <si>
    <t>FinTech, Wealth Management</t>
  </si>
  <si>
    <t>abroaden provides financial advice to help people manage their money.</t>
  </si>
  <si>
    <t>https://abroaden.co</t>
  </si>
  <si>
    <t>https://twitter.com/AbroadenCo</t>
  </si>
  <si>
    <t>https://www.linkedin.com/company/abroaden-co</t>
  </si>
  <si>
    <t>info@abroaden.co</t>
  </si>
  <si>
    <t>Investment tool for emerging startups and investors. We centralise and streamline the investment process using data and technology. Our goal is to make investing in startups and raising capital simple.  Authorised and regulated by the Financial Conduct Authority. *Investing in startups is risky*</t>
  </si>
  <si>
    <t>http://twitter.com/volpit</t>
  </si>
  <si>
    <t>http://www.facebook.com/volpit.crowdharnessing</t>
  </si>
  <si>
    <t>http://www.linkedin.com/company/3363106</t>
  </si>
  <si>
    <t>team@volpit.com</t>
  </si>
  <si>
    <t>Simon Oberman</t>
  </si>
  <si>
    <t>Zion Capital</t>
  </si>
  <si>
    <t>https://www.crunchbase.com/organization/zion-capital</t>
  </si>
  <si>
    <t>Volpit acquired by Zion Capital</t>
  </si>
  <si>
    <t>https://www.crunchbase.com/acquisition/zion-capital-acquires-volpit--a57cbcb0</t>
  </si>
  <si>
    <t>https://www.twitter.com/xpo_app</t>
  </si>
  <si>
    <t>https://www.facebook.com/XPO-APP-LTD-388089118605252/</t>
  </si>
  <si>
    <t>https://www.linkedin.com/company/xpo-app/</t>
  </si>
  <si>
    <t>Lotts@xpo-app.com</t>
  </si>
  <si>
    <t>Franck Ndame, Lotanna Ezeike, Tomi Aiyeola</t>
  </si>
  <si>
    <t>Apps, Financial Services, Mobile, Payments, Sales and Marketing, Software</t>
  </si>
  <si>
    <t>YouInvest</t>
  </si>
  <si>
    <t>https://www.crunchbase.com/organization/youinvest</t>
  </si>
  <si>
    <t>YouInvest - The School of Finance and Investing is an organization based in Milan (Italy) and Lugano (Switzerland), founded in 2011 by Marco Liera, former Financial Editor of the leading italian business daily Il Sole - 24 Ore. The company provides financial education, training and consulting to design and implement wealth management models for banks, financial advisors netoworks and insurance companies. We are in the business of providing high - standard financial solutions for our clients: our mission is to deliver the best academic research studies for personal finance. The financial education courses we provide to professionals and private investors are entirely based on our proprietary research and learning materials. Our areas of research include investing, insurance, estate planning and behavioral finance. YouInvest offers financial education through classroom sessions and e-learning. A selection of our proprietary research and other articles are available free on the company website (www.youinvest.org). YouInvest offers also specific courses, and an online portfolio builder and tracker, to private investors (not heavy traders) who want to improve their financial literacy and become financially independent.</t>
  </si>
  <si>
    <t>Education, Finance, Financial Services, FinTech, Personal Finance</t>
  </si>
  <si>
    <t>YouInvest offers financial research, learning and tools to professionals, institutions and consumers</t>
  </si>
  <si>
    <t>http://www.youinvest.org</t>
  </si>
  <si>
    <t>https://twitter.com/LieraMarco</t>
  </si>
  <si>
    <t>https://www.facebook.com/YouInvest?pnref=lhc</t>
  </si>
  <si>
    <t>https://www.linkedin.com/profile/view?id=139677477&amp;trk=nav_responsive_tab_profile_pic</t>
  </si>
  <si>
    <t>info@youinvest.org</t>
  </si>
  <si>
    <t>Marco Liera</t>
  </si>
  <si>
    <t>Education, Financial Services</t>
  </si>
  <si>
    <t>Digital Contact provides digital media analytics and enriched metrics for the financial industry, public sector and media. Through their big data platform, you can capture and curate data relating to any topic and from almost any source, such as social media, blogs, forums and news sites. Their platform takes the resulting information and filters, analyses and displays it using valuable indicators, patterns, trends and predictive metrics, turning it into customisable dashboards ‚Äì helping to make your decisions simple with big data.</t>
  </si>
  <si>
    <t>Rochester, Kent, United Kingdom</t>
  </si>
  <si>
    <t>http://twitter.com/DigContactLtd</t>
  </si>
  <si>
    <t>http://www.facebook.com/DigitalContactLtd</t>
  </si>
  <si>
    <t>http://www.linkedin.com/company/digital-contact-ltd</t>
  </si>
  <si>
    <t>hello@digitalcontact.co.uk</t>
  </si>
  <si>
    <t>Gareth Mann, Leif Harstad</t>
  </si>
  <si>
    <t>Data and Analytics, Financial Services, Software</t>
  </si>
  <si>
    <t>Storm Innovation</t>
  </si>
  <si>
    <t>https://www.crunchbase.com/organization/storm</t>
  </si>
  <si>
    <t>Storm offers a digital solution that integrates POS devices with a marketplace platform. Its digital solution, Troka, enables micro merchants to manage their business, sell digital services, and accept card or digital payments. By using credit scoring algorithms, Storm generates loans to finance the working capital requirements of micro merchants, based on their commercial needs and financial ability. It was founded in 2014, and is headquartered in Barcelona, Catalonia.</t>
  </si>
  <si>
    <t>Storm Innovation is a digital platform to connect micro merchants with stock suppliers &amp; banks.</t>
  </si>
  <si>
    <t>http://storminnova.com/</t>
  </si>
  <si>
    <t>https://twitter.com/StormTroka</t>
  </si>
  <si>
    <t>https://www.linkedin.com/company/storm-innovation/</t>
  </si>
  <si>
    <t>info@storminnova.com</t>
  </si>
  <si>
    <t>+34 666 70 55 84</t>
  </si>
  <si>
    <t>Max Nino Zarazua</t>
  </si>
  <si>
    <t>Startupbootcamp, Startupbootcamp IoT &amp; Data Tech</t>
  </si>
  <si>
    <t>Ayomi is an artificial intelligence that can identify investors in direct and indirect network in just a few moments and automatically invest them in whatever form choose in debt or capital. Ayomi is the ideal solution for growing companies with financing needs (SMEand Start-up).</t>
  </si>
  <si>
    <t>https://www.facebook.com/Ayomi.IA/</t>
  </si>
  <si>
    <t>https://www.linkedin.com/company/ipoome/</t>
  </si>
  <si>
    <t>plateforme@ayomi.fr</t>
  </si>
  <si>
    <t>+33 (0)7 57 93 39 65</t>
  </si>
  <si>
    <t>Guillaume Tourniaire, Harold Zime</t>
  </si>
  <si>
    <t>Equinvest</t>
  </si>
  <si>
    <t>https://www.crunchbase.com/organization/equinvest</t>
  </si>
  <si>
    <t>Based in Rome, Italy, Equinvest is a venture capital firm that enables retail investors to fund through its equity crowdfunding platform. It is focused on investment opportunities in high-potential companies. Founded in 2014, Equinvest is comprised of entrepreneurs and senior managers.</t>
  </si>
  <si>
    <t>Banking, Financial Services, FinTech, Venture Capital</t>
  </si>
  <si>
    <t>Equinvest is a Italy-based equity platform.</t>
  </si>
  <si>
    <t>http://www.equinvest.it/</t>
  </si>
  <si>
    <t>https://twitter.com/EquinvestCrew</t>
  </si>
  <si>
    <t>https://www.facebook.com/equinvest.it</t>
  </si>
  <si>
    <t>https://www.linkedin.com/company/equinvest</t>
  </si>
  <si>
    <t>direzione@equinvest.it</t>
  </si>
  <si>
    <t>Dario Giudice, Fabio Bancala</t>
  </si>
  <si>
    <t>BacktoWork</t>
  </si>
  <si>
    <t>https://www.crunchbase.com/organization/backtowork24</t>
  </si>
  <si>
    <t>HiHi!</t>
  </si>
  <si>
    <t>https://www.crunchbase.com/organization/hihi</t>
  </si>
  <si>
    <t>HiHi! is the world‚Äôs first Crypto wallet, whitelabel solution and API that enables Crypto holders to save Crypto and earn Fiat interest. We are building the core infrastructure of the new economy - join us!</t>
  </si>
  <si>
    <t>B2B, B2C, Blockchain, Cryptocurrency, Finance, Financial Services, FinTech, Information Technology, Internet, Mobile</t>
  </si>
  <si>
    <t>Save Cryptocurrency. Earn Fiat Interest. Join HiHi! B2C Mobile App. B2B Whitelabel &amp; API.</t>
  </si>
  <si>
    <t>https://twitter.com/hihiwallet</t>
  </si>
  <si>
    <t>https://www.linkedin.com/company/hihiwallet/</t>
  </si>
  <si>
    <t>iwant@hihiwallet.com</t>
  </si>
  <si>
    <t>Ashley Pope, Michael Guffanti</t>
  </si>
  <si>
    <t>Financial Services, Information Technology, Internet Services, Mobile, Other, Payments, Software</t>
  </si>
  <si>
    <t>PlatePay</t>
  </si>
  <si>
    <t>https://www.crunchbase.com/organization/platepay</t>
  </si>
  <si>
    <t>PlatePay is an online payment platform that allows users to pay for any drive-in and drive-through service automatically.  The platform provides an option to pay with their plates by simple one-click confirmation on their mobile phone (or another preferred device) after the information about their registration plate that is just recognized is linked to their Plate Pay account. Their main goal is to optimize the payment process in the existing drive-through services or to provide a plate payment solution for as much other business as possible.</t>
  </si>
  <si>
    <t>FinTech, Information Technology, Payments</t>
  </si>
  <si>
    <t>PlatePay is an online payment platform that allows users to pay for any drive-in and drive-through service automatically.</t>
  </si>
  <si>
    <t>https://www.platepay.ai/</t>
  </si>
  <si>
    <t>https://www.linkedin.com/company/plate-pay</t>
  </si>
  <si>
    <t>Lucija Ilicic, Tomislav Rupcic</t>
  </si>
  <si>
    <t>BrightSun is a U.K.-based startup that helps venture capital and private equity investors decide which startups to invest in. it is plugged into a variety of data sources, including CapitalIQ, CrunchBase, AngelList, Appstores, Alexa rankings, company head counts on LinkedIn, press articles, and sites that the government use to track private companies, like CompanyHouse. The company‚Äôs tools enable investors to source deals and track dozens of companies at any given time. BrightSun was founded in 2013.</t>
  </si>
  <si>
    <t>http://twitter.com/BrightSunVC</t>
  </si>
  <si>
    <t>http://www.linkedin.com/company/bright-sun</t>
  </si>
  <si>
    <t>info@brightsungroup.com</t>
  </si>
  <si>
    <t>44 20 7206 2726</t>
  </si>
  <si>
    <t>Joel Leslie, Stephen Piron, Tom French</t>
  </si>
  <si>
    <t>Data and Analytics, Financial Services, Lending and Investments, Other</t>
  </si>
  <si>
    <t>Paul Heydon, David Gardner, David Lau-Kee</t>
  </si>
  <si>
    <t>Monily Machine Learning  API for Digital Receipts provides secure Receipt Management for Card Providers and Expense Management Solutions. Monily uses native Machine Learning embedded on the Customer's Smartphone, to match the locally stored email receipts and receipt photos to their corresponding Bank transactions,  securely and privately.  Monily's APIs use the data to integrate APIs for Price Comparison, Delivery Trackers, Warranties, Virtual Cards, and Open Banking on the Smartphone to provide utility for the end customer and cost reductions for the Card provider.</t>
  </si>
  <si>
    <t>https://www.facebook.com/shoppauk/</t>
  </si>
  <si>
    <t>https://www.linkedin.com/company/monily-ml/</t>
  </si>
  <si>
    <t>Adrian.james@moni.ly</t>
  </si>
  <si>
    <t>Adrian James, Roman Popat</t>
  </si>
  <si>
    <t>Yen is a mobile application that enables its users to transfer money with others. The application enables its users to make payments and receive money by integrating their bank account. It features payment notifications, debit/credit card management, and friend invites. Yen was launched in 2015 by Henri Cammiade and Jae Woong Ryoo.</t>
  </si>
  <si>
    <t>Newcastle Upon Tyne, Newcastle upon Tyne, United Kingdom</t>
  </si>
  <si>
    <t>https://www.facebook.com/yenappltd</t>
  </si>
  <si>
    <t>Henri Cammiade, Jae Woong Ryoo</t>
  </si>
  <si>
    <t>GetFinance</t>
  </si>
  <si>
    <t>https://www.crunchbase.com/organization/getfinance</t>
  </si>
  <si>
    <t>GetFinance is a single digital space for all participants in the factoring market: suppliers, buyers and financing organizations. GetFinance implemented on the basis of advanced fintech solutions in the field of highly loaded information systems, GetFinance has a powerful and functional universal core that allows you to automate complex business factoring processes at all stages: from the initialization of the financing process to the final settlement between participants and transaction accounting. Due to the modern system of remote verification, the platform provides a fully digital three-way format of work, previously inaccessible to the Russian market.</t>
  </si>
  <si>
    <t>Finance, Financial Services, FinTech, Supply Chain Management</t>
  </si>
  <si>
    <t>GetFinance is a single digital space for all participants in the factoring market: suppliers, buyers and financing organizations.</t>
  </si>
  <si>
    <t>https://getfinance.ru/</t>
  </si>
  <si>
    <t>https://www.facebook.com/GetFinanceru/</t>
  </si>
  <si>
    <t>info@getfinance.ru</t>
  </si>
  <si>
    <t>7 800 500-55-52</t>
  </si>
  <si>
    <t>VTB Bank</t>
  </si>
  <si>
    <t>P10 Finance</t>
  </si>
  <si>
    <t>https://www.crunchbase.com/organization/prestamo10-com</t>
  </si>
  <si>
    <t>Prestamo 10 is a Spanish micro-lending platform specialized in the field of online credit. The platform offers loans through internet, accepts applications through SMS, and owns a mobile application, which is compatible with Android and iOS. It was launched in 2011.</t>
  </si>
  <si>
    <t>Finance, Financial Services, FinTech, Internet, Micro Lending</t>
  </si>
  <si>
    <t>Lleida, Catalonia, Spain</t>
  </si>
  <si>
    <t>Prestamo 10 is a Spanish micro-lending platform specialized in the field of online credit.</t>
  </si>
  <si>
    <t>http://Prestamo10.com</t>
  </si>
  <si>
    <t>http://twitter.com/prestamo10</t>
  </si>
  <si>
    <t>http://www.facebook.com/prestamo10</t>
  </si>
  <si>
    <t>clientes@prestamo10.com</t>
  </si>
  <si>
    <t>+34 902 10 50 90</t>
  </si>
  <si>
    <t>Ben Bourne</t>
  </si>
  <si>
    <t>Massimo Agostinelli</t>
  </si>
  <si>
    <t>Manim</t>
  </si>
  <si>
    <t>https://www.crunchbase.com/organization/manim</t>
  </si>
  <si>
    <t>Manim integrates the ERP application with the user's Bank in 7X24, securely and in real-time. It allows the user to track their banking transactions on the go and enjoy managing their financial activities.</t>
  </si>
  <si>
    <t>Gebze, Kocaeli, Turkey</t>
  </si>
  <si>
    <t>Manim integrates the ERP application with the user's Bank in 7X24, securely and in real time.</t>
  </si>
  <si>
    <t>https://manim.me/#</t>
  </si>
  <si>
    <t>https://twitter.com/</t>
  </si>
  <si>
    <t>https://www.facebook.com/manimme</t>
  </si>
  <si>
    <t>https://www.linkedin.com/company/in2project</t>
  </si>
  <si>
    <t>Cashplus is a specialist UK digital challenger to banks for small businesses and consumers. We offer faster, smarter, simpler banking services for the entrepreneurs, independent businesses and individuals that power the UK economy, yet are too often overlooked by high street banks. Since 2005, we‚Äôve created easier ways for more than 1.6m customers to pay, store and borrow money through our user-friendly digital platform. We understand what our customers need ‚Äì time and money to run their businesses and live their lives ‚Äì and our secure, innovative products are designed to help, where others can‚Äôt or won‚Äôt. A true fintech pioneer, we are a fast-growing and credible challenger to UK high street banks.</t>
  </si>
  <si>
    <t>https://twitter.com/cashplus</t>
  </si>
  <si>
    <t>https://www.facebook.com/Cashplus/</t>
  </si>
  <si>
    <t>https://www.linkedin.com/company/cashplus</t>
  </si>
  <si>
    <t>44 2035357100</t>
  </si>
  <si>
    <t>Andre AUGUSTUS, Richard Wagner</t>
  </si>
  <si>
    <t>Financial Services, Lending and Investments, Other, Payments</t>
  </si>
  <si>
    <t>FinGo</t>
  </si>
  <si>
    <t>https://www.crunchbase.com/organization/fingo-6447</t>
  </si>
  <si>
    <t>Fingo provides Biometrics, Identification, Fraud Prevention, Authentication, payments, Self Service and Fintech services.</t>
  </si>
  <si>
    <t>https://twitter.com/FingoPay</t>
  </si>
  <si>
    <t>https://www.facebook.com/FinGoPay/</t>
  </si>
  <si>
    <t>https://www.linkedin.com/company/sthaler/</t>
  </si>
  <si>
    <t>info@fingo.to</t>
  </si>
  <si>
    <t>FlockiFinance</t>
  </si>
  <si>
    <t>https://www.crunchbase.com/organization/flockifinance</t>
  </si>
  <si>
    <t>Flocki is finally bringing all relevant tools you need to DYOR under a single ecosystem</t>
  </si>
  <si>
    <t>Bitcoin, Blockchain, Cryptocurrency, FinTech, Information Technology, Internet</t>
  </si>
  <si>
    <t>Achna, Famagusta, Cyprus</t>
  </si>
  <si>
    <t>Flocki Finance is on a mission to optimize, improve and add value to the core operations of Defi Apps &amp; Projects.</t>
  </si>
  <si>
    <t>https://flocki.finance</t>
  </si>
  <si>
    <t>https://twitter.com/flockifinance</t>
  </si>
  <si>
    <t>https://www.linkedin.com/company/flocki-finance/</t>
  </si>
  <si>
    <t>hello@flocki.finance</t>
  </si>
  <si>
    <t>Charlie Madueke, Dozie Onwughalu</t>
  </si>
  <si>
    <t>Financial Services, Information Technology, Internet Services, Other, Payments, Software</t>
  </si>
  <si>
    <t>DizzitUp is a blockchain powered, carbon-free distributed utility infrastructure for solving electricity scarcity &amp; low quality in Africa while propelling it towards digital &amp; knowledge #economy</t>
  </si>
  <si>
    <t>https://twitter.com/dizzitup</t>
  </si>
  <si>
    <t>https://www.facebook.com/dizzitup</t>
  </si>
  <si>
    <t>https://www.linkedin.com/company/dizzitup</t>
  </si>
  <si>
    <t>info@dizzitup.com</t>
  </si>
  <si>
    <t>Bernard Euverte, Cedric Nicolas, Jean-Michel Billaut, Kezar Fidaly, Laurence Tetrel-Poupart, Solofo Rafenombolatiana</t>
  </si>
  <si>
    <t>Energy, Financial Services, Mobile, Payments, Software, Sustainability</t>
  </si>
  <si>
    <t>DizzitUp Holding, Business angels (Groupe of 11 Business angels), Hippocampus Not@ires SAS, Xavier COLLET, Jean-Michel Billaut</t>
  </si>
  <si>
    <t>ZEN FinTech</t>
  </si>
  <si>
    <t>https://www.crunchbase.com/organization/zen-fintech</t>
  </si>
  <si>
    <t>ZEN FinTech Provides SaaS solutions for payday and fastcash companies. They provide iOS and Android versions for your business.</t>
  </si>
  <si>
    <t>FinTech, Mobile, SaaS, Software</t>
  </si>
  <si>
    <t>Mobile SAAS solutions for online lending industry.</t>
  </si>
  <si>
    <t>http://www.zenpeer.com/</t>
  </si>
  <si>
    <t>https://twitter.com/zenfintech</t>
  </si>
  <si>
    <t>Artjoms Krizanovskis</t>
  </si>
  <si>
    <t>Financial Services, Mobile, Software</t>
  </si>
  <si>
    <t>Paynote</t>
  </si>
  <si>
    <t>https://www.crunchbase.com/organization/paynote-group</t>
  </si>
  <si>
    <t>Paynote gives you an overview of your finances while keeping a strict eye on the moral fiber of tech. We providing insight into your financial situation and herein no distinction will be made to the previously known data. A transparent, honest and above all a clear financial analysis.</t>
  </si>
  <si>
    <t>Banking, Finance, FinTech, Personal Finance, Software</t>
  </si>
  <si>
    <t>Paynote gives you an overview of your finances while keeping a strict eye on the moral fiber of tech.</t>
  </si>
  <si>
    <t>https://www.paynote.app</t>
  </si>
  <si>
    <t>https://www.linkedin.com/company/paynotegroup</t>
  </si>
  <si>
    <t>info@paynote.app</t>
  </si>
  <si>
    <t>Joshua van Londen</t>
  </si>
  <si>
    <t>Idverif</t>
  </si>
  <si>
    <t>https://www.crunchbase.com/organization/idverif</t>
  </si>
  <si>
    <t>Idverif develops 100% authentication artificial intelligence compatible with TC identity, driver's licenses, passports, and bills. Idverif develops ID verification and compliance tools with AI. Idverifai develops an authentication artificial intelligence built on machine learning that enables companies to perform multiple processes such as customer registration or opening a customer account via mobile application.</t>
  </si>
  <si>
    <t>Artificial Intelligence, FinTech, Machine Learning</t>
  </si>
  <si>
    <t>Idverif develops 100% authentication artificial intelligence compatible with TC identity, driver's licenses, passports, and bills.</t>
  </si>
  <si>
    <t>https://idverif.ai/</t>
  </si>
  <si>
    <t>https://twitter.com/idverifai</t>
  </si>
  <si>
    <t>https://www.facebook.com/idverifai/</t>
  </si>
  <si>
    <t>iletisim@idverif.ai</t>
  </si>
  <si>
    <t>(+90) 212 483 70 06</t>
  </si>
  <si>
    <t>Digicash Payments</t>
  </si>
  <si>
    <t>https://www.crunchbase.com/organization/digicash-payments</t>
  </si>
  <si>
    <t>Digicash Payments They are digital pioneers, passionate in what They do and They aim big. Their mission is to enhance everyone‚Äôs daily lives in the way they make payments, manage their money and use financial services. It was launched in 2012 as a start-up company focusing on mobile payments. It quickly managed to partner with the 5 leading banks (BCEE, BGL BNP Paribas, BIL, POST, ING) that issue the Digicash App to their customer base. The company handles merchant affiliation too: Luxembourg‚Äôs top retailers and bill issuers have joined in. Today, the Digicash App has been downloaded more than 150‚Äô000 times and is set to become the new normal in digital payments.</t>
  </si>
  <si>
    <t>Digicash Payments runs the Luxembourg retail banks‚Äô mobile payment product and scheme.</t>
  </si>
  <si>
    <t>http://www.digicash.lu/</t>
  </si>
  <si>
    <t>https://twitter.com/digi_cash</t>
  </si>
  <si>
    <t>https://www.facebook.com/paydigicash</t>
  </si>
  <si>
    <t>https://www.linkedin.com/company-beta/2700044/</t>
  </si>
  <si>
    <t>Georges Berscheid, Jonathan Prince, Raoul Mulheims</t>
  </si>
  <si>
    <t>payconiq</t>
  </si>
  <si>
    <t>https://www.crunchbase.com/organization/payconiq</t>
  </si>
  <si>
    <t>Digicash Payments acquired by payconiq</t>
  </si>
  <si>
    <t>https://www.crunchbase.com/acquisition/payconiq-acquires-digicash-payments--fd19a89e</t>
  </si>
  <si>
    <t>Roster</t>
  </si>
  <si>
    <t>https://www.crunchbase.com/organization/roster-e608</t>
  </si>
  <si>
    <t>Roster is an automated expense management software helping SMEs to do better and faster expense management. It digitizes invoices and simplifies the process of cost management in current operations and cooperation with accounting.  Roster saves time and money by helping users to better track their expenses Roster allows the user to scan and upload receipts from their phone using optical character recognition. It also allows the user to scan and upload paper or digital receipts, thus, automates tedious manual work of creating expense reports. All of the most important data is extracted from the receipts in one organized place for easy and at-a-glance expense tracking. On the other hand, accountants or finance teams have instant insights into their clients‚Äô accounts. The company is on a mission to transform traditional expense reporting into a completely digital and paperless process.</t>
  </si>
  <si>
    <t>FinTech, SaaS, Small and Medium Businesses, Software</t>
  </si>
  <si>
    <t>Sesvete, Grad Zagreb, Croatia</t>
  </si>
  <si>
    <t>Roster is an automated expense management software helping SMEs to do better and faster expense management.</t>
  </si>
  <si>
    <t>https://roster.hr</t>
  </si>
  <si>
    <t>https://www.facebook.com/Roster-105908401153926</t>
  </si>
  <si>
    <t>https://www.linkedin.com/company/tryroster/</t>
  </si>
  <si>
    <t>info@roster.hr</t>
  </si>
  <si>
    <t>385 97 606 2511</t>
  </si>
  <si>
    <t>Tea Vrcic</t>
  </si>
  <si>
    <t>Taxuni</t>
  </si>
  <si>
    <t>https://www.crunchbase.com/organization/futubank</t>
  </si>
  <si>
    <t>Financial Futubank startup working on the bank of the future who will be able to adapt to the needs of each specific user.</t>
  </si>
  <si>
    <t>Banking, Finance, Financial Services, FinTech, Internet</t>
  </si>
  <si>
    <t>Futubank is online banking service which allows to fulfill financial transactions.</t>
  </si>
  <si>
    <t>https://www.taxuni.com</t>
  </si>
  <si>
    <t>https://twitter.com/taxunicom</t>
  </si>
  <si>
    <t>https://www.facebook.com/taxunicom</t>
  </si>
  <si>
    <t>https://www.linkedin.com/company/futubank/</t>
  </si>
  <si>
    <t>Mergen Baltaev</t>
  </si>
  <si>
    <t>Futurelab</t>
  </si>
  <si>
    <t>OpenXccess</t>
  </si>
  <si>
    <t>https://www.crunchbase.com/organization/openxccess</t>
  </si>
  <si>
    <t>Creating Impact through innovation, we work at the intersection of technology and financial services. OpenXccess is democratizing financial services,  empowering people and businesses to join and thrive in the global economy through frictionless access to global financial infrastructure.</t>
  </si>
  <si>
    <t>OpenXccess is developing an open digital payments platform.</t>
  </si>
  <si>
    <t>https://openxccess.com/</t>
  </si>
  <si>
    <t>https://twitter.com/OpenXccess</t>
  </si>
  <si>
    <t>https://www.facebook.com/OpenXccess/</t>
  </si>
  <si>
    <t>https://www.linkedin.com/company/openxccess</t>
  </si>
  <si>
    <t>info@openxccess.com</t>
  </si>
  <si>
    <t>Integrated point of sale and card payments solution for Independent Retailers- CardAlpha's ePOS App converts a small business owner's tablet or smartphone device into a powerful electronic cash register featuring a product catalogue with item description, prices, discounts, inventory tracking and digital receipts. The App is integrated with a card reader and tracks cash sales and processes card transactions directly from the cash register, making it a powerful accessory for day - to - day sales management.</t>
  </si>
  <si>
    <t>https://www.facebook.com/pages/category/Product-Service/CardAlpha-112066973870492/</t>
  </si>
  <si>
    <t>https://www.linkedin.com/company/cardalpha-ltd</t>
  </si>
  <si>
    <t>admin@cardalpha.com</t>
  </si>
  <si>
    <t>Serkan Gunes, Rohit Bhatnagar</t>
  </si>
  <si>
    <t>Segguroo</t>
  </si>
  <si>
    <t>https://www.crunchbase.com/organization/segguroo</t>
  </si>
  <si>
    <t>Segguroo, an insurance platform, is changing the insurance market by creating an ecosystem where customers manage all their insurance in a single place and where insurance professional can promote and serve their products and services.</t>
  </si>
  <si>
    <t>Segguroo is an insurance management app that economizes and manages all insurance without changing companies.</t>
  </si>
  <si>
    <t>https://www.segguroo.com/en</t>
  </si>
  <si>
    <t>https://twitter.com/SEGGUROO_APP</t>
  </si>
  <si>
    <t>https://www.facebook.com/Segguroo-App-229117180988100/</t>
  </si>
  <si>
    <t>https://es.linkedin.com/company/segguroo</t>
  </si>
  <si>
    <t>hola@segguroo.com</t>
  </si>
  <si>
    <t>Igor Fernandez, Suilem Fernandez</t>
  </si>
  <si>
    <t>BF Seguros</t>
  </si>
  <si>
    <t>Blueopes</t>
  </si>
  <si>
    <t>https://www.crunchbase.com/organization/blueopes</t>
  </si>
  <si>
    <t>Blueopes is a wealth management form that offers investment service providers with consulting services to make an impact on the society and environment. Blueopes offers services in lead generation, risk estimating, client onboarding, portfolio recommendation and rebalancing, impact calculation, and more. Blueopes was founded by Miklos Kovacs, Ferenc Szalai, Balazs Faluvegi, and Gergely Szanto in January 2016. It is based in Budapest, Hungary.</t>
  </si>
  <si>
    <t>Consulting, Financial Services, FinTech, Information Technology, Wealth Management</t>
  </si>
  <si>
    <t>Blueopes is a low-cost, automatized wealth management service provider focused on socially responsible investments (‚ÄúSRI‚Äù).</t>
  </si>
  <si>
    <t>http://www.blueopes.com</t>
  </si>
  <si>
    <t>https://twitter.com/blueopes</t>
  </si>
  <si>
    <t>https://www.facebook.com/blueopes/</t>
  </si>
  <si>
    <t>https://www.linkedin.com/company/blueopes/</t>
  </si>
  <si>
    <t>info@blueopes.com</t>
  </si>
  <si>
    <t>Bal√°zs Faluv√©gi, Ferenc Szalai, Gergely Szanto, Gergely Sz√°nt√≥, Miklos Kovacs</t>
  </si>
  <si>
    <t>Financial Services, Information Technology, Professional Services</t>
  </si>
  <si>
    <t>SagaPay</t>
  </si>
  <si>
    <t>https://www.crunchbase.com/organization/sagapay</t>
  </si>
  <si>
    <t>SagaPay is a payment facilitator focusing on the high-risk sector. It provides currency exchange, payment services and banking facilities to Forez, Crypto, and Online Gambling businesses. Incorporated in 2017, the company has since acquired over 1000 clients and processes in the region of ‚Ç¨250mio a year in payments.  Founded by the Cypriot entrepreneur, Andrew Anastasiou the company has successfully engaged in partnership with co-founded payments projects LegionPay. The connection enables both companies to simultaneously service cross industry businesses using the partnership and prover network of both parties.</t>
  </si>
  <si>
    <t>Banking, E-Commerce, FinTech, Payments</t>
  </si>
  <si>
    <t>SagaPay is a payment facilitator offering currency exchange, international wire transfer and payment solutions</t>
  </si>
  <si>
    <t>http://www.saga-pay.com/</t>
  </si>
  <si>
    <t>https://www.linkedin.com/company/saga-pay</t>
  </si>
  <si>
    <t>info@saga-pay.com</t>
  </si>
  <si>
    <t>Commerce and Shopping, Financial Services, Lending and Investments, Payments</t>
  </si>
  <si>
    <t>Liverpool, Liverpool, United Kingdom</t>
  </si>
  <si>
    <t>http://twitter.com/lovefruitful</t>
  </si>
  <si>
    <t>http://www.facebook.com/lovefruitful</t>
  </si>
  <si>
    <t>Luke Barnes, Mark Selby, Paul Freeman, Shane Tibbitts, Tom Darlow</t>
  </si>
  <si>
    <t>Commerce and Shopping, Financial Services, Other</t>
  </si>
  <si>
    <t>finmid</t>
  </si>
  <si>
    <t>https://www.crunchbase.com/organization/finmid</t>
  </si>
  <si>
    <t>finmid enables software companies to integrate financial services into their product portfolio through a single API integration. The company was founded in 2021 and is based in Berlin, Germany.</t>
  </si>
  <si>
    <t>Financial services infrastructure for software businesses.</t>
  </si>
  <si>
    <t>https://finmid.com/</t>
  </si>
  <si>
    <t>https://www.linkedin.com/company/finmid</t>
  </si>
  <si>
    <t>welcome@finmid.com</t>
  </si>
  <si>
    <t>Earlybird Venture Capital, Maximilian Tayenthal</t>
  </si>
  <si>
    <t>Finmaks</t>
  </si>
  <si>
    <t>https://www.crunchbase.com/organization/finmaks</t>
  </si>
  <si>
    <t>Finmaks brings and combines accounts and products in all banks together in seconds by making use of banks' open banking services and APIs. It completes its accounting, records automatically, and processes current accounts.</t>
  </si>
  <si>
    <t>Sanayi, Antalya, Turkey</t>
  </si>
  <si>
    <t>Finmaks brings and combines accounts and products in all banks together in seconds.</t>
  </si>
  <si>
    <t>https://www.finmaks.com/</t>
  </si>
  <si>
    <t>https://twitter.com/finmaks</t>
  </si>
  <si>
    <t>https://www.linkedin.com/company/finmaks/?viewAsMember=true</t>
  </si>
  <si>
    <t>destek@finmaks.co</t>
  </si>
  <si>
    <t>+90 532 617 89 75</t>
  </si>
  <si>
    <t>Intellias</t>
  </si>
  <si>
    <t>https://www.crunchbase.com/organization/intellias</t>
  </si>
  <si>
    <t>Intellias is a 1,600+ people strong supplier of software development services with a core delivery base in Ukraine, development office in Poland, and local presence in Germany. Intellias provides custom software engineering services and has a strong industry focus on Automotive, FinTech, Location Based Services, Retail, IoT, and Energy. Since 2002, Intellias helping leading technology companies from the EU and North America to create their software products by building and operating world-class engineering teams in Eastern Europe for them. We created a comprehensive system of tools and practices to ensure a quick ramp-up, perfect culture match, high productivity, and great quality of the output for our teams. In 2017, Intellias received recognition from Inc 5000 as one of the fastest-growing privately held companies in Europe and has been nominated to GSA UK Awards 2017. Highly rated by its customers and employees, it has been awarded a status of Lviv's top IT employer since 2010 (DOU.ua) and is now one of Ukraine's top 5 midsize IT employers</t>
  </si>
  <si>
    <t>Currency Bird provides its users with an easy and safe way to transfer money abroad at low and transparent cost. Its peer-to-peer model supports users avoid banks and their transaction and currency fees.</t>
  </si>
  <si>
    <t>http://twitter.com/currency_bird</t>
  </si>
  <si>
    <t>Alvaro Alliende, Franciso Mizgier, Teofilo Cerda</t>
  </si>
  <si>
    <t>Staking Rewards</t>
  </si>
  <si>
    <t>https://www.crunchbase.com/organization/stakingrewards-com</t>
  </si>
  <si>
    <t>Staking Rewards provides a list of Proof-of-Stake and Masternode Cryptoassets. Staking  are thriving to provide up-to-date information, tutorials and support on how to earn passive income with these cryptoassets. With the Reward Calculator it is possible to estimate the passive income for each asset.</t>
  </si>
  <si>
    <t>Sankt Gallen, Sankt Gallen, Switzerland</t>
  </si>
  <si>
    <t>Earn passive income with Crypto</t>
  </si>
  <si>
    <t>https://stakingrewards.com/</t>
  </si>
  <si>
    <t>https://twitter.com/stakingrewards</t>
  </si>
  <si>
    <t>https://www.linkedin.com/company/stakingrewards</t>
  </si>
  <si>
    <t>info@stakingrewards.com</t>
  </si>
  <si>
    <t>Fenbushi Capital, Swiss Founders Fund, A&amp;T Capital</t>
  </si>
  <si>
    <t>Arya</t>
  </si>
  <si>
    <t>https://www.crunchbase.com/organization/arya</t>
  </si>
  <si>
    <t xml:space="preserve">Arya is a¬†tool for personalized forex trade which increases your profit according to your previous trading statements. Arya is providing the people easy trade,  Arya can solve the emotional and enviromental factors. Arya get your transactional datas, and proccess these datas from based on AI progress, and Arya can say your trade will be a good oppportunities or bad opportunities. </t>
  </si>
  <si>
    <t>Alsancak, Izmir, Turkey</t>
  </si>
  <si>
    <t>Arya is a¬†tool for personalized forex trade which increases your profit according to your previous trading statements.</t>
  </si>
  <si>
    <t>http://aryafinance.com/</t>
  </si>
  <si>
    <t>https://twitter.com/AryaFinance?lang=en</t>
  </si>
  <si>
    <t>https://www.facebook.com/arya.assistant</t>
  </si>
  <si>
    <t>https://www.linkedin.com/company/aryafinance/</t>
  </si>
  <si>
    <t>info@aryafinance.com</t>
  </si>
  <si>
    <t>Sinan Orkun ≈ûanlƒ±</t>
  </si>
  <si>
    <t>Growth Circuit</t>
  </si>
  <si>
    <t>Founded in 2015 by Shane O'Hara and Akshay Patel, Paymentology draws on twenty years of experience in the payment processing industry. With fundamental flexibility and security problems with current legacy platforms that were being inadequately solved via bolt-on fixes, the market was asking for secure and flexible Issuer side processing. Starting with a white canvas, the Paymentology team has developed a platform which demonstrably outperforms legacy systems both in its security and its flexibility. Paymentology aims to be the premier Bank Side Payment Processor. In contrast to current platforms, Paymentology puts platform security ahead of all other priorities and importantly, they demonstrate this clearly to clients. In addition, the Paymentology Rules engine is quickly gaining recognition as ‚Äòthe one to beat‚Äô in the market. This AI based rules engine allows banks and card issuers to dynamically control the usage of their cards in the real world, thus reducing card fraud and increasing revenue through advanced card fee application.</t>
  </si>
  <si>
    <t>https://twitter.com/paym3ntology</t>
  </si>
  <si>
    <t>https://www.facebook.com/Paymentology</t>
  </si>
  <si>
    <t>https://www.linkedin.com/company/paymentology</t>
  </si>
  <si>
    <t>info@paymentology.co.uk</t>
  </si>
  <si>
    <t>+44 (0) 203 757 6338</t>
  </si>
  <si>
    <t>SaltPay</t>
  </si>
  <si>
    <t>https://www.crunchbase.com/organization/saltpay</t>
  </si>
  <si>
    <t>TellJo is a digital assessment tool to prevent payment arrears and reduce financial exclusion by helping customer to assess their level of vulnerability and financial capability.</t>
  </si>
  <si>
    <t>Brighton, East Sussex, United Kingdom</t>
  </si>
  <si>
    <t>https://twitter.com/DomTellJO</t>
  </si>
  <si>
    <t>https://www.linkedin.com/company/telljo</t>
  </si>
  <si>
    <t>dominic.maxwell@telljo.org</t>
  </si>
  <si>
    <t>07901 555230</t>
  </si>
  <si>
    <t>intelliflo widens access to financial advice through leading technology which powers the financial advisory experience. We use open software architectures combined with unmatched industry experience to simplify a complex digital landscape to help our customers thrive and grow. Bringing together five leading businesses in the financial services sector, intelliflo now provides a broader range of solutions than ever before, covering: financial planning, practice management, portfolio management, digital advisory and managed services. Our solutions support over 30,000 financial professionals worldwide, representing over three million end-investors, with over $900 billion advised across our platforms. intelliflo‚Äôs systems are designed for firms of all shapes and sizes, and though the technology we‚Äôve developed is sophisticated, using it couldn‚Äôt be simpler. In a rapidly evolving industry, we are constantly developing our platforms to better serve the changing needs of our customers and their clients. Mission: We widen access to financial advice.</t>
  </si>
  <si>
    <t>Wimbledon, Merton, United Kingdom</t>
  </si>
  <si>
    <t>http://twitter.com/IntellifloLtd</t>
  </si>
  <si>
    <t>https://www.facebook.com/intelliflo</t>
  </si>
  <si>
    <t>http://www.linkedin.com/company/intelliflo-ltd</t>
  </si>
  <si>
    <t>Akeel Ahmed, Nick Eatock</t>
  </si>
  <si>
    <t>Invesco</t>
  </si>
  <si>
    <t>https://www.crunchbase.com/organization/invesco-perpetual</t>
  </si>
  <si>
    <t>Scientific and technological services</t>
  </si>
  <si>
    <t>intelliflo Ltd acquired by Invesco</t>
  </si>
  <si>
    <t>https://www.crunchbase.com/acquisition/invesco-perpetual-acquires-intelliflo--c82fddea</t>
  </si>
  <si>
    <t>ArtQuant Ltd.</t>
  </si>
  <si>
    <t>https://www.crunchbase.com/organization/artquant-ltd-</t>
  </si>
  <si>
    <t>ArtQuant Ltd. provides innovative, tech-based financial and investment solutions. It was founded in 2014 and is based in Moscow, Russia.</t>
  </si>
  <si>
    <t>ArtQuant Ltd. provides innovative, tech-based financial and investment solutions.</t>
  </si>
  <si>
    <t>http://artquant.com</t>
  </si>
  <si>
    <t>https://twitter.com/art_quant</t>
  </si>
  <si>
    <t>https://www.facebook.com/Artquant-Ltd-1579622122259692/?ref=ts&amp;fref=ts</t>
  </si>
  <si>
    <t>institutions@artquant.com</t>
  </si>
  <si>
    <t>Ilya Filippov, Samit Yakovlev</t>
  </si>
  <si>
    <t>messBusters</t>
  </si>
  <si>
    <t>https://www.crunchbase.com/organization/messbusters</t>
  </si>
  <si>
    <t>Everything we do at messBusters is to remove the friction between man and technology. We do this by running a Software Investment group that acts as a technological shelter for innovative and cool companies that share our beliefs.</t>
  </si>
  <si>
    <t>Blockchain, Cloud Storage, FinTech, Software, Unified Communications</t>
  </si>
  <si>
    <t>Paphos, Paphos, Cyprus</t>
  </si>
  <si>
    <t>Software Development Investment Group</t>
  </si>
  <si>
    <t>https://messbusters.co</t>
  </si>
  <si>
    <t>https://www.facebook.com/therealmessbusters/</t>
  </si>
  <si>
    <t>https://www.linkedin.com/company/10657955/</t>
  </si>
  <si>
    <t>hello@messbusters.org</t>
  </si>
  <si>
    <t>Emy Carlan</t>
  </si>
  <si>
    <t>Financial Services, Information Technology, Internet Services, Messaging and Telecommunications, Other, Software</t>
  </si>
  <si>
    <t>A-KRDO</t>
  </si>
  <si>
    <t>https://www.crunchbase.com/organization/a-krdo</t>
  </si>
  <si>
    <t>A-KRDO is the parent company of Akredo, a fintech company that provides web-based loan service.</t>
  </si>
  <si>
    <t>Finovex</t>
  </si>
  <si>
    <t>https://www.crunchbase.com/organization/finovex</t>
  </si>
  <si>
    <t>Founded in 2016, Finovex is a financial services platform.</t>
  </si>
  <si>
    <t>Financial Innovation &amp; Excellence</t>
  </si>
  <si>
    <t>http://www.finovex.com</t>
  </si>
  <si>
    <t>Ioannis Georgiou</t>
  </si>
  <si>
    <t>Automatic Finance Complexes</t>
  </si>
  <si>
    <t>https://www.crunchbase.com/organization/automatic-finance-complexes</t>
  </si>
  <si>
    <t>Automatic Finance Complexes is a system that transforms traditional offline finance organization into an automated online microfinance service. AFC creates logistics platforms for highly-loaded financial systems. AFC offers all stages of work for the ICO and creates end-to-end solutions for: MFIs, banks, p2p-lending, p2b-lending.</t>
  </si>
  <si>
    <t>B2B, Finance, Financial Services, FinTech</t>
  </si>
  <si>
    <t>Skolkovo, Moskva, Russian Federation</t>
  </si>
  <si>
    <t>Automatic Finance Complexes is a system that transforms traditional offline finance organization into automated online microfinance service.</t>
  </si>
  <si>
    <t>http://www.afcom.ru/</t>
  </si>
  <si>
    <t>Gooldie</t>
  </si>
  <si>
    <t>https://www.crunchbase.com/organization/gooldie</t>
  </si>
  <si>
    <t>Gooldie is a fintech company aiming at delivering innovative ways to protect our saving, mainly eliminating the counterparty risk in the investment process. Gooldie strongly believes that Gold is the ultimate mean for saving and payments within the legal framework in the digital world. Gooldie provides investment and custodian services, making gold access easier for everyone.</t>
  </si>
  <si>
    <t>Banking, FinTech, Payments</t>
  </si>
  <si>
    <t>Gooldie provides investment and custodian services, making gold access easier for everyone</t>
  </si>
  <si>
    <t>http://www.gooldie.com</t>
  </si>
  <si>
    <t>https://www.facebook.com/gooldiedotcom</t>
  </si>
  <si>
    <t>info@gooldie.com</t>
  </si>
  <si>
    <t>Andrea Cordiner, Aurelio Mustacciuoli, Daniele Denti</t>
  </si>
  <si>
    <t>FinList</t>
  </si>
  <si>
    <t>https://www.crunchbase.com/organization/finlist</t>
  </si>
  <si>
    <t>The FinList search tool gives project developers, property developers, investors and similar persona in the German and Austrian area, lender information and the complete contact details of relevant contacts to help closing a commercial real estate financing.</t>
  </si>
  <si>
    <t>FinTech, Information Technology, Internet, Real Estate, Real Estate Investment</t>
  </si>
  <si>
    <t>Find commercial real estate financing with ease</t>
  </si>
  <si>
    <t>https://www.finlist.de</t>
  </si>
  <si>
    <t>https://linkedin.com/company/finlist-de</t>
  </si>
  <si>
    <t>info@finlist.de</t>
  </si>
  <si>
    <t>Florian Hollm</t>
  </si>
  <si>
    <t>Financial Services, Information Technology, Internet Services, Real Estate</t>
  </si>
  <si>
    <t>Leiguskjo</t>
  </si>
  <si>
    <t>https://www.crunchbase.com/organization/leiguskjo</t>
  </si>
  <si>
    <t>Leiguskjol is a fintech company focusing on solutions for the rental market. Its US brand, Igloo, enables anyone to rent by replacing the security deposit with an insurance or a bank guarantee.</t>
  </si>
  <si>
    <t>FinTech, Rental</t>
  </si>
  <si>
    <t>Leiguskjol is a fintech company focusing on solutions for the rental market.</t>
  </si>
  <si>
    <t>https://leiguskjol.is/</t>
  </si>
  <si>
    <t>https://www.facebook.com/leiguskjol/</t>
  </si>
  <si>
    <t>samband@leiguskjol.is</t>
  </si>
  <si>
    <t>354 519 1518</t>
  </si>
  <si>
    <t>Arion Bank, Startup Reykjavik</t>
  </si>
  <si>
    <t>An online comparison tool of robo- and passive advice providers which allows users to input preferred investment objectives and needs to filter these providers to those meeting the input criteria. Jammtoday provides links to the provider‚Äôs website allowing users to complete their investment journey directly with their chosen provider.</t>
  </si>
  <si>
    <t>TransferGuru</t>
  </si>
  <si>
    <t>https://www.crunchbase.com/organization/transferguru</t>
  </si>
  <si>
    <t>TransferGuru is an independent comparison service for international money transfer. It strips away the complexities of FX transfers, allowing SMEs to transfer money across borders at the lowest cost possible. 40% of British businesses make cross-border payments - but two-thirds of them are paying high unnecessary bank charges - without even knowing it. A typical business with ¬£500k in annual international transfers can cut ¬£15,000 a year in costs as well as dramatically reducing the time it takes to transfer money. TransferGuru‚Äôs simple, secure, and quick tool allows businesses to get the best FX transfer deal every time.</t>
  </si>
  <si>
    <t>Transferguru is an international money transfer comparison service based in London.</t>
  </si>
  <si>
    <t>http://transferguru.com</t>
  </si>
  <si>
    <t>https://www.twitter.com/_transferguru</t>
  </si>
  <si>
    <t>https://www.facebook.com/tguru.fairtransfer</t>
  </si>
  <si>
    <t>Omid Pakseresht, Shreya Hewett</t>
  </si>
  <si>
    <t>Intelligorithm</t>
  </si>
  <si>
    <t>https://www.crunchbase.com/organization/intelligorithm</t>
  </si>
  <si>
    <t>Intelligorithm is a web-based software for users to create their own custom algorithms to trade in the stock market automatically. Users do not require knowledge in financial technical indicators nor programming skills. Using highly-parallelized GPU technology, we search for patterns in the stock market using users' defined criteria.</t>
  </si>
  <si>
    <t>Limerick, Limerick, Ireland</t>
  </si>
  <si>
    <t>SaaS for customized algorithmic day trading on the US stock exchanges.</t>
  </si>
  <si>
    <t>https://intelligorithm.com/</t>
  </si>
  <si>
    <t>http://www.linkedin.com/company/intelligorithm</t>
  </si>
  <si>
    <t>founders@intelligorithm.com</t>
  </si>
  <si>
    <t>Mohamed Noor, Nur Bujang</t>
  </si>
  <si>
    <t>Vdolg</t>
  </si>
  <si>
    <t>https://www.crunchbase.com/organization/vdolg</t>
  </si>
  <si>
    <t>Vdolg.ru "- mutual crediting service in Russia.  P2P service implements the principle: money directly from the lender to the borrower!  Borrowers can obtain funds at lower rates than conventional banks, without reference to income and guarantors.  Lenders can issue money in debt, choosing one of the investment strategies and earning more than on bank deposits.  "Vdolg.ru" - is beneficial to all!</t>
  </si>
  <si>
    <t>Vdolg.Ru Portal for mutual loans in Russia.</t>
  </si>
  <si>
    <t>http://vdolg.ru/</t>
  </si>
  <si>
    <t>http://twitter.com/vdolg_ru</t>
  </si>
  <si>
    <t>http://www.facebook.com/vdolg.ru</t>
  </si>
  <si>
    <t>support@vdolg.ru</t>
  </si>
  <si>
    <t>+880 333-0432</t>
  </si>
  <si>
    <t>Runa Capital</t>
  </si>
  <si>
    <t>Sofitto</t>
  </si>
  <si>
    <t>https://www.crunchbase.com/organization/sofitto</t>
  </si>
  <si>
    <t xml:space="preserve">Sofitto aims to merge blockchain technology into traditional banking products. Our solution utilizes blockchain technology to enable instant and tamper-proof money transfers (fiat and cryptocurrency). At the same time, it integrates seamlessly with all aspects of legacy systems, including ATMs and POS terminals, which means that physical infrastructure costs are negligible. Our secure and user-friendly blockchain wallet on a banking card is the Last Mile Solution bridging digital and conventional banking products. </t>
  </si>
  <si>
    <t>FinTech, Information Technology, Infrastructure</t>
  </si>
  <si>
    <t>Our solution decentralizes payment systems and digitizes cash, creating a next-generation money ecosystem.</t>
  </si>
  <si>
    <t>http://sofitto.com</t>
  </si>
  <si>
    <t>https://twitter.com/SofittoCom</t>
  </si>
  <si>
    <t>https://www.facebook.com/SofittoTech/</t>
  </si>
  <si>
    <t>https://www.linkedin.com/company/sofitto/</t>
  </si>
  <si>
    <t>info@sofitto.com</t>
  </si>
  <si>
    <t>Alexander Vasylchenko</t>
  </si>
  <si>
    <t>Blockchers</t>
  </si>
  <si>
    <t>MirDeneg</t>
  </si>
  <si>
    <t>https://www.crunchbase.com/organization/mirdeneg</t>
  </si>
  <si>
    <t>MirDeneg.ru owns and operates an online portal where users can lend money to each other. The company is based in Russia.</t>
  </si>
  <si>
    <t>Nizhniy Novgorod, Nizhegorod, Russian Federation</t>
  </si>
  <si>
    <t>MirDeneg is peer-to-peer lender company</t>
  </si>
  <si>
    <t>http://MirDeneg.ru</t>
  </si>
  <si>
    <t>http://www.facebook.com/mirdeneg.ru</t>
  </si>
  <si>
    <t>Titanium Investments</t>
  </si>
  <si>
    <t>The IP was sold in Q1 2015. App55 gives merchants, financial institutions &amp; PSPs access to the latest innovations in online payments without the risks &amp; costs of in-house development. Multi-channel payment solutions based on an extensive range of client libraries and unique API integrations. Payments as a Service model Rethinking Payment Technology .</t>
  </si>
  <si>
    <t>https://twitter.com/app55_payments</t>
  </si>
  <si>
    <t>http://www.linkedin.com/company/app55</t>
  </si>
  <si>
    <t>info@app55.com</t>
  </si>
  <si>
    <t>Richard Beaton</t>
  </si>
  <si>
    <t>Otto</t>
  </si>
  <si>
    <t>https://www.crunchbase.com/organization/otto-f3f3</t>
  </si>
  <si>
    <t>Democratizing access to comprehensive financial health ‚Äî which shouldn‚Äôt require a minimum balance.</t>
  </si>
  <si>
    <t>Comprehensive financial health &amp; wellbeing platform for employees.</t>
  </si>
  <si>
    <t>https://www.ottofinance.io</t>
  </si>
  <si>
    <t>info@ottofinance.io</t>
  </si>
  <si>
    <t>Jan Erwin Thomas</t>
  </si>
  <si>
    <t>Locks</t>
  </si>
  <si>
    <t>tibit</t>
  </si>
  <si>
    <t>https://www.crunchbase.com/organization/tibit</t>
  </si>
  <si>
    <t>Based in London, U.K., tibdit is a social payments and donations platform focused on providing micro-donations and payments using the bitcoin network. The platform provides a convenient tipping and donation service that gives its users the chance to reward others online with payments between 3 and 75 British pounds. It is recommended for charitable organizations, bloggers, and artists looking for ways to generate income online. tidbit‚Äôs frictionless service allows users to pre-purchase their tips or ‚Äútibs‚Äù in bundles. The platform was launched in 2013.</t>
  </si>
  <si>
    <t>Bitcoin, Blogging Platforms, Finance, FinTech, Internet, Publishing</t>
  </si>
  <si>
    <t>pocket change for the internet ‚Äî tips and tiny payments spent without a second thought.</t>
  </si>
  <si>
    <t>https://tibit.com</t>
  </si>
  <si>
    <t>http://twitter.com/tib_it</t>
  </si>
  <si>
    <t>https://www.facebook.com/tibit.ltd/</t>
  </si>
  <si>
    <t>https://www.linkedin.com/company/3348877</t>
  </si>
  <si>
    <t>hello@tibit.com</t>
  </si>
  <si>
    <t>Justin Maxwell, Pauline Hunter</t>
  </si>
  <si>
    <t>Content and Publishing, Financial Services, Internet Services, Media and Entertainment, Payments, Software</t>
  </si>
  <si>
    <t>Pay-Me</t>
  </si>
  <si>
    <t>https://www.crunchbase.com/organization/pay-me</t>
  </si>
  <si>
    <t>Pay-Me is a vendor and mPOS services provider for small- and medium-sized merchants. It enables its users to accept payment cards, including Visa and MasterCard. It is recommended for e-commerce and trade companies, taxi and car services, medium-sized hotels and hostels, insurance agents, and many others. Pay-Me was launched in 2012 with the partnership support of Visa International, Beeline, and Alfa-Bank. It is based in Moscow, Russia.</t>
  </si>
  <si>
    <t>Financial Services, FinTech, Mobile, Mobile Payments</t>
  </si>
  <si>
    <t>Pay-Me provides mobile point-of-sale (mPOS) services for small and medium merchants.</t>
  </si>
  <si>
    <t>http://www.pay-me.ru</t>
  </si>
  <si>
    <t>http://twitter.com/PayMeRu</t>
  </si>
  <si>
    <t>http://www.facebook.com/payme.ru</t>
  </si>
  <si>
    <t>http://www.linkedin.com/company/pay-me</t>
  </si>
  <si>
    <t>info@pay-me.ru</t>
  </si>
  <si>
    <t>(495)775-4645</t>
  </si>
  <si>
    <t>Vladimir Kanin</t>
  </si>
  <si>
    <t>Alfa-Bank</t>
  </si>
  <si>
    <t>https://www.crunchbase.com/organization/alfa-bank</t>
  </si>
  <si>
    <t>Stock</t>
  </si>
  <si>
    <t>Pay-Me acquired by Alfa-Bank</t>
  </si>
  <si>
    <t>https://www.crunchbase.com/acquisition/alfa-bank-acquires-pay-me--31e41ac6</t>
  </si>
  <si>
    <t>Jungo</t>
  </si>
  <si>
    <t>https://www.crunchbase.com/organization/powered-by-the-crowd</t>
  </si>
  <si>
    <t>Jungo is the first truly innovative mortgage provider in the Netherlands. We connect directly with home buyers crowd investors. So everyone wins!</t>
  </si>
  <si>
    <t>Jungo is building a brand new platform for people to crowdfund their mortgages.</t>
  </si>
  <si>
    <t>https://jungo.nl/</t>
  </si>
  <si>
    <t>https://www.twitter.com/jungo_nl</t>
  </si>
  <si>
    <t>https://www.facebook.com/poweredbythecrowd</t>
  </si>
  <si>
    <t>https://www.linkedin.com/company/10244674</t>
  </si>
  <si>
    <t>hello@jungo.nl</t>
  </si>
  <si>
    <t>Jasper Laagland, Vincent van den Noort</t>
  </si>
  <si>
    <t>AEGON</t>
  </si>
  <si>
    <t>MyMoneyPlatform</t>
  </si>
  <si>
    <t>https://www.crunchbase.com/organization/mymoneyplatform</t>
  </si>
  <si>
    <t>MyMoneyPlatform is a FinTech solution which allows traditional financial institutions to streamline their consumer financial product sales processes through more effective and efficient sales lead qualification.  Our technology integrates with the institutions website and then directs a portion of their web traffic through an online sales process.¬† MyMoneyPlatform digitises the first 3 of the 4 stages of a consumer financial product sales call</t>
  </si>
  <si>
    <t>Brickfy</t>
  </si>
  <si>
    <t>https://www.crunchbase.com/organization/brickfy</t>
  </si>
  <si>
    <t>PROBLEM/OPPORTUNITY Interest rates are still really low meaning savings rates are below inflation. At the same time, more and more people have become comfortable with managing their finances online. These two factors have led to the rise of Alternative Financing and the appearance of a large number of P2P lending platforms. But this boom, in turn, has brought about a very fragmented market, generally with platforms of a local nature, with few products and very different admission requirements for each one, that on occasion prevent investments from foreign investors. All this makes it very difficult for investors and time consuming, not only to distinguish and value the best opportunities but also to access those, which prevents them from optimizing and diversifying their portfolios. Additionally, all of this must be added to the lack of liquidity that most of these alternative investments have and that makes investors reluctant to these investments due to the absence of a secondary market to provide them liquidity. Also the platforms have difficulties with internationalization due to language barriers, the type of currency, and the different regulations, and additionally, it takes a lot of time, effort, and money in distribution and communication to explain their products, as well as in marketing to obtain quality investors, and also promoters looking for funding, on their websites. SOLUTION/PRODUCT The solution is a marketplace for P2P lending investment. A platform of platforms that thanks to deep integration with each of the platforms, allows investors the convenience of investing from a single web and manage their portfolio in a centralized but diversified way.  Brickfy's mission is to make investing in P2P as simple, secure and efficient as possible. Our service reduces risk through diversification, enables returns and provides easy access to the market In this way Brickfy helps, on one side, the platforms and loan originators to have greater exposure and dissemination of their opportunities, becoming an international sales channel, acting as a reseller of their loans. On the other side, Brickfy helps investors first to select and invest in the best platforms and investment opportunities by providing them with information, ratings, and reviews. And second we offer them a dashboard to manage their portfolio from a single website. In the midterm, will also offer investors liquidity by easily reselling their assets in our secondary market and the possibility of automating their portfolios by means of the auto-investment option.</t>
  </si>
  <si>
    <t>Brickfy is an Estonian financial technology company that offers a marketplace to invest in business and property-backed loans.</t>
  </si>
  <si>
    <t>https://brickfy.com/</t>
  </si>
  <si>
    <t>https://twitter.com/brickfy</t>
  </si>
  <si>
    <t>https://www.facebook.com/brickfy</t>
  </si>
  <si>
    <t>https://www.linkedin.com/company/brickfy</t>
  </si>
  <si>
    <t>info@brickfy.com</t>
  </si>
  <si>
    <t>+372 58 855 77 65</t>
  </si>
  <si>
    <t>Fernando Palma, Juancho Arregui</t>
  </si>
  <si>
    <t>Bakiyem</t>
  </si>
  <si>
    <t>https://www.crunchbase.com/organization/bakiyem</t>
  </si>
  <si>
    <t>√áankaya, Ankara, Turkey</t>
  </si>
  <si>
    <t>Bakiyem is a financial technology company which offers online payment solution to all type of sellers in a very low cost.</t>
  </si>
  <si>
    <t>https://www.bakiyem.com/</t>
  </si>
  <si>
    <t>https://www.facebook.com/bakiyemcom/</t>
  </si>
  <si>
    <t>https://www.linkedin.com/company/bakiyemcom/about/</t>
  </si>
  <si>
    <t>0850 885 35 14</t>
  </si>
  <si>
    <t>Umut YAL√áIN</t>
  </si>
  <si>
    <t>Alesta Yatƒ±rƒ±m, Serta√ß √ñzinal</t>
  </si>
  <si>
    <t>Barter Card</t>
  </si>
  <si>
    <t>https://www.crunchbase.com/organization/sistema-mnogostoronnego-tovaroobmena-barter-kard</t>
  </si>
  <si>
    <t>Consulting, Financial Services, FinTech, Legal</t>
  </si>
  <si>
    <t>Ufa, Bashkortostan, Russian Federation</t>
  </si>
  <si>
    <t>A system of multilateral commodity exchange for legal entities that increases the client base, saves working capital.</t>
  </si>
  <si>
    <t>https://barterclub.ru/</t>
  </si>
  <si>
    <t>Depository Network</t>
  </si>
  <si>
    <t>https://www.crunchbase.com/organization/depository-network</t>
  </si>
  <si>
    <t>Depository Network is the infrastructure needed for modern lending. It unleashes the true potential of digital assets by enabling traditional lenders to accept blockchain assets as collateral for loan .Their  solution unlocks financial value worth billions of USD in cryptocurrency alone and allows over 30000 lenders and 17500 banks all over the world to become relevant in the blockchain age.</t>
  </si>
  <si>
    <t xml:space="preserve">Depository Network is the infrastructure needed for modern lending. </t>
  </si>
  <si>
    <t>https://twitter.com/deponetwork</t>
  </si>
  <si>
    <t>https://www.facebook.com/depository.network/</t>
  </si>
  <si>
    <t>https://www.linkedin.com/company/depositorynetwork/</t>
  </si>
  <si>
    <t>Delyan Nikolov, Svetoslav Dimitrov</t>
  </si>
  <si>
    <t>Flipsimply</t>
  </si>
  <si>
    <t>https://www.crunchbase.com/organization/flipsimply</t>
  </si>
  <si>
    <t>Flipsimply is an inventory crowd-financing platform where brands can offer exclusive investment opportunities. Flipsimply publishes business projects with verified sales history that seek funding for inventory, production, or physical product acquisition needs. That is why the Flipsimply is able to offer greater guarantees and return margins to investors in reduced time frames. The company is dedicated in helping to involve communities, foster innovation, and encourage the growth of entrepreneurs. Flipsimply was founded on 2016 and is headquartered in Madrid, Spain.</t>
  </si>
  <si>
    <t>Business Development, Communities, Crowdfunding, E-Commerce, FinTech, Marketing, Retail, Sales</t>
  </si>
  <si>
    <t>Flipsimply is an inventory crowd-financing platform where brands can offer exclusive investment opportunities.</t>
  </si>
  <si>
    <t>http://www.flipsimply.com/</t>
  </si>
  <si>
    <t>https://twitter.com/flipsimply</t>
  </si>
  <si>
    <t>https://www.facebook.com/flipsimply</t>
  </si>
  <si>
    <t>https://www.linkedin.com/company/flipsimply/</t>
  </si>
  <si>
    <t>info@flipsimply.com</t>
  </si>
  <si>
    <t>Borja Blanco M√©ndez, Gregorio Lopez-Trivi√±os Barras, Ko Onozawa</t>
  </si>
  <si>
    <t>Commerce and Shopping, Community and Lifestyle, Financial Services, Professional Services, Sales and Marketing</t>
  </si>
  <si>
    <t>Hype</t>
  </si>
  <si>
    <t>https://www.crunchbase.com/organization/hype-money</t>
  </si>
  <si>
    <t>Hype revolutionizes money management, making it finally simple, smart, and cost-free through its smartphone. It began operation in February 2015, with its headquarters in Milan in Italy.</t>
  </si>
  <si>
    <t>Finance, Financial Services, FinTech, Mobile Apps, Mobile Payments, Software</t>
  </si>
  <si>
    <t>Hype revolutionizes money management, making it finally simple, smart and cost-free through its smartphone.</t>
  </si>
  <si>
    <t>https://www.hype.it/</t>
  </si>
  <si>
    <t>https://twitter.com/hype_tw</t>
  </si>
  <si>
    <t>https://www.facebook.com/Hype.MoneyIsJustaTool/</t>
  </si>
  <si>
    <t>https://www.linkedin.com/company/hypeapp/</t>
  </si>
  <si>
    <t>Antonio Valitutti, Guido Frascadore</t>
  </si>
  <si>
    <t>illimity</t>
  </si>
  <si>
    <t>Gembex</t>
  </si>
  <si>
    <t>https://www.crunchbase.com/organization/gembex</t>
  </si>
  <si>
    <t>Gembex is an intelligence financial marketplace helping customers to match best credit cards, loans, insurances &amp; other financial products by using their GDPR compliant data. Financial concierge service for B2C &amp; lead generation service for B2B.</t>
  </si>
  <si>
    <t>Blockchain, Credit Bureau, Financial Services, FinTech, Marketplace</t>
  </si>
  <si>
    <t>Intelligence financial marketplace</t>
  </si>
  <si>
    <t>http://gembex.io</t>
  </si>
  <si>
    <t>contact@gembex.io</t>
  </si>
  <si>
    <t>Second Estates combines alternative finance with the fast growing short term rental sector. We provide a platform for sophisticated and institutional investors to deploy capital in this emerging asset class via a portfolio of owned and managed rental properties.</t>
  </si>
  <si>
    <t>https://twitter.com/secondestates</t>
  </si>
  <si>
    <t>https://www.facebook.com/secondestates/</t>
  </si>
  <si>
    <t>https://www.linkedin.com/company/11169770/</t>
  </si>
  <si>
    <t>info@secondestates.com</t>
  </si>
  <si>
    <t>Alistair Malins</t>
  </si>
  <si>
    <t>SeQura</t>
  </si>
  <si>
    <t>https://www.crunchbase.com/organization/sequra</t>
  </si>
  <si>
    <t xml:space="preserve">SeQura believe that buying online should be as easy as it has always been in real life.SeQura provides e-retailers with a solution to reduce consumer thresholds, improving conversion rates and raising average basket sizes while securing certainty of payment. At the same time, it provides comfort, security and flexibility to the online consumers. SeQura offers e-retailers easy access to invoice without having to bear excessive credit risk or taking on extensive financial administration ‚Äì just by accessing a simple API. </t>
  </si>
  <si>
    <t>E-Commerce, Financial Services, FinTech, Mobile Payments, Payments</t>
  </si>
  <si>
    <t xml:space="preserve">SeQura believe that buying online should be as easy as it has always been in real life. </t>
  </si>
  <si>
    <t>https://www.sequra.es</t>
  </si>
  <si>
    <t>https://twitter.com/sequra_es</t>
  </si>
  <si>
    <t>https://www.linkedin.com/company/5043989</t>
  </si>
  <si>
    <t>931 760 008</t>
  </si>
  <si>
    <t>David B√§ckstr√∂m, David Vrensk, Iv√°n Parraga, Luis Miguel Oyaga</t>
  </si>
  <si>
    <t>Operations, Product, Sales</t>
  </si>
  <si>
    <t>Smex</t>
  </si>
  <si>
    <t>https://www.crunchbase.com/organization/smex-ab24</t>
  </si>
  <si>
    <t>Smart Execution SA, aka Smex, is the Geneva leader in blockchain technologies applied to finance. It is a holding company with the vision to put tech on top and not in the basement. Its mission is to empower people and let them regain control of their money with innovative financial solutions.‚Ä® It paves the way to a new world where finance is borderless, safe and fair for everyone.</t>
  </si>
  <si>
    <t>Banking, Blockchain, Cryptocurrency, Finance, Financial Exchanges, Financial Services, FinTech, Payments</t>
  </si>
  <si>
    <t>Carouge, Geneve, Switzerland</t>
  </si>
  <si>
    <t>Smex is a Swiss Fintech holding with the mission to put tech on top through solutions that let people regain control of their money.</t>
  </si>
  <si>
    <t>https://www.smex.tech</t>
  </si>
  <si>
    <t>https://www.linkedin.com/company/smex.tech/</t>
  </si>
  <si>
    <t>hello@smex.tech</t>
  </si>
  <si>
    <t>Cashlink</t>
  </si>
  <si>
    <t>https://www.crunchbase.com/organization/cashlink</t>
  </si>
  <si>
    <t>The financial technology start-up (Fintech) Cashlink has developed one of Europe's leading Tokenization-as-a-Service solutions. A modular, technological infrastructure enables the legally compliant issuance and management of digital securities for banks and investment platforms as an all-in-one solution. Compared to a traditional security, tokenized financial instruments create significant cost reductions and opportunities for opening up new markets and products, giving issuing companies, banks and investment platforms a sustainable competitive advantage. Renowned companies such as the Frankfurt securities specialist Bankhaus Scheich are already successfully using the Cashlink solution today. Cashlink is an official partner of Deutsche B√∂rse Venture Network and completes its comprehensive range of digital securities by cooperating with experienced and specialized partners such as the globally operating law firm Ashurst. Renowned European investment companies such as the listed FinLab AG and the seed + speed-VC of the Maschmeyer Group are invested in the Fintech.  As a founding member of the European forum "International Association for Trusted Blockchain Applications" (INATBA), the Hesse regional group of the Blockchain Bundesverband and the International Token Standardization Association (ITSA), Cashlink is already shaping tomorrow's capital market today.</t>
  </si>
  <si>
    <t>Cryptocurrency, Financial Services, FinTech, Venture Capital</t>
  </si>
  <si>
    <t>Cashlink enables you to offer &amp; manage digital securities in a legally compliant manner with its holistic Tokenization-as-a-Service solution</t>
  </si>
  <si>
    <t>https://cashlink.de</t>
  </si>
  <si>
    <t>https://twitter.com/cashlink_de</t>
  </si>
  <si>
    <t>https://www.facebook.com/cashlink.de/</t>
  </si>
  <si>
    <t>https://www.linkedin.com/company/cashlink</t>
  </si>
  <si>
    <t>info@cashlink.de</t>
  </si>
  <si>
    <t>+49 69 348 752 76</t>
  </si>
  <si>
    <t>Lars Olsson, Michael Duttlinger</t>
  </si>
  <si>
    <t>Engineering, Marketing, Operations</t>
  </si>
  <si>
    <t>FinLab, seed + speed Ventures, Dr. Rainer Zimmermann</t>
  </si>
  <si>
    <t>Proof of Impact</t>
  </si>
  <si>
    <t>https://www.crunchbase.com/organization/proof-of-impact</t>
  </si>
  <si>
    <t>Proof of Impact unites Champions who fund impact and organizations who create impact. We empower all parties to see and feel the measurable, positive change they make on the world. Transactions on our marketplace are linked to unique verifiable impact events such as child vaccinations, solar energy installations and ocean trash removal. The same way your dollars are invested in the stock market, impact events are linked to a verifiable ownership in a publicly-listed company. Transactions on our marketplace are backed by individual data and media that links your donation dollars to unique, verified outcomes, using blockchain technology.</t>
  </si>
  <si>
    <t>Blockchain, Financial Services, FinTech, Impact Investing, Social Impact</t>
  </si>
  <si>
    <t>Technology that enables individuals and organizations to generate impact</t>
  </si>
  <si>
    <t>https://proofofimpact.com/</t>
  </si>
  <si>
    <t>https://twitter.com/proofofimpact</t>
  </si>
  <si>
    <t>https://www.facebook.com/prproofofimpact</t>
  </si>
  <si>
    <t>https://www.linkedin.com/company/proofofimpact/</t>
  </si>
  <si>
    <t>hello@proofofimpact.com</t>
  </si>
  <si>
    <t>Iulian Circo</t>
  </si>
  <si>
    <t>Engineering, Finance, Management, Operations, Product, Sales</t>
  </si>
  <si>
    <t>Franklin Templeton Investments, CV VC, Ausum Ventures, Pangea Blockchain Fund</t>
  </si>
  <si>
    <t>RedCloud Technologies is a UK based company. It aims to tackle a $19tn B2B cash payment problem existed in the supply chain of the emerging markets, where the cost of cash is estimated to be 10% of the revenue. Through RedCloud‚Äôs platform, manufacturers, distributors, and merchants are connected and benefited from real-time payment, advanced business insights and access to financial services. In addition, with valuable data captured in the platform, credit scoring for previously unbanked merchants are now possible. Merchants are therefore being financially included while financial institutions have access to the previously untapped market. Manufacturers, on the other hand, are closer to their end-consumers for targeted sales and marketing campaigns.  The company was established in 2014. Its team came from mPesa, one of the most successful mobile money providers in the world, where 40% of the population in Kenya is using that platform. RedCloud has successfully built the first supply chain focused marketplace in Latin America in conjunction with Citibank, NCR and a number of leading FMCGs. It is actively expanding to Asian and African markets.</t>
  </si>
  <si>
    <t>https://twitter.com/RedCloudtech</t>
  </si>
  <si>
    <t>https://www.linkedin.com/company/redcloud-technologies-ltd/</t>
  </si>
  <si>
    <t>investorrelations@redcloudtechnology.com</t>
  </si>
  <si>
    <t>+44 (0) 207 754 3735</t>
  </si>
  <si>
    <t>Justin Floyd</t>
  </si>
  <si>
    <t>Engineering, Finance, Human Resources, Management, Marketing, Operations, Product, Sales</t>
  </si>
  <si>
    <t>Commerce and Shopping, Financial Services, Lending and Investments, Mobile, Other, Payments, Software, Transportation</t>
  </si>
  <si>
    <t>kidcrowd UK</t>
  </si>
  <si>
    <t>https://www.crunchbase.com/organization/kidcrowd-uk</t>
  </si>
  <si>
    <t>FinTech, Gift, Software</t>
  </si>
  <si>
    <t>Huddersfield, Kirklees, United Kingdom</t>
  </si>
  <si>
    <t>Gift-giving made simple!</t>
  </si>
  <si>
    <t>https://kidcrowd.co.uk/</t>
  </si>
  <si>
    <t>https://twitter.com/kidcrowd</t>
  </si>
  <si>
    <t>https://www.linkedin.com/company/kidcrowd/</t>
  </si>
  <si>
    <t>hello@kidcrowd.co.uk</t>
  </si>
  <si>
    <t>01484 704 107</t>
  </si>
  <si>
    <t>Commerce and Shopping, Financial Services, Software</t>
  </si>
  <si>
    <t>moneySaver</t>
  </si>
  <si>
    <t>https://www.crunchbase.com/organization/moneysaver</t>
  </si>
  <si>
    <t xml:space="preserve"> moneySaver is designed to help people in Belgium compare, research, and apply for a new credit card. </t>
  </si>
  <si>
    <t>Etterbeek, Brussels Hoofdstedelijk Gewest, Belgium</t>
  </si>
  <si>
    <t>It‚Äôs a one-stop solution to compare the best credit card home load and car insurance</t>
  </si>
  <si>
    <t>https://www.moneysaver.be</t>
  </si>
  <si>
    <t>https://twitter.com/moneysaver_be/</t>
  </si>
  <si>
    <t>https://www.facebook.com/moneysaver.be/</t>
  </si>
  <si>
    <t>https://www.linkedin.com/company/moneysaver-be</t>
  </si>
  <si>
    <t>office@moneysaver.be</t>
  </si>
  <si>
    <t>Alexandru Ion, Bogdan Metehoiu, Nicoleta Capatana</t>
  </si>
  <si>
    <t>Chute Pay</t>
  </si>
  <si>
    <t>https://www.crunchbase.com/organization/chute-pay</t>
  </si>
  <si>
    <t>1 London Bridge, London</t>
  </si>
  <si>
    <t>https://www.chute.cash/</t>
  </si>
  <si>
    <t>http://twitter.com/chutepay</t>
  </si>
  <si>
    <t>http://Facebook.com/chutecash</t>
  </si>
  <si>
    <t>Team@chute.cash</t>
  </si>
  <si>
    <t>Tom Clementson</t>
  </si>
  <si>
    <t>cheqd</t>
  </si>
  <si>
    <t>https://www.crunchbase.com/organization/verim</t>
  </si>
  <si>
    <t>Far too often, digital identity services online are slow, user-hostile, and expensive for businesses to process. It costs anywhere from $10 onwards to verify the identity of people online, and upwards of $100s for corporate entities. Over the past few years many startups, established ID companies, governments, and non- profits have used decentralised identity to give people more control back of their data and make its use secure and transparent. BUT... What is currently missing is an incentives layer for the self-sovereign identity ecosystem, which hampers adoption. We use blockchain to create a decentralised network for digital identity payments. Once we build this, we will build tools to allow digital ID payments agnostic of ledger. Our initial target segment is B2B, to any companies building products on decentralised ID for people and companies. We will work with these ID companies to integrate verim's digital ID payment rails and network. Our future roadmap includes plans for enterprise and SaaS software that allows large/mid- cap organisations that want to monetise their digital ID issuance.</t>
  </si>
  <si>
    <t>Blockchain, FinTech, Identity Management</t>
  </si>
  <si>
    <t>cheqd is building a financially viable ecosystem for digital identity exchange in decentralised identity</t>
  </si>
  <si>
    <t>https://www.cheqd.io</t>
  </si>
  <si>
    <t>https://twitter.com/cheqd_io</t>
  </si>
  <si>
    <t>https://www.linkedin.com/company/cheqd-identity/</t>
  </si>
  <si>
    <t>contact@cheqd.io</t>
  </si>
  <si>
    <t>Ankur Banerjee, Fraser Edwards</t>
  </si>
  <si>
    <t>Financial Services, Information Technology, Other, Privacy and Security</t>
  </si>
  <si>
    <t>Outlier Ventures, Outlier Ventures Base Camp</t>
  </si>
  <si>
    <t>Gastro Cloud Ventures</t>
  </si>
  <si>
    <t>https://www.crunchbase.com/organization/gastro-cloud-ventures</t>
  </si>
  <si>
    <t>Gastro Cloud Ventures is a Restaurants Industry focused company that builds, commercialize and invests in digital projects and solutions that match user behavior and trends towards SME's restaurants. Its main assets are a PWA (Men√∫ Del D√≠a) that shares everyday's menus among users, a loyalty and virtual payment platform for restaurants (PayCloud.io) and marketplace for restaurant owners and vendors (GastroCloud.es).</t>
  </si>
  <si>
    <t>FinTech, Loyalty Programs, Mobile Payments, Restaurants</t>
  </si>
  <si>
    <t>Saas and payment solution for the Restaurants Industry.</t>
  </si>
  <si>
    <t>https://gastrocloud.es</t>
  </si>
  <si>
    <t>https://www.linkedin.com/company/11168101</t>
  </si>
  <si>
    <t>info@gastrocloud.es</t>
  </si>
  <si>
    <t>David Su√°rez, Jorge Su√°rez Mart√≠nez</t>
  </si>
  <si>
    <t>Financial Services, Food and Beverage, Mobile, Payments, Sales and Marketing, Software</t>
  </si>
  <si>
    <t>Payment plugin</t>
  </si>
  <si>
    <t>https://www.crunchbase.com/organization/payment-plugin</t>
  </si>
  <si>
    <t>Payment plugin (PayPlug.in) is a professional tool for Webmasters that helps to integrate quickly dozens of payment gateways via one API. Moreover partnership program allows Webmaster to earn additional up to $120 from a customer (merchant). PayPlug.in is one gateway to all payments‚Äô gateways. From merchant‚Äôs point of view PayPlug.in is a very simple tool for activating or deactivating payments on a website without a developer. All-ever-possible providers are available: acquiring of VISA/MasterCard @Banks or payment aggregators, electronic money like Yandex.Dengi, e-wallets, payment systems like PayPal, payment kiosks, sms-payments, mobile payments etc. Advantages for Webmasters: Easy-to-integrate. Earn-more-money. Attractive-to-their-customers. Advantages for Merchants: The easiest-way-to-manage-payment-gateways-without a developer. All-payment-statistic-from-all-systems-on-one-screen.</t>
  </si>
  <si>
    <t>E-Commerce, FinTech, Payments, Software</t>
  </si>
  <si>
    <t>Payment plugin (PayPlug.in) is a cloud-based payment gateway that facilitates online payments for SMBs.</t>
  </si>
  <si>
    <t>http://payplug.in</t>
  </si>
  <si>
    <t>http://www.facebook.com/PaymentPlugin</t>
  </si>
  <si>
    <t>alex@payplug.in</t>
  </si>
  <si>
    <t>Alex Malyshev, Pavlo Sidelov</t>
  </si>
  <si>
    <t>Commerce and Shopping, Financial Services, Payments, Software</t>
  </si>
  <si>
    <t>rubarb</t>
  </si>
  <si>
    <t>https://www.crunchbase.com/organization/rubarb</t>
  </si>
  <si>
    <t>rubarb is the clever way to save. With our app, you can easily save money through round-ups, a savings plan or one time pay-ins. You can download the app from Google Play Store and Apple App Store and follow our journey on Instagram and Facebook.</t>
  </si>
  <si>
    <t>Asset Management, Banking, Financial Services, FinTech, Impact Investing, Personal Finance, Trading Platform, Wealth Management</t>
  </si>
  <si>
    <t>The Art of Saving and Investing</t>
  </si>
  <si>
    <t>https://rubarb.app</t>
  </si>
  <si>
    <t>https://www.facebook.com/rubarbapp</t>
  </si>
  <si>
    <t>https://www.linkedin.com/company/28480775</t>
  </si>
  <si>
    <t>service@rubarb.app</t>
  </si>
  <si>
    <t>+49 40 299 960 882</t>
  </si>
  <si>
    <t>Fabian Scholz, Jakob Scholz, Kelvin Craig</t>
  </si>
  <si>
    <t>First Momentum Ventures</t>
  </si>
  <si>
    <t>Epic Impact</t>
  </si>
  <si>
    <t>https://www.crunchbase.com/organization/epic-impact</t>
  </si>
  <si>
    <t>90% of Millennials and Gen Zs want brands to share and epitomise their values</t>
  </si>
  <si>
    <t>FastBill</t>
  </si>
  <si>
    <t>https://www.crunchbase.com/organization/fastbill</t>
  </si>
  <si>
    <t>FastBill is a pioneer in web-based finance management for small businesses.</t>
  </si>
  <si>
    <t>Accounting, FinTech, Internet, SaaS, Software</t>
  </si>
  <si>
    <t>https://www.fastbill.com</t>
  </si>
  <si>
    <t>http://twitter.com/fastbillnews</t>
  </si>
  <si>
    <t>http://www.facebook.com/fastbillnews</t>
  </si>
  <si>
    <t>https://www.linkedin.com/company/fastbill/</t>
  </si>
  <si>
    <t>info@fastbill.com</t>
  </si>
  <si>
    <t>+49 69 348 772 910</t>
  </si>
  <si>
    <t>Christian H√§fner, christian H√§fner, Ren√© Maudrich</t>
  </si>
  <si>
    <t>Financial Services, Internet Services, Professional Services, Software</t>
  </si>
  <si>
    <t>FinLab, coparion</t>
  </si>
  <si>
    <t>JetCash</t>
  </si>
  <si>
    <t>https://www.crunchbase.com/organization/jetcash</t>
  </si>
  <si>
    <t>JetCash takes care of credit/debit cards cash-backs in order to help you save more and get the money you may have missed. Our algorithm scans your bank terms &amp; conditions, finds best local deals for your cash-back cards and makes it all social.  Redeem your cash-backs in One Tap from all the cards. Get notified when earn cash-back after every purchase. Receive useful tips on what card to use and when to save smarter. Save together with friends or family to reach a common goal. JetCash is a completely effortless app and as soon as you connect the cards to the app - everything just works. For banks we help to unlock the retention value of their reward programs.</t>
  </si>
  <si>
    <t>Banking, Credit Cards, Customer Service, Financial Services, FinTech, Location Based Services, Mobile</t>
  </si>
  <si>
    <t>Earn more cash-back from your credit cards and redeem the balance in a single tap</t>
  </si>
  <si>
    <t>https://www.jetcash.co</t>
  </si>
  <si>
    <t>https://twitter.com/@getjetcash</t>
  </si>
  <si>
    <t>ceo@silbery.com</t>
  </si>
  <si>
    <t>Alexey Mazarov</t>
  </si>
  <si>
    <t>Data and Analytics, Financial Services, Internet Services, Lending and Investments, Mobile, Navigation and Mapping, Other, Payments, Professional Services</t>
  </si>
  <si>
    <t>CEPRES</t>
  </si>
  <si>
    <t>https://www.crunchbase.com/organization/cepres</t>
  </si>
  <si>
    <t>CEPRES combines the power of an innovative financial technology company with expertise in private equity. Through an online investment decision platform and community network, CEPRES enables investment in Private Equity with the proficiency of Financial Markets. With CEPRES decision makers gain deep insights on performance &amp; risk correlations that drive investment returns. Investment managers can design their portfolio allocation to optimize investment returns using expert analytics of 39,900+ operating companies at their fingertips.</t>
  </si>
  <si>
    <t>CEPRES combines the power of an innovative financial technology company with expertise in private equity.</t>
  </si>
  <si>
    <t>http://www.cepres.com</t>
  </si>
  <si>
    <t>https://www.linkedin.com/company-beta/1370435/</t>
  </si>
  <si>
    <t>info@cepres.com</t>
  </si>
  <si>
    <t>Daniel Schmidt</t>
  </si>
  <si>
    <t>coparion</t>
  </si>
  <si>
    <t>Ringpay is a mobile application that enables its users to make mobile payments. The application enables its users to transfer money to others. Furthermore, it allows them to make payments and obtain receipts through the application. Ringpay was launched in 2013 by Michele Silletti and Cristina Bonaccurso and is based in London.</t>
  </si>
  <si>
    <t>http://twitter.com/ringpay</t>
  </si>
  <si>
    <t>http://www.linkedin.com/company/ringpay-ltd</t>
  </si>
  <si>
    <t>Cristina Bonaccurso, Michele Silletti</t>
  </si>
  <si>
    <t>iSeed, Stefano Tresca, Alberto Barbieri</t>
  </si>
  <si>
    <t>eCollect AG</t>
  </si>
  <si>
    <t>https://www.crunchbase.com/organization/ecollect-ag</t>
  </si>
  <si>
    <t>We are a new generation of debt collection agency, focussed on providing technology companies with a web &amp; API-based debt collection solution. We have developed innovative collection measures as well as employing traditional calls, letters and emails. Our objective is to assist you with the reduction of your debt write-offs and to increase your profitability. Our pre-legal collection service is completely free of charge for you - the creditor. We handle your customers with respect and protect your brand image.</t>
  </si>
  <si>
    <t>Billing, Debt Collections, Finance, FinTech, Information Technology, Internet, Software</t>
  </si>
  <si>
    <t>Baar, Zug, Switzerland</t>
  </si>
  <si>
    <t>eCollect is a debt collection agency that focuses on providing technology companies with a web &amp; API-based debt collection solutions.</t>
  </si>
  <si>
    <t>http://ecollect.org</t>
  </si>
  <si>
    <t>https://twitter.com/ecollect</t>
  </si>
  <si>
    <t>http://www.facebook.com/ecollect</t>
  </si>
  <si>
    <t>http://www.linkedin.com/company/ecollect</t>
  </si>
  <si>
    <t>info@ecollect.org</t>
  </si>
  <si>
    <t>Marcel Kopper, Robert Gr√ºnwald, Thimo Seidel</t>
  </si>
  <si>
    <t>Zequra Group</t>
  </si>
  <si>
    <t>https://www.crunchbase.com/organization/sequra-group</t>
  </si>
  <si>
    <t>Sequra Finance Group is a FinTech company that develops new technology towards the business to business financial sphere. We develop alternative solutions to standard products and thus disrupt the existing market.  Our technology provides financial services accessible for anyone at a more efficient and user friendly platform. The services include invoice, ledger, reminder, finance services and debt collection as a part of a -one stop shop- platform for businesses that need to operate and finance their working capital, in the palm of their hand</t>
  </si>
  <si>
    <t>A-Z SME Working capital financing in the palm of your hand</t>
  </si>
  <si>
    <t>http://Sequra.no</t>
  </si>
  <si>
    <t>https://www.linkedin.com/company/sequra-finance-group/</t>
  </si>
  <si>
    <t>lasse.hall@sequragroup.com</t>
  </si>
  <si>
    <t>Lasse Hall</t>
  </si>
  <si>
    <t>Chase Capital</t>
  </si>
  <si>
    <t>https://www.crunchbase.com/organization/chase-capital</t>
  </si>
  <si>
    <t>Zequra Group acquired by Chase Capital</t>
  </si>
  <si>
    <t>https://www.crunchbase.com/acquisition/chase-capital-acquires-sequra-group--22524cb7</t>
  </si>
  <si>
    <t>Decissio</t>
  </si>
  <si>
    <t>https://www.crunchbase.com/organization/decissio</t>
  </si>
  <si>
    <t>Decissio help venture capital, accelerators and angel investors make better investment decisions in early stage startups.</t>
  </si>
  <si>
    <t>Crowdfunding, Data Mining, Financial Services, FinTech, Insurance</t>
  </si>
  <si>
    <t>Decissio is enhance your investor gut feeling with data.</t>
  </si>
  <si>
    <t>http://decissio.com</t>
  </si>
  <si>
    <t>https://twitter.com/decisioo</t>
  </si>
  <si>
    <t>https://www.facebook.com/decisioo</t>
  </si>
  <si>
    <t>https://www.linkedin.com/company/17911537</t>
  </si>
  <si>
    <t>info@decissio.com</t>
  </si>
  <si>
    <t>+420 777 019 241</t>
  </si>
  <si>
    <t>Dite Gashi</t>
  </si>
  <si>
    <t>Data and Analytics, Financial Services, Information Technology</t>
  </si>
  <si>
    <t>Gigapay</t>
  </si>
  <si>
    <t>https://www.crunchbase.com/organization/gigapay-ab</t>
  </si>
  <si>
    <t>Gigapay is a fintech company offering a solution for companies to send payouts without handling the taxes, insurances, and social fees. It enables gig and marketplace businesses to onboard and send instant payouts to many gig workers and freelancers without having to handle the taxes, insurances, and social fees involved in carrying out the task. David Hansson, Albin Lindskog, Gustav Malmqvist, Raiha Buchanan, and Thomas Brunner founded the company in 2018 in Stockholm, Stockholms Lan.</t>
  </si>
  <si>
    <t>Gigapay is building a global salary payments infrastructure for a sustainable gig economy.</t>
  </si>
  <si>
    <t>https://gigapay.co</t>
  </si>
  <si>
    <t>https://www.twitter.com/gigapay/</t>
  </si>
  <si>
    <t>https://www.facebook.com/gigapay/</t>
  </si>
  <si>
    <t>https://www.linkedin.com/gigapay/</t>
  </si>
  <si>
    <t>raiha@gigapay.co</t>
  </si>
  <si>
    <t>David Hansson, Gustav Malmqvist, Raiha Buchanan, Thomas Brunner</t>
  </si>
  <si>
    <t>Orevon Partners</t>
  </si>
  <si>
    <t>https://www.crunchbase.com/organization/orevon-venture-partners</t>
  </si>
  <si>
    <t>Orevon Venture Partners is a new fund and technology investment platform dedicated to the DeepTech (CyberSecurity, AI, Blockchain, ...) next generation leaders. We partner entrepreneurs with sustainable vision and ensure startups ongoing viability. Thanks to our ecosystem, we create bridges between venture and research to build the companies of tomorrow.</t>
  </si>
  <si>
    <t>Angel Investment, Artificial Intelligence, Blockchain, Cyber Security, Finance, Financial Services, FinTech, Hedge Funds, IT Management, Venture Capital</t>
  </si>
  <si>
    <t>A new fund &amp; technology investment platform to partner the next tech leaders</t>
  </si>
  <si>
    <t>https://www.orevon.com</t>
  </si>
  <si>
    <t>https://twitter.com/orevonnews</t>
  </si>
  <si>
    <t>https://www.facebook.com/Orevon-1513289532229678/</t>
  </si>
  <si>
    <t>https://www.linkedin.com/company/orevon-venture-partners/</t>
  </si>
  <si>
    <t>olivier.locufier@orevon.com</t>
  </si>
  <si>
    <t>Accelerator, Venture Capital</t>
  </si>
  <si>
    <t>de As√≠s Roma√±a Suris Francisco, Jean-Noel Galzain, Olivier Locufier, Ounissi Nabiha</t>
  </si>
  <si>
    <t>Artificial Intelligence, Data and Analytics, Financial Services, Information Technology, Lending and Investments, Other, Privacy and Security, Science and Engineering, Software</t>
  </si>
  <si>
    <t>EMIL</t>
  </si>
  <si>
    <t>https://www.crunchbase.com/organization/emil</t>
  </si>
  <si>
    <t>EMIL operates as a pay-per-mile vehicle insurance platform. They believe that insurance products that are offered today can be improved on different dimensions and they want to evoke this change by offering flexible and fair products tailored around customer needs. Founded in 2017, the company is based in Berlin, Berling, Germany, Europe.</t>
  </si>
  <si>
    <t>Apps, Auto Insurance, Automotive, FinTech, Insurance</t>
  </si>
  <si>
    <t>EMIL operates as a pay-per-mile vehicle insurance platform in Germany.</t>
  </si>
  <si>
    <t>https://emil.de/</t>
  </si>
  <si>
    <t>https://twitter.com/zahleprokm</t>
  </si>
  <si>
    <t>https://www.facebook.com/ZahleProKM/</t>
  </si>
  <si>
    <t>https://www.linkedin.com/company/emil-de/</t>
  </si>
  <si>
    <t>hallo@emil.de</t>
  </si>
  <si>
    <t>0800 0000 404</t>
  </si>
  <si>
    <t>Bastian Knutzen, Chris Maslowski</t>
  </si>
  <si>
    <t>Apps, Financial Services, Software, Transportation</t>
  </si>
  <si>
    <t>Finnovista</t>
  </si>
  <si>
    <t>https://www.crunchbase.com/organization/finnovista</t>
  </si>
  <si>
    <t>Finnovista Finnovista is an impact organization that empowers the transformation of the financial services and insurance industries by building between large corporates and Fintech &amp; Insurtech startups with the purpose of creating a better world. Founded in 2012, Finnovista works with entrepreneurs and large corporates through collaborative activities such as conferences, acceleration and scale-up programs, startup engagement programs and innovation programs to drive their innovation journey and transformation. Finnovista has consolidated as the most active Fintech investor and one of the most relevant players in the startups ecosystem in Latin America. Finnovista promotes FINNOSUMMIT, the leading conference in Fintech &amp; Insurtech in Latin America and develops Startupbootcamp acceleration and scale-up programs and corporate innovation programs for clients such as Visa, BBVA, HSBC, Scotiabank and Fiinlab by Gentera. Finnovista is part of Rainmaking Group, a global leader in corporate innovation and venture development.</t>
  </si>
  <si>
    <t>Finance, FinTech, InsurTech</t>
  </si>
  <si>
    <t>Finnovista is an impact organization that empowers Fintech and Insurtech ecosystems in Latin American and Spain.</t>
  </si>
  <si>
    <t>http://www.finnovista.com/</t>
  </si>
  <si>
    <t>https://twitter.com/finnovista</t>
  </si>
  <si>
    <t>https://www.facebook.com/Finnovista</t>
  </si>
  <si>
    <t>https://www.linkedin.com/company/finnovista/</t>
  </si>
  <si>
    <t>info@finnovista.com</t>
  </si>
  <si>
    <t>+52(55)41691361</t>
  </si>
  <si>
    <t>Andres Fontao, Fermin Bueno</t>
  </si>
  <si>
    <t>Education</t>
  </si>
  <si>
    <t>Onde</t>
  </si>
  <si>
    <t>https://www.crunchbase.com/organization/ondeapp</t>
  </si>
  <si>
    <t>Ride-hailing tech for pioneers with the technically supreme fleet management and payments platform. We create leading-edge apps trusted by 200+ on-demand services in 60+ countries. Our clients have already grown their revenue by connecting to the world. Booking apps branded for your company, dispatching software, fleet management system. White label solution for any on-demand service, whether it is a taxi, ride-hailing, healthcare services, booking or even pet care. Our products are simple, humane and intuitive. For every person in the world. It will forever stay that simple.</t>
  </si>
  <si>
    <t>FinTech, Public Transportation, Taxi Service, Transportation</t>
  </si>
  <si>
    <t>Minsk, Minsk, Belarus</t>
  </si>
  <si>
    <t>Ride-hailing tech for pioneers with the technically supreme fleet management and payments platform.</t>
  </si>
  <si>
    <t>https://onde.app</t>
  </si>
  <si>
    <t>http://twitter.com/taxistartup</t>
  </si>
  <si>
    <t>https://facebook.com/Ondeapps/</t>
  </si>
  <si>
    <t>https://www.linkedin.com/company/ondeapp/</t>
  </si>
  <si>
    <t>hi@onde.app</t>
  </si>
  <si>
    <t>Eugene Suslo, Igor Zubchenok, Ilya Atrashkevich</t>
  </si>
  <si>
    <t>IMPACT Accelerator</t>
  </si>
  <si>
    <t>Credovita Flapp</t>
  </si>
  <si>
    <t>https://www.crunchbase.com/organization/credovita-flapp</t>
  </si>
  <si>
    <t>Credovita S.A.S., is a Luxembourg-based fintech startup that deploys a dealflow management and lendtech platform called Flapp in emerging markets such as the Philippines. Credovita Flapp helps make the process of making friendly loans between friends and family simple, stress-free, and legally-binding. Instead of relying of flimsy verbal agreements, paying very expensive lawyers to draft legal agreements, or paying high fees to intermediaries, Credovita Flapp gets the task at hand done as quickly as filling up a form and following a few simple steps.</t>
  </si>
  <si>
    <t>Credovita Flapp is a Friend to Friend Lending Platform</t>
  </si>
  <si>
    <t>https://www.credovita.io/flapp</t>
  </si>
  <si>
    <t>https://twitter.com/credovita</t>
  </si>
  <si>
    <t>https://www.facebook.com/CredovitaFlapp/</t>
  </si>
  <si>
    <t>https://www.linkedin.com/company/credovita/</t>
  </si>
  <si>
    <t>diego@credovita.io</t>
  </si>
  <si>
    <t>(+352) 661 974 372</t>
  </si>
  <si>
    <t>Diego Manalastas</t>
  </si>
  <si>
    <t>Liquidifty</t>
  </si>
  <si>
    <t>https://www.crunchbase.com/organization/liquidifty</t>
  </si>
  <si>
    <t>Liquidifty ‚Äî the platform which will bring more liquidity to the NFT market, granting users more use cases to all NFTs they have. There are a lot of different and unique NFTs, all of them are made on different blockchains. But there‚Äôs one thing that unites them ‚Äî value. We help users to use this value. Even collectible NFT can not only gather dust on a virtual shelf, but also bring additional income. What‚Äôs inside? Liquidifty will provide different tools for NFT collectors. Every user will be able to use cross-chain NFT oracles, take loans under the NFT collateral, earn with NFT vaults and more. Loans under the NFT collateral Did you just buy a valuable NFT and need money for profitable trade? Use your NFT as a collateral to get funds. NFT estimated price will be determined by our trustable oracles and then you‚Äôll be able to borrow ETH. You can also lend money to other users and earn with it. Cross-chain NFT oracles We are also developing cross-chain oracles that will analyze prices for NFTs on different blockchains and estimate the price of each NFT held by our users. NFTs multi-ownership Some NFTs may cost a lot, but they can also give you more profits in future. You want to buy them, but don‚Äôt have enough funds? Cooperate with other users and split the purchase. You‚Äôll have a multi-sign address with the NFT you bought and will share all profits with the co-owner. Cross-chain NFT marketplace With Liquidifty you‚Äôll also be able to sell/buy NFTs from any blockchain. We are planning to implement NFTs made on Ethereum, BSC, Flow. NFT vaults NFT vaults will aim to automatize profitable trading of NFTs on different markets and exchanges, gaining benefits for our users.</t>
  </si>
  <si>
    <t>Blockchain, Cryptocurrency, FinTech, IT Infrastructure</t>
  </si>
  <si>
    <t>Saint Petersburg, Saint Petersburg City, Russian Federation</t>
  </si>
  <si>
    <t>Liquidifty ‚Äî the platform which will bring more liquidity to the NFT market, granting users more use cases to all NFTs they have.</t>
  </si>
  <si>
    <t>https://liquidifty.io</t>
  </si>
  <si>
    <t>https://twitter.com/liquidifty</t>
  </si>
  <si>
    <t>hello@liquidifty.io</t>
  </si>
  <si>
    <t>Vladimir Nikitin</t>
  </si>
  <si>
    <t>Spring Techno GmbH</t>
  </si>
  <si>
    <t>https://www.crunchbase.com/organization/spring-techno-gmbh</t>
  </si>
  <si>
    <t>Spring Techno provides custom-tailored trading software and trading algorithms for the financial industry.  The company's focus is on developing state of the art client software. Since 2003 our team of software developers focus on cutting-edge customized products for institutional clients like banks and brokers.</t>
  </si>
  <si>
    <t>Financial Services, FinTech, Software, Trading Platform</t>
  </si>
  <si>
    <t>Bremen, Bremen, Germany</t>
  </si>
  <si>
    <t xml:space="preserve">Spring Techno provides custom-tailored trading software and trading algorithms for the financial industry. </t>
  </si>
  <si>
    <t>http://www.springtechno.com/</t>
  </si>
  <si>
    <t>https://www.linkedin.com/company/spring-techno-gmbh/</t>
  </si>
  <si>
    <t>+49 (421) 9601 440</t>
  </si>
  <si>
    <t>Icon Solutions</t>
  </si>
  <si>
    <t>https://www.crunchbase.com/organization/icon-solutions</t>
  </si>
  <si>
    <t>Icon is an award-winning IT consultancy specialising in the financial services domain. Their critical advantage is having the combination of consultancy skills, project delivery experience and a deep knowledge of both technology and the financial services domain. This combination means that they can help their customers in meeting their challenges as well as delivering outstanding relevant commercial insights.The critical value Icon offers its clients, is the combination of deep subject matter expertise in instant payments, a proven track record in delivering bank critical systems, and a FinTech approach to the use of technology. This is evidenced by longstanding client relationships with some of the most important global financial institutions. Their drive to innovate stems from their desire to improve the technology that underpins finance without increasing its complexity. They work with their clients to bridge the gap between 21st Century technologies and legacy platforms as cleanly as possible. They don‚Äôt believe in just finding a solution,  they always strive to find the optimal and most flexible solution. Putting the right people in front of each problem allows the best solutions to be identified quickly.</t>
  </si>
  <si>
    <t>Banking, Consulting, Financial Services, FinTech, Information Technology, Legal, Software</t>
  </si>
  <si>
    <t xml:space="preserve">An independent IT payment consultancy and specialist technology provider serving financial institutions across the globe. </t>
  </si>
  <si>
    <t>https://www.iconsolutions.com/</t>
  </si>
  <si>
    <t>https://twitter.com/iconsolutions</t>
  </si>
  <si>
    <t>https://www.linkedin.com/company/icon-solutions-uk-ltd/?trk=hb_tab_compy_id_549225</t>
  </si>
  <si>
    <t>katie.dixon@iconsolutions.com</t>
  </si>
  <si>
    <t>+44 20 7147 9955</t>
  </si>
  <si>
    <t>Ben Hallifax, Darren Capehorn, Tom Kelleher</t>
  </si>
  <si>
    <t>Financial Services, Information Technology, Lending and Investments, Professional Services, Software</t>
  </si>
  <si>
    <t>JP Morgan</t>
  </si>
  <si>
    <t>Clanq AG</t>
  </si>
  <si>
    <t>https://www.crunchbase.com/organization/clanq-ag</t>
  </si>
  <si>
    <t>Clanq is a Zurich-based fintech startup aiming to reduce parents' burden to put money aside for their children's future. We offer a mobile-based banking solution, enabling families to create and grow savings for their children seamlessly by leveraging the not-utilized saving potential.</t>
  </si>
  <si>
    <t>Financial Services, FinTech, InsurTech, Wealth Management</t>
  </si>
  <si>
    <t>We offer a mobile-based banking solution, enabling families to create and grow savings for their children.</t>
  </si>
  <si>
    <t>https://clanq.de</t>
  </si>
  <si>
    <t>https://www.facebook.com/Clanq-630234887598705/</t>
  </si>
  <si>
    <t>https://de.linkedin.com/company/clanq</t>
  </si>
  <si>
    <t>benedict@clanq.de</t>
  </si>
  <si>
    <t>Benedict von Hoffmann, Jakob Kaya</t>
  </si>
  <si>
    <t>ASSET</t>
  </si>
  <si>
    <t>https://www.crunchbase.com/organization/asset-2188</t>
  </si>
  <si>
    <t>ASSET is an innovative fintech mobile accounts information service based on PSD2. Integrated with around 30 banks in Poland with the next 200 to come in a few months. Full of interesting and unique features like personal, business, common profiles switch which enables you to link whole family accounts or just children accounts and business accounts, a personal timeline that enables a user to see most important financial events on a daily and weekly basis, an expert section with great insights including cost optimization opportunity, predicted liquidity gaps. Cost optimization feature that introduces easy to use cash pooling option for private/business use. All within clean and easy to use PWA mobile interface, fully SCA compliant implementation, early pseudonymization of transactions‚Äô data, personal data separation for better security. Build with microservices using the most secure and scalable tech stack Django, React, PostgreSQL.</t>
  </si>
  <si>
    <t>Bialystok, Podlaskie, Poland</t>
  </si>
  <si>
    <t>ASSET is an innovative fintech mobile accounts information service based on PSD2.</t>
  </si>
  <si>
    <t>http://asset.love</t>
  </si>
  <si>
    <t>rafalch@bizpark.co</t>
  </si>
  <si>
    <t>Rafal Chrabol</t>
  </si>
  <si>
    <t>VALK</t>
  </si>
  <si>
    <t>https://www.crunchbase.com/organization/valk</t>
  </si>
  <si>
    <t>VALK is designed to produce a seamless end-to-end digital experience in developing and executing private market deals in a smart, simple, &amp; affordable way. We offer a platform that saves you time and gives you complete control by integrating all of your processes, from presenting your opportunity to investors to conducting your KYC and sharing your data room.</t>
  </si>
  <si>
    <t>Asset Management, Financial Services, FinTech, Real Estate Investment</t>
  </si>
  <si>
    <t>VALK connects private markets by digitizing traditional investment processes of unlisted assets</t>
  </si>
  <si>
    <t>https://valktech.io/</t>
  </si>
  <si>
    <t>https://uk.linkedin.com/company/valktech</t>
  </si>
  <si>
    <t>contact@valktech.io</t>
  </si>
  <si>
    <t>Ascension, SIX Group, SICTIC, F10, Metavallon VC</t>
  </si>
  <si>
    <t>Brickken</t>
  </si>
  <si>
    <t>https://www.crunchbase.com/organization/brickken</t>
  </si>
  <si>
    <t>Brickken is an investment oriented platform that connects asset owners and investors from all over the world. Through tokenization, we split assets into smaller pieces called tokens, which have equal rights and value, enabling anyone in the world to invest in new opportunities with minimum capital.</t>
  </si>
  <si>
    <t>Blockchain, Financial Services, FinTech, Information Technology, Property Management, Real Estate</t>
  </si>
  <si>
    <t>Tokenization of real estate and assets. Providing a real world blockchain solution</t>
  </si>
  <si>
    <t>https://www.brickken.com</t>
  </si>
  <si>
    <t>https://twitter.com/BrickkenSTO</t>
  </si>
  <si>
    <t>https://www.facebook.com/BrickkenSTO/</t>
  </si>
  <si>
    <t>https://www.linkedin.com/company/brickken</t>
  </si>
  <si>
    <t>hello@brickken.com</t>
  </si>
  <si>
    <t>Edwin Mata, Yassir Haouati</t>
  </si>
  <si>
    <t>Financial Services, Information Technology, Other, Real Estate</t>
  </si>
  <si>
    <t>Startupbootcamp</t>
  </si>
  <si>
    <t>Emirex</t>
  </si>
  <si>
    <t>https://www.crunchbase.com/organization/emirex</t>
  </si>
  <si>
    <t>Emirex mission is to accelerate the advent of blockchain technology by providing cutting edge crypto-financial services. Our vision is to become premier crypto platform for the MENA region. With an overall population in excess of 577M people and lower penetration rate of digital currency technologies, MENA region has one of the highest growth potentials in the world for blockchain industry. In the light of global trends of regulation in blockchain industry, Emirex is pursuing a strategy of regulatory compliance and business transparency, reflected in our work with key regional stakeholders, of creating premier localized blockchain platform.</t>
  </si>
  <si>
    <t>Emirex is a centralized cryptocurrency exchange offering a variety of crypto asset management tools.</t>
  </si>
  <si>
    <t>https://emirex.com</t>
  </si>
  <si>
    <t>https://twitter.com/EMIREX_OFFICIAL</t>
  </si>
  <si>
    <t>https://www.facebook.com/emirex.official</t>
  </si>
  <si>
    <t>https://www.linkedin.com/company/emirexgroup</t>
  </si>
  <si>
    <t>denis.miroshnikov@emirex.com</t>
  </si>
  <si>
    <t>Grigory Rybalchenko, Jorge Sebastiao</t>
  </si>
  <si>
    <t>Human Resources, Operations, Sales</t>
  </si>
  <si>
    <t>EZYcount</t>
  </si>
  <si>
    <t>https://www.crunchbase.com/organization/ezycount</t>
  </si>
  <si>
    <t>EZYcount is a Swiss software company developing online tools to help entrepreneurs and SMEs with their administrative tasks.  EZYcount offers two products: EZYcount to solve accounting and EZYinvoice to boost invoicing. EZYcount is built on a patented technology.  In 2021, EZYcount's team developed the first layer of the automation software. It translates into having the first customer reaching 99% booking entry automation. In plain English, EZYcount takes care of his entire bookkeeping.</t>
  </si>
  <si>
    <t>Bern, Bern, Switzerland</t>
  </si>
  <si>
    <t>EZYcount is an automated online accounting solution for self-employed, freelancers and associations.</t>
  </si>
  <si>
    <t>https://www.ezycount.ch</t>
  </si>
  <si>
    <t>https://twitter.com/EZYcountsuisse</t>
  </si>
  <si>
    <t>https://www.facebook.com/ezycount</t>
  </si>
  <si>
    <t>https://www.linkedin.com/company/ezycount/</t>
  </si>
  <si>
    <t>support@ezycount.ch</t>
  </si>
  <si>
    <t>Barbara Fuhrer, Vivien Fuhrer</t>
  </si>
  <si>
    <t>TheMarketsTrust</t>
  </si>
  <si>
    <t>https://www.crunchbase.com/organization/themarketstrust</t>
  </si>
  <si>
    <t>TheMarketsTrust is an innovative integrated solutions company, providing next-generation products for the financial industry together with expert consulting and solutions integration. Thanks to the in-house research &amp; development team, their technology proficiency and their financial expertise, TheMarketsTrust creates original solutions and delivers unique products. The customer is central to their approach and all development is customer-centric. Their products are carefully designed and customised for professionals who search state of the art solutions for their financial, regulatory and compliance concerns.</t>
  </si>
  <si>
    <t>FinTech, Information Technology, Risk Management</t>
  </si>
  <si>
    <t>TheMarketsTrust is an innovative integrated solutions company, providing next-generation products.</t>
  </si>
  <si>
    <t>http://themarketstrust.com</t>
  </si>
  <si>
    <t>https://twitter.com/themarketstrust</t>
  </si>
  <si>
    <t>https://www.facebook.com/pg/themarketstrust</t>
  </si>
  <si>
    <t>https://www.linkedin.com/company/5105527/</t>
  </si>
  <si>
    <t>communication@themarketstrust.com</t>
  </si>
  <si>
    <t>+352 661 118 417</t>
  </si>
  <si>
    <t>Evangelos Papadopoulos</t>
  </si>
  <si>
    <t>Based in London, Goji was founded in February 2015 by professionals with backgrounds in wealth management, banking and technology with a vision to empower direct lending. Goji is backed by leading Fintech Venture Capital and Angel investors. Goji's vision is to bring online direct lending to new investor markets.</t>
  </si>
  <si>
    <t>https://twitter.com/gojip2p</t>
  </si>
  <si>
    <t>https://www.facebook.com/marketplacelending</t>
  </si>
  <si>
    <t>https://www.linkedin.com/company-beta/10300138</t>
  </si>
  <si>
    <t>info@goji.investments</t>
  </si>
  <si>
    <t>Alex Crocombe, Jake Wombwell-Povey, Rob Brown</t>
  </si>
  <si>
    <t>TNX Logistics</t>
  </si>
  <si>
    <t>https://www.crunchbase.com/organization/tnx</t>
  </si>
  <si>
    <t>TNX Logistics is a procure-to-pay platform lowering transport spend and introducing zero-touch invoicing for major users of road transport. It is lowering transport spend by &gt;7% for customers on three continents while achieving no-touch processing on 99.5% of invoices. They known for the software so simple that it looks like Fischer Price built it, but with powerful, practical AI in the middle. TNX Logistics offers autonomous tendering, real-time price predictions, and market analytics. The company was started in 2016, went live in 2017, and has customers in the USA, Europe, and New Zealand.</t>
  </si>
  <si>
    <t>FinTech, Logistics, Procurement, SaaS, Software, Transportation</t>
  </si>
  <si>
    <t>TNX Logistics is a procure-to-pay platform lowering transport spend and introducing zero-touch invoicing for major users of road transport.</t>
  </si>
  <si>
    <t>https://www.tnx-logistics.com/</t>
  </si>
  <si>
    <t>https://twitter.com/tnxlogistics</t>
  </si>
  <si>
    <t>https://www.facebook.com/tnxlogistics/</t>
  </si>
  <si>
    <t>https://www.linkedin.com/company/tnx-limited/</t>
  </si>
  <si>
    <t>members@tnx-logistics.com</t>
  </si>
  <si>
    <t>Alex Hoffmann, Jonah Mclntire, Joshua Bryan</t>
  </si>
  <si>
    <t>Transporeon</t>
  </si>
  <si>
    <t>https://www.crunchbase.com/organization/transporeon</t>
  </si>
  <si>
    <t>Engineering, Finance, Management, Operations</t>
  </si>
  <si>
    <t>Icehouse Ventures</t>
  </si>
  <si>
    <t>TNX Logistics acquired by Transporeon</t>
  </si>
  <si>
    <t>https://www.crunchbase.com/acquisition/transporeon-acquires-tnx--586f3681</t>
  </si>
  <si>
    <t>SimbaPay provides a B2B SaaS solution to banks and Telcos/Mobile Money companies in Africa. The SimbaPay B2B solution won Best B2B solution at RemTech 2018. SimbaPay's technology enables customers of these banks and telcos to send money abroad using mobile money or e-banking. Through the use of its award winning chatbot, customers without Internet access are also able to access the service. Money sent abroad via SimbaPay is delivered electronically direct to mobile wallets or bank accounts in the destination countries.  SimbaPay headquartered in London and is licensed and regulated by the FCA.</t>
  </si>
  <si>
    <t>https://twitter.com/simbapay</t>
  </si>
  <si>
    <t>https://www.facebook.com/SimbaPay</t>
  </si>
  <si>
    <t>https://www.linkedin.com/company/simbapay</t>
  </si>
  <si>
    <t>info@SimbaPay.com</t>
  </si>
  <si>
    <t>+44 203 137 8517</t>
  </si>
  <si>
    <t>Nyasinga Onyancha</t>
  </si>
  <si>
    <t>Apps, Financial Services, Internet Services, Mobile, Software</t>
  </si>
  <si>
    <t>Techstars, Barclays Accelerator, powered by Techstars - London, Barclays Accelerator Powered by Techstars - Cape Town</t>
  </si>
  <si>
    <t>StakeHound</t>
  </si>
  <si>
    <t>https://www.crunchbase.com/organization/stakehound</t>
  </si>
  <si>
    <t>StakeHound creates tokenized representations of staked PoS tokens that distribute rewards daily so that they can be used in DeFi while earning yield through staking.</t>
  </si>
  <si>
    <t>Gen√®ve, Geneve, Switzerland</t>
  </si>
  <si>
    <t>StakeHound creates liquid staking tokens that represent staked Proof-of-Stake cryptocurrencies.</t>
  </si>
  <si>
    <t>https://stakehound.com</t>
  </si>
  <si>
    <t>hello@stakehound.com</t>
  </si>
  <si>
    <t>Albert Castellana, Edgars Nemse</t>
  </si>
  <si>
    <t>Management, Marketing, Operations</t>
  </si>
  <si>
    <t>NEM, NEM Ventures</t>
  </si>
  <si>
    <t>Cleafy</t>
  </si>
  <si>
    <t>https://www.crunchbase.com/organization/cleafy</t>
  </si>
  <si>
    <t>We help banks and financial institutions scale up their fight against online fraud. Cleafy is the first solution to introduce full detection and response in online fraud prevention. A revolutionary technology that combines all the most advanced fraud detection capabilities, with automated responses that stop attacks at scale. All in one central platform. Recognized as a selected vendor for Online Fraud Detection in Gartner Market Guide, we today protect over 60M users of top-tier retail and corporate banks.</t>
  </si>
  <si>
    <t>Cyber Security, FinTech, Information Services, Information Technology, Security</t>
  </si>
  <si>
    <t>Cleafy protects web and mobile applications from tampering attempts and deploys countermeasures to guarantee data and content integrity.</t>
  </si>
  <si>
    <t>https://cleafy.com/</t>
  </si>
  <si>
    <t>https://twitter.com/cleafy</t>
  </si>
  <si>
    <t>https://www.facebook.com/Cleafy-707471096003778</t>
  </si>
  <si>
    <t>https://www.linkedin.com/company/-cleafy</t>
  </si>
  <si>
    <t>info@cleafy.com</t>
  </si>
  <si>
    <t>0039 02 49517 001</t>
  </si>
  <si>
    <t>Carmine Giangregorio, Matteo Bogana, Nicol√≤ Pastore, Paolo Rimmaudo</t>
  </si>
  <si>
    <t>Financial Services, Information Technology, Privacy and Security</t>
  </si>
  <si>
    <t>Solvesting</t>
  </si>
  <si>
    <t>https://www.crunchbase.com/organization/solvesting</t>
  </si>
  <si>
    <t>Solvesting is a peer-to-peer lending marketplace that lets small investors invest in small/medium businesses in developing countries, helping to solve a $1 trillion financing gap. Solvesters earn a financial return while making a difference.</t>
  </si>
  <si>
    <t>Finance, Financial Services, FinTech, Impact Investing, Marketplace</t>
  </si>
  <si>
    <t>Solvesting is an investment marketplace where retail investors participate in loans to small- to medium-sized businesses.</t>
  </si>
  <si>
    <t>http://twitter.com/Solvesting</t>
  </si>
  <si>
    <t>https://www.facebook.com/Solvesting</t>
  </si>
  <si>
    <t>https://www.linkedin.com/company/solvesting</t>
  </si>
  <si>
    <t>info@solvesting.com</t>
  </si>
  <si>
    <t>(346) 452-9737</t>
  </si>
  <si>
    <t>Ron Ben-Chaim, Ronen Rayten</t>
  </si>
  <si>
    <t>After years in development, artificial intelligence has become a reality. AiX is a unique AI trading broker that embraces this reality. Our technology is set to revolutionize the way traders do business, in cryptocurrency and across all financial markets. Underpinned by award-winning cognitive reasoning technology, AiX uses the power of blockchain technology to give traders unprecedented insight and control. Whatever your chosen market AiX makes trading simpler, smoother and more secure, boosting profits in the process.</t>
  </si>
  <si>
    <t>https://twitter.com/ai_xchange</t>
  </si>
  <si>
    <t>https://www.facebook.com/AiXChange</t>
  </si>
  <si>
    <t>https://www.linkedin.com/company/ai-xchange/</t>
  </si>
  <si>
    <t>help@aixtrade.com</t>
  </si>
  <si>
    <t>+44 (0) 203 475 0085</t>
  </si>
  <si>
    <t>Jos Evans</t>
  </si>
  <si>
    <t>AiX acquired by Blockchain.com</t>
  </si>
  <si>
    <t>https://www.crunchbase.com/acquisition/blockchain-info-acquires-aix--825f0d1d</t>
  </si>
  <si>
    <t>220 Is the Worlds First Digital Private Bank for a new generation of Wealth, Catering to an exclusive set of millennials representing $24 Trillion Globally.</t>
  </si>
  <si>
    <t>https://twitter.com/220Bank</t>
  </si>
  <si>
    <t>https://facebook.com/220Bank</t>
  </si>
  <si>
    <t>https://www.linkedin.com/company/19142611/</t>
  </si>
  <si>
    <t>support@220.co</t>
  </si>
  <si>
    <t>Henry Fudge</t>
  </si>
  <si>
    <t>DAS Index Management</t>
  </si>
  <si>
    <t>https://www.crunchbase.com/organization/das-index-management</t>
  </si>
  <si>
    <t>DAS Index ‚Äì the asset management solutions via tokenized asset portfolios. Core product ‚Äì ‚Äúfund-in-a-box‚Äù. Company consists of: R&amp;D department ‚Äì index development and securities tokenization, index fund ‚ÄúInitial Index Fund, IIF‚Äù and Exchange Index ‚Äì solutions for crypto exchanges, increasing liquidity.</t>
  </si>
  <si>
    <t>Index-based solutions - Integrated portfolios for investment companies and liquidity for crypto exchanges</t>
  </si>
  <si>
    <t>http://initialindex.com/</t>
  </si>
  <si>
    <t>https://twitter.com/DASIndex</t>
  </si>
  <si>
    <t>https://www.facebook.com/DASIndex/</t>
  </si>
  <si>
    <t>welcome@initialindex.com</t>
  </si>
  <si>
    <t>Sergey Klinoshkov</t>
  </si>
  <si>
    <t>FWDPay</t>
  </si>
  <si>
    <t>https://www.crunchbase.com/organization/fwdpay</t>
  </si>
  <si>
    <t>We eliminate the need to ask for reimbursements or to pay upfront, simply by allowing others to transact on your behalf.</t>
  </si>
  <si>
    <t>Redefining paying, enable others to transact.</t>
  </si>
  <si>
    <t>https://fwdpay.to</t>
  </si>
  <si>
    <t>https://twitter.com/fwdpay</t>
  </si>
  <si>
    <t>https://linkedin.com/company/fwdpay</t>
  </si>
  <si>
    <t>contact@fwdpay.to</t>
  </si>
  <si>
    <t>Sven van der Zee</t>
  </si>
  <si>
    <t>Startupbootcamp Commerce Amsterdam</t>
  </si>
  <si>
    <t>Vsevcredit.ru</t>
  </si>
  <si>
    <t>https://www.crunchbase.com/organization/vsevcredit-ru</t>
  </si>
  <si>
    <t>Vsevcredit offers the solution that allows users to receive loans right at home. The development of our unique software allows integration with any online store, providing reliable technical platform. The project received more than 70M RUR of investment, which allowed us to create a high-tech service, to attract major partners and to become one of the leaders in online lending market.  Vsevcredit specialists developed 8 modules for leading CMS, including 1C-Bitrix, InSales, Drupal, WordPress, Joomla, OpenCart Simple, Magento etc Currently the service has more than 100 partners. The service is connected to and is in the process of connection to the largest online retailers including Holodilnik.ru, Technosila.ru, Electrovenik.ru, MVO and others.</t>
  </si>
  <si>
    <t>E-Commerce, Finance, Financial Services, FinTech, Internet, Marketplace, Software</t>
  </si>
  <si>
    <t>Vsevcredit.ru is an online marketplace for SME loans, auto loans, online insurance, and POS-lending.</t>
  </si>
  <si>
    <t>http://vsevcredit.ru</t>
  </si>
  <si>
    <t>http://twitter.com/VseVcredit</t>
  </si>
  <si>
    <t>http://www.facebook.com/VseVcredit</t>
  </si>
  <si>
    <t>pkreschishin@vsevcredit.ru</t>
  </si>
  <si>
    <t>+7 495 540-42-42</t>
  </si>
  <si>
    <t>Alexander Smbatyan, Moses Miirov</t>
  </si>
  <si>
    <t>Commerce and Shopping, Financial Services, Internet Services, Software</t>
  </si>
  <si>
    <t>https://www.linkedin.com/company/tallarium/</t>
  </si>
  <si>
    <t>info@tallarium.com</t>
  </si>
  <si>
    <t>CREA is a fully Digital Managing General Agent, offering digitized insurance policies on a proprietary platform to intermediaries.  The cloud-based software tool drastically simplifies and accelerates the insurance brokerage and underwriting process, eliminating various manual interactions and improving and accelerating the underwriting experience. The efficacy of Coverholder‚Äôs services enables Carriers to access segments of the market that were previously not addressable and is enabling Micro Insurance.  CREA's White label solutions and API platform are widely used by individual agents and brokers as well as captive agent networks and support new Insurance distribution channels such as for instance Bankassurance.</t>
  </si>
  <si>
    <t>FIIZY</t>
  </si>
  <si>
    <t>https://www.crunchbase.com/organization/fiizy</t>
  </si>
  <si>
    <t>Consumer Lending, Financial Services, FinTech, Payments, Personal Finance</t>
  </si>
  <si>
    <t>Fiizy is a global digital lending platform.</t>
  </si>
  <si>
    <t>https://www.fiizy.com</t>
  </si>
  <si>
    <t>https://twitter.com/fiizycompany</t>
  </si>
  <si>
    <t>https://www.facebook.com/fiizy.company/</t>
  </si>
  <si>
    <t>https://www.linkedin.com/company/fiizy/</t>
  </si>
  <si>
    <t>info@fiizy.com</t>
  </si>
  <si>
    <t>+372 5045025</t>
  </si>
  <si>
    <t>Andres Meier, Rasmus Vooglaid</t>
  </si>
  <si>
    <t>Sales</t>
  </si>
  <si>
    <t>Change Capital</t>
  </si>
  <si>
    <t>https://www.crunchbase.com/organization/change-capital</t>
  </si>
  <si>
    <t>Arezzo, Toscana, Italy</t>
  </si>
  <si>
    <t>Change Capital is a fintech company which is a marketplace for corporate finance.</t>
  </si>
  <si>
    <t>https://www.changecapital.it/</t>
  </si>
  <si>
    <t>https://twitter.com/changecapital1</t>
  </si>
  <si>
    <t>https://www.facebook.com/changecap/</t>
  </si>
  <si>
    <t>https://www.linkedin.com/company/changecapital</t>
  </si>
  <si>
    <t>segreteria@changecapital.it</t>
  </si>
  <si>
    <t>+39 351 0316523</t>
  </si>
  <si>
    <t>Banca Popolare di Cortona</t>
  </si>
  <si>
    <t>Bullfinch Asset</t>
  </si>
  <si>
    <t>https://www.crunchbase.com/organization/bullfinch-asset</t>
  </si>
  <si>
    <t>Bullfinch is a FinTech platform that pools, standardizes, finances, and operates the green and sustainable building and plant infrastructure projects in order to realize our vision of a world entirely powered by green energy.</t>
  </si>
  <si>
    <t>FinTech, Renewable Energy</t>
  </si>
  <si>
    <t>Bullfinch Asset is a FinTech platform that pools, finances, and operates green &amp; sustainable building and plant infrastructure projects.</t>
  </si>
  <si>
    <t>https://www.bullfinch-capital.com/</t>
  </si>
  <si>
    <t>https://www.linkedin.com/company/sagitta-internet</t>
  </si>
  <si>
    <t>Energy, Financial Services, Sustainability</t>
  </si>
  <si>
    <t>Elevate Capital, 10x Value Partners, Momeni Digital Ventures, EWE</t>
  </si>
  <si>
    <t>Galaktika</t>
  </si>
  <si>
    <t>https://www.crunchbase.com/organization/galaktika</t>
  </si>
  <si>
    <t>Communities, Financial Services, FinTech</t>
  </si>
  <si>
    <t>Galaktika is a global platform and fund to create jointly global space project ‚Äì first city in space.</t>
  </si>
  <si>
    <t>http://galaktika.space/</t>
  </si>
  <si>
    <t>https://www.facebook.com/galaktikaspace/</t>
  </si>
  <si>
    <t>https://www.linkedin.com/company/galaktikaspace/</t>
  </si>
  <si>
    <t>Aliya Grig</t>
  </si>
  <si>
    <t>Meats and prepared or preserved foods</t>
  </si>
  <si>
    <t>Zenmieter</t>
  </si>
  <si>
    <t>https://www.crunchbase.com/organization/zenmieter</t>
  </si>
  <si>
    <t>Financial Services, FinTech, Real Estate Investment</t>
  </si>
  <si>
    <t>Investment platform for private real estate investors.</t>
  </si>
  <si>
    <t>https://zenmieter.de/</t>
  </si>
  <si>
    <t>Kiki Woehl, Maximilian Moehring, Tobias Frech</t>
  </si>
  <si>
    <t>Home HT</t>
  </si>
  <si>
    <t>https://www.crunchbase.com/organization/home-ht</t>
  </si>
  <si>
    <t>Zenmieter acquired by Home HT</t>
  </si>
  <si>
    <t>https://www.crunchbase.com/acquisition/home-ht-acquires-zenmieter--f4c68b51</t>
  </si>
  <si>
    <t>MyAhmed</t>
  </si>
  <si>
    <t>https://www.crunchbase.com/organization/myahmed</t>
  </si>
  <si>
    <t>Our goal is two-fold, to bring Muslims the option of banking according to their faith, and to bring those who are underbanked (for the many reasons) into the fintech fold. We chose a London base and will use that as a launchpad for services across markets from here.</t>
  </si>
  <si>
    <t>MyAhmed is a digital bank + robo-advisor helping Muslims with their financial needs</t>
  </si>
  <si>
    <t>https://www.myahmed.com/</t>
  </si>
  <si>
    <t>https://twitter.com/myahmeduk?lang=en</t>
  </si>
  <si>
    <t>https://www.facebook.com/myahmeduk/</t>
  </si>
  <si>
    <t>https://www.linkedin.com/company/42430645/admin/</t>
  </si>
  <si>
    <t>Globivest</t>
  </si>
  <si>
    <t>BRIDGE</t>
  </si>
  <si>
    <t>https://www.crunchbase.com/organization/bridge-72ad</t>
  </si>
  <si>
    <t>BRIDGE creates a platform and transactional solutions for cross-border transactions between fiat and cryptocurrencies, using securities as netting.</t>
  </si>
  <si>
    <t>Kazan, Tatarstan, Russian Federation</t>
  </si>
  <si>
    <t>BRIDGE creates a platform and transactional solutions for cross-border transactions.</t>
  </si>
  <si>
    <t>Pulsar Venture Capital</t>
  </si>
  <si>
    <t>OCREX</t>
  </si>
  <si>
    <t>https://www.crunchbase.com/organization/ocrex</t>
  </si>
  <si>
    <t xml:space="preserve">OCREX was formed in 2009 and specialises in the development of AI driven document capture solutions. OCREX has developed the solution AutoEntry which automates data entry into bookkeeping and accounting software for documents including bills, receipts, credit notes, bank and card statements. AutoEntry is used by thousands of accountants and bookkeepers across more than 40,000 companies. </t>
  </si>
  <si>
    <t>OCREX is a fintech company that automates financial document capture, improving workflow and eliminating accounting data entry dependencies.</t>
  </si>
  <si>
    <t>http://www.ocrex.com</t>
  </si>
  <si>
    <t>http://twitter.com/OCRexSoftware</t>
  </si>
  <si>
    <t>http://www.facebook.com/OCRexSoftware</t>
  </si>
  <si>
    <t>http://www.linkedin.com/company/ocrex</t>
  </si>
  <si>
    <t>sales@ocrex.com</t>
  </si>
  <si>
    <t>+353 1 902 2618</t>
  </si>
  <si>
    <t>Brendan Woods</t>
  </si>
  <si>
    <t>Sage Group</t>
  </si>
  <si>
    <t>https://www.crunchbase.com/organization/the-sage-group-plc</t>
  </si>
  <si>
    <t>Engineering, Finance, Operations, Sales</t>
  </si>
  <si>
    <t>Act Venture Capital</t>
  </si>
  <si>
    <t>OCREX acquired by Sage Group</t>
  </si>
  <si>
    <t>https://www.crunchbase.com/acquisition/the-sage-group-plc-acquires-ocrex--6df3d50c</t>
  </si>
  <si>
    <t>Mast</t>
  </si>
  <si>
    <t>https://www.crunchbase.com/organization/mast-afa7</t>
  </si>
  <si>
    <t>Mast. is building cloud-native technology to help mortgage lenders save costs, underwrite more applications, deliver new levels of service, and create the best digital experience possible.</t>
  </si>
  <si>
    <t>Banking, Cloud Computing, FinTech, Lending, Software</t>
  </si>
  <si>
    <t>Mast is building cloud-native mortgage technology to help lenders process more mortgage applications in less time.</t>
  </si>
  <si>
    <t>https://www.usemast.com</t>
  </si>
  <si>
    <t>https://twitter.com/MastHQ</t>
  </si>
  <si>
    <t>https://www.linkedin.com/company/mast-tech</t>
  </si>
  <si>
    <t>hello@usemast.com</t>
  </si>
  <si>
    <t>Henry Stanley, Joy Joseph Abisaab, Robert Stronach</t>
  </si>
  <si>
    <t>Physical Or Chemical Processes Or Apparatus In General</t>
  </si>
  <si>
    <t>Financial Services, Internet Services, Lending and Investments, Software</t>
  </si>
  <si>
    <t>TechRules</t>
  </si>
  <si>
    <t>https://www.crunchbase.com/organization/techrules</t>
  </si>
  <si>
    <t>TechRules is a B2B consultancy firm that develops technological solutions for financial advice in Spain and internationally. The wealth management software provider serves various financial institutions in the areas of retail banking, private banking, fund management, brokerage houses, family offices, wealth management, and financial portals around the world. It offers services ranging from business advice, flow of financial data, and integration of solutions to the training of advisors. Founded in 1999, TechRules helps financial entities grow and be more profitable building and monitoring their model portfolios and putting in place all the technological solutions required.</t>
  </si>
  <si>
    <t>TechRules is a leading consultancy and wealth management software provider for financial entities.</t>
  </si>
  <si>
    <t>http://techrules.com</t>
  </si>
  <si>
    <t>https://twitter.com/techrulescom</t>
  </si>
  <si>
    <t>https://www.linkedin.com/company/techrules</t>
  </si>
  <si>
    <t>marketing@techrules.com</t>
  </si>
  <si>
    <t>Engineering, Finance, Information Technology, Marketing, Operations, Sales</t>
  </si>
  <si>
    <t>Upbots</t>
  </si>
  <si>
    <t>https://www.crunchbase.com/organization/upbots</t>
  </si>
  <si>
    <t>Upbots is a trading platform on the blockchain built for both beginner and professional traders.  The company was founded in 2019 and based in Zoug, Switzerland.</t>
  </si>
  <si>
    <t>Upbots is a trading platform on the blockchain built for both beginner and professional traders.</t>
  </si>
  <si>
    <t>https://upbots.com/</t>
  </si>
  <si>
    <t>https://twitter.com/UpBotscom</t>
  </si>
  <si>
    <t>https://www.facebook.com/UpBotscom</t>
  </si>
  <si>
    <t>https://www.linkedin.com/company/upbots/</t>
  </si>
  <si>
    <t>Benjamin Duval</t>
  </si>
  <si>
    <t>Newchip</t>
  </si>
  <si>
    <t>Quantifyle is a wellbeing smartphone application that helps people achieve goals while insurers reduce costs. Individuals can make an exercise plan they want and they can pursue their plan and monitor the plan and even they can challenge their friends too. Personal training help can be taken from other users. Individuals can celebrate their victories with well-earned rewards. The application aggregates data from multiple platforms and wearable devices to generate personalized insurance policies. Quantifyle is a U.K.-based company that was founded in 2015.</t>
  </si>
  <si>
    <t>http://www.twitter.com/quantifyle</t>
  </si>
  <si>
    <t>https://www.facebook.com/Quantifyle-448606725337500/</t>
  </si>
  <si>
    <t>Apps, Financial Services, Health Care, Software</t>
  </si>
  <si>
    <t>Tosca, a Fintech company, is changing the way people achieve financial goals in their life by introducing accountability to each part of their budget. Manage budgets in a whole new way by asking Tosca to create your budget by telling her what you value spending your money on then spend confidently knowing you can find out how much you've got left to spend in real-time.  Stay on top of the financial goals in your life with unlimited goal accounts that you could share with different people in your life. For your partner, share the house deposit, the travel or new car fund - but keep the date night budget and Christmas goals to yourself.</t>
  </si>
  <si>
    <t>https://www.facebook.com/ToscaUK/</t>
  </si>
  <si>
    <t>https://www.linkedin.com/company/tosca-money/</t>
  </si>
  <si>
    <t>nicolai@toscamoney.com</t>
  </si>
  <si>
    <t>Marla Woodward, Nicolai Thomson</t>
  </si>
  <si>
    <t>Zappyrent</t>
  </si>
  <si>
    <t>https://www.crunchbase.com/organization/zappyrent</t>
  </si>
  <si>
    <t>Zappyrent is a Proptech Startup that facilitates the rental of residential real estate from start to end: search, viewings, monthly payments and much more.  Tenants find their new home with an agent-like experience but saving on agency fees.  Landlords, rent faster and receive the rent money every month, same day, even if the tenant is late or in arrears.  We use technology to make the residential real estate market fast, convenient and certain.  Launched in Italy.</t>
  </si>
  <si>
    <t>FinTech, Information Technology, Marketplace, Real Estate, Rental Property</t>
  </si>
  <si>
    <t>Zappyrent is a marketplace that makes renting a house for long-term fast and safe</t>
  </si>
  <si>
    <t>https://www.zappyrent.com/</t>
  </si>
  <si>
    <t>https://www.facebook.com/Zappyrent/</t>
  </si>
  <si>
    <t>https://www.linkedin.com/company/zappyrent/</t>
  </si>
  <si>
    <t>info@zappyrent.com</t>
  </si>
  <si>
    <t>Antonino Leonardi, Lino Leonardi</t>
  </si>
  <si>
    <t>Commerce and Shopping, Financial Services, Information Technology, Real Estate</t>
  </si>
  <si>
    <t xml:space="preserve">Eligible is a digital mortgage platform that helping mortgage brokers and lenders catapult themselves into the digital age. Eligible is a Level 39 based fintech start-up focused on making mortgages digital. It has been built for brokers and lenders alike. They help catapult their clients effortlessly into the digital age. Eligible is a cloud based SaaS platform that offers a frictionless, end-to-end digital consumer experience, allowing for borrowers to interact with lenders and brokers anywhere, through any device, anytime. Eligible simplifies the mortgage process for clients, brokers and lenders alike. It‚Äôs their aim to make the mortgage process fast and simple, while always making sure that clients get the best advice. </t>
  </si>
  <si>
    <t>https://twitter.com/GoEligible</t>
  </si>
  <si>
    <t>https://www.facebook.com/Eligibleai-1847889332157354/</t>
  </si>
  <si>
    <t>https://www.linkedin.com/company/eligible./</t>
  </si>
  <si>
    <t>hello@eligible.ai</t>
  </si>
  <si>
    <t>Skytale</t>
  </si>
  <si>
    <t>https://www.crunchbase.com/organization/skytale</t>
  </si>
  <si>
    <t>We are developing a chain-agnostic solution with a world-class team to track enterprise crypto assets across multiple platforms and help process financial operations related to digital currencies</t>
  </si>
  <si>
    <t>Enterprise-grade crypto asset tracking and financial platform</t>
  </si>
  <si>
    <t>https://www.skytale.finance/</t>
  </si>
  <si>
    <t>https://twitter.com/Skytale5</t>
  </si>
  <si>
    <t>https://www.linkedin.com/company/skytale-finance</t>
  </si>
  <si>
    <t>hello@skytale.finance</t>
  </si>
  <si>
    <t>Enrico Mariotti, Michal Geci</t>
  </si>
  <si>
    <t>NBT (Next Big Thing)</t>
  </si>
  <si>
    <t>Otly!</t>
  </si>
  <si>
    <t>https://www.crunchbase.com/organization/otly</t>
  </si>
  <si>
    <t>Otly! is a free platform that modernizes the way families handle pocket money and teaches children the responsibilities that come with it.</t>
  </si>
  <si>
    <t>Finance, Financial Services, FinTech, Web Development</t>
  </si>
  <si>
    <t>https://www.otly.net</t>
  </si>
  <si>
    <t>https://twitter.com/Otlynet</t>
  </si>
  <si>
    <t>https://www.facebook.com/pg/otlynet</t>
  </si>
  <si>
    <t>https://www.linkedin.com/company-beta/10148981/</t>
  </si>
  <si>
    <t>hello@otly.net</t>
  </si>
  <si>
    <t>Lior Bornshtain, Vedran Vego</t>
  </si>
  <si>
    <t>Rockstart, Nestholma</t>
  </si>
  <si>
    <t>Noken Digital Assets</t>
  </si>
  <si>
    <t>https://www.crunchbase.com/organization/noken-digital-assets</t>
  </si>
  <si>
    <t>Noken Digital Assets is an asset-backed blockchain tokenization solution with native notarial intervention. Tokenization is the process of representing rights over an asset in a digital token. Tokenization links the value of the asset to the token, which is recorded and transmitted securely using blockchain technology. Just as the Internet allowed new forms of social interaction, Blockchain allows new forms of economic interaction.</t>
  </si>
  <si>
    <t>Noken Digital Assets is an asset-backed blockchain tokenization solution with native notarial intervention.</t>
  </si>
  <si>
    <t>https://noken.io/</t>
  </si>
  <si>
    <t>https://twitter.com/NokenDAssets</t>
  </si>
  <si>
    <t>https://www.linkedin.com/company/noken-digital-assets</t>
  </si>
  <si>
    <t>noken@noken.io</t>
  </si>
  <si>
    <t>Joaqu√≠n Rieta Carbonell, Manuel Sales, Vicente Mu√±oz</t>
  </si>
  <si>
    <t>Lanzadera Accelerator</t>
  </si>
  <si>
    <t>AI and Sustainability are driving the transformation of finance. We are moving towards the age of automation and customization in asset management, fueled by ESG. Our clients have unique sustainable investment requirements. We meet them through technology that delivers customized investment solutions at scale. ACIO is the future of asset management, enabling Asset Managers to build highly customized, sustainability informed, performant active equity portfolio for clients at scale. Clients' unique sustainability goals can be matched to their investments, with an unprecedented level of choice. ACIO's proprietary AI Engine is built to analyze patterns and behaviors in financial markets. The AI Engine's algorithms continuously learn investor preferences, and seek to identify suitable assets. ACIO and the Arabesque AI Engine have been developed by a world-class team of researchers and scientists based in London, overseen by a senior advisory board of leading figures in AI research, quantum computing and digital transformation.    Arabesque AI is part of the Arabesque Group which, alongside Arabesque Asset Management and Arabesque S-Ray, work together in helping to shape the industry of sustainability through investment solutions, AI and financial technology expertise. In 2019, Arabesque AI announced a strategic partnership with DWS Group, a minority shareholder, to develop AI-based investing solutions. The collaboration combines DWS‚Äô fund management experience with the AI expertise of Arabesque AI in joint AI-driven products, including the DWS Concept ESG Arabesque AI Global Equity fund which launched in April 2021.</t>
  </si>
  <si>
    <t>https://twitter.com/arabesqueam</t>
  </si>
  <si>
    <t>https://www.linkedin.com/company/arabesque-group/</t>
  </si>
  <si>
    <t>info@arabesque.com</t>
  </si>
  <si>
    <t>+44 20 3946 3710</t>
  </si>
  <si>
    <t>Andreas Feiner, Dominic Selwood, Hans-Robert Arndt, Omar Selim, Qasim Nasar-Ullah, Yasin Rosowsky</t>
  </si>
  <si>
    <t>TribeOne</t>
  </si>
  <si>
    <t>https://www.crunchbase.com/organization/tribeone</t>
  </si>
  <si>
    <t>An algorithmic credit risk powered platform built to enable the creation of decentralized lending markets than can offer NFT funding and Zero collateral loans</t>
  </si>
  <si>
    <t>Blockchain, Financial Services, FinTech, Lending</t>
  </si>
  <si>
    <t>An algorithmic credit risk powered platform</t>
  </si>
  <si>
    <t>https://www.tribeone.io/</t>
  </si>
  <si>
    <t>https://twitter.com/tribeonedefi</t>
  </si>
  <si>
    <t>https://www.linkedin.com/company/tribe1/</t>
  </si>
  <si>
    <t>Cryptomeria Capital</t>
  </si>
  <si>
    <t>Positiverse</t>
  </si>
  <si>
    <t>https://www.crunchbase.com/organization/positiverse</t>
  </si>
  <si>
    <t xml:space="preserve"> Positiverse focuses on blockchain solutions implementation, especially for identity management and privacy protection areas. We are helping our customers succeed by applying the blockchain technology to optimize their business operations. ‚Ä¢ If you are FinTech building your future on PSD2 but having problem with KYC or thinking how to improve your customer onboarding process, ‚Ä¢ If you are a bank or other financial institution who wants to find the most appropriate way to use distributed ledger technology (DLT) for the AML compliance, transactions management, cards and mobile payments or daily operations</t>
  </si>
  <si>
    <t>Yorker</t>
  </si>
  <si>
    <t>https://www.crunchbase.com/organization/yorker</t>
  </si>
  <si>
    <t>Yorker is an online challenger bank that offers commercial loans to smaller companies without a mortgage claim. It wants to make it much easier for small and medium-sized enterprises (SMEs) to access financing in the form of corporate loans. It, therefore, offers a full online solution that makes it easy to apply, get answers quickly and at competitive and transparent prices. Yorker was started by Peter Krabbe in 2019. It is headquartered in Copenhagen, Denmark.</t>
  </si>
  <si>
    <t>Yorker is an online challenger bank that offers commercial loans to smaller companies without a mortgage claim.</t>
  </si>
  <si>
    <t>https://www.yorker.dk</t>
  </si>
  <si>
    <t>kasper@yorker.dk</t>
  </si>
  <si>
    <t>Kasper Daugaard</t>
  </si>
  <si>
    <t>Indidebt is a debt funding platform that allows investments from a minimum of 500 U.S. dollars to the maximum of 200,000 dollars on the platform per investor.</t>
  </si>
  <si>
    <t>Narayan Sen</t>
  </si>
  <si>
    <t>Corgee</t>
  </si>
  <si>
    <t>https://www.crunchbase.com/organization/corgee</t>
  </si>
  <si>
    <t>Corgee is a free AI assistant that syncs with your bank and PayPal account to help you to keep track of your transactions, taxes and financial growth.</t>
  </si>
  <si>
    <t>AI-powered personal finance app for freelancers and self-employed</t>
  </si>
  <si>
    <t>http://www.corgee.co</t>
  </si>
  <si>
    <t>https://www.linkedin.com/company/67886033/</t>
  </si>
  <si>
    <t>dv@corgee.co</t>
  </si>
  <si>
    <t>Dmitrijs Vitjazevs</t>
  </si>
  <si>
    <t>Think Bigger Capital</t>
  </si>
  <si>
    <t>True Potential provides an integrated investor and wealth management technology platform serving advisers and retail clients in the UK. For financial advisers, the platform streamlines the entire investment process featuring: ‚Äì Goal-based technology enabling custom investment plan creation</t>
  </si>
  <si>
    <t>Coyno</t>
  </si>
  <si>
    <t>https://www.crunchbase.com/organization/coyno</t>
  </si>
  <si>
    <t>The Bitcoin Bookkeeper.  Bookkeeping software-as-a-service for Bitcoin. Staying compliant while using Bitcoin is difficult as there are several regulatory obstacles. We are building the tools for businesses that want to integrate Bitcoin into their operations. Coyno UG (haftungsbeschr√§nkt) is based in Berlin.</t>
  </si>
  <si>
    <t>Accounting, Bitcoin, FinTech, Software</t>
  </si>
  <si>
    <t>The Bitcoin Bookkeeper. Bookkeeping software-as-a-service for Bitcoin.</t>
  </si>
  <si>
    <t>http://www.coyno.com</t>
  </si>
  <si>
    <t>http://twitter.com/CoynoApp</t>
  </si>
  <si>
    <t>http://www.facebook.com/coynoapp</t>
  </si>
  <si>
    <t>Erasmus Hagen, Levin Keller</t>
  </si>
  <si>
    <t>Financial Services, Payments, Professional Services, Software</t>
  </si>
  <si>
    <t>Axel Springer Plug and Play Accelerator</t>
  </si>
  <si>
    <t>Financial institutions are compelled by law to ensure that only the right people are accessing confidential systems, but for any company that has undergone mergers or may have legacy systems, full compliance can be nearly impossible to achieve. It is a problem which leaves banks and their senior managers exposed to possible fines by regulators. We've boiled down first hand experience of approximately 40 of the largest identity management implementations, with up to 400,000 users, to capture the essence of what makes a successful implementation and used that knowledge to develop a product which enables institutions to implement comprehensive Identity and Access Governance without breaking the bank in every sense. Switch Identity Governance enables businesses to build a sound foundation for IAG through its intrinsic capability to drive legacy systems and discover the relationships between users, data and accounts. Working to complement third party products or stand-alone, Switch Identity Governance enables institutions to: Quantify and reduce risk. Drive down operational costs. Customise functionality to match end-users' business needs without impacting future upgrades Cost-effectively integrate legacy systems Build intuitive process that improve efficiency Overcome data quality challenges</t>
  </si>
  <si>
    <t>Norwich, Norfolk, United Kingdom</t>
  </si>
  <si>
    <t>http://twitter.com/AlexRedston</t>
  </si>
  <si>
    <t>http://www.linkedin.com/company/switch-research-limited</t>
  </si>
  <si>
    <t>Consumer Electronics, Financial Services, Hardware, Navigation and Mapping, Professional Services, Software</t>
  </si>
  <si>
    <t>yes.com</t>
  </si>
  <si>
    <t>https://www.crunchbase.com/organization/yes-com</t>
  </si>
  <si>
    <t>yes.com is the trust network for banks and their customers. Without having to create a new account, users can use yes¬Æ to log in to third-party providers or pay for contracts based on their online banking login. yes¬Æ works out-of-the-box with every bank. An integration is not necessary, but more fun. In the active bank model , yes¬Æ helps participating banks to consolidate rather than lose the customer interface and also establishes a new market for value-added products.</t>
  </si>
  <si>
    <t>Banking, E-Commerce, FinTech, Internet, Mobile Payments, Venture Capital</t>
  </si>
  <si>
    <t>Lachen, Schwyz, Switzerland</t>
  </si>
  <si>
    <t>yes¬Æ is the trust network for banks and their customers.</t>
  </si>
  <si>
    <t>https://www.yes.com</t>
  </si>
  <si>
    <t>Engineering, Operations, Product</t>
  </si>
  <si>
    <t>Commerce and Shopping, Financial Services, Internet Services, Lending and Investments, Mobile, Payments, Software</t>
  </si>
  <si>
    <t>Inventure Cloud</t>
  </si>
  <si>
    <t>https://www.crunchbase.com/organization/inventurecloud</t>
  </si>
  <si>
    <t>Inventure Cloud is an online crowdfunding platform that enables consumers to submit their ideas about the products they want. The platform provides a new experience to the consumers by engaging them in the creation of their favorite products. Inventure Cloud launches crowdfunding campaigns for the products and manufactures them after the projects get the community and the experts‚Äô validation. The platform pays royalties to the creator of the project for every unit funded.</t>
  </si>
  <si>
    <t>Collaboration, Crowdfunding, E-Commerce, Financial Services, FinTech, Funding Platform</t>
  </si>
  <si>
    <t>Inventure Cloud is an online collaboration and invention platform enabling consumers to submit their ideas and get them crowdfunded.</t>
  </si>
  <si>
    <t>http://inventurecloud.com</t>
  </si>
  <si>
    <t>http://twitter.com/inventurecloud</t>
  </si>
  <si>
    <t>http://www.facebook.com/pages/Inventure-Cloud/320717504705902</t>
  </si>
  <si>
    <t>hello@inventurecloud.com</t>
  </si>
  <si>
    <t>Alicia Fuentes, Samuel Fuentes</t>
  </si>
  <si>
    <t>cleversoft group</t>
  </si>
  <si>
    <t>https://www.crunchbase.com/organization/cleversoft</t>
  </si>
  <si>
    <t>Founded in 2004 the cleversoft group is a leading cloud based RegTech provider for financial services. The company is headquartered in Munich with offices in Amsterdam, Frankfurt, Nuremberg, Luxembourg and Sofia. We optimize and automate business processes for regulatory documents &amp; reports, marketing materials, commission payments and other back office processes or over 300 clients around the globe.</t>
  </si>
  <si>
    <t>Compliance, FinTech, Information Technology, Software</t>
  </si>
  <si>
    <t>The cleversoft group is cloud Based RegTech company providing regulatory document, reporting and marketing solutions for financial services.</t>
  </si>
  <si>
    <t>https://www.clever-soft.com/</t>
  </si>
  <si>
    <t>https://twitter.com/cleversoft_muc</t>
  </si>
  <si>
    <t>https://www.facebook.com/cleversoftgroup</t>
  </si>
  <si>
    <t>https://www.linkedin.com/company/cleversoft/</t>
  </si>
  <si>
    <t>contact@clever-soft.com</t>
  </si>
  <si>
    <t>49 (0) 89 288 5110</t>
  </si>
  <si>
    <t>Florian Clever</t>
  </si>
  <si>
    <t>Engineering, Finance, Marketing, Operations, Product, Sales</t>
  </si>
  <si>
    <t>Main Capital Partners</t>
  </si>
  <si>
    <t>SnapSwap International S.A.</t>
  </si>
  <si>
    <t>https://www.crunchbase.com/organization/snapswap</t>
  </si>
  <si>
    <t>SnapSwap offers Everest, a business payments and expense management platform which allows business owners to monitor and manage credit cards by their teams. Everest offers a current account to easily collect customer payments with invoice functionality. Everest helps businesses enhance their efficiency by saving time and achieving a higher degree of flexibility and control over payment flows. SnapSwap is a principal partner of Mastercard, which allows the issuing of credit and debit cards and processing of the transactions. In 2017, SnapSwap launched Snaprove‚Ñ¢, a digital onboarding and KYC service that allows to speed up the verification process, KYC data collection and allows to perform due diligence of customers. SnapSwap is a fully licensed and regulated Electronic Money Institution in Luxembourg with a proven track record in building digital platforms for onboarding and KYC technologies.</t>
  </si>
  <si>
    <t>SnapSwap International S.A. is a FinTech startup that offers Everest, a business payments and expense management platform</t>
  </si>
  <si>
    <t>https://snapswap.eu</t>
  </si>
  <si>
    <t>https://twitter.com/snapswap</t>
  </si>
  <si>
    <t>https://www.linkedin.com/company/snapswap</t>
  </si>
  <si>
    <t>hello@snapswap.eu</t>
  </si>
  <si>
    <t>Denis Kiselev, Natalia Pavlova</t>
  </si>
  <si>
    <t>ComplyCube</t>
  </si>
  <si>
    <t>https://www.crunchbase.com/organization/complycube</t>
  </si>
  <si>
    <t>ComplyCube offers the most complete and flexible AML/KYC tools to help you build trust in your business. Whether you‚Äôre a new start-up or a multinational enterprise, we‚Äôve got you covered.</t>
  </si>
  <si>
    <t>Compliance, Developer APIs, FinTech, Identity Management, Information Technology, SaaS, Software</t>
  </si>
  <si>
    <t>ComplyCube is a cloud platform for automating Identity Verification (IDV), Anti-Money Laundering (AML) &amp; Know Your Customer (KYC) compliance</t>
  </si>
  <si>
    <t>https://www.complycube.com</t>
  </si>
  <si>
    <t>https://twitter.com/complycube</t>
  </si>
  <si>
    <t>https://www.facebook.com/complycube</t>
  </si>
  <si>
    <t>http://linkedin.com/company/complycube</t>
  </si>
  <si>
    <t>info@complycube.com</t>
  </si>
  <si>
    <t>Financial Services, Information Technology, Privacy and Security, Professional Services, Software</t>
  </si>
  <si>
    <t>Timetric Ltd develop the Timetric Platform, a hosted service for managing and analysing statistical data, and http://timetric.com/, a website built on that platform. The company was founded, and is based, in Cambridge in the United Kingdom. The cofounders first met whilst doing computational physics research: they were writing software to manage the enormous volumes of data produced by physical simulations. They were one of the winners of London Mini Seedcamp 2009</t>
  </si>
  <si>
    <t>Alda</t>
  </si>
  <si>
    <t>https://www.crunchbase.com/organization/alda</t>
  </si>
  <si>
    <t>Alda is an AI-powered financial advisor that focuses in 5 verticals: funding, investing, insurance, payments and insights.</t>
  </si>
  <si>
    <t>Alda - Your AI-powered financial advisor</t>
  </si>
  <si>
    <t>https://alda.bot/</t>
  </si>
  <si>
    <t>https://twitter.com/Alda_bot</t>
  </si>
  <si>
    <t>https://www.facebook.com/www.alda.bot/</t>
  </si>
  <si>
    <t>https://www.linkedin.com/company/aldabot/</t>
  </si>
  <si>
    <t>hello@alda.bot</t>
  </si>
  <si>
    <t>+34 665 933 852</t>
  </si>
  <si>
    <t>Gabriel Rosinol</t>
  </si>
  <si>
    <t>IOV provides a universal protocol for blockchains and wallet users. IOV solves the problem of complexity, human error and lack of interoperability when exchanging digital assets on the blockchain. IOV provides the Blockchain Communication Protocol that enables autonomous blockchains to be accessed efficiently. Additionally, IOV provides the Blockchain Name Service, the first DNS for all participating blockchains.</t>
  </si>
  <si>
    <t>https://www.linkedin.com/company/liteverse/</t>
  </si>
  <si>
    <t>clarissa@iov.one</t>
  </si>
  <si>
    <t>Antoine Herzog, Isabella Dell</t>
  </si>
  <si>
    <t>Dr. Cornelius Boersch, BlockVC, MW Partners Group</t>
  </si>
  <si>
    <t>Cashbacki</t>
  </si>
  <si>
    <t>https://www.crunchbase.com/organization/cashbacki</t>
  </si>
  <si>
    <t>Cashbacki is a fintech company that offers cash back and promo code services in Russia. Cash back is the return of a portion of the money spent by the store where the purchase was made. Such an action is part of the advertising campaign of the store to attract new and retain already registered customers. This is not charity, cashback for purchases is beneficial for online sites, as it allows you to spread information about your service with little expense. But it is also profitable for buyers who can spend the money returned to them for future purchases in the same store. The exchange is mutually beneficial: customers receive cash back, and stores receive positive feedback.</t>
  </si>
  <si>
    <t>Customer Service, E-Commerce, Financial Services, FinTech</t>
  </si>
  <si>
    <t>Catalog of Russian Cash Back and Promo Code Services</t>
  </si>
  <si>
    <t>https://cashbacki.ru/</t>
  </si>
  <si>
    <t>https://www.twitter.com/cashbackiru</t>
  </si>
  <si>
    <t>https://www.facebook.com/cashbacki</t>
  </si>
  <si>
    <t>Commerce and Shopping, Financial Services, Other, Professional Services</t>
  </si>
  <si>
    <t>Nikolay Khivrin</t>
  </si>
  <si>
    <t>Rosmicrocredit</t>
  </si>
  <si>
    <t>https://www.crunchbase.com/organization/rosmicrocredit</t>
  </si>
  <si>
    <t>Rosmicrocredit.ru provides small, short-term personal loans to consumers in Russia. The company operates online and uses highly analytical risk-assessment algorithms to make instant yet responsible lending decisions.</t>
  </si>
  <si>
    <t>Rosmicrocredit is an online payday lender that offers short-term personal loans to consumers in Russia.</t>
  </si>
  <si>
    <t>https://rosmicrocredit.ru/</t>
  </si>
  <si>
    <t>http://twitter.com/rosmicrocredit</t>
  </si>
  <si>
    <t>http://www.facebook.com/rosmicrocredit</t>
  </si>
  <si>
    <t>http://www.linkedin.com/company/rosmicrocredit</t>
  </si>
  <si>
    <t>office@rosmicrocredit.ru</t>
  </si>
  <si>
    <t>(499) 394-6180</t>
  </si>
  <si>
    <t>Moresise Financial Solutions</t>
  </si>
  <si>
    <t>https://www.crunchbase.com/organization/moresise-bank-2</t>
  </si>
  <si>
    <t>Moresise Financial Solutions is specialized in developing simple-to-use payment solutions. Smartwallet is the first mobile finance platform that makes customer's personal banking easier. One application provides customer with all necessary functions he use in everyday life. Services provided by Smartwallet: 1. Bill payment for up to 1100 services worldwide</t>
  </si>
  <si>
    <t>anybill</t>
  </si>
  <si>
    <t>https://www.crunchbase.com/organization/anybill-983e</t>
  </si>
  <si>
    <t>We provide technology and infrastructure to create smart added value for the connected POS of the future.  anybill develops technology and software solutions based on the digital receipt to establish a contemporary and environmentally friendly alternative for receipt issuance. The aim is to use the receipt as the first digital touchpoint to the customer in stationary retail and to offer further smart and interactive added values. The anybill services can be integrated as white label modules into merchant apps, banking apps or used as a stand-alone solution.</t>
  </si>
  <si>
    <t>Apps, FinTech, Information Technology, Retail, Retail Technology, Software</t>
  </si>
  <si>
    <t>Regensburg, Bayern, Germany</t>
  </si>
  <si>
    <t>We provide technology and infrastructure to create smart added value for the connected POS of the future.</t>
  </si>
  <si>
    <t>https://anybill.de/</t>
  </si>
  <si>
    <t>https://twitter.com/AnybillA</t>
  </si>
  <si>
    <t>https://www.facebook.com/anybillapp/</t>
  </si>
  <si>
    <t>https://www.linkedin.com/company/anybillapp/?viewAsMember=true</t>
  </si>
  <si>
    <t>info@anybill.de</t>
  </si>
  <si>
    <t>Lea Frank, Tobias Gubo</t>
  </si>
  <si>
    <t>Engineering, Marketing, Operations, Product, Sales</t>
  </si>
  <si>
    <t>Apps, Commerce and Shopping, Financial Services, Hardware, Information Technology, Software</t>
  </si>
  <si>
    <t>FlowPay</t>
  </si>
  <si>
    <t>https://www.crunchbase.com/organization/flowpay-83dc</t>
  </si>
  <si>
    <t>Fintech, payments for businesses, PISP and AISP licensed.</t>
  </si>
  <si>
    <t>Campi Bisenzio, Toscana, Italy</t>
  </si>
  <si>
    <t>FlowPay is a B2B payment solution for SMEs that automates agreements and settlements starting from an e-invoice.</t>
  </si>
  <si>
    <t>https://www.flowpay.it</t>
  </si>
  <si>
    <t>https://twitter.com/FlowPayIT</t>
  </si>
  <si>
    <t>https://www.facebook.com/FlowPay-101773801847025/</t>
  </si>
  <si>
    <t>https://www.linkedin.com/company/flowpay/</t>
  </si>
  <si>
    <t>info@flowpay.it</t>
  </si>
  <si>
    <t>Edoardo Tommasi, Federico Masi, Lorenzo Rossi, Tiziano Pacciani</t>
  </si>
  <si>
    <t>Corniola, Intermedia Iniziative</t>
  </si>
  <si>
    <t>Regvolution</t>
  </si>
  <si>
    <t>https://www.crunchbase.com/organization/regvolution</t>
  </si>
  <si>
    <t>Regvolution is a RegTech Start up developing Machine Learning powered Solutions to help banks optimise their regulatory capital and comply efficiently with their Finance &amp; Risk regulations.</t>
  </si>
  <si>
    <t>Regvolution is a RegTech Start up developing Machine Learning powered Solutions</t>
  </si>
  <si>
    <t>https://regvolution.com/</t>
  </si>
  <si>
    <t>https://www.linkedin.com/company/regvolution/</t>
  </si>
  <si>
    <t>admin@regvolution.com</t>
  </si>
  <si>
    <t>+44 7552 890 594</t>
  </si>
  <si>
    <t>Asif Rajani</t>
  </si>
  <si>
    <t>Citowise</t>
  </si>
  <si>
    <t>https://www.crunchbase.com/organization/citowise</t>
  </si>
  <si>
    <t>The Citowise wallet is a multi-cryptocurrency wallet for private and business customers which empowers users to access mainstream adoption and use of cryptocurrencies globally.  Citowise is one of the few wallets that is both safe and decentralized as it does not keep private user keys. This positions the Citowise wallet as a means of accessing and transacting on the blockchain.  Supported coins BTC LTC ETH ETC BCH EOS VEN OMG TRX ICON ONT DGD SNT RHOC MKR ZRX REP WTC VERI AION LRC QASH IOST BAT DRGN GNT NAS GAS ETHOS FUN PPT KNC SUB STORM KIN POWR SALT DENT (ALL ERC20/ERC223) POA Simplicity in Mind An extremely simple user interface that requires no technical knowledge of any of blockchain networks Integrated exchanges A simple interface to convert one cryptocurrency into other rights from the wallet with an integrated exchange of your choice Secure and private A completely unique and secure multi cryptocurrency wallet that integrates with Ledger and Trezor.  Buy cryptocurrencies Purchasing cryptocurrencies directly from the wallet at the lowest fees available on the market ICO Platform A unique solution to safely participate in ICOs with hardware wallets with multiple cryptocurrencies ‚úìSupport All (41 000+) tokens which are compatible with ERC20 standard ‚úìTransaction history  ‚úìTransaction status notification  ‚úì Multiple wallet support  ‚úì Calculate exactly how much you want to contribute ‚úì Exchange your tokens later on with the integrated exchange ‚úì Convert and send money in seconds ‚úì Get notified about incoming funds ‚úì Switch between currencies instantly ‚úì Have a full individual control of your accounts The Citowise wallet never transferred backup phrases or private keys to any server or other devices. The only exception is during the process of backup performed by the wallet owner and it is accompanied by corresponding security warnings.  This sensitive information is stored on a device in an encrypted format and it is protected from unauthorized access. The citowise wallet can guarantee the security of the wallet to be at least the same as the device it is operating on. Citowise - ‚ÄúMaking Cryptopayments a part of everyday life‚Äù Citowise wallet keeps and sends your funds safer with your mobile phone from anywhere along with exchanging among crytocurrencies instantly.</t>
  </si>
  <si>
    <t>Bitcoin, Blockchain, Cryptocurrency, Ethereum, FinTech, Mobile Payments</t>
  </si>
  <si>
    <t xml:space="preserve">Citowise is one of the few wallets that is both safe and decentralized as it does not keep private user keys. </t>
  </si>
  <si>
    <t>https://twitter.com/citowise</t>
  </si>
  <si>
    <t>https://www.facebook.com/citowise/</t>
  </si>
  <si>
    <t>https://www.linkedin.com/company/citowise/</t>
  </si>
  <si>
    <t>support@citowise.com</t>
  </si>
  <si>
    <t>Aleksandr Kents, Jaroslav Gorjachev, Max Zab</t>
  </si>
  <si>
    <t>Financial Services, Mobile, Other, Payments, Software</t>
  </si>
  <si>
    <t>Maji</t>
  </si>
  <si>
    <t>https://www.crunchbase.com/organization/maji</t>
  </si>
  <si>
    <t>Maji is a science and AI technology platform and app, designed to manage consumer's pensions and plan for retirement. It is available through employers, pension providers, and financial service partners for whom it can cut costs and increase revenue.</t>
  </si>
  <si>
    <t>Artificial Intelligence, FinTech, Retirement, Service Industry</t>
  </si>
  <si>
    <t>Maji is a science and AI technology platform and app, designed to manage consumer's pensions and plan for retirement.</t>
  </si>
  <si>
    <t>https://www.maji.io/</t>
  </si>
  <si>
    <t>https://twitter.com/maji_uk</t>
  </si>
  <si>
    <t>https://www.linkedin.com/company/maji-financial-wellbeing-ltd/</t>
  </si>
  <si>
    <t>Sahil Sethi</t>
  </si>
  <si>
    <t>Artificial Intelligence, Community and Lifestyle, Data and Analytics, Financial Services, Other, Science and Engineering, Software</t>
  </si>
  <si>
    <t>Enable Banking</t>
  </si>
  <si>
    <t>https://www.crunchbase.com/organization/enable-banking</t>
  </si>
  <si>
    <t>Our customers can automate their bank-related processes example payments and account information with Enable Banking financial connectivity platform. With us, our customers can also build a payment solution which is connecting directly with banks with a single interface.  We are delivering financial connectivity platform which is giving you access to banks‚Äô APIs which are providing the possibility to make payments and get data from banks. Our solution is harmonizing data and usage for our customers and it gives the possibility to scale solutions with multiple banks. You are an example of getting real-time bank account information and make instant payments through APIs. The solution is easy to implement in almost any environment or Enable Banking can host it.  Enable Banking is operating under Finnish Financial Supervisory Authority and it is also ISO/IEC 27001 certified.</t>
  </si>
  <si>
    <t>Banking, Developer APIs, Developer Tools, Financial Services, FinTech, Payments</t>
  </si>
  <si>
    <t>Espoo, Southern Finland, Finland</t>
  </si>
  <si>
    <t>Enable Banking is a financial connectivity platform which is providing direct access to banks payments and account information APIs</t>
  </si>
  <si>
    <t>https://enablebanking.com</t>
  </si>
  <si>
    <t>https://www.linkedin.com/company/enablebanking/</t>
  </si>
  <si>
    <t>hello@enablebanking.com</t>
  </si>
  <si>
    <t>Fedor Tyurin, Joonas Tomperi</t>
  </si>
  <si>
    <t>70Ventures, Private Angel Investor</t>
  </si>
  <si>
    <t>Evolution Funding provides motor finance and technology solution for dealers to generate leads, improve compliance, and sell more vehicles. Evolution provides market-leading motor finance products to consumers via 4500+ approved dealer partners and groups, as well as providing a suite of pre-screening, lead generation and POS digital technologies. The company has transformed from a traditional motor finance brokerage into a technology-led firm with systems and technology capabilities that are designed to put the customer first and help its partnerships to grow.</t>
  </si>
  <si>
    <t>Chesterfield, Derbyshire, United Kingdom</t>
  </si>
  <si>
    <t>https://twitter.com/evolution_fund</t>
  </si>
  <si>
    <t>https://www.facebook.com/evolutionfunding/</t>
  </si>
  <si>
    <t>https://www.linkedin.com/company/evolution-funding-ltd/</t>
  </si>
  <si>
    <t>customerservice@evolutionfunding.com</t>
  </si>
  <si>
    <t>01246 458 800</t>
  </si>
  <si>
    <t>Engineering, Finance, Management, Marketing, Operations, Sales, Support</t>
  </si>
  <si>
    <t>Financial Services, Lending and Investments, Transportation</t>
  </si>
  <si>
    <t>Gratsi</t>
  </si>
  <si>
    <t>https://www.crunchbase.com/organization/gratsi</t>
  </si>
  <si>
    <t>Gratsi is a developer of a contactless payment platform to exchange gratuity and tips safely and securely.</t>
  </si>
  <si>
    <t>FinTech, Food and Beverage, Food Delivery</t>
  </si>
  <si>
    <t>https://www.gratsi.io</t>
  </si>
  <si>
    <t>https://twitter.com/gratsiio</t>
  </si>
  <si>
    <t>https://www.facebook.com/gratsiio</t>
  </si>
  <si>
    <t>https://www.linkedin.com/company/gratsiio</t>
  </si>
  <si>
    <t>hello@gratsi.io</t>
  </si>
  <si>
    <t>Jack Spargo</t>
  </si>
  <si>
    <t>Strikepay</t>
  </si>
  <si>
    <t>https://www.crunchbase.com/organization/strike-6eec</t>
  </si>
  <si>
    <t>Financial Services, Food and Beverage, Transportation</t>
  </si>
  <si>
    <t>Invest Northern Ireland</t>
  </si>
  <si>
    <t>Gratsi acquired by Strikepay</t>
  </si>
  <si>
    <t>https://www.crunchbase.com/acquisition/strike-6eec-acquires-gratsi--127cad21</t>
  </si>
  <si>
    <t>untied revolutionises and simplifies personal tax processes and other reporting. The application helps to take control of self-assessment tax returns and connects accounts and categorizes transactions for users to maximise deductions and submit their tax returns from their mobile. Founded in 2018, untied is headquartered in London, UK</t>
  </si>
  <si>
    <t>Kevin Sefton, Marcus Tettmar, Richard Mann</t>
  </si>
  <si>
    <t>Management, Operations, Product, Sales</t>
  </si>
  <si>
    <t>Techstars, Barclays Accelerator, Powered by Techstars - Tel Aviv</t>
  </si>
  <si>
    <t>FundsDLT</t>
  </si>
  <si>
    <t>https://www.crunchbase.com/organization/fundsdlt</t>
  </si>
  <si>
    <t>FundsDLT is shifting the technological paradigm in the wealth and asset management industry using a decentralized network and APIs. We streamline a range of fund administration and order-routing tasks by using blockchain to automate several processes in a secure manner. The platform enables a cooperative ecosystem between all actors in the investment fund distribution chain to exchange data in real time and remove redundant activities. Our fully integrated model makes investment fund distribution easier, cheaper and faster. Launched in 2020, FundsDLT operates mainly in Europe and is backed by four major players in the industry: Clearstream, Credit Suisse Asset Management, the Luxembourg Stock Exchange and Natixis Investment Managers.</t>
  </si>
  <si>
    <t>Asset Management, Blockchain, Financial Services, FinTech, IT Infrastructure</t>
  </si>
  <si>
    <t>FundsDLT is reshaping investment funds distribution by leveraging on leading-edge technologies such as blockchain, cloud and APIs.</t>
  </si>
  <si>
    <t>https://www.fundsdlt.net/</t>
  </si>
  <si>
    <t>https://twitter.com/fundsdlt</t>
  </si>
  <si>
    <t>https://www.linkedin.com/company/fundsdlt</t>
  </si>
  <si>
    <t>Cryptlatteral</t>
  </si>
  <si>
    <t>https://www.crunchbase.com/organization/cryptlatteral</t>
  </si>
  <si>
    <t>Cryptlatteral‚Äôs vision is to make cryptocurrency markets more liquid by providing infrastructure to investors and cryptocurrency exchanges for margin trading via collateralized lending and borrowing contracts on the blockchain. The cryptocurrency trading industry hit an estimated market cap of $835 Billion USD in January 2018 and is expected to grow by at least 33% annually through 2023. Much of this growth will be driven by margin trading, which we estimate will eventually represent at least 75% of total trade volume on cryptocurrency exchanges. Crypto margin trading is currently in its infancy, with only 13% of existing cryptocurrency exchanges offering leverage options to traders. Not only is this a huge opportunity in terms of market space, but the current solutions use centralized and inefficient models, meaning that there is a clear opportunity to sell our solution to exchanges already offering margin trading. Cryptlatteral will provide a margin lending solution to directly add additional liquidity to cryptocurrency trading by leveraging blockchain technology and encouraging scalability through the use of custom state channels and a centralized lending engine. Only a handful of actors are attempting to tackle this market: centralized cryptocurrency exchanges, and several blockchain companies in the process of building P2P margin lending solutions for decentralized trading. Cryptlatteral is the only B2B margin lending solution currently under development. We are a team of experienced entrepreneurs and developers with backgrounds in FX, cryptocurrency exchanges, and margin trading. Collectively, we have launched 6 successful startups, developed custom margin trading solutions, and built an FX brokerage independent of MetaTrader and other existing technical solutions. We are the owners, developers, and operators of a highly rated, mobile- first cryptocurrency exchange (Hummingbird Trading) and have a network of over 70 white label exchanges to which we can immediately sell our solution.</t>
  </si>
  <si>
    <t>Blockchain, Cryptocurrency, FinTech, Lending</t>
  </si>
  <si>
    <t>Cryptlatteral provides margin trading infrastructure to investors and crypto-exchanges via collateralized blockchain contracts</t>
  </si>
  <si>
    <t>http://cryptlatteral.com</t>
  </si>
  <si>
    <t>founders@cryptlatteral.com</t>
  </si>
  <si>
    <t>Ian McAfee</t>
  </si>
  <si>
    <t>Fincite GmbH</t>
  </si>
  <si>
    <t>https://www.crunchbase.com/organization/fincite-gmbh</t>
  </si>
  <si>
    <t>Fincite offers a cloud-based investment software that empowers financial institutions to set up new Front Office Investment Services in weeks instead of months. In a world where "human financial advice"‚Äã gets more expensive by the day, Fincite supports retail banks, private banks and insurers, in offering digital, individual, and holistic investment solutions to their customers. All this seamlessly integrated into their current processes and architectures via one software - Fincite.Core. Fincite.Core connects all financials of a customer (cash accounts, portfolios, real estate, etc.) and generates insights based on smart algorithms applied on a comprehensive set of financial market data. Upon our engine, our clients are offering a variety of solutions reaching from portfolio health checks over automated (robo) advice to integrated retirement planning. If you are interested in learning more about us, visit our website or contact us directly. We would love to hear your story!</t>
  </si>
  <si>
    <t>Empowering banks with the worlds first connected investment suite</t>
  </si>
  <si>
    <t>http://www.fincite.de</t>
  </si>
  <si>
    <t>https://www.twitter.com/fincite2020</t>
  </si>
  <si>
    <t>https://www.facebook.com/fincite</t>
  </si>
  <si>
    <t>https://www.linkedin.com/company/fincite</t>
  </si>
  <si>
    <t>Ralf Ruben Heim</t>
  </si>
  <si>
    <t>Savy</t>
  </si>
  <si>
    <t>https://www.crunchbase.com/organization/savy</t>
  </si>
  <si>
    <t>SAVY (https://gosavy.com) is the first peer to peer online lending marketplace in Lithuania focused on unsecured and secured consumer loans. We connect Lithuanian borrowers with European investors. SAVY enables investors to lend money online and earn higher interest rates. Borrowers can save interest on their loans by borrowing directly from investors rather using more expensive banks or other credit institutions. Unlike other peer to peer companies, SAVY operates in a different way: SAVY does not use deposit account to collect money or distribute payments. SAVY connects borrowers and investors directly via their bank accounts. This enables to avoid regulation rules in most of EU countries. Loan agreements are made directly between borrowers and investors. Loans are structured as annuities, borrowers repay loans back on a monthly basis and returns are transferred to the investors. Loan agreements are made between borrowers and investors, all payments are made automatically.</t>
  </si>
  <si>
    <t>Consumer Lending, Finance, FinTech, Marketplace</t>
  </si>
  <si>
    <t>Savy is a peer-to-peer lending marketplace that connects investors with borrowers across Europe. There investors get high ROI - 25%</t>
  </si>
  <si>
    <t>https://gosavy.com</t>
  </si>
  <si>
    <t>https://www.facebook.com/goSAVY/?fref=ts</t>
  </si>
  <si>
    <t>https://www.linkedin.com/company/4845000?trk=tyah&amp;trkInfo=clickedVertical%3Acompany%2CclickedEntityId%3A4845000%2Cidx%3A1-1-1%2CtarId%3A1446632331447%2Ctas%3Asavy.lt</t>
  </si>
  <si>
    <t>hello@gosavy.com</t>
  </si>
  <si>
    <t>Augustas Staras, Ignas Mangevicius, Vincentas Zabulis, Vytautas Zabulis</t>
  </si>
  <si>
    <t>QPLIX</t>
  </si>
  <si>
    <t>https://www.crunchbase.com/organization/qplix</t>
  </si>
  <si>
    <t>FINANCIAL ASSET MANAGEMENT NEEDS A DIGITAL UPGRADE As in consumer banking, where fintechs and neobanks are setting the pace, wealth management is under increasing pressure to innovate. Clients expect easy access to their investment information about at any time, just as they are used to from their apps in everyday life. At the same time, the business is becoming increasingly complex and dynamic. And that‚Äôs coupled with increasing cost pressure. There is no way around digitizing wealth management. The wealth management software QPLIX brings family offices, RIAs, foundations, private banks and investment funds an enormous innovation boost. The digital platform covers all liquid as well as illiquid asset classes and supports complex legal entity structures. A high-performance database consolidates data from a wide variety of sources (Multiple bank and custody accounts, stock exchange services, indices and scorings, etc.). Preconfigured processes support all internal and external roles involved in asset management. QPLIX prepares all relevant data for analysis and makes it available via web and app-based dashboards or in reports. Managers as well as clients always have an overview of all investments and can adjust allocation or strategy at any time. Digitizing wealth management with QPLIX brings enormous efficiency gains and maximum transparency.</t>
  </si>
  <si>
    <t>Asset Management, B2B, Finance, FinTech, Personal Finance, SaaS, Software, Wealth Management</t>
  </si>
  <si>
    <t>The Digital Wealth Management Platform for Family Offices, RIAs, Foundations, Investment Funds, Institutional Investors, and Private Banks</t>
  </si>
  <si>
    <t>https://www.qplix.com/</t>
  </si>
  <si>
    <t>https://www.linkedin.com/company/qplix</t>
  </si>
  <si>
    <t>info@qplix.com</t>
  </si>
  <si>
    <t>+49 89 998 271 600</t>
  </si>
  <si>
    <t>Kai Linde, Mathias Lindermeir, Philipp P√∂tzl</t>
  </si>
  <si>
    <t>Deutsche Bank</t>
  </si>
  <si>
    <t>Cubits was founded in 2014 with a goal to make crypto assets more accessible, agile, and applicable. That means opening the door to a more inclusive world of finance by building tools that empower people and businesses to use cryptocurrency in a meaningful way.  The question is not whether cryptocurrency and blockchain technology will see mainstream adoption, but rather how that adoption will come to fruition. That‚Äôs where we come in.  Cubits outfits the familiar environment of online banking with a full suite of commercial services and investment opportunities you can‚Äôt get from your bank.  With offices in Berlin and Malta, we have 51 employees from 20 nationalities lending their expertise to our mission.</t>
  </si>
  <si>
    <t>https://twitter.com/CubitsHQ</t>
  </si>
  <si>
    <t>https://www.facebook.com/CubitsHQ/</t>
  </si>
  <si>
    <t>https://www.linkedin.com/company/Cubits/</t>
  </si>
  <si>
    <t>support@cubits.com</t>
  </si>
  <si>
    <t>Andreas Lehrbaum, Benedikt Manigold, Julian Mautner, Tim Rehder</t>
  </si>
  <si>
    <t>Financial Fairy Tales</t>
  </si>
  <si>
    <t>https://www.crunchbase.com/organization/financial-fairy-tales</t>
  </si>
  <si>
    <t>The Financial Fairy Tales is to inspire and empower children and young people through financial literacy, enterprise awareness and personal development.</t>
  </si>
  <si>
    <t>Education, FinTech</t>
  </si>
  <si>
    <t>Bournemouth, Bournemouth, United Kingdom</t>
  </si>
  <si>
    <t>Financial Fairy Tales empowers children through financial literacy, enterprise awareness, and personal development solutions.</t>
  </si>
  <si>
    <t>http://www.thefinancialfairytales.com</t>
  </si>
  <si>
    <t>https://twitter.com/financial_tales</t>
  </si>
  <si>
    <t>https://www.facebook.com/FinancialFairyTales</t>
  </si>
  <si>
    <t>https://www.linkedin.com/company/1068477</t>
  </si>
  <si>
    <t>office@thefinancialfairytales.com</t>
  </si>
  <si>
    <t>44-(0)141-4160046</t>
  </si>
  <si>
    <t>Daniel Britton</t>
  </si>
  <si>
    <t>Flywallet</t>
  </si>
  <si>
    <t>https://www.crunchbase.com/organization/flywallet-1b7e</t>
  </si>
  <si>
    <t>Flywallet founded by Lorenzo Frollini at the end of 2018 together to Arianna Ludovica Frollini, Matteo Egidi e Alessandro Massimiani, is an innovative startup that connects payment, mobility and health services by enclosing them in a single ecosystem and putting safety first, thanks to biometrics and proprietary wearable and IoT technologies. It has created Keyble, a new type of wearable that adapts to the user's lifestyle, created with eco-sustainable materials and inspired by made-in-Italy fashion. It consists in a smart module which can be inserted into fashion accessories such as bracelets or watch straps and is equipped with biometric sensors for user authentication and to monitor their health.  Through the fingerprint or heartbeat via ECG, the user enables payments in stores, passwordless access to online services, ticketing for public transport, loyalty cards, access to gyms, offices and homes, car door locks and digital identity. In Q1 2022, the wearable will reach the certification for medical device for performing the analysis of cardiac arrhythmias, blood oxygen saturation and body temperature. Flywallet offers a unique model of "Biometric Wearable Platform as Service" aimed to electronic money and payment institutions, banks, insurance companies and firms. The Flywallet Platform includes the world's 1st wallet for tokenizing payment cards on wearables equipped with biometric authentication and allows Partner companies to deliver new types of services through API connection in a simple and secure way.</t>
  </si>
  <si>
    <t>Biometrics, Cyber Security, FinTech, Health Care, Identity Management, Medical Device, Mobile Payments, Wearables</t>
  </si>
  <si>
    <t>Biometric Wearable Platform as Service, we connect payment, mobility and health services in a single ecosystem.</t>
  </si>
  <si>
    <t>https://www.flywallet.it</t>
  </si>
  <si>
    <t>https://twitter.com/flywalletit</t>
  </si>
  <si>
    <t>https://www.facebook.com/flywallet.it</t>
  </si>
  <si>
    <t>https://www.linkedin.com/company/flywalletit</t>
  </si>
  <si>
    <t>info@flywallet.it</t>
  </si>
  <si>
    <t>Lorenzo Frollini</t>
  </si>
  <si>
    <t>Biotechnology, Consumer Electronics, Data and Analytics, Financial Services, Hardware, Health Care, Information Technology, Mobile, Payments, Privacy and Security, Science and Engineering, Software</t>
  </si>
  <si>
    <t>Global Payments SpA</t>
  </si>
  <si>
    <t>Proplend is a fully FCA authorised peer to peer lending platform and Innovative ISA provider specialising in sub-¬£5m, secured commercial property loans. Investors gain access to attractive rates of risk-adjusted fixed income returns lending to corporate borrowers that gain access to funding in this under-banked sector of the market. Our loans are secured by (typically income producing) commercial property located in England and Wales. Manual selection or Auto-Lend investment option. Our simple, secure and transparent platform connects investors directly to creditworthy borrowers. Investors lend on a deal by deal basis, choosing which loans and borrowers to invest in from those ‚ÄòIn Funding‚Äô and on the Proplend Loan Exchange (secondary market). Investors are also able to lend across up to three loan to value based risk tranches ‚Äì choosing the risk-return level(s) they‚Äôre comfortable with the help of the comprehensive loan information made available to them.   In 2014, Proplend pioneered the peer to peer loan tranche model in the UK whereby loans are split into up to three loan to value (LTV) based risk tranches. Tranche A 0-50% LTV, Tranche B 51-65% LTV and Tranche C 66-75% LTV. This offers investors with differing risk appetites and return requirements the ability to all participate in the same transaction ‚Äì more easily identifying investments with risk-reward levels they feel comfortable with.   Proplend‚Äôs customers are: Corporate Borrowers ‚Äì Owners of Limited Companies and LLP‚Äôs with income producing commercial investment property who are looking to borrow between ¬£150,000 to ¬£5m for up to 5 years on an interest only basis. Investors ‚Äì Individuals lending personally or through their SIPP, SSAS or IFISA, as well as Institutional Investors. Each looking to earn attractive rates of risk adjusted returns of between 5%-12% per annum. The minimum investment is ¬£1,000 and lending to date is in excess of ¬£50m with over ¬£100m of property funded Proplend‚Äôs flexible IFISA gives investors the chance to invest their annual ISA allowance and past ISA pots (transfers) in commercial property-secured loans - with interest earned tax free.</t>
  </si>
  <si>
    <t>Richmond, Richmond upon Thames, United Kingdom</t>
  </si>
  <si>
    <t>https://twitter.com/@proplend</t>
  </si>
  <si>
    <t>https://www.facebook.com/proplend</t>
  </si>
  <si>
    <t>https://www.linkedin.com/company/proplend-limited</t>
  </si>
  <si>
    <t>admin@proplend.com</t>
  </si>
  <si>
    <t>+44 20 3397 8290</t>
  </si>
  <si>
    <t>Brian Bartaby</t>
  </si>
  <si>
    <t>Founded in 2012, Tab integrates with existing bank systems to enable real-time social payment networking. Friends can connect payment cards together to share purchases on a single card. Tab stores payment card tokens on file, splitting the total when any merchant charges a tab-enabled card, and charging everyone their respective portions dynamically, automatically, and instantly.</t>
  </si>
  <si>
    <t>https://www.linkedin.com/in/robianelli</t>
  </si>
  <si>
    <t>info@tabwith.me</t>
  </si>
  <si>
    <t>Paul Cheek</t>
  </si>
  <si>
    <t>MARLO provides working capital solutions for shipping companies, connecting them with lenders worldwide.</t>
  </si>
  <si>
    <t>https://www.linkedin.com/company/marlo-technology/</t>
  </si>
  <si>
    <t>ss@marlo.online</t>
  </si>
  <si>
    <t>Saravana Sivasankaran, Saul Greenberg</t>
  </si>
  <si>
    <t>Legerity‚Äôs 3rd generation accounting rules platform enables Finance &amp; Risk functions to address the regulatory and business challenges resulting from historic under-investment in Back Office Finance &amp; Risk systems. It enables users to deliver the best possible service to customers and the business: as more products are ‚Äòbundled‚Äô</t>
  </si>
  <si>
    <t>Birlesik Odeme</t>
  </si>
  <si>
    <t>https://www.crunchbase.com/organization/birlesik-odeme</t>
  </si>
  <si>
    <t>Birle≈üik √ñdeme Hizmetleri ve E-Para A.≈û. is a payment services company that offers a wide range of products and advantages to its clients and business partners with its innovative, practical, reliable and distinguished solutions based on smart payment technologies. Birle≈üik √ñdeme Hizmetleri ve E-Para A.≈û. is the leading, licensed payment services and e-money company in Turkey that aims to make life easier for people and offer practical solutions by using smart payment technologies. The Banking Regulation and Supervision Agency (BRSA) uses the method of ‚Äò‚Äòlicensing‚Äô‚Äô since July 2015. The companies that desire to provide service in the sector with an e-money license must complete necessary preparations in terms of their capital structure, technology infrastructure, and transparency in accordance with the law. Birle≈üik √ñdeme Hizmetleri ve Elektronik Para A.≈û has become one of the first companies in Turkey that have been authorized by BRSA with an e-money license.</t>
  </si>
  <si>
    <t>Financial Services, FinTech, Payments, Virtual Currency</t>
  </si>
  <si>
    <t>Birlesik Odeme is a payment services company that offers solutions based on smart payment technologies.</t>
  </si>
  <si>
    <t>https://www.birlesikodeme.com/</t>
  </si>
  <si>
    <t>https://twitter.com/birlesikodeme</t>
  </si>
  <si>
    <t>https://www.facebook.com/birlesikodeme/</t>
  </si>
  <si>
    <t>https://www.linkedin.com/company/birlesik-odeme-hizmetleri-ve-elektronik-para-a-%C5%9F-/</t>
  </si>
  <si>
    <t>sosyalmedya@birlesikodeme.com</t>
  </si>
  <si>
    <t>+90 212 241 54 59</t>
  </si>
  <si>
    <t>Finberg</t>
  </si>
  <si>
    <t>Ailleron SA</t>
  </si>
  <si>
    <t>https://www.crunchbase.com/organization/ailleron-sa</t>
  </si>
  <si>
    <t>We do not follow technological trends. We set them.  Ailleron is a leading provider of software development services. Our products include Fintech and leasing platforms, smart telecommunication solutions and hotel technologies. We always strive for perfection and innovation and we want to give our customers and employees a pair of digital wings. We deliver top-notch products to the biggest company around the world - and we are ready to change their future for the better.</t>
  </si>
  <si>
    <t>FinTech, Hospitality, Software, Telecommunications</t>
  </si>
  <si>
    <t>Krak√≥w, Malopolskie, Poland</t>
  </si>
  <si>
    <t>Ailleron offers a variety of technological solutions for comprehensive cloud-based hotel management.</t>
  </si>
  <si>
    <t>http://ailleron.com/</t>
  </si>
  <si>
    <t>https://twitter.com/ailleronsa</t>
  </si>
  <si>
    <t>https://www.facebook.com/Ailleron.Digital.Wings/</t>
  </si>
  <si>
    <t>https://www.linkedin.com/company/ailleron/</t>
  </si>
  <si>
    <t>office@ailleron.com</t>
  </si>
  <si>
    <t>+48 12 252 34 00</t>
  </si>
  <si>
    <t>Grzegorz M≈Çynarczyk, Rafal Styczen</t>
  </si>
  <si>
    <t>Financial Services, Hardware, Software, Travel and Tourism</t>
  </si>
  <si>
    <t>Intel Capital</t>
  </si>
  <si>
    <t>TRUSTLESS.AI</t>
  </si>
  <si>
    <t>https://www.crunchbase.com/organization/trustless-ai</t>
  </si>
  <si>
    <t>At TRUSTLESS.AI and Trustless Computing Association, in Zurich and Luxembourg, we are building a 2mm-thin personal computer and a new certification body that bring previously unimagined peace of mind and freedom to your private digital life, e-health, and e-banking.    Initially for top clients and employees of large private banks and enterprises, it seamlessly enables ultra-secure messaging, social networking, transactions, and dozens of 3rd-party apps, while replacing all other external authentication devices used by employees for access to digital and physical spaces.   We achieve radically-unprecedented levels of confidentiality and integrity - while ensuring legitimate lawful access transparently and safely - via an uncompromisingly trustless approach down to CPU design, chip fabrication oversight and hosting room access - as certified by a new ultra resilient and democratic Trustless Computing Certification Body, being built by our NGO arm.   Our Seevik Pod is carried face-out in luxury leather wallets, in a variety of styles, and then also embedded in the back of thin flagship Android phones, and in basic models, with hundreds of apps, to realize the first ultra-secure and democratic social computing platform.</t>
  </si>
  <si>
    <t>Cyber Security, FinTech, Hardware, Privacy</t>
  </si>
  <si>
    <t>Radically-unprecedented Privacy and Security for Private Banks and High Net-worth Individuals</t>
  </si>
  <si>
    <t>https://www.trustless.ai</t>
  </si>
  <si>
    <t>http://www.linkedin.com/company/10916384</t>
  </si>
  <si>
    <t>rufo@trustless.ai</t>
  </si>
  <si>
    <t>Rufo Guerreschi</t>
  </si>
  <si>
    <t>Financial Services, Hardware, Information Technology, Privacy and Security</t>
  </si>
  <si>
    <t>Blockchain HELIX AG</t>
  </si>
  <si>
    <t>https://www.crunchbase.com/organization/blockchain-helix-ag</t>
  </si>
  <si>
    <t>Blockchain HELIX is service that gives people a digital identity &amp; home. Endusers and institutions can exchange personal or business information in a secure manner. Each member has it¬¥s own HELIX ID that is trusted through our network of Trust Providers like banks, insurance company and eGovernment. We are the only solution that fulfill all the needed aspects from regulators, compliance officers and governments. Our business model is related to the KYC process with an enormous revenue potential.</t>
  </si>
  <si>
    <t>Bitcoin, Cryptocurrency, Cyber Security, FinTech, Human Computer Interaction, Identity Management, Information Technology</t>
  </si>
  <si>
    <t>We are the Home of Digital Identity. With the platform we increase data quality, reduce operating costs and mitigate risk in KYC processes.</t>
  </si>
  <si>
    <t>http://www.blockchain-helix.com</t>
  </si>
  <si>
    <t>https://twitter.com/BlockchainHelix</t>
  </si>
  <si>
    <t>https://www.facebook.com/blockchainhelix</t>
  </si>
  <si>
    <t>https://www.linkedin.com/company/blockchain-helix-ag</t>
  </si>
  <si>
    <t>oliver@blockchain-helix.com</t>
  </si>
  <si>
    <t>Oliver Naegele</t>
  </si>
  <si>
    <t>Design, Financial Services, Information Technology, Payments, Privacy and Security, Science and Engineering, Software</t>
  </si>
  <si>
    <t>CleverCoin</t>
  </si>
  <si>
    <t>https://www.crunchbase.com/organization/clevercoin</t>
  </si>
  <si>
    <t>CleverCoin is a user-friendly bitcoin exchange. Deposit funds through SEPA, credit card, Sofort, Giropay, Bancontact and iDEAL. We are a legal entity operating fully under Dutch law. Our entire system is equipped with multiple security layers and is constantly being monitored. It also contains the latest security techniques like 2-factor authentication. Because you are directly trading with other users of our portal you buy and sell bitcoins at the best price.</t>
  </si>
  <si>
    <t>Banking, Bitcoin, Cryptocurrency, FinTech</t>
  </si>
  <si>
    <t>CleverCoin is a user-friendly bitcoin exchange.</t>
  </si>
  <si>
    <t>https://www.clevercoin.com</t>
  </si>
  <si>
    <t>http://twitter.com/clevercoin_com</t>
  </si>
  <si>
    <t>http://www.facebook.com/clevercoin</t>
  </si>
  <si>
    <t>http://www.linkedin.com/company/clevercoin</t>
  </si>
  <si>
    <t>info@clevercoin.com</t>
  </si>
  <si>
    <t>Boost VC</t>
  </si>
  <si>
    <t>CleverCoin acquired by Kraken</t>
  </si>
  <si>
    <t>https://www.crunchbase.com/acquisition/kraken-acquires-clevercoin--556d0f89</t>
  </si>
  <si>
    <t>Bizao helps companies accept all local payment methods across Africa. We build powerful APIs and smart financial flows wich greatly simplify the challenge of accepting Mobile Money, Visa/Mastercard and Airtime payment. We power all types of businesses: local retailers, online merchants, international digital content providers, money transfer operators, microfinance institutions. Our objective: accelerate mobile payment adoption in order to support economic development across the continent</t>
  </si>
  <si>
    <t>https://twitter.com/BizaoOfficial</t>
  </si>
  <si>
    <t>https://www.facebook.com/Bizaoofficiel</t>
  </si>
  <si>
    <t>https://www.linkedin.com/company/bizao/</t>
  </si>
  <si>
    <t>contact@bizao.com</t>
  </si>
  <si>
    <t>Aur√©lien Duval-Delort, Natasha DIMBAN</t>
  </si>
  <si>
    <t>Fundament Group</t>
  </si>
  <si>
    <t>https://www.crunchbase.com/organization/fundament-group</t>
  </si>
  <si>
    <t>Fundament Group democratizes access to financial investments and offers a regulated real estate crypto token that is approved by the German Financial Market Authority, which gives it a steady value growth and a planned annual yield of 4% plus possible sales revenue. The company's tech stack integrates blockchain, smart contracts, web services, and mobile apps. It brings liquidity into a traditional illiquid asset class and can be traded on licensed exchanges and peer-to-peer. Its clients are asset managers, promoters, and developers that want to attract investors for traditional products in a modern, innovative, and cost-saving fashion. Fundament Group was founded on 2018 and is headquartered in Berlin, Germany.</t>
  </si>
  <si>
    <t>Blockchain, Cryptocurrency, Financial Services, FinTech, Real Estate</t>
  </si>
  <si>
    <t>Fundament Group democratizes access to financial investments and offers a regulated real estate crypto token.</t>
  </si>
  <si>
    <t>https://www.fnd.group</t>
  </si>
  <si>
    <t>https://twitter.com/GroupFundament</t>
  </si>
  <si>
    <t>https://www.facebook.com/Fundament-Group-107325690635291/</t>
  </si>
  <si>
    <t>https://www.linkedin.com/company/fundament-group/</t>
  </si>
  <si>
    <t>contact@fundament.group</t>
  </si>
  <si>
    <t>Florian Glatz, Robin Matzke, Thomas Ermel</t>
  </si>
  <si>
    <t>Financial Services, Other, Payments, Real Estate, Software</t>
  </si>
  <si>
    <t>Bauwens Digital</t>
  </si>
  <si>
    <t>MoneyCoach</t>
  </si>
  <si>
    <t>https://www.crunchbase.com/organization/moneycoach</t>
  </si>
  <si>
    <t>MoneyCoach is a machine-learning financial wellness solution that creates healthy financial habits that reduce your financial stress, increase your financial knowledge, and develop your financial skills.</t>
  </si>
  <si>
    <t>Apps, Artificial Intelligence, Financial Services, FinTech, Information Technology, Machine Learning, Software</t>
  </si>
  <si>
    <t>MoneyCoach is a machine-learning financial wellness solution that helps you save more money and spend it smarter.</t>
  </si>
  <si>
    <t>https://moneycoach.ai</t>
  </si>
  <si>
    <t>https://twitter.com/appmoneycoach</t>
  </si>
  <si>
    <t>https://www.facebook.com/moneycoachapp</t>
  </si>
  <si>
    <t>https://www.linkedin.com/company/moneycoach-ug</t>
  </si>
  <si>
    <t>info@moneycoach.ai</t>
  </si>
  <si>
    <t>+49 30 92147594</t>
  </si>
  <si>
    <t>Apps, Artificial Intelligence, Data and Analytics, Financial Services, Information Technology, Science and Engineering, Software</t>
  </si>
  <si>
    <t>At PORTABL.co we are building a SaaS business and eco-system that provides portable insurance, portable benefits and portable savings products for those who live and work in the global freelance and gig based economies. Customer centric data and machine learning -  Using real-time data and analytics we quickly understand and present to a new customer the optimum levels of cover and benefits best suited to them, the nature of their work and the stage of their life journey.  Monthly subscription bundle -  Rather than the individual having to sign up for anything between 7-12 products or services they are simply able to take out a membership with PORTABL.co, pay a monthly subscription fee and benefit from having all of their unique requirements wrapped up into their personalised membership bundle. We take care of everything else for them.  Membership community -  Membership of PORTABL.co also provides opportunities for incentives and rewards for good behaviours. We will recognise everything from referring work to other members through to adopting healthy habits.  PORTABL.co rewards these good behaviours by regularly reducing the member‚Äôs monthly subscription fee.  Global Eco-system -  We are the only business focused on building a global, e2e Insurance as a Service platform to serve and support the freelance, gig, contracting, business-of-one, portfolio lifestyle, independent worker (phew... so many labels) economies.</t>
  </si>
  <si>
    <t>https://twitter.com/PORTABLco</t>
  </si>
  <si>
    <t>https://www.facebook.com/PORTABL.co/</t>
  </si>
  <si>
    <t>https://www.linkedin.com/company/portablco/</t>
  </si>
  <si>
    <t>mark@portabl.co</t>
  </si>
  <si>
    <t>Mike Minett</t>
  </si>
  <si>
    <t>Administrative Services, Community and Lifestyle, Financial Services, Health Care, Professional Services</t>
  </si>
  <si>
    <t>Techstars, MetLife Digital Accelerator powered by Techstars</t>
  </si>
  <si>
    <t>TrustBills</t>
  </si>
  <si>
    <t>https://www.crunchbase.com/organization/trustbills</t>
  </si>
  <si>
    <t>TrustBills is the Global Receivables Exchange. TrustBills connects sellers of trade receivables with diversified sources of liquidity, including banks and asset managers, allowing continuous access to working capital at the lowest cost. Corporates turn unpaid invoices into working capital ‚Äî always at market price. Selling Trade Receivables via TrustBills is more advantageous than factoring, supply chain finance programs or dynamic discounting. Auction off your unpaid B2B invoices in an undisclosed or disclosed way and receive the purchase price immediately ‚Äî without any security retentions, credit insurance and framework contracts. And always at market price. Investors enjoy a new asset class that outperforms Fixed Income products. Trade receivables offer short durations and high Sharpe Ratios due to low volatilities and low correlation toward other asset classes. TrustBills' automatization replaces relatively expensive securitization, making trade receivables both economical and easy to acquire for institutional investors.</t>
  </si>
  <si>
    <t>TrustBills is the Global Receivables Exchange</t>
  </si>
  <si>
    <t>https://www.trustbills.com/</t>
  </si>
  <si>
    <t>https://www.facebook.com/trustbills</t>
  </si>
  <si>
    <t>https://www.linkedin.com/company/trustbills</t>
  </si>
  <si>
    <t>meet@trustbills.com</t>
  </si>
  <si>
    <t>Joerg Hoerster</t>
  </si>
  <si>
    <t>3rd-eyes analytics</t>
  </si>
  <si>
    <t>https://www.crunchbase.com/organization/3rd-eyes-gmbh</t>
  </si>
  <si>
    <t>3rd Eyes Analytics empowers financial institutions to deliver goal-based investing with realistic and scenario-based asset-liability management methods, integrating sustainable investing beyond regulatory requirements.</t>
  </si>
  <si>
    <t>3rd-eyes analytics is a Swiss Wealthtech and Insurtech company.</t>
  </si>
  <si>
    <t>http://3rd-eyes.com/</t>
  </si>
  <si>
    <t>https://www.facebook.com/3rdeyesnavigationsystem</t>
  </si>
  <si>
    <t>https://www.linkedin.com/company/3rd-eyes</t>
  </si>
  <si>
    <t>info@3rd-eyes.com</t>
  </si>
  <si>
    <t>+41 44 520 30 29</t>
  </si>
  <si>
    <t>Markus Schiffers, Rodrigo Amandi, Stephanie Feigt</t>
  </si>
  <si>
    <t>Scale WealthTech</t>
  </si>
  <si>
    <t>Balandras</t>
  </si>
  <si>
    <t>https://www.crunchbase.com/organization/balandras-3</t>
  </si>
  <si>
    <t>Balandras is an online equity crowdfunding aggregator that enables investors to find and fund suitable startups. The platform aggregates the fragmented supply of equity crowdfunding platforms thus maximizing the number of investment opportunities. Balandras was founded by Andrea Roberto Bifulco, Sergio Gonzalez, Juan Prim, and Ferran Caceres in April 2014 and is based in Valencia, Spain.</t>
  </si>
  <si>
    <t>Crowdfunding, Financial Services, FinTech, Internet, Software, Venture Capital</t>
  </si>
  <si>
    <t>Balandras is an online equity crowdfunding aggregator that enables investors to find and fund suitable startups.</t>
  </si>
  <si>
    <t>http://www.balandras.co/</t>
  </si>
  <si>
    <t>http://twitter.com/Balandras2014</t>
  </si>
  <si>
    <t>http://www.facebook.com/Balandras2014</t>
  </si>
  <si>
    <t>http://www.linkedin.com/company/5235769</t>
  </si>
  <si>
    <t>info@balandras.es</t>
  </si>
  <si>
    <t>Andrea Roberto Bifulco, Ferran Caceres, Juan Prim, Sergio Gonzalez</t>
  </si>
  <si>
    <t>Salarise</t>
  </si>
  <si>
    <t>https://www.crunchbase.com/organization/salarise</t>
  </si>
  <si>
    <t>Fintech, Employee Benefits</t>
  </si>
  <si>
    <t>Consumer Lending, Employee Benefits, Finance, FinTech, Human Resources</t>
  </si>
  <si>
    <t>Het leningenplatform met de laagste rentes, op basis van de salarisstrook</t>
  </si>
  <si>
    <t>https://www.salarise.nl/</t>
  </si>
  <si>
    <t>https://www.linkedin.com/company/salarise</t>
  </si>
  <si>
    <t>Kalo Bagijn</t>
  </si>
  <si>
    <t>Administrative Services, Financial Services, Health Care, Lending and Investments</t>
  </si>
  <si>
    <t>Nester</t>
  </si>
  <si>
    <t>https://www.crunchbase.com/organization/nester</t>
  </si>
  <si>
    <t>Nester is an online FinTech platform that offers property financing solutions and converts them into simple secured investments. Nester will deliver on its mission to supply financial products that are available to all. They aim to be fully transparent and ensure that risk and reward are explained in a way that everyone understands.</t>
  </si>
  <si>
    <t>Financial Services, FinTech, Real Estate</t>
  </si>
  <si>
    <t>Nester is an online FinTech platform that offers property financing solutions and converts them into a simple secured investments.</t>
  </si>
  <si>
    <t>https://www.nester.com</t>
  </si>
  <si>
    <t>https://twitter.com/nester_holdings</t>
  </si>
  <si>
    <t>https://www.facebook.com/nesterinvest</t>
  </si>
  <si>
    <t>https://www.linkedin.com/company/nesterholdings</t>
  </si>
  <si>
    <t>info@nester.com</t>
  </si>
  <si>
    <t>0203 983 0707</t>
  </si>
  <si>
    <t>Youness Abidou</t>
  </si>
  <si>
    <t>DIFC FinTech Hive</t>
  </si>
  <si>
    <t>https://www.twitter.com/caplinsystems</t>
  </si>
  <si>
    <t>https://www.linkedin.com/company/caplin-systems</t>
  </si>
  <si>
    <t>+44 20 7826 9600</t>
  </si>
  <si>
    <t>On The Flea</t>
  </si>
  <si>
    <t>https://www.crunchbase.com/organization/on-the-flea</t>
  </si>
  <si>
    <t>On The Flea is a financial services company that specializes in the fields of fintech mobile and retail. It features a  mobile-focused second-hand market place and it was started by a successful equity crowdfunding. The company was founded in 2013 and headquartered in Skane Lan, Sweden.</t>
  </si>
  <si>
    <t>Financial Services, FinTech, Mobile, Retail</t>
  </si>
  <si>
    <t>Malm√∂, Skane Lan, Sweden</t>
  </si>
  <si>
    <t>On The Flea is a financial services company that specializes in the fields of fintech mobile and retail.</t>
  </si>
  <si>
    <t>http://ontheflea.se</t>
  </si>
  <si>
    <t>https://www.facebook.com/ontheflea</t>
  </si>
  <si>
    <t>Commerce and Shopping, Financial Services, Mobile</t>
  </si>
  <si>
    <t>Bunk</t>
  </si>
  <si>
    <t>https://www.crunchbase.com/organization/bunk-a5e5</t>
  </si>
  <si>
    <t>There is a big problem in the rental market. Tenants don't trust landlords and landlords certainly don't trust tenants. Bunk is fixing this fundamental problem by connecting pre-verified tenants with screened landlords to enable trust within the market.  Landlords can advertise to millions of tenants within minutes. Viewings, in-depth referencing, contracts, deposits, rent and maintenance can all be managed through their dashboard. We keep them compliant and empower them through technology.  Tenants can search, sign and secure a property all without a deposit. They can pay their rent, sort bills and maintenance at the click of a button while increasing their credit scores.  Our goal is to make renting stress free in a transparent and secure marketplace, alleviating the huge cash burden for all parties.</t>
  </si>
  <si>
    <t>FinTech, InsurTech, Marketplace, Property Management, Real Estate, Rental Property</t>
  </si>
  <si>
    <t>Bunk is a marketplace that empowers peer to peer renting for Landlords and Tenants.</t>
  </si>
  <si>
    <t>https://rentbunk.com</t>
  </si>
  <si>
    <t>https://twitter.com/rentbunk</t>
  </si>
  <si>
    <t>https://www.facebook.com/rentbunk/</t>
  </si>
  <si>
    <t>https://www.linkedin.com/company/rentbunk/</t>
  </si>
  <si>
    <t>info@gobunk.co.uk</t>
  </si>
  <si>
    <t>Commerce and Shopping, Financial Services, Real Estate</t>
  </si>
  <si>
    <t>Pitch@Palace</t>
  </si>
  <si>
    <t>SBDA Group</t>
  </si>
  <si>
    <t>https://www.crunchbase.com/organization/sbda-group</t>
  </si>
  <si>
    <t xml:space="preserve">SBDA Group Ltd. is an AI company that provides retail banks with solutions for boosting customer engagement. The tip-based approach allows a bank to evolve from reactive to proactive through becoming a scalable customised personal financial assistant with the use of advanced AI techniques. SBDA technology helps banks leverage client transactional data and public data about merchants to automatically generate highly personalized tips. The company is recognised as Top-10 AI banking company worldwide being a finalist of BBVA Open Talent Artificial Intelligence 2017 and as a gold winner of the UniCredit international hackathon 2016. More than 10 top tier banks are currently served by SBDA technology which has processed over 100m customer profiles. Strategic offices are located in Dublin, London, New York. </t>
  </si>
  <si>
    <t>SBDA Group is an AI company that provides retail banks with solutions for boosting customer engagement.</t>
  </si>
  <si>
    <t>http://sbdagroup.com</t>
  </si>
  <si>
    <t>https://twitter.com/sbdagroup</t>
  </si>
  <si>
    <t>https://www.linkedin.com/company/sbda-group/</t>
  </si>
  <si>
    <t>info@sbdagroup.com</t>
  </si>
  <si>
    <t>Alexander Fonarev, Nikita Blinov, Vlad Lisitskii</t>
  </si>
  <si>
    <t>FinSight Ventures, Digital Space Ventures</t>
  </si>
  <si>
    <t>Elderstreet is a leading UK venture capital fund manager investing in early stage and development capital for UK growing businesses. They provide funding for growth and development capital in most industry sectors with investments typically in the range of ¬£2m to ¬£10m by syndicating their VCT funds alongside Draper Esprit funds. Draper Esprit is one of the leading venture capital investors involved in the creation, funding and development of high-growth technology businesses with an emphasis on digital technologies in the UK, the Republic of Ireland and Europe. Draper Esprit floated on the AIM market in June 2016 and has a market capitalisation of over ¬£200 million.</t>
  </si>
  <si>
    <t>https://www.linkedin.com/company/elderstreet-investments/</t>
  </si>
  <si>
    <t>admin@elderstreet.com</t>
  </si>
  <si>
    <t>44 (0) 20 7831 5088</t>
  </si>
  <si>
    <t>Michael Jackson</t>
  </si>
  <si>
    <t>EDV</t>
  </si>
  <si>
    <t>https://www.crunchbase.com/ipo/elderstreet-investments-ipo--db2f3f01</t>
  </si>
  <si>
    <t>Nitrobox</t>
  </si>
  <si>
    <t>https://www.crunchbase.com/organization/nitrobox</t>
  </si>
  <si>
    <t>Nitrobox is a revenue management, billing and accounting digital platform that creates, automates and optimizes financial processes for Fortune 500 multinationals and ambitious scale-ups. Corporates ‚Äì such as automotive manufacturers ‚Äì develop new digital business models as part of their digital transformation. Every business model requires the development of highly complex financial processes such as the management of digital payments, international invoicing or the management of subscriptions and contracts. Conventional accounting and billing systems were not made for today‚Äôs increasingly complex digital businesses.  But challenging the status quo is part of our company DNA, so in 2016 we decided to push the boundaries of what‚Äôs possible when it comes to monetizing digital products at speed. With Nitrobox, companies are able to monetize new and digital business models more quickly and easily than with traditional software systems, by providing a software-as-a-service platform for the creation, automation and API control of their financial processes in an integrated system. Business logic and processes can be easily adapted to meet individual requirements ‚Äì for all business models, products or sales channels. This provides clients with more time to focus on their core business and enables them to be more flexible, to accelerate their invoicing processes and to reduce their costs.</t>
  </si>
  <si>
    <t>Accounting, Billing, Financial Services, FinTech, Information Technology, PaaS, Payments, SaaS, Software</t>
  </si>
  <si>
    <t>Nitrobox is a revenue management, billing and accounting platform that automates financial processes for Fortune 500 multinationals</t>
  </si>
  <si>
    <t>https://www.nitrobox.com</t>
  </si>
  <si>
    <t>https://www.facebook.com/NitroboxGmbH/</t>
  </si>
  <si>
    <t>https://linkedin.com/company/nitrobox-gmbh</t>
  </si>
  <si>
    <t>info@nitrobox.de</t>
  </si>
  <si>
    <t>+49 (0) 40 605 906 300</t>
  </si>
  <si>
    <t>Henner Heistermann, Sven Grimminger</t>
  </si>
  <si>
    <t>Financial Services, Information Technology, Payments, Professional Services, Software</t>
  </si>
  <si>
    <t>Porsche Ventures, NeueCapital Partners</t>
  </si>
  <si>
    <t>Arcane Crypto</t>
  </si>
  <si>
    <t>https://www.crunchbase.com/organization/arcane-crypto</t>
  </si>
  <si>
    <t>Arcane Crypto is a company which sees huge potential in crypto currencies and open blockchains. We see particularly big potential around second layer technologies like the Lightning Network. They are committed to both contribute to this ever-growing ecosystem of programable money and value and make money on the way. They follow a dual strategy. On the one hand, we invest in and trade cryptocurrencies and related derivatives. On the other hand, we,invest in projects, build partnerships and develop own solutions related to the provision of financial services leveraging the power of crypto currencies. While they will make money on both paths, but the true power of Arcane lies in the synergies between our prop-trading and the financial services that we help build.</t>
  </si>
  <si>
    <t>Arcane Crypto is a company which sees huge potential in crypto currencies and open blockchains.</t>
  </si>
  <si>
    <t>http://www.arcane.no/</t>
  </si>
  <si>
    <t>https://twitter.com/Arcane_Crypto</t>
  </si>
  <si>
    <t>https://www.linkedin.com/company/arcane-crypto/</t>
  </si>
  <si>
    <t>post@arcane.no</t>
  </si>
  <si>
    <t>+47 930 40 684</t>
  </si>
  <si>
    <t>Torbjorn Bull Jenssen</t>
  </si>
  <si>
    <t>Morten Klein</t>
  </si>
  <si>
    <t>LedgerComm</t>
  </si>
  <si>
    <t>https://www.crunchbase.com/organization/ledgercomm</t>
  </si>
  <si>
    <t>LedgerComm is the first digital loan agency. We are not a loan trading platform we process trades for loan funds and banks. Our business is high volume, high unit economics in a very defensible market place.</t>
  </si>
  <si>
    <t>Fintech - The first digital loan agency. Applying automation and new technology to the corporate loan settlement market.</t>
  </si>
  <si>
    <t>https://ledgercomm.io/</t>
  </si>
  <si>
    <t>https://twitter.com/LedgerCommLoans</t>
  </si>
  <si>
    <t>https://www.linkedin.com/company/ledgercomm/?viewAsMember=true</t>
  </si>
  <si>
    <t>wn@ledgercomm.io</t>
  </si>
  <si>
    <t>Will Nash</t>
  </si>
  <si>
    <t>Vialet</t>
  </si>
  <si>
    <t>https://www.crunchbase.com/organization/vialet</t>
  </si>
  <si>
    <t>Vialet is a fintech banking app that helps in mobile payments and money transfers through accounts.</t>
  </si>
  <si>
    <t>https://vialet.eu/</t>
  </si>
  <si>
    <t>https://www.facebook.com/vialetapp/</t>
  </si>
  <si>
    <t>https://www.linkedin.com/company/vialet/</t>
  </si>
  <si>
    <t>info@vialet.eu</t>
  </si>
  <si>
    <t>+371 60001505</t>
  </si>
  <si>
    <t>Georgijs Krasovickis</t>
  </si>
  <si>
    <t>Kani Reporting and Reconciliation is a set of tools to help you report and reconcile transactions and movement of funds. By integrating directly with your processor Kani quickly and accurately provides the clarity you need</t>
  </si>
  <si>
    <t>AlpRise LLC</t>
  </si>
  <si>
    <t>https://www.crunchbase.com/organization/alprise-llc</t>
  </si>
  <si>
    <t>Private investment company focusing on LegalTech and FinTech investments.</t>
  </si>
  <si>
    <t>FinTech, Legal</t>
  </si>
  <si>
    <t>Grabs, Sankt Gallen, Switzerland</t>
  </si>
  <si>
    <t>AlpRise is a private investment company that focuses on legaltech and fintech investments.</t>
  </si>
  <si>
    <t>http://alprise.com/</t>
  </si>
  <si>
    <t>info@alprise.com</t>
  </si>
  <si>
    <t>Daniel Junginger, Elias Reichs√∂llner</t>
  </si>
  <si>
    <t>PaymentComponents is a B2B solution provider for the Open Banking age. We build open and light software components that can transform your business. That is why we gathered the best designers, domain experts, and stellar engineers to help Banks and Financial technology companies become digital champions. Our Open Banking Components are the necessary ingredients for Financial Institutions to innovate and thrive in the digital space. Like pomegranate, secure and protected on the outside, yet ingeniously connected and rich in offerings in the inside.</t>
  </si>
  <si>
    <t>https://www.twitter.com/paymentcomp</t>
  </si>
  <si>
    <t>https://www.facebook.com/paymentcomponents/</t>
  </si>
  <si>
    <t>https://www.linkedin.com/company/paymentcomponents</t>
  </si>
  <si>
    <t>info@paymentcomponents.com</t>
  </si>
  <si>
    <t>+44 2071 172 538</t>
  </si>
  <si>
    <t>Sotiris Nossis</t>
  </si>
  <si>
    <t>Engineering, Marketing, Operations, Product</t>
  </si>
  <si>
    <t>Cognolink is a primary research partner that connects investors and businesses to critical intelligence. With five offices across three continents, their team of research professionals understands the nuances of each market and is ready to respond 24 hours a day. Their global coverage provides a uniquely local viewpoint in whichever territory or sector their clients are operating. The organisations they work with include private equity firms, hedge funds, institutional investors, management consultants and corporations. While they each have different investment styles and philosophies, what they share is a desire to access the most authoritative information direct from the source.</t>
  </si>
  <si>
    <t>https://www.twitter.com/cognograds</t>
  </si>
  <si>
    <t>https://www.linkedin.com/company/cognolink-limited</t>
  </si>
  <si>
    <t>contact@cognolink.com</t>
  </si>
  <si>
    <t>Emmanuel Tahar, Rodolphe de Hemptinne</t>
  </si>
  <si>
    <t>riskine</t>
  </si>
  <si>
    <t>https://www.crunchbase.com/organization/riskine</t>
  </si>
  <si>
    <t xml:space="preserve">- Digital advisory solutions for banks and insurance companies -  riskine, the Fintech for digital advisory solutions, is based in Vienna. riskine develops digital solutions, based on the latest AI and graph- technologies, for the advisory of private and </t>
  </si>
  <si>
    <t>Artificial Intelligence, FinTech, InsurTech</t>
  </si>
  <si>
    <t>riskine develops digital advisory solutions for banks and insurance companies, based on the latest AI and graph- technologies.(via API)</t>
  </si>
  <si>
    <t>https://www.riskine.com</t>
  </si>
  <si>
    <t>https://www.facebook.com/Riskine.at</t>
  </si>
  <si>
    <t>https://www.linkedin.com/company/riskine</t>
  </si>
  <si>
    <t>office@riskine.com</t>
  </si>
  <si>
    <t>Johannes Seebacher, Ralf Widtmann</t>
  </si>
  <si>
    <t>Profitus</t>
  </si>
  <si>
    <t>https://www.crunchbase.com/organization/profitus</t>
  </si>
  <si>
    <t>PROFITUS is real estate investment platform. We change the approach to investing in real estate. From now on, you can invest in real estate from 50 euros. Moreover, borrowing money for your real estate project is much faster and easier than applying to the bank. We bring together people who want to invest in real estate and people on the other side ‚Äì those who are looking for money to implement their real estate idea. The idea of PROFITUS developed slowly. When working with real estate buyers and sellers and developing real estate projects, more and more people were asking about the possibility of investing their money in real estate. And we have in mind not necessarily large sums of money. To keep money in banks is not a solution because nowadays banks do not pay interest, and investment in shares, with no specific knowledge of this area, is very risky. Yet, real estate is a tangible thing, it protects your money from inflations ‚Äì in short, real estate is a solution you were looking for. And one more thing ‚Äì imagine, your real estate constantly generates additional income. Nothing can be better! However, to be able to buy an apartment or commercial premises, renting them and getting those passive income requires a substantial initial contribution. So, what to do? Here the idea of PROFITUS was born ‚Äì to unite people and give them the opportunity to invest small amounts of money in real estate, to become partners in real estate projects or to implement their own real estate projects. At present, due to the Monetary Promotion Policy of Central Banks, the market has accumulated a large amount of savings: in banks, socks, unworthy deposits. So it‚Äôs no surprise that a person who cares about his future understands that money must works ‚Äì to generate cash flow for the future. Such person wants to make profitable and secure investments. PROFITUS provides such people with the possibility of investing money in real estate and obtaining additional income. Our platform changes the rules of the real estate market. Real estate is considered one of the safest investments, which is: ‚Äì Inflation-resistant ‚Äì Creates additional income ‚Äì Tangible, it is a physical object! PROFITUS collects money from investors and then funds a real estate project. To be truly secure ‚Äì the investment is protected by the pledged assets of the project owner. And all this can be done ONLINE! No need to leave your home ‚Äì what is happening with this word? :) Join us and together we will change the approach to investing in real estate!</t>
  </si>
  <si>
    <t>Crowdfunding, Finance, Financial Services, FinTech, Real Estate Investment</t>
  </si>
  <si>
    <t>Profitus is a Real Estate crowdfunding and investment platform.</t>
  </si>
  <si>
    <t>https://www.profitus.com/</t>
  </si>
  <si>
    <t>https://www.facebook.com/ProfitusCOM/</t>
  </si>
  <si>
    <t>https://www.linkedin.com/company/profituslt/</t>
  </si>
  <si>
    <t>info@profitus.lt</t>
  </si>
  <si>
    <t>+370 637 60776</t>
  </si>
  <si>
    <t>Viktorija Vanagƒó</t>
  </si>
  <si>
    <t>AssetMetrix GmbH</t>
  </si>
  <si>
    <t>https://www.crunchbase.com/organization/assetmetrix</t>
  </si>
  <si>
    <t>AssetMetrix is Europe‚Äôs leading next generation asset servicer. We offer modular outsourcing solutions for private capital investors: front-, middle- and back-office solutions for Limited Partners and General Partners. Our services enable private capital investors to free up their own resources for making investment decisions, benefit from our secure IT system and state-of-the-art analytics, and increase in-house transparency for optimal decision-making. AssetMetrix has more than 20 years of experience as a service provider in institutional capital investment and operates without conflicts of interest. AssetMetrix is not an investor, an investment consultant, or a placement agent, but currently administers portfolios with a total volume of over ‚Ç¨12 billion and more than 1500 funds.</t>
  </si>
  <si>
    <t>AssetMetrix is Europe‚Äôs leading next generation asset servicer for private capital investors.</t>
  </si>
  <si>
    <t>https://www.asset-metrix.com</t>
  </si>
  <si>
    <t>https://twitter.com/assetmetrix</t>
  </si>
  <si>
    <t>https://www.facebook.com/AssetMetrix/</t>
  </si>
  <si>
    <t>https://www.linkedin.com/company-beta/5376560/</t>
  </si>
  <si>
    <t>info@asset-metrix.com</t>
  </si>
  <si>
    <t>+49 89 543 28 80 0</t>
  </si>
  <si>
    <t>Emmeram von Braun</t>
  </si>
  <si>
    <t>Nebula Accounting</t>
  </si>
  <si>
    <t>https://www.crunchbase.com/organization/nebula-accounting</t>
  </si>
  <si>
    <t>Finance/Accounting</t>
  </si>
  <si>
    <t>SAAS, Mobile App, FinTech, Finance/Accounting</t>
  </si>
  <si>
    <t>https://www.nebulaaccounting.co.uk</t>
  </si>
  <si>
    <t>https://twitter.com/NebulaAccounti1</t>
  </si>
  <si>
    <t>https://www.facebook.com/NebulaAcct</t>
  </si>
  <si>
    <t>https://www.linkedin.com/company/nebula-accounting/</t>
  </si>
  <si>
    <t>hiep.do@nebulaaccounting.co.uk</t>
  </si>
  <si>
    <t>+44 07990040475</t>
  </si>
  <si>
    <t>Hiep Do</t>
  </si>
  <si>
    <t>Fundment is where discretionary fund management meets digital investment technology. The firm has developed an integrated solution for financial advisers and enterprise clients in the UK which enables them serve wider range of customers than previously.  Fundment's technology are being used by advisers in the UK today to deliver a suitable, goal-based asset allocation and advice, integrated discretionary investment management and automated account management which reduce regulatory headache for advisers.   Fundment is authorised and regulated by the Financial Conduct Authority and is an HM Revenue &amp; Customs approved ISA plan manager.</t>
  </si>
  <si>
    <t>https://twitter.com/FundmentHQ</t>
  </si>
  <si>
    <t>https://www.facebook.com/fundment</t>
  </si>
  <si>
    <t>https://www.linkedin.com/company/fundment</t>
  </si>
  <si>
    <t>support@fundment.com</t>
  </si>
  <si>
    <t>Ola Abdul</t>
  </si>
  <si>
    <t>Cerealia</t>
  </si>
  <si>
    <t>https://www.crunchbase.com/organization/cerealia</t>
  </si>
  <si>
    <t>Cerealia is the first professional online marketplace for international physical agri-trading that enables traders to transact with, so far unavailable, high certainty.</t>
  </si>
  <si>
    <t>Agriculture, Blockchain, FinTech, Information Technology, Marketplace, Trading Platform</t>
  </si>
  <si>
    <t>Pully, Vaud, Switzerland</t>
  </si>
  <si>
    <t>Blockchain powered agri-trading platform and fintech company</t>
  </si>
  <si>
    <t>https://cerealia.ch</t>
  </si>
  <si>
    <t>https://www.facebook.com/cerealia.ch/</t>
  </si>
  <si>
    <t>https://www.linkedin.com/company/cerealia/</t>
  </si>
  <si>
    <t>contact@cerealia.ch</t>
  </si>
  <si>
    <t>Andrei Grigorov, Filipe Pohlmann Gonzaga, Filipe Pohlmann Gonzaga, Robert Zaremba</t>
  </si>
  <si>
    <t>Agriculture and Farming, Commerce and Shopping, Financial Services, Information Technology, Lending and Investments, Other</t>
  </si>
  <si>
    <t>Praxia Bank</t>
  </si>
  <si>
    <t>https://www.crunchbase.com/organization/praxia-bank</t>
  </si>
  <si>
    <t>Praxia Bank is Greece‚Äôs first and only digital bank offering a new local paradigm for mobile banking solutions to customers through its smartphone application and interactive website. From initial digital retail onboarding, to offering attractive deposit rates, to access of other banking and financial services and products, Praxia Bank enables its customers to oversee and manage their financial affairs swiftly and efficiently through a modern state of the art digital platform.</t>
  </si>
  <si>
    <t>Banking, Credit, Finance, Financial Services, FinTech, Lending, Mobile Payments</t>
  </si>
  <si>
    <t>Praxia Bank is Banking/Financial Technology.</t>
  </si>
  <si>
    <t>https://www.praxiabank.com/en/</t>
  </si>
  <si>
    <t>https://www.linkedin.com/company/praxia-bank/</t>
  </si>
  <si>
    <t>here4you@praxiabank.com</t>
  </si>
  <si>
    <t>+30 210 6280000</t>
  </si>
  <si>
    <t>Viva Wallet</t>
  </si>
  <si>
    <t>https://www.crunchbase.com/organization/vivawallet</t>
  </si>
  <si>
    <t>Atlas Merchant Capital</t>
  </si>
  <si>
    <t>Praxia Bank acquired by Viva Wallet</t>
  </si>
  <si>
    <t>https://www.crunchbase.com/acquisition/vivawallet-acquires-praxia-bank--5033a6b3</t>
  </si>
  <si>
    <t>ONPEX</t>
  </si>
  <si>
    <t>https://www.crunchbase.com/organization/onpex</t>
  </si>
  <si>
    <t>ONPEX helps businesses build their own financial services. We provide multi-currency IBAN accounts and acquiring powered by flexible, API-driven technology to create simple, compliant, and cost-efficient payment and banking solutions.</t>
  </si>
  <si>
    <t>ONPEX is a Luxembourg-regulated Payment Institution that provides Payment- and Banking-as-a-Service solutions.</t>
  </si>
  <si>
    <t>https://twitter.com/onpex</t>
  </si>
  <si>
    <t>https://www.facebook.com/ONPEX?fref=ts</t>
  </si>
  <si>
    <t>https://www.linkedin.com/company/4287488?trk=tyah&amp;trkInfo=clickedVertical%3Acompany%2Cidx%3A3-1-3%2CtarId%3A1434127874230%2Ctas%3AONPEX</t>
  </si>
  <si>
    <t>connect@onpex.com</t>
  </si>
  <si>
    <t>+352 27 861177</t>
  </si>
  <si>
    <t>Christoph Tutsch</t>
  </si>
  <si>
    <t>COMO</t>
  </si>
  <si>
    <t>https://www.crunchbase.com/organization/como-1639</t>
  </si>
  <si>
    <t>ONPEX acquired by COMO</t>
  </si>
  <si>
    <t>https://www.crunchbase.com/acquisition/como-1639-acquires-onpex--3b8b73a6</t>
  </si>
  <si>
    <t>CREDIT-VISION identifies, captures, aggregates and contextualises financial data for investors in corporate credit. CREDIT-VISION is the next generation Saas-based financial data platform for banks and investment funds to standardize, aggregate and analyze private company financial data, generating actionable insights for investors.</t>
  </si>
  <si>
    <t>https://twitter.com/cvanalytics</t>
  </si>
  <si>
    <t>https://www.linkedin.com/company/credit-vision/</t>
  </si>
  <si>
    <t>info@credit-vision.com</t>
  </si>
  <si>
    <t>+44 (0)203 948 6019</t>
  </si>
  <si>
    <t>Paolo Malaguti</t>
  </si>
  <si>
    <t>Alter Domus</t>
  </si>
  <si>
    <t>https://www.crunchbase.com/organization/alter-domus</t>
  </si>
  <si>
    <t>Michelle Capiod, Giuseppe Caltabiano, Richard Vaaje, Arvin Abraham, Brightwater Holding SA</t>
  </si>
  <si>
    <t>Credit-Vision acquired by Alter Domus</t>
  </si>
  <si>
    <t>https://www.crunchbase.com/acquisition/alter-domus-acquires-credit-vision--9d38b6c4</t>
  </si>
  <si>
    <t>ZenTreasury</t>
  </si>
  <si>
    <t>https://www.crunchbase.com/organization/zentreasury</t>
  </si>
  <si>
    <t>ZenTreasury, a FinTech and SaaS company, a provider of cloud computing for financial contracts, is empowering businesses of all sizes on their journey to build the digital finance function of the future.</t>
  </si>
  <si>
    <t>Crowdfunding, Financial Services, FinTech, Information Technology, Internet, Payments, SaaS, Software</t>
  </si>
  <si>
    <t>ZenTreasury is a FinTech and SaaS company. We provide cloud treasury and lease accounting software.</t>
  </si>
  <si>
    <t>http://www.zentreasury.com</t>
  </si>
  <si>
    <t>https://twitter.com/ZenTreasury</t>
  </si>
  <si>
    <t>https://www.facebook.com/ZenTreasury-109882513753635/</t>
  </si>
  <si>
    <t>https://www.linkedin.com/company/10834894/</t>
  </si>
  <si>
    <t>info@zentreasury.com</t>
  </si>
  <si>
    <t>Lars Nevalainen</t>
  </si>
  <si>
    <t>Tradelize</t>
  </si>
  <si>
    <t>https://www.crunchbase.com/organization/tradelize</t>
  </si>
  <si>
    <t>Tradelize is an ecosystem where investment professionals gain a unique toolset to interact with investors and where investors can learn, unite, compete and achieve investment results equal to those of the best professionals.</t>
  </si>
  <si>
    <t>Tradelize is an investment network that is building a highway between truly talented professionals and retail investors.</t>
  </si>
  <si>
    <t>https://www.tradelize.com/</t>
  </si>
  <si>
    <t>https://twitter.com/tradelize</t>
  </si>
  <si>
    <t>https://www.facebook.com/pg/tradelize</t>
  </si>
  <si>
    <t>https://www.linkedin.com/company/tradelize/</t>
  </si>
  <si>
    <t>Anton Zapolskyi</t>
  </si>
  <si>
    <t>Marat Kichikov</t>
  </si>
  <si>
    <t>FXCH Ltd.</t>
  </si>
  <si>
    <t>https://www.crunchbase.com/organization/fxch-ltd</t>
  </si>
  <si>
    <t>FXCH provides a trusted Central Counterparty solution to settles Spot-FX Institutional trades using the Blockchain for transparency and efficiency,</t>
  </si>
  <si>
    <t>Blockchain, Financial Services, FinTech, Internet</t>
  </si>
  <si>
    <t>Blockchain-based Spot-FX Institutional Clearing House</t>
  </si>
  <si>
    <t>http://www.fxclr.com/</t>
  </si>
  <si>
    <t>https://www.linkedin.com/company/fxch-ltd</t>
  </si>
  <si>
    <t>info@fxclr.com</t>
  </si>
  <si>
    <t>Franck Mikulecz</t>
  </si>
  <si>
    <t>DeepView protects companies from data leakage by staff. Real time alerts to public data leaks and opt-in encrypted channel recording make personal devices in the workplace safer. DeepView‚Äôs unrivalled, patent pending technology and AI algorithm is built to read photos. It is the only solution that allows companies to manage data leakage from photos, videos and text shared by employees. Thereby protecting companies from inadvertent and intentional data leaks. The advanced, slick encryption recording is the only solution to meet GDPR and MiFID II standards. The platform instantly notifies you to confidential company data being shared for immediate action. Whilst also recording and archiving all business communications across current and emerging social channels.</t>
  </si>
  <si>
    <t>https://twitter.com/deepview3</t>
  </si>
  <si>
    <t>https://www.facebook.com/Deepview3.0/</t>
  </si>
  <si>
    <t>https://www.linkedin.com/company/social-media-charter/</t>
  </si>
  <si>
    <t>divemaster@deepview.com</t>
  </si>
  <si>
    <t>Catherine (Kitty) Parry</t>
  </si>
  <si>
    <t>RealRate</t>
  </si>
  <si>
    <t>https://www.crunchbase.com/organization/realrate</t>
  </si>
  <si>
    <t>RealRate: Insurance Ratings based on Artificial Intelligence We have some unique characteristics, contrasting the traditional rating approach: * Independence: We do not work on behalf of the insurers * Use of artificial intelligence, enabling causal analysis of financial strength * Holistic company analysis, instead of just a bunch of key ratios * Fast and deep: our graphs let you understand a company within 2 minutes Insurance companies can purchase the RealRate seal of approval to show their customers their highly competitive market position. For insurance customers, financial strength is the most important indicator of return on their premiums paid. For brokers our rating service allows for a qualified and independent financial advice. RealRate combines a self developed expert system for insurance companies with innovative methods of artificial intelligence. We use structural neural networks to determine the causal effects of financial strengths. This allows for a fast and deep understanding of the analyzed companies, saving time and work for reading and analyzing the year-end reports, which is a difficult task. RealRate's business model is highly scalable. Reports are generated automatically. In August 2019 we published ratings of all German life insurers. There are already more than 300 rating reports available. Next steps will be German health and property/casualty insurers. The approach finally will be adapted to other countries and branches like banks, industry etc. March 2020: RealRate is chosen to be one of the most promising German AI startups, see https://appliedai.de/startup-landscape-2020. RealRate is one out of eight companies in the category 'Finance and Insurance.'</t>
  </si>
  <si>
    <t>Artificial Intelligence, Finance, FinTech, Insurance, InsurTech</t>
  </si>
  <si>
    <t>Insurance Ratings based on Artificial Intelligence</t>
  </si>
  <si>
    <t>http://www.realrate.de</t>
  </si>
  <si>
    <t>holger.bartel@realrate.de</t>
  </si>
  <si>
    <t>+49 160 957 90 844</t>
  </si>
  <si>
    <t>Holger Dr. Bartel</t>
  </si>
  <si>
    <t>Verifoxx</t>
  </si>
  <si>
    <t>https://www.crunchbase.com/organization/verifoxx</t>
  </si>
  <si>
    <t>Verifoxx is an AIoT blockchain company that enables easy and secure identity verification of customers. The company's platform offers a mobile app that makes an individual securely use one set of documents to verify his identity to various businesses that may require it while not sharing personal data, enabling businesses to execute a secured identity verification by not requiring customers to input or reveal their card details or personal information. The company is based in London, London in 2019.</t>
  </si>
  <si>
    <t>Blockchain, FinTech, Internet of Things, Payments</t>
  </si>
  <si>
    <t>Verifoxx is an AIoT blockchain company that enables easy and secure identity verification of customers.</t>
  </si>
  <si>
    <t>https://verifoxx.com</t>
  </si>
  <si>
    <t>https://twitter.com/getverifoxx</t>
  </si>
  <si>
    <t>https://facebook.com/getverifoxx</t>
  </si>
  <si>
    <t>https://www.linkedin.com/company/verifoxx</t>
  </si>
  <si>
    <t>hello@photofoxx.com</t>
  </si>
  <si>
    <t>Roisin Meehan</t>
  </si>
  <si>
    <t>SOSV, dlab</t>
  </si>
  <si>
    <t>ExigeApp</t>
  </si>
  <si>
    <t>https://www.crunchbase.com/organization/exigeapp</t>
  </si>
  <si>
    <t>ExigeApp is a web-based application that educates its users on financial modeling. The application features modules, templates, financial algorithms, and multiple scenarios. It enables its users to model up their businesses by filling in required information, including number of employees, fixed costs, direct costs, and expected selling prices and volumes. ExigeApp was launched in 2015 by Alexandru Pavel and Alexandra Suciu and is based in Bucharest.</t>
  </si>
  <si>
    <t>Financial Services, FinTech, Web Apps</t>
  </si>
  <si>
    <t>Bucharest, Bucuresti, Romania</t>
  </si>
  <si>
    <t>ExigeApp is a web app which helps entrepreneurs and students understand financial modeling and use it to their start-up‚Äôs advantage.</t>
  </si>
  <si>
    <t>http://www.exigeapp.com/</t>
  </si>
  <si>
    <t>https://www.twitter.com/exigeapp</t>
  </si>
  <si>
    <t>https://www.facebook.com/exigeapp</t>
  </si>
  <si>
    <t>https://www.linkedin.com/company/5125131/</t>
  </si>
  <si>
    <t>contact@exigeapp.com</t>
  </si>
  <si>
    <t>+40 726 101 262</t>
  </si>
  <si>
    <t>Alexandra Suciu, Alexandru Pavel</t>
  </si>
  <si>
    <t>Ministry of European Funds</t>
  </si>
  <si>
    <t>Viventor</t>
  </si>
  <si>
    <t>https://www.crunchbase.com/organization/viventor</t>
  </si>
  <si>
    <t>Viventor is a peer-to-peer lending marketplace that connects non bank lenders from the one side, and investors all across Europe from the other side. Lending companies independently select their borrowers, issue loans, and offer these loans on Viventor. Further on, investors can select from the pool of loans listed, and invest in ones meeting their requirements. Viventor's business model provides access to "crowd capital" for the lenders, and makes secure investing simple and accessible for investors!</t>
  </si>
  <si>
    <t>Viventor is a peer-to-peer lending platform that makes secured investing simple and accessible.</t>
  </si>
  <si>
    <t>https://www.viventor.com</t>
  </si>
  <si>
    <t>https://twitter.com/Viventor_P2P</t>
  </si>
  <si>
    <t>https://www.facebook.com/Viventor.Platform</t>
  </si>
  <si>
    <t>https://www.linkedin.com/company/viventor</t>
  </si>
  <si>
    <t>info@viventor.com</t>
  </si>
  <si>
    <t>Qazeek Pay</t>
  </si>
  <si>
    <t>https://www.crunchbase.com/organization/qazeek-pay</t>
  </si>
  <si>
    <t>Qazeek Pay is a platform for running as a Payment Gateway &amp; Payment Management Company.</t>
  </si>
  <si>
    <t>https://qazeek.com</t>
  </si>
  <si>
    <t>https://twitter.com/qazeekpay</t>
  </si>
  <si>
    <t>https://facebook.com/qazeekpay</t>
  </si>
  <si>
    <t>https://linkedin.com/company/qazeek-pay</t>
  </si>
  <si>
    <t>qazeek.k@gmail.com</t>
  </si>
  <si>
    <t>Hafiz Nayyar Khurshid</t>
  </si>
  <si>
    <t>FinAPI</t>
  </si>
  <si>
    <t>https://www.crunchbase.com/organization/finapi</t>
  </si>
  <si>
    <t xml:space="preserve">finAPI is a product of  finAPI GmbH  (formerly TeamInvest). 2008 by Dr. med. Florian Haagen and dr. Founded by Martin Lacher, the medium-sized fintech company is today an experienced provider of software for banks and other financial service providers. As a long-established fintech company, finAPI offers a standardized API to enable multibanking and digital account management services that banks, savings banks and other financial service providers want to make available to their customers. At their headquarters in Munich they develop and implement sophisticated data integration and analysis solutions based on artificial intelligence technologies that are delivered to their customers via online access (cloud service) or operated in-house. Their finAPI REST API platform provides secure access to currently 58 million end user accounts and is used by major international institutions and companies. The cooperation with a certified high-performance data center and reliable support services ensure safe and high-performance operation. Thus, from today's perspective, the requirements for the secured XS2A (Access to Account) according to PSD2 can be met. </t>
  </si>
  <si>
    <t>FinAPI offers a standardized API to enable multibanking and digital account management services that banks, savings banks.</t>
  </si>
  <si>
    <t>https://www.finapi.io/en</t>
  </si>
  <si>
    <t>kontakt@finapi.io</t>
  </si>
  <si>
    <t>49 89 416177-555</t>
  </si>
  <si>
    <t>SCHUFA Holding</t>
  </si>
  <si>
    <t>https://www.crunchbase.com/organization/schufa-holding</t>
  </si>
  <si>
    <t>FinAPI acquired by SCHUFA Holding</t>
  </si>
  <si>
    <t>https://www.crunchbase.com/acquisition/schufa-holding-acquires-finapi--724a40a5</t>
  </si>
  <si>
    <t>flov technologies AG</t>
  </si>
  <si>
    <t>https://www.crunchbase.com/organization/flov-technologies-ag</t>
  </si>
  <si>
    <t>Flov technologies is a Swiss asset management company with focus on quantitative investment strategies in digital assets, with a vision of a global peer-to-peer marketplace that utilizes distributed ledger technology as a settlement infrastructure. The firm is built on three pillars: a highly experienced and visionary team, tested investment strategies and professional operational structure. As such the team is comprised of Blockchain pioneers with detailed insights into the crypto world and its future, experienced hedge fund professionals with great track records and quants that can deploy investment strategies in a quick and efficient manner. Additionally, flov has a clear organizational structure and governance, process driven operations, and strong risk management that can mitigate investment risk in the space of digital assets. Flov allies an open research setup (no silos) with a meritocratic environment, and values research and information technology as the cornerstones of its success.</t>
  </si>
  <si>
    <t>Blockchain, Financial Services, FinTech, Information Technology, Marketplace</t>
  </si>
  <si>
    <t>Liquidity provision in a digital peer to peer marketplace</t>
  </si>
  <si>
    <t>https://www.flovtec.com/</t>
  </si>
  <si>
    <t>https://www.linkedin.com/company/flov-technologies/</t>
  </si>
  <si>
    <t>info@flovtec.com</t>
  </si>
  <si>
    <t>Anton Golub</t>
  </si>
  <si>
    <t>Commerce and Shopping, Financial Services, Information Technology, Other</t>
  </si>
  <si>
    <t>CV VC</t>
  </si>
  <si>
    <t>Predictiva</t>
  </si>
  <si>
    <t>https://www.crunchbase.com/organization/predictiva-12c2</t>
  </si>
  <si>
    <t>Artificial Intelligence, FinTech, Information Technology, Machine Learning, Software</t>
  </si>
  <si>
    <t>Leicester, Leicester, United Kingdom</t>
  </si>
  <si>
    <t>Advanced AI models utilising Deep Reinforcement Learning for the FinTech and other industries focused on predictive analytics</t>
  </si>
  <si>
    <t>https://www.predictiva.co.uk/</t>
  </si>
  <si>
    <t>https://www.linkedin.com/company/predictiva-uk</t>
  </si>
  <si>
    <t>info@predictiva.co.uk</t>
  </si>
  <si>
    <t>Ashraf Attia, Maysara Hammouda</t>
  </si>
  <si>
    <t>The Money Cloud provides the tools to be the one stop shop to help people make smart financial decisions. We believe in making financial services accessible to all and want to help anyone anywhere manage and move their money. The site is a platform that compares international payment providers and through API integration, enables users to register and trade from with multiple providers in one place.</t>
  </si>
  <si>
    <t>https://twitter.com/themoneycloud</t>
  </si>
  <si>
    <t>https://www.facebook.com/themoneycloudltd</t>
  </si>
  <si>
    <t>https://www.linkedin.com/company/the-money-cloud-ltd</t>
  </si>
  <si>
    <t>general@themoneycloud.com</t>
  </si>
  <si>
    <t>+44 20 7100 5655</t>
  </si>
  <si>
    <t>Emmanuel Addy, Huw Jenkins</t>
  </si>
  <si>
    <t>Transpaygo</t>
  </si>
  <si>
    <t>https://www.crunchbase.com/organization/transpaygo</t>
  </si>
  <si>
    <t>Transpaygo is dedicated to providing SME‚Äôs with the very best money transfer solution.   While SME‚Äôs have traditionally lost out to larger businesses, having to pay higher rates and experience slower transfers, we are bringing FX for SMEs into the 21st century.   We offer SME‚Äôs the ultimate service, providing low rates and fast transfers to over 140 countries globally, all through our easy-to-use tech platform. Our team of currency specialists have used their expertise in investment banking and the payment industry to create a fast and simple transfer service which is trusted time and again by businesses across Europe.  Transpaygo is regulated as an Authorised Payment Institution by the FCA in the UK and is also a member of the Austrian FinTech Group. Transpaygo also operates the consumer portal fonmoney for international money transfer and international top up transfer.</t>
  </si>
  <si>
    <t>Financial Services, FinTech, Internet, Mobile, Mobile Payments, Payments</t>
  </si>
  <si>
    <t>Transpaygo is an online service that allows people around the world to send mobile phone credit to prepaid phones.</t>
  </si>
  <si>
    <t>https://transpaygo.com</t>
  </si>
  <si>
    <t>https://www.linkedin.com/company/transpaygo</t>
  </si>
  <si>
    <t>office@transpaygo.com</t>
  </si>
  <si>
    <t>+431 2533033 8105</t>
  </si>
  <si>
    <t>Matthias Wurmboeck, Mirko Kinigadner</t>
  </si>
  <si>
    <t>LINK IO</t>
  </si>
  <si>
    <t>https://www.crunchbase.com/organization/link-io</t>
  </si>
  <si>
    <t>LINK allows users around the world recieve cash fast and cheap from Africa. We're solving the one-sided remittance market and building a product for the unbacked by building the most global transfer service for Africans which would include a unique feature as a Global Debit Card where Africans spend like locals wherever they are without limits, and our core product feature in currency conversion/exchange which is the closest to the Mid-Market rate right now in the Market.</t>
  </si>
  <si>
    <t>Debit Cards, Finance, Financial Services, FinTech, Payments, Peer to Peer</t>
  </si>
  <si>
    <t>Famagusta, Famagusta, Cyprus</t>
  </si>
  <si>
    <t>LINK IO is a money transfer service that allows users and businesses around the globe receive money from Africa without hidden charges.</t>
  </si>
  <si>
    <t>https://www.linkupio.com/</t>
  </si>
  <si>
    <t>https://twitter.com/Link_IO</t>
  </si>
  <si>
    <t>https://www.linkedin.com/company/link-io/</t>
  </si>
  <si>
    <t>support@linkupio.com</t>
  </si>
  <si>
    <t>Edgar Akin-John, Ejiro Samuel Ehinmisan, Emmanuel Ebuka Evarist, Marvel George Ekpo</t>
  </si>
  <si>
    <t>CG24 Group</t>
  </si>
  <si>
    <t>https://www.crunchbase.com/organization/creditgate24</t>
  </si>
  <si>
    <t>CG24 Group is the leading Marketplace Lender in Switzerland connecting borrowers (Retail, SME and Real Estate Investors) with institutional and retail investors. Having introduced numerous product innovations into Swiss Marketplace Lending CG24 Group is consolidating its leading position by offering quick and financing opportunities to thousands of borrowers and businesses.  CG24 Group aims to become the leading marketplace lending platform in Europe by rethinking finance in order to ideally serve its customers' needs while offering attractive returns to investors.</t>
  </si>
  <si>
    <t>CG24 Group is the leading Marketplace Lender in Switzerland</t>
  </si>
  <si>
    <t>https://www.creditgate24.ch</t>
  </si>
  <si>
    <t>https://twitter.com/creditgate24</t>
  </si>
  <si>
    <t>https://www.facebook.com/creditgate24</t>
  </si>
  <si>
    <t>https://www.linkedin.com/company/cg24group/</t>
  </si>
  <si>
    <t>info@cg24.com</t>
  </si>
  <si>
    <t>044 244 30 24</t>
  </si>
  <si>
    <t>Christoph M. Mueller, Christoph Mueller, Stefan Benkert</t>
  </si>
  <si>
    <t>Bots</t>
  </si>
  <si>
    <t>https://www.crunchbase.com/organization/bots</t>
  </si>
  <si>
    <t>Bots is a capital markets SaaS startup helping Debt Capital Markets (DCM) divisions of Investment Banks achieve higher market share, lower costs and happier employees by streamlining the bond new issue pricing process. Our two Co-founders have 20+ years of experience in DCM Origination and Syndicate at a top tier investment bank. They realized that the bond origination workflow can be vastly improved with the right technology and partnered up with a Fintech software development expert to turn that vision into a reality.</t>
  </si>
  <si>
    <t>Computer, FinTech, Software</t>
  </si>
  <si>
    <t>Bots is a SaaS startup helping Debt Capital Markets (DCM) divisions of Investment Banks to streamline the bond new issue pricing process.</t>
  </si>
  <si>
    <t>https://www.bondorigination.com/</t>
  </si>
  <si>
    <t>https://www.linkedin.com/company/bond-origination/</t>
  </si>
  <si>
    <t>Consumer Electronics, Financial Services, Hardware, Software</t>
  </si>
  <si>
    <t>FinTech Sandbox</t>
  </si>
  <si>
    <t>taxbutler</t>
  </si>
  <si>
    <t>https://www.crunchbase.com/organization/taxbutler</t>
  </si>
  <si>
    <t>taxbutler is an art word that combines the tax, secrecy, and serving. And like a butler, taxbutler takes away the work of your tax declaration. A tax return has never been so easy and cheap.</t>
  </si>
  <si>
    <t>Ingersheim, Baden-Wurttemberg, Germany</t>
  </si>
  <si>
    <t>taxbutler offers the most efficient form of the self-generated tax declaration.</t>
  </si>
  <si>
    <t>https://taxbutler.de/</t>
  </si>
  <si>
    <t>https://twitter.com/_pareton</t>
  </si>
  <si>
    <t>service@pareton.de</t>
  </si>
  <si>
    <t>Jens Spahn</t>
  </si>
  <si>
    <t>fundflow</t>
  </si>
  <si>
    <t>https://www.crunchbase.com/organization/fundflow</t>
  </si>
  <si>
    <t>FundFlow stellt Ihnen binnen 24 Stunden Liquidit√§t zur Verf√ºgung. Hierf√ºr nutzen wir eine oder mehrere Rechnungen an Ihre Kunden als Sicherheit.</t>
  </si>
  <si>
    <t>fundflow allows small business to free their locked up cash via frictionless financing</t>
  </si>
  <si>
    <t>https://www.fundflow.de/</t>
  </si>
  <si>
    <t>https://twitter.com/fundflow_de</t>
  </si>
  <si>
    <t>https://www.facebook.com/FundFlowServices</t>
  </si>
  <si>
    <t>https://www.linkedin.com/company/fundflow/</t>
  </si>
  <si>
    <t>info@fundflow.de</t>
  </si>
  <si>
    <t>Antonio Faralli, Joachim Kaune</t>
  </si>
  <si>
    <t>High-Tech Grunderfonds</t>
  </si>
  <si>
    <t>Bittiq</t>
  </si>
  <si>
    <t>https://www.crunchbase.com/organization/bittiq</t>
  </si>
  <si>
    <t>Bittiq provides SaaS solutions to financial institutions, from a white-label personal finance app to integrations within existing channels. We combine insights from transaction data and deep knowledge of consumers with the core propositions of incumbents. This way we enable them to deliver unique and personal solutions to their customers. Bittiq is a frontrunner in personal finance management. Ahead of PSD2, we released the first app that can be connected to all major Dutch banks. By working together with financial institutions, we aim to provide financial well-being to all European consumers.</t>
  </si>
  <si>
    <t>Financial Services, FinTech, Mobile Apps, Personal Finance, SaaS</t>
  </si>
  <si>
    <t>Utrecht, Utrecht, The Netherlands</t>
  </si>
  <si>
    <t>Bittiq helps people to become more financially fit and reach their goals.</t>
  </si>
  <si>
    <t>https://bittiq.com/</t>
  </si>
  <si>
    <t>https://twitter.com/BittiqNL</t>
  </si>
  <si>
    <t>https://facebook.com/bittiqNL</t>
  </si>
  <si>
    <t>https://linkedin.com/company/bittiq</t>
  </si>
  <si>
    <t>services@bittiq.com</t>
  </si>
  <si>
    <t>Federico Spiezia, Hidde Koning</t>
  </si>
  <si>
    <t>Holland Startup</t>
  </si>
  <si>
    <t>DealGlobe is a company analytics and deal matching platform across Europe and China. It enables the users to gain company insight and connect with the right people for investment opportunities, partnership deals, and potential sales leads. The platform aggregates data from a range of different data sources using different structures, all combined in one easy to use and highly functional interface. Users are entitled to view comprehensive business information and market intelligence reports provided by third party data partners or generated by the users. It also provides members exclusive access to live deal opportunities uploaded by other users through live deal platform and identifies potential business partners based on complex machine learning algorithms. The company is support by UK Trade &amp; Investment through the Sirius programme and has offices in Birmingham, London and Shanghai.</t>
  </si>
  <si>
    <t>https://www.linkedin.com/company/dealglobe/</t>
  </si>
  <si>
    <t>enquiries@dealglobe.com</t>
  </si>
  <si>
    <t>Alan Buxton, Lin Feng</t>
  </si>
  <si>
    <t>privatemarket.io</t>
  </si>
  <si>
    <t>https://www.crunchbase.com/organization/privatemarket-io</t>
  </si>
  <si>
    <t>Privatemarket.io¬†is a digital marketplace built on blockchain technology that serves as a distribution and investment platform for alternative investment products and services with a focus on low liquidity assets like private equity and real estate. On the investors side, our services include administration, custody, reporting and support during the lifetime of the product. The open platform provides them with a simplified access to world-class managers and strategies, on demand due diligence services and unique liquidity management solutions.</t>
  </si>
  <si>
    <t>Finance, Financial Services, FinTech, Marketplace</t>
  </si>
  <si>
    <t>B2B digital marketplace for quality private market investment opportunities and services</t>
  </si>
  <si>
    <t>https://www.privatemarket.io</t>
  </si>
  <si>
    <t>https://twitter.com/privatemarketio</t>
  </si>
  <si>
    <t>https://www.linkedin.com/company/privatemarket/</t>
  </si>
  <si>
    <t>hello@privatemarket.io</t>
  </si>
  <si>
    <t>+41 21 539 1800</t>
  </si>
  <si>
    <t>Loic Engelhard, Philippe Neri</t>
  </si>
  <si>
    <t>Gaw Capital Partners</t>
  </si>
  <si>
    <t>Atpar AG</t>
  </si>
  <si>
    <t>https://www.crunchbase.com/organization/atpar-ag</t>
  </si>
  <si>
    <t>We help issuers and issuance solution providers to offer the full variety of financial assets faster and with easier integration.</t>
  </si>
  <si>
    <t>Banking-grade finance for blockchain</t>
  </si>
  <si>
    <t>https://www.atpar.io/</t>
  </si>
  <si>
    <t>https://twitter.com/at_par_</t>
  </si>
  <si>
    <t>https://www.facebook.com/Atpar-AG-101375764724107/</t>
  </si>
  <si>
    <t>https://www.linkedin.com/company/atpar/</t>
  </si>
  <si>
    <t>Arie Levy- Cohen</t>
  </si>
  <si>
    <t>Eden Block</t>
  </si>
  <si>
    <t>Token Fabrik</t>
  </si>
  <si>
    <t>https://www.crunchbase.com/organization/token-fabrik</t>
  </si>
  <si>
    <t>Blockchain, FinTech, Industrial, Internet of Things, Software</t>
  </si>
  <si>
    <t>Tokenfabrik enables digital investments in industrial IoT-assets with the power of DeFi</t>
  </si>
  <si>
    <t>https://www.tokenfabrik.de/</t>
  </si>
  <si>
    <t>Financial Services, Internet Services, Manufacturing, Other, Software</t>
  </si>
  <si>
    <t>MyPocketSkill is an innovative platform that is creating a financially-empowered Gen Z.  We achieve this by providing a digital solution to help young people gain early exposure to earning &amp; saving.</t>
  </si>
  <si>
    <t>Hove, Brighton and Hove, United Kingdom</t>
  </si>
  <si>
    <t>https://twitter.com/MyPocketSkill</t>
  </si>
  <si>
    <t>https://www.facebook.com/MyPocketSkill/</t>
  </si>
  <si>
    <t>https://in.linkedin.com/company/mypocketskill</t>
  </si>
  <si>
    <t>info@mypocketskill.com</t>
  </si>
  <si>
    <t>+44 7887852249</t>
  </si>
  <si>
    <t>Matthew Harker, Zara Ransley</t>
  </si>
  <si>
    <t>Education, Financial Services, Information Technology, Internet Services, Software</t>
  </si>
  <si>
    <t>AMfine is a fast-track provider of agile fund and regulatory reporting services for buy-side firms. AMfine provides an end-to-end managed service and software to asset managers, insurance firms, and asset servicers. AMfine enables buy-side firms to consolidate their fund and regulatory reporting into one source, resulting in massive cost efficiencies for your firm.</t>
  </si>
  <si>
    <t>https://twitter.com/amfine_solution</t>
  </si>
  <si>
    <t>https://www.linkedin.com/company/amfine-services-&amp;-software?trk=biz-companies-cym</t>
  </si>
  <si>
    <t>Michael Priem</t>
  </si>
  <si>
    <t>Compliance Solutions Strategies</t>
  </si>
  <si>
    <t>https://www.crunchbase.com/organization/compliance-solution-strategies</t>
  </si>
  <si>
    <t>AMfine acquired by Compliance Solutions Strategies</t>
  </si>
  <si>
    <t>https://www.crunchbase.com/acquisition/compliance-solution-strategies-acquires-amfine--851748d9</t>
  </si>
  <si>
    <t>Neontri</t>
  </si>
  <si>
    <t>https://www.crunchbase.com/organization/braintri</t>
  </si>
  <si>
    <t>Neontri is a fintech providing innovative B2B solutions for banks and other financial institutions. In 2019, the company made a strategic decision to enter the American market. Its business strategy is based on proprietary B2B products developed by the internal R&amp;D team. The solutions' portfolio consists of mobile banking development platform, white-label award-winning mobile payments and authorization solution Jiffee, and an innovative core banking system offload engine Biffee. The solutions created by Neontri has been honored with many prestigious international awards. In 2019, the IKO app co-developed by Neontri for the biggest bank in CEE was voted the best mobile banking application in the world for the second time in a row. In 2018, the Warsaw-based fintech earned Polish Innovation Award. Neontri is also the winner of two ‚ÄúBest of Show‚Äù awards on Finovate conferences ‚Äì in New York and San Francisco.</t>
  </si>
  <si>
    <t>Big Data, Financial Services, FinTech, Information Technology, Mobile, Mobile Apps, Mobile Payments, Payments, Software</t>
  </si>
  <si>
    <t>Neontri is a fintech providing innovative B2B solutions for banks and other financial institutions.</t>
  </si>
  <si>
    <t>https://www.neontri.com</t>
  </si>
  <si>
    <t>https://twitter.com/Neontri_</t>
  </si>
  <si>
    <t>https://www.facebook.com/NeontriFormerlyBraintri/</t>
  </si>
  <si>
    <t>https://www.linkedin.com/company/neontri/</t>
  </si>
  <si>
    <t>contact@neontri.com</t>
  </si>
  <si>
    <t>+48 735 704 423</t>
  </si>
  <si>
    <t>Maciej Stƒôpie≈Ñ, Wojciech Zatorski</t>
  </si>
  <si>
    <t>Apps, Data and Analytics, Financial Services, Information Technology, Mobile, Payments, Software</t>
  </si>
  <si>
    <t>Queen City Fintech</t>
  </si>
  <si>
    <t>https://twitter.com/Pathfinder_Soft</t>
  </si>
  <si>
    <t>https://www.facebook.com/pathfindersoftware/</t>
  </si>
  <si>
    <t>https://www.linkedin.com/company/pathfindersoftwarelimited/</t>
  </si>
  <si>
    <t>kim@pathfinder-software.com</t>
  </si>
  <si>
    <t>Kim Aviv</t>
  </si>
  <si>
    <t>ANIVO 360 AG</t>
  </si>
  <si>
    <t>https://www.crunchbase.com/organization/anivo</t>
  </si>
  <si>
    <t>Founded in Zurich in 2015, the Insurtech Anivo provides insurance companies, banks, telecommunications providers and ecosystems with a technology platform for rapid market introduction and highly efficient distribution of innovative insurance products. If required, Anivo develops new insurance solutions together with the involved project partners. The implementation and international roll-out of complex insurance products is based on AnivoCore, the company's own multitenant white label distribution platform. A service team of proven insurance experts is able to provide highly efficient customer advice and sales using state-of-the-art video technology. Products, operating software and processes are optimized during ongoing operations. The Anivo Bancassurance solution enables banks to easily expand their service portfolio with innovative insurance products. With Anivo, established insurers can place new insurance products on the market within a few weeks without burdening their own IT resources, thus significantly shortening their innovation cycles.</t>
  </si>
  <si>
    <t>Finance, Financial Services, FinTech, Insurance, Software</t>
  </si>
  <si>
    <t>Steinhausen, Zug, Switzerland</t>
  </si>
  <si>
    <t>Insurtech providing a technology platform for efficient roll out and distribution of innovative insurance products to insurances and banks</t>
  </si>
  <si>
    <t>http://www.anivo360.com</t>
  </si>
  <si>
    <t>https://twitter.com/AnivoInsurance</t>
  </si>
  <si>
    <t>https://www.facebook.com/anivoinsurancebroker</t>
  </si>
  <si>
    <t>https://www.linkedin.com/company/anivo</t>
  </si>
  <si>
    <t>info@anivo360.com</t>
  </si>
  <si>
    <t>+41 800 800 830</t>
  </si>
  <si>
    <t>Alexander Bojer, Werner Flatz</t>
  </si>
  <si>
    <t>International payments are opaque, expensive and time consuming. We cut costs by 85% and save you a very precious commodity, your time. Introducing CurrencyTransfer.com - the world's first online marketplace matching individuals and businesses with the most competitive international payment quotes. With hidden bank FX fees and high payment charges, it pays to shop around.  We enable FCA regulated payment suppliers to compete in a LIVE marketplace to win your business. Think Expedia for Currency.  Built for SME's and growing businesses, we're democratising capital markets technology blue chip and FTSE 100 companies have, down to the everyday SME and company.  CurrencyTransfer.com was launched by CTO Stevan Litobac and CEO Daniel Abrahams in February 2014 at Finovate in London, United Kingdom. The company has offices in London, Tel Aviv and Sofia.</t>
  </si>
  <si>
    <t>http://twitter.com/currencytransfr</t>
  </si>
  <si>
    <t>http://www.facebook.com/currencytransfer</t>
  </si>
  <si>
    <t>http://www.linkedin.com/company/5018071</t>
  </si>
  <si>
    <t>press@currencytransfer.com</t>
  </si>
  <si>
    <t>+972 (0) 3 763 0671</t>
  </si>
  <si>
    <t>Daniel Abrahams, Stevan Litobac</t>
  </si>
  <si>
    <t>Management, Operations, Sales</t>
  </si>
  <si>
    <t>Liquineq AG</t>
  </si>
  <si>
    <t>https://www.crunchbase.com/organization/liquineq-ag</t>
  </si>
  <si>
    <t>Liquineq is an Ethereum-based financial platform optimized to address the flaws in the existing bank-to-bank money transaction system as well as revocation/redemption of lost or stolen tokens and the ability to easily use Liquineq tokens as fiat currency. Liquineq enables real-time, peer-to-peer value exchange and payment services across borders and other silos, and between fiat money, other asset classes, and decentralized currencies. We enable financial inclusion and partnering with banking institutions, with transparent, highly secure access available via the Liquineq fiat network.  Customers can set up and fund an account with a bank using Liquineq in minutes by simply downloading the Liquineq mobile wallet.  Also linked to the wallet are debit cards, allowing instant access to funds deposited with a bank.   Supporting both global and local tokenization and infrastructure, Liquineq has more than 25 patents filed and the company‚Äôs blockchain is up to 5000X faster than Bitcoin and significantly faster than current Ethereum solutions.    Other key facets of the Liquineq architecture include: ¬∑       Local banking partner manages solution with local currency and funds held by the partner bank‚Äã ¬∑       Instant wallet-to-wallet transfer ‚Äì locally and globally‚Äã ¬∑       Multiple currencies in the same wallet‚Äã ¬∑       End-to-End KYC coverage ¬∑       Mobile-centric application with APIs and desktop support ¬∑       Advanced anti-fragile security model Liquineq‚Äôs management team and advisory board are composed of world-renowned figures in the commercial and central banking systems (U.S. Federal Reserve Bank, Visa¬Æ, Paypal¬Æ) as well as seasoned technology executives that include former members of Israel‚Äôs elite technical army unit. The company is based at Gartenstrasse 4 6300 Zug, Switzerland ‚Äì learn more at www.liqueneq.ch or email info@liquineq.ch.</t>
  </si>
  <si>
    <t>Financial Services, FinTech, Information Technology, Mobile, Mobile Payments</t>
  </si>
  <si>
    <t>LIQUINEQ is a developer of an enterprise platform intended to address the flaws in the existing bank-to-bank money transaction system.</t>
  </si>
  <si>
    <t>https://www.liquineq.ch</t>
  </si>
  <si>
    <t>https://www.facebook.com/Liquineq/</t>
  </si>
  <si>
    <t>https://www.linkedin.com/company/liquineq/</t>
  </si>
  <si>
    <t>info@liquineq.ch</t>
  </si>
  <si>
    <t>Ari Birger, Dan Kikinis, Haim Dror, Mike McEvoy, Moti Birger, Peter Thoeny, Rick DeGolia, Shai Aizen</t>
  </si>
  <si>
    <t>Ximedes</t>
  </si>
  <si>
    <t>https://www.crunchbase.com/organization/ximedes</t>
  </si>
  <si>
    <t>They design and deliver software applications with a focus on transactions and payments for innovative organizations. They also have several ready to use components and solutions for proximity and online payments, facility management and public transport transactions, which they can design in. Ximedes helps you design, build and run custom software products.  Ximedes is a partner for the biggest brands in the financial industry as well as the Fintech specialist for start-ups. Typical clients are ING, Rabobank, Bank Mendes Gans and Equens. In their Faretech market Public transport operators and service providers who want to shape the future of their ticketing solutions will find the right partner in Ximedes . Together they select existing products or components or decide for a custom development to the exact fit you need.Typical clients are Connexxion, Scheidt &amp; Bachmann, GVB, RET and NS Ximedes offers a Facility Pro 5 suite for cashless payments, it is a cloud-based solution to make cashless payments at vending machines, printers and copiers and for catering. Payments can be made with EMV cards, smart phones and smart cards. Typical clients are Universities and ROC's and industry plants like Daimler, Porsche and Toyota.</t>
  </si>
  <si>
    <t>Financial Services, FinTech, Information Services, Information Technology, Software</t>
  </si>
  <si>
    <t>Haarlem, Noord-Holland, The Netherlands</t>
  </si>
  <si>
    <t>Ximedes is a partner for the biggest brands in the financial industry as well as the Fintech specialist for start-ups.</t>
  </si>
  <si>
    <t>https://www.ximedes.com</t>
  </si>
  <si>
    <t>https://twitter.com/ximedessoftware</t>
  </si>
  <si>
    <t>https://www.facebook.com/pg/ximedes</t>
  </si>
  <si>
    <t>https://www.linkedin.com/company/chess-ix</t>
  </si>
  <si>
    <t>info@ximedes.com</t>
  </si>
  <si>
    <t>Jan Laagland, Rene Hodde</t>
  </si>
  <si>
    <t>TIIN Capital</t>
  </si>
  <si>
    <t>Magton</t>
  </si>
  <si>
    <t>https://www.crunchbase.com/organization/magton</t>
  </si>
  <si>
    <t>Manage solves the business and technology related challenges banks and financial firms are facing everyday. Respond and adapt to the industry changes ‚Äì as well as clients‚Äô and authorities‚Äô new demands. Magton can help you to stay on the front-line of the digital world.</t>
  </si>
  <si>
    <t>Banking, Cryptocurrency, Financial Exchanges, Financial Services, FinTech, InsurTech, Payments, Software, Stock Exchanges, Trading Platform</t>
  </si>
  <si>
    <t>Boutique Financial Technology Provider | Empowering Banks and Financial Firms | CapTech | #Fintech | #InsurTech | #Blockchain | #AI</t>
  </si>
  <si>
    <t>https://magton.com</t>
  </si>
  <si>
    <t>https://twitter.com/MagtonTech</t>
  </si>
  <si>
    <t>https://www.linkedin.com/company/magton/</t>
  </si>
  <si>
    <t>business@magton.com</t>
  </si>
  <si>
    <t>Adib Istanbouli</t>
  </si>
  <si>
    <t>ClubCollect has been awarded the prestigious Seal of Excellence by the European Commission passing all stringent thresholds for the 3 award criteria (excellence, impact, quality and efficiency of implementation) required by the EU Horizon 2020 framework programme for Research and Innovation 2014-2020 who invest in highly innovative European SMEs. Partnering with European Commission assistance will greatly help ClubCollect's expansion plans to further benefit clubs and organisations across all European Countries.</t>
  </si>
  <si>
    <t>https://twitter.com/clubcollect</t>
  </si>
  <si>
    <t>https://www.facebook.com/ClubCollectNL</t>
  </si>
  <si>
    <t>https://www.linkedin.com/company-beta/2765806</t>
  </si>
  <si>
    <t>support@clubcollect.com</t>
  </si>
  <si>
    <t>Erik van Eykelen</t>
  </si>
  <si>
    <t>Finance, Human Resources, Management, Operations, Product</t>
  </si>
  <si>
    <t>CASHY</t>
  </si>
  <si>
    <t>https://www.crunchbase.com/organization/cashy</t>
  </si>
  <si>
    <t>CASHY GmbH is a fintech company who are into lending business.</t>
  </si>
  <si>
    <t>https://www.cashy.at/</t>
  </si>
  <si>
    <t>https://www.facebook.com/cashy.austria/</t>
  </si>
  <si>
    <t>https://www.linkedin.com/company/marie-online/</t>
  </si>
  <si>
    <t>Florian Sulzer, Patrick Scheucher</t>
  </si>
  <si>
    <t>aws Gr√ºnderfonds (aws Founders Fund), KK Incube Invest, Michael Mueller</t>
  </si>
  <si>
    <t>BETALD is the world‚Äôs fastest high-speed platform that can finance invoices in seconds. BETALD was in 2018 awarded the EU seal of excellence due to the solution with several AI engines and financial analysis that is done. We re-launched in February 2020 with a high-tech solution holding biometric identification, fraud detection in documents, and we are the only company in the world that has a patent pending for fraud detection in company accounts(even specialists ask us how we have done it). We can detect collusion between two parties which no one else can in real time. We can also detect anomalies in companies house annual reporting in companies. Our technology is so powerful that we have spun it off to other solutions we will start selling in some weeks. Each one of them novel, but some on a magic scale. Users should focus on on their business growth whilst we focus on simplicity. You can sign up in 15 minutes and get cash within the next minute.</t>
  </si>
  <si>
    <t>https://www.twitter.com/betaldnow</t>
  </si>
  <si>
    <t>https://www.facebook.com/betaldnow/</t>
  </si>
  <si>
    <t>https://www.linkedin.com/company/betald</t>
  </si>
  <si>
    <t>info@betald.com</t>
  </si>
  <si>
    <t>+44 20 3289 1184</t>
  </si>
  <si>
    <t>Per Frennbro</t>
  </si>
  <si>
    <t>Tindeco Financial Services</t>
  </si>
  <si>
    <t>https://www.crunchbase.com/organization/tindeco-financial-services</t>
  </si>
  <si>
    <t>Tindeco Financial Services is a fully integrated investment management platform to banks, family offices, and fund managers. The platform offers tindeco vision and a host of related services to support you in delivering the highest quality asset management solutions to your Clients. VISION provides portfolio administration, portfolio management, risk management, and order management for making it a comprehensive solution for Asset Managers.  Their mission is to assist the Asset and Wealth Management industries to navigate the building paradigm shift. It also provides a solution in vision core technologies, asset management services, and vision investments. Tindeco Financial Services was founded in 2010 and is a headquartered in Zug, Switzerland and has an office in Edinburg, UK.</t>
  </si>
  <si>
    <t>Banking, Financial Services, FinTech, Innovation Management, Risk Management</t>
  </si>
  <si>
    <t>Tindeco Financial Services is a fully integrated investment management platform to banks, family offices, and fund managers.</t>
  </si>
  <si>
    <t>http://www.tindecofs.com</t>
  </si>
  <si>
    <t>https://twitter.com/tindecofs</t>
  </si>
  <si>
    <t>https://www.linkedin.com/company/tindeco-financial-services-ag</t>
  </si>
  <si>
    <t>info@tindecofs.com</t>
  </si>
  <si>
    <t>Neil McLachlan</t>
  </si>
  <si>
    <t>Helpmycash</t>
  </si>
  <si>
    <t>https://www.crunchbase.com/organization/helpmycash</t>
  </si>
  <si>
    <t>Helpmycash provides B2C web-based financial services that allows customers to evaluate and negotiate with banks from a database with over 2028 products from 247 companies. Founded in 2007, consumers can compare loans, minicredit, mortgages, cards, deposits, investments, ADSL and mobile packages, and so on. The platform also offers extra features such as financial calculators, free guides, calculator deposits, and loan and mortgage simulators. Helpmycash is headquartered in Barcelona, Spain.</t>
  </si>
  <si>
    <t>HelpMyCash provides web-based financial services that allow consumers to evaluate and negotiate with banks.</t>
  </si>
  <si>
    <t>http://www.helpmycash.com</t>
  </si>
  <si>
    <t>https://www.twitter.com/infohelpmycash</t>
  </si>
  <si>
    <t>https://www.facebook.com/helpmycash</t>
  </si>
  <si>
    <t>https://www.linkedin.com/company/helpmycash/</t>
  </si>
  <si>
    <t>atencion-al-cliente@helpmycash.com</t>
  </si>
  <si>
    <t>34 931 85 51 20</t>
  </si>
  <si>
    <t>Laurent Amar</t>
  </si>
  <si>
    <t>Wagebox is a personal finance platform for easy money management, with focus on financial wellbeing. Wagebox platforms makes it easy to Save, Budget and get a pay advance for free when needed.</t>
  </si>
  <si>
    <t>Birmingham, Birmingham, United Kingdom</t>
  </si>
  <si>
    <t>https://www.linkedin.com/company/wagebox/</t>
  </si>
  <si>
    <t>hello@wagebox.io</t>
  </si>
  <si>
    <t>Francis Ekwealor, Tychay-lauren Edwards</t>
  </si>
  <si>
    <t>Brainalyzed</t>
  </si>
  <si>
    <t>https://www.crunchbase.com/organization/brainalyzed</t>
  </si>
  <si>
    <t>Our goal in developing Brainalyzed Insight was to make the power of Artificial Intelligence accessible to mid-sized companies. It delivers the answer to business questions as a complete AI solution. It can be connected in parallel to a variety of data sources and develops highly efficient models of artificial intelligence without the intervention of data scientists. For users in the financial sector we offer prebuild connectors to data providers like Bloomberg and Thomson Reuters. The core of our technology is the evolutionary development of Artificial Intelligence in combination with state-of-the-art deep learning methods. It follows a selection process (crossing-over, mutation, and selection) as known from nature. The result is neural networks that are automatically designed and optimized using our scalable learning technology. These models provide a higher prediction accuracy, because the inputs, network structure and neuron weighting were optimized for the data and the purpose of the business case. This ensures that the swarm of artificial intelligence is perfectly matched to the data volume and represents the best compromise between overfitting and underfitting. This optimization is fully automated! It uses multiple performance parameters and dramatically improves predictive stability compared to a single model of artificial intelligence. The first vertical are focusing on is the financial sector with customers being mid-sized banks, asset managers, and insurances.</t>
  </si>
  <si>
    <t>Artificial Intelligence, Finance, FinTech, Information Technology, Machine Learning</t>
  </si>
  <si>
    <t>Bad Bramstedt, Schleswig-Holstein, Germany</t>
  </si>
  <si>
    <t>Enterprise AI platform that makes artificial swarm intelligence accessible for everyone.</t>
  </si>
  <si>
    <t>https://www.brainalyzed.com/</t>
  </si>
  <si>
    <t>https://twitter.com/brainalyzed</t>
  </si>
  <si>
    <t>https://www.facebook.com/brainalyzed</t>
  </si>
  <si>
    <t>https://www.linkedin.com/company/brainalyzed/</t>
  </si>
  <si>
    <t>info@brainalyzed.com</t>
  </si>
  <si>
    <t>+49 174 2093049</t>
  </si>
  <si>
    <t>Gunter Fischer, Thomas Kopetsch</t>
  </si>
  <si>
    <t>Baloise Asset Management</t>
  </si>
  <si>
    <t>Loylap</t>
  </si>
  <si>
    <t>https://www.crunchbase.com/organization/loylap</t>
  </si>
  <si>
    <t>LoyLap (www.loylap.com) is a provider of customisable payments for physical &amp; omnichannel businesses. Our cashless payment technology integrates directly into POS systems enabling Merchants to receive data rich payments and reward customers effortlessly. LoyLaps mission to evolve payments technology to bridge the physical &amp; online world. We are the preferred payment technology company for customers ranging from single stores to global brands. Our business is driven by a passion for creative innovation, professionalism in how we conduct our operations, &amp; responsibility to recognise the significance of handling our customer's payments &amp; data.  With our payments solution, each transaction becomes a channel for Merchants to understand their customer's behaviour. We deliver insights that enable our customers to increase revenue, profitability and customer intimacy.</t>
  </si>
  <si>
    <t>Big Data, CRM, FinTech, Loyalty Programs, Mobile Payments</t>
  </si>
  <si>
    <t xml:space="preserve">LoyLap is a provider of customisable payments for physical &amp; omnichannel businesses. </t>
  </si>
  <si>
    <t>http://www.loylap.com</t>
  </si>
  <si>
    <t>http://twitter.com/loylap</t>
  </si>
  <si>
    <t>http://www.facebook.com/Loylap</t>
  </si>
  <si>
    <t>http://www.linkedin.com/company/loylap</t>
  </si>
  <si>
    <t>info@loylap.com</t>
  </si>
  <si>
    <t>+353 1 4370604</t>
  </si>
  <si>
    <t>Conor O'Toole, Patrick Garry</t>
  </si>
  <si>
    <t>Data and Analytics, Financial Services, Information Technology, Mobile, Payments, Sales and Marketing, Software</t>
  </si>
  <si>
    <t>BERGF√úRST</t>
  </si>
  <si>
    <t>https://www.crunchbase.com/organization/bergf√ºrst</t>
  </si>
  <si>
    <t>The idea is simple yet powerful: BERGF√úRST‚Äôs efficient and transparent platform enables everyone to invest in real estate projects and benefit from high interest rates ‚Äì free of charge and regardless of one‚Äôs financial situation or social status. In the past, those high quality assets have been reserved for institutional investors only and allowed them to outperform public markets on a regular basis. At the same time BERGF√úRST offers real estate companies a lean funding process used not only for project developments but also to refinance already existing properties. Thanks to BERGF√úRST being a fintech, requests can be processed much faster than by traditional banks. A proof for BERGF√úRST‚Äôs future potential is its 2019 strategic partnership with Commerz Real ‚Äì a subsidiary company of the established German Commerzbank. BERGF√úRST was founded in 2011 by Dr. Guido Sandler (founder of Berliner Effektenbank AG and E*Trade Bank AG) and Dennis Bemmann (founder of studiVZ). BERGF√úRST is based in the heart of Berlin.</t>
  </si>
  <si>
    <t>Let‚Äôs use technology to open up professional asset classes to everyone!</t>
  </si>
  <si>
    <t>https://de.bergfuerst.com/</t>
  </si>
  <si>
    <t>http://twitter.com/Bergfuerst</t>
  </si>
  <si>
    <t>http://de-de.facebook.com/Bergfuerst</t>
  </si>
  <si>
    <t>https://www.linkedin.com/company/bergfuerst</t>
  </si>
  <si>
    <t>service@bergfuerst.com</t>
  </si>
  <si>
    <t>+49 30 60984658</t>
  </si>
  <si>
    <t>Dennis Bemmann, Guido Sandler</t>
  </si>
  <si>
    <t xml:space="preserve">Cloud Africa Ltd is a  FinTech (Financial Technology) platform with a strong focus on the mobile payment space focused on Africa. Mobile Payments is a primary focus for the UK company and they are soon to launch their mobile wallet under the FastCash brand. This targets both Africans living in the continent and those living across the diaspora. Cloud Africa is financial technology (FinTech) venture with offices across sub-Saharan Africa. They  develop and deploy digital projects for social impact through PaaS (platform as a service) Cloud Africa is a technology company and platform as a service provider (PaaS) for , content providers, fintech, edtech and social impact ventures across sub-Saharan Africa.. They connect to millions of mobile users across the market and work with some of the leading brands and companies to develop and deploy digital products and services.  </t>
  </si>
  <si>
    <t>https://twitter.com/cloudafricaltd</t>
  </si>
  <si>
    <t>https://www.facebook.com/cloudafrica/</t>
  </si>
  <si>
    <t>https://www.linkedin.com/company/cloud-africa-uk/</t>
  </si>
  <si>
    <t>london@cloud-africa.io</t>
  </si>
  <si>
    <t>44 20 3757 6328</t>
  </si>
  <si>
    <t>Rajesh Parmar</t>
  </si>
  <si>
    <t>AMDAX</t>
  </si>
  <si>
    <t>https://www.crunchbase.com/organization/amdax-com</t>
  </si>
  <si>
    <t>Based in the financial heart of Amsterdam, AMDAX is dedicated to helping people invest in Bitcoin and digital assets. We provide private client services, access to market intelligence, and investment opportunities across a range of digital assets. Our services are always tailored to the unique circumstances of each client. We pride ourselves on delivering an approach to our clients‚Äô needs that is respectful of their privacy and fully compliant with all relevant regulations. With nearly a decade of experience in the blockchain sphere and years of regulatory diligence, our team is uniquely situated to guide our clients through the realm of digital assets. One of our greatest joys lies in sharing this knowledge and competitive edge with our clients.</t>
  </si>
  <si>
    <t>Blockchain, Cryptocurrency, Financial Services, FinTech, Wealth Management</t>
  </si>
  <si>
    <t>AMDAX is dedicated to helping people invest in Bitcoin and digital assets.</t>
  </si>
  <si>
    <t>http://amdax.com/</t>
  </si>
  <si>
    <t>https://twitter.com/AmdaxGroup</t>
  </si>
  <si>
    <t>https://www.linkedin.com/company/amdaxgroup/about/</t>
  </si>
  <si>
    <t>Melvin Lazeron, Valentino Cremona</t>
  </si>
  <si>
    <t>Suscrip</t>
  </si>
  <si>
    <t>https://www.crunchbase.com/organization/suscrip</t>
  </si>
  <si>
    <t>Suscrip allows you to automate recurring charges for services you share with other people, such as electricity, water, Internet, Canal +, Netflix, Electricity, HBO, Spotify, Movistar, Vodafone, Iberdrola, Yoigo, Endesa, among others.  ‚Ä¢ Stop wasting money due to rounding or various excuses ‚Ä¢ Nobody forgets to pay or collect ‚Ä¢ Have a record of all the shared services you have with people you know Keep your accounts clear and up-to-date with Suscrip! Other applications to share expenses are not truly automatic because you must make the transfer manually and chase your acquaintances to pay. suscrip  is 100% automatic.</t>
  </si>
  <si>
    <t>Apps, Debt Collections, Energy, Financial Services, FinTech, Information Technology, Payments, Software</t>
  </si>
  <si>
    <t>For any shared service or asset, like Netflix, electricity or a flat, Suscrip removes the hassle out of the recurring collection process!</t>
  </si>
  <si>
    <t>https://www.suscrip.com/</t>
  </si>
  <si>
    <t>https://twitter.com/SuscripApp</t>
  </si>
  <si>
    <t>https://www.facebook.com/suscripapp</t>
  </si>
  <si>
    <t>https://www.linkedin.com/company/suscrip</t>
  </si>
  <si>
    <t>equipo@suscrip.com</t>
  </si>
  <si>
    <t>Gabriel Ayala</t>
  </si>
  <si>
    <t>Administrative Services, Apps, Energy, Financial Services, Information Technology, Payments, Software</t>
  </si>
  <si>
    <t>TheVentureCity - First Ticket</t>
  </si>
  <si>
    <t>Broad</t>
  </si>
  <si>
    <t>https://www.crunchbase.com/organization/broad-66da</t>
  </si>
  <si>
    <t>Broad was founded in 2019 with the mission of providing Brazilians and Latin Americans access to the international financial market in a simple, practical and accessible way.  We have built a multi-currency account and card that enables a life without borders. With technology, we eliminate fees and bring functionality and control to everyone's fingertips.</t>
  </si>
  <si>
    <t>The European neobank for Brazilians to spend money overseas</t>
  </si>
  <si>
    <t>http://www.broad.app</t>
  </si>
  <si>
    <t>https://twitter.com/broad_app</t>
  </si>
  <si>
    <t>https://www.linkedin.com/company/broad-app/</t>
  </si>
  <si>
    <t>Juliano Alves, Marcos Filho</t>
  </si>
  <si>
    <t>Bleaching, cleaning, polishing, scouring and abrasive preparations</t>
  </si>
  <si>
    <t>Searchspace</t>
  </si>
  <si>
    <t>https://www.crunchbase.com/organization/searchspace</t>
  </si>
  <si>
    <t>Searchspace was formed as a spinout from University College London. It grew to become a world leader in systems to detect financial crime and comply with increasingly demanding regulatory standards. Its software monitors almost 400 million accounts per day for regional, national and global banks, analysing vast amounts of data and identifying suspicious transactions. Searchspace was sold to Warburg Pincus in 2005. SEP was pleased to have had the opportunity to back an excellent team at Searchspace, led by Chief Executive Jason Kingdon.</t>
  </si>
  <si>
    <t>Cyber Security, FinTech, Fraud Detection</t>
  </si>
  <si>
    <t>Searchspace is an anti-money laundering system that helps companies detect financial crime and comply with regulatory standards.</t>
  </si>
  <si>
    <t>Briqs is a leading FinTech Innovation Hub bringing together_x0003_ our own R&amp;D and selected Strategic Partners to offer a suite of plug and play services to financial institutions.</t>
  </si>
  <si>
    <t>https://twitter.com/wearebriqs</t>
  </si>
  <si>
    <t>https://www.linkedin.com/company/9402833</t>
  </si>
  <si>
    <t>contact@wearebriqs.com</t>
  </si>
  <si>
    <t>Hufsy</t>
  </si>
  <si>
    <t>https://www.crunchbase.com/organization/hufsy</t>
  </si>
  <si>
    <t>Creating a business bank account in Germany is a hassle - but not anymore. Hufsy is a business bank account that can be created in under 10 minutes. Perfect for small businesses and freelancers, Hufsy not only provides the account, but users can select from various financial services such as invoicing, VAT and tax calculations, and accounting. Our priority is the user experience. Smooth, simple, secure. We enable our customers to focus their resources on their business not their banking, saving them precious time and money. Hufsy also provides our clients with a Mastercard and a great overview of their finances.</t>
  </si>
  <si>
    <t>Hufsy offers a bank account customised for startups. It helps you with all your finances, so you can do more business and less banking.</t>
  </si>
  <si>
    <t>http://hufsy.com</t>
  </si>
  <si>
    <t>https://twitter.com/gethufsy</t>
  </si>
  <si>
    <t>https://www.facebook.com/gethufsy</t>
  </si>
  <si>
    <t>https://www.linkedin.com/company/hufsy</t>
  </si>
  <si>
    <t>kristoffer@hufsy.com</t>
  </si>
  <si>
    <t>Maria Flyvbjerg Bo, Rafal Lipinski</t>
  </si>
  <si>
    <t>InsureX Technologies</t>
  </si>
  <si>
    <t>https://www.crunchbase.com/organization/insurex-technologies</t>
  </si>
  <si>
    <t>InsureX Technologies builds blockchain-based marketplace used for the trade and management of insurance products. It aims to transform a sector that is currently encumbered by the slow bureaucracy of legacy systems. InsureX operates as a Software as a Service (SaaS) platform that runs on the Ethereum blockchain. Organisations and individuals joining the platform will benefit from a more streamlined experience, access to a wider range of products and lowered commissions. The platform offers a fully electronic and secure exchange allowing for the safe transfer of confidential documents and data such as medical records and financial information. The company was founded by Ingemar Svensson, former CTO of Risk and Valuation at SunGard Asset Management. He is joined by MIT alumni and early blockchain pioneer Cristina Dolan and Mikael Olofsson, an insurtech expert and entrepreneur.</t>
  </si>
  <si>
    <t>FinTech, Insurance, InsurTech, Marketplace, Software</t>
  </si>
  <si>
    <t>Alternative marketplace and solutions for insurance based on blockchain.</t>
  </si>
  <si>
    <t>https://insurex.co/</t>
  </si>
  <si>
    <t>https://twitter.com/insurextech</t>
  </si>
  <si>
    <t>https://www.facebook.com/InsureX-1467549329975479/</t>
  </si>
  <si>
    <t>https://www.linkedin.com/company-beta/22328801/</t>
  </si>
  <si>
    <t>info@insurex.co</t>
  </si>
  <si>
    <t>Cristina Dolan, Ingemar Svensson, Mikael Olofsson</t>
  </si>
  <si>
    <t>LENEO</t>
  </si>
  <si>
    <t>https://www.crunchbase.com/organization/leneo</t>
  </si>
  <si>
    <t>LENEO is creating a banking platform (BaaP) to be used when leasing. LENEO provides a full setup ‚Äì 100% digital and build as a scalable platform LENEO wants to change banking and democratize how business banking and especially leasing is done. They want to make leasing smarter, faster, cheaper and more user friendly for their costumers and their end-users. They want to change the way that bank, people and companies are handling leasing.  In a world where people and companies stop owning things, and instead are focusing on freeing up capital and get access to things, the LENEO team believes leasing is the most vital financial tool when responding to this changing world.</t>
  </si>
  <si>
    <t>Ballerup, Hovedstaden, Denmark</t>
  </si>
  <si>
    <t>LENEO is creating a banking platform (BaaP) to be used when leasing.</t>
  </si>
  <si>
    <t>http://www.leneo.io</t>
  </si>
  <si>
    <t>https://www.twitter.com/leneo_io</t>
  </si>
  <si>
    <t>https://www.linkedin.com/company/leneo</t>
  </si>
  <si>
    <t>hello@leneo.io</t>
  </si>
  <si>
    <t>+45 71 99 77 71</t>
  </si>
  <si>
    <t>Peter Stuhr</t>
  </si>
  <si>
    <t>PreSeed Ventures, Seed Capital</t>
  </si>
  <si>
    <t>Scoriff</t>
  </si>
  <si>
    <t>https://www.crunchbase.com/organization/scoriff</t>
  </si>
  <si>
    <t>Scoriff is a new-age business credit scoring company, which applies Artificial Intelligence and Machine Learning at Web scale to predict likelihood of default events of businesses across the globe. The company is developing credit scoring models, which can be applied globally by using Web data only. Compared to competitors it allows to reduce data acquisition costs ca 100x, delay in credit risk scoring by a year, score also business currently considered as "unscorable"‚Äã and finally reach the global SME segment of credit rating market via affordable prices.</t>
  </si>
  <si>
    <t>Artificial Intelligence, Credit Bureau, Financial Services, FinTech, Machine Learning, Semantic Web</t>
  </si>
  <si>
    <t>Scoriff protects businesses against credit losses and late payments</t>
  </si>
  <si>
    <t>https://scoriff.com</t>
  </si>
  <si>
    <t>https://www.facebook.com/scoriff</t>
  </si>
  <si>
    <t>https://www.linkedin.com/company/scoriff</t>
  </si>
  <si>
    <t>peep.kungas@scoriff.com</t>
  </si>
  <si>
    <t>Peep K√ºngas</t>
  </si>
  <si>
    <t>Artificial Intelligence, Data and Analytics, Financial Services, Internet Services, Science and Engineering, Software</t>
  </si>
  <si>
    <t>Infinity Circle</t>
  </si>
  <si>
    <t>https://www.crunchbase.com/organization/infinity-circle</t>
  </si>
  <si>
    <t>Infinity Circle is a digital wealth creation fintech platform.</t>
  </si>
  <si>
    <t>https://infinitycircle.com/</t>
  </si>
  <si>
    <t>https://twitter.com/InfinityCircle2</t>
  </si>
  <si>
    <t>https://www.facebook.com/InfinityCircle2</t>
  </si>
  <si>
    <t>https://www.linkedin.com/company/elicap-partners/about/</t>
  </si>
  <si>
    <t>Info@infinitycircle.com</t>
  </si>
  <si>
    <t>+ 44 (0) 208 126 8821</t>
  </si>
  <si>
    <t>Hub Culture is a global collaboration service anchored by the Ven digital currency.  The company operates physical locations  trading in Ven and manages a micropayment platform for content, groups, products, services and events. Hub Culture is a leader in P2P exchange, commodity trading, M2M/AI exchange and virtual financial services. It was founded in November 2002. The Hub Culture group of companies is privately held with offices in Bermuda, Geneva, Hong Kong, London, San Francisco and New York. Dedicated representatives are in over 60 locations worldwide. The site has been noted in the Wall Street Journal, New York Times, Wired, PSFK, Harvard Business Review, CNNMoney, Forbes, WSJ, Finextra, Bloomberg and other financial media. In 2008, Hub Culture began developing Pavilions, member based workspaces in key cities offering coworking, concierge and consulting services, meeting space, and online collaboration tools on an internet based technology platform. Hub Culture Pavilions, both temporary and permanent, have appeared in London, Copenhagen, Cannes, Beijing, New York City, Los Angeles, Ibiza, Rio de Janeiro, Durban, Ho Chi Minh City, Cancun and other locations.  As of July 2013, Hub Culture lists over 25,000 members and has exchanged over 20 million units of Ven. The currency is priced from a basket of currencies, commodities and carbon, and floats against other major currencies at floating exchange rates. In a partnership with Thomson Reuters, Ven became the first virtual currency available in the financial markets, with realtime exchange rates available on &lt;.VEN&gt; on over 500,000 trading terminals worldwide. Ven first appeared as an application in Facebook on 4 July, 2007.  In late 2008, the Ven became available to anyone with an email address, making it the first global digital currency to move from an online social network into the real world.  In November 2009, Ven expanded as an online micropayment platform for content and group subscriptions, creating a new economic model for online paid journalism with single click micropayment options down to the fraction of a cent, and earn/pay options that can be used for multiple content forms.  By the end of 2009 hundreds of services and items (ranging from private jet service to juice) were available in Ven at Hub Culture Pavilions - the first physical locations in the world to operate entirely on a virtual currency. In 2010 Ven added Carbon to its basket components, alongside multiple currencies and commodities, making it the first green currency, with a theoretical carbon offset attached to each transaction.  Its stability in the international markets has made Ven an attractive pricing option in the commodities sector, where physical trades for goods priced in Ven are now taking place on a bespoke exchange platform created by the company.  By 2012, Ven had expanded into the first virtual currency funds focused on commodities, micro-finance, equity stake vehicles and P2P exchange.</t>
  </si>
  <si>
    <t>http://twitter.com/hubculture</t>
  </si>
  <si>
    <t>https://www.facebook.com/hubculture</t>
  </si>
  <si>
    <t>https://www.linkedin.com/company/264228</t>
  </si>
  <si>
    <t>info@hubculture.com</t>
  </si>
  <si>
    <t>Stan Stalnaker</t>
  </si>
  <si>
    <t>Administrative Services, Community and Lifestyle, Financial Services, Information Technology, Internet Services, Media and Entertainment, Other, Payments, Privacy and Security, Professional Services, Real Estate, Software</t>
  </si>
  <si>
    <t>Income</t>
  </si>
  <si>
    <t>https://www.crunchbase.com/organization/income-d0d1</t>
  </si>
  <si>
    <t>Income is a European  marketplace for investing into consumer loans from around the world. Built by investors to investors, we seek to fix the problems of the current peer to peer platforms and to make a better investment experience for all.  We connect consumer lending companies around the world to investors and enable an easy, fast and improved way to invest.</t>
  </si>
  <si>
    <t>Finance, Financial Services, FinTech, Marketplace, Peer to Peer</t>
  </si>
  <si>
    <t>P2P Marketplace</t>
  </si>
  <si>
    <t>https://www.getinome.com</t>
  </si>
  <si>
    <t>https://www.facebook.com/IncomeMarketplace</t>
  </si>
  <si>
    <t>https://www.linkedin.com/company/income-marketplace/</t>
  </si>
  <si>
    <t>hello@getincome.com</t>
  </si>
  <si>
    <t>Kimmo Rytk√∂nen</t>
  </si>
  <si>
    <t>Masraff</t>
  </si>
  <si>
    <t>https://www.crunchbase.com/organization/masraff</t>
  </si>
  <si>
    <t>Masraff is a SaaS-based platform that facilitates expense management powered by AI. With a simple image of a receipt and AI data processing, Masraff helps transfer information to accounting systems with one click. Masraff automates an otherwise time-consuming and manual process, saving money to accounting and finance departments.</t>
  </si>
  <si>
    <t>Artificial Intelligence, FinTech, SaaS, Software</t>
  </si>
  <si>
    <t>AI-powered SaaS platform automating expense management for SMEs and Startups.</t>
  </si>
  <si>
    <t>https://www.masraff.co/</t>
  </si>
  <si>
    <t>https://www.linkedin.com/company/masraff/</t>
  </si>
  <si>
    <t>info@masraff.co</t>
  </si>
  <si>
    <t>Begul Eray Sezgin</t>
  </si>
  <si>
    <t>Hackquarters</t>
  </si>
  <si>
    <t>Touco Lab</t>
  </si>
  <si>
    <t>https://www.crunchbase.com/organization/toucan</t>
  </si>
  <si>
    <t>Touco Lab is an app that helps you manage money better together with someone you trust. We‚Äôre on a mission to unlock everyone‚Äôs money confidence by connecting people to timely support when they need it.  Through our ties with charities and Government, we are experts at helping banks support customers at risk of vulnerability. We're partnering with The Money and Mental Health Policy Institute through Nationwide Building Society's Open Banking for Good challenge.</t>
  </si>
  <si>
    <t>E-Commerce, FinTech, Information Technology, Internet</t>
  </si>
  <si>
    <t>Touco Lab is a research-driven organization that focuses on behavioral science that leads to positive financial outcomes.</t>
  </si>
  <si>
    <t>https://usetouco.com/</t>
  </si>
  <si>
    <t>https://twitter.com/toucotalks</t>
  </si>
  <si>
    <t>https://www.facebook.com/toucotalks/</t>
  </si>
  <si>
    <t>https://www.linkedin.com/company/toucotalks/about/</t>
  </si>
  <si>
    <t>hello@usetouco.com</t>
  </si>
  <si>
    <t>Bailey Kursar</t>
  </si>
  <si>
    <t>Commerce and Shopping, Financial Services, Information Technology, Internet Services</t>
  </si>
  <si>
    <t>Techstars, Barclays Accelerator, powered by Techstars - London</t>
  </si>
  <si>
    <t>ETC Group</t>
  </si>
  <si>
    <t>https://www.crunchbase.com/organization/etc-group-214a</t>
  </si>
  <si>
    <t>ETC brings together financial services professionals and entrepreneurs, with experience spanning both the worlds of digital assets and regulated markets with a single goal: to make investing in cryptocurrencies easy, transparent, and safe.  United within ETC Group is one of the world‚Äôs largest electronic market makers, two London-based regulated major financial institutions, and a team of experienced financial services professionals all bringing network and know-how to the venture.</t>
  </si>
  <si>
    <t>Innovative Cryptocurrency ETCs for modern portfolios</t>
  </si>
  <si>
    <t>https://etc-group.com</t>
  </si>
  <si>
    <t>https://www.linkedin.com/company/etc-group-crypto-etps/</t>
  </si>
  <si>
    <t>info@etc-group.com</t>
  </si>
  <si>
    <t>GRID Finance</t>
  </si>
  <si>
    <t>https://www.crunchbase.com/organization/grid-finance</t>
  </si>
  <si>
    <t>GRID Finance is transforming banking and financial services in Ireland by building innovative financial products for the connected generation. GRID Finance‚Äôs vision is to lead change in banking, both in Ireland and globally by building practical financial products that support and respond to people's modern lifestyles. They want these financial products to help real people, local businesses and community organisations to: - Access the money they need - Get a return on the money they have - Better manage and budget their money They believe that by creating an online community that finances itself through modern online financial products, the traditional idea of a community bank can be redefined and transformed to meet people‚Äôs changing financing needs. GRID Finance‚Äôs first product is a peer to peer financing platform called the GRID. The GRID connects those who have money with those who need it. The GRID allows real people to decide how to put their money to work by lending to local businesses, donating to community organisations and gifting to family and friends.</t>
  </si>
  <si>
    <t>The GRID is Ireland‚Äôs online financing platform where people are lending and businesses are borrowing at competitive interest rates.</t>
  </si>
  <si>
    <t>http://www.grid.finance</t>
  </si>
  <si>
    <t>https://twitter.com/gridfinance</t>
  </si>
  <si>
    <t>https://www.facebook.com/GRIDFinance</t>
  </si>
  <si>
    <t>info@grid.finance</t>
  </si>
  <si>
    <t>Parcela J√°</t>
  </si>
  <si>
    <t>https://www.crunchbase.com/organization/parcela-j√°</t>
  </si>
  <si>
    <t>Parcela J√° is a Fintech company focused on installment payments through credit cards, at no cost whatsoever for end customers. The developed software allows end customers to pay their purchased products or services over the store counter from 2 to 12 times with their credit card, without any interest or charges and without any bureaucracies or waiting time for credit approval (in a matter of seconds). For the stores to be able to offer Parcela J√° solution to their customers, they just have to have a Parcela J√° POS terminal or the Parcela J√° web application on their online shop (which is currently in development). Parcela J√° owns the software, the IT development and runs the commercial and operations structure.</t>
  </si>
  <si>
    <t>Consumer Lending, Credit, Financial Services, FinTech</t>
  </si>
  <si>
    <t>Parcela J√° is a Fintech company focused on installment payments, free of charge, for end customers. No bureaucracy. No waiting time.</t>
  </si>
  <si>
    <t>https://www.parcelaja.pt/en</t>
  </si>
  <si>
    <t>https://www.facebook.com/parcelajapt/</t>
  </si>
  <si>
    <t>https://www.linkedin.com/company/parcela-j%C3%A1/</t>
  </si>
  <si>
    <t>Info@parcelaja.pt</t>
  </si>
  <si>
    <t>+351 210200919</t>
  </si>
  <si>
    <t>Miguel Quintas</t>
  </si>
  <si>
    <t>Cashare</t>
  </si>
  <si>
    <t>https://www.crunchbase.com/organization/cashare</t>
  </si>
  <si>
    <t>Cashare As an innovative company in the FinTech area, They are the first and biggest Crowd Lending platform in Switzerland and thus a pioneer and leader at the same time. The start of Cashare‚Äôs platform is acknowledged by the financial newspaper ‚ÄúFinanz und Wirtschaft‚Äù as a starting point of the customer oriented digitization in the Swiss financial industry. Cashare offers a next level platform for peer-to-peer loans eliminating detours via a bank and offering attractive options for borrowers and investors. Always in focus: The safe, fast, efficient and easy financing for private individuals or SMEs. Cashare ‚Äì clever Swiss funding.</t>
  </si>
  <si>
    <t>Crowdfunding, Financial Services, FinTech, Lending</t>
  </si>
  <si>
    <t>H√ºnenberg, Zug, Switzerland</t>
  </si>
  <si>
    <t>Cashare is the largest crowdlending platform in Switzerland with P2P loans.</t>
  </si>
  <si>
    <t>https://www.cashare.ch</t>
  </si>
  <si>
    <t>https://twitter.com/cashare</t>
  </si>
  <si>
    <t>https://www.facebook.com/cashare</t>
  </si>
  <si>
    <t>https://www.linkedin.com/company/2402901</t>
  </si>
  <si>
    <t>support@cashare.ch</t>
  </si>
  <si>
    <t>+41 41 558 48 88</t>
  </si>
  <si>
    <t>Michael Borter, Roger M√ºller</t>
  </si>
  <si>
    <t>insoro GmbH</t>
  </si>
  <si>
    <t>https://www.crunchbase.com/organization/insoro</t>
  </si>
  <si>
    <t>Financial Services, FinTech, Information Technology, Software, Wealth Management</t>
  </si>
  <si>
    <t>K√∂ln, Nordrhein-Westfalen, Germany</t>
  </si>
  <si>
    <t>https://www.insoro.com/</t>
  </si>
  <si>
    <t>https://www.linkedin.com/company/insoro/</t>
  </si>
  <si>
    <t>Benedikt Schulz, Christian Rokitta</t>
  </si>
  <si>
    <t>STARTPLATZ</t>
  </si>
  <si>
    <t>daura</t>
  </si>
  <si>
    <t>https://www.crunchbase.com/organization/daura</t>
  </si>
  <si>
    <t>Daura allows easy access to the OTC capital market for small and medium entrepreneurs and startups. The application is based on distributed ledger technology. By issuing C-Shares, shares and participation certificates can easily and inexpensively be transferred worldwide. Companies limited by shares can digitally keep share registers on a ledger and easily reach global investors registered on daura, through tokenization of shares and participation certificates. All platform users agree to a contractual framework, in order to guarantee legally valid transfers of shares and participation certificates by means of cryptographic token bookings. In doing so, users agree to the informal transfer of uncertificated securities by concluding a transfer agreement. Daura was founded on 2018 and is headquartered in Switzerland.</t>
  </si>
  <si>
    <t>Financial Services, FinTech, Sharing Economy, Small and Medium Businesses</t>
  </si>
  <si>
    <t>Daura allows easy access to the OTC capital market for small and medium entrepreneurs and startups.</t>
  </si>
  <si>
    <t>https://www.daura.ch</t>
  </si>
  <si>
    <t>https://www.linkedin.com/company/daura-ag/</t>
  </si>
  <si>
    <t>info@daura.ch</t>
  </si>
  <si>
    <t>41 848 328 720</t>
  </si>
  <si>
    <t>Sygnum, SIX Group</t>
  </si>
  <si>
    <t>Blue Swan</t>
  </si>
  <si>
    <t>https://www.crunchbase.com/organization/blue-swan</t>
  </si>
  <si>
    <t>The Blue Swan is an ecosystem of blockchain related solution. With unique products like Blue Swan Grading, it is providing a new benchmark for Crypto Investment Funds. Blue Swan Academy is an education platform for Lawyers to grow in Blockchain Law. Blue Swan Insurance will work with STOs providing the insurance to investors.</t>
  </si>
  <si>
    <t>Business Intelligence, Enterprise Software, FinTech, Market Research</t>
  </si>
  <si>
    <t>Blue Swan is an ecosystem for decentralised innovations</t>
  </si>
  <si>
    <t>https://www.blue-swan.io/</t>
  </si>
  <si>
    <t>https://twitter.com/BlueSwan_io</t>
  </si>
  <si>
    <t>https://www.linkedin.com/company/blueswaninitiative</t>
  </si>
  <si>
    <t>info@blue-swan.io</t>
  </si>
  <si>
    <t>Data and Analytics, Design, Financial Services, Software</t>
  </si>
  <si>
    <t>ANT</t>
  </si>
  <si>
    <t>https://www.crunchbase.com/organization/ant</t>
  </si>
  <si>
    <t>ANT is a developer a decentralized payment platform ANTPay, Antares platform, and Antares ecosystem. It was founded in 2018 and is headquartered in Moscow, Russia.</t>
  </si>
  <si>
    <t>Blockchain, FinTech, Information Technology, Payments</t>
  </si>
  <si>
    <t>ANT is a developer a decentralized payment platform ANTPay, Antares platform, and Antares ecosystem.</t>
  </si>
  <si>
    <t>https://www.ant-invest.info/</t>
  </si>
  <si>
    <t>https://www.facebook.com/ANT-Project-313675779366016/</t>
  </si>
  <si>
    <t>mail@ant-invest.info</t>
  </si>
  <si>
    <t>Collective Equity Ownership</t>
  </si>
  <si>
    <t>https://www.crunchbase.com/organization/collective-equity-ownership</t>
  </si>
  <si>
    <t>Collective Equity Ownership (CEO) is disrupting the classical venture fund model. Partners can diversify their private stock position and portfolio by contributing both equity and cash. The fund does not own the equity, and therefore no voting or decision making rights are given up. Participation in the fund is offered only to shareholders of private companies that have raised a minimum of ¬£5M from institutional and reputable investors.</t>
  </si>
  <si>
    <t>Finance, Financial Exchanges, Financial Services, FinTech, Venture Capital</t>
  </si>
  <si>
    <t>CEO is a London-based collective equity fund offering ambitious founders and shareholders liquidity and diversification.</t>
  </si>
  <si>
    <t>http://www.collectiveequity.com/</t>
  </si>
  <si>
    <t>https://twitter.com/collectivequity</t>
  </si>
  <si>
    <t>https://www.linkedin.com/company/collective-equity-ownership/</t>
  </si>
  <si>
    <t>ceo@collectiveequity.com</t>
  </si>
  <si>
    <t>+44 7871 540674</t>
  </si>
  <si>
    <t>Archimede Mulas</t>
  </si>
  <si>
    <t>Charlie Songhurst</t>
  </si>
  <si>
    <t xml:space="preserve">Increasing urbanisation is posing significant problems to many of the worlds cities, especially the very largest megacities whose infrastructure cannot cope with the demand for transport by millions of users daily. A Transit Exchange is a means to rationalise contended access to any ‚Äútransportspace‚Äù (roadspace, waterway or airspace system) based on the construct of a commodity futures exchange. Most simply it enables real-time, dynamic ridesharing on a very large scale in any type of vehicle which carries passengers or freight. Using mathematical optimisation techniques (based on heuristics and genetic algorithms) the Transit Exchange examines and aggregates origin-destination requests for transport from dispersed users in both space and time (who may or may not know one another) and applies operational concepts and knowhow garnered from successful prior deployments, Texxi provides a relevant trip package suggestions for ridesharing to those users and the vehicle operators in the locality. The Transit Exchange also generates income for municipal road operators from the very market making functions used to fill the empty seats in the fleet or vehicles operated in the ‚Äútransportspace‚Äù. Now congestion pricing, road pricing and vehicle pricing charges can all be applied to users and a negative congestion charge implemented so as to not adversely affect the poorest in society. Predictive Analytics permit the transport users to choose when to travel and the transport service providers to place their assets in the most logical positions to best serve demand. If an investor was to deploy an amount of money into the Transit Exchange, then through the market making protocols in solving NP-hard problems related to Large Scale Dynamic Real-time Ridesharing a set of returns with varying yield-to-maturities can be replicated, providing an alternative to money-market funds and instantiated through the mechanism of a blockchain coin offering. Rather than relying on the rather nebulous promise of perpetual cryptographic security of a blockchain ledger, the provable work done has solved a pressing and current problem in the real world and done so in a manner that was transparent. High Liquidity investable security instruments (Transit Exchange Bill or TE-Bills) can thus be made available via the Transit Exchange. Its original purpose. To store value represented by demand for travel in a locality. Hence we will have a computational-crypto-currency backed by a commodity called ‚Äútransport demand‚Äù. From 1968 - 2010, many academics in many of the top Universities in the world said that dynamic, real-time, ridesharing was not yet possible. Texxi proved it was possible in 2006 and in 2008, using the idea of a futures exchange, a dynamic social network map and genetic algorithms to solve an otherwise intractable solution. SAAS, Computational-CryptoCurrency, Artifical Intelligence, Predictive Analytics, Social Network, Mobile, MAAS, Demand Repsonsive Transport </t>
  </si>
  <si>
    <t>https://twitter.com/TexxiOps</t>
  </si>
  <si>
    <t>https://www.facebook.com/TexxiGlobal</t>
  </si>
  <si>
    <t>contact@texxi.global</t>
  </si>
  <si>
    <t>Eric Masaba, Matthew Burden, Vincent Yip</t>
  </si>
  <si>
    <t>Data and Analytics, Financial Services, Internet Services, Other, Payments, Software, Transportation</t>
  </si>
  <si>
    <t>Timothy Abbott, William W. Johnson, Patrick Grob, Utomi Odozi, Shaheen Yusuf</t>
  </si>
  <si>
    <t>financeAds International</t>
  </si>
  <si>
    <t>https://www.crunchbase.com/organization/financeads-international</t>
  </si>
  <si>
    <t>We work with top-tier European banks, insurance companies and FinTech helping them gaining new clients for their online products, across Europe. We do this through our extensive and highly relevant network of financial publishers who work mainly on performance, a very ROI oriented form of online marketing, where the client pays the publisher only if the lead is real and relevant. We also help smaller clients to gain brand recognition through our branding solutions and agency work</t>
  </si>
  <si>
    <t>Advertising, Affiliate Marketing, Brand Marketing, Digital Marketing, FinTech</t>
  </si>
  <si>
    <t>We help banks, insurance companies and Fintech to acquire  new online customers through our network of highly relevant financial publishers</t>
  </si>
  <si>
    <t>https://www.financeads.com/</t>
  </si>
  <si>
    <t>https://twitter.com/financeAdsInt</t>
  </si>
  <si>
    <t>https://www.facebook.com/financeadsinternational/</t>
  </si>
  <si>
    <t>https://www.linkedin.com/company/financeads-international/</t>
  </si>
  <si>
    <t>international@financeads.com</t>
  </si>
  <si>
    <t>+49 30 577 029 577</t>
  </si>
  <si>
    <t>Hakan Oezal</t>
  </si>
  <si>
    <t>verticalAds Group</t>
  </si>
  <si>
    <t>https://www.crunchbase.com/organization/verticalads-group</t>
  </si>
  <si>
    <t>Advertising, Financial Services, Sales and Marketing</t>
  </si>
  <si>
    <t>financeAds International acquired by verticalAds Group</t>
  </si>
  <si>
    <t>https://www.crunchbase.com/acquisition/verticalads-group-acquires-financeads-international--8f5e61fe</t>
  </si>
  <si>
    <t>Lendismart</t>
  </si>
  <si>
    <t>https://www.crunchbase.com/organization/lendismart</t>
  </si>
  <si>
    <t>Lendismart is a leading financial technology platform providing fast and easy point-of-sale lending for retailers. Its platform allows businesses to sell more, filling out one digital credit application to apply for financing to multiple lenders.Over 2000 partners work with Lendismart, including top lenders and merchants, and it manages around ‚Ç¨35 million loan applications per month. Lendismart was founded in 2016 and is active in Spain and Portugal.</t>
  </si>
  <si>
    <t>Consumer Lending, Credit, Financial Services, FinTech, Payments, Retail Technology</t>
  </si>
  <si>
    <t>Lendismart is a leading financial technology platform providing fast and easy point-of-sale lending for retailers in Spain and Portugal</t>
  </si>
  <si>
    <t>https://lendismart.com</t>
  </si>
  <si>
    <t>Commerce and Shopping, Financial Services, Hardware, Lending and Investments, Payments, Software</t>
  </si>
  <si>
    <t>Faraday Venture Partners</t>
  </si>
  <si>
    <t>Nectar Financial</t>
  </si>
  <si>
    <t>https://www.crunchbase.com/organization/nectar-financial-ag</t>
  </si>
  <si>
    <t>Nectar Financial provides wealth managers with the technology needed to serve today's wealth and savings. Nectar‚Äôs mission is to accelerate wealth management‚Äôs transition to sustainable practices for its clients. They are driven by the perspective to enhance professionals, investment results and client experience through technology and more. The company was founded in 2010.</t>
  </si>
  <si>
    <t>Banking, Finance, Financial Services, FinTech, Information Technology, Insurance</t>
  </si>
  <si>
    <t>Altendorf, Schwyz, Switzerland</t>
  </si>
  <si>
    <t xml:space="preserve">Nectar Financial provides wealth managers with the technology needed to serve today's wealth and savings. </t>
  </si>
  <si>
    <t>https://nectarfinancial.com</t>
  </si>
  <si>
    <t>https://www.twitter.com/nectarfinancial</t>
  </si>
  <si>
    <t>https://www.linkedin.com/company/nectar-financial-ag</t>
  </si>
  <si>
    <t>info@nectarfinancial.com</t>
  </si>
  <si>
    <t>Michael F. Appenzeller, Pius Stucki</t>
  </si>
  <si>
    <t>Partners Group, Urs Wietisbach</t>
  </si>
  <si>
    <t>InExchange</t>
  </si>
  <si>
    <t>https://www.crunchbase.com/organization/inexchange</t>
  </si>
  <si>
    <t>InExchange simplifies the process of purchase to pay and automates the exchange of orders, invoices and payments. The company offers solutions for every company, regardless of size, line of business or location. InExchange is the fastest growing Purchase to Pay company in Scandinavia, with more than ten thousand customers, ranging from some of the largest organisations in the world to the local coffee shop.  A company connected to the InExchange Network can send and receive invoices from 80000 companies worldwide.</t>
  </si>
  <si>
    <t>E-Commerce, Finance, Financial Exchanges, Financial Services, FinTech, Software</t>
  </si>
  <si>
    <t>Sk√∂vde, Vastra Gotaland, Sweden</t>
  </si>
  <si>
    <t>InExchange develops solutions for the payment and automation of exchange orders, invoices, and payments.</t>
  </si>
  <si>
    <t>http://www.inexchange.com</t>
  </si>
  <si>
    <t>http://twitter.com/ThordurErlings</t>
  </si>
  <si>
    <t>http://www.facebook.com/InExchangeAB</t>
  </si>
  <si>
    <t>https://www.linkedin.com/company/1425827</t>
  </si>
  <si>
    <t>info@inexchange.se</t>
  </si>
  <si>
    <t>+46 500 44 63 60</t>
  </si>
  <si>
    <t>Thordur Erlingsson</t>
  </si>
  <si>
    <t>AMNIS Treasury Services AG</t>
  </si>
  <si>
    <t>https://www.crunchbase.com/organization/amnis-treasury-services-ag</t>
  </si>
  <si>
    <t>The simplest, fastest, and most affordable international payment platform for SMEs</t>
  </si>
  <si>
    <t>https://www.amnistreasury.com</t>
  </si>
  <si>
    <t>https://twitter.com/Amnis_Treasury</t>
  </si>
  <si>
    <t>https://www.facebook.com/AMNISTreasury/</t>
  </si>
  <si>
    <t>https://www.linkedin.com/company/amnis-treasury-services-ag/</t>
  </si>
  <si>
    <t>info@amnitreasury.ch</t>
  </si>
  <si>
    <t>44-515-8790</t>
  </si>
  <si>
    <t>Spicehaus Partners</t>
  </si>
  <si>
    <t xml:space="preserve">IRIS is a fintech company which implements innovational biometric authentication and blockchain technology to create the world‚Äôs safest payment processing ecosystem. Furthermore, IRIS will also develop hospitality and access restriction products in its late development. IRIS will act as a medium point for users to access their funding sources such as credit cards, bank accounts, crypto wallets using biometric authentication. IRIS users will be able to conduct free-of-charge instant international transfers at any irisTerminal. They will also be able to use their IRIS Wallet to pay at any IRIS Merchant.  Our core advantages are: ‚Ä¢	Ease of Use ‚Äì IRIS will be free and available to anyone with an irisTerminal nearby ‚Ä¢	Safety and Security ‚Äì Implementing finger vein authentication as our biometric standart alongside with blockchain technology, users will sleep calm knowing their irisWallet will remain unpenetratable ‚Ä¢	Saving money ‚Äì Users will not pay any fees while conducting international transfers, or using IRIS as an everyday payment method ‚Ä¢	Instant operations ‚Äì Transfers and Transaction will happen, in most cases, in a matter of seconds ‚Ä¢	Crypto Integration ‚Äì People will now be able to spend their crypto currencies using just the tip of their finger at any IRIS Merchant or irisTerminal ‚Ä¢	Ease of Business ‚Äì Our planned irisDoorLock systems will save Airbnb and Hotel owners great amounts of time with our remote access allowance system </t>
  </si>
  <si>
    <t>https://twitter.com/irispay_io</t>
  </si>
  <si>
    <t>https://www.facebook.com/irispay.io/</t>
  </si>
  <si>
    <t>https://www.linkedin.com/company/irispay/</t>
  </si>
  <si>
    <t>office@irispay.io</t>
  </si>
  <si>
    <t>Asen Levov</t>
  </si>
  <si>
    <t>Biotechnology, Data and Analytics, Financial Services, Information Technology, Payments, Privacy and Security, Science and Engineering, Software</t>
  </si>
  <si>
    <t>Brismo brings efficiency to the market in loans, enabling loan originators to create credible performance metrics, and investors to deploy capital more productively and cost effectively. They have the broadest market coverage, working with originators of loans - from SME and consumer, to real estate and receivables - and providing market leading performance metrics to a range of investor clients. Since launching in the UK in 2014 their methodology has gained traction globally. They now cover over 65% of UK and European marketplace lending, over 50% of US marketplace lending, and are extending coverage to additional geographies, origination models, and loan types. They recently expanded into ‚Äòdirect lending‚Äô and have also created metrics dedicated to reviewing the performance of real estate lenders. They are the sole providers of a standardised, like for like comparable, loan performance track record enabling for standardised measurement of both return and risk. Their geographic performance indices have gained traction amongst investors seeking to benchmark loan investment performance and represent the only way to measure the performance of the asset class.</t>
  </si>
  <si>
    <t>https://twitter.com/BrismoData</t>
  </si>
  <si>
    <t>https://www.linkedin.com/company/brismo/</t>
  </si>
  <si>
    <t>contactus@brismo.com</t>
  </si>
  <si>
    <t>000447720 440329</t>
  </si>
  <si>
    <t>Rupert Taylor</t>
  </si>
  <si>
    <t>LoanClear</t>
  </si>
  <si>
    <t>https://www.crunchbase.com/organization/loanclear</t>
  </si>
  <si>
    <t>Data and Analytics, Financial Services, Information Technology, Other, Software</t>
  </si>
  <si>
    <t>Brismo acquired by LoanClear</t>
  </si>
  <si>
    <t>https://www.crunchbase.com/acquisition/loanclear-acquires-brismo--34316e17</t>
  </si>
  <si>
    <t>Invisible Collector</t>
  </si>
  <si>
    <t>https://www.crunchbase.com/organization/invoice-capture</t>
  </si>
  <si>
    <t>Invisible Collector is a receivables relationship agent that puts creditors and debtors on the same page, while providing real-time performance analytics and predictive cash-flows. It's a fully automatic SaaS so no human intervention is needed in any part of the flow. Since the "pain" we are mitigating is present worldwide, we have the chance to easily reach all markets through our API.</t>
  </si>
  <si>
    <t>Analytics, FinTech, SaaS, Software</t>
  </si>
  <si>
    <t>Porto, Lisboa, Portugal</t>
  </si>
  <si>
    <t>Invisible Collector is a receivables relationship agent that puts creditors and debtors on the same page.</t>
  </si>
  <si>
    <t>https://www.invisiblecollector.com</t>
  </si>
  <si>
    <t>https://twitter.com/invcollector</t>
  </si>
  <si>
    <t>https://www.facebook.com/invisiblecollector/</t>
  </si>
  <si>
    <t>https://www.linkedin.com/company/invisible-collector/</t>
  </si>
  <si>
    <t>info@invisiblecollector.com</t>
  </si>
  <si>
    <t>+351 220 130 980</t>
  </si>
  <si>
    <t>Pedro Mendes</t>
  </si>
  <si>
    <t>Quantfolio</t>
  </si>
  <si>
    <t>https://www.crunchbase.com/organization/quantfolio</t>
  </si>
  <si>
    <t>Fintech company founded in Bergen, Norway. The company has developed a machine learning software for selecting the best savings products through a quantitative approach. By applying AI and algorithms on historical financial data, we offer consulting and development for banks who wish to implement dynamic portfolios which regularly chooses the best products for their customers. In Norway, Quantfolio has an exclusive partnership with Skandiabanken.</t>
  </si>
  <si>
    <t>Financial Services, FinTech, Machine Learning, Software</t>
  </si>
  <si>
    <t>Quantfolio has developed a machine learning software for selecting the best savings products.</t>
  </si>
  <si>
    <t>http://www.quantfol.io/</t>
  </si>
  <si>
    <t>https://www.linkedin.com/company/quantfol-io/</t>
  </si>
  <si>
    <t>Jan Skaathun</t>
  </si>
  <si>
    <t>Skandiabanken</t>
  </si>
  <si>
    <t>Treasury Delta</t>
  </si>
  <si>
    <t>https://www.crunchbase.com/organization/treasury-delta</t>
  </si>
  <si>
    <t>Based in The Digital Hub, Treasury Delta is one of Ireland‚Äôs most exciting FinTech Startups. Treasury Delta has developed a really innovative and secure online solution to allow companies ad banks communicate in a more efficient and cost effective manner. Treasury Delta‚Äôs unique and disruptive solution has immediate international potential and are now seeking investment to capitalise on the opportunity identified.</t>
  </si>
  <si>
    <t>Treasury Delta is a platform to help companies easily achieve a better deal on their banking fees.</t>
  </si>
  <si>
    <t>http://www.treasurydelta.com/</t>
  </si>
  <si>
    <t>https://twitter.com/treasurydelta</t>
  </si>
  <si>
    <t>treasurydelta@gmail.com</t>
  </si>
  <si>
    <t>Padraig Brosnan</t>
  </si>
  <si>
    <t>HokoCloud</t>
  </si>
  <si>
    <t>https://www.crunchbase.com/organization/hokocloud</t>
  </si>
  <si>
    <t>HokoCloud is a trading platform that lets investors manage their portfolio and strategies across several institutions in one place. We are a Broker agnostic social trading platform, which provides access to conflict-of-interest free investment strategies for professionals and novices alike. Along with our AI &amp; Data Analytics powered Risk Management, it allows investors to earn returns while reducing capital exposure in markets.</t>
  </si>
  <si>
    <t>Analytics, Cloud Computing, Cloud Infrastructure, Finance, Financial Services, FinTech, Personal Finance, Social, Social Network, Trading Platform</t>
  </si>
  <si>
    <t>A broker agnostic social trading platform allowing users to manage portfolios with AI &amp; Data Analytics powered risk management</t>
  </si>
  <si>
    <t>https://www.hokocloud.com</t>
  </si>
  <si>
    <t>https://twitter.com/hokocloud</t>
  </si>
  <si>
    <t>https://facebook.com/hokocloud</t>
  </si>
  <si>
    <t>https://www.linkedin.com/company/hokocloud/</t>
  </si>
  <si>
    <t>info@hokocloud.com</t>
  </si>
  <si>
    <t>+357 25 123 294</t>
  </si>
  <si>
    <t>Anuj Sehgal, Jason Kadarusman, Rui Gago</t>
  </si>
  <si>
    <t>Community and Lifestyle, Data and Analytics, Financial Services, Hardware, Internet Services, Lending and Investments, Software</t>
  </si>
  <si>
    <t>BCRemit</t>
  </si>
  <si>
    <t>https://www.crunchbase.com/organization/bcremit</t>
  </si>
  <si>
    <t>BCRemit is a London-based fintech company which offers online money transfer service (via web, app and call centre), with the aim of providing the lowest transfer fees and best exchange rates in the market and be of service to migrant workers in Europe and the rest of the world.</t>
  </si>
  <si>
    <t>BCRemit is Online Money Transfer and Fintech</t>
  </si>
  <si>
    <t>https://www.bcremit.com/</t>
  </si>
  <si>
    <t>https://twitter.com/bcremit</t>
  </si>
  <si>
    <t>https://www.facebook.com/bcremit/</t>
  </si>
  <si>
    <t>https://www.linkedin.com/company/bcremit/about/</t>
  </si>
  <si>
    <t>+44 151 541 3333</t>
  </si>
  <si>
    <t>MassChallenge</t>
  </si>
  <si>
    <t>Binfinity</t>
  </si>
  <si>
    <t>https://www.crunchbase.com/organization/binfinity</t>
  </si>
  <si>
    <t>Binfinity is a customizable high performance digital asset marketplace that suits the needs of institutional and retail traders. At the core of the Binfinity platform is the ultra-low-latency matching engine which allows for all traditional trading orders including market, stops, limits, and take profit. The client focused exchange platform provides a wide range of analytical tools and deep liquidity on over 20 altcoins.</t>
  </si>
  <si>
    <t>Binfinity operator of a digital asset exchange platform developed by a team of capital markets specialist.</t>
  </si>
  <si>
    <t>https://binfinity.ch/</t>
  </si>
  <si>
    <t>https://twitter.com/binfinity_io</t>
  </si>
  <si>
    <t>https://www.facebook.com/binfinityag/</t>
  </si>
  <si>
    <t>https://www.linkedin.com/company/binfinity/</t>
  </si>
  <si>
    <t>support@binfinity.io</t>
  </si>
  <si>
    <t>Ping Money is a hassle-free, simple and easy to use money transfer and bill payment App. We pride ourselves in offering a great user experience whilst saving you money, allowing you to send more to your loved ones in Africa. We are a Fintech start-up specializing in mobile payments and mobile money platforms, focusing mainly in Sub-Saharan Africa. We have a well-rounded team made up of professionals with vast experience in IT, Banking, Finance and Telecommunications. This synergy of cross-sector experience with our common vision to promote financial inclusion and economic empowerment in Africa gave birth to the mantra of ‚ÄúPayments for everyone‚Äù, with a special focus on the most marginalized who traditional financial service providers do not cater for. As a payment service provider, we pride ourselves as being at the forefront of innovation by constantly evolving our product and services through strategic partnerships and collaborations to allow us to quickly bring products and services to market as cost-efficiently as possible</t>
  </si>
  <si>
    <t>MANU</t>
  </si>
  <si>
    <t>https://www.crunchbase.com/organization/manu</t>
  </si>
  <si>
    <t>MANU makes personalized business decisions based on behavioral analytics profiling. The company helps financial institutions to profile their customers to save on client on-boarding and credit scoring. It helps to identify reliable customers while they apply for a loan through the company's behavioral data-driven AI model. MANU was founded in 2016 and is headquartered in Vilnius, Lithuania.</t>
  </si>
  <si>
    <t>Analytics, Artificial Intelligence, Credit, Finance, Financial Services, FinTech, Personalization</t>
  </si>
  <si>
    <t>MANU makes personalized business decisions based on behavioral analytics profiling.</t>
  </si>
  <si>
    <t>https://www.manu.lt/</t>
  </si>
  <si>
    <t>https://www.facebook.com/MANUpaskolos/</t>
  </si>
  <si>
    <t>https://www.linkedin.com/company/manu/</t>
  </si>
  <si>
    <t>labas@manu.lt</t>
  </si>
  <si>
    <t>+370 615 83773</t>
  </si>
  <si>
    <t>Antanas Kairys, Antanas Krasauskas, Daumantas Zamalis</t>
  </si>
  <si>
    <t>Artificial Intelligence, Commerce and Shopping, Data and Analytics, Financial Services, Lending and Investments, Science and Engineering, Software</t>
  </si>
  <si>
    <t>Open Bank Project</t>
  </si>
  <si>
    <t>https://www.crunchbase.com/organization/open-bank-project</t>
  </si>
  <si>
    <t>The Open Bank Project provides an open source developer friendly ‚ÄúAPI for banks‚Äù that developers and companies can use to build innovative applications and services based on the account holders transaction data. It uses a secure, enterprise ready technology stack and supports secure Internet protocols such as OAuth.  The Open Bank Project exposes transaction data in a simple and consistent structure by abstracting away the peculiarities of each banking system. This is achieved by ‚Äúconnectors‚Äù that interface between the OBP API and each core banking system. This enables application developers to write an app once, and use it for many banks.</t>
  </si>
  <si>
    <t>Apps, Banking, Financial Services, FinTech, Open Source</t>
  </si>
  <si>
    <t>The Open Bank Project provides an open source developer friendly ‚ÄúAPI for banks‚Äù that developers and companies can use to build innovative</t>
  </si>
  <si>
    <t>http://openbankproject.com</t>
  </si>
  <si>
    <t>http://twitter.com/openbankproject</t>
  </si>
  <si>
    <t>http://www.facebook.com/openbankproject</t>
  </si>
  <si>
    <t>http://www.linkedin.com/company/open-bank-project</t>
  </si>
  <si>
    <t>contact@tesobe.com</t>
  </si>
  <si>
    <t>+49 30 81453994</t>
  </si>
  <si>
    <t>Apps, Financial Services, Lending and Investments, Software</t>
  </si>
  <si>
    <t>ODI Startup Accelerator</t>
  </si>
  <si>
    <t>Octans</t>
  </si>
  <si>
    <t>https://www.crunchbase.com/organization/octans</t>
  </si>
  <si>
    <t>All-in-one banking API to offer payment, lending, investment and insurance services under a licensed bank.</t>
  </si>
  <si>
    <t>B2B, Banking, Financial Services, FinTech</t>
  </si>
  <si>
    <t>All-in-one banking API to offer payments, lending, investment and insurance services under a licensed bank.</t>
  </si>
  <si>
    <t>https://octans.finance</t>
  </si>
  <si>
    <t>https://twitter.com/octans_finance</t>
  </si>
  <si>
    <t>https://www.linkedin.com/company/octansfinance</t>
  </si>
  <si>
    <t>hello@octans.finance</t>
  </si>
  <si>
    <t>UNIQ Ventures</t>
  </si>
  <si>
    <t>Binkabi</t>
  </si>
  <si>
    <t>https://www.crunchbase.com/organization/binkabi</t>
  </si>
  <si>
    <t xml:space="preserve">Binkabi is a Fintech start-up that reimagines global agrifood trade to create a more affluent and fairer system for all in the Binkabi network. Binkabi√¢‚Ç¨‚Ñ¢s core innovation, the Barter Block, enables direct, secure and cost-effective agriculture commodity trading in a decentralised manner through the use of blockchain technology. Barter Block incentivises the automatic balancing of bilateral trade, empowering countries to trade internationally in their local currencies. The Binkabi name and logo is inspired by the West African symbol Bi Nka Bi for peace and harmony. </t>
  </si>
  <si>
    <t>A Fintech start-up that reimagines global agrifood trade to create a more affluent and fairer system for all in the Binkabi network.</t>
  </si>
  <si>
    <t>http://binkabi.io/</t>
  </si>
  <si>
    <t>https://twitter.com/Quan_Binkabi</t>
  </si>
  <si>
    <t>https://www.linkedin.com/company/binkabi/</t>
  </si>
  <si>
    <t>hello@binkabi.io</t>
  </si>
  <si>
    <t>TTMzero</t>
  </si>
  <si>
    <t>https://www.crunchbase.com/organization/ttmzero</t>
  </si>
  <si>
    <t>TTMzero is a RegTech company that assists financial players with pre and post-trade digitization. We improve quality and increase satisfaction among our most active customers, investment banks, and asset managers.</t>
  </si>
  <si>
    <t>Hennigsdorf, Brandenburg, Germany</t>
  </si>
  <si>
    <t>TTMzero is a RegTech company that assists financial players with pre and post-trade digitization.</t>
  </si>
  <si>
    <t>https://ttmzero.com/</t>
  </si>
  <si>
    <t>https://twitter.com/SmartTrade_GmbH</t>
  </si>
  <si>
    <t>https://www.facebook.com/ttmzero/</t>
  </si>
  <si>
    <t>https://www.linkedin.com/company/smarttra-de/</t>
  </si>
  <si>
    <t>contact@ttmzero.com</t>
  </si>
  <si>
    <t>+49 30 577021599</t>
  </si>
  <si>
    <t>United Fintech</t>
  </si>
  <si>
    <t>Secco was founded with a mission to reinvent banking. We are disrupting the age old concept of a bank - going beyond the FinTech optimisation of recognisable financial products and familiar customer experiences - and literally giving individuals the power to define, create and hold their own money.</t>
  </si>
  <si>
    <t>https://www.twitter.com/seccoaura</t>
  </si>
  <si>
    <t>https://www.facebook.com/seccoaura</t>
  </si>
  <si>
    <t>https://www.linkedin.com/company/secco-bank</t>
  </si>
  <si>
    <t>info@seccoaura.com</t>
  </si>
  <si>
    <t>Chris Gledhill, Vicky Barton</t>
  </si>
  <si>
    <t>Leather and imitations of leather</t>
  </si>
  <si>
    <t>Financial Services, Internet Services, Media and Entertainment, Mobile, Payments, Sales and Marketing, Software</t>
  </si>
  <si>
    <t>Flowdesk</t>
  </si>
  <si>
    <t>https://www.crunchbase.com/organization/flowdesk</t>
  </si>
  <si>
    <t>Flowdesk is a French Fintech company based in Paris.  Since it was founded in early 2020, Flowdesk has developed a tech solution to allow traders to interact with multiple exchanges simultaneously. Flowdesk is a digital assets service provider registered in France with the French Market Authority (AMF). It focuses on the development of its platform which integrates more than 30 exchanges and can trade on hundreds of pairs (fiat/crypto and crypto/crypto).  Built on a financial and technical culture, with a significant experience on traditional market, Flowdesk designed its product for professional traders valuing security, risk management and compliant operations. Flowdesk offers a range of services gravitating towards this technology with brokering, market making and asset management. Flowdesk addresses financial companies, global companies and high net worth individual who intend to diversify their portfolio with crypto-assets. Its knowledge of decentralized finance and its place at the core of the French crypto-sphere help Flowdesk to bring the best services and unique opportunities to its clients. Flowdesk also offers "market-making as a service" to token issuers to help them sustain their liquidity and market composure of their tokens.</t>
  </si>
  <si>
    <t>Cryptocurrency, FinTech, Information Technology</t>
  </si>
  <si>
    <t>Regulated trading desk and liquidity infrastructure for the digital asset ecosystem.</t>
  </si>
  <si>
    <t>https://flowdesk.co</t>
  </si>
  <si>
    <t>https://twitter.com/flowdesk_co</t>
  </si>
  <si>
    <t>https://www.linkedin.com/company/flowdesk-france/</t>
  </si>
  <si>
    <t>team@flowdesk.co</t>
  </si>
  <si>
    <t>LendXS</t>
  </si>
  <si>
    <t>https://www.crunchbase.com/organization/lendxs</t>
  </si>
  <si>
    <t>Finance, Financial Services, FinTech, Training</t>
  </si>
  <si>
    <t>LendXS is a digital credit services platform which provides loan performance management tools for rural financial institutions</t>
  </si>
  <si>
    <t>https://lendxs.com/</t>
  </si>
  <si>
    <t>info@lendxs.com</t>
  </si>
  <si>
    <t>+31 (0)20-572 0760</t>
  </si>
  <si>
    <t>IDH-The Sustainable Trade Initiative</t>
  </si>
  <si>
    <t>Currencii</t>
  </si>
  <si>
    <t>https://www.crunchbase.com/organization/currencii</t>
  </si>
  <si>
    <t>Karenzi is an online exchange facility that implements currency exchange on the basis of a license issued by the Central Bank of Armenia. They are a FinTech company with client first approach. Their mission is to simplify complicated financial terminology and bring the currency management benefits enjoyed for large corporate to the SMEs, with the help of technology.</t>
  </si>
  <si>
    <t>Karenzi is an online exchange facility that implements currency exchange on the basis of a license issued by the Central Bank of Armenia.</t>
  </si>
  <si>
    <t>https://www.currencii.eu/</t>
  </si>
  <si>
    <t>https://www.facebook.com/Currenciiam-454568211581198/</t>
  </si>
  <si>
    <t>https://www.linkedin.com/company/currencii-am/</t>
  </si>
  <si>
    <t>info@Currencii.am</t>
  </si>
  <si>
    <t>371-2-949-5675</t>
  </si>
  <si>
    <t>Vahagn Grigoryan</t>
  </si>
  <si>
    <t>XBTerminal</t>
  </si>
  <si>
    <t>https://www.crunchbase.com/organization/xbterminal</t>
  </si>
  <si>
    <t>XBTerminal is the fast, simple and cost effective way for your business to start accepting bitcoin today. Their unique and innovative solutions allow you accept Bitcoin in a safe and risk free way. You are in control of the payment process whether you want to keep the Bitcoins or receive local currency. Through their seamless payment gateway integration they can guarantee a local currency return back to your business bank account.</t>
  </si>
  <si>
    <t>Bitcoin, Blockchain, Cryptocurrency, FinTech</t>
  </si>
  <si>
    <t>XBTerminal is the fast, simple and cost effective way for your business to start accepting bitcoin today.</t>
  </si>
  <si>
    <t>https://xbterminal.io/en/</t>
  </si>
  <si>
    <t>https://www.twitter.com/xbterminal</t>
  </si>
  <si>
    <t>https://www.facebook.com/xbterminal.io</t>
  </si>
  <si>
    <t>https://www.linkedin.com/company-beta/5360862/</t>
  </si>
  <si>
    <t>baningo</t>
  </si>
  <si>
    <t>https://www.crunchbase.com/organization/baningo</t>
  </si>
  <si>
    <t>baningo GmbH is a fast growing FinTech company with headquarters in Vienna and employees at several locations in Europe. Since the company was founded in 2015, universal banks, saving banks and insurance companies throughout the DACH region have been our customers. We are convinced that the human factor is the main differentiator when it comes to customer relationships, especially in this digital age. That is why we develop software solutions that combine digital &amp; analog in an innovative way. With our applications we enable companies to establish more contact with new customers and intensify business relationships with existing customers. One of our most successful solutions is baningo-select, also known as "Beraterfinder". In addition to developing IT solutions, we advise and support all aspects of digital transformation.</t>
  </si>
  <si>
    <t>white-label SaaS with focus on financial industry</t>
  </si>
  <si>
    <t>https://baningo-select.com/en/</t>
  </si>
  <si>
    <t>https://twitter.com/baningo</t>
  </si>
  <si>
    <t>https://www.facebook.com/banking.baningo</t>
  </si>
  <si>
    <t>https://www.linkedin.com/company/baningo</t>
  </si>
  <si>
    <t>info@baningo.com</t>
  </si>
  <si>
    <t>+43 1 712 44 43</t>
  </si>
  <si>
    <t>Maximilian Nedjelik</t>
  </si>
  <si>
    <t xml:space="preserve">Enforcd is an award winning global regulatory intelligence platform that has strong early traction and client validation, having taken part in the Bank of England FinTech Accelerator 2017, and which is currently embedded in the Commonwealth Bank of Australia Lab, London.  </t>
  </si>
  <si>
    <t>https://www.twitter.com/enforcd</t>
  </si>
  <si>
    <t>https://www.linkedin.com/company/10419197/</t>
  </si>
  <si>
    <t>info@enforcd.com</t>
  </si>
  <si>
    <t>David Lawlor, Jane Walshe, Wolfgang Hauptfleisch</t>
  </si>
  <si>
    <t>Waymark Tech</t>
  </si>
  <si>
    <t>https://www.crunchbase.com/organization/waymark-tech-ltd</t>
  </si>
  <si>
    <t>Artificial Intelligence, Data and Analytics, Education, Financial Services, Information Technology, Professional Services, Science and Engineering, Software</t>
  </si>
  <si>
    <t>Enforcd acquired by Waymark Tech</t>
  </si>
  <si>
    <t>https://www.crunchbase.com/acquisition/waymark-tech-ltd-acquires-enforcd--9157fac7</t>
  </si>
  <si>
    <t>Envision is a financial technology company providing digital payments, fraud prevention and digital banking infrastructure to online merchants. Envision is revolutionising online payments and the way eCommerce fraud is protected by making use of the exciting advances in Artificial Intelligence, Machine Learning and advanced authentication. Their 100% guaranteed chargebacks loss protection to their customers and their advanced authentication are unique in the industry enabling their customers to grow their eCommerce and mCommerce businesses faster with complete peace of mind. They believe that Artificial Intelligence plays a big role in making online payments more convenient and more intuitive, with deeper buyer insights enriching their customers and their shoppers‚Äô online payment experience. That is why they are placing the next generation Artificial Intelligence and Machine Learning technology at the heart of their payments and fraud prevention solutions. They are a team of diverse and experienced executive level business leaders with over 250 years of combined expertise in business management, Artificial Intelligence and software engineering. A hugely diverse mix of skills and personalities united by their business philosophy</t>
  </si>
  <si>
    <t>FinTechCore</t>
  </si>
  <si>
    <t>https://www.crunchbase.com/organization/fintechcore</t>
  </si>
  <si>
    <t>FinTechCore is a platform for fintech projects. A tool for fintech project, allows you to quickly launch a product, reduce development costs. FinTechCore is a ready-made kernel that takes into account cash flow (a single API for working with money). Platform capabilities shorten the development period of about 3 months when implementing the FINTECH project. Quick setup of payment acceptance.</t>
  </si>
  <si>
    <t>FinTechCore is a platform for fintech projects.</t>
  </si>
  <si>
    <t>https://fintechcore.ru/</t>
  </si>
  <si>
    <t>info@intigo.ru</t>
  </si>
  <si>
    <t>+7 (499) 677-17-76</t>
  </si>
  <si>
    <t>Moneybaba operates exclusively online and focusing on responsible lending and facilitating access to credit across emerging countries. Moneybaba offers real-time loans to individuals with limited financial history.</t>
  </si>
  <si>
    <t>https://twitter.com/tutasaar</t>
  </si>
  <si>
    <t>https://www.facebook.com/TuTasaAR/</t>
  </si>
  <si>
    <t>https://www.linkedin.com/company/moneybaba/</t>
  </si>
  <si>
    <t>info@moneybaba.com</t>
  </si>
  <si>
    <t>+91 80100 10936</t>
  </si>
  <si>
    <t>Marcelo Barreneche</t>
  </si>
  <si>
    <t>Qredit</t>
  </si>
  <si>
    <t>https://www.crunchbase.com/organization/qredit-ltd</t>
  </si>
  <si>
    <t>Banking, Financial Services, FinTech, Lending</t>
  </si>
  <si>
    <t>Sollefte√•, Vasternorrlands Lan, Sweden</t>
  </si>
  <si>
    <t>Fintech and Blockchain</t>
  </si>
  <si>
    <t>https://qredit.io</t>
  </si>
  <si>
    <t>https://twitter.com/Qredit_io</t>
  </si>
  <si>
    <t>https://www.facebook.com/qredit.io/</t>
  </si>
  <si>
    <t>https://www.linkedin.com/company/qredit</t>
  </si>
  <si>
    <t>nayiem@qredit.io</t>
  </si>
  <si>
    <t>Nayiem Willems</t>
  </si>
  <si>
    <t>Spartera helps ensure that the rightful owner and receiver make transactions, to make blockchain more secure, making your online transactions safer, faster and more convenient than banking transaction Our solution provides APIs that businesses can use to integrate blockchain transaction processing into their websites and mobile applications. Our solution create a cancellation option for direct transactions involving cryptocurrency. Spartera offer a certify business and website process using Blockchain an predictive algorithms .</t>
  </si>
  <si>
    <t>http://twitter.com/SparteraNetwork</t>
  </si>
  <si>
    <t>http://facebook.com/SparteraNetwork/</t>
  </si>
  <si>
    <t>http://linkedin.com/sparteranetwork</t>
  </si>
  <si>
    <t>founders@spartera.network</t>
  </si>
  <si>
    <t>Abdoul Ndiaye, Nazim Nouar</t>
  </si>
  <si>
    <t>Coinprism</t>
  </si>
  <si>
    <t>https://www.crunchbase.com/organization/coinprism</t>
  </si>
  <si>
    <t>Coinprism is a free online Bitcoin wallet allowing you to store and color your Bitcoins. You can create, issue, send and receive colored coins. You can also use Coinprism as a Bitcoin wallet. Colored coins allow you to store assets on the Bitcoin blockchain. There are many interesting applications to colored coin. You could have an IPO on the blockchain by issuing shares as a colored coins, and send them to your shareholders. The shares can then be traded almost instantaneously and for free through the Bitcoin blockchain. You could have smart properties represented by colored coins. You could store your house on the blockchain by issuing a single coin, then the ownership of the house can be transferred with a simple Bitcoin transaction.</t>
  </si>
  <si>
    <t>Bitcoin, Cryptocurrency, Financial Services, FinTech</t>
  </si>
  <si>
    <t>Coinprism is a free online Bitcoin wallet allowing users to store and color their Bitcoins.</t>
  </si>
  <si>
    <t>http://www.coinprism.com</t>
  </si>
  <si>
    <t>http://twitter.com/coinprism</t>
  </si>
  <si>
    <t>http://www.facebook.com/coinprism</t>
  </si>
  <si>
    <t>https://www.linkedin.com/company/5326014?trk=tyah&amp;trkInfo=clickedVertical%3Acompany%2Cidx%3A1-1-1%2CtarId%3A1427261777650%2Ctas%3A+Coinprism</t>
  </si>
  <si>
    <t>Flavien Charlon</t>
  </si>
  <si>
    <t>Stock Screener</t>
  </si>
  <si>
    <t>https://www.crunchbase.com/organization/stock-screener</t>
  </si>
  <si>
    <t>We are searching for venture fund</t>
  </si>
  <si>
    <t>Brest, Brestskaya Voblasts', Belarus</t>
  </si>
  <si>
    <t>Aggregator from all world stock exchanges on 30 languages</t>
  </si>
  <si>
    <t>http://screnner777.com/en/</t>
  </si>
  <si>
    <t>Dmitry Chuksin, Dmitry Khailuk, Vladimir Bespuda</t>
  </si>
  <si>
    <t>CreditSCRIPT is an alternative credit investment platform that helps professional investors assess loans and portfolios originated by online marketplace lenders. The company offers the latest technology and analytics solutions to evaluate price and track financial portfolios of loans such as consumer, student, SME, auto, and mortgages. The company helps clients to deliver the alpha in the daily performance and understand and monitor the risk in real time. Its client base consists global institutional credit investors, banks and wealth managers, and professional investors seeking access to superior income generating assets and alternative finance investments. CreditSCRIPT was founded on 2016 and is based in London.</t>
  </si>
  <si>
    <t>https://twitter.com/CreditScript</t>
  </si>
  <si>
    <t>https://www.facebook.com/creditscript/</t>
  </si>
  <si>
    <t>https://www.linkedin.com/company/creditscript/</t>
  </si>
  <si>
    <t>info@creditscript.com</t>
  </si>
  <si>
    <t>Aisha Sudally, Michael Arnaldi</t>
  </si>
  <si>
    <t>AgAu</t>
  </si>
  <si>
    <t>https://www.crunchbase.com/organization/agau</t>
  </si>
  <si>
    <t>AgAu is democratising the direct ownership of transferable and bankable (LBMA quality) gold and silver outside the banking system in the most secure and cost effective way, a service previously exclusive to the top 1%. Our management composed by a commodity trader and a former Swiss Bank CEO can uncap the potential of success for a payment system to be used over a multi trillion dollar market (Trade finance) and a disrupt the financial intermediaries (Banks) and their products (ETFs) etc.</t>
  </si>
  <si>
    <t>Blockchain, Cryptocurrency, Finance, Financial Services, FinTech, Information Technology, Mining, Precious Metals</t>
  </si>
  <si>
    <t>AgAu is the Peer-to-Peer, Electronic Money System backed by Ag (Silver) and Au (Gold) in Switzerland.</t>
  </si>
  <si>
    <t>https://agau.io</t>
  </si>
  <si>
    <t>https://twitter.com/agaucrypto</t>
  </si>
  <si>
    <t>https://www.facebook.com/agaucrypto</t>
  </si>
  <si>
    <t>https://www.linkedin.com/company/27008845</t>
  </si>
  <si>
    <t>info@agau.io</t>
  </si>
  <si>
    <t>Thierry Arys Ruiz</t>
  </si>
  <si>
    <t>Management, Marketing</t>
  </si>
  <si>
    <t>Financial Services, Information Technology, Natural Resources, Other, Payments, Software</t>
  </si>
  <si>
    <t>Nicolas Chikhani</t>
  </si>
  <si>
    <t>New Shore Invest</t>
  </si>
  <si>
    <t>https://www.crunchbase.com/organization/new-shore-invest</t>
  </si>
  <si>
    <t>New Shore Invest is a brokerage platform through which private investors invest directly and free of charge in promising ship projects. It focuses on brokering securities to finance modern, economical, and flexible ships that serve high-growth and promising market niches. It was founded in 2018 and is headquartered in Hamburg, Germany.</t>
  </si>
  <si>
    <t>Financial Services, FinTech, Impact Investing, Shipping Broker</t>
  </si>
  <si>
    <t>New Shore Invest is a brokerage platform through which private investors invest directly and free of charge in promising ship projects.</t>
  </si>
  <si>
    <t>https://new-shore-invest.de/en/</t>
  </si>
  <si>
    <t>https://www.facebook.com/NewShoreInvest/</t>
  </si>
  <si>
    <t>https://www.linkedin.com/company/new-shore-invest/</t>
  </si>
  <si>
    <t>info@new-shore-invest.de</t>
  </si>
  <si>
    <t>+49 40 22 86 21 23</t>
  </si>
  <si>
    <t>EY Start-up Academy</t>
  </si>
  <si>
    <t>All the partners and collaborators of Pacemakers have one characteristic in common: they are experienced practitioners of their trade. In the years we have spent in large corporates, we have yearned to work with advisors that were able to realise that the theory and practice of change are not the same thing. To paraphrase Peter Drucker, "Implementation eats strategy for breakfast."‚Äã So we set up Pacemakers firstly to provide no-nonsense strategic advice based on experience and rigour. Secondly to provide insight on a much wider selection of build options normally available to our clients (be it in-house, by partnering or through acquisitions). Finally to help our clients choose the right option for them considering not only their aspirations but also their capabilities.  After all, to get to your destination you need to choose the road that is right for our clients.</t>
  </si>
  <si>
    <t>https://www.twitter.com/ahatami</t>
  </si>
  <si>
    <t>https://www.linkedin.com/in/aehatami</t>
  </si>
  <si>
    <t>connect@pacemakers.io</t>
  </si>
  <si>
    <t>SetPay</t>
  </si>
  <si>
    <t>https://www.crunchbase.com/organization/setpay</t>
  </si>
  <si>
    <t>SetPay offers a fully-automated mobile POS solution that enables small- and medium-sized enterprises, and freelancers to accept card payments from anywhere, as well as publicize offers and products. It lets merchants start to accept EMV card payments, independent from their location, by first entering the price and customer‚Äôs card details before having the transaction‚Äôs PIN to be verified using chip and pin technology. The company charges its customers a small fee for its services and operates on both iOS and Android via portable card readers connected using Bluetooth. Launched in 2012, SetPay is based in Coruna, Spain.</t>
  </si>
  <si>
    <t>FinTech, Mobile, Mobile Payments, Payments</t>
  </si>
  <si>
    <t>Santiago De Compostela, Galicia, Spain</t>
  </si>
  <si>
    <t>SetPay offers a fully-automated mobile POS solution that enables small and medium-sized enterprises and freelancers to accept card payments.</t>
  </si>
  <si>
    <t>http://www.getsetpay.com</t>
  </si>
  <si>
    <t>http://twitter.com/setpay</t>
  </si>
  <si>
    <t>http://www.facebook.com/SetPay</t>
  </si>
  <si>
    <t>http://www.linkedin.com/company/setpay</t>
  </si>
  <si>
    <t>info@getsetpay.com</t>
  </si>
  <si>
    <t>David Pombar, Javi V√°zquez, Xavier Martinez Cobas, Xoan Gonzalez</t>
  </si>
  <si>
    <t>BStartup, 101 Startups</t>
  </si>
  <si>
    <t>Comeco</t>
  </si>
  <si>
    <t>https://www.crunchbase.com/organization/comeco</t>
  </si>
  <si>
    <t>Comeco is a startup that connects financial service providers, end customers, and other service providers with its open banking platform "TEO".</t>
  </si>
  <si>
    <t>Comeco is a startup that connects financial service providers, end customers and other service providers.</t>
  </si>
  <si>
    <t>https://www.comeco.com/</t>
  </si>
  <si>
    <t>https://www.linkedin.com/company/comecogmbh</t>
  </si>
  <si>
    <t>DEVK, Sueddeutsche Krankenversicherung</t>
  </si>
  <si>
    <t>Dinube</t>
  </si>
  <si>
    <t>https://www.crunchbase.com/organization/dinube</t>
  </si>
  <si>
    <t>Dinube is a pan-European payment network. As the first digital payment network - unlike incumbent legacy schemes - it does not issue cards. Instead of issuing cards, Dinube employs account-to-account payments based on the European SEPA Instant Credit Transfer Scheme, enabling realtime payment between customers' and retailers' bank accounts. The Dinube superapp syncs any European bank account to provide account information (AISP) services and payment initiation (PISP) to any retail merchant, in-store, online or offline. In February 2014, Dinube became the first network to perform a contactless payment on a pinpad terminal using a mobile device (HCE on Android and Ingenico POI). In May 2016 Dinube presented OPTO, a new, alternative contactless technology to radio-frequency NFC, enabling contactless any smartphone. OPTO is based on near-field light waves. The technology is now widely used in the vending industry in several European countries. In 2018, Dinube filed a new patent for privacy algorithms, making it the first payment network that emphasizes protecting users' privacy and avoiding the collection and tracking of personal data. Dinube distinguishes itself from other payment networks by not profiling its users and by eliminating cards and thereby the associated fees for retailers.</t>
  </si>
  <si>
    <t>FinTech, Payments, Privacy</t>
  </si>
  <si>
    <t>Dinube is a pan-European payment network - Europe's first digital payment network and the only one worldwide to provide privacy protection.</t>
  </si>
  <si>
    <t>http://www.dinube.com</t>
  </si>
  <si>
    <t>https://twitter.com/dinube</t>
  </si>
  <si>
    <t>https://www.facebook.com/Dinube-123439621041225/</t>
  </si>
  <si>
    <t>https://www.linkedin.com/company/dinube-mobile-loyalty-&amp;-payments/</t>
  </si>
  <si>
    <t>info@dinube.com</t>
  </si>
  <si>
    <t>(+34) 935 437 062</t>
  </si>
  <si>
    <t>Jonathan Hayes</t>
  </si>
  <si>
    <t>Financial Services, Payments, Privacy and Security</t>
  </si>
  <si>
    <t>Ona Capital</t>
  </si>
  <si>
    <t>Century Analytics</t>
  </si>
  <si>
    <t>https://www.crunchbase.com/organization/century-analytics</t>
  </si>
  <si>
    <t>Finding its economic background in game theory and artificial intelligence, Century Analytics has developed unique, proprietary trading algorithms that specialize in exploiting trading patterns in the global currency market Century trades the most liquid, developed market currencies combining short-term trading strategies with rigorous risk management. The investment strategy is expected to achieve long-term attractive risk-adjusted returns, while offering an attractive diversification of most asset classes. Century Analytics will focus on offering its investment solutions to institutional investors such as pension funds, family offices, insurance companies and corporate treasuries, as well as to high-net-worth individuals.</t>
  </si>
  <si>
    <t>Artificial Intelligence, Financial Services, FinTech, Hedge Funds, Machine Learning</t>
  </si>
  <si>
    <t>We trade currencies using artificial intelligence</t>
  </si>
  <si>
    <t>http://www.century.ai</t>
  </si>
  <si>
    <t>https://www.linkedin.com/company-beta/10578053/</t>
  </si>
  <si>
    <t>info@century.ai</t>
  </si>
  <si>
    <t>Hugo Lang√©en, Jimmy Carlsson, Niklas H√∂jman</t>
  </si>
  <si>
    <t>Alfred Ruth, Theoophilus Emmanuel</t>
  </si>
  <si>
    <t xml:space="preserve">Aicura Solutions is a high-growth FinTech prototyping company focusing on financial services clients who are looking to create new customer or colleague experiences. Their API sandbox, encryption technology, experienced executive team and expertise in procurement allows them to work with banking clients at pace and with zero risk. Their company has come to discover itself through their work, the people they meet and partnerships they create. They want to keep developing but remember that they are a quirky, innovative player in a complex industry. </t>
  </si>
  <si>
    <t>https://www.linkedin.com/company/aicura-solutions/</t>
  </si>
  <si>
    <t>eva.rossmar@aicurasolutions.com</t>
  </si>
  <si>
    <t>Eva Rossmar</t>
  </si>
  <si>
    <t>Crypto Next is a digital currency solutions provider specialized in white label exchanges. It works with online and offline merchants to integrate cryptocurrency payment systems with existing businesses. The company offers a digital currency exchange platform that enables cryptocurrency and fiat currency trading in various languages. It allows users to add digital currencies to its platform and create pairings between various coins available on the platform, including altcoins, bitcoins, and fiat currencies. The company also offers deposits, withdrawals, and trades in a variety of local currencies. It serves customers worldwide. Founded in 2014, Crypto Next is based in Douglas, Isle of Man.</t>
  </si>
  <si>
    <t>Douglas, South Lanarkshire, United Kingdom</t>
  </si>
  <si>
    <t>http://twitter.com/CryptoNextPlc</t>
  </si>
  <si>
    <t>http://www.facebook.com/cryptonext</t>
  </si>
  <si>
    <t>http://www.linkedin.com/company/crypto-next-plc</t>
  </si>
  <si>
    <t>admin@cryptonext.net</t>
  </si>
  <si>
    <t>(870) 471-5733</t>
  </si>
  <si>
    <t>Asaf Azulay, Sharon Greenberg</t>
  </si>
  <si>
    <t>Oceanis</t>
  </si>
  <si>
    <t>https://www.crunchbase.com/organization/oceanis</t>
  </si>
  <si>
    <t>Oceanis is and end-to-end shipping finance platform where ship-owners and debt providers are connected in a new digital way.  It is our mission to provide every ship-owner easy access to diversified global financing sources and a transparent overview of best-possible terms. We equip owners with a modern solution to source required funding and built new relationships with global financing institutions. Through digitization and standardisation we create efficiencies, break complexities and bring down lead-time and associated costs.</t>
  </si>
  <si>
    <t>Oceanis is an end-to-end shipping finance platform where ship-owners and debt providers are connected in a new digital way.</t>
  </si>
  <si>
    <t>https://oceanis.io/</t>
  </si>
  <si>
    <t>https://www.linkedin.com/company/oceanis-gmbh/about/</t>
  </si>
  <si>
    <t>info@oceanis.io</t>
  </si>
  <si>
    <t>Allevo</t>
  </si>
  <si>
    <t>https://www.crunchbase.com/organization/allevo</t>
  </si>
  <si>
    <t>Allevo provides software solutions for financial institutions of all sizes for processing financial transactions. We promote BOOST (Banking On Open Source Technologies) in order to reduce the total cost of ownership and achieve end-to-end interoperability across the financial supply chain, offer operational risk containment, whilst addressing legal and regulatory constraints in processing financial transactions.   We strongly believe the answer is in developing an open infrastructure for customers to stay abreast and address swiftly and collaboratively industry moves such as real-time payments and better intraday management of liquidity and assets.   With the BOOST project, Allevo supports business growth by joint developments. It thus distributes its products with zero cost licenses and focuses on selling services, while aiming to create a self-sustaining open source community.   Allevo‚Äôs flagship product, FinTP, and all ancillary documentation is distributed freely and openly through the FINkers United community and it provides collaboration ground for rapid development and integration of new technologies, such as crypto currencies, biometric security, data analysis algorithms. This creates an open infrastructure for achieving real-time payments and a better management of liquidity and assets.</t>
  </si>
  <si>
    <t>Banking, Biometrics, Financial Services, FinTech, Open Source, Software</t>
  </si>
  <si>
    <t>Allevo provides software solutions to enhance financial services. Allevo creates software applications in line with open source culture.</t>
  </si>
  <si>
    <t>http://www.allevo.ro</t>
  </si>
  <si>
    <t>http://twitter.com/a11evo</t>
  </si>
  <si>
    <t>http://www.facebook.com/A11evo</t>
  </si>
  <si>
    <t>http://www.linkedin.com/company/allevo</t>
  </si>
  <si>
    <t>office@allevo.ro</t>
  </si>
  <si>
    <t>Finance, Human Resources, Management, Marketing, Operations, Sales</t>
  </si>
  <si>
    <t>Monea</t>
  </si>
  <si>
    <t>https://www.crunchbase.com/organization/monea</t>
  </si>
  <si>
    <t>Monea is a P2P micropayment application (Android and IOS) that provides money transfers to all your phonebook contacts directly from your bank account into their bank account within 1 minute. There's no need to input any bank credentials of the receiving party and there are no top-up accounts involved. The 1-minute promise works even if you reside in different banks.</t>
  </si>
  <si>
    <t>Apps, Banking, Financial Services, FinTech, Mobile Payments, Payments, Transaction Processing</t>
  </si>
  <si>
    <t>Monea provides money transfers to phonebook contacts directly from one bank account to another.</t>
  </si>
  <si>
    <t>http://www.monea.me/lv-lv/sakums/</t>
  </si>
  <si>
    <t>https://twitter.com/moneaapp</t>
  </si>
  <si>
    <t>https://www.facebook.com/monea.application</t>
  </si>
  <si>
    <t>https://www.linkedin.com/company/monetizator/</t>
  </si>
  <si>
    <t>info@monea.me</t>
  </si>
  <si>
    <t xml:space="preserve">+371 276 797 08 </t>
  </si>
  <si>
    <t>Martins Kalnins</t>
  </si>
  <si>
    <t>Expansion Capital</t>
  </si>
  <si>
    <t>MytripleA</t>
  </si>
  <si>
    <t>https://www.crunchbase.com/organization/mytriplea</t>
  </si>
  <si>
    <t>Crowdfunding, Finance, Financial Services, FinTech, Funding Platform, Internet, Internet of Things</t>
  </si>
  <si>
    <t>Golmayo, Castilla y Leon, Spain</t>
  </si>
  <si>
    <t>MytripleA is a funding platform where businesses and freelancers borrow directly from private investors.</t>
  </si>
  <si>
    <t>https://www.mytriplea.com/</t>
  </si>
  <si>
    <t>https://twitter.com/MytripleAOnline</t>
  </si>
  <si>
    <t>https://www.facebook.com/MytripleA</t>
  </si>
  <si>
    <t>https://www.linkedin.com/company/mytriplea</t>
  </si>
  <si>
    <t>pyme@mytriplea.com</t>
  </si>
  <si>
    <t>+34 975 24 51 92</t>
  </si>
  <si>
    <t>Jorge Sanz, Sergio Anton</t>
  </si>
  <si>
    <t>FINTECH VENTURES</t>
  </si>
  <si>
    <t>Digital assets are here to stay and professional investors still lack a proper investment framework in this asset class. Blockchain Ventures invests in early stage projects and advises professionals in fundraising, launching investment products, setting up trading desks and executing large orders on all crypto-related underlying products.  ‚Äã Our team benefits from a successful track record in cryptocurrency investment, an extensive network in the EU/US cryptocurrency ecosystem and has been working with multiple industry leaders.</t>
  </si>
  <si>
    <t>Ch√¢tillon, Ile-de-France, France</t>
  </si>
  <si>
    <t>contact@blockven.co</t>
  </si>
  <si>
    <t>Early Stage Venture, Initial Coin Offering, Seed</t>
  </si>
  <si>
    <t>Charlie M√©raud, Karim Sabba, Zahreddine Touag</t>
  </si>
  <si>
    <t>Xactium, an enterprise cloud computing company that offers software to manage governance, risk, and FCA compliance. The company‚Äôs advanced reporting capabilities offer a centralized, real-time view of all risks, controls, actions, and incidents taken up by client companies. Its flexible analytics and workflow tools support decision making and rapid response to escalating issues and risks. The company also provides consultancy, solution development, integration, training, and mentoring services, and serves the financial services, government, pharmaceuticals, insurance, telecommunications, utilities, and retail industries. Xactium was founded in 2003 and is based in Sheffield, England.</t>
  </si>
  <si>
    <t>Sheffield, Sheffield, United Kingdom</t>
  </si>
  <si>
    <t>https://www.twitter.com/xactium</t>
  </si>
  <si>
    <t>https://www.facebook.com/xactium/</t>
  </si>
  <si>
    <t>https://www.linkedin.com/company/xactium</t>
  </si>
  <si>
    <t>info@xactium.com</t>
  </si>
  <si>
    <t>+44 (0)114 2505 315</t>
  </si>
  <si>
    <t>Pledge 1%</t>
  </si>
  <si>
    <t>Andy Evans</t>
  </si>
  <si>
    <t>Riskonnect</t>
  </si>
  <si>
    <t>https://www.crunchbase.com/organization/riskonnect</t>
  </si>
  <si>
    <t>Yorkshire Association of Business Angels, Ridings Early Growth Investment, The Viking Club</t>
  </si>
  <si>
    <t>Xactium acquired by Riskonnect</t>
  </si>
  <si>
    <t>https://www.crunchbase.com/acquisition/riskonnect-acquires-xactium--d59c37d4</t>
  </si>
  <si>
    <t>Gigzi is a financial system that addresses three principal challenges of cryptocurrency: hyper-volatility, account vulnerability and wealth diminishment. ‚Ä¢ Stability: By harnessing the relative constancy of precious metals, Gigzi protects users against the unpredictability of market fluctuations. Introducing a reliable standard of measure, enabling commerce in tokenised precious metals. ‚Ä¢ Security: Gigzi utilises impenetrable iris recognition technology for account access control, through an exclusive partnership with the world leading biometric security company. Gigzi will enable users to protect private keys and instead gain access with the unique configuration of their iris. ‚Ä¢ Wealth protection: By backing crypto-assets with pure, unfabricated precious metals that are redeemable on demand. Metal is sourced exclusively from a world-renowned mint with all investments guaranteed under law. Gigzi prevents wealth diminishment.  Gigzi is comprised of four crypto-assets that are both unique and complementary, they operate on a decentralised peer-to-peer network and are supported by three core applications: a Wallet, an Exchange and a Treasury. Together, they empower users to independently manage wealth.</t>
  </si>
  <si>
    <t>https://twitter.com/gigziofficial</t>
  </si>
  <si>
    <t>https://www.facebook.com/gigziofficial</t>
  </si>
  <si>
    <t>https://www.linkedin.com/company/gigzi</t>
  </si>
  <si>
    <t>pr@gigzi.com</t>
  </si>
  <si>
    <t>El Asmar</t>
  </si>
  <si>
    <t>Biotechnology, Data and Analytics, Financial Services, Information Technology, Natural Resources, Other, Payments, Privacy and Security, Science and Engineering, Software</t>
  </si>
  <si>
    <t>Symbiotica</t>
  </si>
  <si>
    <t>https://www.crunchbase.com/organization/symbiotica-ai</t>
  </si>
  <si>
    <t>Symbiotica operates as an AI research firm focussed on trade execution challenges presented by modern capital markets. We've engineered a platform that facilitates full visibility of all pools of liquidity (natural trading interest) across a complex and fragmented European trading landscape.</t>
  </si>
  <si>
    <t>Artificial Intelligence, Big Data, Financial Services, FinTech, Machine Learning, Software</t>
  </si>
  <si>
    <t>Shipley, Bradford, United Kingdom</t>
  </si>
  <si>
    <t>Deep Liquidity Insights for Institutional Investors.</t>
  </si>
  <si>
    <t>https://www.linkedin.com/company/30122180</t>
  </si>
  <si>
    <t>info@symbiotica.ai</t>
  </si>
  <si>
    <t>Ana Bugaenko, Christian Wayi-Wayi</t>
  </si>
  <si>
    <t>SoftClub</t>
  </si>
  <si>
    <t>https://www.crunchbase.com/organization/softclub</t>
  </si>
  <si>
    <t>Products and solutions of the company are implemented in more than 40 banks, including TOP - 30 banks in CIS countries, State Treasuries of some CIS countries, central depositaries and other state bodies. SoftClub's portfolio includes more than 30 products. The company receives revenue from the development, installation, support of programs, as well as the sale of licenses.Offices:  Minsk, Vilnius, Kiyv, Moscow, Warsaw, Alma-Ata, Ashkkhabad, Tashkent.</t>
  </si>
  <si>
    <t>SoftClub is one of the leading companies in the market of banking and financial software development in Eastern Europe and the CIS.</t>
  </si>
  <si>
    <t>https://www.softclub.com</t>
  </si>
  <si>
    <t>https://www.facebook.com/pg/softclubcom/about/?ref=page_internal</t>
  </si>
  <si>
    <t>https://www.linkedin.com/company/softclub/</t>
  </si>
  <si>
    <t>office@softclub.by</t>
  </si>
  <si>
    <t>+375 17 279-33-00</t>
  </si>
  <si>
    <t>Zubr Capital</t>
  </si>
  <si>
    <t>Aion Sigma</t>
  </si>
  <si>
    <t>https://www.crunchbase.com/organization/aion-sigma</t>
  </si>
  <si>
    <t>Aion creates a Trust Score based on alternative data to millions of underbanked people. Aion's go-to-market is Phones and Loans program, which bring the financiers mass market agent retail opportunity. Aion's service is based on decentralized financial identity based on Trust Scoring, loan origination, and collection management. An MVP is live in Nigeria. Aion's open ecosystem open scales our business. It is open to credit scorers, financiers and telcos.</t>
  </si>
  <si>
    <t>Blockchain, Cryptocurrency, FinTech, Micro Lending, Social Entrepreneurship</t>
  </si>
  <si>
    <t>Aion Trust Score enables the 2.1 billion underbanked to access fair finance and pay-as-you-go smartphones</t>
  </si>
  <si>
    <t>http://aionsigma.com</t>
  </si>
  <si>
    <t>http://twitter.com/aionsigma</t>
  </si>
  <si>
    <t>https://www.linkedin.com/company/aion-sigma/</t>
  </si>
  <si>
    <t>Community and Lifestyle, Financial Services, Lending and Investments, Other, Payments, Software</t>
  </si>
  <si>
    <t>Falcon Network</t>
  </si>
  <si>
    <t>Boost</t>
  </si>
  <si>
    <t>https://www.crunchbase.com/organization/boost-1590</t>
  </si>
  <si>
    <t>Boost provides home co-investments to help young adults with the deposit they need to buy their first home.  Most first time buyers get a mortgage for 80% of the purchase price, meaning they need a 20% deposit. We double the amount they already have, so if they've saved up 10% we give them another 10%.  After they buy, they pay their mortgage each month, but they don't pay us a thing until they sell their home. When they sell, the amount they pay to us depends on whether the value of their home has risen or fallen since they purchased it. Boost recently received investment from Santander and is currently participating in the 'Launch Lab' accelerator programme in London.</t>
  </si>
  <si>
    <t>Finance, FinTech, Predictive Analytics, Real Estate</t>
  </si>
  <si>
    <t>Boost helps young adults with the deposit they need to buy their first home.</t>
  </si>
  <si>
    <t>https://boostyourdeposit.co.uk</t>
  </si>
  <si>
    <t>https://twitter.com/BOOST_YD</t>
  </si>
  <si>
    <t>https://www.facebook.com/boostyourdeposit</t>
  </si>
  <si>
    <t>https://www.linkedin.com/company/boost-your-deposit</t>
  </si>
  <si>
    <t>founders@boostyourdeposit.co.uk</t>
  </si>
  <si>
    <t>Artificial Intelligence, Data and Analytics, Financial Services, Real Estate, Software</t>
  </si>
  <si>
    <t>Santander Bank</t>
  </si>
  <si>
    <t>StorkCard's mission is to help parents focus on the joys of having children instead of the costs. Complete with customised AI-powered budgeting tools, a fully-featured debit card as well as baby retailer discounts and innovative joint account features, StorkCard is the ultimate tool to help new parents explore, plan and optimise their finances ahead and after their new arrival.</t>
  </si>
  <si>
    <t>https://www.twitter.com/storkcard</t>
  </si>
  <si>
    <t>https://www.facebook.com/storkcard</t>
  </si>
  <si>
    <t>https://www.linkedin.com/company/storkcard/</t>
  </si>
  <si>
    <t>info@storkcard.com</t>
  </si>
  <si>
    <t>Apps, Artificial Intelligence, Commerce and Shopping, Community and Lifestyle, Data and Analytics, Financial Services, Payments, Science and Engineering, Software</t>
  </si>
  <si>
    <t>Hello User! GoSherpy is the new Service for saving Real Money towards your Dream Goals.  It makes it easy &amp; effortless to save for the things you really want: while you‚Äôre dreaming and planning we‚Äôll be doing all the work behind to make your goals happen. Whether it‚Äôs your next trip or a product you are are striving to buy ‚Äì you‚Äôre saving exclusively for what you care about. GoSherpy is the best alternative to installment plans - Can‚Äôt afford it? Save towards it with GoSherpy! Hello Business!  GoSherpy gives you a new way to enlarge your Market! Use it as an innovative payment method to avoid installment plans, but at the same time convert new customer segments.  Intersted to create a GoSherpy Checkout? Drop us a mail: umberto@gosherpy.com! Security As an accredited e-money agent, GoSherpy keeps your money safely deposited on our PCI-DSS compliant and FCA regulated payment provider MangoPay, who works directly with Barclays Bank. Your money can never be lent out by the bank: it‚Äôs stored in a ring-fenced account, ensuring it's always available for withdrawal.  How much does GoSherpy cost for a user? No signup costs, no transaction costs and no minimum balance required. Suggested by our users themselves, to prevent you from breaking your piggybank before reaching your target, the only fee applied is a small 3% only in case you withdraw some funds before having reached your goal amount. This is a very rare case, since you also have the possibility to pause a saving plan. Thus GoSherpy is completely free for the Good Sherpies, who consistently reach their target! We don't invest your savings, there's no interest on them. So how do we pay our rent? When you reach your goal, the seller gives us a small percentage of his earnings on your purchase and GoSherpy stays alive.</t>
  </si>
  <si>
    <t>https://www.twitter.com/gosherpy</t>
  </si>
  <si>
    <t>https://www.facebook.com/gosherpy</t>
  </si>
  <si>
    <t>https://www.linkedin.com/company/gosherpy/</t>
  </si>
  <si>
    <t>hey@gosherpy.com</t>
  </si>
  <si>
    <t>Chiara Lo Cascio</t>
  </si>
  <si>
    <t>mobile-pocket</t>
  </si>
  <si>
    <t>https://www.crunchbase.com/organization/mobile-pocket</t>
  </si>
  <si>
    <t>mobile-pocket is the only enterprise mobile loyalty &amp; rewards platform connecting wallet providers, payment services, content-aggregators, brands &amp; merchants, and consumers on one platform. It enables best-in-class user engagement and retention by covering the full range of mobile loyalty and rewards solutions: Loyalty cards, Coupons, Gift cards and 3rd party solutions like payment schemes, Beacons or data solution provider. mobile-pocket is a product of bluesource - mobile solutions gmbh.</t>
  </si>
  <si>
    <t>Hagenberg Im Muhlkreis, Oberosterreich, Austria</t>
  </si>
  <si>
    <t>#1 Mobile Loyalty &amp; Rewards Platform</t>
  </si>
  <si>
    <t>https://hub.mobile-pocket.com</t>
  </si>
  <si>
    <t>https://twitter.com/mobilepocket</t>
  </si>
  <si>
    <t>https://www.facebook.com/mobilepocket/</t>
  </si>
  <si>
    <t>https://www.linkedin.com/company/mobile-pocket/</t>
  </si>
  <si>
    <t>+43 7236 3343900</t>
  </si>
  <si>
    <t>aws Gr√ºnderfonds (aws Founders Fund), OOE Hightechfonds GmbH</t>
  </si>
  <si>
    <t>Zeroflows offers an innovative approach to search and share information on liquidity in emerging and frontier market equities. Given the intricacies of developing markets, they understand the need for a unique system, which does not simply emulate electronic offerings popular in developed regions. Market players face a challenging balance of seeking local liquidity information while operating under counterparty risk constraints and challenges of information leakage. Zeroflows offers safe, yet flexible environment for exchange and search of indications of interests by all market participants - Asset Managers and Local Brokerages. They enable broad access to liquidity insights while minimizing information leakage and transaction cost impact. Zeroflows operates in a safe and secure way, preventing information from spreading, while helping you identify the best avenues to pursue your liquidity objectives.</t>
  </si>
  <si>
    <t>https://twitter.com/infozeroflow</t>
  </si>
  <si>
    <t>https://www.linkedin.com/company/10210052</t>
  </si>
  <si>
    <t>info@zeroflows.com</t>
  </si>
  <si>
    <t>Yan Gloukhovski</t>
  </si>
  <si>
    <t>https://www.linkedin.com/company/backbone-lending-tech/</t>
  </si>
  <si>
    <t>info@backbone-software.com</t>
  </si>
  <si>
    <t>Ron Shteinberg</t>
  </si>
  <si>
    <t>Bilbus unlocks commercial lending to SMBs, giving businesses the visibility to work out when they will need cash and simplifying how they meet funding gaps.  Bilbus is a working capital platform that enables small businesses to invoice, collect and connect with commercial lenders via a single dashboard.</t>
  </si>
  <si>
    <t>http://twitter.com/mybilbus</t>
  </si>
  <si>
    <t>info@bilbus.com</t>
  </si>
  <si>
    <t>44 2015 433 292</t>
  </si>
  <si>
    <t>Cenk Ipeker, Sanjeev Chhugani</t>
  </si>
  <si>
    <t>OXUS is a global group of microfinance institutions created in 2005 at the initiative of ACTED, a leading French international NGO. OXUS currently runs 4 affiliated MFIs in Tajikistan, Kyrgyzstan, Afghanistan and the Democratic Republic of Congo. OXUS Development Network (ODN), the services company set up by OXUS, runs the group and provides technical assistance and investment services to the OXUS MFIs and OXUS Holding. ODN is based in Paris, France. Created in 2007 as a financial holding company, OXUS Holding holds the equity shares of OXUS institutions and receives the funds raised for the group.</t>
  </si>
  <si>
    <t>https://www.facebook.com/Oxus-Group-151962578233950/</t>
  </si>
  <si>
    <t>https://www.linkedin.com/company-beta/233945/</t>
  </si>
  <si>
    <t>oxus@oxus-fr.org</t>
  </si>
  <si>
    <t>Finance, Information Technology, Management, Operations, Sales</t>
  </si>
  <si>
    <t>Oxus RDC acquired by Baobab Group</t>
  </si>
  <si>
    <t>https://www.crunchbase.com/acquisition/microcred-group-acquires-oxus--4d472a25</t>
  </si>
  <si>
    <t>riskrate</t>
  </si>
  <si>
    <t>https://www.crunchbase.com/organization/backedbycfo</t>
  </si>
  <si>
    <t>riskrate is a superior 30 - 90 days cash forecasting using data fusion and machine learning. Effortless, yet with super accuracy.</t>
  </si>
  <si>
    <t>Big Data, FinTech, Machine Learning, Predictive Analytics, Software</t>
  </si>
  <si>
    <t>a superior 30-90 days Cash forecast for Cash people</t>
  </si>
  <si>
    <t>http://www.riskrate.io/</t>
  </si>
  <si>
    <t>https://twitter.com/riskrate_app</t>
  </si>
  <si>
    <t>https://www.facebook.com/riskrate/</t>
  </si>
  <si>
    <t>https://www.linkedin.com/company/backedbycfo/?viewAsMember=true</t>
  </si>
  <si>
    <t>paivi@riskrate.io</t>
  </si>
  <si>
    <t>Andrei Gorbulin, Jussi Py√∂rre, P√§ivi Kangasm√§ki</t>
  </si>
  <si>
    <t>TheFactory</t>
  </si>
  <si>
    <t>Swapforex allows customers to by pass the banks by exchanging currencies between the customers. Swapforex allows customers to bypass the Banks and exchange currencies between themselves online at real interbank exchange rates - significantly reducing the cost of your FX and International transfers. Our service is completely transparent and empowers businesses and individuals by giving them more control, along with being 100% transparent regarding rates and fees.</t>
  </si>
  <si>
    <t>https://twitter.com/@swapforex</t>
  </si>
  <si>
    <t>https://www.facebook.com/swapforex-123548077803611</t>
  </si>
  <si>
    <t>https://www.linkedin.com/company/2837833/</t>
  </si>
  <si>
    <t>customerservice@swapforex.com</t>
  </si>
  <si>
    <t>Steven Barker</t>
  </si>
  <si>
    <t>Fundlift</t>
  </si>
  <si>
    <t>https://www.crunchbase.com/organization/fundlift</t>
  </si>
  <si>
    <t>Crowdfunding Investment Platform</t>
  </si>
  <si>
    <t>https://www.fundlift.cz/#/cs/</t>
  </si>
  <si>
    <t>Rockaway Capital</t>
  </si>
  <si>
    <t>Tokendata</t>
  </si>
  <si>
    <t>https://www.crunchbase.com/organization/tokendata-ai</t>
  </si>
  <si>
    <t>TokenData is the first multi-exchange platform that builds and executes professional investment decisions, relying on an awesome crypto-assets Data Lake. It has developed a platform offering reliable &amp; complete datasets as well as improved new indicators to empower its clients. A whole new level of decision-making technology is born for professional investors.  TokenData collects more than 2 billions data every day and is able to share with its users 150 fundamental variables about crypto-assets companies as well as financial data (historical &amp; current) from more than 40 crypto exchanges.</t>
  </si>
  <si>
    <t>Cloud Data Services, Cryptocurrency, Database, Developer APIs, FinTech, Prediction Markets</t>
  </si>
  <si>
    <t>TokenData is the first platform that builds and executes professional investment decisions, relying on an awesome crypto-asset Data Lake.</t>
  </si>
  <si>
    <t>https://tokendata.ai/</t>
  </si>
  <si>
    <t>https://twitter.com/tokendataai/</t>
  </si>
  <si>
    <t>https://www.facebook.com/TokenData-1884067325220498/</t>
  </si>
  <si>
    <t>https://www.linkedin.com/company/28133694/</t>
  </si>
  <si>
    <t>hello@tokendata.ai</t>
  </si>
  <si>
    <t>Agathe Jambu-Merlin, Alexis Berthoud</t>
  </si>
  <si>
    <t>Data and Analytics, Financial Services, Information Technology, Internet Services, Payments, Software</t>
  </si>
  <si>
    <t>Helperbit</t>
  </si>
  <si>
    <t>https://www.crunchbase.com/organization/helperbit</t>
  </si>
  <si>
    <t>Helperbit is an Italian startup that uses the Blockchain technology to allow people to donate digital and local currencies to charities and to people in need all over the world, trace their donation and the manner in which it is used, offering full transparency of economic flows. It even reverses the traditional insurance model for natural disasters, thanks to a service powered by blockchain that offers a fast, fair and transparent refund and empowers users to customize their premium, allowing also microinsurance. Helperbit has been selected for the BlockChainSpace accelerator program, and has been featured on Nasdaq, Techcrunch, il Sole 24 Ore, Wired Italia and many more. Helperbit won many startup competition awards, such as at the D10e conference in Amsterdam, at the GTEC competition in Berlin, at Blockchain Hub in Graz and at ABI competition in Milan and was selected in the top 100 innovation projects at the World Humanitarian Summit, which was sponsored by the United Nations.</t>
  </si>
  <si>
    <t>Bitcoin, Financial Services, FinTech, Humanitarian, Social Entrepreneurship</t>
  </si>
  <si>
    <t>Helperbit aims to solve problems related to the management of funds addressed to humanitarian emergencies.</t>
  </si>
  <si>
    <t>http://helperbit.com/</t>
  </si>
  <si>
    <t>https://www.twitter.com/helperbit</t>
  </si>
  <si>
    <t>https://www.facebook.com/helperbit</t>
  </si>
  <si>
    <t>https://www.linkedin.com/company/10610480</t>
  </si>
  <si>
    <t>info@helperbit.com</t>
  </si>
  <si>
    <t>Davide Gessa, Davide Menegaldo, Guido Baroncini Turricchia, Vincenzo Agui</t>
  </si>
  <si>
    <t>Community and Lifestyle, Financial Services, Payments, Software</t>
  </si>
  <si>
    <t>Zenith One gives financial advisors the technology they need to acquire, onboard and advise clients cheaply and efficiently, with state of the art user experience.</t>
  </si>
  <si>
    <t>https://www.linkedin.com/company/zenith-one</t>
  </si>
  <si>
    <t>contact@zenith.one</t>
  </si>
  <si>
    <t>Virado</t>
  </si>
  <si>
    <t>https://www.crunchbase.com/organization/erste-digital</t>
  </si>
  <si>
    <t>Virado (ED Ensure Digital GmbH, formerly ED Erste Digital GmbH) was founded in Cologne by Armin Molla, after he found himself repeatedly and frequently confronted with the possibilities for digitalization in the insurance industry. Together with Christian Berlage and Achim Hepp, they have assembled a founding team with decades of knowledge gained in insurance and digital markets, a team of experts from different areas who complement each other perfectly. The speed of digitalization, as well as the quick connections created between many different cooperative partners, completely overloads insurance company IT system vendors. Additionally, large cooperations frequently lack the specialized and marketing knowledge necessary to operate through new channels like Facebook. They take over these tasks, solving a concrete problem experienced by insurers: quickness, flexibility, and new business for new, young, and purely digital target audiences.</t>
  </si>
  <si>
    <t>E-Commerce, FinTech, Insurance</t>
  </si>
  <si>
    <t>Virado app allows insurance brokers to sell products and niche insurance in a fully digital way.</t>
  </si>
  <si>
    <t>https://virado.de</t>
  </si>
  <si>
    <t>http://twitter.com/ViradoDE</t>
  </si>
  <si>
    <t>http://facebook.com/ViradoDE</t>
  </si>
  <si>
    <t>http://linkedin.com/company/virado</t>
  </si>
  <si>
    <t>info@virado.de</t>
  </si>
  <si>
    <t>Achim Hepp, Armin Molla, Christian Berlage, Dominik Groenen</t>
  </si>
  <si>
    <t>InsurTech.vc, ERGO Group, Gero Presser</t>
  </si>
  <si>
    <t>Velsys Limited is a global independent financial technology services provider that delivers FX trading solutions, which enable banks, brokers, and financial institutions to deliver value to their customers. It is capable of supporting large and small financial institutions on a global basis. The company has also developed a core set of FX software applications that have flexible deployment options, including a fully hosted option with a global footprint and have been designed to appeal to mid- and smaller-sized regional banks. Launched in 1996, Velsys Limited is headquartered in Adelaide, Australia with an additional office in London, United Kingdom.</t>
  </si>
  <si>
    <t>https://www.twitter.com/velsysltd</t>
  </si>
  <si>
    <t>https://www.linkedin.com/company/53764</t>
  </si>
  <si>
    <t>enquiries@velsys.com</t>
  </si>
  <si>
    <t>+61 2 9357 2286</t>
  </si>
  <si>
    <t>Jim Nuzum</t>
  </si>
  <si>
    <t>StockStreams</t>
  </si>
  <si>
    <t>https://www.crunchbase.com/organization/stockstreams</t>
  </si>
  <si>
    <t>StockStreams delivers relevant, reliable and validated validated social finance data, in real time, through a profound user experience.  They leverage the growing influence of social finance to help anyone who is actively involved in trading, and the financial market news-¬≠‚Äêflow, take control over how they follow their markets.</t>
  </si>
  <si>
    <t>StockStreams delivers social finance data in real time and filters and aggregates information from the micro-blogging financial community.</t>
  </si>
  <si>
    <t>http://www.stockstreams.net</t>
  </si>
  <si>
    <t>http://twitter.com/stockstreams</t>
  </si>
  <si>
    <t>admin@stockstreams.net</t>
  </si>
  <si>
    <t>Andrew Quinn, John Whelan</t>
  </si>
  <si>
    <t>Cheddar</t>
  </si>
  <si>
    <t>https://www.crunchbase.com/organization/cheddar-tv</t>
  </si>
  <si>
    <t>StockStreams acquired by Cheddar</t>
  </si>
  <si>
    <t>https://www.crunchbase.com/acquisition/cheddar-tv-acquires-stockstreams--e89b5ae7</t>
  </si>
  <si>
    <t>DecisionForest is an alternative data provider that leverages the power of AI driven models to provide actionable insights for our clients'‚Äã decision making.  We deliver our data services via powerful APIs, empowering our clients to build and scale their operations.</t>
  </si>
  <si>
    <t>https://www.facebook.com/decisionforest/</t>
  </si>
  <si>
    <t>https://www.linkedin.com/company/decisionforest/</t>
  </si>
  <si>
    <t>contact@decisionforest.com</t>
  </si>
  <si>
    <t>Radu Fotolescu</t>
  </si>
  <si>
    <t>Schutzklick</t>
  </si>
  <si>
    <t>https://www.crunchbase.com/organization/schutzklick</t>
  </si>
  <si>
    <t>Schutzklick develops innovative insurance cross-selling solutions for various e-commerce shops to combine traditional insurance with fast-paced digital businesses. The company‚Äôs solution enables tailors to cross sell product insurances within their checkout processes. Therefore, online shops are able to monetize their customers twice in one process and gain additional margins and profit. All the company‚Äôs products have a fixed life span and are not being extended automatically. The customers pay once and can decided how long the insurance should last. Launched in 2012, the company is headquartered in Germany.</t>
  </si>
  <si>
    <t>E-Commerce, FinTech, Insurance, Internet</t>
  </si>
  <si>
    <t>Under brand Schutzklick (DE/AT), simplesurance develops innovative insurance cross- selling solutions for e-commerce shops.</t>
  </si>
  <si>
    <t>https://www.schutzklick.de/</t>
  </si>
  <si>
    <t>https://twitter.com/Schutzklick</t>
  </si>
  <si>
    <t>https://www.facebook.com/Schutzklick</t>
  </si>
  <si>
    <t>https://www.linkedin.com/company/simplesurance</t>
  </si>
  <si>
    <t>info@schutzklick.de</t>
  </si>
  <si>
    <t>(080) 060-1117</t>
  </si>
  <si>
    <t>Robin von Hein</t>
  </si>
  <si>
    <t>Commerce and Shopping, Financial Services, Internet Services</t>
  </si>
  <si>
    <t>KfW</t>
  </si>
  <si>
    <t>Musoni BV</t>
  </si>
  <si>
    <t>https://www.crunchbase.com/organization/musoni-bv</t>
  </si>
  <si>
    <t>Musoni BV came about as a result of the experience gained by members of the Musoni BV team working in the field of mobile banking and microfinance in East Africa.  Prospective Client  Working with existing MFIs, the team was successful in rolling out the first partnerships between mobile money transfer services and MFIs in both Kenya (2008) and Tanzania (2009). These early pilot programmes demonstrated the potential in introducing innovative new technologies to the microfinance industry, and were the inspiration behind setting up an MFI that would be completely cash-free, utilizing mobile money for all loan repayments and disbursements as well as the depositing and withdrawing of savings.  In September 2009, after almost a year of preparations, Musoni BV was founded. By May 2010, Musoni Kenya had disbursed its first loan and at the end of 2011 Musoni Kenya had established five branches and successfully disbursed over 10,000 loans. In the year 2011 Musoni Kenya lent more than $2m to micro entrepreneurs. In July 2011 Musoni BV won the award for most innovative use of technology granted during the Global Microfinance achievement Awards in Geneva.  Musoni BV is now looking to build upon its experience to develop and roll-out its innovative model to new markets, while continuing to provide high quality support to Musoni Kenya.</t>
  </si>
  <si>
    <t>Musoni BV is a social enterprise that establishes best-practice microfinance institutions.</t>
  </si>
  <si>
    <t>http://musoni.eu/</t>
  </si>
  <si>
    <t>https://twitter.com/MusoniSystem</t>
  </si>
  <si>
    <t>https://www.linkedin.com/company/musoni</t>
  </si>
  <si>
    <t>evateekens@musoni.eu</t>
  </si>
  <si>
    <t>(020)789-4735</t>
  </si>
  <si>
    <t>Goodwell Investments</t>
  </si>
  <si>
    <t>MK Payment Solutions</t>
  </si>
  <si>
    <t>https://www.crunchbase.com/organization/mangrkart</t>
  </si>
  <si>
    <t>MK Payment is a Berlin based e-payment and technology company. It operates an electronic voucher network, connecting consumers, merchants and businesses across Europe and Middle East North Africa (MENA). MK Payment‚Äôs branded and white label products offer merchants and businesses cutting-edge e-payment solutions to address a broad range of customers, including banked and unbanked consumers as well as teenagers.  Our mission is to simplify the online payment experience to help merchants of any kind, game publishers and web services to increase their conversions in the safest way possible. Fast, secure and easy for consumer and businesses alike.  Products:  - MangirKart | www.mangirkart.com/en  - MK Payment Voucher  - CashCodeCard  &amp; more  Drop us an email: contact@mkpayment.com if you want to learn more about our products and services.</t>
  </si>
  <si>
    <t>E-Commerce, FinTech, Payments</t>
  </si>
  <si>
    <t>MK Payment is a Berlin based technology provider for prepaid payment systems. It also offers white label solutions to Telecom operators.</t>
  </si>
  <si>
    <t>http://www.mkpayment.com</t>
  </si>
  <si>
    <t>http://twitter.com/mkpayment</t>
  </si>
  <si>
    <t>http://www.facebook.com/MKPayment</t>
  </si>
  <si>
    <t>http://www.linkedin.com/company/mangirkart---mk-payment-solutions-gmbh</t>
  </si>
  <si>
    <t>ibrahim.tarlig@mkpayment.com</t>
  </si>
  <si>
    <t>Cihan Aksakal, Ibrahim Tarlig, Samet Aras, Ugur Tarlig</t>
  </si>
  <si>
    <t>Commerce and Shopping, Financial Services, Payments</t>
  </si>
  <si>
    <t>Christophe Maire, Estag Capital, Michael Altrichter, Marc Steiner, Mirko H√ºllemann</t>
  </si>
  <si>
    <t>Myfin Group</t>
  </si>
  <si>
    <t>https://www.crunchbase.com/organization/myfin-group</t>
  </si>
  <si>
    <t>Myfin Group (myfin.by, myfin.us, myfin.es, ru.myfin.by, myfin.uk, myfin.fr, myfin.pt) - the largest marketplace of banking products in Russia and Belarus, it provides consumers with online services for finding loans, deposits, currency rates, and other financial information. The company was established in 2012, and is currently the largest marketplace for banking products and services in Belarus, and is in the top 3 sites in Russia.</t>
  </si>
  <si>
    <t>Myfin Group is a marketplace of banking products, providing consumers with services for finding loans and other financial information.</t>
  </si>
  <si>
    <t>https://myfin.by/</t>
  </si>
  <si>
    <t>Startsub.com</t>
  </si>
  <si>
    <t>https://www.crunchbase.com/organization/startsub-com</t>
  </si>
  <si>
    <t>When we started Startsub we had two goals: 1.	Providing a platform for people and companies who want to launch a business fast and with minimum investment. 2.	Providing a solution for business owners who have difficulty with collecting payments. With our subscription e-commerce platform, you can launch your e-commerce website fast and with minimum investment. We provide you a turnkey solution which includes all the critical features such as website, payment system and dashboard.  With our recurring payment platform, you can collect your payments on a regular basis and easily manage them on our dashboard. We received our seed funding from Neta≈ü Wesley Clover Tech Fund.</t>
  </si>
  <si>
    <t>E-Commerce, FinTech, Internet, SaaS, Software, Subscription Service</t>
  </si>
  <si>
    <t>Startsub is a provider of SaaS-based subscription e-commerce and recurring payment solutions.</t>
  </si>
  <si>
    <t>http://www.startsub.com</t>
  </si>
  <si>
    <t>https://twitter.com/startsubtr</t>
  </si>
  <si>
    <t>https://www.facebook.com/startsub</t>
  </si>
  <si>
    <t>https://www.linkedin.com/company/9485664</t>
  </si>
  <si>
    <t>info@startsub.com</t>
  </si>
  <si>
    <t>Deniz Kuran, Serkan Kocaman</t>
  </si>
  <si>
    <t>Commerce and Shopping, Financial Services, Internet Services, Other, Software</t>
  </si>
  <si>
    <t>Wesley Clover, TR.PE</t>
  </si>
  <si>
    <t>TinkerLink</t>
  </si>
  <si>
    <t>https://www.crunchbase.com/organization/tinkerlink</t>
  </si>
  <si>
    <t>Tinkerlink a social market place where you search, find and connect with trustworthy experts recommended by people you already know, we help communities to get Jobs and get paid. Our referral-based  app helps the unbanked underserved to be included in the mobile money revolution.</t>
  </si>
  <si>
    <t>Employment, FinTech, Lifestyle, Marketplace, Mobile Apps</t>
  </si>
  <si>
    <t>Social market place to get Jobs and get paid</t>
  </si>
  <si>
    <t>http://www.tinkerlink.com/</t>
  </si>
  <si>
    <t>https://twitter.com/tinkerlink</t>
  </si>
  <si>
    <t>https://www.facebook.com/tinkerlinkapp</t>
  </si>
  <si>
    <t>https://www.linkedin.com/company/tinkerlink/</t>
  </si>
  <si>
    <t>info@tinkerlink.com</t>
  </si>
  <si>
    <t>Diana Daniels</t>
  </si>
  <si>
    <t>Apps, Commerce and Shopping, Community and Lifestyle, Financial Services, Mobile, Professional Services, Software</t>
  </si>
  <si>
    <t>Desaf√≠a</t>
  </si>
  <si>
    <t>TMIA</t>
  </si>
  <si>
    <t>https://www.crunchbase.com/organization/tmia</t>
  </si>
  <si>
    <t>Being 100% transparent, NodeVenture wins the trust of its B2B customers by ISO and ISAE standards. We store customer assets offline on coldwallets, and insure them at one of the world‚Äòs leading global insurance companies. By just holding a token, we allow our customers to profitably use blockchain mechanisms like Proof of Stake, delegated Proof of Stake and Proof of Service, generating up to 15% ROI p.a.</t>
  </si>
  <si>
    <t>Asset Management, Blockchain, Consulting, Cryptocurrency, Cyber Security, FinTech, Internet</t>
  </si>
  <si>
    <t>Linz, Oberosterreich, Austria</t>
  </si>
  <si>
    <t>TMIA GmbH operates the web platform www.nodeventure.io . NodeVenture stores digital assets securely and profitably.</t>
  </si>
  <si>
    <t>https://www.nodeventure.io</t>
  </si>
  <si>
    <t>https://www.facebook.com/pg/NodeVenture-1991493254271627/about/</t>
  </si>
  <si>
    <t>office@nodeventure.at</t>
  </si>
  <si>
    <t>Financial Services, Information Technology, Internet Services, Other, Payments, Privacy and Security, Professional Services, Software</t>
  </si>
  <si>
    <t>Payfriendz is the new free payment app giving you an easy and secure way to send or request money in real time between your friends.  Available on IOS and Android.  We're expanding our service offering and developing the incredible platform that currently powers our app in order to make it available to business partners. This platform has been built with the best technology available today, and is highly modular, enabling a high level of configurability.  Sign up for updates at payfriendz.com and find us on twitter @Payfriendz</t>
  </si>
  <si>
    <t>https://twitter.com/payfriendz</t>
  </si>
  <si>
    <t>https://www.facebook.com/pg/payfriendz/</t>
  </si>
  <si>
    <t>https://www.linkedin.com/company/payfriendz/</t>
  </si>
  <si>
    <t>support@payfriendz.com</t>
  </si>
  <si>
    <t>Howard Allen</t>
  </si>
  <si>
    <t>Pigtie</t>
  </si>
  <si>
    <t>https://www.crunchbase.com/organization/pigtie</t>
  </si>
  <si>
    <t>Pigtie is an app that does financial planning without much effort and on the side. It lets its user invest automatically with initial small amounts. With Pigtie, the financial decision is based on the financial knowledge that they build themselves and continuously build up a financial reserve for themselves in everyday life. All the data is encrypted and stored in a data center in Frankfurt. When it comes to encryption, they use the globally recognized AES encryption method. The company is headquartered in Munich, Germany.</t>
  </si>
  <si>
    <t>Pigtie is an app that does financial planning without much effort and on the side.</t>
  </si>
  <si>
    <t>https://www.pigtie.de</t>
  </si>
  <si>
    <t>https://www.facebook.com/pigtie.de</t>
  </si>
  <si>
    <t>johannes.lamprecht@tum.de</t>
  </si>
  <si>
    <t>+49 176 43624026</t>
  </si>
  <si>
    <t>Instabank</t>
  </si>
  <si>
    <t>https://www.crunchbase.com/organization/instabank</t>
  </si>
  <si>
    <t>Instabank banking platform scheme is based on mobile first methodology, it is a simple and convenient way for user to conduct the entire spectrum of banking operations, while using only tablet and/or smartphone for it. Bank focuses on usability and flexibility of its tools, with attention to integration with social services.</t>
  </si>
  <si>
    <t>Instabank banking platform scheme is based on mobile first methodology.</t>
  </si>
  <si>
    <t>https://instabank.ru/</t>
  </si>
  <si>
    <t>https://twitter.com/instabankru</t>
  </si>
  <si>
    <t>https://www.facebook.com/Instabank/</t>
  </si>
  <si>
    <t>+7 4996 78 20 30</t>
  </si>
  <si>
    <t>We have re-engineered the mortgage process from top to bottom using AI and proprietary algorithms - that will do all the hard work for consumers and mortgage intermediaries alike...meaning consumers will at last get the certainty and speed they crave when buying their dream home.</t>
  </si>
  <si>
    <t>https://www.linkedin.com/company/12899336/</t>
  </si>
  <si>
    <t>info@spring-fg.com</t>
  </si>
  <si>
    <t>Richard Fitch, Stuart Cheetham</t>
  </si>
  <si>
    <t>Capital Aid</t>
  </si>
  <si>
    <t>https://www.crunchbase.com/organization/capital-aid</t>
  </si>
  <si>
    <t>Capital Aid helps small business grow through strategic growth loans based on company performance. We are providing crowdfunding bridge, SAAS purchase, and E-Commerce growth loans.</t>
  </si>
  <si>
    <t>Capital Aid helps small business grow through strategic growth loans based on company performance.</t>
  </si>
  <si>
    <t>http://capitalaid.com</t>
  </si>
  <si>
    <t>https://www.facebook.com/capitalaid</t>
  </si>
  <si>
    <t>info@capitalaid.com</t>
  </si>
  <si>
    <t>+45 61 30 33 50</t>
  </si>
  <si>
    <t>Polar Light Capital</t>
  </si>
  <si>
    <t>Captiq</t>
  </si>
  <si>
    <t>https://www.crunchbase.com/organization/captiq</t>
  </si>
  <si>
    <t>CAPTIQ will be the first alternative online financing solution available the needs of chamber professions. CAPTIQ operates a B2B platform, which is the granting of loans Chambersber simplifies, for example, for the establishment of a doctor's office, an engineering office or a law firm. Especially at Amounts under 100,000 euros, it can just for entrepreneurs one To be challenged to receive a classic bank loan for this purpose such volumes are not economically attractive to traditional financiers are. Alternative online financing is common for these professionals not accessible as the vast majority of these chamber occupationsn not formed as corporations</t>
  </si>
  <si>
    <t>Hippo Data</t>
  </si>
  <si>
    <t>https://www.crunchbase.com/organization/hippo-data</t>
  </si>
  <si>
    <t>Hippo Data is a startup operating mainly in the Fintech data analytics space, and specialising in using cutting edge technologies such as dynamic processing, machine learning, artificial intelligence and soft computing to perform various unique tasks such as monitoring, processing, storing, analysis, analytics, and prediction of time series. Hippo Data's proprietary data analytics systems are used to determine the probable future outcome of an event or the likelihood of a situation occurring. They are mainly focused on the research and development of systems that deal with prediction of future probabilities and trends, and have used predictive analytics to automatically analyse large amounts of data with different variables</t>
  </si>
  <si>
    <t>PersiFund</t>
  </si>
  <si>
    <t>https://www.crunchbase.com/organization/persifund</t>
  </si>
  <si>
    <t>PersiFund is a new fintech company building a new solution for the refund process for each purchase.</t>
  </si>
  <si>
    <t>Financial Services, FinTech, Transaction Processing</t>
  </si>
  <si>
    <t>J√∂nk√∂ping, Jonkopings Lan, Sweden</t>
  </si>
  <si>
    <t>https://www.persifund.com</t>
  </si>
  <si>
    <t>https://www.linkedin.com/company/persifund</t>
  </si>
  <si>
    <t>alireza@persifund.com</t>
  </si>
  <si>
    <t>The Hantec Markets company culture is centred on one simple philosophy Trust Through Transparency. Based in the UK, Hantec's mission is to provide currency trading technology combined with quality execution, and experienced 1st class customer support. At the heart of our success is the world renowned trading platform MetaTrader 4 and Currenex the liquidity provider to financial institutions. Founded in 1990, the Hantec Group has undergone dynamic expansion by extending its network from China to Japan, Australia, New Zealand, and now Europe.</t>
  </si>
  <si>
    <t>https://www.twitter.com/hantecfx</t>
  </si>
  <si>
    <t>http://www.facebook.com/HantecFX</t>
  </si>
  <si>
    <t>https://www.linkedin.com/company/hantec-markets</t>
  </si>
  <si>
    <t>info@hantecfx.com</t>
  </si>
  <si>
    <t>Bashir Nurmohamed</t>
  </si>
  <si>
    <t>Praexo</t>
  </si>
  <si>
    <t>https://www.crunchbase.com/organization/praexo</t>
  </si>
  <si>
    <t>Praexo is a software company that delivers data-driven advisory and execution for capital markets participants. The company's software empowers management and their advisors to improve their productivity and efficiency, allowing them to reach a successful outcome at a lower cost while also better preparing them for current and future funding rounds.</t>
  </si>
  <si>
    <t>Praexo is a software company that delivers data-driven advisory and execution for capital markets participants.</t>
  </si>
  <si>
    <t>http://www.praexo.com/</t>
  </si>
  <si>
    <t>https://www.linkedin.com/company/praexo777/</t>
  </si>
  <si>
    <t>contact@praexo.com</t>
  </si>
  <si>
    <t>+33 1 81 70 89 60</t>
  </si>
  <si>
    <t>Guillaume Moinet</t>
  </si>
  <si>
    <t>dojob</t>
  </si>
  <si>
    <t>https://www.crunchbase.com/organization/dojob</t>
  </si>
  <si>
    <t>dojob operates the web portal dojob.com, a platform for aspiring entrepreneurs, job seekers and investors, which enables the simple one-click establishment and management of a company, also providing a means for financing, assistance from mentors or peers, legal advice and recruitment.</t>
  </si>
  <si>
    <t>Consulting, Financial Services, FinTech, Human Resources, Internet</t>
  </si>
  <si>
    <t>Automated company creation, job search and recruitment</t>
  </si>
  <si>
    <t>https://dojob.com</t>
  </si>
  <si>
    <t>https://twitter.com/dojob_com</t>
  </si>
  <si>
    <t>https://facebook.com/dojob</t>
  </si>
  <si>
    <t>https://linkedin.com/company/dojob</t>
  </si>
  <si>
    <t>info@dojob.com</t>
  </si>
  <si>
    <t>Eric LeBlanc, Halvard Aagaard, Martin Roy</t>
  </si>
  <si>
    <t>Administrative Services, Financial Services, Internet Services, Professional Services</t>
  </si>
  <si>
    <t>At alternativebusinessfunding.co.uk we provide a free and easy way for SMEs to find a vast array of funding choices. They are focused on making it simple for time-constrained business-owners to find the right sources of finance, with only a few simple questions required to use the site. ABF funding partners cover the high street banks and the vast majority of the alternative business funding market with more joining the collaboration all the time. More than just a web portal, alternativebusinessfunding.co.uk is campaigning to create a more collaborative environment for business funding aimed at simplifying SME owners‚Äô search for appropriate finance.</t>
  </si>
  <si>
    <t>https://www.twitter.com/nonbankfunding</t>
  </si>
  <si>
    <t>https://www.facebook.com/altbusinessfunding/</t>
  </si>
  <si>
    <t>https://www.linkedin.com/company/alternative-business-funding-uk/</t>
  </si>
  <si>
    <t>info@alternativebusinessfunding.co.uk</t>
  </si>
  <si>
    <t>0800 027 7065</t>
  </si>
  <si>
    <t>Axinoss</t>
  </si>
  <si>
    <t>https://www.crunchbase.com/organization/axinoss</t>
  </si>
  <si>
    <t>Axinoss is a privately held proprietary AI algorithmic trading fund focused on researching and utilizing end-to-end trading strategies for optimal capital growth. Our self-learning deep neural decision making system profits from micro- and macroscale structural fragilities in market dynamics without human intervention.</t>
  </si>
  <si>
    <t>Artificial Intelligence, Finance, FinTech, Machine Learning</t>
  </si>
  <si>
    <t>AI-algorithmic trading and tail-risk hedging</t>
  </si>
  <si>
    <t>https://www.axinoss.com/</t>
  </si>
  <si>
    <t>https://twitter.com/axinossltd</t>
  </si>
  <si>
    <t>https://www.linkedin.com/company/axinoss/</t>
  </si>
  <si>
    <t>info@axinoss.com</t>
  </si>
  <si>
    <t>Topias Nurminen</t>
  </si>
  <si>
    <t>Exp(capital)</t>
  </si>
  <si>
    <t>https://www.crunchbase.com/organization/exp-capital</t>
  </si>
  <si>
    <t>Exp(capital) launched in 2012 in Minsk, Belarus and have been expanding steadily ever since. Today they have offices in Minsk and Isle of Man. They are constantly looking for individuals and institutions with whom they can move forward and share their success.</t>
  </si>
  <si>
    <t>Financial Services, FinTech, Robotics, Software</t>
  </si>
  <si>
    <t>Exp(capital) is a market making software development company.</t>
  </si>
  <si>
    <t>https://expcapital.com/</t>
  </si>
  <si>
    <t>https://www.twitter.com/expcapital</t>
  </si>
  <si>
    <t>https://www.facebook.com/expcapital</t>
  </si>
  <si>
    <t>https://www.linkedin.com/company/2616528</t>
  </si>
  <si>
    <t>contact@expcapital.com</t>
  </si>
  <si>
    <t>Viktor Prokopenya, Yury Gushchin</t>
  </si>
  <si>
    <t>Financial Services, Hardware, Science and Engineering, Software</t>
  </si>
  <si>
    <t xml:space="preserve">Empruntis is an online broker of financial products. Its website allows consumers seeking a mortgage, personal loan or insurance (car, home or health insurance) to obtain a real-time comparison of a variety of products provided by banks and insurance companies. </t>
  </si>
  <si>
    <t>Saint-denis-sur-loire, Centre, France</t>
  </si>
  <si>
    <t>https://twitter.com/empruntiscom</t>
  </si>
  <si>
    <t>https://fr-fr.facebook.com/empruntiscom</t>
  </si>
  <si>
    <t>https://fr.linkedin.com/company/empruntis</t>
  </si>
  <si>
    <t>COVEA</t>
  </si>
  <si>
    <t>https://www.crunchbase.com/organization/covea</t>
  </si>
  <si>
    <t>Empruntis acquired by COVEA</t>
  </si>
  <si>
    <t>https://www.crunchbase.com/acquisition/covea-acquires-empruntis--44875b0f</t>
  </si>
  <si>
    <t>Serbest Vade</t>
  </si>
  <si>
    <t>https://www.crunchbase.com/organization/serbest-vade</t>
  </si>
  <si>
    <t>Serbest Vade is a fintech company providing alternative financing solutions to SMEs. we are initially working on an alternative settlement and payment model for SMEs, Commercial Credit Cards.</t>
  </si>
  <si>
    <t>Serbest Vade is a fintech company providing alternative financing solutions to SMEs.</t>
  </si>
  <si>
    <t>https://www.serbestvade.com/</t>
  </si>
  <si>
    <t>Thanksys</t>
  </si>
  <si>
    <t>https://www.crunchbase.com/organization/thanksys</t>
  </si>
  <si>
    <t>Thanksys blends your check-out across all channels. Our hybrid transaction platform provides banks, large retailers, processors and operators a white-label solution that combines payments with custom loyalty schemes. The solution, based of a platform and a highly secured software development kit, can be fully integrated in your mobile app. It provides for an optimal user experience of the check-out process. All type of payments can be supported : credit cards, PSD2 based bank transfer, prepaid, vouchers, coupons, loyalty points, etc. It is a key instrument to improve the convenience that consumers are expecting more and more.</t>
  </si>
  <si>
    <t>E-Commerce, Financial Services, FinTech, Information Services, Information Technology, Mobile</t>
  </si>
  <si>
    <t>Hasselt, Limburg, Belgium</t>
  </si>
  <si>
    <t>Thanksys blends your check-out across all channels.</t>
  </si>
  <si>
    <t>https://www.thanksys.com/</t>
  </si>
  <si>
    <t>https://in.linkedin.com/company/thanksys</t>
  </si>
  <si>
    <t>Jan De Meester</t>
  </si>
  <si>
    <t>PayThunder</t>
  </si>
  <si>
    <t>https://www.crunchbase.com/organization/paythunder</t>
  </si>
  <si>
    <t>Paythunder is a platform that allows users to pay with their mobile phones thanks to a global patented technology (ultrasound). This makes it work with all phones and multiply the sales of stores. Paythunder allows, for example, to create geolocated offers on the street</t>
  </si>
  <si>
    <t>ASPone</t>
  </si>
  <si>
    <t>https://www.crunchbase.com/organization/aspone</t>
  </si>
  <si>
    <t>ASPone offers pre-trade, trade, post-trade, and end-to-end solutions</t>
  </si>
  <si>
    <t>Landopay</t>
  </si>
  <si>
    <t>https://www.crunchbase.com/organization/landopay</t>
  </si>
  <si>
    <t>Landopay is a smart spend management platform that integrates expense management and purchasing on an easy-to-use platform. The platform is combining simplified automated expense handling with a clear pre-approval pipeline for purchases. It Centralize expenses and purchases with a leading edge user interface. Businesses can view total spend in real-time, plan budgets and track purchases from order to reconciliation. Landopay offers a solution to this time-consuming and cumbersome process, an innovative smart debit card with advanced expense management analytics working in conjunction with an intuitive purchase management workflow. The platform was founded in 2019 and is headquartered in Berlin, Germany.</t>
  </si>
  <si>
    <t>Credit Cards, Finance, Financial Services, FinTech, Payments</t>
  </si>
  <si>
    <t>Landopay is a smart spend management platform that integrates expense management and purchasing on an easy-to-use platform.</t>
  </si>
  <si>
    <t>http://landopay.com/landing.html</t>
  </si>
  <si>
    <t>https://twitter.com/landopayment</t>
  </si>
  <si>
    <t>https://www.linkedin.com/company/landopay</t>
  </si>
  <si>
    <t>info@landopay.com</t>
  </si>
  <si>
    <t>+49 176 45767428</t>
  </si>
  <si>
    <t>Adam Smolders, Arthur Sohler, Francisco Guardia, Leonora Beyhl</t>
  </si>
  <si>
    <t>Finbord</t>
  </si>
  <si>
    <t>https://www.crunchbase.com/organization/finbord</t>
  </si>
  <si>
    <t>Blockchain, Cryptocurrency, FinTech, Information Technology</t>
  </si>
  <si>
    <t>Finbord is provider of an online information exchange platform for finance industry.</t>
  </si>
  <si>
    <t>http://www.finboard.pro</t>
  </si>
  <si>
    <t>info@finboard.pro</t>
  </si>
  <si>
    <t>The Logic Value</t>
  </si>
  <si>
    <t>https://www.crunchbase.com/organization/the-logic-value</t>
  </si>
  <si>
    <t>Castell√≥n De La Plana, Comunidad Valenciana, Spain</t>
  </si>
  <si>
    <t>TheLogicValue Analyze listed companies, investment and fixed income in a single management solution with integrated regulatory reporting.</t>
  </si>
  <si>
    <t>https://thelogicvalue.com</t>
  </si>
  <si>
    <t>https://twitter.com/thelogicvalue</t>
  </si>
  <si>
    <t>https://www.facebook.com/pg/thelogicvalue</t>
  </si>
  <si>
    <t>https://www.linkedin.com/company/thelogicvalue</t>
  </si>
  <si>
    <t>Kue is the new affordable e-commerce store where customers purchase their favourite brands in bite-size monthly payments, interest-free. For the majority of the population, the world has become an expensive place to live. Particularly when establishing independence from home. At Kue, we are fanatical about making the world a more affordable place to live. We are leveraging the latest in fintech and e-commerce technology, particularly in data and analytics to make the impossible happen. I am fortunate to wake up each day and work with the brightest and the most inspiring people. Come join us. Let's give customers across the globe a better lifestyle and standard of living through zero interest monthly payments. Kue is part of the EF8 cohort at Entrepreneur First, Europe‚Äôs leading seed fund and accelerator.</t>
  </si>
  <si>
    <t>https://www.twitter.com/teamkue</t>
  </si>
  <si>
    <t>https://www.facebook.com/teamkue</t>
  </si>
  <si>
    <t>https://www.linkedin.com/company/kue</t>
  </si>
  <si>
    <t>hello@getkue.com</t>
  </si>
  <si>
    <t>Saul Frank</t>
  </si>
  <si>
    <t>Infinian provides highly insightful data to financial services business, fintech companies and some of the biggest global data businesses and credit bureaus.</t>
  </si>
  <si>
    <t>Macclesfield, Cheshire East, United Kingdom</t>
  </si>
  <si>
    <t>https://www.linkedin.com/company/infinian/</t>
  </si>
  <si>
    <t>info@infinian.com</t>
  </si>
  <si>
    <t>+44 (0) 1625 505 464</t>
  </si>
  <si>
    <t>Data and Analytics, Financial Services, Information Technology, Lending and Investments</t>
  </si>
  <si>
    <t>Rokkex</t>
  </si>
  <si>
    <t>https://www.crunchbase.com/organization/rokkex</t>
  </si>
  <si>
    <t>Buy &amp; sell cryptos easier than ever Fully regulated exchange platform with industry-leading AML procedures, Speed and Reliability</t>
  </si>
  <si>
    <t>Crowdfunding, Financial Exchanges, Financial Services, FinTech, Information Technology, Internet</t>
  </si>
  <si>
    <t>Crypto Currency Exchange</t>
  </si>
  <si>
    <t>https://www.rokkex.com</t>
  </si>
  <si>
    <t>https://twitter.com/ROKKEX_com</t>
  </si>
  <si>
    <t>https://www.facebook.com/rokkex</t>
  </si>
  <si>
    <t>https://www.linkedin.com/company/18743295</t>
  </si>
  <si>
    <t>info@rokkex.com</t>
  </si>
  <si>
    <t>Evaldas ≈™sas, Laurynas Ragauskas, Lukas Krikstaponis, Modestas Markeviƒçius</t>
  </si>
  <si>
    <t>Askvisory.com is an online platform that enables users to connect with a community of professionals who share insights and answers empowering better decision making. These professionals come from backgrounds such as IT telecoms and media, business and financial services, management consulting, education and training, and healthcare and pharmaceuticals. The online advisory platform also automates scheduling, and call and payments. Askvisory.com was launched by Muneeb Oais Ahsan in October 2009 and is based in London, England.</t>
  </si>
  <si>
    <t>http://twitter.com/askvisory</t>
  </si>
  <si>
    <t>http://www.facebook.com/pages/Askvisory-The-Expert-Network/15970</t>
  </si>
  <si>
    <t>http://www.linkedin.com/company/askvisory.com</t>
  </si>
  <si>
    <t>oais@askvisory.com</t>
  </si>
  <si>
    <t>Muneeb Oais Ahsan</t>
  </si>
  <si>
    <t>wevest Digital AG</t>
  </si>
  <si>
    <t>https://www.crunchbase.com/organization/wevest-digital-ag</t>
  </si>
  <si>
    <t>wevest Digital AG (www.wevest.de) has united, under one roof, 18 years of experience in traditional financial services with the expertise of a leading financial services technology firm. wevest Digital AG`s mission is to combine essential services of an investment bank, such as wealth management, corporate transactions as well as emissions of asset backed tokens under one digital platform.</t>
  </si>
  <si>
    <t>Blockchain, Financial Services, FinTech, Personal Finance</t>
  </si>
  <si>
    <t>Digital Platform for Wealth Management, Corporate Transactions &amp; Asset Tokenization</t>
  </si>
  <si>
    <t>https://twitter.com/wevest_de</t>
  </si>
  <si>
    <t>https://www.linkedin.com/company/wevest-de</t>
  </si>
  <si>
    <t>marketing@wevest.de</t>
  </si>
  <si>
    <t>+49 (0)800 0800 559</t>
  </si>
  <si>
    <t>Jens Siebert</t>
  </si>
  <si>
    <t>Invesdor Deutschland (Kapilendo AG)</t>
  </si>
  <si>
    <t>https://www.crunchbase.com/organization/kapilendo</t>
  </si>
  <si>
    <t>Comvest Holding</t>
  </si>
  <si>
    <t>wevest Digital AG acquired by Invesdor Deutschland (Kapilendo AG)</t>
  </si>
  <si>
    <t>https://www.crunchbase.com/acquisition/kapilendo-acquires-wevest-digital-ag--d3afc907</t>
  </si>
  <si>
    <t>DISC enables the trusted exchange of data in ways that reduce costs, improve security and allow individuals to control the ownership and use of their transaction and identity information. The company was founded in 2015 and is headquartered in London, England.</t>
  </si>
  <si>
    <t>https://www.twitter.com/gcsget</t>
  </si>
  <si>
    <t>https://www.linkedin.com/company/govcoin-systems?trk=top_nav_home</t>
  </si>
  <si>
    <t>Robert Kay</t>
  </si>
  <si>
    <t>Rivetz</t>
  </si>
  <si>
    <t>https://www.crunchbase.com/organization/rivetz-inc</t>
  </si>
  <si>
    <t>Community and Lifestyle, Financial Services, Information Technology, Privacy and Security, Software</t>
  </si>
  <si>
    <t>DISC Holdings acquired by Rivetz</t>
  </si>
  <si>
    <t>https://www.crunchbase.com/acquisition/rivetz-inc-acquires-govcoin-systems--ae77b254</t>
  </si>
  <si>
    <t>MoneyRebel</t>
  </si>
  <si>
    <t>https://www.crunchbase.com/organization/moneyrebel</t>
  </si>
  <si>
    <t>MoneyRebel is an all-in-one financial platform having a marketplace of advisors that connects two worlds - regular and crypto.</t>
  </si>
  <si>
    <t>Financial Services, FinTech, Internet, Payments</t>
  </si>
  <si>
    <t>Moneyrebel empowers people with knowledge and tools to successfully deal with money.</t>
  </si>
  <si>
    <t>https://www.moneyrebel.com/</t>
  </si>
  <si>
    <t>https://www.linkedin.com/company/moneyrebel/</t>
  </si>
  <si>
    <t>Miha Pulko</t>
  </si>
  <si>
    <t>Lenzio</t>
  </si>
  <si>
    <t>https://www.crunchbase.com/organization/lenzio</t>
  </si>
  <si>
    <t>Lenzio - Your next generation finance coach. Overview of current financial situation incl. AI-based forecast for the end of the month. Chat based coaching based on the transactions.</t>
  </si>
  <si>
    <t>Prien Am Chiemsee, Bayern, Germany</t>
  </si>
  <si>
    <t>Lenzio - Your next generation finance coach.</t>
  </si>
  <si>
    <t>http://www.lenzio.de/</t>
  </si>
  <si>
    <t>hello@lenzio.de</t>
  </si>
  <si>
    <t>+49 172 312 58 43</t>
  </si>
  <si>
    <t>Marcus Franzen</t>
  </si>
  <si>
    <t>Liimex</t>
  </si>
  <si>
    <t>https://www.crunchbase.com/organization/liimex</t>
  </si>
  <si>
    <t>Liimex is a digital insurance broker for businesses. They empower entrepreneurs and corporates to choose and manage their insurance policies more efficiently than ever before through our unique combination of cutting-edge technology and human experts.</t>
  </si>
  <si>
    <t>Liimex is a digital insurance broker for businesses.</t>
  </si>
  <si>
    <t>https://www.liimex.com/de</t>
  </si>
  <si>
    <t>https://www.linkedin.com/company/liimex-gmbh-i.g./about/</t>
  </si>
  <si>
    <t>+49 40-60 59 09 180</t>
  </si>
  <si>
    <t>Benno von Buchwaldt, Christian van der Bosch</t>
  </si>
  <si>
    <t>Blockchain Factory Ltd.</t>
  </si>
  <si>
    <t>https://www.crunchbase.com/organization/blockchain-factory-ltd</t>
  </si>
  <si>
    <t>WHO ARE WE? We write the software solutions for a group of specialised companies, each in its industry vertical and located in business relevant jurisdictions. Our software solutions convert high value commodities into financial instruments, financial investment solutions and stable financial values. Our entire group is strategically aligned to the Swiss Franc as reference: voluntary independent from USDs, EURs and BTCs. WHY TO INVEST? Our own revenue model is based on licenses, royalties and service fees. Other group companies have adapted models to their go-2-market tasks and strategies. All companies are independent units, not part of any central holding, controlling corporation nor under exit pressure from any venture capitalist. We are entirely debt financed by secured loans and offer: VC level ROI, no capital at risk &amp; anytime exit. WHY TO JOIN? Each company, in its own vertical, offers shareholding to its leading managers, unique experts and industry angels. Everybody, in spite of being employed and being paid a salary, is also an entrepreneur: no corporates on board spending other people‚Äôs money. Our founders donate 20% of all shares of each company to the charity foundation for children: of poor parents - orphans - victims of commodity wars. WHAT TO KNOW? We are just the tip of our iceberg today... Do not miss out to be part of the coming Unicorn!</t>
  </si>
  <si>
    <t>Banking, Blockchain, Financial Services, FinTech, Software</t>
  </si>
  <si>
    <t>Neuch√¢tel, Neuchatel, Switzerland</t>
  </si>
  <si>
    <t>FinTech, Blockchain</t>
  </si>
  <si>
    <t>http://www.blocktory.ch</t>
  </si>
  <si>
    <t>info@tti-sa.com</t>
  </si>
  <si>
    <t>+41 22 548 11 29</t>
  </si>
  <si>
    <t>John Basu</t>
  </si>
  <si>
    <t>Disruptors of insurance and lifestyle products for the Millennials.</t>
  </si>
  <si>
    <t>Farringdon, Oxfordshire, United Kingdom</t>
  </si>
  <si>
    <t>Julie Rodilosso, Mads Holst, Rob Walk</t>
  </si>
  <si>
    <t>Carter</t>
  </si>
  <si>
    <t>https://www.crunchbase.com/organization/carterlabs</t>
  </si>
  <si>
    <t>Credit, Credit Cards, FinTech</t>
  </si>
  <si>
    <t>Changing the payments landscape.</t>
  </si>
  <si>
    <t>http://www.paywithcarter.com</t>
  </si>
  <si>
    <t>https://twitter.com/carterlabs</t>
  </si>
  <si>
    <t>https://www.facebook.com/carterlabs</t>
  </si>
  <si>
    <t>https://www.linkedin.com/company/carterlabs/</t>
  </si>
  <si>
    <t>hello@paywithcarter.com</t>
  </si>
  <si>
    <t>Merita Memisi</t>
  </si>
  <si>
    <t>R/GA Ventures</t>
  </si>
  <si>
    <t>Monevio Consulting</t>
  </si>
  <si>
    <t>https://www.crunchbase.com/organization/monevio-consulting</t>
  </si>
  <si>
    <t>Monevio Consulting is a fintech company that provides all financial services. It enables brands to deliver embedded finance and better fintech products faster. Electronic Money Institution consulting services are Market review, Business Plan/ Go-to-Market strategy, Financial plan preparation‚Äã, IT part documentation preparation, and Human recourse Management. Bank Account Opening, Compliance, and White Labels are other banking services.</t>
  </si>
  <si>
    <t>Banking, Financial Services, FinTech, Service Industry</t>
  </si>
  <si>
    <t>Monevio Consulting is a fintech company that provides all financial  services.</t>
  </si>
  <si>
    <t>https://www.monevio.eu</t>
  </si>
  <si>
    <t>hello@monevio.eu</t>
  </si>
  <si>
    <t>Talvi</t>
  </si>
  <si>
    <t>https://www.crunchbase.com/organization/vesto</t>
  </si>
  <si>
    <t>Millennials are growing up and they have difficulties to save for medium and long-term goals, they don't have ways to manage finances and they think investment products are only for professional investors and hard to access. In fact, they don‚Äôt have a fully digital planner/advisor for their major life investments. Talvi is the only automated financial advisor offering financial planning, investment management, financial education and banking-related services all on a mobile app. We partner with corporates to distribute Talvi through their customer base.  Talvi = Goal Planning + Learning + Savings + Automated Investments + Transactional Marketplace (home sellers, mortgages, car sellers, lending, insurances, etc)</t>
  </si>
  <si>
    <t>B2B, Banking, Financial Services, FinTech, InsurTech, Personal Finance, Wealth Management</t>
  </si>
  <si>
    <t>Talvi is an automated financial advisor offering financial planning, investment management and financial education all on a mobile app.</t>
  </si>
  <si>
    <t>https://www.facebook.com/vesto.es/</t>
  </si>
  <si>
    <t>https://www.linkedin.com/company/talviapp</t>
  </si>
  <si>
    <t>hello@talvi.app</t>
  </si>
  <si>
    <t>Andr√© Ca√ßador</t>
  </si>
  <si>
    <t>CoinyPay</t>
  </si>
  <si>
    <t>https://www.crunchbase.com/organization/coinypay</t>
  </si>
  <si>
    <t>CoinyPay is a chatbot technology provider for Banks and Payment Service Providers that enables one-tap payments.</t>
  </si>
  <si>
    <t>Financial Services, FinTech, Information Technology, Internet of Things, Software</t>
  </si>
  <si>
    <t>Kiev, Kyyivs'ka Oblast', Ukraine</t>
  </si>
  <si>
    <t>https://coinypay.com/</t>
  </si>
  <si>
    <t>https://twitter.com/coinypay</t>
  </si>
  <si>
    <t>https://www.facebook.com/coinypay/</t>
  </si>
  <si>
    <t>https://www.linkedin.com/company/coinypay/</t>
  </si>
  <si>
    <t>elefunds</t>
  </si>
  <si>
    <t>https://www.crunchbase.com/organization/elefunds</t>
  </si>
  <si>
    <t>elefunds, launched in 2012 and led by Tim Wellmanns, is a social impact enterprise that revolutionizes the way we raise funds digitally. elefunds provides uniquely fundraising as a service and offers to round up all types of electronic payments to donate by giving change to the charities you love. elefunds provides its powerful service to people, companies and charities to easily activate, give and receive donations and to be part of real social impact worldwide. elefunds core vision and continued ambition is to add social value to everybody‚Äôs daily life.</t>
  </si>
  <si>
    <t>Crowdfunding, FinTech, Insurance, Mobile Payments, Payments, Software</t>
  </si>
  <si>
    <t>elefunds is a social enterprise that offers fundraising services to donate to charity through electronic payments.</t>
  </si>
  <si>
    <t>http://www.elefunds.org</t>
  </si>
  <si>
    <t>https://www.twitter.com/elefunds</t>
  </si>
  <si>
    <t>https://www.facebook.com/elefunds</t>
  </si>
  <si>
    <t>https://www.linkedin.com/company/elefunds-gmbh/</t>
  </si>
  <si>
    <t>hello@elefunds.de</t>
  </si>
  <si>
    <t>Tim Wellmanns</t>
  </si>
  <si>
    <t>FintechBlocks</t>
  </si>
  <si>
    <t>https://www.crunchbase.com/organization/fintechblocks</t>
  </si>
  <si>
    <t>FintechBlocks is a banking innovation platform which enables banks to integrate with fintechs in a faster, easier and cheaper way.</t>
  </si>
  <si>
    <t>Szeged, Szeged, Hungary</t>
  </si>
  <si>
    <t>https://fintechblocks.com/</t>
  </si>
  <si>
    <t>https://www.linkedin.com/company/fintech-blocks/</t>
  </si>
  <si>
    <t>hello@fintechblocks.com</t>
  </si>
  <si>
    <t>Gy√∂rgy Mudri, Tam√°s G√©mes</t>
  </si>
  <si>
    <t>Nestholma, MKB Fintechlab</t>
  </si>
  <si>
    <t>MarieQuantier is a financial advisory platform that offers automated solutions monitored by quantitative global macro analysis and innovative risk management models. The company is based in Paris, France.</t>
  </si>
  <si>
    <t>http://twitter.com/MarieQuantier</t>
  </si>
  <si>
    <t>http://www.facebook.com/pages/Marie-Quantier/183613135080989</t>
  </si>
  <si>
    <t>https://www.linkedin.com/company/q-hedge-technologies/</t>
  </si>
  <si>
    <t>contact@mariequantier.com</t>
  </si>
  <si>
    <t>Johanna Meillon, Mathieu Hamel</t>
  </si>
  <si>
    <t>Difacturo</t>
  </si>
  <si>
    <t>https://www.crunchbase.com/organization/difacturo</t>
  </si>
  <si>
    <t>difacturo is the secure international network for electronic invoices, suitable for any size of company. The difacturo invoice network enables you to fully digitally invoice processing without any media break and simplifies invoicing and invoice receipt. The advent of the digitalised era is introducing new methods, making business transactions easier, faster and more reliable. For instance, the e-invoice represents a rising trend in the existing market. However, it is not yet a standard option in the EU due to a wide range of obstacles. The EU-funded DiFacturo project proposes a pioneering decentralised and global system that delivers and receives invoices in a safe, fast and audit-proof cryptographic format across all borders and company dimensions. The system is a blockchain-based Hyperledger Fabric network that puts an end to third-party validation and is accessible to tax authorities.</t>
  </si>
  <si>
    <t>Accounting, Billing, Blockchain, Financial Services, FinTech, Information Technology, Software, Telecommunications</t>
  </si>
  <si>
    <t>Gleisdorf, Steiermark, Austria</t>
  </si>
  <si>
    <t>Difacturo is the secure international network for electronic invoices, suitable for any size of company.</t>
  </si>
  <si>
    <t>https://twitter.com/difacturo</t>
  </si>
  <si>
    <t>https://www.facebook.com/difacturo/</t>
  </si>
  <si>
    <t>https://www.linkedin.com/company/difacturo</t>
  </si>
  <si>
    <t>office@difacturo.com</t>
  </si>
  <si>
    <t>+43 3112 5744910</t>
  </si>
  <si>
    <t>Rainer Kandlhofer, Robert Seeger, Wolfgang Lamot</t>
  </si>
  <si>
    <t>Financial Services, Hardware, Information Technology, Other, Payments, Professional Services, Software</t>
  </si>
  <si>
    <t>United Mobility Technology</t>
  </si>
  <si>
    <t>https://www.crunchbase.com/organization/united-mobility-technology</t>
  </si>
  <si>
    <t>UMT is a leading player in today‚Äôs fintech industry. We build and operate ‚Äúready to use‚Äù mobile payment solutions for large clients (e.g. American Express subsidiary PAYBACK). Currently the company operates the largest white label mobile payment infrastructure in Germany. We are acting as the central router between billion turnover retailers, banks, loyalty programs and consumers. Additionally UMT offers consulting services all along the value chain regarding smart data.</t>
  </si>
  <si>
    <t>United Mobility Technology is a company that provides mobile technology solutions for sales.</t>
  </si>
  <si>
    <t>http://www.umt.ag/de/</t>
  </si>
  <si>
    <t>https://www.twitter.com/umt_ag</t>
  </si>
  <si>
    <t>https://www.facebook.com/392024487497902</t>
  </si>
  <si>
    <t>https://www.linkedin.com/company/umt-ag</t>
  </si>
  <si>
    <t>Robert Schmiedler</t>
  </si>
  <si>
    <t>UMD</t>
  </si>
  <si>
    <t>https://www.crunchbase.com/ipo/united-mobility-technology-ipo--db35e79b</t>
  </si>
  <si>
    <t>German Ventures</t>
  </si>
  <si>
    <t>Vega-Chi enables institutional investors to trade convertible and high-yield bonds directly with each other without having to go through intermediaries. It provides an alternative pool of liquidity where participants can achieve best price execution, transaction cost savings, improved liquidity and anonymity. Furthermore, the Vega-Chi trading system offers full pre-trade and post-trade transparency and access to full historical data, allowing investment managers to make better informed decisions.  Vega-Chi has 65 participant firms and has received orders in excess of $20 billion since its launch in February 2010. The company was founded by its current CEO, Constantinos Antoniades, and its staff and board of directors include a number of industry experts and veterans.</t>
  </si>
  <si>
    <t>https://www.twitter.com/liquidnet</t>
  </si>
  <si>
    <t>https://www.linkedin.com/company/liquidnet</t>
  </si>
  <si>
    <t>info@liquidnet.com</t>
  </si>
  <si>
    <t>44 20 7659 5563</t>
  </si>
  <si>
    <t>Constantinos Antoniades</t>
  </si>
  <si>
    <t>Liquidnet</t>
  </si>
  <si>
    <t>https://www.crunchbase.com/organization/liquidnet</t>
  </si>
  <si>
    <t>Vega-Chi acquired by Liquidnet</t>
  </si>
  <si>
    <t>https://www.crunchbase.com/acquisition/liquidnet-acquires-vega-chi--ee2f835e</t>
  </si>
  <si>
    <t>https://www.linkedin.com/company/chatdvisor1</t>
  </si>
  <si>
    <t>Bart≈Çomiej Obecny, Gaetano Gargiulo, Rafal Kuczynski</t>
  </si>
  <si>
    <t>Zercatto</t>
  </si>
  <si>
    <t>https://www.crunchbase.com/organization/zercatto</t>
  </si>
  <si>
    <t>Zercatto is an online platform that solves the challenge of investors looking for better performances in the financial market, while maintaining the total safety and full privacy of their current bank or broker. With Zercatto, anyone can easily create and manage a portfolio, and share it globally with other investors, getting financially rewarded for that. Prove that you create value and results in the financial market. We ensure that your portfolio gets followed worldwide! Zercatto can also be accessed from anywhere using our iPhone and Android applications. To know more of what Zercatto can do for you , visit our tour page. You haven?t created a free account yet? Sign up here.</t>
  </si>
  <si>
    <t>Finance, Financial Services, FinTech, Internet, Online Portals, Software</t>
  </si>
  <si>
    <t>Zercatto is an online platform that solves the challenge of investors looking for better performances in the financial market, while</t>
  </si>
  <si>
    <t>http://www.zercatto.com</t>
  </si>
  <si>
    <t>http://twitter.com/zercatto</t>
  </si>
  <si>
    <t>http://www.facebook.com/zercatto</t>
  </si>
  <si>
    <t>http://www.linkedin.com/company/zercatto</t>
  </si>
  <si>
    <t>info@zercatto.com</t>
  </si>
  <si>
    <t>+351 962 672 512</t>
  </si>
  <si>
    <t>Gaspar d'Orey, Gon√ßalo Moreira, Pedro Torres</t>
  </si>
  <si>
    <t>WilmotML is a building the investment brain of the future.  They are a boutique asset management firm, producing Macro and AI driven systematic investment products. In addition, they also provide custom indices, advisory, and research services.</t>
  </si>
  <si>
    <t>https://www.linkedin.com/company/wilmotml/</t>
  </si>
  <si>
    <t>Aric Whitewood</t>
  </si>
  <si>
    <t>SIMKOMAT</t>
  </si>
  <si>
    <t>https://www.crunchbase.com/organization/checku</t>
  </si>
  <si>
    <t>CheckU helps identifying authenticity of ID used for online loans by combining online authentication of identity documents and biometric reconciliation of a person, establishing a link between the physical and digital identity of a person. This allows financial, insurance, and service companies to automatically verify their customers, avoiding fraud and meeting regulatory requirements. The platform reduces the time of customer verification to several minutes and makes it an automatic procedure that does not require human resources. The service also supports the passports of 120 countries and every day, it adds new types of documents and algorithms for determining forgery. Moreover, the speed of automatic verification of identity and document verification is estimated to be 94% faster than manual. CheckU ensures that data transfer takes place only via secure channel to certified servers for personal information processing.</t>
  </si>
  <si>
    <t>Financial Services, FinTech, Human Resources, Information Technology, Internet</t>
  </si>
  <si>
    <t>Helps identifying authenticity of ID distantly, is used for online loans, distant bank accounts opening, biometry.</t>
  </si>
  <si>
    <t>https://simkomat.com/</t>
  </si>
  <si>
    <t>https://www.facebook.com/oooterminalsolutions</t>
  </si>
  <si>
    <t>Administrative Services, Financial Services, Information Technology, Internet Services</t>
  </si>
  <si>
    <t>Flexvelop</t>
  </si>
  <si>
    <t>https://www.crunchbase.com/organization/flexvelop</t>
  </si>
  <si>
    <t>Flexvelop combines financial technology with circular economy, to enable a new way of equipment funding. Bank loans or traditional leasing contracts are out of date and not feasible for smaller equipment like laptops, coffee machines or professional cleaning equipment. Therefore, Flexvelop offers more than financial transactions, but a new way of flexible business growth. As the next generation payment solution for business equipment vendors, b2b customers are now able to flex new business critical equipment right at the point of sale (local + online). Our b2b customers sign a contract paperless in seconds, rent the equipment flexibly as long as it is best for their business, and enjoy the optionality to return or buy the equipment (with a fair discount), anytime. NEXT GENERATION PAYMENTS + Optional (rent/buy/return) + Individually (flexible term) + Extra mile (insurance included) PAYMENTS FOR THE NEXT GENERATION + Antifragile (prepared for any uncertainty ahead) + Sustainable (contributing to a circular economy) + Worry-free (enabling flexible business development) Forget renting. Forget leasing. Grow smart - flex it!</t>
  </si>
  <si>
    <t>Next Generation B2B Equipment Funding - Fast, Flexible, Worry-Free</t>
  </si>
  <si>
    <t>http://flexvelop.com</t>
  </si>
  <si>
    <t>https://www.linkedin.com/company/flexvelop/</t>
  </si>
  <si>
    <t>info@flexvelop.com</t>
  </si>
  <si>
    <t>Dr. Hans-Christian Stockfisch</t>
  </si>
  <si>
    <t>Hyposcout AG</t>
  </si>
  <si>
    <t>https://www.crunchbase.com/organization/hyposcout-ag</t>
  </si>
  <si>
    <t>Hyposcout mediates between investors and mortgage lenders, bringing together lenders and borrowers.  The customers are thus accompanied by the entire process and supported by our competent specialists. After the interested parties for investment and mortgage borrowing have found our online portal, Hyposcout brings together the two parties (mediation). The company ensures a professional appraisal of the property, check the availability of the capital (screening) and accompany both parties to the land registry office to establish the note on the property. The company support itsur customers in the entire process.</t>
  </si>
  <si>
    <t>Financial Services, FinTech, Online Portals, Real Estate</t>
  </si>
  <si>
    <t>Dubendorf, Zurich, Switzerland</t>
  </si>
  <si>
    <t xml:space="preserve">Hyposcout mediates between investors and mortgage lenders, bringing together lenders and borrowers. </t>
  </si>
  <si>
    <t>https://www.hypo-scout.ch</t>
  </si>
  <si>
    <t>https://twitter.com/Hyposcout_AG</t>
  </si>
  <si>
    <t>https://www.facebook.com/Hyposcout/</t>
  </si>
  <si>
    <t>https://www.linkedin.com/company/hyposcout-ag/</t>
  </si>
  <si>
    <t>info@hypo-scout.ch</t>
  </si>
  <si>
    <t>+41 44 533 75 00</t>
  </si>
  <si>
    <t>Financial Services, Internet Services, Real Estate</t>
  </si>
  <si>
    <t>Romsey, Hampshire, United Kingdom</t>
  </si>
  <si>
    <t>Education Finland</t>
  </si>
  <si>
    <t>https://www.crunchbase.com/organization/cashtivity</t>
  </si>
  <si>
    <t>Not available.</t>
  </si>
  <si>
    <t>https://www.educationfinland.fi/</t>
  </si>
  <si>
    <t>Ruby Rose</t>
  </si>
  <si>
    <t>https://www.linkedin.com/company/sharefinance</t>
  </si>
  <si>
    <t>wouter@sharefinance.com</t>
  </si>
  <si>
    <t>Dominic Cura, Wouter Wytenburg</t>
  </si>
  <si>
    <t>Administrative Services, Financial Services, Health Care</t>
  </si>
  <si>
    <t>GreenFi</t>
  </si>
  <si>
    <t>https://www.crunchbase.com/organization/greenfi</t>
  </si>
  <si>
    <t>GreenFi provides fintech solutions appropriate to the needs of users.</t>
  </si>
  <si>
    <t>https://www.greenfi.org/</t>
  </si>
  <si>
    <t>hello@greenfi.org</t>
  </si>
  <si>
    <t>Huckletree Alpha Programme London</t>
  </si>
  <si>
    <t>The DApact is a blockchain framework for microfinance that lets existing microlenders perform credit operations as non-custodial entities ‚Äì i.e. with no escrow of the loan principal. This permissioned protocol creates a financing bridge between international lenders and micro-borrowers in low-income countries, empowering small local financial service providers with a Blockchain- as-a-Service engine for loan origination and financing, freeing them from non-operating tasks. The DApact aims to slash the costs of bringing financings to the unbanked by refocusing microlenders on field operations, using end- to-end value transfer potency of the blockchain.</t>
  </si>
  <si>
    <t>https://twitter.com/TheDapact</t>
  </si>
  <si>
    <t>https://www.facebook.com/thedapact/</t>
  </si>
  <si>
    <t>https://www.linkedin.com/company/the-dapact</t>
  </si>
  <si>
    <t>hi@sakam.org</t>
  </si>
  <si>
    <t>CreditLinks</t>
  </si>
  <si>
    <t>https://www.crunchbase.com/organization/creditlinks</t>
  </si>
  <si>
    <t>CreditLinks connect corporates, lenders, and advisors over the life of financings and integrates structured data workflows and communication tools in one platform around corporate financings. Current processes for corporate financings entail large amounts of unstructured data and documents, mostly handled manually by too many operators. The result? Long processing times and high administrative costs.</t>
  </si>
  <si>
    <t>Credit, Financial Services, FinTech, Lending</t>
  </si>
  <si>
    <t>CreditLinks connects corporates, lenders, and advisors in one platform around corporate financings.</t>
  </si>
  <si>
    <t>https://www.creditlinks.de/en/index.html</t>
  </si>
  <si>
    <t>https://www.linkedin.com/company/creditlinks.de/</t>
  </si>
  <si>
    <t>info@creditlinks.de</t>
  </si>
  <si>
    <t>Christopher Helm, Tilo Kraus</t>
  </si>
  <si>
    <t>DevCharge</t>
  </si>
  <si>
    <t>https://www.crunchbase.com/organization/devcharge</t>
  </si>
  <si>
    <t>DevCharge offers a solution that enables its customers to connect and manage their IoT hardware on their cloud. DevCharge offers tools that enables its users to do cash-less transactions through their phones, and collect and send data to their cloud infrastructure. DevCharge provides its services for a monthly payment. DevCharge was founded by Vladimir Vlach in February 2016. It is based in Brno, Czech Republic.</t>
  </si>
  <si>
    <t>FinTech, Internet of Things, Mobile Payments, Vending and Concessions</t>
  </si>
  <si>
    <t>Facilitating Payments between Machines and Humans - IoT / FinTech</t>
  </si>
  <si>
    <t>https://www.devcharge.com</t>
  </si>
  <si>
    <t>https://www.twitter.com/dev_charge</t>
  </si>
  <si>
    <t>https://www.linkedin.com/company/devcharge</t>
  </si>
  <si>
    <t>info@devcharge.com</t>
  </si>
  <si>
    <t>+420 608 599 803</t>
  </si>
  <si>
    <t>Vladimir Vlach</t>
  </si>
  <si>
    <t>Commerce and Shopping, Financial Services, Internet Services, Mobile, Payments, Software</t>
  </si>
  <si>
    <t>BitFox Ventures s.r.o.</t>
  </si>
  <si>
    <t>Infidia</t>
  </si>
  <si>
    <t>https://www.crunchbase.com/organization/infidia</t>
  </si>
  <si>
    <t>Infidia is a software company supporting the growth of small businesses by enabling seamless invoice financing by utilizing the latest advancements in blockchain technology. Infidia is initially supported by BlockStart.eu. This project has received funding from the European Union‚Äôs Horizon 2020 research and innovation programme under grant agreement No. 828853.</t>
  </si>
  <si>
    <t>Skopje, Karpos, Macedonia</t>
  </si>
  <si>
    <t>Seamless Invoice Verification for Invoice Financing</t>
  </si>
  <si>
    <t>http://infid.app/</t>
  </si>
  <si>
    <t>https://twitter.com/DappInfi</t>
  </si>
  <si>
    <t>https://www.facebook.com/theinfidia/</t>
  </si>
  <si>
    <t>https://www.linkedin.com/company/infi-dapp/</t>
  </si>
  <si>
    <t>mirko@infid.app</t>
  </si>
  <si>
    <t>Mirko Kikovic</t>
  </si>
  <si>
    <t>Splt is an integrated payment system designed to make paying for things as a group, effortless by allowing friends and family to pay their share at the point of purchase. It allows businesses using the platform to process those multiple payments against a single booking reference. The platform is built for companies that frequently process bookings for groups of three or more customers</t>
  </si>
  <si>
    <t>EuropeOne</t>
  </si>
  <si>
    <t>https://www.crunchbase.com/organization/europeone</t>
  </si>
  <si>
    <t>EuropeOne is a Pan-European mobile bank offering easy bank account opening and financial transactions, multilingual interfaces and a unique and free remittance service to the millions of Europeans working in a different country than their own.</t>
  </si>
  <si>
    <t>EuropeOne is a Pan-European mobile bank that enables Europeans to open bank accounts and make financial transactions.</t>
  </si>
  <si>
    <t>http://www.europeone.com/</t>
  </si>
  <si>
    <t>https://twitter.com/europeone_</t>
  </si>
  <si>
    <t>https://www.facebook.com/europeoneofficial/</t>
  </si>
  <si>
    <t>https://www.linkedin.com/company/europeone/about/</t>
  </si>
  <si>
    <t>contact@europeone.com</t>
  </si>
  <si>
    <t>Philipp Buschmann</t>
  </si>
  <si>
    <t>Open Risk Exchange (ORX) is an online portal offering free credit scores for all registered businesses in the United Kingdom with an API on request for users requiring high volume programmatic access to its scores. ORX builds technology to find, extract and analyse publicly available data on businesses generating risk scores for every registered company in the UK. Leveraging complex statistical modelling and machine learning algorithms on a wide variety of structured and unstructured data sources ORX has created one of the most accurate business risk models in the market. Recent tests with high-street banks, online lenders and insurers have demonstrated that the ORX scorecard outperforms the accuracy of some of the leading commercial credit scorecards offered by the credit bureaus such as Experian, Equifax and Dun &amp; Bradstreet. The company was founded in November 2015 and is backed by Passion Capital, one of the most prominent venture capital investors in the UK with investments in some of the leading financial technology companies including GoCardless, Monzo and Tide. Eileen Burbidge, Special Envoy to the Chancellor for FinTech and part of the Prime Minister‚Äôs Business Advisory Group represents Passion Capital on the company‚Äôs board of directors.</t>
  </si>
  <si>
    <t>https://twitter.com/ORX_UK</t>
  </si>
  <si>
    <t>https://www.linkedin.com/company/11274232/</t>
  </si>
  <si>
    <t>team@openriskexchange.com</t>
  </si>
  <si>
    <t>Andr√© R√∂hrig, Kanishk Walia</t>
  </si>
  <si>
    <t>Artificial Intelligence, Data and Analytics, Financial Services, Other, Professional Services, Software, Transportation</t>
  </si>
  <si>
    <t>Clinc</t>
  </si>
  <si>
    <t>https://www.crunchbase.com/organization/clinc-2</t>
  </si>
  <si>
    <t>Clinc promises to track your current account spending and analyse the results to find the optimum amount to save each month, which is then automatically deposited into your Clinc savings account underpinned by the startup‚Äôs partner bank.</t>
  </si>
  <si>
    <t>Optimise your savings. Automatically.</t>
  </si>
  <si>
    <t>http://www.clincapp.com/</t>
  </si>
  <si>
    <t>Andreas Sohns, Julien Arnold</t>
  </si>
  <si>
    <t>ProSiebenSat.1 Accelerator</t>
  </si>
  <si>
    <t>kontoblick</t>
  </si>
  <si>
    <t>https://www.crunchbase.com/organization/kontoblick</t>
  </si>
  <si>
    <t>kontoblick is the first and only web app for personal financial management in the German market. Launched in November 2008, kontoblick features all typical personal finance tools, including anonymous use and highest security standards.</t>
  </si>
  <si>
    <t>German Online personal finance service</t>
  </si>
  <si>
    <t>http://kontoblick.de</t>
  </si>
  <si>
    <t>http://twitter.com/kontoblick</t>
  </si>
  <si>
    <t>christopher.cederskog@kontoblick.de</t>
  </si>
  <si>
    <t>Christopher Cederskog, Philipp Erler</t>
  </si>
  <si>
    <t>HV Capital, Global Founders Capital</t>
  </si>
  <si>
    <t>Applicam provides companies and communities with payment solutions. The company has a unique expertise in the design and operation of payment, multi-service and multi-media solutions. In 2011, Applicam, cards systems specialist was bought by the French investment fund BlackFin Capital Partners. Over the past 5 years, Applicam has significantly expanded its range of services in electronic banking platform, multi-service, multi-support (paper, card, mobile) and multi-channel (paper, web, mobile). It has gained a strong position in the management of support, grants from local authorities and fuel cards. Moreover, developed different platforms, such as the management and control of access to sports complexes (swimming pools, skating rinks, aquatic complexes, and leisure.</t>
  </si>
  <si>
    <t>33 8 25 12 05 55</t>
  </si>
  <si>
    <t>Docaposte</t>
  </si>
  <si>
    <t>https://www.crunchbase.com/organization/docapost</t>
  </si>
  <si>
    <t>Financial Services, Internet Services, Payments</t>
  </si>
  <si>
    <t>Applicam acquired by Docaposte</t>
  </si>
  <si>
    <t>https://www.crunchbase.com/acquisition/docapost-acquires-applicam--b4c9109d</t>
  </si>
  <si>
    <t>AvalVida</t>
  </si>
  <si>
    <t>https://www.crunchbase.com/organization/avalvida</t>
  </si>
  <si>
    <t xml:space="preserve">AvalVida is rental guarantees without deposit and with a single commission. </t>
  </si>
  <si>
    <t>FinTech, Insurance, Real Estate, Rental</t>
  </si>
  <si>
    <t>http://avalvida.es/</t>
  </si>
  <si>
    <t>https://twitter.com/AvalVida</t>
  </si>
  <si>
    <t>https://www.facebook.com/AvalVida</t>
  </si>
  <si>
    <t>clientes@avalvida.es</t>
  </si>
  <si>
    <t>+34 910 05 25 04</t>
  </si>
  <si>
    <t>Conector Startup Accelerator</t>
  </si>
  <si>
    <t>Covario</t>
  </si>
  <si>
    <t>https://www.crunchbase.com/organization/covario-d83d</t>
  </si>
  <si>
    <t>Centralizing decentralized markets, Covario is the leading prime brokerage for institutional crypto asset managers. We help our clients monitor, trade, borrow, and store digital assets on hundreds of exchanges around the world. Built by Wall Street veterans who know what professional money managers need.</t>
  </si>
  <si>
    <t>Prime Brokerage for Digital Asset Managers</t>
  </si>
  <si>
    <t>http://www.covar.io</t>
  </si>
  <si>
    <t>https://twitter.com/covarioch</t>
  </si>
  <si>
    <t>https://www.facebook.com/CovarioCH/</t>
  </si>
  <si>
    <t>https://www.linkedin.com/company/covario_ch</t>
  </si>
  <si>
    <t>contact@covar.io</t>
  </si>
  <si>
    <t>Mark Banner, Todd Lewis</t>
  </si>
  <si>
    <t>SOSV, Chinaccelerator</t>
  </si>
  <si>
    <t>Equant Analytics¬†is a FinTech and Advisory business combining macroeconomic, geopolitical and market data with tailored analytical, risk and trading interfaces. Whilst big data makes information readily available, there is a market gap for businesses which can offer information, intelligence and a trading interface to their clients in one affordable packaged solution. In a big data era, there is no excuse for poor data. Equant Analytics addresses this challenge in the trade, trade finance and macroeconomic space with the goal of becoming the go-to source of accurate and robust data for banks, insurance houses, asset managers, hedge funds and professional services. We clean and harmonize global trade flow data, from which trade finance indices and risk metrics are developed. Our macroeconomic data covers core market moving metrics and is augmented by nowcasts and forecasts to provide timely market intelligence.</t>
  </si>
  <si>
    <t>City Of London, England, United Kingdom</t>
  </si>
  <si>
    <t>https://twitter.com/EquantAnalytics</t>
  </si>
  <si>
    <t>https://www.linkedin.com/company/10484940?trk=tyah&amp;trkInfo=clickedVertical%3Acompany%2CclickedEntityId%3A10484940%2Cidx%3A2-1-2%2CtarId%3A1456266298814%2Ctas%3AEquant%20Analy</t>
  </si>
  <si>
    <t>admin@equant-analytics.com</t>
  </si>
  <si>
    <t>+44 (0)777 239 7812</t>
  </si>
  <si>
    <t>Rebecca Harding, Thanos Papasavvas</t>
  </si>
  <si>
    <t>TIP insurance</t>
  </si>
  <si>
    <t>https://www.crunchbase.com/organization/tip-insurance</t>
  </si>
  <si>
    <t xml:space="preserve">TIP has developed the world‚Äôs first automated insurance platform where you can compare insurances from various companies and buy your tailor-made insurance on the same platform immediately. </t>
  </si>
  <si>
    <t>Auto Insurance, Financial Services, FinTech, Insurance</t>
  </si>
  <si>
    <t>Hellerup, Hovedstaden, Denmark</t>
  </si>
  <si>
    <t>TIP insurance first automated insurance platform where you can compare insurances from various companies and buy your tailor-made insurance.</t>
  </si>
  <si>
    <t>http://tip-insurance.com/</t>
  </si>
  <si>
    <t>info@tip-insurance.com</t>
  </si>
  <si>
    <t>Simb</t>
  </si>
  <si>
    <t>https://www.crunchbase.com/organization/simb</t>
  </si>
  <si>
    <t>Simb is a multi-banking app for families who want to get control over their finances. It shows balances of all family members in one place, presents the spending overview at the household level, and enables children to bank safely with their own debit cards equipped with a set of parental controls.</t>
  </si>
  <si>
    <t>Banking, Finance, Financial Services, FinTech, Payments, Personal Finance</t>
  </si>
  <si>
    <t>Simb is a multi-banking mobile app that helps families collaboratively manage money.</t>
  </si>
  <si>
    <t>https://simb.lt</t>
  </si>
  <si>
    <t>https://www.facebook.com/SimbApp/</t>
  </si>
  <si>
    <t>https://www.linkedin.com/company/simb/</t>
  </si>
  <si>
    <t>labas@simb.lt</t>
  </si>
  <si>
    <t>Renat Buga</t>
  </si>
  <si>
    <t>Baltic Sandbox</t>
  </si>
  <si>
    <t>Based in Oxford, U.K., ACE Consensus is a financial technology startup that gathers analyst forecasts to produce accurate consensus estimates. Its digital platform collects and evaluates financial analysts‚Äô forecasts to establish and explain market expectations of a company‚Äôs performance. ACE Consensus exists as a subscriber service that provides tools exclusively for listed companies to optimize collection, analysis, and dissemination. Its proprietary approach involves creating a personalized template of performance indicators for each client company, which is dynamically linked to their analysts‚Äô earnings models. The company was founded in 2013.</t>
  </si>
  <si>
    <t>Oxford, Oxfordshire, United Kingdom</t>
  </si>
  <si>
    <t>https://www.facebook.com/aceconsensuslimited0</t>
  </si>
  <si>
    <t>Content and Publishing, Financial Services, Information Technology, Media and Entertainment</t>
  </si>
  <si>
    <t>Estrategias de Inversi√≥n</t>
  </si>
  <si>
    <t>https://www.crunchbase.com/organization/estrategias-de-inversi√≥n</t>
  </si>
  <si>
    <t>Financial Services, FinTech, Information Services</t>
  </si>
  <si>
    <t>Estrategias de Inversi√≥n Analysis and recommendations to invest.</t>
  </si>
  <si>
    <t>http://www.estrategiasdeinversion.com/</t>
  </si>
  <si>
    <t>https://twitter.com/EstrategiasTv</t>
  </si>
  <si>
    <t>https://www.facebook.com/estrategiasdeinversion</t>
  </si>
  <si>
    <t>info@estrategiasdeinversion.com</t>
  </si>
  <si>
    <t>34 915 74 72 22</t>
  </si>
  <si>
    <t>Digital Assets Deployment</t>
  </si>
  <si>
    <t>Funder</t>
  </si>
  <si>
    <t>https://www.crunchbase.com/organization/funder</t>
  </si>
  <si>
    <t>Crowdfunding and fundraising platform for charities and organisations.</t>
  </si>
  <si>
    <t>http://www.funder.io</t>
  </si>
  <si>
    <t>hello@funder.io</t>
  </si>
  <si>
    <t>Stadia Ventures</t>
  </si>
  <si>
    <t>Smart Trade</t>
  </si>
  <si>
    <t>https://www.crunchbase.com/organization/smart-trade</t>
  </si>
  <si>
    <t>SmartTrade is a fintech company which assists institutional investors, banks and asset managers with the independent evaluation of financial instruments and risk management, as well as the fulfillment of regulatory requirements. Their services and tools are aimed at asset managers, risk controllers, traders and investment advisors and are implemented, among other things, for the generation of trading ideas, for efficient risk assessment, and for due diligence or reporting purposes. Their technologies are at work during the complete life cycle of a trade. They support their clients with the initial pre-trade risk analysis, with ongoing monitoring and generation of trading signals, as well as with the calculation of relevant risk indicators such as mark-to-model values and value at risk.</t>
  </si>
  <si>
    <t>Smart Trade is a Berlin based B2B fintech and regulatory technology (RegTech) company.</t>
  </si>
  <si>
    <t>http://smarttra.de/</t>
  </si>
  <si>
    <t>+49 30 57 70 21 592</t>
  </si>
  <si>
    <t>bmp Ventures</t>
  </si>
  <si>
    <t>Atsora</t>
  </si>
  <si>
    <t>https://www.crunchbase.com/organization/atsora</t>
  </si>
  <si>
    <t>Atsora provides small and medium business owners with innovative, agile tools for finance management. They  extend e-banking functionalities and move SME to Bank 2.0 and 3.0 world. Their goal is to change the way SME customers communicate and collaborate with Banks. They combine financial analytics and cutting edge mobile and online technology with UX focused functionality. Atsora is composed by ex- financial technology consultants, bank, and insurance managers backed up with a software house team.</t>
  </si>
  <si>
    <t>Atsora aims to provide financial institutions with an ecosystem of services for SMEs called Momentum.</t>
  </si>
  <si>
    <t>http://atsora.com/</t>
  </si>
  <si>
    <t>https://twitter.com/atsorateam</t>
  </si>
  <si>
    <t>https://www.facebook.com/atsorafinancial</t>
  </si>
  <si>
    <t>https://www.linkedin.com/company/atsora?trk=company_logo</t>
  </si>
  <si>
    <t>momentum@atsora.com</t>
  </si>
  <si>
    <t>Anna Ciesielska, Krzysztof Pulkiewicz</t>
  </si>
  <si>
    <t>https://www.linkedin.com/company/payflip/</t>
  </si>
  <si>
    <t>Commerce and Shopping, Community and Lifestyle, Financial Services, Internet Services, Mobile, Other, Payments, Software</t>
  </si>
  <si>
    <t>Piggymind</t>
  </si>
  <si>
    <t>https://www.crunchbase.com/organization/piggymind</t>
  </si>
  <si>
    <t>Piggymind is a service that helps customers trick themselves into saving money. It does that by tracking their expenses and accumulating the spare change into a savings wallet, which later gets invested in financial instruments, intelligently personalized to their lifestyle.</t>
  </si>
  <si>
    <t>Platform for systematic investments into cryptocurrency.</t>
  </si>
  <si>
    <t>https://www.piggymind.com</t>
  </si>
  <si>
    <t>https://twitter.com/_Piggymind</t>
  </si>
  <si>
    <t>hello@piggymind.com</t>
  </si>
  <si>
    <t>Nirmal Natarajan, Siddharth Wadehra</t>
  </si>
  <si>
    <t xml:space="preserve">capitalDIGI is an integrated business services platform that builds a blockchain-based system for recording the events and micropayments. capitalDIGI is a core part of  DIGImarket which a beginning of a new kind financial and capital services: 1.	Bank services for digital currencies. 2.	Digital minting of a national or centralized digital currency. 3.	Local fiat/digital currencies exchanges in over 20 countries in 2015-2016 integrated by one global order book. 4.	Immediately international transfer of fiat money using secure digital money ecosystems as a highway to send money within a minutes to any associated bank account on the world. 5.	capitalDIGI.com - a crowdtrading stock exchange. In near future DIGImarket will be a global digital market providing international platform for state-of-the art digital tech-finance services. Their software implements unique features such as cryptographic wallet shielding, automatic cold storage, patented multisig and cluster support which offer superior trading experience, security and reliability. </t>
  </si>
  <si>
    <t>Kent, Kent, United Kingdom</t>
  </si>
  <si>
    <t>https://twitter.com/capitaldigi</t>
  </si>
  <si>
    <t>https://www.facebook.com/capitalDIGI/</t>
  </si>
  <si>
    <t>https://www.linkedin.com/company/capitaldigi/</t>
  </si>
  <si>
    <t>Fanaliz</t>
  </si>
  <si>
    <t>https://www.crunchbase.com/organization/fanaliz</t>
  </si>
  <si>
    <t>Fanaliz helps companies measure credit risk in an easy, flexible and affordable way by applying algorithms based on data analytics. Companies can use the system via API integration or web based user interfaces.</t>
  </si>
  <si>
    <t>Analytics, FinTech, SaaS</t>
  </si>
  <si>
    <t>Halkali, Istanbul, Turkey</t>
  </si>
  <si>
    <t>SaaS - Fintech</t>
  </si>
  <si>
    <t>https://www.fanaliz.com</t>
  </si>
  <si>
    <t>https://twitter.com/Fanaliz_Inc</t>
  </si>
  <si>
    <t>https://www.facebook.com/fanalizofficial</t>
  </si>
  <si>
    <t>https://www.linkedin.com/company/fanaliz</t>
  </si>
  <si>
    <t>info@fanaliz.com</t>
  </si>
  <si>
    <t>Atakan Y√ºcel</t>
  </si>
  <si>
    <t>MOBI.Money</t>
  </si>
  <si>
    <t>https://www.crunchbase.com/organization/mobi-money</t>
  </si>
  <si>
    <t>Mobi.Money is a mobile payment processing company that enables Russian mobile subscribers to pay for goods and services using money on their mobile accounts  as well as perform money transfers using their mobile phone accounts directly or through a linked virtual bank card. The company is based on PayCash payment technology (which also serves Yandex.Money, MonetaExpress, eDealer and other payment companies) and established in 2009. Mobi.Money is backed by Venture Capital business of [VTB Capital](http://www.crunchbase.com/financial-organization/vtb-capital), since foundation (the leading VC in Russia with over $300M under management and over 30 portfolio companies).  MOBI.Money is the pioneer of mobile payment business in Russia (with its first mobile account payment transaction in 2009), and has served over 16m customers.   Key products are: mobile payments, mobile transfers, mobile top up and mobile virtual card linked to subscriber`s mobile phone account (co-branded with Visa and MasterCard).  Company is headed by Maxim Evdokimov (CEO) experienced in internet and telecom solutions.</t>
  </si>
  <si>
    <t>FinTech, Mobile, Mobile Payments</t>
  </si>
  <si>
    <t>MOBI.Money enables Russian mobile subscribers to pay for goods and services and perform money transfer using their mobile accounts.</t>
  </si>
  <si>
    <t>http://www.mobi-money.ru</t>
  </si>
  <si>
    <t>VTB Capital Investment Management</t>
  </si>
  <si>
    <t>Money360.it</t>
  </si>
  <si>
    <t>https://www.crunchbase.com/organization/money360-it</t>
  </si>
  <si>
    <t>Money360.it operates as an online broker of retail financial and insurance products. It provides intermediary services for home and personal loans, and bank accounts, and insurance products offered by various institutions.  Money360.it began operation in 2010, with its headquarters in Milan in Italy. It operates as a subsidiary of Gruppo MutuiOnline.</t>
  </si>
  <si>
    <t>Finance, Financial Services, FinTech, Internet, Wealth Management</t>
  </si>
  <si>
    <t>Cagliari, Sardegna, Italy</t>
  </si>
  <si>
    <t>Money360.it, a Sardinian startup founded with the aim of offering retail customers the products of the main Italian financial institutions.</t>
  </si>
  <si>
    <t>https://www.money360.it/</t>
  </si>
  <si>
    <t>https://www.facebook.com/money360.it/</t>
  </si>
  <si>
    <t>https://www.linkedin.com/company/money360-it</t>
  </si>
  <si>
    <t xml:space="preserve">+39 070 307328 </t>
  </si>
  <si>
    <t>Dario Rigamonti</t>
  </si>
  <si>
    <t>Gruppo MutuiOnline</t>
  </si>
  <si>
    <t>https://www.crunchbase.com/organization/gruppo-mutuionline</t>
  </si>
  <si>
    <t>Vertis SGR S.p.A.</t>
  </si>
  <si>
    <t>Money360.it acquired by Gruppo MutuiOnline</t>
  </si>
  <si>
    <t>https://www.crunchbase.com/acquisition/gruppo-mutuionline-acquires-money360-it--a909c0e1</t>
  </si>
  <si>
    <t>Kapital100</t>
  </si>
  <si>
    <t>https://www.crunchbase.com/organization/kapital100</t>
  </si>
  <si>
    <t>Kapital 100 is made up of a multidisciplinary team with extensive experience in the national and international financial sector , with specific areas of knowledge in commercial banking, risk analysis and technology. Our goal is to facilitate access to finance for businesses and small businesses, simplifying procedures and minimizing costs.</t>
  </si>
  <si>
    <t>Kapital100 is a company experts in financing businesses and small businesses</t>
  </si>
  <si>
    <t>https://www.kapital100.com/</t>
  </si>
  <si>
    <t>https://twitter.com/kapital_100</t>
  </si>
  <si>
    <t>https://www.linkedin.com/company/kapital100/</t>
  </si>
  <si>
    <t>info@kapital100.com</t>
  </si>
  <si>
    <t>Kalonia Venture Partners</t>
  </si>
  <si>
    <t>Qlipay</t>
  </si>
  <si>
    <t>https://www.crunchbase.com/organization/qlipay</t>
  </si>
  <si>
    <t>Qlipay is an online payment platform that simplifies cross-border bill payments. Its payment infrastructure connects directly to local utility companies and mobile money across the globe. This enables millions of migrants to pay for bills, products, and services for their families worldwide in real-time and safely at low costs. It also helps financial institutions and money transfer operators offer bill payment and mobile money value added services to their customers. Customers use their trusted channels and local payment schemes to pay for bills, goods and services in their home countries. It provides a single point of access via a simple API that is easy to integrate with Payment Service Providers and therefore enables direct real-time payments for billions of payable bills, goods and services. The company is located at Leipzig, Germany.</t>
  </si>
  <si>
    <t>E-Commerce, Financial Services, FinTech, Internet, Software</t>
  </si>
  <si>
    <t>Leipzig, Sachsen, Germany</t>
  </si>
  <si>
    <t>Qlipay directly connects payment service providers to utility companies worldwide</t>
  </si>
  <si>
    <t>http://www.qlipay.de/?lang=de</t>
  </si>
  <si>
    <t>+49 341 - 698 29 29</t>
  </si>
  <si>
    <t>Michael Flach, Michael Nowag</t>
  </si>
  <si>
    <t>iQapla</t>
  </si>
  <si>
    <t>https://www.crunchbase.com/organization/iqapla</t>
  </si>
  <si>
    <t>Founded in 2015, iQapla is a Spanish B2C automated trading marketplace designed to help investors manage their risks. The platform helps investors select and combine relevant strategies to meet their goals and trade those strategies from them automatically. It democratizes a way of investing by introducing algorithmic trading to short-term investors. iQapla enables its users to design a portfolio that suits their needs and manage it from any of their mobile devices. It provides easy to understand simulations of probable future results and a catalog of strategies ranked by the platform.</t>
  </si>
  <si>
    <t>Financial Services, FinTech, Marketplace, Stock Exchanges, Trading Platform</t>
  </si>
  <si>
    <t xml:space="preserve">iQapla is a Spanish B2C automated trading marketplace designed to help investors manage their risks. </t>
  </si>
  <si>
    <t>http://iqapla.com/</t>
  </si>
  <si>
    <t>https://twitter.com/iqapla</t>
  </si>
  <si>
    <t>Info@iqapla.com</t>
  </si>
  <si>
    <t>Alexander de Le√≥n, Horacio Lupi</t>
  </si>
  <si>
    <t>Plug and Play Tech Center, Plug and Play Spain</t>
  </si>
  <si>
    <t>AUTO1 Fintech</t>
  </si>
  <si>
    <t>https://www.crunchbase.com/organization/auto1-com</t>
  </si>
  <si>
    <t>AUTO1 Fintech is a digital platform offering instant financing and insurance products to automobile dealerships buying and selling used vehicles via AUTO1.</t>
  </si>
  <si>
    <t>Auto Insurance, Automotive, E-Commerce, Financial Services, FinTech, Insurance, Retail Technology</t>
  </si>
  <si>
    <t>AUTO1 Fintech is a platform offering instant financing and insurance products to automobile dealerships buying and selling used vehicles.</t>
  </si>
  <si>
    <t>http://www.auto1-fintech.com/</t>
  </si>
  <si>
    <t>Commerce and Shopping, Financial Services, Hardware, Software, Transportation</t>
  </si>
  <si>
    <t>Deutsche Bank, Allianz X, Polar Light Ventures</t>
  </si>
  <si>
    <t>JibJib develops a platform for mobile payments. It develops an online platform that enables users to send money into and out of Iran.</t>
  </si>
  <si>
    <t>CrowdPatent</t>
  </si>
  <si>
    <t>https://www.crunchbase.com/organization/crowdpatent</t>
  </si>
  <si>
    <t>CrowdPatent is an online platform that connects inventors, investors, and innovators. It allows investors to directly invest into inventions, patent applications, and patents. This allows investors to secure direct interests in revenues when intellectual property rights are monetized.  CrowdPatent is a Germany-based company that was founded in 2013.</t>
  </si>
  <si>
    <t>Pullach, Bayern, Germany</t>
  </si>
  <si>
    <t>Platform for investments into intellectual property, like crowdfunding for patents.</t>
  </si>
  <si>
    <t>http://www.crowdpatent.com</t>
  </si>
  <si>
    <t>https://www.twitter.com/crowdpatent</t>
  </si>
  <si>
    <t>https://www.facebook.com/crowdpatent</t>
  </si>
  <si>
    <t>https://www.linkedin.com/company/crowdpatent</t>
  </si>
  <si>
    <t>facebook@crowdpatent.com</t>
  </si>
  <si>
    <t>AdviceBridge</t>
  </si>
  <si>
    <t>https://www.crunchbase.com/organization/advicebridge</t>
  </si>
  <si>
    <t>Scalable personalised financial advice for the millions of people will now need financial advice in a world without defined benefit pensions. Following a short and engaging online journey, we build a personalised financial plan that can save you thousands of pounds in taxes and fees, so your retirement savings last longer.</t>
  </si>
  <si>
    <t>Scalable personalised financial advice for retirement planning.</t>
  </si>
  <si>
    <t>https://www.advicebridge.com/</t>
  </si>
  <si>
    <t>https://twitter.com/advicebridge</t>
  </si>
  <si>
    <t>https://www.facebook.com/AdviceBridgeUK/</t>
  </si>
  <si>
    <t>https://www.linkedin.com/company/nb-dhanuka/</t>
  </si>
  <si>
    <t>support@advicebridge.com</t>
  </si>
  <si>
    <t>+44 203 925 3850</t>
  </si>
  <si>
    <t>Salaxy</t>
  </si>
  <si>
    <t>https://www.crunchbase.com/organization/salaxy</t>
  </si>
  <si>
    <t>The company was founded 2013 to make salary payment easy for households. They wanted salary payment to be as easy as sending an email: no need to study or contact authorities. Salary payment and all the bureaucracy should be handled with just one online bank payment! They opened Palkkaus.fi service August 2014 and it received excellent customer feedback right from the start. It now has more than 10 000 users in Finland. Salaxy is based on Their extensive experience on digitalization of salary payment processes and Palkkaus.fi service. Salaxy has now evolved into a separate platform product Salaxy is a could-based real-time salary payment service with fully open APIs. Any internet service can integrate salary payment into their own consumer experience.</t>
  </si>
  <si>
    <t>Salary Payment Operator. Open API and services to integerate salary payment into your internet service.</t>
  </si>
  <si>
    <t>http://www.salaxy.com/</t>
  </si>
  <si>
    <t>https://twitter.com/SalaxyOperator</t>
  </si>
  <si>
    <t>https://www.linkedin.com/company/17876239/</t>
  </si>
  <si>
    <t>contact@salaxy.com</t>
  </si>
  <si>
    <t>+358 50 571 7551</t>
  </si>
  <si>
    <t>Janne Isos√§vi, Jukka Kiiskinen, Olli Perttil√§</t>
  </si>
  <si>
    <t>Valve Ventures</t>
  </si>
  <si>
    <t>FeeLYX provide AI financial data analysis software for lenders and investors. By partnering with us, they help them to reduce the time and cost for them to complete their financial due diligence, manage their credit risk, and make more informed business decisions.</t>
  </si>
  <si>
    <t>https://twitter.com/feelyxtech</t>
  </si>
  <si>
    <t>https://www.linkedin.com/company/feelyx/</t>
  </si>
  <si>
    <t>Joel Blake</t>
  </si>
  <si>
    <t>TAVIQ</t>
  </si>
  <si>
    <t>https://www.crunchbase.com/organization/taviq-ltd</t>
  </si>
  <si>
    <t>We help private bankers to get more clients. TAVIQ Profiler is a digitally enhanced way to acquire private banking clients. Our investor profiling is a simple way of getting to know your private banking client‚Äôs needs and preferences before meeting them. It allows private bankers to understand potential clients better, and to deliver them what they need while building trust and rapport from the first client interaction. Increase sales ‚úî Know what your potential client needs and how to sell it to them Have better meetings ‚úî Know how to prepare for meetings and make clients more engaged Offer a great client experience ‚úî Give a great client experience from the first interaction</t>
  </si>
  <si>
    <t>Oulu, Oulu, Finland</t>
  </si>
  <si>
    <t>TAVIQ is a financial technology company from Finland. TAVIQ helps investment advisors to win more clients</t>
  </si>
  <si>
    <t>https://taviqinvesting.com/</t>
  </si>
  <si>
    <t>https://twitter.com/taviqinvesting</t>
  </si>
  <si>
    <t>https://www.facebook.com/taviqinvesting/</t>
  </si>
  <si>
    <t>https://www.linkedin.com/company/taviq</t>
  </si>
  <si>
    <t>info@taviqinvesting.com</t>
  </si>
  <si>
    <t>(358)527-9506</t>
  </si>
  <si>
    <t>Juho Isola</t>
  </si>
  <si>
    <t>Expensia AB</t>
  </si>
  <si>
    <t>https://www.crunchbase.com/organization/expensia-ab</t>
  </si>
  <si>
    <t>Rezeet replaces the paper receipt and is offered by banks. The solution is automated at the transaction, no manual handling by the user or cashier.</t>
  </si>
  <si>
    <t>Rezeet - We replace the paper receipt</t>
  </si>
  <si>
    <t>https://www.rezeet.com</t>
  </si>
  <si>
    <t>https://www.twitter.com/extilumhosting</t>
  </si>
  <si>
    <t>https://www.facebook.com/extilumhosting</t>
  </si>
  <si>
    <t>timo@rezeet.com</t>
  </si>
  <si>
    <t>Alexander Solsmed</t>
  </si>
  <si>
    <t>Nextnvest</t>
  </si>
  <si>
    <t>https://www.crunchbase.com/organization/nextnvest</t>
  </si>
  <si>
    <t>Nextnvest operates as an online savings and investment management platform. It empowers financial institutions and their retail customers to redirect unproductive funds into a more profitable e-wealth management solution. The platform enables its users to focus on risk profiling, digital onboarding, bespoke portfolio construction, and algorithmic rebalancing. Its approach allows portfolios to be consistently monitored and automatically rebalanced by its trading algorithm with a focus on risk control. Nextnvest was launched in 2016 and is operated from Tel Aviv, Israel.</t>
  </si>
  <si>
    <t>Digital wealth management white label solution.</t>
  </si>
  <si>
    <t>http://www.nextnvest.com/#</t>
  </si>
  <si>
    <t>https://www.linkedin.com/company/7955477</t>
  </si>
  <si>
    <t>Ben Malka</t>
  </si>
  <si>
    <t>Line-Hop</t>
  </si>
  <si>
    <t>https://www.crunchbase.com/organization/line-hop</t>
  </si>
  <si>
    <t>Financial Services, FinTech, Mobile, Mobile Apps, Mobile Payments, Software</t>
  </si>
  <si>
    <t>Mobile Payment Solution for Events</t>
  </si>
  <si>
    <t>Chee Jun Leong</t>
  </si>
  <si>
    <t>Alternative Investor (AIX)</t>
  </si>
  <si>
    <t>https://www.crunchbase.com/organization/alternative-investor-aix</t>
  </si>
  <si>
    <t>Alternative Investor builds efficiency in collectible and straight alternative investment markets to provide better alternatives. Harnessing new technologies to provide accredited advisors, investors, and collectors with 'Better Alternatives' and a foundation to make better investment decisions.</t>
  </si>
  <si>
    <t>Alternative Investor builds efficiency in Collectible and Straight Alternative Investment Markets to provide 'Better Alternatives'</t>
  </si>
  <si>
    <t>http://www.alternativeinvestor.co</t>
  </si>
  <si>
    <t>LUMO labs</t>
  </si>
  <si>
    <t>smartfundit.com Limited offers online financial product to technology buyers and sellers by connecting them to finance providers. The company√¢‚Ç¨:tm:s suites enable asset finance, technology finance, venture capital finance, SME, enterprise finance, public sector finance, and online registration services. smartfundit.com Limited was founded in 2006 and is headquartered in Camberley, United Kingdom with an additional office in the United States.</t>
  </si>
  <si>
    <t>Camberley, Surrey, United Kingdom</t>
  </si>
  <si>
    <t>+44 845 686 0510</t>
  </si>
  <si>
    <t>SpiralPay</t>
  </si>
  <si>
    <t>https://www.crunchbase.com/organization/spiralpay</t>
  </si>
  <si>
    <t xml:space="preserve"> SpiralPay is a digital wallet brought to you by Envision &amp; Company, using the latest in biometric technology, which means no more pesky passwords or lengthy log-ins for consumers and no hassle for businesses in terms of dedicating specific resources. We believe your personal information is safer in your hands. Therefore, your personal details are securely stored in the app. Even we do not have access to your data! This way we help our clients and partners to save time, money and be fully compliant with industry regulations, such as GDPR which is coming to effect on 25 May 2018. </t>
  </si>
  <si>
    <t>SpiralPay is a mobile payments solution. We believe your data is safer in your hands, that's why we built you the SpiralPay App.</t>
  </si>
  <si>
    <t>https://twitter.com/spiralpay</t>
  </si>
  <si>
    <t>https://www.facebook.com/SpiralPay</t>
  </si>
  <si>
    <t>https://www.linkedin.com/showcase/11355466/admin/updates/</t>
  </si>
  <si>
    <t>info@envisionworld.co</t>
  </si>
  <si>
    <t>+44 20 3824 0335</t>
  </si>
  <si>
    <t>Bashir Khairy</t>
  </si>
  <si>
    <t>Momentum London</t>
  </si>
  <si>
    <t>Neston, Cheshire, United Kingdom</t>
  </si>
  <si>
    <t>https://www.twitter.com/chkkr1</t>
  </si>
  <si>
    <t>https://facebook.com/chkkr</t>
  </si>
  <si>
    <t>https://www.linkedin.com/chkkr</t>
  </si>
  <si>
    <t>contact@chkkr.co.uk</t>
  </si>
  <si>
    <t>+44 151 329 2015</t>
  </si>
  <si>
    <t>Dave Henderson, Eric Masaba</t>
  </si>
  <si>
    <t>Radenbrock</t>
  </si>
  <si>
    <t>https://www.crunchbase.com/organization/radenbrock</t>
  </si>
  <si>
    <t>Radenbrock's objective is to democratize successful investment strategies from the portfolio of hedge funds and high-frequency traders, making them accessible to a broader public. While this type of speculative investment has so far only been accessible to investors who have a minimum investment of EUR 500,000 or more, Radenbrock offers a comparable and above-average performance from an investment of EUR 25,000.</t>
  </si>
  <si>
    <t>Bruchk√∂bel, Hessen, Germany</t>
  </si>
  <si>
    <t>Radenbrock is a boutique for innovative financial ideas.</t>
  </si>
  <si>
    <t>https://www.radenbrock.com</t>
  </si>
  <si>
    <t>https://www.linkedin.com/company/radenbrock/</t>
  </si>
  <si>
    <t>service@radenbrock.com</t>
  </si>
  <si>
    <t>+49 (0) 69 272 426 33</t>
  </si>
  <si>
    <t>PANDO. Ventures</t>
  </si>
  <si>
    <t>API Broker</t>
  </si>
  <si>
    <t>https://www.crunchbase.com/organization/api-broker</t>
  </si>
  <si>
    <t>B2B, E-Commerce, FinTech</t>
  </si>
  <si>
    <t>Cloud platform which allows retailers sell goods using loans</t>
  </si>
  <si>
    <t>https://apibroker.ru/</t>
  </si>
  <si>
    <t>info@apibroker.ru</t>
  </si>
  <si>
    <t>Alexei Taranov, Evgeny Suhorukov</t>
  </si>
  <si>
    <t>Falckstaete</t>
  </si>
  <si>
    <t>https://www.crunchbase.com/organization/falckstaete-bv</t>
  </si>
  <si>
    <t>Falckstaete provides information technology, administrative, and financial services to sustainable energy firms. It began operation in 2010, with its headquarters in Hilversum in the Netherlands.</t>
  </si>
  <si>
    <t>Energy, Energy Efficiency, Financial Services, FinTech, GreenTech, Renewable Energy, Sustainability</t>
  </si>
  <si>
    <t>Hilversum, Noord-Holland, The Netherlands</t>
  </si>
  <si>
    <t>Falckstaete provides information technology, administrative, and financial services to sustainable energy firms.</t>
  </si>
  <si>
    <t>http://www.falckstaete.nl/</t>
  </si>
  <si>
    <t>https://www.linkedin.com/company/falckstaete/</t>
  </si>
  <si>
    <t>31 35 625 0668</t>
  </si>
  <si>
    <t>Job Schipper</t>
  </si>
  <si>
    <t>WoonEnergie</t>
  </si>
  <si>
    <t>https://www.crunchbase.com/organization/woonenergie</t>
  </si>
  <si>
    <t>StartGreen Capital</t>
  </si>
  <si>
    <t>Falckstaete acquired by WoonEnergie</t>
  </si>
  <si>
    <t>https://www.crunchbase.com/acquisition/woonenergie-acquires-falckstaete-bv--2991b1a5</t>
  </si>
  <si>
    <t>Curex.Co</t>
  </si>
  <si>
    <t>https://www.crunchbase.com/organization/curex-co</t>
  </si>
  <si>
    <t>In 2014, the founder created an innovative Currency Trading Platform called CUREX, linking the benefits of FOREX market (attractive rates and high liquidity) with physical online delivery of currencies, which so far was offered only by banks and bureaux of currency exchange. The mission of CUREX platform is to enable direct currency exchange between users of the platform in P2P model (peer to peer), bypassing banks and other brokers. CUREX platform ensures profit maximization, which comes from the direct exchange between users, it also offers safety and liquidity of the transactions. CUREX is based on an innovative and unique system, with built-in Liquidity Mechanism (MPFX), which ensures that surplus or shortage of funds for individual currency pairs coming from Users‚Äô orders are liquidated on the foreign exchange market Interbank.  CUREX platform enables to buy/sell currencies at the rates previously inaccessible, while maintaining high liquidity. Additionally, thanks to the internal billing and transfer system CUREX platform enables transfer of funds skipping SWIFT, SEPA.  Curex system is completely automative, with no interference/supervision of employees,  which makes it extremely cost effective.   They are looking for investors who are operating on the international financial markets esp. USA, China and have contacts and knowledge, they are willing to invest in unique and innovative financial solutions with a global reach and potential. The future of Curex is operating on worldwide financial markets. They also seek for capital amount of min. 670k USD, which will allow us to further develop the system as well as promote it to gain new clients. The capital will be used to ensure: ‚Ä¢ Acquisition of new clients in the B2B sector and individual clients ‚Ä¢ Integration with the global financial markets via opening of bank accounts in leading financial institutions around the world, ‚Ä¢ R&amp;D: the further development of transaction system ‚Ä¢ Creation of mobile version: for a</t>
  </si>
  <si>
    <t>In 2014, the founder created an innovative Currency Trading Platform called CUREX.</t>
  </si>
  <si>
    <t>https://curex.co</t>
  </si>
  <si>
    <t>http://twitter.com/CurexCo</t>
  </si>
  <si>
    <t>http://www.facebook.com/curex.co</t>
  </si>
  <si>
    <t>http://www.linkedin.com/company/curex-co-sp-z-o-o-</t>
  </si>
  <si>
    <t>BelieversFund</t>
  </si>
  <si>
    <t>https://www.crunchbase.com/organization/believersfund</t>
  </si>
  <si>
    <t>BelieversFund is a crowdfunding-platform fully dedicated to realizing mobile apps together.  App builders get funded per milestone AND get a kickstart on the appstore thanks to 5,000+ instant downloads Backers get a multiple on the their investment through a part of the app sales generated. BelieversFund is also the company behind the first online funding-webinar http://www.2days2fund.com</t>
  </si>
  <si>
    <t>Android, Apps, Crowdfunding, Finance, FinTech, iOS, Mobile</t>
  </si>
  <si>
    <t>Ghent, Oost-Vlaanderen, Belgium</t>
  </si>
  <si>
    <t>BelieversFund is an online platform allowing tech start-ups to raise funds by collecting pre-orders for products or services they offer.</t>
  </si>
  <si>
    <t>http://www.believersfund.com</t>
  </si>
  <si>
    <t>info@believersfund.com</t>
  </si>
  <si>
    <t>Pascal De Keyser</t>
  </si>
  <si>
    <t>Apps, Financial Services, Mobile, Platforms, Software</t>
  </si>
  <si>
    <t>info@algoclarity.com</t>
  </si>
  <si>
    <t>Protagoras</t>
  </si>
  <si>
    <t>https://www.crunchbase.com/organization/protagoras</t>
  </si>
  <si>
    <t>Protagoras is a digital solution for financial advisors. It offers unique risk profiling and country-specific tax functionality, addressing each investor‚Äôs specific situation and preferences. Their interactive, data-driven, algorithmic approach radically improves the understanding of client investment preferences and automates compliance with upcoming regulations. Protagoras solves massive risk, tax, and compliance issues for financial advisors by providing the most precise investor profiling platform.</t>
  </si>
  <si>
    <t>Vesenaz, Geneve, Switzerland</t>
  </si>
  <si>
    <t>Protagoras is a digital platform for meaningful investment solutions.</t>
  </si>
  <si>
    <t>https://intracable.ch</t>
  </si>
  <si>
    <t>prelaunch@protagoras.ch</t>
  </si>
  <si>
    <t>LAS. is all around app for navigating, interacting, sharing &amp; payments within the art industry. LAS. is founded by Linda Agata Senya, Alexa Brossard and Andreas Fux in May 2016. It is headquartered in London &amp; Copenhagen.</t>
  </si>
  <si>
    <t>info@liveartsocial.com</t>
  </si>
  <si>
    <t>Alexa Brossard, Andreas Fux, Linda Agata Senya</t>
  </si>
  <si>
    <t>Commerce and Shopping, Community and Lifestyle, Events, Financial Services, Internet Services, Media and Entertainment, Privacy and Security</t>
  </si>
  <si>
    <t>Courtanet mission is to align the interests of clients, brokers and insurers. Taking advantage of recent technological advances, the broker can now carry out market research objective for its customers. It is an undeniable step forward for the entire profession and this corresponds to the needs of customers more demanding. Transparency is a real tool valuation consulting and insurance.</t>
  </si>
  <si>
    <t>http://twitter.com/LesFuretscom</t>
  </si>
  <si>
    <t>https://www.facebook.com/hervelesfurets</t>
  </si>
  <si>
    <t>commercial@courtanet.fr</t>
  </si>
  <si>
    <t>33 1 56 02 36 50</t>
  </si>
  <si>
    <t>SWISS Precious Gemstone Trading LLC</t>
  </si>
  <si>
    <t>https://www.crunchbase.com/organization/swiss-precious-gemstone-trading-llc</t>
  </si>
  <si>
    <t>Debt Finance by secured loan : VC level ROI, no capital at risk &amp; anytime exit!</t>
  </si>
  <si>
    <t>Wholesale trading in Diamonds</t>
  </si>
  <si>
    <t>https://www.karats.ae</t>
  </si>
  <si>
    <t>contact@karat.ae</t>
  </si>
  <si>
    <t>+971 (4) 407 05 86</t>
  </si>
  <si>
    <t>Kickhub</t>
  </si>
  <si>
    <t>https://www.crunchbase.com/organization/kickhub</t>
  </si>
  <si>
    <t>A free software for crowdfunding and donations. Wants to incerase transparency and decrease costs in crowdfunding and online donations.</t>
  </si>
  <si>
    <t>Crowdfunding, Financial Services, FinTech, Software</t>
  </si>
  <si>
    <t>A free software for crowdfunding and donations.</t>
  </si>
  <si>
    <t>http://kickhub.com</t>
  </si>
  <si>
    <t>https://www.twitter.com/bzg2</t>
  </si>
  <si>
    <t>Microsoft Accelerator Paris</t>
  </si>
  <si>
    <t>FestiFone</t>
  </si>
  <si>
    <t>https://www.crunchbase.com/organization/festifone</t>
  </si>
  <si>
    <t xml:space="preserve">FestiFone aspires to improve the payment environment at festivals and large events in a way that completely unites with the experience of both visitors and organizations. We aspire to do this by making use of what everyone has with them nowadays, the smartphone. By developing a platform that not only focuses on paying and buying tickets but also on the interaction between visitors, organizations and artists, we distinguish ourselves from current providers of payment solutions. </t>
  </si>
  <si>
    <t>Android, Communities, Concerts, Event Management, Events, FinTech, iOS, Mobile Payments, Nightlife, Ticketing</t>
  </si>
  <si>
    <t>All-in-one social payment platform for festivals and events.</t>
  </si>
  <si>
    <t>http://www.festifone.nl</t>
  </si>
  <si>
    <t>https://www.facebook.com/FestiFoneNL/</t>
  </si>
  <si>
    <t>https://www.linkedin.com/company/festifone-it-payment-solutions/</t>
  </si>
  <si>
    <t>info@festifone.nl</t>
  </si>
  <si>
    <t>Patryk Skoczylas, Tom Smelt</t>
  </si>
  <si>
    <t>Community and Lifestyle, Events, Financial Services, Media and Entertainment, Mobile, Payments, Platforms, Software</t>
  </si>
  <si>
    <t>https://twitter.com/VerinymHQ</t>
  </si>
  <si>
    <t>LetMart</t>
  </si>
  <si>
    <t>https://www.crunchbase.com/organization/letmart</t>
  </si>
  <si>
    <t>Platform for effective management of own assets and system that provides rent or purchase of asset where it is geographically needed</t>
  </si>
  <si>
    <t>1,019,472</t>
  </si>
  <si>
    <t>CityOdds Ltd is an internet based, UK licensed, revenue earning fixed-odds bookmaker specializing in financial markets. CityOdds Ltd delivers odds via a state-of-the art online platform and allows bettors to quickly place bets or trades on various financial market outcomes over periods from a few minutes to over 1 year. The technology has been developed, tested and operated in the public domain and is built to allow the construction of bespoke financial investments as well as shorter term derivatives and bets. To scale the business beyond that of a Financial Betting Provider, CityOdds seeks to deliver its products directly to the UK and European retail marketplace and via agents and white label providers. CityOdds Ltd is unique in that it captures the whole contract production process from specification, manufacture, delivery and support. It is the most efficient way for customers to manufacture bespoke bets and to have complete and instant liquidity in the secondary market.   CityOdds plans to scale its technology and infrastructure to be able to offer both retail financial betting products and retail derivatives investments to the UK and eventually European customers.  The delivery of retail derivatives has, to date, been by the investment banks, asset management companies (buying the derivatives from investment banks) and insurance companies. The delivery of these products has been inefficient and fraught with mis-selling issues. There is a large gap in the market for retail investors to create bespoke products (with or without the input of an advisor) and purchase them directly from the provider. The margins accruing to investment banks are very large and thus offers CityOdds a direct means to generate significant revenue.</t>
  </si>
  <si>
    <t>1,040,840</t>
  </si>
  <si>
    <t>http://twitter.com/CityOdds</t>
  </si>
  <si>
    <t>mike@cityodds.com</t>
  </si>
  <si>
    <t>Financial Services, Gaming</t>
  </si>
  <si>
    <t>Barnpengar</t>
  </si>
  <si>
    <t>https://www.crunchbase.com/organization/barnpengar</t>
  </si>
  <si>
    <t>A company that improves and allows for children and young people to handle digital money.</t>
  </si>
  <si>
    <t>1,132,608</t>
  </si>
  <si>
    <t>http://www.veckopengen.se/</t>
  </si>
  <si>
    <t>https://www.twitter.com/veckopengen</t>
  </si>
  <si>
    <t>https://www.facebook.com/veckopengen</t>
  </si>
  <si>
    <t>info@veckopengen.se</t>
  </si>
  <si>
    <t>Paysafe</t>
  </si>
  <si>
    <t>https://www.crunchbase.com/organization/paysafe</t>
  </si>
  <si>
    <t>Paysafe Group (Paysafe) is a specialized payments platform. Its core purpose is to enable businesses and consumers to connect and transact seamlessly through industry-leading capabilities in payment processing, digital wallet, card issuing, and online cash solutions. Delivered through an integrated platform, Paysafe solutions are geared toward mobile-initiated transactions, real-time analytics, and the convergence between brick-and-mortar and online payments.</t>
  </si>
  <si>
    <t>Financial Services, FinTech, Mobile Payments, Payments, Risk Management</t>
  </si>
  <si>
    <t>Paysafe is a global payments provider offering a range of payments solutions for businesses and consumers.</t>
  </si>
  <si>
    <t>https://www.paysafe.com</t>
  </si>
  <si>
    <t>https://twitter.com/plugintopaysafe</t>
  </si>
  <si>
    <t>https://www.facebook.com/PlugIntoPaysafe/</t>
  </si>
  <si>
    <t>https://www.linkedin.com/company/paysafegroup</t>
  </si>
  <si>
    <t>pr@paysafe.com</t>
  </si>
  <si>
    <t>44 (0) 207 608 8460</t>
  </si>
  <si>
    <t>PSFE</t>
  </si>
  <si>
    <t>https://www.crunchbase.com/ipo/paysafe-ipo--dbc54909</t>
  </si>
  <si>
    <t>Capital on Tap</t>
  </si>
  <si>
    <t>https://www.crunchbase.com/organization/capital-on-tap</t>
  </si>
  <si>
    <t>Capital on Tap is a fintech company that provides small and medium-sized businesses with credit cards. The company was founded in 2012 and has its headquarters in London, England.</t>
  </si>
  <si>
    <t>Capital on Tap is a fintech company that provides small and medium-sized businesses with credit cards.</t>
  </si>
  <si>
    <t>https://www.capitalontap.com</t>
  </si>
  <si>
    <t>https://twitter.com/capitalontap</t>
  </si>
  <si>
    <t>https://www.facebook.com/CapitalOnTap</t>
  </si>
  <si>
    <t>https://www.linkedin.com/company/capital-on-tap</t>
  </si>
  <si>
    <t>contact@capitalontap.com</t>
  </si>
  <si>
    <t>David Luck, George Karibian</t>
  </si>
  <si>
    <t>Citibank, Pollen Street Capital, TriplePoint Venture Growth, Atalaya Capital, Inter National Bank</t>
  </si>
  <si>
    <t>SaltPay is a FinTech company dedicated to building a better future for merchants by servicing them through payment and management tools. Focused on efficiency, technology, and people, they give merchants the help they need to grow.</t>
  </si>
  <si>
    <t>SaltPay is a FinTech company dedicated to building a better future for merchants by servicing them through payment and management tools.</t>
  </si>
  <si>
    <t>https://www.saltpay.co/</t>
  </si>
  <si>
    <t>https://www.facebook.com/SaltPayCo/</t>
  </si>
  <si>
    <t>https://www.linkedin.com/company/salt-pay/</t>
  </si>
  <si>
    <t>hello@saltpay.co</t>
  </si>
  <si>
    <t>354 560-1600</t>
  </si>
  <si>
    <t>Ali Mazanderani</t>
  </si>
  <si>
    <t>Engineering, Finance, Legal, Management, Operations, Product, Sales</t>
  </si>
  <si>
    <t>Tiger Global Management, Base Partners, Untitled Investments</t>
  </si>
  <si>
    <t>Bitstamp owns and operates a digital currency marketplace that allows companies and individuals from all around the world to buy and sell bitcoin, litecoin, ethereum, ripple, and bitcoin cash.  Damijan Merlak and Nejc Kodric founded Bitstamp in 2011. It has its headquarters in London in the United Kingdom with additional offices in Luxembourg and Berkeley in California.</t>
  </si>
  <si>
    <t>http://twitter.com/Bitstamp</t>
  </si>
  <si>
    <t>http://www.facebook.com/Bitstamp/</t>
  </si>
  <si>
    <t>http://www.linkedin.com/company/bitstamp/</t>
  </si>
  <si>
    <t>info@bitstamp.net</t>
  </si>
  <si>
    <t>+44 20 3868 9628</t>
  </si>
  <si>
    <t>Damijan Merlak, Nejc Kodric</t>
  </si>
  <si>
    <t>NXMH</t>
  </si>
  <si>
    <t>https://www.crunchbase.com/organization/nxmh</t>
  </si>
  <si>
    <t>Engineering, Finance, Human Resources, Legal, Management, Marketing, Operations, Product, Sales</t>
  </si>
  <si>
    <t>Commerce and Shopping, Financial Services, Information Technology, Other, Payments, Software</t>
  </si>
  <si>
    <t>Pantera Capital, Gabriel Jarrosson</t>
  </si>
  <si>
    <t>Bitstamp acquired by NXMH</t>
  </si>
  <si>
    <t>https://www.crunchbase.com/acquisition/nxmh-acquires-bitstamp--7c9abae0</t>
  </si>
  <si>
    <t>Moneyhub</t>
  </si>
  <si>
    <t>https://www.crunchbase.com/organization/moneyhub</t>
  </si>
  <si>
    <t>Moneyhub is a financial technology company that provides open banking and finance solutions. Its platform features connections to financial institutions beyond open banking, machine-learning powered analytics and payment systems, thus enabling clients to understand and better help their customers and get insights</t>
  </si>
  <si>
    <t>Moneyhub is a financial technology company that provides open banking and finance solutions.</t>
  </si>
  <si>
    <t>https://www.moneyhubenterprise.com/</t>
  </si>
  <si>
    <t>https://twitter.com/moneyhubapp</t>
  </si>
  <si>
    <t>https://www.linkedin.com/company/moneyhub-enterprise/</t>
  </si>
  <si>
    <t>info@moneyhub.com</t>
  </si>
  <si>
    <t>MMI Holdings</t>
  </si>
  <si>
    <t>https://www.crunchbase.com/organization/mmi-holdings</t>
  </si>
  <si>
    <t>Nationwide Building Society, NBS Ventures, SPWOne</t>
  </si>
  <si>
    <t>Moneyhub acquired by MMI Holdings</t>
  </si>
  <si>
    <t>https://www.crunchbase.com/acquisition/mmi-holdings-acquires-moneyhub--f303c1f7</t>
  </si>
  <si>
    <t>Nexo</t>
  </si>
  <si>
    <t>https://www.crunchbase.com/organization/nexo-0ab2</t>
  </si>
  <si>
    <t xml:space="preserve">Over the past 10 years, we have been providing instant loans to millions of people across Europe. We believe that the expanding digital world helps improve our lives. We would like to contribute by providing The World‚Äôs First Instant Crypto-backed Loans. </t>
  </si>
  <si>
    <t>Banking, Blockchain, Cryptocurrency, Financial Services, FinTech, Lending</t>
  </si>
  <si>
    <t>The World‚Äôs Leading Regulated Financial Institution for Digital Assets</t>
  </si>
  <si>
    <t>https://nexo.io/</t>
  </si>
  <si>
    <t>https://twitter.com/nexofinance</t>
  </si>
  <si>
    <t>https://www.facebook.com/NexoFinance</t>
  </si>
  <si>
    <t>https://www.linkedin.com/company/nexofinance/</t>
  </si>
  <si>
    <t>info@nexo.io</t>
  </si>
  <si>
    <t>Antoni Trenchev, Georgi Shulev, Kosta Kantchev</t>
  </si>
  <si>
    <t>Engineering, Finance, Legal, Management, Marketing, Operations, Product, Sales</t>
  </si>
  <si>
    <t>Arrington XRP Capital, Erhan Bilici</t>
  </si>
  <si>
    <t>Ritmo</t>
  </si>
  <si>
    <t>https://www.crunchbase.com/organization/ritmo</t>
  </si>
  <si>
    <t>Ritmo helps digital entrepreneurs grow faster, through non-dilutive funding and growth tools. Targeted specifically at E-commerce and SaaS companies, as well as any digital entrepreneur with recurring or predictable revenue.</t>
  </si>
  <si>
    <t>Ritmo helps digital entrepreneurs grow faster, through non-dilutive funding and growth tools.</t>
  </si>
  <si>
    <t>https://www.getritmo.com/</t>
  </si>
  <si>
    <t>https://www.linkedin.com/company/ritmo-capital/</t>
  </si>
  <si>
    <t>Ivan Pe√±a Uribe, I√±aki Mediavilla, Pablo Gasalla, Raimundo Burguera</t>
  </si>
  <si>
    <t>Wayra, Inveready, JME Ventures, Sabadell Venture Capital, Bynd Venture Capital</t>
  </si>
  <si>
    <t>Vivid Money</t>
  </si>
  <si>
    <t>https://www.crunchbase.com/organization/vivid-money</t>
  </si>
  <si>
    <t>Vivid Money is a financial platform that helps customers grow their money.  The platform offers a unique mobile banking app at their fingertips. Whether it‚Äôs payments, transfers, high-interest saving accounts, multi-currency accounts for their travels, spendings reports, split bills ‚Äî with Vivid, managing all their finances and investing their money is easy, flexible, and 100% transparent. Vivid Money also analyzes transactions to identify a customer's recurring subscriptions, giving them the ability to block future charges if necessary. The users can also send money to other users from the app and generate a link so that the recipient can enter their banking details. There are also cashback features and the company plans to offer the ability to invest and buy shares from the app in the future. Vivid's app users can also create sub-accounts called pockets, each with its own IBAN. Users can invite others to use specific pockets or associate a card with a specific pocket. Additional physical cards or virtual cards can be ordered.</t>
  </si>
  <si>
    <t>Vivid Money is a financial platform and mobile banking app that helps customers save and invest their money.</t>
  </si>
  <si>
    <t>https://vivid.money/en-eu/</t>
  </si>
  <si>
    <t>https://twitter.com/vivid_en</t>
  </si>
  <si>
    <t>https://www.facebook.com/vivid.money.en/</t>
  </si>
  <si>
    <t>https://www.linkedin.com/company/vividmoney/</t>
  </si>
  <si>
    <t>info@vivid.money</t>
  </si>
  <si>
    <t>Alexander Emeshev, Artem Yamanov</t>
  </si>
  <si>
    <t>Engineering, Human Resources, Marketing, Operations, Product, Sales</t>
  </si>
  <si>
    <t>Apps, Financial Services, Lending and Investments, Mobile, Software</t>
  </si>
  <si>
    <t>Ribbit Capital, Greenoaks Capital</t>
  </si>
  <si>
    <t>Trading 212</t>
  </si>
  <si>
    <t>https://www.crunchbase.com/organization/trading-212</t>
  </si>
  <si>
    <t>Trading 212 is a fintech company that provides free, smart apps to democratize the economic market.</t>
  </si>
  <si>
    <t>https://www.trading212.com/</t>
  </si>
  <si>
    <t>https://www.twitter.com/trading212</t>
  </si>
  <si>
    <t>https://www.facebook.com/trading212</t>
  </si>
  <si>
    <t>info@trading212.com</t>
  </si>
  <si>
    <t>+357 77 788722</t>
  </si>
  <si>
    <t>Borislav Nedialkov, Ivan Ashminov</t>
  </si>
  <si>
    <t>Engineering, Finance, Legal, Management, Marketing, Operations, Product</t>
  </si>
  <si>
    <t>Juni</t>
  </si>
  <si>
    <t>https://www.crunchbase.com/organization/juni</t>
  </si>
  <si>
    <t>Juni is a fintech company that develops a banking app and platform for e-commerce and online marketing entrepreneurs. It empowers digital entrepreneurs to make better decisions, enables them to scale up their operation, and unleash the full potential of digital commerce in their favor.</t>
  </si>
  <si>
    <t>G√∂teborg, Vastra Gotaland, Sweden</t>
  </si>
  <si>
    <t>Juni is a fintech company that develops a banking app and platform for e-commerce and online marketing entrepreneurs.</t>
  </si>
  <si>
    <t>https://www.juni.co/</t>
  </si>
  <si>
    <t>https://twitter.com/getjuni</t>
  </si>
  <si>
    <t>https://www.facebook.com/getjuni</t>
  </si>
  <si>
    <t>https://www.linkedin.com/company/getjuni/</t>
  </si>
  <si>
    <t>hello@juni.co</t>
  </si>
  <si>
    <t>Anders Orsedal, Jonathan Sanders, Samir El-Sabini</t>
  </si>
  <si>
    <t>Cherry Ventures, Felix Capital, Jarno Vanhatapio, Johan Bendz</t>
  </si>
  <si>
    <t>Keebo</t>
  </si>
  <si>
    <t>https://www.crunchbase.com/organization/getkeebo</t>
  </si>
  <si>
    <t>We‚Äôre on a mission to revolutionise lending and inspire financial inclusion. By using Open Banking technology and our nerdy expertise we‚Äôre able to provide safe, affordable credit along with the insights and guidance that help our customers spend responsibly, avoid bad debt and build their credit.  We empower our customers to make more mindful money decisions, so they can start building the successful futures they deserve.</t>
  </si>
  <si>
    <t>Consumer Lending, Credit, Credit Cards, Finance, Financial Services, FinTech, Lending, Personal Finance</t>
  </si>
  <si>
    <t>Hey, we‚Äôre Keebo, the credit card designed for the new generation to build better credit and improve financial wellbeing.</t>
  </si>
  <si>
    <t>https://www.keebo.com/</t>
  </si>
  <si>
    <t>https://twitter.com/getkeebo</t>
  </si>
  <si>
    <t>https://www.facebook.com/getkeebo</t>
  </si>
  <si>
    <t>https://www.linkedin.com/company/hellokeebo/</t>
  </si>
  <si>
    <t>hello@keebo.com</t>
  </si>
  <si>
    <t>Matthew Hallett, Michael Vanaselja</t>
  </si>
  <si>
    <t>Innovate UK, Connect Ventures, Breega</t>
  </si>
  <si>
    <t>https://www.linkedin.com/company/storm2/</t>
  </si>
  <si>
    <t>Fluency</t>
  </si>
  <si>
    <t>https://www.crunchbase.com/organization/fluencybanking</t>
  </si>
  <si>
    <t>Fluency is a blockchain-empowered CBDC proprietary platform revolutionising the existing financial system. Our blockchain is the world‚Äôs first, permissioned, enterprise smart contract platform developed for the purpose of building and interconnecting national multi CBDC networks. Integrated with cash retail banking to support transition from cash to CBDCs. Our proprietary technology is specifically-tailored with the idea of bringing technological and economical innovations of digital currencies to the existing financial system. It was incorporated in 2019, headquartered in London, UK with subsidiaries in Delaware, US and Dublin, Ireland.</t>
  </si>
  <si>
    <t>Blockchain, Enterprise Software, Financial Services, FinTech, Software</t>
  </si>
  <si>
    <t>CBDC proprietary blockchain revolutionising the existing financial system. Powering the Revolution of Money.</t>
  </si>
  <si>
    <t>https://www.fluencytech.com</t>
  </si>
  <si>
    <t>https://twitter.com/fluencycbdc</t>
  </si>
  <si>
    <t>https://www.facebook.com/fluencyofficial</t>
  </si>
  <si>
    <t>https://www.linkedin.com/company/fluencycbdc</t>
  </si>
  <si>
    <t>management@fluencytech.com</t>
  </si>
  <si>
    <t>Inga Mullins</t>
  </si>
  <si>
    <t>Whilst many may be aware of the digital disruption on banking, few are aware to what extent</t>
  </si>
  <si>
    <t>LMAX Group</t>
  </si>
  <si>
    <t>https://www.crunchbase.com/organization/lmax-group</t>
  </si>
  <si>
    <t>The LMAX Group is a global financial technology company and the leading independent operator of multiple institutional execution venues for FX and crypto currency trading.  Delivering a transparent, neutral, global marketplace for all participants, the Group services funds, banks, asset managers and retail brokerages in over 100 countries. LMAX Group builds and runs its own high performance, ultra-low latency global exchange infrastructure, which includes matching engines in London, New York and Tokyo. The Group‚Äôs portfolio includes LMAX Exchange (institutional FX exchange and FCA regulated MTF), LMAX Global (FCA and CySec regulated brokers) and LMAX Digital (GFSC regulated institutional spot crypto currency exchange).</t>
  </si>
  <si>
    <t>LMAX Group: Delivering a transparent, neutral, global marketplace for all participants</t>
  </si>
  <si>
    <t>http://www.lmax.com</t>
  </si>
  <si>
    <t>http://twitter.com/LMAX</t>
  </si>
  <si>
    <t>http://www.linkedin.com/company/lmax-group</t>
  </si>
  <si>
    <t>info@lmax.com</t>
  </si>
  <si>
    <t>Martin Thompson</t>
  </si>
  <si>
    <t>Future Fifty, J.C. Flowers &amp; Co.</t>
  </si>
  <si>
    <t>Mercuryo</t>
  </si>
  <si>
    <t>https://www.crunchbase.com/organization/mercuryo</t>
  </si>
  <si>
    <t>Mercuryo is an international fintech company focused on providing cryptocurrency payment solutions. The company's cryptocurrency infrastructure provides global access to fast and cheap money transfers with a bank-level oversight.</t>
  </si>
  <si>
    <t>Mercuryo is an international fintech company focused on providing cryptocurrency payment solutions.</t>
  </si>
  <si>
    <t>https://mercuryo.io</t>
  </si>
  <si>
    <t>https://twitter.com/Mercuryo_io</t>
  </si>
  <si>
    <t>https://www.facebook.com/mercuryo.io/</t>
  </si>
  <si>
    <t>https://www.linkedin.com/company/mercuryo-io/</t>
  </si>
  <si>
    <t>info@mercuryo.io</t>
  </si>
  <si>
    <t>+44 20 3966 8476</t>
  </si>
  <si>
    <t>Alexander Vasiliev, Greg Waisman, Petr Kozyakov</t>
  </si>
  <si>
    <t>Avaloq</t>
  </si>
  <si>
    <t>https://www.crunchbase.com/organization/avaloq-2</t>
  </si>
  <si>
    <t>Avaloq group is an international fintech company that digitizes the automation of financial services industry. With its core and digital banking software, the Avaloq Banking Suite, and its international network of BPO centres, Avaloq brings trustworthy and efficient banking to the world, delivered through great user experience.  With its integrated BPO services, Avaloq is the only independent provider for the financial industry to both develop and operate its own software.</t>
  </si>
  <si>
    <t>Avaloq group is an international fintech company that digitizes the automation of financial services industry.</t>
  </si>
  <si>
    <t>https://www.avaloq.com/</t>
  </si>
  <si>
    <t>https://twitter.com/Avaloq</t>
  </si>
  <si>
    <t>https://www.facebook.com/pg/Avaloq</t>
  </si>
  <si>
    <t>https://www.linkedin.com/company-beta/22027/</t>
  </si>
  <si>
    <t>info@avaloq.com</t>
  </si>
  <si>
    <t>Exited Unicorn</t>
  </si>
  <si>
    <t>Francisco Fernandes, Francisco Fernandez</t>
  </si>
  <si>
    <t>NEC Corporation</t>
  </si>
  <si>
    <t>https://www.crunchbase.com/organization/nec</t>
  </si>
  <si>
    <t>Engineering, Finance, Human Resources, Information Technology, Legal, Management, Operations, Product, Sales</t>
  </si>
  <si>
    <t>Warburg Pincus, Motive Partners</t>
  </si>
  <si>
    <t>Avaloq acquired by NEC Corporation</t>
  </si>
  <si>
    <t>https://www.crunchbase.com/acquisition/nec-acquires-avaloq-2--5d128703</t>
  </si>
  <si>
    <t>Stable is a risk management platform that helps businesses around the world protect themselves from untraded commodity price volatility derivatives market.</t>
  </si>
  <si>
    <t>https://twitter.com/stableprice</t>
  </si>
  <si>
    <t>https://www.linkedin.com/company/stableprice/</t>
  </si>
  <si>
    <t>hello@stableprice.com</t>
  </si>
  <si>
    <t>Richard Counsell</t>
  </si>
  <si>
    <t>Finoa</t>
  </si>
  <si>
    <t>https://www.crunchbase.com/organization/finoa</t>
  </si>
  <si>
    <t>Finoa is a global digital asset custodian providing secure and regulated custody as well as blockchain-enabled services like staking to professional investors such as Asset Managers, VCs, Foundations and Family Offices as well as Financial Institutions and Corporates. Reference customers include Mosaic Ventures, CoinList, T-Systems, Bankhaus Scheich, Dapper Labs and the NEAR-, Oasis, and Skale-Foundations. Finoa‚Äôs proven agility in integrating emerging technologies in a rapid and secure way positions its interface to spearhead the access to disruptive developments in the blockchain and decentralised finance ecosystem. Finoa‚Äôs partner-enabling approach through inclusive collaboration with leading crypto networks and infrastructure providers provides customers with a comprehensive service spectrum to manage their digital assets. Finoa is headquartered in Berlin and was founded by Christopher May and Henrik Gebbing, who met while working together at McKinsey &amp; Company. The two founders are enabled by a team of talent with experience from companies such as Google, J.P. Morgan, Credit Suisse, Lloyds of London, Yandex, N26 or Hogan Lovells.  In January 2020, Finoa was granted a globally unique preliminary crypto-asset custody license approval as a qualified custodian (¬ß64y Para. 1 German Banking Act) and is supervised by the German Federal Financial Supervisory Authority (BaFin).</t>
  </si>
  <si>
    <t>Banking, Blockchain, Cryptocurrency, Financial Services, FinTech</t>
  </si>
  <si>
    <t>Finoa is a custodian platform for institutional investors to interact with decentralized financial services in a secure and regulated way.</t>
  </si>
  <si>
    <t>https://finoa.io/</t>
  </si>
  <si>
    <t>https://twitter.com/Finoa_Banking</t>
  </si>
  <si>
    <t>https://www.linkedin.com/company/finoabanking/</t>
  </si>
  <si>
    <t>contact@finoa.io</t>
  </si>
  <si>
    <t>Christopher May, Henrik Gebbing</t>
  </si>
  <si>
    <t>Balderton Capital, Signature Ventures, coparion, Venture Stars</t>
  </si>
  <si>
    <t>Radix DLT is building a decentralized finance protocol that provides access, liquidity, and programmability of any asset in the world. Designed to solve many of the pain points in today‚Äôs centralized financial system ‚Äì involving lack of access, poor liquidity, and high costs ‚Äì the company‚Äôs protocol removes these frictions through a series of technological advancements while enabling the next generation of financial apps and services to be built. Public ledgers, like the one developed by Radix, are managed and operated by the communities using them. This creates a decentralized, permissionless, transparent system that democratizes access to financial services while creating a network of assets to allow for the secure flow of data and capital. The company‚Äôs protocol not only creates a permissionless, frictionless framework upon which innovative Defi services can be developed and run, but it has also solved two of the biggest challenges ‚Äì scalability and security.</t>
  </si>
  <si>
    <t>https://twitter.com/RadixDLT</t>
  </si>
  <si>
    <t>https://www.facebook.com/RadixDLT/</t>
  </si>
  <si>
    <t>https://www.linkedin.com/company/radixdlt/</t>
  </si>
  <si>
    <t>hello@radixdlt.com</t>
  </si>
  <si>
    <t>Dan Hughes</t>
  </si>
  <si>
    <t>AREX Markets</t>
  </si>
  <si>
    <t>https://www.crunchbase.com/organization/arex</t>
  </si>
  <si>
    <t>Born in 2014 after seeing a massive opportunity for technology to disrupt the multi-trillion SME financing market, AREX is an ambitious data-driven fintech company aiming to bridge capital market liquidity and SME cashflow needs. Our first product is an automated receivables exchange platform where SME invoices are converted into a tradable asset class called Exchange Traded Receivables (ETRs). ETRs are then sold on an open market where a single ETR can be purchased by one or multiple investors using automated trading bots. Most of the ETRs are filled within seconds of being listed. Unlike our competitors, AREX works exclusively with accounting partners to provide accurate financial pictures of both borrowing firms and their debtors, hence creating a more comprehensive firm‚Äôs financial picture while minimizing default risks. Due to this, SMEs typically get lower interest rates while investors get predictable returns with extremely attractive risk/return ratio. The key to AREX‚Äôs success lies in our commitment to building a long rewarding relationship with our partners and SMEs. We listen diligently to understand what our customers need and to service them accordingly. To achieve our Northern Star vision, AREX builds an international team of devoted co-founders and employees, who are everyday committed to empowering SMEs worldwide.</t>
  </si>
  <si>
    <t>AREX Markets empowers SMEs to access affordable short-term financing while providing investment opportunities to investors</t>
  </si>
  <si>
    <t>http://arex.io</t>
  </si>
  <si>
    <t>https://www.linkedin.com/company/arex</t>
  </si>
  <si>
    <t>hello@arex.io</t>
  </si>
  <si>
    <t>Airto Vienola, Hannu Krosing, Kim Forsman, Nikolai Hentsch, Perttu Jalkanen</t>
  </si>
  <si>
    <t>LocalGlobe, Lifeline Ventures, Mosaic, Richard Laxer</t>
  </si>
  <si>
    <t>Ziglu</t>
  </si>
  <si>
    <t>https://www.crunchbase.com/organization/ziglu</t>
  </si>
  <si>
    <t>Ziglu‚Äôs mission is one of fairness and financial inclusion, empowering everyone to participate in the world of cryptocurrencies, easily, safely and affordably. Ziglu offers transparent, low pricing and intuitive access to a range of cryptocurrencies including Bitcoin, Bitcoin Cash, Ether and Litecoin. With our Mastercard debit card, Ziglu‚Äôs customers also have the freedom to spend, and through the app exchange and send money, where, when and how they want.</t>
  </si>
  <si>
    <t>Banking, Bitcoin, Blockchain, Cryptocurrency, Financial Exchanges, Financial Services, FinTech</t>
  </si>
  <si>
    <t>Ziglu provides a digital platform that enables customers to exchange fiat currency for cryptocurrency.</t>
  </si>
  <si>
    <t>https://www.ziglu.io</t>
  </si>
  <si>
    <t>https://twitter.com/ZigluMoney</t>
  </si>
  <si>
    <t>https://www.facebook.com/ziglumoney/</t>
  </si>
  <si>
    <t>https://www.linkedin.com/company/ziglu</t>
  </si>
  <si>
    <t>hello@ziglu.io</t>
  </si>
  <si>
    <t>+44 2039018606</t>
  </si>
  <si>
    <t>Mark Hipperson, Niall McConnell, Philip Goffin</t>
  </si>
  <si>
    <t>Morpher</t>
  </si>
  <si>
    <t>https://www.crunchbase.com/organization/morpher</t>
  </si>
  <si>
    <t>Morpher empowers its users to trade stocks, commodities, and currencies with zero fees and infinite liquidity via Virtual Futures on Ethereum.  Morpher‚Äôs users stake the protocol‚Äôs native token MPH on the price development of a market, e.g. the Apple stock. The Protocol acts as counterparty and mints/burns MPH token proportionally to the price change of the underlying. Morpher replicates the economics of trading traditional assets on the blockchain without engaging in trading the underlying. Via Morpher, intermediaries like banks, brokers, and index funds are replaced with an incorruptible protocol on Ethereum. All markets on Morpher can be shorted, traded with leverage, and are infinitely liquid 24/7. Morpher can even create entirely new markets like the cannabis spot price, corporate fundamentals, or Bitcoin transaction costs.</t>
  </si>
  <si>
    <t>DeFi app for trading stocks, commodities, and crypto via virtual swaps</t>
  </si>
  <si>
    <t>https://www.morpher.com</t>
  </si>
  <si>
    <t>https://twitter.com/morpher_io</t>
  </si>
  <si>
    <t>https://www.facebook.com/Morpher-407459289715947/</t>
  </si>
  <si>
    <t>https://www.linkedin.com/company/morpher/</t>
  </si>
  <si>
    <t>martin@morpher.com</t>
  </si>
  <si>
    <t>Denis Bykov, Martin Froehler</t>
  </si>
  <si>
    <t>Draper Associates, APEX Ventures</t>
  </si>
  <si>
    <t>Ramp</t>
  </si>
  <si>
    <t>https://www.crunchbase.com/organization/ramp-3b7b</t>
  </si>
  <si>
    <t>Ramp connects blockchain with banks using open banking APIs. The company's mission is to create a meshed, easily accessible connection between the open blockchain financial system and the old, closed banking system, with no need for a trusted third party in between. Ramp was founded in 2017 by Przemek Kowalczyk and Szymon Sypniewicz and is headquartered in Warsaw, Mazowieckie, Poland.</t>
  </si>
  <si>
    <t>Ramp connects blockchain with banks using open banking APIs.</t>
  </si>
  <si>
    <t>https://ramp.network/</t>
  </si>
  <si>
    <t>https://twitter.com/RampNetwork</t>
  </si>
  <si>
    <t>https://www.facebook.com/RampNetwork/</t>
  </si>
  <si>
    <t>https://www.linkedin.com/company/rampnetwork</t>
  </si>
  <si>
    <t>contact@ramp.network</t>
  </si>
  <si>
    <t>Przemek Kowalczyk, Szymon Sypniewicz</t>
  </si>
  <si>
    <t>Global Processing Services</t>
  </si>
  <si>
    <t>https://www.crunchbase.com/organization/global-processing-services</t>
  </si>
  <si>
    <t>Global Processing Services is a provider of a platform that processes payments and manages credit, debit, or prepaid card transactions. The platform enables enable the payments industry to deliver innovations through a combination of proprietary technology. It's offering, the GPS Apex is an issuer processing platform that enables integration with clients, issuers, Program Managers, card manufacturers, and other service providers. GPS Apex helps transactions to be processed securely and reliably while enabling some of the innovations in the payments sector. Craig Dewar and Tony Kerr established GPS in Douglas, Isle of Man in 2007.</t>
  </si>
  <si>
    <t>Credit Cards, Debit Cards, Financial Services, FinTech, Information Technology, Payments, Transaction Processing</t>
  </si>
  <si>
    <t>Global Processing Services offers a platform that processes payments and manages credit, debit, and prepaid card transactions.</t>
  </si>
  <si>
    <t>https://www.globalprocessing.com</t>
  </si>
  <si>
    <t>https://twitter.com/@GPS_Processor</t>
  </si>
  <si>
    <t>https://www.linkedin.com/company/global-processing-services</t>
  </si>
  <si>
    <t>info@globalprocessing.net</t>
  </si>
  <si>
    <t>+44 (0) 330 088 8761</t>
  </si>
  <si>
    <t>Craig Dewar, Tony Kerr</t>
  </si>
  <si>
    <t>Visa, Dunedin LLP</t>
  </si>
  <si>
    <t>DIA</t>
  </si>
  <si>
    <t>https://www.crunchbase.com/organization/dia</t>
  </si>
  <si>
    <t>DIA (Decentralised Information Asset) is an open-source, data and oracle platform for the DeFi ecosystem. DIA leverages crypto-economic incentives to drive supply, share and use transparent, crowd-verified price data and oracles on financial and digital assets.</t>
  </si>
  <si>
    <t>Big Data, Blockchain, Data Mining, Database, Developer APIs, Finance, Financial Services, FinTech</t>
  </si>
  <si>
    <t>DIA is an open-source oracle platform that allows #DeFi apps to supply, share and use transparent, crowd-verified price data and oracles.</t>
  </si>
  <si>
    <t>https://diadata.org/</t>
  </si>
  <si>
    <t>https://twitter.com/DIAdata_org</t>
  </si>
  <si>
    <t>https://www.facebook.com/DIAdata.org/</t>
  </si>
  <si>
    <t>https://www.linkedin.com/company/diadata-org/</t>
  </si>
  <si>
    <t>contact@diadata.org</t>
  </si>
  <si>
    <t>Martin Hobler, Michael Weber, Paul Claudius</t>
  </si>
  <si>
    <t>ZBS CAPITAL, Outlier Ventures, TRGC, Jun Capital, Outlier Ventures Base Camp</t>
  </si>
  <si>
    <t>Taptap Send is an app that lets immigrants send money back home to Africa instantly and at very low prices. Since launching in summer 2018, it has already moved hundreds of millions of dollars and reached hundreds of thousands of customers. It is live in seven European countries, and support payments into Ivory Coast, Senegal, Mali, Ghana, Guinea, Cameroon, Bangladesh, Kenya, Madagascar, Zambia, Vietnam, and DRC, with more countries launching soon</t>
  </si>
  <si>
    <t>https://twitter.com/taptapsend?lang=en</t>
  </si>
  <si>
    <t>https://en-gb.facebook.com/taptapsend/</t>
  </si>
  <si>
    <t>https://www.linkedin.com/company/taptap-send/?viewAsMember=true</t>
  </si>
  <si>
    <t>support@taptapsend.com</t>
  </si>
  <si>
    <t>Michael Faye, Michael Faye</t>
  </si>
  <si>
    <t>Slow Ventures, Canaan Partners, Breyer Capital, Musha Ventures, Reid Hoffman</t>
  </si>
  <si>
    <t>Vega Protocol</t>
  </si>
  <si>
    <t>https://www.crunchbase.com/organization/vega-protocol</t>
  </si>
  <si>
    <t>Vega is a technology protocol and crypto-asset for an open, blockchain-backed public network for fully automated end-to-end financial product trading and execution. Fully automated processes and incentives for trading margined financial products allow for markets that are open and decentralized, with pseudonymous participants. The platform of the company provides open and fair markets in which fees are shared by market makers, not owners, and governance decisions are made by the community, allowing financial institutions to open access, reduce costs, and enable a new wave of financial market innovation.</t>
  </si>
  <si>
    <t>Blockchain, Financial Exchanges, FinTech, Trading Platform</t>
  </si>
  <si>
    <t>Vega Protocol is a technology protocol for fully automated end-to-end financial product trading and execution.</t>
  </si>
  <si>
    <t>https://vega.xyz/</t>
  </si>
  <si>
    <t>https://twitter.com/vegaprotocol</t>
  </si>
  <si>
    <t>https://www.facebook.com/vegaprotocol/about/?ref=page_internal</t>
  </si>
  <si>
    <t>https://www.linkedin.com/company/vega-protocol</t>
  </si>
  <si>
    <t>hi@vegaprotocol.io</t>
  </si>
  <si>
    <t>Barney Mannerings, Edd Hannay, George Danezis, Ramsey Khoury, Tamlyn Rudolph</t>
  </si>
  <si>
    <t>Coinbase Ventures, Pantera Capital, ParaFi Capital, Hashed, CMS Holdings</t>
  </si>
  <si>
    <t>Trunarrative Ltd</t>
  </si>
  <si>
    <t>https://www.crunchbase.com/organization/trunarrative</t>
  </si>
  <si>
    <t>Trunarrative is a global player in the risk &amp; financial crime management space with Identity verification in 45 countries and Fraud Management and Compliance solutions deployed in many more.  The spread of eCommerce and the rise of fintech require a fresh approach to fraud and money laundering detection and prevention.  Their approach harnesses artificial intelligence, in data-rich systems capable of learning. Legacy systems cannot evolve quickly enough to deliver. The TruNarrative platform contains a powerful decision engine which combines Machine Learning with empirical best in class rules and scoring that is configurable in readable natural language. Unified journeys for</t>
  </si>
  <si>
    <t>Taxdoo</t>
  </si>
  <si>
    <t>https://www.crunchbase.com/organization/taxdoo</t>
  </si>
  <si>
    <t>Taxdoo is a startup that bills itself as a compliance platform for the digital economy. Its platform collects relevant data from marketplaces, online shops, and ERP systems on a daily basis and processes it in line with international VAT regulations, respective of financial authorities through an international network of VAT experts, which can then be transferred into financial accounting systems. The company was founded in 2016 and is headquartered in Hamburg, Germany.</t>
  </si>
  <si>
    <t>E-Commerce, Finance, Financial Services, FinTech, Sales Automation, Software, Task Management</t>
  </si>
  <si>
    <t>Taxdoo is an automated financial compliance platform developing a sales-tax automation software to manage sales tax in online retail.</t>
  </si>
  <si>
    <t>http://www.taxdoo.com</t>
  </si>
  <si>
    <t>https://twitter.com/taxdoo</t>
  </si>
  <si>
    <t>https://www.facebook.com/taxdoo/</t>
  </si>
  <si>
    <t>https://www.linkedin.com/company/16239678/</t>
  </si>
  <si>
    <t>info@taxdoo.com</t>
  </si>
  <si>
    <t>+49 40 3688 145-0</t>
  </si>
  <si>
    <t>Christian K√∂nigsheim, Matthias Allmendinger, Roger Gothmann</t>
  </si>
  <si>
    <t>Commerce and Shopping, Financial Services, Information Technology, Sales and Marketing, Software</t>
  </si>
  <si>
    <t>Accel, High-Tech Grunderfonds, Visionaries Club, 20VC</t>
  </si>
  <si>
    <t>Single.Earth</t>
  </si>
  <si>
    <t>https://www.crunchbase.com/organization/single-earth</t>
  </si>
  <si>
    <t>Single.Earth is a tokenization platform that enables forests, wetlands, and other planetary resources to generate profit for landowners by selling them as carbon and biodiversity credits, instead of raw materials.  It helps solve the climate crisis by building a digital twin of nature that reveals how much any area of ecological significance in the world absorbs CO2 and retains biodiversity, allowing tokens to be used to trade as an investment instrument, compensate for CO2 footprint, or contribute to climate goals. For more information, visit: https://www.single.earth/</t>
  </si>
  <si>
    <t>FinTech, GreenTech, Information Technology</t>
  </si>
  <si>
    <t>Single.Earth is a fintech startup tokenizing the world's nature to make it the new gold</t>
  </si>
  <si>
    <t>https://www.single.earth</t>
  </si>
  <si>
    <t>https://twitter.com/SingleEarth1</t>
  </si>
  <si>
    <t>https://www.facebook.com/SingleEarth</t>
  </si>
  <si>
    <t>https://www.linkedin.com/company/single-earth/</t>
  </si>
  <si>
    <t>team@single.earth</t>
  </si>
  <si>
    <t>Andrus Aaslaid, Merit Valdsalu</t>
  </si>
  <si>
    <t>Financial Services, Information Technology, Sustainability</t>
  </si>
  <si>
    <t>EQT Ventures, Icebreaker.vc, Ragnar Sass</t>
  </si>
  <si>
    <t>Mojo is a free online mortgage broker.  It uses cutting-edge tech and expert in-house advisers to make getting a mortgage feel less like the 1980s and more like the 21st Century. That means no taking time off work for appointments in a stuffy broker‚Äôs office, no waiting on hold for updates, no piles of paperwork and, most importantly, no fees. Customers can compare thousands of deals from across the entire market in under a minute, then get a personalised mortgage recommendation and a Mortgage in Principle in 15 minutes ‚Äì all from a phone or computer, whenever they have time. What‚Äôs more, Mojo handles the entire mortgage application ‚Äì making all the necessary phone calls and arrangements for customers until their mortgage is in place. Whether they write code or help customers, everyone at Mojo Mortgages is united by a belief that getting a mortgage doesn‚Äôt have to be a headache.</t>
  </si>
  <si>
    <t>https://www.facebook.com/MojoMortgagesUK/</t>
  </si>
  <si>
    <t>https://www.linkedin.com/company/mojomortgages/</t>
  </si>
  <si>
    <t>hello@mojomortgages.com</t>
  </si>
  <si>
    <t>0800 2100 125</t>
  </si>
  <si>
    <t>Nicholas Sherratt, Richard Hayes</t>
  </si>
  <si>
    <t>RVU</t>
  </si>
  <si>
    <t>https://www.crunchbase.com/organization/rvu</t>
  </si>
  <si>
    <t>Mojo Mortgages acquired by RVU</t>
  </si>
  <si>
    <t>https://www.crunchbase.com/acquisition/rvu-acquires-mojo-mortgages--752d9342</t>
  </si>
  <si>
    <t>Coya</t>
  </si>
  <si>
    <t>https://www.crunchbase.com/organization/coya</t>
  </si>
  <si>
    <t>Coya offers a new hope, by redesigning and extending the insurance value chain, working backward from the customers' real-life needs. Coya will offer scalable protection at the point of need with an AI risk guardian and simple, transparent and personalized insurance cover. Designed from the ground up to manage life‚Äôs risks and join their customer‚Äôs journey.</t>
  </si>
  <si>
    <t>Artificial Intelligence, FinTech, Insurance, InsurTech, Internet</t>
  </si>
  <si>
    <t>Coya offers scalable protection at the point of need with an AI risk guardian and simple, transparent, and personalized insurance cover.</t>
  </si>
  <si>
    <t>http://www.coya.com</t>
  </si>
  <si>
    <t>https://twitter.com/hello_coya</t>
  </si>
  <si>
    <t>https://www.facebook.com/hellocoya/</t>
  </si>
  <si>
    <t>https://www.linkedin.com/company/coya/</t>
  </si>
  <si>
    <t>hello@coya.com</t>
  </si>
  <si>
    <t>+49 (0) 30 588 49400</t>
  </si>
  <si>
    <t>Andrew Shaw, Peter Hagen, Sebastian Villarroel</t>
  </si>
  <si>
    <t>Engineering, Finance, Marketing, Operations, Product</t>
  </si>
  <si>
    <t>Start, raise and grow faster with SeedLegals.  We're the platform that automates the legals to help companies close funding rounds faster, hire, manage, allocate equity to their team and more... We're the operating system for your company. And we've already transformed the way more than 15,000 UK and French startups run their businesses.</t>
  </si>
  <si>
    <t>https://twitter.com/seedlegals</t>
  </si>
  <si>
    <t>https://www.facebook.com/seedlegals</t>
  </si>
  <si>
    <t>https://www.linkedin.com/company/seedlegals</t>
  </si>
  <si>
    <t>hello@seedlegals.com</t>
  </si>
  <si>
    <t>Anthony Drogon, Anthony Rose, Laurent Laffy</t>
  </si>
  <si>
    <t>Seedcamp, Index Ventures, Kima Ventures, The Family, Will Neale</t>
  </si>
  <si>
    <t>Crypterium</t>
  </si>
  <si>
    <t>https://www.crunchbase.com/organization/crypterium</t>
  </si>
  <si>
    <t>Crypterium is developing a mobile app that allows instant payments in cryptocurrency using existing payment infrastructures such as NFC terminals or QR codes.   It allows its users to issue a virtual VISA card, bind it to their crypto account, link it to Apple Pay, and pay with crypto by simply using a smartphone.</t>
  </si>
  <si>
    <t>Banking, Blockchain, Cryptocurrency, FinTech, Internet</t>
  </si>
  <si>
    <t>Crypterium mobile app allows instant payments in cryptocurrency. Whatever you can do with your money, you can now do with your crypto.</t>
  </si>
  <si>
    <t>https://crypterium.com</t>
  </si>
  <si>
    <t>https://www.twitter.com/crypterium</t>
  </si>
  <si>
    <t>https://www.facebook.com/crypterium.org/</t>
  </si>
  <si>
    <t>https://www.linkedin.com/company/crypterium</t>
  </si>
  <si>
    <t>support@crypterium.com</t>
  </si>
  <si>
    <t>Austin Kimm, Gleb Markov, Vladimir Gorbunov</t>
  </si>
  <si>
    <t>21strategies</t>
  </si>
  <si>
    <t>https://www.crunchbase.com/organization/21strategies</t>
  </si>
  <si>
    <t>21strategies applies AI technology to hedge financial market risks such as currency, interest rate and commodity price risks optimally to improve the financial resilience of corporations.  As a Fin Tech we innovate hedging by using AI algorithmic decision support for CFOs and their treasurers. Easy to integrate as SaaS, our flagship product Hedge 21 is quickly adaptable to the specific conditions and KPIs of individual companies. In the long run, our AI technology contributes to the integration and alignment of the overall corporate strategy. Major industry clients are convinced from our technology and glad that we receive funding from a leading German Bank, international investors, and a major consulting company. As an international start up based in Munich, Germany we strive to contribute to the overall improvement of financial services globally.</t>
  </si>
  <si>
    <t>Artificial Intelligence, Finance, Financial Exchanges, Financial Services, FinTech, SaaS</t>
  </si>
  <si>
    <t>21strategies leverages deep technology and AI to transform Treasury Operations of large international corporations to profit making centers.</t>
  </si>
  <si>
    <t>https://www.21strategies.com/</t>
  </si>
  <si>
    <t>https://www.linkedin.com/company/21strategies/</t>
  </si>
  <si>
    <t>hello@hedge21.com</t>
  </si>
  <si>
    <t>+49-(0)811-88 99 73 56</t>
  </si>
  <si>
    <t>Dr. Christian Brandlhuber, Dr. Scott Muller, Prof. Yvonne Hofstetter</t>
  </si>
  <si>
    <t>Newchip, main incubator</t>
  </si>
  <si>
    <t>Lanistar</t>
  </si>
  <si>
    <t>https://www.crunchbase.com/organization/lanistar</t>
  </si>
  <si>
    <t>Lanistar will use polymorphic technology to provide a customer-centric alternative to the personal finance offerings provided by the incumbents in the sector.The company employs 45 full time staff, and has plans to grow a 150-person support team in Greece too. Lanistar also recently announced partnerships with organisations such as Mastercard and Jumio.</t>
  </si>
  <si>
    <t>Lanistar is a fintech company that provides customer-centric alternative to traditional banking.</t>
  </si>
  <si>
    <t>https://lanistar.com</t>
  </si>
  <si>
    <t>https://www.twitter.com/iamlanistar</t>
  </si>
  <si>
    <t>https://www.linkedin.com/company/lanistar-ltd/</t>
  </si>
  <si>
    <t>Gurhan Kiziloz</t>
  </si>
  <si>
    <t>Fraugster</t>
  </si>
  <si>
    <t>https://www.crunchbase.com/organization/fraugster</t>
  </si>
  <si>
    <t>Fraugster is a German-Israeli anti-fraud company that uses artificial intelligence to eliminate fraud and increase customers‚Äô profits. Fraugster's journey began in 2014 with the vision to design and build an anti-fraud technology that can help create a fraud free world - one where no one has to care about managing risk again. After years of working in the payments industry, the founders experienced first-hand the challenges of fraud for e-commerce merchants. The founders discovered that all existing anti-fraud solutions were built on outdated technologies and therefore not good enough to deal with sophisticated cyber criminals. Existing rule-based systems as well as classical machine learning solutions are expensive and can't adapt to new fraud patterns in real-time, hence inaccurate.</t>
  </si>
  <si>
    <t>Artificial Intelligence, Big Data, Financial Services, FinTech, Fraud Detection, Machine Learning, Mobile Payments, Payments</t>
  </si>
  <si>
    <t>Fraugster is a German-Israeli anti-fraud company that uses artificial intelligence to eliminate fraud and increase customers‚Äô profits.</t>
  </si>
  <si>
    <t>https://fraugster.com/</t>
  </si>
  <si>
    <t>https://twitter.com/fraugster</t>
  </si>
  <si>
    <t>https://www.facebook.com/fraugster</t>
  </si>
  <si>
    <t>https://www.linkedin.com/company/fraugster</t>
  </si>
  <si>
    <t>Chen Zamir, Max Laemmle</t>
  </si>
  <si>
    <t>Engineering, Legal, Marketing, Operations, Product, Sales</t>
  </si>
  <si>
    <t>Artificial Intelligence, Data and Analytics, Financial Services, Mobile, Payments, Privacy and Security, Science and Engineering, Software</t>
  </si>
  <si>
    <t>Earlybird Venture Capital, Speedinvest, Seedcamp, CommerzVentures, Munich Re Ventures</t>
  </si>
  <si>
    <t>Selina Finance</t>
  </si>
  <si>
    <t>https://www.crunchbase.com/organization/selina-finance-limited</t>
  </si>
  <si>
    <t>Trillions of pounds in value are locked up in UK homes, while at the same time, homeowners still rely on expensive consumer loans, credit cards, or overdrafts. The inflexible and archaic secured products are simply not serving customer needs for flexibility and affordability. With our experience in real estate, finance and technology, Selina is bringing together the best from different worlds to offer customers a next-generation financing option ‚Äì a product that is as flexible as a current account, as affordable as a mortgage, and as easy to apply for as a consumer loan.</t>
  </si>
  <si>
    <t>Selina Finance provides loans to small and medium businesses in the form of flexible credit facilities.</t>
  </si>
  <si>
    <t>http://www.selinaadvance.com</t>
  </si>
  <si>
    <t>https://www.linkedin.com/company/13052441/</t>
  </si>
  <si>
    <t>info@selinafinance.co.uk</t>
  </si>
  <si>
    <t>Andrea Olivari, Hubert Fenwick, Leonard Benning</t>
  </si>
  <si>
    <t>Global Founders Capital, Picus Capital</t>
  </si>
  <si>
    <t>H4 is a digital platform transforming the documentation that underpins global financial markets and legal contracts. H4 is a utility for the marketplace to benefit investment banks, law firms, financial investors, issuers, and other market participants.</t>
  </si>
  <si>
    <t>https://www.linkedin.com/company/hfour/</t>
  </si>
  <si>
    <t>Engineering, Finance, Information Technology, Legal, Operations, Product</t>
  </si>
  <si>
    <t>Blockpit GmbH</t>
  </si>
  <si>
    <t>https://www.crunchbase.com/organization/blockpit</t>
  </si>
  <si>
    <t>Blockpit has developed a cross-platform monitoring solution that is intended for both companies and private crypto currency traders. This enables a clear calculation of the taxable crypto income and an acceptance of the tax return by tax consultants. Crypto traders are often unaware of taxes on profits. Regular trading makes it difficult to keep track of the individual trades. This is mainly because every single transaction, including the exchange within crypto currencies, must be valued as a taxable event. If the tax office requests a declaration or proof, it will be difficult to provide this afterwards.   This is where Blockpit's software solution can help. The monitoring platform automatically records all sources of income and creates a clear log. Every single transaction is imported and guarantees a daily documentation of all trades. In addition, the user receives an overview of the development of his portfolio and information on taxable profits and speculation periods.</t>
  </si>
  <si>
    <t>Accounting, Blockchain, Cryptocurrency, FinTech, Personal Finance, Software</t>
  </si>
  <si>
    <t>Blockpit has developed SaaS products for monitoring, analyzing and investigating digital assets based with focus on TAX and AML compliance.</t>
  </si>
  <si>
    <t>https://blockpit.io</t>
  </si>
  <si>
    <t>https://twitter.com/blockpit_io</t>
  </si>
  <si>
    <t>https://www.facebook.com/blockpit.io</t>
  </si>
  <si>
    <t>https://www.linkedin.com/company/blockpit</t>
  </si>
  <si>
    <t>mail@blockpit.io</t>
  </si>
  <si>
    <t>Florian Wimmer, Gerd Karlhuber, Gert Weidinger, Magnus Berchtold, Mathias Maier, Patric Stadlbauer, Vladimir Tosovic</t>
  </si>
  <si>
    <t>Financial Services, Other, Payments, Professional Services, Software</t>
  </si>
  <si>
    <t>Fabric Ventures, Force Over Mass Capital, Tioga Capital, Middlegame Ventures, Venionaire Capital</t>
  </si>
  <si>
    <t>Divilo</t>
  </si>
  <si>
    <t>https://www.crunchbase.com/organization/divilo</t>
  </si>
  <si>
    <t>Divilo is a B2B financial platform for companies and the self-employed. Divilo is the fintech that adapts to the way you work. Imagine doing all your transactions in real-time without leaving the office, whatever your need.</t>
  </si>
  <si>
    <t>Divilo is a B2B financial platform for companies and the self-employed.</t>
  </si>
  <si>
    <t>https://www.divilo.io</t>
  </si>
  <si>
    <t>Juan Guruceta</t>
  </si>
  <si>
    <t>Fourthline</t>
  </si>
  <si>
    <t>https://www.crunchbase.com/organization/fourthline</t>
  </si>
  <si>
    <t>Fourthline is one of Europe‚Äôs fastest-growing fintech companies for digital KYC (know your customer). Trusted by banks and leading fintech companies, Fourthline verifies millions of identities for clients like N26,  Allianz, Yolt (by ING), Bol.com, Flatex, DEGIRO, KPN and many more. Fourthline is the only KYC provider with a proven end-to-end solution for bank grade KYC. We provide best-in-class fraud detection at industry-leading conversion and compliance levels.  Our mission is to protect the online financial system by using the most innovative technologies to develop the safest and most customer friendly digital KYC solution. We share a love for fighting financial crime and building a beautiful product with a positive impact on the world.  Fourthline is part of Safened-Fourthline BV which is regulated as a Payment Institution by the Dutch Central Bank and the Financial Conduct Authority. Our executive team has a combined experience of &gt;80 years at top banks and consultancy. Investors include Finch Capital and various angel investors. Founded: 2017. First product launched: January 2018.  KYC, onboarding, fintechs, banks, AML4, AML5.</t>
  </si>
  <si>
    <t>Financial Services, FinTech, Identity Management</t>
  </si>
  <si>
    <t>The new market standard in KYC. Fourthline verifies millions of customers for banks, fintechs, and more.</t>
  </si>
  <si>
    <t>http://www.fourthline.com</t>
  </si>
  <si>
    <t>https://www.linkedin.com/company/fourthline-com</t>
  </si>
  <si>
    <t>Chris van Straeten, Krik Gunning</t>
  </si>
  <si>
    <t>Engineering, Human Resources, Legal, Operations, Product, Sales</t>
  </si>
  <si>
    <t>Finch Capital, Rudolf Booker</t>
  </si>
  <si>
    <t>Sumsub is an AI-based solution that automates identity verification and anti-fraud, providing bank-grade KYC, KYT compliance, AML screening, and customer data storage to protect and enable regulated businesses online.  97% hit rate and strong legal expertise put Sumsub among the leading players of the market. The company was founded in 2015 with the headquarters in London, United Kingdom.</t>
  </si>
  <si>
    <t>https://www.facebook.com/sumsub/</t>
  </si>
  <si>
    <t>https://www.linkedin.com/company/sumsub</t>
  </si>
  <si>
    <t>info@sumsub.com</t>
  </si>
  <si>
    <t>+44 12 44 94 07 03</t>
  </si>
  <si>
    <t>Andrey Severiukhin, Jacob Sever, Peter Sever, Vyacheslav Zholudev</t>
  </si>
  <si>
    <t>Artificial Intelligence, Data and Analytics, Financial Services, Hardware, Information Technology, Payments, Privacy and Security, Science and Engineering, Software, Transportation</t>
  </si>
  <si>
    <t>Flint Capital, Pretiosum Ventures, United Capital Partners, MetaQuotes Software, Ilia Perekopsky</t>
  </si>
  <si>
    <t>Lucinity</t>
  </si>
  <si>
    <t>https://www.crunchbase.com/organization/lucinity</t>
  </si>
  <si>
    <t>Money laundering is the crime that fuels crime. Lucinity's mission is to Make Money Good¬Æ by combining the best of human and artificial intelligence. Lucinity uses Human AI to help banks fight financial crime more efficiently. By designing its AML platform around man and machine, Lucinity allows banks to increase their AML programs' productivity. Lucinity identifies suspicious activity through its proprietary behavior detection system. The approach is entirely risk-based and allows customers to control their risk exposure before efficiently reviewing AML alerts in the Lucinity Case Manager. The company was founded by industry veterans. The core team has experience from Tier-1 banks, international regulators, and leading legacy vendors. Lucinity takes great pride in being the enterprise-ready AML startup that brings the novelty and excitement of a startup and the professionalism and experience of an incumbent.</t>
  </si>
  <si>
    <t>Artificial Intelligence, Developer APIs, Financial Services, FinTech, Fraud Detection, Software</t>
  </si>
  <si>
    <t>Lucinity is making money good by delivering an open productivity platform for AML compliance</t>
  </si>
  <si>
    <t>http://www.lucinity.com</t>
  </si>
  <si>
    <t>https://www.facebook.com/lucinityaml</t>
  </si>
  <si>
    <t>https://www.linkedin.com/company/lucinity</t>
  </si>
  <si>
    <t>hello@lucinity.com</t>
  </si>
  <si>
    <t>Gudmundur Kristjansson</t>
  </si>
  <si>
    <t>Engineering, Information Technology, Operations, Sales</t>
  </si>
  <si>
    <t>Shine is a mobile bank that provides an administrative and financial management platform for freelance workers. It offers freelancers a multitasking solution platform that combines online banking with contract and invoice management, streamlining administrative and financial tasks for those who work independently. The company was established in year 2017 in Paris, France.</t>
  </si>
  <si>
    <t>https://twitter.com/shine_tools</t>
  </si>
  <si>
    <t>https://www.facebook.com/shinetools</t>
  </si>
  <si>
    <t>https://www.linkedin.com/company/shine-tools/</t>
  </si>
  <si>
    <t>promis_on_repond@shine.fr</t>
  </si>
  <si>
    <t>Nicolas Reboud, Raphael Simon</t>
  </si>
  <si>
    <t>https://www.crunchbase.com/organization/societe-generale</t>
  </si>
  <si>
    <t>Kima Ventures, XAnge, Daphni, Edward Zimmerman, Gilles Samoun</t>
  </si>
  <si>
    <t>Shine.fr acquired by Societe Generale</t>
  </si>
  <si>
    <t>https://www.crunchbase.com/acquisition/societe-generale-acquires-shine-fr--8bc9ee42</t>
  </si>
  <si>
    <t>TransferMate Global Payments</t>
  </si>
  <si>
    <t>https://www.crunchbase.com/organization/transfermate-global-payments</t>
  </si>
  <si>
    <t>TransferMate is a global B2B payments technology which enables companies to send &amp; receive payments much cheaper, faster, and easier than ever before. To date we have transferred over $10 Billion for our clients.  TransferMate has built one of the largest private portfolios of payment licences worldwide (including licences in all 50 US States). By owning our licence network end-to-end, we can both send and receive payments for our clients at half the cost and twice the speed of banks.   Our technology integrates with the top 10 global accounting softwares (incl Quickbooks, SAP, &amp; Xero) which eliminates payment administration for finance teams.  Combining our technology &amp; payment licences, we are now partnering with innovative banks &amp; financial channels who wish to improve the global payments experience for clients. Let's do business!</t>
  </si>
  <si>
    <t>B2B, Financial Services, FinTech, Payments</t>
  </si>
  <si>
    <t>TransferMate is a global B2B payments technology that enables companies to send &amp; receive payments cheaper, faster, easier than ever before.</t>
  </si>
  <si>
    <t>http://www.transfermate.com</t>
  </si>
  <si>
    <t>https://www.twitter.com/transfermate</t>
  </si>
  <si>
    <t>https://www.facebook.com/transfermate</t>
  </si>
  <si>
    <t>https://www.linkedin.com/company/transfermate</t>
  </si>
  <si>
    <t>tclune@transfermate.com</t>
  </si>
  <si>
    <t>312 275 7101</t>
  </si>
  <si>
    <t>Barry Dowling, Sinead Fitzmaurice, Terry Clune</t>
  </si>
  <si>
    <t>https://twitter.com/getbequest</t>
  </si>
  <si>
    <t>https://www.facebook.com/getbequest</t>
  </si>
  <si>
    <t>https://www.linkedin.com/company/getbequest</t>
  </si>
  <si>
    <t>alexa@bequest.com</t>
  </si>
  <si>
    <t>0203 916 5433</t>
  </si>
  <si>
    <t>James Buckley-Thorp</t>
  </si>
  <si>
    <t>Community and Lifestyle, Financial Services, Health Care</t>
  </si>
  <si>
    <t>Founders Factory, Clocktower Technology Ventures, Serge Chiaramonte, Form Ventures, Kuvi Capital</t>
  </si>
  <si>
    <t>Tipjar</t>
  </si>
  <si>
    <t>https://www.crunchbase.com/organization/tipjar-b4a4</t>
  </si>
  <si>
    <t>Tipjar is a UK-based cashless and contactless tipping platform.</t>
  </si>
  <si>
    <t>Tipjar is a cashless and contactless tipping platform.</t>
  </si>
  <si>
    <t>https://www.wearetipjar.com/</t>
  </si>
  <si>
    <t>https://twitter.com/tipjar_tweets</t>
  </si>
  <si>
    <t>https://www.facebook.com/wearetipjar</t>
  </si>
  <si>
    <t>https://www.linkedin.com/company/wearetipjar/</t>
  </si>
  <si>
    <t>Bankera</t>
  </si>
  <si>
    <t>https://www.crunchbase.com/organization/bankera</t>
  </si>
  <si>
    <t>Bankera is building the digital bank for the blockchain era, with the aim of integrating traditional and crypto economies and becoming the one-stop-shop for all financial services. The idea for Bankera began in 2013 with SpectroCoin ‚Äì a cryptocurrency brokerage service. While operating in the financial sector for the last six years, SpectroCoin developed the core infrastructure comparable to traditional banks.  The natural extension of SpectroCoin was to go beyond payment processing by leveraging the existing technology and expertise to build Bankera. Bankera will offer traditional and crypto-friendly financial services to individuals and businesses across the world. - Payments: including payment accounts with personal IBAN, debit cards, interbank foreign exchange rates, and payment processing for both fiat and cryptocurrencies</t>
  </si>
  <si>
    <t>Omnio</t>
  </si>
  <si>
    <t>https://www.crunchbase.com/organization/payment-cloud-technologies</t>
  </si>
  <si>
    <t>They are Omnio. They work with you to help your business deliver innovative, reliable banking and payment services that meet both your current and future customers‚Äô needs. Formed in 2018 from the merger of leading Fintech specialists, PCT and Tuxedo Money Solutions, they are experts in the delivery of banking and payment solutions for business. Through our cloud-based digital platform and our back office services, they can support your business in offering reliable and robust banking-grade financial services to your customers. With operations in Europe, Australia, North America and Africa, they support many of the world‚Äôs leading businesses and government organisations in delivering innovative and effective financial products.</t>
  </si>
  <si>
    <t>Banking, Financial Services, FinTech, Information Technology, PaaS, Payments</t>
  </si>
  <si>
    <t>Omnio Group is a market leading provider of cloud-based banking and payment services.</t>
  </si>
  <si>
    <t>https://omnio.global/</t>
  </si>
  <si>
    <t>https://twitter.com/omnioglobal</t>
  </si>
  <si>
    <t>https://www.linkedin.com/company/payment-cloud-technologies/about/</t>
  </si>
  <si>
    <t>partnersales@omnio.global</t>
  </si>
  <si>
    <t>+44 (0)20 3397 1699</t>
  </si>
  <si>
    <t>Scott Lanphere</t>
  </si>
  <si>
    <t>Finance, Information Technology, Operations, Sales</t>
  </si>
  <si>
    <t>GrayBella Capital</t>
  </si>
  <si>
    <t>Invesdor (formally Kapilendo) is an innovative online credit market place that enables small and medium-sized companies to make cheap, fast and unbureaucratic financing by private investors in comparison to banks. The funding candidates are subjected to a credit check at the highest level by Kapilendo AG and then presented on the platform. This gives investors the opportunity to decide in which projects they are investing and to achieve an attractive return and a high diversification of the risk already with low investment yields.</t>
  </si>
  <si>
    <t>Invesdor (formally Kapilendo) offers investors to invest online in selected and audited investment projects of companies.</t>
  </si>
  <si>
    <t>https://www.invesdor.de</t>
  </si>
  <si>
    <t>https://twitter.com/kapilendo</t>
  </si>
  <si>
    <t>https://www.facebook.com/invesdorDACH/</t>
  </si>
  <si>
    <t>https://www.linkedin.com/company/invesdor-dach</t>
  </si>
  <si>
    <t>info@invesdor.de</t>
  </si>
  <si>
    <t>+49 (0) 30 3642 857 0</t>
  </si>
  <si>
    <t>Christopher Gratz</t>
  </si>
  <si>
    <t>Invesdor</t>
  </si>
  <si>
    <t>https://www.crunchbase.com/organization/invesdor-oy</t>
  </si>
  <si>
    <t>DocDigitizer</t>
  </si>
  <si>
    <t>https://www.crunchbase.com/organization/docdigitizer</t>
  </si>
  <si>
    <t>DocDigitizer has reduced the cost by more than 50% using AI/ML for data extraction and optimized human in-the-loop. Banks, Insurers, Telcos, Logistics and Govs are our main customers. In 2020 DocDigitizer grew 6x and it expected to grow again 6x in 2021</t>
  </si>
  <si>
    <t>DocDigitizer is a Cognitive Data Capture SaaS , with (near) 100% accuracy guaranteed by SLAs, Zero Set-up and full Pay-per-Use</t>
  </si>
  <si>
    <t>https://docdigitizer.com</t>
  </si>
  <si>
    <t>https://twitter.com/DDigitizer</t>
  </si>
  <si>
    <t>https://www.facebook.com/docdigitizersoftware</t>
  </si>
  <si>
    <t>https://www.linkedin.com/company/docdigitizer</t>
  </si>
  <si>
    <t>crunchbase@docdigitizer.com</t>
  </si>
  <si>
    <t>+351 214 139 860</t>
  </si>
  <si>
    <t>Gon√ßalo Caeiro, Jo√£o Fernandes</t>
  </si>
  <si>
    <t>Joyn Ventures</t>
  </si>
  <si>
    <t>The companies that make up Bayesian Group create software and trading algorithms. Built on top of that technology are Financial services such as market making, liquidity provision and an OTC desk that service institutional investors and other businesses. Bayesian Fund (a segregated portfolio) is a alpha-generating hedge fund that leverages proprietary algorithms to deliver outsized returns to its institutional investors.</t>
  </si>
  <si>
    <t>https://twitter.com/fabriik_market</t>
  </si>
  <si>
    <t>https://www.linkedin.com/company/fabriik</t>
  </si>
  <si>
    <t>hello@fabriik.com</t>
  </si>
  <si>
    <t>Roy Bernhard</t>
  </si>
  <si>
    <t>Commerce and Shopping, Financial Services, Lending and Investments, Other, Payments, Software</t>
  </si>
  <si>
    <t>StudentFinance</t>
  </si>
  <si>
    <t>https://www.crunchbase.com/organization/studentfinance</t>
  </si>
  <si>
    <t>StudentFinance is a Fintech and Edtech company that aims to solve the skills gap, while transforming the trillion dollar education industry.they assess the skills society needs and make education affordable and accessible through Income Share Agreements. their technology and predictive model create an intelligence layer between talent,education programmes and employers to bring transparency and maximize employment outcomes.</t>
  </si>
  <si>
    <t>Banking, Education, Finance, Financial Services, FinTech</t>
  </si>
  <si>
    <t>StudentFinance is a Fintech company that aims to solve the skills gap, while transforming the trillion dollar education industry.</t>
  </si>
  <si>
    <t>http://www.studentfinance.com</t>
  </si>
  <si>
    <t>https://www.linkedin.com/company/studentfinance</t>
  </si>
  <si>
    <t>mariano@studentfinance.com</t>
  </si>
  <si>
    <t>Mariano Kostelec, Marta Palmeiro, Miguel Santo Amaro, Sergio Pereira</t>
  </si>
  <si>
    <t>Education, Financial Services, Lending and Investments</t>
  </si>
  <si>
    <t>Seedcamp, Serge Chiaramonte, Will Neale, Sabadell Venture Capital, Armilar Venture Partners</t>
  </si>
  <si>
    <t>Bottlepay is a payments platform built on top of the bitcoin network, the world's first open-source monetary system.  The company provides mobile payment, mobile banking, and financial services. Bottlepay is headquartered in Tyne, England and was co-founded by Peter Cheyne and Peter O'Donoghue in 2018.</t>
  </si>
  <si>
    <t>Newcastle, Newcastle upon Tyne, United Kingdom</t>
  </si>
  <si>
    <t>https://twitter.com/bottlepay</t>
  </si>
  <si>
    <t>https://www.facebook.com/Bottlepay-105190101334888/</t>
  </si>
  <si>
    <t>https://www.linkedin.com/company/bottlepay/</t>
  </si>
  <si>
    <t>hello@bottlepay.com</t>
  </si>
  <si>
    <t>Pete Cheyne, Peter O'Donoghue</t>
  </si>
  <si>
    <t>NYDIG, FinTech Collective, Alan Howard, Phil Doye</t>
  </si>
  <si>
    <t>In an increasingly cashless society, most teens have neither an online bank account nor a payment card. They can't earn, spend or save digitally. So, they built Pixpay: an awesome financial tool for the 10-18 yo with parental oversight.</t>
  </si>
  <si>
    <t>https://twitter.com/pixpay_app</t>
  </si>
  <si>
    <t>https://www.facebook.com/PixpayApp</t>
  </si>
  <si>
    <t>https://www.linkedin.com/company/pixpay-app/</t>
  </si>
  <si>
    <t>Benoit Grassin</t>
  </si>
  <si>
    <t>Bpifrance, Global Founders Capital, Edward Lando, Guillaume Lestrade, Frederic Halley</t>
  </si>
  <si>
    <t>Moss</t>
  </si>
  <si>
    <t>https://www.crunchbase.com/organization/mosscredit</t>
  </si>
  <si>
    <t>Moss is a technology-based payment and credit card platform that enables companies to optimize their finances. Thanks to a dynamic and up to 10x higher limit, our corporate credit card can handle even the highest spend. With virtual and physical credit cards, the entire team can spend easily and securely. Individual spending limits and real-time data per card, merchant or team keep costs under control. The Moss app makes it easy to digitize receipts, including cost center and VAT assignment. At the end of the month, all data and documents can be exported to any accounting software.</t>
  </si>
  <si>
    <t>Accounting, Credit Cards, Financial Services, FinTech</t>
  </si>
  <si>
    <t>The corporate credit card built for your entire spend.</t>
  </si>
  <si>
    <t>https://getmoss.com/</t>
  </si>
  <si>
    <t>https://www.facebook.com/mosscredit/</t>
  </si>
  <si>
    <t>https://www.linkedin.com/company/mosscredit/</t>
  </si>
  <si>
    <t>join@getmoss.com</t>
  </si>
  <si>
    <t>+49 30 3119 6512</t>
  </si>
  <si>
    <t>Financial Services, Lending and Investments, Payments, Professional Services</t>
  </si>
  <si>
    <t>Valar Ventures, Global Founders Capital, Cherry Ventures</t>
  </si>
  <si>
    <t>Remagine</t>
  </si>
  <si>
    <t>https://www.crunchbase.com/organization/remagine-9367</t>
  </si>
  <si>
    <t>Remagine is a finance platform that empowers business through accounts, team cards, analytics, and payment solutions and provides financial products tailored for founders and startups. The company supports founders with EUR25k ‚Äì 1m in funding, without taking equity, board seats, personal guarantees, or warrants. It has already provided financing to over 20 companies while still in stealth mode.</t>
  </si>
  <si>
    <t>Remagine is a finance platform that empowers business through accounts, team cards.</t>
  </si>
  <si>
    <t>https://remagine.io/</t>
  </si>
  <si>
    <t>https://twitter.com/LetsRemagine</t>
  </si>
  <si>
    <t>https://www.linkedin.com/company/letsremagine/</t>
  </si>
  <si>
    <t>First Momentum Ventures, Jonathan Weiner, Michael Vaughan</t>
  </si>
  <si>
    <t>Rebellion Pay</t>
  </si>
  <si>
    <t>https://www.crunchbase.com/organization/rebellion-pay</t>
  </si>
  <si>
    <t>Rebellion Pay was created to meet the needs of a generation of young people who do not identify with conventional banks.  Rebellion is positioned as the Spanish neobank leader among Gen Z and Millenial generations. We offer banking services in a way more similar to Netflix, Uber or Spotify than to the use of conventional banking. Rebellion looks for the connection of the financial sector and the social network we are familiar with because what really tells a story about you is your transactions, the way you consume! Our business model is based on different revenue streams such as consumer finance, cryptocurrencies and insurance on demand. All from a simple, secure, humane and transparent perspective.</t>
  </si>
  <si>
    <t>Neobank of the Gen Z and Millenial generations</t>
  </si>
  <si>
    <t>https://rebellionpay.com/</t>
  </si>
  <si>
    <t>hello@rebellionpay.com</t>
  </si>
  <si>
    <t>Sergio Cerro</t>
  </si>
  <si>
    <t>Engineering, Finance, Information Technology, Marketing, Operations, Product</t>
  </si>
  <si>
    <t>Unmortgage is for people who can afford to rent, but want to own. You might not earn enough to get a mortgage on a property you love, or renting might be stopping you from saving enough of a deposit. Think of Unmortgage as a stepping stone between renting and owning.</t>
  </si>
  <si>
    <t>https://twitter.com/wayhomeuk</t>
  </si>
  <si>
    <t>https://www.facebook.com/wayhomeUK/</t>
  </si>
  <si>
    <t>https://www.linkedin.com/company/wayhomeuk/</t>
  </si>
  <si>
    <t>hello@wayhome.co.uk</t>
  </si>
  <si>
    <t>Josef Wasinski, Nigel Purves, Ray Rafiq Omar</t>
  </si>
  <si>
    <t>Augmentum Fintech, Pitch@Palace, Anthemis Exponential Ventures</t>
  </si>
  <si>
    <t>Pagantis</t>
  </si>
  <si>
    <t>https://www.crunchbase.com/organization/pagantis</t>
  </si>
  <si>
    <t>Pagantis has originated over ‚Ç¨500 million in online consumer loans on its proprietary platform, which has been developed leveraging the company‚Äôs expertise in data science, technology, regulatory compliance, and finance. Our point of sale consumer finance platform for e-commerce (Paga+Tarde in Spain), allows consumers to pay for goods and services in monthly installments with a fully automated, paperless process and provides e-commerce merchants with a simple onboarding process to offer consumer credit in conjunction with e-commerce purchases.</t>
  </si>
  <si>
    <t>Consumer Lending, E-Commerce, Financial Services, FinTech, Internet</t>
  </si>
  <si>
    <t>Pagantis, an established fintech founded in 2011, provides automated, friction-free consumer finance for e-commerce transactions in Europe.</t>
  </si>
  <si>
    <t>https://www.clearpay.com</t>
  </si>
  <si>
    <t>https://twitter.com/pagantis</t>
  </si>
  <si>
    <t>https://www.facebook.com/Pagantiscompany/</t>
  </si>
  <si>
    <t>https://www.linkedin.com/company/pagantis/</t>
  </si>
  <si>
    <t>press@pagantis.com</t>
  </si>
  <si>
    <t>Marta Plana, Pascal Pegaz-Paquet, Rolf Cederstr√∂m</t>
  </si>
  <si>
    <t>ClearPay</t>
  </si>
  <si>
    <t>https://www.crunchbase.com/organization/clearpay</t>
  </si>
  <si>
    <t>Commerce and Shopping, Financial Services, Internet Services, Lending and Investments</t>
  </si>
  <si>
    <t>Credit Suisse, Prime Ventures, Rinkelberg Capital</t>
  </si>
  <si>
    <t>Pagantis acquired by ClearPay</t>
  </si>
  <si>
    <t>https://www.crunchbase.com/acquisition/clearpay-acquires-pagantis--71ed16b4</t>
  </si>
  <si>
    <t>Jean-Baptiste Bouvier, Jonathan Brossard, Raphael Riviere</t>
  </si>
  <si>
    <t>Descartes Underwriting is an insurtech company that specializes in climate risk modeling and data-driven risk transfer. It works with corporate brokers to design and underwrite innovative, bespoke, and affordable insurance. The company offers tech-based insurance products covering risks such as flooding, wildfires, droughts, and other large-scale events to businesses, across all sectors, including agriculture, hospitality, mining, construction, traditional and renewable energy, entertainment, and retail.  The company was founded in 2019 and is headquartered in Puteaux, Ile-de-France, France.</t>
  </si>
  <si>
    <t>Puteaux, Ile-de-France, France</t>
  </si>
  <si>
    <t>https://twitter.com/DescartesUWing</t>
  </si>
  <si>
    <t>https://www.linkedin.com/company/descartesunderwriting</t>
  </si>
  <si>
    <t>contact@descartesunderwriting.com</t>
  </si>
  <si>
    <t>+33 01 83 75 27 00</t>
  </si>
  <si>
    <t>Sebastien Piguet, Tanguy Touffut</t>
  </si>
  <si>
    <t>CarePay International</t>
  </si>
  <si>
    <t>https://www.crunchbase.com/organization/carepay-international</t>
  </si>
  <si>
    <t>CarePay has developed a mobile health data &amp; payment distribution platform that has the potential to fundamentally change healthcare. The platform, originally built on top of the foundations of mobile money but now linked into several digital payment networks across various countries, permanently connects patients, premium payers, insurers and healthcare providers in a standardized way and can be introduced anywhere in the world. The platform, accessible on any mobile phone, provides mobile health wallets which allows these connected stakeholders to send, receive and pay dedicated healthcare funds to each other instantly and at minimal cost. CarePay‚Äôs solution is a standardized, end-to-end mobile health data &amp; payment distribution platform that offers a full range of services that help manage large scale health (insurance) schemes at lower cost than ever before. The platform‚Äôs modules range from enrollment and premium collection to beneficiary identification, claims management and data-powered services. Current payers on the platform include private insurers, donors, government agencies, employers and individuals. So far, CarePay has connected over 4.5 million users and more than 1,200 healthcare facilities to the platform. CarePay is an international, fast-growing fintech company first established in Kenya, but has now expanded its business to Nigeria and Tanzania. The international expansion is driven from CarePay‚Äôs HQ in Amsterdam. Our innovative approach to healthcare provision was recognized in 2017 when CarePay won the FT/IFC Transformational Business Award and in June 2018 CarePay was named a Technology Pioneer by the World Economic Forum.</t>
  </si>
  <si>
    <t>Finance, FinTech, Health Care, Hospital, InsurTech</t>
  </si>
  <si>
    <t>CarePay has developed a mobile health data &amp; payment distribution platform that has the potential to fundamentally change healthcare.</t>
  </si>
  <si>
    <t>https://www.carepay.com/</t>
  </si>
  <si>
    <t>https://twitter.com/carepayke</t>
  </si>
  <si>
    <t>https://www.linkedin.com/company/carepay-ltd/</t>
  </si>
  <si>
    <t>info@carepay.com</t>
  </si>
  <si>
    <t>Michiel Slootweg</t>
  </si>
  <si>
    <t>ELMA Philanthropies, Investment Funds for Health in Africa, Dutch Ministry of Foreign Affairs</t>
  </si>
  <si>
    <t>Hepster</t>
  </si>
  <si>
    <t>https://www.crunchbase.com/organization/hepster-moinsure-gmbh</t>
  </si>
  <si>
    <t>Hepster is an insurtech company that develops customized insurance products and integrates them into digital processes and systems. Its B2B model is complimented by a B2C webshop. Hepster‚Äôs strength is its fully API-driven, cloud-based, and modular insurance solutions ‚Äì it can quickly build and deploy digital insurance products as per its partner's requirements. It is expanding its current product portfolio which includes bike, e-bike, electronics, and sports equipment insurance. It was founded in 2016 and is based in Rostock, Germany.</t>
  </si>
  <si>
    <t>Rostock, Mecklenburg-Vorpommern, Germany</t>
  </si>
  <si>
    <t>Hepster is an insurtech company that develops customized insurance products and integrates them into digital processes and systems.</t>
  </si>
  <si>
    <t>https://hepster.com</t>
  </si>
  <si>
    <t>https://www.facebook.com/moinhepster</t>
  </si>
  <si>
    <t>https://www.linkedin.com/company/hepster/about/</t>
  </si>
  <si>
    <t>christian@hepster.com</t>
  </si>
  <si>
    <t>+49 381 20388801</t>
  </si>
  <si>
    <t>Alexander Hornung, Christian Range, Hanna Bachmann</t>
  </si>
  <si>
    <t>Engineering, Information Technology, Marketing, Operations, Sales</t>
  </si>
  <si>
    <t>Chaser helps businesses get their invoices paid on time, automatically. They're solving the twin problems of late payment and the time it has previously taken to chase customers. Chaser is a platform that is reimagining how this chasing is carried out. A business can use their web application to apply rules based automation to chasing their customers via email. They can do so intelligently, powered by the behavioural analytics from their proprietary email handling and logging software.</t>
  </si>
  <si>
    <t>http://twitter.com/chaser_hq</t>
  </si>
  <si>
    <t>https://www.facebook.com/chaserAR</t>
  </si>
  <si>
    <t>https://www.linkedin.com/company/chaser</t>
  </si>
  <si>
    <t>sonia.dorais@chaserhq.com</t>
  </si>
  <si>
    <t>David Tuck, Mark Woodbridge</t>
  </si>
  <si>
    <t>Beacon Capital, Fuel Ventures, London Co-Investment Fund, Craig Winkler, Sussex Place Ventures</t>
  </si>
  <si>
    <t>insureQ</t>
  </si>
  <si>
    <t>https://www.crunchbase.com/organization/insureq</t>
  </si>
  <si>
    <t>InsureQ is an insuretech startup that offers insurance tailored to SMEs', freelancers', and startups' needs. It eliminates the complexity and creates a simple solution that will save small businesses both time and money. The company's insurance partner Hiscox operates successfully in the industry for more than 100 years and guarantees your safety and stability.</t>
  </si>
  <si>
    <t>InsureQ is an insuretech startup that offers insurance tailored to SMEs', freelancers', and startups' needs.</t>
  </si>
  <si>
    <t>https://home.insureq.de/</t>
  </si>
  <si>
    <t>https://www.facebook.com/InsureQ/</t>
  </si>
  <si>
    <t>https://www.linkedin.com/company/insureq/</t>
  </si>
  <si>
    <t>info@insureq.de</t>
  </si>
  <si>
    <t>089 215 293 34</t>
  </si>
  <si>
    <t>Alexander Marius Le Prince, Iven Schorr, Johannes Breulmann, Laibing Yang, Luisa M√ºller-Wittmann</t>
  </si>
  <si>
    <t>Kard believes young people deserve a banking experience that is adapted to their needs and gives them control. It offers an intuitive mobile app adapted to the codes of teenagers and a Mastercard card allowing them to pay online or in-store, everywhere around the world.  With Kard, teenagers can safely manage their money and progressively prepare for financial autonomy.  Kard also offers an app for parents that makes it easier for them to manage children's pocket money and help them better manage their finances.</t>
  </si>
  <si>
    <t>https://twitter.com/Kard_App</t>
  </si>
  <si>
    <t>https://www.facebook.com/getkardapp/</t>
  </si>
  <si>
    <t>https://www.linkedin.com/company/kard-app/</t>
  </si>
  <si>
    <t>hello@kard.eu</t>
  </si>
  <si>
    <t>Amine Bounjou, Fabien Penso, Scott Gordon</t>
  </si>
  <si>
    <t>Kima Ventures, Jonathan Weiner, Founders Future, Didier Valet, Julien Lemoine</t>
  </si>
  <si>
    <t>https://www.crunchbase.com/organization/finlab</t>
  </si>
  <si>
    <t>FinLab is a large German company builders and investors in the financial services technology and the cryptocurrency sector.   Started in December 2014, the company focuses on incubating German-based fintech start ups and investing globally in venture funding rounds of fintech and cryptocurrency companies.</t>
  </si>
  <si>
    <t>Cryptocurrency, Finance, Financial Services, FinTech, Incubators, Venture Capital</t>
  </si>
  <si>
    <t>FinLab is a Germany-based investment company engaged in the building of companies in the financial services technologies.</t>
  </si>
  <si>
    <t>https://www.finlab.de</t>
  </si>
  <si>
    <t>https://twitter.com/FinLab_AG</t>
  </si>
  <si>
    <t>https://www.facebook.com/FinLabAG/</t>
  </si>
  <si>
    <t>https://www.linkedin.com/company/finlab-ag</t>
  </si>
  <si>
    <t>info@finlab.de</t>
  </si>
  <si>
    <t>Accelerator, Private Equity Firm, Venture Capital</t>
  </si>
  <si>
    <t>Early Stage Venture, Seed, Venture</t>
  </si>
  <si>
    <t>Christian Angermayer</t>
  </si>
  <si>
    <t>A7A</t>
  </si>
  <si>
    <t>https://www.crunchbase.com/ipo/finlab-ipo--cbcde955</t>
  </si>
  <si>
    <t>Payaut</t>
  </si>
  <si>
    <t>https://www.crunchbase.com/organization/payaut</t>
  </si>
  <si>
    <t>Payaut is an automated payment solution for online marketplaces. Payaut provides a PSD2-compliance and automation of the payment process. The solution helps online businesses that are part of the payment flow to easily comply with the new PSD2 regulations, while still able to use multiple Payment Service Providers (PSP‚Äôs).</t>
  </si>
  <si>
    <t>Payaut is an automated payment solution for online marketplaces.</t>
  </si>
  <si>
    <t>https://www.payaut.com/</t>
  </si>
  <si>
    <t>https://www.linkedin.com/company/payaut/</t>
  </si>
  <si>
    <t>LocalGlobe, Entr√©e Capital, Finch Capital, Robert Kraal, Jan-Joost Rueb</t>
  </si>
  <si>
    <t>Raison</t>
  </si>
  <si>
    <t>https://www.crunchbase.com/organization/raison-bb3a</t>
  </si>
  <si>
    <t>RAISON app solves the issue of unmet demand for next-generation financial products. Our platform aims to democratize the investment process by offering lower barriers to entry for clients with deferent capital levels. Our team has developed a fully compliant legal structure for tokenisation of large-cap private companies shares.  Currently, our users can purchase a token tied to economic interest in Robinhood with entry ticket as low as 100 EUR. The portfolio of offered companies is going to expand in the foreseeable future with Udemy, Revolut, Coursera, Klenty, Kraken and more.</t>
  </si>
  <si>
    <t>Raison app lets users get pre-IPO investment products from ‚Ç¨100 and operate ETH, BTC, USDC and EUR currencies.</t>
  </si>
  <si>
    <t>https://raison.ai/</t>
  </si>
  <si>
    <t>https://twitter.com/raisonapp</t>
  </si>
  <si>
    <t>https://www.facebook.com/raisonapp/</t>
  </si>
  <si>
    <t>https://www.linkedin.com/company/raisonapp</t>
  </si>
  <si>
    <t>estonia@raison.ai</t>
  </si>
  <si>
    <t>+372 660 0288</t>
  </si>
  <si>
    <t>Alexander Zaytsev, Andrey Berezin, Andrey Kononykhin</t>
  </si>
  <si>
    <t>Trilo</t>
  </si>
  <si>
    <t>https://www.crunchbase.com/organization/jointrilo</t>
  </si>
  <si>
    <t>Trilo is a consumer-led digital payment network. Earn cashback whenever you pay, and receive your funds in minutes for only 0.2%. No more cards, No more interchange, No more fuss.</t>
  </si>
  <si>
    <t>Consumer, FinTech, Mobile Payments, Payments</t>
  </si>
  <si>
    <t>Trilo is a new ecosystem, one for people to pay people, with no middlemen what. so. ever.</t>
  </si>
  <si>
    <t>https://www.trilo.io</t>
  </si>
  <si>
    <t>https://www.twitter.com/jointrilo</t>
  </si>
  <si>
    <t>https://www.facebook.com/jointrilo/</t>
  </si>
  <si>
    <t>https://www.linkedin.com/company/jointrilo/</t>
  </si>
  <si>
    <t>hello@trilo.io</t>
  </si>
  <si>
    <t>Hamish Blythe</t>
  </si>
  <si>
    <t>Chris Adelsbach, Ian Hogarth, Errol Damelin, Alan Morgan</t>
  </si>
  <si>
    <t>Electroneum</t>
  </si>
  <si>
    <t>https://www.crunchbase.com/organization/electroneum</t>
  </si>
  <si>
    <t>Electroneum is a digital payments ecosystem that allows anyone to store, send and receive digital funds via their smartphone. A new era of digital payments is needed to unlock the global economy for more than 1.7 billion unbanked people worldwide. They are using the power of blockchain to unlock the global digital economy for millions of people in the developing world. Helping everyone to live life on their own terms, their solution is enabling people to embrace their entrepreneurial spirit and find new ways to enhance their lives. Their mobile-based payments solution is powered by ETN - the world‚Äôs fastest and first KYC/AML compliant cryptocurrency. ETN is a store of value that can be used to purchase everyday items, from bread and milk, to mobile phone top ups. When used in conjunction with the Electroneum mobile application, users can transfer ETN to anyone in an instant, either in person or remotely.</t>
  </si>
  <si>
    <t>Cryptocurrency, Financial Services, FinTech, Mobile Payments</t>
  </si>
  <si>
    <t>Maidstone, Kent, United Kingdom</t>
  </si>
  <si>
    <t>Electroneum is a digital payments ecosystem that allows anyone to store, send and receive digital funds via their smartphone.</t>
  </si>
  <si>
    <t>https://electroneum.com/</t>
  </si>
  <si>
    <t>https://twitter.com/electroneum</t>
  </si>
  <si>
    <t>https://www.facebook.com/electroneum/</t>
  </si>
  <si>
    <t>https://www.linkedin.com/company/electroneum/</t>
  </si>
  <si>
    <t>support@electroneum.com</t>
  </si>
  <si>
    <t>Richard Ells</t>
  </si>
  <si>
    <t>Fintecture</t>
  </si>
  <si>
    <t>https://www.crunchbase.com/organization/fintecture</t>
  </si>
  <si>
    <t>Under continuous control and supervision of the financial regulator, Fintecture is an authorised Payment Institution (ACPR-17248). First bank to bank instant payment solution in France, Fintecture Pay by Bank enables merchants and businesses to : + Bypass card ceilings + Avoid illegitimate declined payments + Significantly reduce their transaction costs + Receive funds rapidly into their bank account + Reduce fraud by removing chargebacks + Increase security, protecting their customers Fintecture Pay by Bank makes payments easy and adapts to your needs : may it be B2B payments, recurring payments, Pay by link, you name it ! ======= Sous le contr√¥le et la supervision continus du r√©gulateur financier, Fintecture est un √©tablissement de paiement agr√©√© (ACPR-17248). Premi√®re solution instantan√©e de paiement banque √† banque en France, Fintecture Pay by Bank permet aux marchands et aux entreprises de :  + Contourner les plafonds des cartes + √âliminer les rejets ill√©gitimes  + Baisser consid√©rablement les co√ªts de transactions + Disposer plus rapidement des fonds collect√©s  + R√©duire la fraude en supprimant les chargebacks + Augmenter la s√©curit√©, prot√©geant leurs consommateurs Fintecture Pay by Bank facilite les paiements et s‚Äôadapte √† vos besoins : B2B, paiements r√©currents, abonnements, Pay by Link et bien plus.</t>
  </si>
  <si>
    <t>Computer, FinTech</t>
  </si>
  <si>
    <t>Fintecture - authorised Payment Institution (ACPR-17248) - presents Pay by Bank an immediate and secure bank-to-bank payment solution.</t>
  </si>
  <si>
    <t>https://www.fintecture.com/</t>
  </si>
  <si>
    <t>https://twitter.com/fintecture</t>
  </si>
  <si>
    <t>https://www.linkedin.com/company/fintecture/</t>
  </si>
  <si>
    <t>contact@fintecture.com</t>
  </si>
  <si>
    <t>Anjan Som, Faysal Oudmine, Reda Charai, Tatiana Rozoum</t>
  </si>
  <si>
    <t>Consumer Electronics, Financial Services, Hardware</t>
  </si>
  <si>
    <t>MassChallenge, Societe Generale, Target Global, Samaipata</t>
  </si>
  <si>
    <t>Banxware</t>
  </si>
  <si>
    <t>https://www.crunchbase.com/organization/banxware</t>
  </si>
  <si>
    <t>Banxware is the future of business lending. We are passionate about financing small businesses, the true heroes of our economy. As lending experts, we empower digital platforms to help their business customers grow. With Banxware, platforms can instantly launch tailored embedded lending solutions all across Europe. The Berlin-based company was founded in 2020 by Miriam Wohlfarth, Jens R√∂hrborn, Fabian Hei√ü, and Nicolas Kipp.</t>
  </si>
  <si>
    <t>Banking, Financial Services, FinTech, Information Technology, Software</t>
  </si>
  <si>
    <t>Banxware provides the technology and the funds for business financing of any kind: fully embedded in platforms or as an affiliate solution</t>
  </si>
  <si>
    <t>https://banxware.com</t>
  </si>
  <si>
    <t>https://twitter.com/banxware</t>
  </si>
  <si>
    <t>https://www.linkedin.com/company/banxware/</t>
  </si>
  <si>
    <t>info@banxware.com</t>
  </si>
  <si>
    <t>+49 30 509 312 0</t>
  </si>
  <si>
    <t>Fabian Hei√ü, Jens R√∂hrborn, Miriam Wohlfarth, Nicolas Kipp</t>
  </si>
  <si>
    <t>Financial Services, Information Technology, Lending and Investments, Software</t>
  </si>
  <si>
    <t>High-Tech Grunderfonds, Redstone, Force Over Mass Capital, VR Ventures</t>
  </si>
  <si>
    <t>Finimize is the world's largest and most engaged finance community.</t>
  </si>
  <si>
    <t>https://www.twitter.com/finimize</t>
  </si>
  <si>
    <t>https://www.facebook.com/finimize</t>
  </si>
  <si>
    <t>https://www.linkedin.com/company/finimize</t>
  </si>
  <si>
    <t>hello@finimize.com</t>
  </si>
  <si>
    <t>Maximilian Rofagha</t>
  </si>
  <si>
    <t>Content and Publishing, Financial Services, Media and Entertainment</t>
  </si>
  <si>
    <t>HV Capital, Cherry Ventures, Passion Capital, Pretiosum Ventures, Ricardo Schaefer</t>
  </si>
  <si>
    <t>9fin uses artificial intelligence to automatically extract key information from bond &amp; loan documentation. By making data easy to search, filter and analyse, 9fin helps fixed income professionals make better, smarter decisions. Our predictive analytics help forecast key capital markets events with a high degree of accuracy (100% record in 2018)</t>
  </si>
  <si>
    <t>Banked provides an account-to-account payment software platform that lets consumers, businesses and banks process payments in real-time, more securely. To leverage the Banked checkout system, businesses need to embed the company‚Äôs API and this can be done across mobile apps, customer portals, emailed invoices or even text messages.</t>
  </si>
  <si>
    <t>https://twitter.com/wearebanked</t>
  </si>
  <si>
    <t>https://www.linkedin.com/company/banked-limited/</t>
  </si>
  <si>
    <t>hello@banked.com</t>
  </si>
  <si>
    <t>Brad Goodall, Ellen Fernandes, Neil Ambler, Patrick Cox</t>
  </si>
  <si>
    <t>Acrew Capital, BACKED VC, Force Over Mass Capital, Paul Forster, Kuvi Capital</t>
  </si>
  <si>
    <t>Ledgy</t>
  </si>
  <si>
    <t>https://www.crunchbase.com/organization/ledgy</t>
  </si>
  <si>
    <t>Ledgy bridges the gap between Founders, Employees, and Investors with end-to-end equity management. It is an online share register platform, that can manage your employee incentive plans, model the next financing round, and send reports to your investors. Ledgy builds trust in your cap table and flexible financing scenarios. The platform brings together all stakeholders of a cap table</t>
  </si>
  <si>
    <t>PremFina's white label premium finance solution means brokers can take total control of their premium finance business and improve customer relationships. PremFina empowers brokers by allowing them to maximise control over their customer relationships through providing them with their own-branded premium finance software and financing options.</t>
  </si>
  <si>
    <t>https://www.twitter.com/premfina</t>
  </si>
  <si>
    <t>https://www.facebook.com/premfina</t>
  </si>
  <si>
    <t>https://www.linkedin.com/company/premfina-limited</t>
  </si>
  <si>
    <t>info@premfina.com</t>
  </si>
  <si>
    <t>+44 203 500 3462</t>
  </si>
  <si>
    <t>Bundeep Singh Rangar</t>
  </si>
  <si>
    <t>Draper Esprit, Thomvest Ventures, Talis Capital, Rakuten Capital, Rubicon Venture Capital</t>
  </si>
  <si>
    <t>bsurance</t>
  </si>
  <si>
    <t>https://www.crunchbase.com/organization/bsurance-gmbh</t>
  </si>
  <si>
    <t>bsurance operates with a B2B2C business model and digitalises, individualises and develops innovative insurance products. bsurance embeds these products in the simplest way possible into existing sales processes, products or services, and right where it matters: in apps, web shops, or cashier systems - directly at any given Point-of-Sale. End-customers are thus given easy access to fair and relevant insurance products.  Access to the end-customers is exclusively via B2C cooperation partners. Insurance partners act as insurance product providers and/or risk carriers. Using REST APIs, B2C partners and insurance partners are connected to a cloud-based insurance management platform developed by bsurance. The entire insurance management process is 100% digital end-2-end. The platform issues policies in real-time and takes care of both billing, and handling of claims. Advantages for B2C partners: Unique added value to products or services / Strong competitive differentiator / Increase in sales / Higher customer loyalty / Development of sustainable ecosystems. Advantages for insurance partners: New customer segments / Increase in sales / Fast connection to any B2C sales platform / End-to-end digital processes / Short time-to-market.</t>
  </si>
  <si>
    <t>Banking, Customer Service, FinTech, Insurance, InsurTech, Retail, Sharing Economy</t>
  </si>
  <si>
    <t>bsurance is an InsurTech MGA focused on B2B2C delivering embedded insurance covers to banks, utilities, retailers right at the POS</t>
  </si>
  <si>
    <t>https://www.bsurance.com</t>
  </si>
  <si>
    <t>https://twitter.com/bsurance</t>
  </si>
  <si>
    <t>https://www.facebook.com/bsurance</t>
  </si>
  <si>
    <t>https://www.linkedin.com/company/bsurance/</t>
  </si>
  <si>
    <t>sales@bsurance.com</t>
  </si>
  <si>
    <t>Lorenz Gr√§ff, Manfred Schmiedl</t>
  </si>
  <si>
    <t>Founded in 2014, Payconiq is a mobile payment platform. Payconiq leads the transformation of the payment industry in Europe. They've created an app which can be used for omnichannel payments: in store, online, and between friends. Consumers benefit from quick and easy payments through their smartphone while merchants reduce checkout times and pay smaller fees per transaction than any other payment method. Payconiq is currently active in Belgium, the Netherlands, Germany and Luxembourg with local offices in each of these markets.</t>
  </si>
  <si>
    <t>Financial Services, FinTech, Mobile Payments, Software</t>
  </si>
  <si>
    <t>Easy and fast payment with your smartphone.</t>
  </si>
  <si>
    <t>https://payconiq.com/</t>
  </si>
  <si>
    <t>https://twitter.com/payconiq1</t>
  </si>
  <si>
    <t>https://www.facebook.com/payconiq</t>
  </si>
  <si>
    <t>hello@payconiq.be</t>
  </si>
  <si>
    <t>+32 119 88 489</t>
  </si>
  <si>
    <t>Antoine Larmanjat</t>
  </si>
  <si>
    <t>Judopay is the market leader in mobile-first payments. Born out of a frustration with friction-filled checkouts, Judopay built a flexible and seamless solution designed to drive sales and improve the customer experience. Partnering with brands such as KFC, Countrywide, Wahaca, Connect Cashless Parking and Chip, Judopay provides payments solutions for a range of verticals including retail, food &amp; beverage, finance, mobility and digital disruptors.</t>
  </si>
  <si>
    <t>https://twitter.com/judopay</t>
  </si>
  <si>
    <t>https://www.facebook.com/Judopay-455782381916163</t>
  </si>
  <si>
    <t>https://www.linkedin.com/company/judopay</t>
  </si>
  <si>
    <t>help@judopay.com</t>
  </si>
  <si>
    <t>George Karibian, Jan Farrarons</t>
  </si>
  <si>
    <t>Engineering, Finance, Information Technology, Management, Marketing, Operations, Sales</t>
  </si>
  <si>
    <t>Taurus Group SA</t>
  </si>
  <si>
    <t>https://www.crunchbase.com/organization/taurus-group-f126</t>
  </si>
  <si>
    <t>Taurus Group SA  is the Swiss financial services company created in April 2018 in Geneva. It was founded by executives from the regulatory (inclu.:FINMA), banking, asset management, cybersecurity areas. Taurus is building the next generation platform to trade, invest and protect digital assets.  We believe the blockchain technologies will sustainably and positively impact our economy and that digital asset management will eventually merge with that of traditional financial assets.</t>
  </si>
  <si>
    <t>TAURUS is building the next generation platform to trade, invest, and protect your digital assets</t>
  </si>
  <si>
    <t>https://www.taurushq.com</t>
  </si>
  <si>
    <t>https://twitter.com/taurusgroup_ch</t>
  </si>
  <si>
    <t>https://www.linkedin.com/company/taurus-group-sa/</t>
  </si>
  <si>
    <t>contact@taurusgroup.ch</t>
  </si>
  <si>
    <t>Jean-Philippe Aumasson, S√©bastien Dessimoz</t>
  </si>
  <si>
    <t>Tezos Foundation, Lombard Odier, Guillaume Lestrade, Arab Bank (Switzerland), Benoit Portoleau-Balloy</t>
  </si>
  <si>
    <t>Coinrule</t>
  </si>
  <si>
    <t>https://www.crunchbase.com/organization/coinrule</t>
  </si>
  <si>
    <t>Coinrule lets you automate your investments across platforms to protect your funds and catch the next market opportunity. Coinrule is a smarter system for trading because it adds automation across 10+ investment platforms.  Best of all: it‚Äôs educational and gamified, neatly packaged and ready to deliver our mission for financial inclusion by giving people the tools to compete in a new world of trading.</t>
  </si>
  <si>
    <t>B2C, Blockchain, Cryptocurrency, FinTech, Trading Platform</t>
  </si>
  <si>
    <t>Coinrule catches the next market opportunity on your behalf by automating your investments.</t>
  </si>
  <si>
    <t>http://www.coinrule.com</t>
  </si>
  <si>
    <t>https://twitter.com/coinrulehq</t>
  </si>
  <si>
    <t>https://www.facebook.com/CoinruleHQ/</t>
  </si>
  <si>
    <t>https://www.linkedin.com/company/coinrule/</t>
  </si>
  <si>
    <t>info@coinrule.com</t>
  </si>
  <si>
    <t>+44 20 3529 7920</t>
  </si>
  <si>
    <t>Gabriele Muse, Oleg Giberstein</t>
  </si>
  <si>
    <t>Fintern</t>
  </si>
  <si>
    <t>https://www.crunchbase.com/organization/fintern</t>
  </si>
  <si>
    <t>Fintern is a lending startup looking to offer an AI-driven alternative to costly payday loans. It aims to expand access to low-cost personal credit by using the UK‚Äôs new Open Banking standard to analyze consumers‚Äô historical bank statement data. Open Banking data allows us to build a granular view of customers‚Äô financial circumstances, properly understand their affordability, and place less reliance on credit reference agency scores. The company was founded in 2020 and is based in London, United Kingdom.</t>
  </si>
  <si>
    <t>Banking, Consumer Lending, Financial Services, FinTech, Personal Finance</t>
  </si>
  <si>
    <t>Fintern is a lending startup looking to offer an AI-driven alternative to costly payday loans.</t>
  </si>
  <si>
    <t>https://fintern.ai</t>
  </si>
  <si>
    <t>https://twitter.com/FinternLoans</t>
  </si>
  <si>
    <t>https://www.linkedin.com/company/finternloans</t>
  </si>
  <si>
    <t>contact@fintern.ai</t>
  </si>
  <si>
    <t>020 3443 8881</t>
  </si>
  <si>
    <t>Gerald Chappell, Michelle He</t>
  </si>
  <si>
    <t>Varengold Bank</t>
  </si>
  <si>
    <t>TRINE</t>
  </si>
  <si>
    <t>https://www.crunchbase.com/organization/trine</t>
  </si>
  <si>
    <t>TRINE uses crowdinvesting to enable people to support solar energy projects, while also delivering a return to the investors. We provide the expertise, organization and the platform for enabling secure investments in carefully selected projects and bring finance to local solar entrepreneurs in emerging nations to electrify the world. Our crowdinvestors will fund the initial cost for installing the solar system, over time this loan is paid back with interest by the value of electricity produced from the solar system.  With our solution we will connect money sitting in banks, with solar entrepreneurs like yourself in need of financing. By doing so, we will not only enable people to earn a return on an impact investment and  democratize those investment options, but also help you to elevate poor communities out of their energy poverty and improve their living standard.</t>
  </si>
  <si>
    <t>Crowdfunding, Emerging Markets, FinTech, Solar</t>
  </si>
  <si>
    <t>Financing energy access through innovative ways of funding.</t>
  </si>
  <si>
    <t>https://trine.com</t>
  </si>
  <si>
    <t>https://www.twitter.com/jointrine</t>
  </si>
  <si>
    <t>https://www.facebook.com/jointrine</t>
  </si>
  <si>
    <t>https://www.linkedin.com/company/trinehq/</t>
  </si>
  <si>
    <t>hello@jointrine.com</t>
  </si>
  <si>
    <t>Venture Debt</t>
  </si>
  <si>
    <t>Andreas Lehner, Christian Genne, Christoffer Falsen, Sam Manaberi</t>
  </si>
  <si>
    <t>LCX</t>
  </si>
  <si>
    <t>https://www.crunchbase.com/organization/lcx</t>
  </si>
  <si>
    <t>LCX.com - Innovating Capital Markets. Solutions for compliant digital assets and security tokens. LCX is a secure and regulated platform for buying, selling, transferring, and storing digital currencies. LCX is pioneering a blockchain infrastructure bridging the gap between traditional monetary systems and the fast-moving trusted technology landscape. LCX was founded in 2018 with headquarters in Vaduz (Liechtenstein) and branches in Crypto-Valley Zug (Switzerland) and New Delhi (India).</t>
  </si>
  <si>
    <t>Bitcoin, Blockchain, Cryptocurrency, Financial Exchanges, Financial Services, FinTech, Trading Platform</t>
  </si>
  <si>
    <t>Liechtenstein Cryptoassets Exchange</t>
  </si>
  <si>
    <t>https://www.lcx.com</t>
  </si>
  <si>
    <t>https://www.twitter.com/LCX</t>
  </si>
  <si>
    <t>https://www.facebook.com/LCX.exchange/</t>
  </si>
  <si>
    <t>https://www.linkedin.com/company/lcx</t>
  </si>
  <si>
    <t>hello@lcx.com</t>
  </si>
  <si>
    <t>Monty Metzger</t>
  </si>
  <si>
    <t>Atani</t>
  </si>
  <si>
    <t>https://www.crunchbase.com/organization/atani</t>
  </si>
  <si>
    <t>Atani is an innovative all-in-one non-custodial platform designed for crypto traders and investors. The platform enables trade execution, portfolio monitoring and charting across 20+ crypto exchanges through a single interface, all in real time, and for free. Users of the platform also benefit from having an integrated tax-reporting tool, which generates an automatic report for 30+ countries. In addition, Atani features a portfolio aggregator, advanced order types and a trading calculator, as well as a customizable price alerts system. Following a security-first approach, Atani has built a non-custodial desktop platform.</t>
  </si>
  <si>
    <t>Big Data, Blockchain, Cryptocurrency, FinTech</t>
  </si>
  <si>
    <t>Atani is the one-stop crypto trading platform: trading on 20+ exchanges, integrates technical analysis tools and automates tax reporting.</t>
  </si>
  <si>
    <t>https://atani.com/</t>
  </si>
  <si>
    <t>https://twitter.com/atani_official</t>
  </si>
  <si>
    <t>https://www.facebook.com/Atani.Official/</t>
  </si>
  <si>
    <t>https://www.linkedin.com/company/atani</t>
  </si>
  <si>
    <t>hello@atani.com</t>
  </si>
  <si>
    <t>Haydee Barroso Ba√±ales, Paul Barroso</t>
  </si>
  <si>
    <t>Data and Analytics, Financial Services, Other, Payments, Software</t>
  </si>
  <si>
    <t>JME Ventures, Encomenda VC, Conexo Ventures, Lanai Partners</t>
  </si>
  <si>
    <t>PlasmaPay</t>
  </si>
  <si>
    <t>https://www.crunchbase.com/organization/plasmapay</t>
  </si>
  <si>
    <t>PlasmaPay is a global payment and remittance platform for people and digital business. Here you can securely store crypto and fiat currency, buy and exchange popular digital assets, make and receive payments, build your own payment network with zero-fee transactions. Cryptocurrency has a strong opportunity to become stable and independent digital money for the global peer-to-peer economy. We believe in the potential of Cryptocurrency, Asset-Backed Tokens and Blockchain technology to have a significant, positive global economic impact. Our mission is to create an open financial platform for the world to unlock the full potential of new blockchain technologies.</t>
  </si>
  <si>
    <t>Banking, Blockchain, Cryptocurrency, Financial Services, FinTech, Information Technology, Internet, Mobile Payments, Payments</t>
  </si>
  <si>
    <t>PlasmaPay is a crypto/fiat payment system and fintech platform for new financial services</t>
  </si>
  <si>
    <t>https://plasmapay.com</t>
  </si>
  <si>
    <t>https://twitter.com/Plasma_Pay</t>
  </si>
  <si>
    <t>https://www.facebook.com/plasmapay/</t>
  </si>
  <si>
    <t>https://www.linkedin.com/company/plasmapay/</t>
  </si>
  <si>
    <t>hi@plasmapay.com</t>
  </si>
  <si>
    <t>Evgeny Fedorov, Ilia Maksimenka</t>
  </si>
  <si>
    <t>Financial Services, Information Technology, Internet Services, Lending and Investments, Mobile, Other, Payments, Software</t>
  </si>
  <si>
    <t>Osper is a prepaid debit card and mobile banking service empowering young people to manage their money responsibly by instilling good financial habits from an early age. It offers a safe [MasterCard](https://www.crunchbase.com/organization/mastercard) prepaid debit card and a simple mobile banking app with separate logins for young people and parents. All money on Osper is safely managed by a European regulated bank. Its application runs on Android and [Apple](https://www.crunchbase.com/organization/apple) devices that also include any iOS device running 6.0 or higher. Osper is comprised of several investors, including Index Ventures, Horizons Ventures and a number of entrepreneurs, and individuals from the financial services market. To use the service, young people must be at least 8 years old, and must sign up with a parent or legal guardian. Their parents or guardians must be U.K. residents with a debit card from a U.K. bank. Osper was launched in 2012 by Alick Varma, who previously worked at [McKinsey](https://www.crunchbase.com/organization/mckinsey-company) and [Spotify](https://www.crunchbase.com/organization/spotify), and also trained to be a math teacher. It is based in London.</t>
  </si>
  <si>
    <t>http://twitter.com/osper</t>
  </si>
  <si>
    <t>http://www.facebook.com/meetosper</t>
  </si>
  <si>
    <t>http://www.linkedin.com/company/osper</t>
  </si>
  <si>
    <t>hello@osper.com</t>
  </si>
  <si>
    <t>20 3322 9090</t>
  </si>
  <si>
    <t>Alick Varma</t>
  </si>
  <si>
    <t>Techstars, LocalGlobe, Right Side Capital Management, Index Ventures, Horizons Ventures</t>
  </si>
  <si>
    <t>Rebtel</t>
  </si>
  <si>
    <t>https://www.crunchbase.com/organization/rebtel</t>
  </si>
  <si>
    <t>Rebtel aims to solve the problems that any migrant encounters when crossing a border, whether fleeing for something or racing towards something better: communications, work and banking problems. Led by top management from Kinnevik group companies with it‚Äôs strong tradition of disruption through technology, Rebtel provides a technical platform for communication, money transfer and even work for its users through an innovative, fast growing independent work program Activist. Founded in Stockholm, Sweden, - home to the second largest group of Unicorns in the world - Rebtel is a profitable company that employs  85 high performing employees representing over 35 nationalities.</t>
  </si>
  <si>
    <t>Apps, FinTech, Mobile, Telecommunications, VoIP</t>
  </si>
  <si>
    <t>Rebtel is a tech company building services to</t>
  </si>
  <si>
    <t>http://www.rebtel.com</t>
  </si>
  <si>
    <t>http://twitter.com/Rebtel</t>
  </si>
  <si>
    <t>http://www.facebook.com/Rebtel</t>
  </si>
  <si>
    <t>http://www.linkedin.com/company/rebtel</t>
  </si>
  <si>
    <t>press@rebtel.com</t>
  </si>
  <si>
    <t>Hjalmar Winbladh, Jonas Lindroth</t>
  </si>
  <si>
    <t>Engineering, Management, Marketing, Operations, Sales</t>
  </si>
  <si>
    <t>Apps, Financial Services, Hardware, Information Technology, Internet Services, Messaging and Telecommunications, Mobile, Software</t>
  </si>
  <si>
    <t>Benchmark, Index Ventures, Balderton Capital</t>
  </si>
  <si>
    <t>DreamQuark develops innovative data analysis technologies around deep representation learning to help insurance, financial services, and healthcare professionals take better advantage of the data they have stored. DreamQuark puts its intelligence into developing algorithms, to detect, very efficiently, rare, and otherwise invisible phenomena in a vast variety of data types like images, texts, audio files, and more. DreamQuark facilitates access to this expertise of large datasets analysis by offering a transparent solution, with results accessible to all types of business users.</t>
  </si>
  <si>
    <t>https://twitter.com/DreamQuark</t>
  </si>
  <si>
    <t>https://www.linkedin.com/company/dreamquark/</t>
  </si>
  <si>
    <t>info@dreamquark.com</t>
  </si>
  <si>
    <t>+33 1 83 75 72 84</t>
  </si>
  <si>
    <t>Nicolas Meric</t>
  </si>
  <si>
    <t>Plug and Play Tech Center, Alma Mundi Ventures, CapHorn Invest, AG2R La Mondiale, NewAlpha Asset Management</t>
  </si>
  <si>
    <t>Dfns</t>
  </si>
  <si>
    <t>https://www.crunchbase.com/organization/xkey</t>
  </si>
  <si>
    <t>Custody of digital assets requires maximal security. Don't DIY. Dfns is a safe, cloud-native developer tool that gives banks, investors and companies the freedom to enter crypto markets on a battle-designed security infrastructure.  Financial institutions of all sizes‚Äîfrom crypto startups to Tier 1 banks‚Äîuse our fully-managed custody platform to scale and gain exposure over crypto without ever compromising the safety of their day-to-day operations. By way of deep trendsetting cryptography, we have successfully managed to create a keyless wallet generator allowing our clients to trade, transfer and store crypto without having to worry a single second. Dfns is powered by a decentralized custody network designed to break up the inner complications of blockchains and reinstate frictionless business environments. We make sure that digital assets are safe-kept with respect to the most law-abiding market procedures. Smoothly deploy on-premise your own crypto custody infrastructure in no time, and capitalize on streamlined feature delivery and advanced security updates. Dfns saves you and your team from spending precious time on labor-intensive tasks and ensures that the middle &amp; back office experience stays the same as always. Roll out the red carpet for your customers, today. We are building the future of crypto banking‚Äîbrick by brick.</t>
  </si>
  <si>
    <t>Blockchain, Cryptocurrency, Cyber Security, Developer Tools, FinTech, SaaS</t>
  </si>
  <si>
    <t>The security suite for crypto custody</t>
  </si>
  <si>
    <t>https://www.dfns.co</t>
  </si>
  <si>
    <t>https://twitter.com/dfnshq</t>
  </si>
  <si>
    <t>https://www.facebook.com/dfnscustody/</t>
  </si>
  <si>
    <t>https://www.linkedin.com/company/dfnshq</t>
  </si>
  <si>
    <t>contact@dfns.co</t>
  </si>
  <si>
    <t>Christopher Grilhault des Fontaines, Clarisse Hagege, Nore Rinnesj√∂-Eckerberg, Thibault de Saint-Sernin</t>
  </si>
  <si>
    <t>Financial Services, Information Technology, Other, Payments, Privacy and Security, Software</t>
  </si>
  <si>
    <t>Figment, Bpifrance, Chris Adelsbach, SGH CAPITAL, Julien Bouteloup</t>
  </si>
  <si>
    <t>A SaaS platform leveraging visualisation to revolutionise the client experience for the private asset market. A feature-rich workflow platform for financial institutions with intuitive data analytics providing clarity and intelligence to managers and end clients. Including a decentralised trading and distribution platform for the vast unlisted asset market, creating liquidity and transparency.</t>
  </si>
  <si>
    <t>https://www.facebook.com/Floww.io</t>
  </si>
  <si>
    <t>https://www.linkedin.com/company/floww.io</t>
  </si>
  <si>
    <t>hello@floww.io</t>
  </si>
  <si>
    <t>Martijn De Wever</t>
  </si>
  <si>
    <t xml:space="preserve">Mosaic Smart Data delivers the insight and real-time intelligence that FICC market participants need to increase business opportunities and meet regulatory requirements. Financial institutions are facing a challenging period in the FICC markets, largely as a result of the constraints from new regulatory initiatives, high fixed costs and a fragmented market structure. Against this backdrop, Mosaic believes that institutions that harness their data intelligently to service and predict their clients‚Äô needs will gain a competitive edge and drive profitability. Mosaic delivers the cutting edge technology required to turn the tide of decline and transform information to intelligence. Our vision is to empower financial market professionals with usable, data-driven tools and enable them to ask the questions they need answered and receive results in a highly graphical enterprise-wide format. </t>
  </si>
  <si>
    <t>https://twitter.com/MosaicSmartData</t>
  </si>
  <si>
    <t>https://www.linkedin.com/company/mosaic-smart-data/</t>
  </si>
  <si>
    <t>Matthew Hodgson</t>
  </si>
  <si>
    <t>Octopus Ventures, JP Morgan Chase, CommerzVentures</t>
  </si>
  <si>
    <t>SlimPay is the European leader in recurring payments for subscriptions. SlimPay‚Äôs payment solution enables merchants to facilitate acquisition, increase the consumer lifetime value and maximize revenue ‚Äî through card and direct debit payments. Launched in 2010 in France, SlimPay operates across Europe with flagship offices in Paris and Madrid.</t>
  </si>
  <si>
    <t>https://twitter.com/SlimPay</t>
  </si>
  <si>
    <t>https://www.facebook.com/SlimPay/</t>
  </si>
  <si>
    <t>https://www.linkedin.com/company/slimpay</t>
  </si>
  <si>
    <t>hello@slimpay.com</t>
  </si>
  <si>
    <t>Jean-Louis Hoenen, Jerome Traisnel</t>
  </si>
  <si>
    <t>Engineering, Finance, Human Resources, Management, Operations, Product, Sales</t>
  </si>
  <si>
    <t>Oakam</t>
  </si>
  <si>
    <t>https://www.crunchbase.com/organization/oakam</t>
  </si>
  <si>
    <t>Oakam is a digital micro-lender helping underbanked, overlooked, consumers onto and up the credit ladder. They believe that the credit industry is broken for the growing number of consumers looking to access vital funds, that help them establish or improve their credit score. At Oakam, they‚Äôre challenging the status quo with a new model for consumer credit powered by the smartphone. Their digital, data-rich approach to micro-lending enables more personalised and inclusive credit scoring, that is lowering the barriers to affordable credit for those who need it most. Visit www.oakam.com/en/company/ for more information.</t>
  </si>
  <si>
    <t>Credit, Financial Services, FinTech, Software</t>
  </si>
  <si>
    <t>Oakam is a digital micro-lender for the UK's unbanked and underbanked consumers.</t>
  </si>
  <si>
    <t>http://www.oakam.com</t>
  </si>
  <si>
    <t>https://twitter.com/OakamLtd</t>
  </si>
  <si>
    <t>https://www.facebook.com/OakamLtd/</t>
  </si>
  <si>
    <t>https://www.linkedin.com/company/oakam/</t>
  </si>
  <si>
    <t>info@oakam.com</t>
  </si>
  <si>
    <t>+44 203 911 1777</t>
  </si>
  <si>
    <t>Frederic Nze</t>
  </si>
  <si>
    <t>Victory Park Capital</t>
  </si>
  <si>
    <t>Oakam acquired by Akrod Limited</t>
  </si>
  <si>
    <t>https://www.crunchbase.com/acquisition/akrod-limited-acquires-oakam--ef5d8fdd</t>
  </si>
  <si>
    <t>Ninety Nine</t>
  </si>
  <si>
    <t>https://www.crunchbase.com/organization/ninety-nine</t>
  </si>
  <si>
    <t>Ninety Nine is a developer of financial trading platform intended to charge no commission fees. The company leverages technology to provide trading platform without charging fees and a educational platform, enabling customers to avail financial learning as well as commission free trading through the platform.</t>
  </si>
  <si>
    <t>B2C, Financial Services, FinTech, Information Services</t>
  </si>
  <si>
    <t>Ninety Nine is a developer of financial trading platform intended to charge no commission fees.</t>
  </si>
  <si>
    <t>https://www.ninetynine.com/</t>
  </si>
  <si>
    <t>https://www.linkedin.com/company/ninety-nine-co</t>
  </si>
  <si>
    <t>Javier Sanz √Ålvarez</t>
  </si>
  <si>
    <t>Breega, Two Culture Capital, Inaki Berenguer, Ethos Capital Partners</t>
  </si>
  <si>
    <t>DIEM</t>
  </si>
  <si>
    <t>https://www.crunchbase.com/organization/diem-4ccf</t>
  </si>
  <si>
    <t>DIEM, is a circular economy-oriented fintech company, launching in the UK on September 28th 2020. It‚Äôs mission is to empower consumers to value, unlock, and enjoy wealth they never knew they had. Best described by its founder, Geri Cupi as the ‚ÄúBank of Things‚Äù. DIEM offers a highly unique service on top of regular debit card access, competitive international transfer rates and user friendly spending analytics. In simple terms, DIEM enables consumers to receive instant payments for their things.</t>
  </si>
  <si>
    <t>DIEM is the world‚Äôs first and only Bank of Things.</t>
  </si>
  <si>
    <t>https://cartediem.org/</t>
  </si>
  <si>
    <t>https://twitter.com/diem__official</t>
  </si>
  <si>
    <t>https://www.facebook.com/diembankofthings</t>
  </si>
  <si>
    <t>https://www.linkedin.com/company/68864935/admin/</t>
  </si>
  <si>
    <t>team@diem-group.com</t>
  </si>
  <si>
    <t>Geri Cupi</t>
  </si>
  <si>
    <t>Chris Adelsbach, Fasanara Capital, Ben Demiri, Andrea Molteni, Nicholas Kirkwood</t>
  </si>
  <si>
    <t>BTCC is a computer and technology company that enables bitcoin exchanges worldwide. It offers a variety of services, including digital currency exchange, a mining pool, payment processing, consumer wallets, and blockchain engraving, via a single integrated platform. BTCC serves security, risk mitigation, credibility, and technological innovation to its global customer base. Its product line includes Bitcoin Pro Exchange, Bitcoin Exchange, Bitcoin Mining Pool, Bitcoin Wallet, Blockchain Engraving, Mint Physical Bitcoins, and Developer Platform. Headquartered in Shanghai, BTCC was originally founded as BTCChina in 2011.</t>
  </si>
  <si>
    <t>Hemel Hempstead, Hertford, United Kingdom</t>
  </si>
  <si>
    <t>http://twitter.com/yourbtcc</t>
  </si>
  <si>
    <t>http://www.facebook.com/yourbtcc</t>
  </si>
  <si>
    <t>http://www.linkedin.com/company/yourbtcc</t>
  </si>
  <si>
    <t>press@btcc.com</t>
  </si>
  <si>
    <t>Bobby Lee</t>
  </si>
  <si>
    <t>Finance, Operations, Product, Sales</t>
  </si>
  <si>
    <t>Blockchain Capital, Digital Currency Group, Lightspeed Venture Partners, Lightspeed China Partners, Charlie Lee</t>
  </si>
  <si>
    <t>ParaSwap</t>
  </si>
  <si>
    <t>https://www.crunchbase.com/organization/paraswap</t>
  </si>
  <si>
    <t>ParaSwap aims to solve the liquidity problem in crypto markets by bringing every exchange protocol into one plateforme. Our goal is empower our users with the most competitive market prices and the highest liquidity. We actually handle Ethereum and ERC-20 tokens, but our goal is to handle most major blockchains.</t>
  </si>
  <si>
    <t>ParaSwap aims to solve the liquidity problem in crypto markets by bringing every exchange protocol into one plateforme</t>
  </si>
  <si>
    <t>https://paraswap.io</t>
  </si>
  <si>
    <t>https://twitter.com/paraswap</t>
  </si>
  <si>
    <t>https://www.linkedin.com/company/paraswap</t>
  </si>
  <si>
    <t>Mounir Benchemled</t>
  </si>
  <si>
    <t>Blockchain Capital, Alameda Research, CoinFund, CoinGecko, Stani Kulechov</t>
  </si>
  <si>
    <t>Leveraging Open Banking, Machine Learning &amp; Making Tax Digital, Ember is the first solution to automate the entire accounting process from bank transaction through to tax submission without ever leaving the platform, rendering expensive accounting software and manual bookkeeping redundant.</t>
  </si>
  <si>
    <t>https://twitter.com/emberhub</t>
  </si>
  <si>
    <t>https://www.facebook.com/emberhub</t>
  </si>
  <si>
    <t>https://www.linkedin.com/company/emberhub/</t>
  </si>
  <si>
    <t>aaron@ember.co</t>
  </si>
  <si>
    <t>Aaron Shaw, Daniel Hogan</t>
  </si>
  <si>
    <t>Alpha Fintech</t>
  </si>
  <si>
    <t>https://www.crunchbase.com/organization/alpha-payments-cloud</t>
  </si>
  <si>
    <t>Alpha Fintech is a fintech‚Äòs end-to-end middleware, connecting the merchant buyer and vendor supplier across the entire fintech spectrum. The company has evolved the world of eCommerce by consolidating the payments world onto one platform enabling Banks, Merchants, MSPs and ISOs to access any payment type, any solution provider, anywhere in the World. This was achieved by creating the AlphaHub, an entirely new solution category that simplifies and connects the global payments and transaction industry, acting as a neutral and central eco-system. Through the AlphaHub, all parties in the value-chain (Banks, Merchants, Product Providers) enable instant access to each other via one Omni-Commerce platform. This means that through a single integration to Alpha Payments Cloud, you will never need to make another payments or eCommerce product integration again. The AlphaHub contains a vast library of best-in-breed products from numerous providers in every vertical. These products can be accessed and implemented instantly and seamlessly by their customers, with the ability to dynamically orchestrate and customize rules and commerce flows between multiple products. Reporting is also standardized by feeding all information into one dashboard, giving you a clear oversight of your eCommerce analytics and flows. Alpha Fintech was founded in 2011 and is headquartered in Dublin, Ireland.</t>
  </si>
  <si>
    <t>Cloud Computing, Enterprise Software, FinTech, Information Technology, Payments</t>
  </si>
  <si>
    <t>Alpha Fintech is a fintech‚Äòs end-to-end middleware, connecting the merchant buyer and vendor supplier across the entire fintech spectrum.</t>
  </si>
  <si>
    <t>http://alphafin.tech</t>
  </si>
  <si>
    <t>https://twitter.com/alphafintech</t>
  </si>
  <si>
    <t>https://www.linkedin.com/company/alpha-fintech</t>
  </si>
  <si>
    <t>info@alphapaymentscloud.com</t>
  </si>
  <si>
    <t>1-206-350-2816</t>
  </si>
  <si>
    <t>Oliver Rajic</t>
  </si>
  <si>
    <t>Wells Fargo</t>
  </si>
  <si>
    <t>Salv</t>
  </si>
  <si>
    <t>https://www.crunchbase.com/organization/salv</t>
  </si>
  <si>
    <t>Salv is revolutionising the financial compliance sector with smart technology that helps the good guys finally get ahead and stops criminals in their tracks.</t>
  </si>
  <si>
    <t>Salv is revolutionising the financial compliance sector with smart technology.</t>
  </si>
  <si>
    <t>https://salv.com/</t>
  </si>
  <si>
    <t>https://www.linkedin.com/company/dataminer/</t>
  </si>
  <si>
    <t>Taavi Tamkivi</t>
  </si>
  <si>
    <t>Seedcamp, Superangel, Fly Ventures, Maximilian Tayenthal, Passion Capital</t>
  </si>
  <si>
    <t>HUBUC</t>
  </si>
  <si>
    <t>https://www.crunchbase.com/organization/hubuc</t>
  </si>
  <si>
    <t>A single API-platform that allows any business to embed financial services capabilities into their products. ‚Ä®e.g Uber can issue branded credit cards for all Uber drivers and Walmart provides customers a simple way to better manage and control their everyday finances, with no regulatory burden or compliance requirements in a few weeks.</t>
  </si>
  <si>
    <t>B2B, Banking, Credit Cards, Debit Cards, Financial Services, FinTech, Gift Card, Payments</t>
  </si>
  <si>
    <t>A single API-platform which allows any business to embed financial services capabilities into their products.</t>
  </si>
  <si>
    <t>https://www.hubuc.com</t>
  </si>
  <si>
    <t>https://twitter.com/HubucHQ</t>
  </si>
  <si>
    <t>https://www.linkedin.com/company/hubuc</t>
  </si>
  <si>
    <t>info@hubuc.com</t>
  </si>
  <si>
    <t>+34 685 223 833</t>
  </si>
  <si>
    <t>Commerce and Shopping, Financial Services, Lending and Investments, Other, Payments</t>
  </si>
  <si>
    <t>Y Combinator, 4Founders Capital, Lanai Partners, Albert Armengol</t>
  </si>
  <si>
    <t>CrowdDesk</t>
  </si>
  <si>
    <t>https://www.crunchbase.com/organization/crowddesk</t>
  </si>
  <si>
    <t>CrowdDesk provides a SaaS technology platform that enables financial intermediaries and businesses to raise capital online.</t>
  </si>
  <si>
    <t>http://www.crowddesk.de/</t>
  </si>
  <si>
    <t>https://twitter.com/CrowdDesk</t>
  </si>
  <si>
    <t>https://www.facebook.com/CrowdDesk.de/</t>
  </si>
  <si>
    <t>https://www.linkedin.com/company/crowddesk/?originalSubdomain=de</t>
  </si>
  <si>
    <t>kontakt@crowddesk.de</t>
  </si>
  <si>
    <t>+49 (0) 69‚Äì2547 413-13</t>
  </si>
  <si>
    <t>Jamal El Mallouki, Johannes Laub</t>
  </si>
  <si>
    <t>Round2 Capital Partners, blueworld.group</t>
  </si>
  <si>
    <t>Mooncard was created with an ambition: to put the new payment technologies at the service of the day-to-day management of all companies to enable them to gain in simplicity, efficiency and therefore profitability.  Currently, many purchasing and spending processes remain manual and complex, ranging from routine purchases and expenses to expense claims. Businesses of any size, and often the small ones, lose valuable time to make and manage these payments.  Mooncard completely transforms this situation by proposing an innovative payment solution, piloted in real time, secure and deployable very easily. Thanks to the most modern technologies (web, big data, IA ...) the payment and management circuit is completely automated. Mooncard supports all companies to enable them to take full advantage of the revolution of means of payment.</t>
  </si>
  <si>
    <t>https://twitter.com/mooncard_co</t>
  </si>
  <si>
    <t>https://www.facebook.com/mooncard.co</t>
  </si>
  <si>
    <t>https://www.linkedin.com/company/mooncard</t>
  </si>
  <si>
    <t>hello@mooncard.co</t>
  </si>
  <si>
    <t xml:space="preserve">33 1 79 75 11 91 </t>
  </si>
  <si>
    <t>Christophe Cr√©mer, Damien Metzger, Renaud Vaillant, Tristan Leteurtre</t>
  </si>
  <si>
    <t>Agla√© Ventures, RAISE, Raise Ventures</t>
  </si>
  <si>
    <t>Validis</t>
  </si>
  <si>
    <t>https://www.crunchbase.com/organization/validis</t>
  </si>
  <si>
    <t>Validis is a cloud-based FinTech company with a unique software that increases a lender‚Äôs access to their client‚Äôs financial data. Validis technology enables high-speed transmission of financial data via the web, allowing lenders to receive and review client data securely and efficiently. The software retrieves data directly from an SME‚Äôs accounting software package and generates extensive analytics and standardized ‚Äúaudit-in-a-box‚Äù reports that lenders can access via Validis‚Äô pluggable feed or online portal. Validis enables lenders to respond swiftly to initial funding applications, reducing the time it takes to onboard clients and subsequently increasing lending rates. Once clients are onboard, Validis provides lenders with performance monitoring and covenant breakdown notifications so they can continue to lend with confidence.</t>
  </si>
  <si>
    <t>Cloud Data Services, FinTech, Software</t>
  </si>
  <si>
    <t>Validis is a cloud-based FinTech company with a unique software that increases a lender‚Äôs access to their client‚Äôs financial data.</t>
  </si>
  <si>
    <t>http://validis.com/</t>
  </si>
  <si>
    <t>https://www.twitter.com/validisglobal</t>
  </si>
  <si>
    <t>https://www.linkedin.com/company/validis</t>
  </si>
  <si>
    <t>uksales@validis.com</t>
  </si>
  <si>
    <t>0844 375 9070</t>
  </si>
  <si>
    <t>Pollen Street Capital, Greater London Investment Fund</t>
  </si>
  <si>
    <t>Bankse</t>
  </si>
  <si>
    <t>https://www.crunchbase.com/organization/bankse-af0b</t>
  </si>
  <si>
    <t>Meet Bankse, a digital bank based in Spain offering financial services to clients from all over Europe. From Personal and Business accounts with virtual and physical Debit cards, cryptocurrency and commodities exchange to cashback on card payments and much more.</t>
  </si>
  <si>
    <t>Banking, Finance, Financial Services, FinTech, Mobile Payments</t>
  </si>
  <si>
    <t>Bankse is a digital bank that provides clients with financial services.</t>
  </si>
  <si>
    <t>https://www.bankse.es</t>
  </si>
  <si>
    <t>https://www.twitter.com/bankseapp</t>
  </si>
  <si>
    <t>https://www.linkedin.com/company/bankse/mycompany/?viewAsMember=true</t>
  </si>
  <si>
    <t>office@bankse.es</t>
  </si>
  <si>
    <t>Lucas Salamander</t>
  </si>
  <si>
    <t>norbloc</t>
  </si>
  <si>
    <t>https://www.crunchbase.com/organization/norbloc</t>
  </si>
  <si>
    <t>norbloc's platforms tackle the biggest problems around Know-Your-Customer compliance</t>
  </si>
  <si>
    <t>BillFront</t>
  </si>
  <si>
    <t>https://www.crunchbase.com/organization/billfront</t>
  </si>
  <si>
    <t>BillFront is a leading and fast growing technology-enabled finance provider dedicated to digital media companies globally. Through its technology platform, BillFront frees up working capital within the industry, thereby enabling its clients‚Äô to accelerate their growth. BillFront provides financing between ‚Ç¨50,000 and several millions of euros per month through integrating into its customers‚Äô invoicing systems.  The company was founded in 2015 and is run out of Berlin with offices in London &amp; New York. The BillFront team is led by former media M&amp;A banker, Greg Dimitriou.</t>
  </si>
  <si>
    <t>Ad Network, Digital Media, Financial Services, FinTech</t>
  </si>
  <si>
    <t>BillFront is a technology-enabled finance provider dedicated to global digital media companies.</t>
  </si>
  <si>
    <t>https://www.billfront.com/</t>
  </si>
  <si>
    <t>https://twitter.com/billfrontltd</t>
  </si>
  <si>
    <t>https://www.facebook.com/billfrontltd</t>
  </si>
  <si>
    <t>https://www.linkedin.com/company/billfront</t>
  </si>
  <si>
    <t>hello@billfront.com</t>
  </si>
  <si>
    <t>Christopher Vogt, Gregor Dimitriou</t>
  </si>
  <si>
    <t>Wawllet Enterprises Limited</t>
  </si>
  <si>
    <t>https://www.crunchbase.com/organization/wawllet-enterprises-limited</t>
  </si>
  <si>
    <t>Wawllet creates a global network by integrating banks, cryptocurrency exchanges, commodity traders, and vaults. It is a one-stop service that enables customers to manage all their personal wealth and assets. The multi-asset wallet enables users to manage all their assets from a single platform. The wallet will have different pockets for fiat, cryptocurrency, and commodities and to facilitate card payments online. The platform would enable individuals to interact and conduct transactions with banks and financial service providers.</t>
  </si>
  <si>
    <t>Cryptocurrency, Finance, Financial Services, FinTech</t>
  </si>
  <si>
    <t>Strovolos, Nicosia, Cyprus</t>
  </si>
  <si>
    <t>Wawllet creates a global network by integrating banks, cryptocurrency exchanges, commodity traders, and vaults.</t>
  </si>
  <si>
    <t>https://www.wawllet.com</t>
  </si>
  <si>
    <t>https://twitter.com/wawllet</t>
  </si>
  <si>
    <t>https://www.facebook.com/wawllet</t>
  </si>
  <si>
    <t>https://www.linkedin.com/company/wawllet-enterprises-limited/</t>
  </si>
  <si>
    <t>contact@wawllet.com</t>
  </si>
  <si>
    <t>Mihail Lala</t>
  </si>
  <si>
    <t>SteadyPay exists to improve the financial wellness of all gig economy workers.  Our service enables gig economy workers to enjoy consistent income even when they work inconsistent hours (due to such factors as reduced shifts, fewer bookings, time of sick and holidays). Using the SteadyPay mobile app, customers securely link to their bank, we then work out the customer's average income and monitor for when income drops below that average. When this happens we provide a top-up, advancing money to the customer's bank to bring their income back up to average. No interest is charged on the top-up</t>
  </si>
  <si>
    <t>Suade</t>
  </si>
  <si>
    <t>https://www.crunchbase.com/organization/suade-2</t>
  </si>
  <si>
    <t>Suade is preventing the next financial crisis with an open platform for financial regulation.</t>
  </si>
  <si>
    <t>Enterprise Software, Financial Services, FinTech, Software</t>
  </si>
  <si>
    <t>Suade's is bridging the financial regulatory gap through modern technology, designed to prevent the next financial crisis.</t>
  </si>
  <si>
    <t>https://suade.org</t>
  </si>
  <si>
    <t>https://twitter.com/suadelabs</t>
  </si>
  <si>
    <t>https://www.linkedin.com/company/suade-labs</t>
  </si>
  <si>
    <t>info@suade.org</t>
  </si>
  <si>
    <t>Diana Paredes, Murat Abur</t>
  </si>
  <si>
    <t>Microsoft Accelerator London, Open Data Incubator for Europe (ODINE)</t>
  </si>
  <si>
    <t>SMART VALOR</t>
  </si>
  <si>
    <t>https://www.crunchbase.com/organization/smart-valor</t>
  </si>
  <si>
    <t>Based in the Swiss Crypto Valley, SMART VALOR is a blockchain startup set to enable borderless crypto finance. SMART VALOR aims to build a decentralized marketplace for tokenized alternative investments backed by secure custody for crypto assets. Capitalizing on the Swiss legal framework, SMART VALOR aims to combine the privacy and security of a leading banking centre with the accessibility and diversity of the blockchain-based open network. SMART VALOR‚Äôs head office is located in Zug at Thomson Reuters, where the company is proud to be one of the first members of its start-up incubator.</t>
  </si>
  <si>
    <t>Blockchain, Cryptocurrency, Finance, Financial Services, FinTech</t>
  </si>
  <si>
    <t>SMART VALOR is a security token exchange for alternative investments that set to enable borderless crypto finance.</t>
  </si>
  <si>
    <t>https://smartvalor.com/</t>
  </si>
  <si>
    <t>https://twitter.com/@smartvalorinc</t>
  </si>
  <si>
    <t>https://www.facebook.com/smartvalorinc/</t>
  </si>
  <si>
    <t>https://www.linkedin.com/company/smartvalor/</t>
  </si>
  <si>
    <t>talk@smartvalor.com</t>
  </si>
  <si>
    <t>Julien Bringer, Olga Feldmeier, Oliver Feldmeier, Thomas Felber</t>
  </si>
  <si>
    <t>VI Partners, Tally Capital, Venture Incubator, LLC, Markus Rinderer, Marius Messerli</t>
  </si>
  <si>
    <t>Founded in 2015, Clearmatics is a London-based blockchain company. We build member-owned and governed decentralised network platforms for the peer-to-peer exchange of tokenised value between network members. Our ethos and architecture is grounded in protocol, peer-to-peer architecture, removing friction and market inefficiencies, strong security guarantees and interoperable exchange across platforms to build a peer-to-peer ecosystem for market infrastructure. Our focus is capital markets</t>
  </si>
  <si>
    <t>Pretto is the only truly transparent online real estate price comparator.Pretto accompanies you until the signing of your loan, free of charge and without commitment.</t>
  </si>
  <si>
    <t>https://www.twitter.com/hellopretto</t>
  </si>
  <si>
    <t>https://www.facebook.com/hellopretto</t>
  </si>
  <si>
    <t>https://www.linkedin.com/company/11018428</t>
  </si>
  <si>
    <t>hello@pretto.fr</t>
  </si>
  <si>
    <t>Pierre Chapon, Renaud Pestre</t>
  </si>
  <si>
    <t>BlackFin Capital Partners, Alven, Pierre Kosciusko-Morizet, Kernel Capital, Alexandre GRUX</t>
  </si>
  <si>
    <t>Meeting the growing global demand for accessible credit, Akrod unlocks digitisation for traditional MFIs, Telcos, and Fintechs by providing an integrated, fully configurable Lending-as-a-Service platform that covers the end-to-end credit cycle. Playing in the space where technology innovation creates tangible impact, Akrod solutions enable our partners to accelerate growth through automation and provide end users with the credit solutions they need to build brighter financial futures for themselves and their businesses</t>
  </si>
  <si>
    <t>Andrea Gerosa, Frederic Nze, Georgios Psonis</t>
  </si>
  <si>
    <t>Micheli Associati, UK Future Fund</t>
  </si>
  <si>
    <t>Arkk Solutions is changing the face of financial reporting. With more than 10 years‚Äô experience in the regulatory and compliance industry, Arkk Solutions helps firms transform the way they approach indirect tax.  Now they have launched the game-changing for:sight platform.      for:sight instills financial confidence.  It is a complete tax compliance solution with built in machine learning capability, providing transparency, control and insight.  Our team of almost 100 employees is continuously developing the platform to meet the challenges faced by our customers.  Innovation in the finance department is not doing what you did yesterday. Arkk enables CFO‚Äôs to simplify the complex and reimagine finance‚Äôs challenges. Arkk‚Äôs specialist solutions are backed by a highly acclaimed UK-based customer support team, dedicated to going the extra mile.</t>
  </si>
  <si>
    <t>https://twitter.com/arkk_solutions</t>
  </si>
  <si>
    <t>http://www.linkedin.com/company/arkk-solutions</t>
  </si>
  <si>
    <t>daphne.ash@arkksolutions.com</t>
  </si>
  <si>
    <t>0207 036 2759</t>
  </si>
  <si>
    <t>Richard Metcalfe</t>
  </si>
  <si>
    <t>Goldex is the first gold marketplace that powers ethical pricing for both retail and institutional gold investors. The Goldex app aggregates prices from gold markets in a selection of international vaults and delivers the best available deals to customers thanks to the only smart trading technology developed for physical gold. With no minimum required, Goldex aims to take physical gold investments into the 21st century, encouraging a fairer and more accessible market for all. Customers are empowered to make investment savvy decisions through an app that brings together access to gold-related news, price charts and trade recommendations with sophisticated easy-to-use trading tools to buy and sell gold 24x7. Goldex has implemented the latest cybersecurity measures, a unique operational design and a legally protected gold ownership trust so that customers can invest in gold confidently and in a secure environment.</t>
  </si>
  <si>
    <t>https://twitter.com/goldexapp</t>
  </si>
  <si>
    <t>https://www.facebook.com/goldexapp/</t>
  </si>
  <si>
    <t>https://www.linkedin.com/company/goldexapp</t>
  </si>
  <si>
    <t>info@goldexapp.com</t>
  </si>
  <si>
    <t>+44 (0) 203 6510 520</t>
  </si>
  <si>
    <t>Fernando Ripolles, Fernando Ripolles, Julian Turnbull, Sylvia Carrasco</t>
  </si>
  <si>
    <t>Prepaid Financial Services Limited (PFS), Ga√´l de Boissard, Richard Balarkas, Acies Ventures, Rahul Murthi</t>
  </si>
  <si>
    <t>BABB</t>
  </si>
  <si>
    <t>https://www.crunchbase.com/organization/babb</t>
  </si>
  <si>
    <t>The first world bank for the micro-economy: a global marketplace for human innovation, financial autonomy and wealth creation. BABB is the trading name of BABB App Ltd, A UK registered Company.  BABB App Ltd is an authorised payment institution by the Financial Conduct Authority .</t>
  </si>
  <si>
    <t>Banking, Blockchain, Finance, Financial Services, FinTech, Marketplace</t>
  </si>
  <si>
    <t>BABB is a world bank for the micro-economy: a global marketplace for human innovation, financial autonomy and wealth creation.</t>
  </si>
  <si>
    <t>https://getbabb.com/</t>
  </si>
  <si>
    <t>https://twitter.com/getbabb</t>
  </si>
  <si>
    <t>https://www.facebook.com/getbabb/</t>
  </si>
  <si>
    <t>https://www.linkedin.com/company/babb/</t>
  </si>
  <si>
    <t>contact@getbabb.com</t>
  </si>
  <si>
    <t>Rushd Averroes</t>
  </si>
  <si>
    <t>TeraBlock</t>
  </si>
  <si>
    <t>https://www.crunchbase.com/organization/terablock</t>
  </si>
  <si>
    <t>TeraBlock is the simplest solution to buy and easily manage crypto assets with the help of Machine Learning based trade automation.</t>
  </si>
  <si>
    <t>https://twitter.com/myterablock</t>
  </si>
  <si>
    <t>https://facebook.com/MyTeraBlock</t>
  </si>
  <si>
    <t>https://www.linkedin.com/company/MyTeraBlock</t>
  </si>
  <si>
    <t>support@terablock.ai</t>
  </si>
  <si>
    <t>Shivam Tandon</t>
  </si>
  <si>
    <t>AU21 Capital, Blockchain Founders Fund, Sheesha Finance, Shima Capital, Blockchain.com Ventures</t>
  </si>
  <si>
    <t>ZignSec</t>
  </si>
  <si>
    <t>https://www.crunchbase.com/organization/zignsec</t>
  </si>
  <si>
    <t>ZignSec is a cloud based verification service provider enabling its customers to in real-time identify their users to comply with KYC and AML-regulation. Customer are mainly found in the areas of financial services where regulations demands strong authentication carried out in compliance with Anti-Money Laundering and Counter Terrorism Funding laws to be conducted.  All features in ZignSec‚Äôs services works in real-time and seamlessly in the background enabling customers to make decisions faster, more accurately, and more secure. Zignsec aggregates multiple different ID-solutions including the highly popular BankID and NemID and a range of data registers giving customer access to id and address verification in 16 countries within Europe through one contract, one API and one relation. Use Zignsec to automate KYC-processes, increase conversion upon registration, reduce fraud, protect end-user accounts with and secure payment transactions.</t>
  </si>
  <si>
    <t>Apps, Financial Services, FinTech, Mobile Payments, Payments, Software</t>
  </si>
  <si>
    <t>Solna, Stockholms Lan, Sweden</t>
  </si>
  <si>
    <t>ZignSec is a cloud based verification service provider enabling its customers to in real-time identify their users to comply with KYC.</t>
  </si>
  <si>
    <t>http://zignsec.com/</t>
  </si>
  <si>
    <t>https://twitter.com/zignsec</t>
  </si>
  <si>
    <t>https://www.linkedin.com/company/zignsec/</t>
  </si>
  <si>
    <t>contact@zignsec.com</t>
  </si>
  <si>
    <t>Jonas Ingelstr√∂m, Markus Andersson</t>
  </si>
  <si>
    <t>ZIGN</t>
  </si>
  <si>
    <t>https://www.crunchbase.com/ipo/zignsec-ipo--b318b1e7</t>
  </si>
  <si>
    <t>STO - Stockholm Stock Exchange</t>
  </si>
  <si>
    <t>Tarfin</t>
  </si>
  <si>
    <t>https://www.crunchbase.com/organization/tarfin</t>
  </si>
  <si>
    <t xml:space="preserve">Using its cloud-based platform and smart algorithms, Tarfin provides underbanked farmers with high-quality farm inputs and competitive point-of-sale financing. Tarfin is the winner of EFSE's 2016 Financial Inclusion Challenge.  </t>
  </si>
  <si>
    <t>Agriculture, AgTech, Farming, FinTech, Micro Lending</t>
  </si>
  <si>
    <t>Instant trade credit for farm inputs purchases</t>
  </si>
  <si>
    <t>https://tarfin.com</t>
  </si>
  <si>
    <t>https://www.facebook.com/tarfinciftci/</t>
  </si>
  <si>
    <t>destek@tarfin.com</t>
  </si>
  <si>
    <t>+90 850 346 8182</t>
  </si>
  <si>
    <t>Mehmet Memecan</t>
  </si>
  <si>
    <t>Engineering, Finance, Marketing, Operations, Sales</t>
  </si>
  <si>
    <t>Quona Capital, Wamda Capital, Syngenta Ventures, Collective Spark, Elevator Ventures</t>
  </si>
  <si>
    <t>Raized.ai</t>
  </si>
  <si>
    <t>https://www.crunchbase.com/organization/raized-ai</t>
  </si>
  <si>
    <t>Raized.AI builds a data-driven deal sourcing engine for VC investors to find the next unicorn. Its solution provides an automated investment funnel to improve deal flow whilst increasing efficiency. Our data-driven platform provides venture capital investors, business angels and corporate innovators with a personalized deal flow - matching their investment thesis and hitting the right point in time for approaching the companies:   - We focus our data on Seed / Series A, covering all of Europe, US and the Middle East and find companies in all sectors.  - Our fully automated engine discover about 2,000 new startups per month. - We are in beta phase with first paying customers (e.g. HTGF from Germany) and adding more users every week.</t>
  </si>
  <si>
    <t>Artificial Intelligence, Asset Management, FinTech, Information Technology, Machine Learning, Software, Venture Capital</t>
  </si>
  <si>
    <t>Raized.AI builds a data-driven deal sourcing engine for VC investors to find the next unicorn.</t>
  </si>
  <si>
    <t>https://www.raized.ai/</t>
  </si>
  <si>
    <t>https://twitter.com/RaizedAi</t>
  </si>
  <si>
    <t>https://www.linkedin.com/company/raized-ai/</t>
  </si>
  <si>
    <t>info@raized.ai</t>
  </si>
  <si>
    <t>Penny Schiffer, Thomas Schulz</t>
  </si>
  <si>
    <t>Artificial Intelligence, Data and Analytics, Financial Services, Information Technology, Lending and Investments, Science and Engineering, Software</t>
  </si>
  <si>
    <t>InnoSuisse</t>
  </si>
  <si>
    <t>https://www.crunchbase.com/organization/quint-group</t>
  </si>
  <si>
    <t>Quint is a international, highly innovative fintech Group operating in  consumer finance markets globally. Quint owns and operates a portfolio of mutually beneficial and strategically aligned financial technology businesses in the consumer credit sector which are all powered by the Group‚Äôs market leading proprietary technologies and infrastructure. The Group‚Äôs businesses operate in the UK, USA, Australia &amp; Poland, with offices located in Manchester, London, LA, Warsaw and Guangzhou in China. Our commitment to Innovation, technology and continuous improvement has seen the Group‚Äôs annual turnover grow year on year in our chosen markets.</t>
  </si>
  <si>
    <t>Quint is a international, highly innovative fintech Group operating in consumer finance markets globally.</t>
  </si>
  <si>
    <t>http://www.quint.co.uk/</t>
  </si>
  <si>
    <t>https://twitter.com/QuintFinance</t>
  </si>
  <si>
    <t>https://www.facebook.com/pg/QuintUK/about/?ref=page_internal</t>
  </si>
  <si>
    <t>https://www.linkedin.com/company-beta/2371620/?pathWildcard=2371620</t>
  </si>
  <si>
    <t>info@quint.co.uk</t>
  </si>
  <si>
    <t>Gregory Cox</t>
  </si>
  <si>
    <t>Finance, Information Technology, Management, Operations</t>
  </si>
  <si>
    <t>Brickblock</t>
  </si>
  <si>
    <t>https://www.crunchbase.com/organization/brickblock</t>
  </si>
  <si>
    <t>Brickblock is the creator of ScalingFunds.com. The SaaS solution enables fund managers and GPs to raise capital from LPs more efficiently and scale from local to global distribution. Moreover, it allows a more efficient fund administration and helps to reduce costs by up to 70%. Brickblock reduces the time for clearing and settlement of trades on a secondary market from weeks to minutes. A fast and global secondary market for fund shares raises the attractiveness of all alternative investment funds. While the initial focus on Real Estate funds, the technology is agnostic to the investment class and can process Infrastructure, Private Equity, Private Debt and Hedge Funds.  Brickblock is trusted partner of Sanne Group and JTC Group totalling over ‚Ç¨350bn assets under service and was one of the first to get a Security Information Sheet approved by BaFin, the financial regulatory authority for Germany.</t>
  </si>
  <si>
    <t>Banking, Blockchain, Finance, Financial Exchanges, FinTech, Hedge Funds, Real Estate, SaaS, Software</t>
  </si>
  <si>
    <t>Providing a full suite SaaS solution to setup, raise and manage an alternative investment fund e.g. Real estate, Private Equity, Hedge Fund</t>
  </si>
  <si>
    <t>https://www.brickblock.io/</t>
  </si>
  <si>
    <t>https://twitter.com/brickblock_io</t>
  </si>
  <si>
    <t>https://www.linkedin.com/company/brickblock_io/</t>
  </si>
  <si>
    <t>support@brickblock.io</t>
  </si>
  <si>
    <t>Jakob Drzazga, Martin Mischke</t>
  </si>
  <si>
    <t>Financial Services, Lending and Investments, Other, Real Estate, Software</t>
  </si>
  <si>
    <t>Cryptio</t>
  </si>
  <si>
    <t>https://www.crunchbase.com/organization/cryptio</t>
  </si>
  <si>
    <t>Cryptio is a financial data analysis tool for cryptocurrencies. It helps crypto CFOs &amp; CPAs easily automate accounting, bookkeeping and tax reporting for their digital assets. The tool consolidates all cryptocurrency transaction data from multiple wallet &amp; exchange sources, and translates it into data usable for accounting and financial analysis. We take away the headache of regulations, audits, taxes and accounting for crypto firms so that they can focus on what they do best.</t>
  </si>
  <si>
    <t>Accounting, Analytics, Cryptocurrency, FinTech</t>
  </si>
  <si>
    <t>Financial analysis &amp; accounting tool for cryptocurrencies</t>
  </si>
  <si>
    <t>https://cryptio.co</t>
  </si>
  <si>
    <t>https://twitter.com/cryptio_co</t>
  </si>
  <si>
    <t>https://www.facebook.com/cryptioco/</t>
  </si>
  <si>
    <t>https://www.linkedin.com/company/cryptio/</t>
  </si>
  <si>
    <t>contact@cryptio.co</t>
  </si>
  <si>
    <t>Antoine Scalia</t>
  </si>
  <si>
    <t>Data and Analytics, Financial Services, Payments, Professional Services, Software</t>
  </si>
  <si>
    <t>Draper Associates, Outlier Ventures, SGH CAPITAL, Outlier Ventures Base Camp</t>
  </si>
  <si>
    <t>CRED enables fans to invest in their favorite talent (athletes, musicians and more). We are opening up the investment process to retail investors and offering access to newly secured assets class investments.</t>
  </si>
  <si>
    <t>hello@credinvestments.com</t>
  </si>
  <si>
    <t>Chaitanya Shah, Jonathan Carr-Harris</t>
  </si>
  <si>
    <t>Financial Services, Lending and Investments, Sports</t>
  </si>
  <si>
    <t>Jon Carr-Harris, Chaitanya Shah</t>
  </si>
  <si>
    <t>AkinovA has built an independent electronic marketplace for the transfer and trading of (re)insurance risks. Founded by experts from Insurance, Technology and Capital Markets, AkinovA is working with the existing (re)insurance value chain to help grow the overall market. AkinovA is backed by an accomplished Advisory Board with a wealth of experience in Insurance, Capital Markets and Technology. Whilst remaining an independent marketplace, AkinovA is working with leading insurance industry participants, including Hiscox and MS&amp;AD Insurance Group, as well as Plug and Play Insurtech, NYC based marketplace venture capitalist FJ Labs, Israel based InsurTech/FinTech venture capitalist FinTLV and other undisclosed investors.  For more information, please go to: www.AkinovA.com</t>
  </si>
  <si>
    <t>https://www.linkedin.com/company/akinova-limited/</t>
  </si>
  <si>
    <t>info@AkinovA.com</t>
  </si>
  <si>
    <t>+44 (0)20 8012 8172</t>
  </si>
  <si>
    <t>Henri Winand, Jean-Michel Paul</t>
  </si>
  <si>
    <t>FJ Labs, Plug and Play Tech Center, MS&amp;AD Ventures, Hiscox, FinTLV Ventures</t>
  </si>
  <si>
    <t>Jenji is one of the leading enterprise expense management Fintech solution. Founded in 2015, largest independent European capitalization in the market and backed by Eurazeo, Jenji offers solutions for expense management and allowances specifically tailored for mid-market and enterprise companies. Jenji reinvented these solutions using Cloud and AI technologies while designing a simple and modern user experience, accessible on the go, anywhere in the world. Finance teams will benefit from real-time data availability, coherence and visibility through automated financial analysis, thus developing the deeper insights and understanding necessary for strategic and operational guidance.</t>
  </si>
  <si>
    <t>https://twitter.com/JenjiApp</t>
  </si>
  <si>
    <t>https://www.facebook.com/JenjiApp/</t>
  </si>
  <si>
    <t>https://www.linkedin.com/company/10065829/</t>
  </si>
  <si>
    <t>hello@jenji.io</t>
  </si>
  <si>
    <t>+33 1 82 28 62 26</t>
  </si>
  <si>
    <t>Nicolas Andr√©, Pierre Queinnec</t>
  </si>
  <si>
    <t>Idinvest Partners, Axeleo Capital</t>
  </si>
  <si>
    <t>essDOCS</t>
  </si>
  <si>
    <t>https://www.crunchbase.com/organization/essdocs</t>
  </si>
  <si>
    <t>essDOCS enables paperless trade, finance and logistics. The company's CargoDocs platform digitizes, automates and accelerates trade operations, finance and logistics. CargoDocs digitizes key trade documents such as original bills of lading, warehouse warrants, certificates of origin and invoices.</t>
  </si>
  <si>
    <t>Electronics, Finance, FinTech, Logistics, Service Industry, Shipping</t>
  </si>
  <si>
    <t>essDOCS enables paperless trade</t>
  </si>
  <si>
    <t>Relai</t>
  </si>
  <si>
    <t>https://www.crunchbase.com/organization/relai</t>
  </si>
  <si>
    <t>Relai provides a platform for anyone to invest in Bitcoin most conveniently. The app offers a stable process that allows users to buy and sell Bitcoin directly from their bank account within 1 minute. Neither registration, onboarding, KYC verification nor deposit is required. It was founded in 2019 and is headquartered in Zurich, Switzerland.</t>
  </si>
  <si>
    <t>Relai provides a platform for anyone in Europe to invest in Bitcoin most conveniently.</t>
  </si>
  <si>
    <t>https://relai.ch/</t>
  </si>
  <si>
    <t>https://twitter.com/Relai_ch</t>
  </si>
  <si>
    <t>https://www.facebook.com/RelaiApp</t>
  </si>
  <si>
    <t>https://www.linkedin.com/company/relai-ch/</t>
  </si>
  <si>
    <t>Redalpine, ACE &amp; Company, Fulgur Ventures, Polytech Ventures</t>
  </si>
  <si>
    <t>We are building a digital trade finance bank. SMEs don't have access to trade finance and there is a $1.5 Trillion market gap. With our first product, we provide exporters with working capital against the strength of their international customers. We are solving a global problem that is particularly acute in developing countries and are building a digital platform in order to serve SMEs.</t>
  </si>
  <si>
    <t>sales@seawisecapital.com</t>
  </si>
  <si>
    <t>Kunal Rajvanshi, Manish Pal, Vidur Jain</t>
  </si>
  <si>
    <t>Y Combinator, Global Founders Capital, Soma Capital, Oyster Ventures, S28 Capital</t>
  </si>
  <si>
    <t>Linxo Group enables financial innovation with its open banking technologies : account aggregation (Account Information Services), Payment initiation Services, and Personal Finance Management solutions. The platform of its subsidiary Oxlin (www.oxlin.fr), a PSD2 payment institution approved by the French Competent Authority (ACPR ‚Äì Banque de France), provides all the technologies to access bank data and initiate payments, with the agreement of the client and in a completely secure manner ( ISO 27 001 certified). Oxlin offers a wide range of solutions : from APIs (Application Program Interface) up to complete white label mobile application covering the needs from startups up to banks and insurance companies. These solutions make it possible to develop new services and new sources of income for multiple use cases: budget management, account aggregation, improved loan experiences, accounting, loyalty, payment initiation, etc. The Linxo subsidiary (www.linxo.com) offers an intelligent financial assistant available through a mobile application, already installed and used by more than 3 million users in France. The free Linxo app allows everyone to have an overview of their finances and makes their money management smart &amp; simple.</t>
  </si>
  <si>
    <t>Aix-en-provence, Provence-Alpes-Cote d'Azur, France</t>
  </si>
  <si>
    <t>http://twitter.com/linxos</t>
  </si>
  <si>
    <t>http://www.facebook.com/pages/Linxo/155046007857017</t>
  </si>
  <si>
    <t>http://www.linkedin.com/company/linxo</t>
  </si>
  <si>
    <t>marketingbtob@linxo.com</t>
  </si>
  <si>
    <t>Bruno Haetsdaele, Hugues Pisapia</t>
  </si>
  <si>
    <t>Cr√©dit Agricole</t>
  </si>
  <si>
    <t>https://www.crunchbase.com/organization/credit-agricole</t>
  </si>
  <si>
    <t>PAYMILL</t>
  </si>
  <si>
    <t>https://www.crunchbase.com/organization/paymill</t>
  </si>
  <si>
    <t>PAYMILL is a payment solution platform that enables online businesses to accept payments on their websites within a very short period of time. Its developer-friendly REST API allows its users to accept credit and debit card payments directly via their websites and mobile applications. The API gives its users full control over their checkouts so that they are able to deliver a user experience optimized for higher conversions. Additionally, it allows its users to handle more than 100 transaction currencies in one PAYMILL account. PAYMILL supports all major credit and debit card brands such as Visa, MasterCard, AMEX, JCB, CUP, Diners, Discover, and many others. It was launched in 2012.</t>
  </si>
  <si>
    <t>E-Commerce, FinTech, Payments, Subscription Service</t>
  </si>
  <si>
    <t>PAYMILL is a payment solution platform that enables online businesses to accept payments on their websites within a very short time.</t>
  </si>
  <si>
    <t>http://www.paymill.com</t>
  </si>
  <si>
    <t>http://twitter.com/Paymill</t>
  </si>
  <si>
    <t>http://www.facebook.com/paymill</t>
  </si>
  <si>
    <t>http://www.linkedin.com/company/paymill-gmbh</t>
  </si>
  <si>
    <t>support@paymill.com</t>
  </si>
  <si>
    <t>Mark Henkel</t>
  </si>
  <si>
    <t>Klik &amp; Pay</t>
  </si>
  <si>
    <t>https://www.crunchbase.com/organization/klik-pay</t>
  </si>
  <si>
    <t>Most foreign VAT today is left unclaimed by businesses. This is due to highly bureaucratic and complicated reclaim processes, and simply because businesses are not aware that VAT reclaim is possible. As a Fintech company, WAY2VAT‚Äôs B2B2E application is revolutionizing the way VAT is reclaimed by companies conducting business in foreign countries and regions ‚Äì including Europe, APAC, Africa, and the Middle East.They‚Äôve transformed a complicated, tedious, and highly bureaucratic process into a seamless one that increases a company‚Äôs bottom line ‚Äì with their market potential estimated at $20B of unclaimed foreign business VAT each year. Business travelers will love WAY2VAT too. Their platform allows them to scan travel invoices with ‚Äòone-click‚Äô smartphone scanning, for automated reporting and reimbursement, and comprehensive travel reports at the end of their trips.</t>
  </si>
  <si>
    <t>https://www.facebook.com/way2vat/</t>
  </si>
  <si>
    <t>https://www.linkedin.com/company/10456022/</t>
  </si>
  <si>
    <t>info@way2vat.com</t>
  </si>
  <si>
    <t>+44 7624 044777</t>
  </si>
  <si>
    <t>Amos Simantov, Arnon Yaar, Aviv Barshaf</t>
  </si>
  <si>
    <t>Engineering, Finance, Information Technology, Operations, Product, Sales</t>
  </si>
  <si>
    <t>iAngels, Global Fintech Solutions, Standard Bank, Moneta VC, Chris Hitchen</t>
  </si>
  <si>
    <t>Capital Cell</t>
  </si>
  <si>
    <t>https://www.crunchbase.com/organization/capital-cell</t>
  </si>
  <si>
    <t>Capital Cell is a pan-European crowdinvesting platform for Biotech &amp; Life Sciences companies.  Mixing VC, business angels, accredited investors and the power of the Crowd, the company is building a global meeting point for companies and researchers working, fostering and financing tomorrow‚Äôs medical science.</t>
  </si>
  <si>
    <t>Biotechnology, FinTech, Life Science, Medical, Medical Device, Pharmaceutical</t>
  </si>
  <si>
    <t>Capital Cell is a European equity crowdfunding platform for biotech &amp; healthcare projects based in Barcelona and Cambridge/UK.</t>
  </si>
  <si>
    <t>https://capitalcell.es</t>
  </si>
  <si>
    <t>https://www.twitter.com/capitalcellnet</t>
  </si>
  <si>
    <t>http://www.facebook.com/capitalcellnet/</t>
  </si>
  <si>
    <t>https://www.linkedin.com/company/capital-cell/</t>
  </si>
  <si>
    <t>info@capitalcell.net</t>
  </si>
  <si>
    <t>+00 (34) 93 100 42 87</t>
  </si>
  <si>
    <t>Micro VC, Private Equity Firm</t>
  </si>
  <si>
    <t>Crowdfunding, Early Stage Venture, Seed</t>
  </si>
  <si>
    <t>Daniel Oliver</t>
  </si>
  <si>
    <t>Biotechnology, Financial Services, Health Care, Science and Engineering</t>
  </si>
  <si>
    <t>Capital Cell, Ian Tomlinson, Xavier Castells, Daniel Oliver, Jordi Riulas</t>
  </si>
  <si>
    <t>Acatus</t>
  </si>
  <si>
    <t>https://www.crunchbase.com/organization/acatus</t>
  </si>
  <si>
    <t>Acatus is a financial services company that offers a debt capital markets platform for banks and other organizations. It offers a refinancing option via capital markets that helps family offices and pension funds. Acatus was founded in September 2016 and headquartered in Berlin, Germany.</t>
  </si>
  <si>
    <t>Acatus is a financial services company that offers a debt capital markets platform for banks and other organizations.</t>
  </si>
  <si>
    <t>https://acatus.com/</t>
  </si>
  <si>
    <t>https://twitter.com/Acatus_Fintech</t>
  </si>
  <si>
    <t>https://www.linkedin.com/company/acatus-gmbh/</t>
  </si>
  <si>
    <t>info@acatus.com</t>
  </si>
  <si>
    <t>Bernd Schmid, Christoph Schellkes, Daniel Wigbers, Marie Louise Seelig</t>
  </si>
  <si>
    <t>Finance, Information Technology, Operations</t>
  </si>
  <si>
    <t>Redstone, Partech, DIP Capital, Berliner Volksbank Ventures, Berliner Effektengesellschaft</t>
  </si>
  <si>
    <t>Tumelo is an impact-focused financial technology firm. Our mission is to enable retail investors and pension members to create and benefit from a more sustainable investment system.  We do this by partnering with investment and pension providers, enabling them to provide their customers with transparency over the companies they own and a shareholder voice on issues they care about, such as gender equality or climate change.  Our solution is white-label software delivered via APIs and/or a user dashboard. Our software integrates with existing investment platforms improving customer engagement, acquisition and retention for providers.</t>
  </si>
  <si>
    <t>https://twitter.com/tumeloHQ</t>
  </si>
  <si>
    <t>https://www.facebook.com/TumeloHQ/</t>
  </si>
  <si>
    <t>https://www.linkedin.com/company/tumelo/</t>
  </si>
  <si>
    <t>info@tumelo.com</t>
  </si>
  <si>
    <t>Benjamin King, Georgia Stewart, William Goodwin</t>
  </si>
  <si>
    <t>Pitch@Palace, Peter Gabriel</t>
  </si>
  <si>
    <t>Seso Global</t>
  </si>
  <si>
    <t>https://www.crunchbase.com/organization/seso-global</t>
  </si>
  <si>
    <t>Seso Global is a platform for secure real estate management and transactions in Africa. Based in Lagos (Nigeria), Accra (Ghana) and Cambridge (UK), Seso Global is a Digital Lands Transactions platform that facilitates secure, trusted, and risk-free Blockchain Land Transactions between, Property Owners, Land Service Agencies and Financial Institutions.</t>
  </si>
  <si>
    <t>Blockchain, FinTech, Information Technology, Insurance</t>
  </si>
  <si>
    <t>Cambridge, Cambridgeshire, United Kingdom</t>
  </si>
  <si>
    <t>Seso Global is a platform for secure real estate management and transactions in Africa.</t>
  </si>
  <si>
    <t>http://seso.global</t>
  </si>
  <si>
    <t>http://twitter.com/sesoglobal</t>
  </si>
  <si>
    <t>https://www.facebook.com/SESO-Global-2025318274151656/</t>
  </si>
  <si>
    <t>https://www.linkedin.com/company/seso-global-limited/</t>
  </si>
  <si>
    <t>info@seso.global</t>
  </si>
  <si>
    <t>Daniel Bloch, Kweku Essien, Phillip Jarman</t>
  </si>
  <si>
    <t>Kepple Africa Ventures, Yale Africa Startup Review, Rising Tide Africa, Albert Essien, Jamie Broderick</t>
  </si>
  <si>
    <t>DigiShares</t>
  </si>
  <si>
    <t>https://www.crunchbase.com/organization/digishares</t>
  </si>
  <si>
    <t>DigiShares provides white label solutions for security token issuance, corporate management and trading. We work with asset managers, investment fund managers, real estate developers, renewables project developers, etc. who are interested in more efficient ways of raising capital and managing many investors in their fund or project. We support process related to investor registration and verification, token purchase, and for the longer term management of a group of tokenized investors, the platform will maintain the share cap table, facilitate communication with investors, votes, shareholder meetings, etc. As a special feature, we offer an internal OTC exchange where existing and new investors can trade their shares within a single project.</t>
  </si>
  <si>
    <t>Blockchain, FinTech, Real Estate, Real Estate Investment</t>
  </si>
  <si>
    <t>Aalborg, Nordjylland, Denmark</t>
  </si>
  <si>
    <t>DigiShares is one of the leading providers of white-label platforms for tokenization of real estate and other assets</t>
  </si>
  <si>
    <t>https://digishares.io/</t>
  </si>
  <si>
    <t>https://twitter.com/DigiSharesDK</t>
  </si>
  <si>
    <t>https://www.facebook.com/DigiSharesDK/</t>
  </si>
  <si>
    <t>https://www.linkedin.com/company/digishares/</t>
  </si>
  <si>
    <t>info@digishares.io</t>
  </si>
  <si>
    <t>Claus Skaaning, Mette Folden Kibsgaard, Yury Zubarovskiy</t>
  </si>
  <si>
    <t>Pikl provides specialist Insurance for the Sharing Economy and "On-Demand" Economy. Pikl enables customers to preserve the things they love by delivering market-leading usage-based insurance products and experiences that enable people to confidently share their assets and skills with the world.</t>
  </si>
  <si>
    <t>https://twitter.com/pikl_UK</t>
  </si>
  <si>
    <t>https://www.facebook.com/Piklinsure/</t>
  </si>
  <si>
    <t>https://www.linkedin.com/company/pikl-insurance/</t>
  </si>
  <si>
    <t>info@pikl.com</t>
  </si>
  <si>
    <t>0800 2545171</t>
  </si>
  <si>
    <t>Louise Birritteri</t>
  </si>
  <si>
    <t>DMALINK is a bank-independent London based electronic execution venue for professional Foreign Exchange traders offering access to anonymous, proactively tailored and sustainable FX liquidity pools with particular focus on emerging markets. Counterparties transacting on DMALINK include Banks, Funds, Money Managers, HFT‚Äôs, CTA‚Äôs, and Proprietary Trading Firms from across the globe. An expansive understanding of the FX market and its dynamics provide distinct benefit to buy and sell side participants</t>
  </si>
  <si>
    <t>getquin</t>
  </si>
  <si>
    <t>https://www.crunchbase.com/organization/quin</t>
  </si>
  <si>
    <t>getquin is the social network for investors where members can aggregate their investments in one place and interact with a community of like-minded investors.  It's about time to make investing finally more inclusive and interactive. #All together is much better than alone</t>
  </si>
  <si>
    <t>getquin is the social network for investors.</t>
  </si>
  <si>
    <t>https://app.getquin.com</t>
  </si>
  <si>
    <t>https://twitter.com/quin_finance</t>
  </si>
  <si>
    <t>https://www.facebook.com/getquin/</t>
  </si>
  <si>
    <t>https://www.linkedin.com/company/34650022/</t>
  </si>
  <si>
    <t>info@getquin.com</t>
  </si>
  <si>
    <t>+49 221 97580200</t>
  </si>
  <si>
    <t>Christian Rokitta, Raphael Steil</t>
  </si>
  <si>
    <t>Working Of Plastics</t>
  </si>
  <si>
    <t>APX, Runa Capital, Sino AG</t>
  </si>
  <si>
    <t>FaizPay</t>
  </si>
  <si>
    <t>https://www.crunchbase.com/organization/faizpay</t>
  </si>
  <si>
    <t>Faizpay is a contactless way of paying with your bank account to merchant‚Äôs bank account via the FaizPay app</t>
  </si>
  <si>
    <t>Banking, FinTech, Mobile Payments</t>
  </si>
  <si>
    <t>Mobile payments with perks</t>
  </si>
  <si>
    <t>http://www.faizpay.com/</t>
  </si>
  <si>
    <t>support@faizpay.com</t>
  </si>
  <si>
    <t>MasLife</t>
  </si>
  <si>
    <t>https://www.crunchbase.com/organization/maslife</t>
  </si>
  <si>
    <t>Maslife is a revolutionary new multi-feature app which facilitates the user‚Äôs ability to balance and maintain their lifestyle, wellbeing and finances, all in one intuitive AI-assisted platform. Maslife is an inclusive utility which helps users reach their full potential, get organised and actualise their life goals.</t>
  </si>
  <si>
    <t>Artificial Intelligence, Financial Services, FinTech, Information Technology, Wellness</t>
  </si>
  <si>
    <t>Financial services, Well-being, AI</t>
  </si>
  <si>
    <t>https://MasLife.com</t>
  </si>
  <si>
    <t>https://www.facebook.com/MaslifeApp/</t>
  </si>
  <si>
    <t>https://www.linkedin.com/company/maslife</t>
  </si>
  <si>
    <t>support@maslife.com</t>
  </si>
  <si>
    <t>Kash Amini</t>
  </si>
  <si>
    <t>ShareVision</t>
  </si>
  <si>
    <t>https://www.crunchbase.com/organization/sharevision-df4e</t>
  </si>
  <si>
    <t>Sharevision is the streaming platform for traders, economists and global finance.</t>
  </si>
  <si>
    <t>Our mission is to enable people to discover, learn and invest better.</t>
  </si>
  <si>
    <t>https://sharevision.com</t>
  </si>
  <si>
    <t>https://mobile.twitter.com/SharevisionUK</t>
  </si>
  <si>
    <t>https://www.facebook.com/sharevisionfb</t>
  </si>
  <si>
    <t>https://www.linkedin.com/company/sharevision-discover-learn-invest</t>
  </si>
  <si>
    <t>info@sharevision.com</t>
  </si>
  <si>
    <t>Jean-Charles Malpel, Rostislav Haliplii, Yasin Sebastian Qureshi</t>
  </si>
  <si>
    <t>Wollit is a fintech dedicated to radically improving the financial wellbeing of the modern workforce.  We have raised capital from top technology investors in the UK and one of the world's largest banks. We blend smart technology and lashings of innovation to create ethical financial products that transform the lives of people in flexible work.  Our first product, the Wollit Income Promise, is an income stability tool that enables people to take home the same amount of month every month - even if their hours and earnings fluctuate. We plan to disrupt all areas of finance where flexible workers lack the services they need and deserve.</t>
  </si>
  <si>
    <t>http://twitter.com/wollit</t>
  </si>
  <si>
    <t>http://facebook.com/wollit</t>
  </si>
  <si>
    <t>https://www.linkedin.com/company/wollit/</t>
  </si>
  <si>
    <t>hello@wollit.com</t>
  </si>
  <si>
    <t>+44 208 088 9434</t>
  </si>
  <si>
    <t>Liad Shababo</t>
  </si>
  <si>
    <t>Anthemis Group, Banco Bilbao Vizcaya Argentaria, Plug and Play Tech Center, Serge Chiaramonte, MAHR Projects</t>
  </si>
  <si>
    <t>A prop-tech London based startup making renting hassle-free for renters and agents alike. Founded in 2016 and backed by Connect Ventures, Seedcamp, and The Family, they've been the biggest seed round of 2017 in proptech, bringing their total investment to ¬£3.2million. Their personal home finders help renters understand renting and use custom-made tech to search the entire market in real time and take care of all logistics for them. They also work alongside agents to drive them qualified and move-ready tenants, increasing their deal flow and transactions. They're a tight-knit team that values honesty and integrity, that wants to move fast together &amp; always puts the renter first. homie.rent was founded on July 4, 2016 and is headquartered in London, England.</t>
  </si>
  <si>
    <t>https://twitter.com/homie_rent</t>
  </si>
  <si>
    <t>https://www.facebook.com/homie.rent</t>
  </si>
  <si>
    <t>https://www.linkedin.com/company/10876520</t>
  </si>
  <si>
    <t>hello@homie.rent</t>
  </si>
  <si>
    <t>+44 020 8050 5076</t>
  </si>
  <si>
    <t>Alexander Eid, Louis Eid, Sami Eid</t>
  </si>
  <si>
    <t>Commerce and Shopping, Financial Services, Internet Services, Real Estate</t>
  </si>
  <si>
    <t>Seedcamp, The Family, Connect Ventures, VentureFriends, Concrete Venture Capital</t>
  </si>
  <si>
    <t>Templar Payments‚Ñ¢</t>
  </si>
  <si>
    <t>https://www.crunchbase.com/organization/templar-payments-ltd</t>
  </si>
  <si>
    <t>Templar has one goal: to bring simplicity back to financial services. With the amazing leaps in fintech that have been made over the last century, from Crypto to Contactless to APM‚Äôs, we at Templar find it bemusing that the sector is dependent on sharing information through emails and even hard copies. Given how many service providers are necessary even to simply accept card payments online: Everyone involved in this industry, merchants, and service providers alike, have experienced the frustration of missing documents, waiting several working days for email replies, ambiguity, and miscommunication in basic application and onboarding processes. Templar will remove the friction from the industry, allowing every party involved to do what they do best.</t>
  </si>
  <si>
    <t>Financial Services, FinTech, Internet, Mobile, Payments, SaaS, Software</t>
  </si>
  <si>
    <t>Leeds, Leeds, United Kingdom</t>
  </si>
  <si>
    <t>Saas solution for ISO's created to ensure a friction-less UX for Higher risk merchants.</t>
  </si>
  <si>
    <t>https://templarpayments.com</t>
  </si>
  <si>
    <t>https://twitter.com/templarpayments</t>
  </si>
  <si>
    <t>https://www.facebook.com/templarpayments</t>
  </si>
  <si>
    <t>https://www.linkedin.com/company/templar-payments</t>
  </si>
  <si>
    <t>nathan.watkins@templarpayments.com</t>
  </si>
  <si>
    <t>Kathryn Miller, Nathan Watkins</t>
  </si>
  <si>
    <t>Financial Services, Internet Services, Mobile, Payments, Software</t>
  </si>
  <si>
    <t>Open Payments</t>
  </si>
  <si>
    <t>https://www.crunchbase.com/organization/open-payments-europe</t>
  </si>
  <si>
    <t>Open Payments Europe is a developer of an open banking platform used to offer a single, open, and secure point of access. The company provides the groundbreaking market infrastructure required for successful open banking. The Open Payments Platform is a PSD2 compliant API aggregation platform that offers a single, open, and secure point of access to the diverse bank API networks throughout Europe. It was founded in 2017 and is headquartered in Stockholm, Sweden.</t>
  </si>
  <si>
    <t>Banking, Developer APIs, FinTech, Payments</t>
  </si>
  <si>
    <t>Open Payments is a PSD2-compliant infrastructure platform that allows users to access diverse banks through a single API.</t>
  </si>
  <si>
    <t>https://openpayments.io</t>
  </si>
  <si>
    <t>https://twitter.com/openpaymentseu</t>
  </si>
  <si>
    <t>http://facebook.com/openpayments</t>
  </si>
  <si>
    <t>https://www.linkedin.com/company/openpayments/</t>
  </si>
  <si>
    <t>info@openpayments.io</t>
  </si>
  <si>
    <t>Jonas Kjellin, Louise Brandt, Per Westin</t>
  </si>
  <si>
    <t>Industrifonden, Luminar Ventures, Brightly Ventures</t>
  </si>
  <si>
    <t>Corefy is a payment platform and payments hub for online businesses and payment institutions. We integrate payment providers and acquirers all around the world to bring a unified communication, control, and management interface.</t>
  </si>
  <si>
    <t>https://twitter.com/corefy_com</t>
  </si>
  <si>
    <t>https://www.facebook.com/corefy/</t>
  </si>
  <si>
    <t>https://www.linkedin.com/company/corefycom/</t>
  </si>
  <si>
    <t>dm@paycore.io</t>
  </si>
  <si>
    <t>+44 20 3608 5914</t>
  </si>
  <si>
    <t>Denys Kyrychenko, Denys Melnykov, Dmytro Dziubenko</t>
  </si>
  <si>
    <t>MoneyMan</t>
  </si>
  <si>
    <t>https://www.crunchbase.com/organization/moneyman</t>
  </si>
  <si>
    <t>MoneyMan is a digital finance company that offers automated payday loan services 24/7. The company concentrates its research and development efforts on developing innovative risk assessment models, big data processing, and developing secure applications for both web and mobile platforms. The company was founded by Alexander Dunaev and Boris Batine in 2011 and is based in Moscow, Russia.</t>
  </si>
  <si>
    <t>MoneyMan.ru is a digital finance company based in Moscow, Russian Federation. We provide a high-quality online consumer lending service.</t>
  </si>
  <si>
    <t>http://moneyman.ru</t>
  </si>
  <si>
    <t>http://twitter.com/moneymanrussia</t>
  </si>
  <si>
    <t>http://www.facebook.com/moneymanrus</t>
  </si>
  <si>
    <t>https://www.linkedin.com/company/2809120</t>
  </si>
  <si>
    <t>info@moneyman.ru</t>
  </si>
  <si>
    <t>+880 775-5576</t>
  </si>
  <si>
    <t>Alexander Dunaev, Boris Batine</t>
  </si>
  <si>
    <t>Emery Capital, Vadim Dymov</t>
  </si>
  <si>
    <t>Vitesse identified two underserved areas: local bank collections</t>
  </si>
  <si>
    <t>Miura Shuttle is a U.K.-based provider of innovative electronic payment hardware. It designs, certifies, and manufactures payment hardware for the mobile point-of-sale (mPOS) solution marketplace. It enables retailers and acquirers to provide payment solutions for the retail, hospitality, financial, and transportation markets globally. Miura Shuttle also helps payment service providers and tablet-based POS software vendors disrupt their markets. The company sells its devices in the United Kingdom and internationally. It was founded in 2008.</t>
  </si>
  <si>
    <t>Stokenchurch, Oxfordshire, United Kingdom</t>
  </si>
  <si>
    <t>http://twitter.com/miurasystems</t>
  </si>
  <si>
    <t>http://www.facebook.com/MiuraSystems</t>
  </si>
  <si>
    <t>http://www.linkedin.com/company/miura-systems</t>
  </si>
  <si>
    <t>info@miurasystems.com</t>
  </si>
  <si>
    <t>+44 (0) 1494 682840</t>
  </si>
  <si>
    <t>Ricky Garrido</t>
  </si>
  <si>
    <t>40% of people in the UK have less than ¬£100 in savings, and would struggle to meet an unexpected expense. This is a serious problem for hard working people across the country. Creditspring is here to help. We are developing a new model for personal finance that will put in control, empowered to fulfil your potential.</t>
  </si>
  <si>
    <t>https://twitter.com/creditspringHQ</t>
  </si>
  <si>
    <t>https://www.facebook.com/creditspringHQ/</t>
  </si>
  <si>
    <t>https://www.linkedin.com/company-beta/11134046/</t>
  </si>
  <si>
    <t>info@creditspring.co.uk</t>
  </si>
  <si>
    <t>+44 2037 355142</t>
  </si>
  <si>
    <t>Aravind Chandrasekaran, Neil Kadagathur</t>
  </si>
  <si>
    <t>Bippit</t>
  </si>
  <si>
    <t>https://www.crunchbase.com/organization/bippit</t>
  </si>
  <si>
    <t>Bippit is a financial support system for employees, which provides them with a 1-1 financial coach, powerful tools, and practical resources. Research has shown that 3/4 staff members have financial concerns that directly affect them at work, but only 1/10 have been able to speak to an expert about them.  This has a huge impact on businesses, as 15% of payroll cost can be lost from reduced productivity, presenteeism, and an increase in staff turnover, due to the financial worries of their workforce. Bippit makes professional financial support completely free for employees, whenever and wherever they need it, and is backed by early stage investors in Monzo, Freetrade, and Calm.</t>
  </si>
  <si>
    <t>Helping businesses go beyond the paycheck for their employees</t>
  </si>
  <si>
    <t>https://www.bippit.com/</t>
  </si>
  <si>
    <t>https://twitter.com/bippit_ltd</t>
  </si>
  <si>
    <t>https://www.linkedin.com/company/bippit/</t>
  </si>
  <si>
    <t>Erich Schudt, Grace Tolley-Smith, Samuel Lathey</t>
  </si>
  <si>
    <t>Techstars, Jonathan Seaton, Techstars Berlin Accelerator, Henry Rouquairol</t>
  </si>
  <si>
    <t>Declarando</t>
  </si>
  <si>
    <t>https://www.crunchbase.com/organization/declarando</t>
  </si>
  <si>
    <t>Declarando is an accounting software with a digital tax advisor integrated. The platform is used by freelancers to keep their books, invoicing, filing taxes online and do the yearly tax return. Besides that, they don‚Äôt need to hire an external accountant</t>
  </si>
  <si>
    <t>https://www.twitter.com/nalo_fr</t>
  </si>
  <si>
    <t>https://www.facebook.com/nalo.fr</t>
  </si>
  <si>
    <t>https://www.linkedin.com/company/nalo</t>
  </si>
  <si>
    <t>contact@nalo.fr</t>
  </si>
  <si>
    <t>01 83 81 26 55</t>
  </si>
  <si>
    <t>Guillaume Piard, Hugo Bompard</t>
  </si>
  <si>
    <t>Sharpstone Capital, Eric Ibled, Sonia Fendler</t>
  </si>
  <si>
    <t>Quppy</t>
  </si>
  <si>
    <t>https://www.crunchbase.com/organization/quppy</t>
  </si>
  <si>
    <t>Quppy is a fast-growing European neobank. Since 2017, Quppy is building a financial, payment, social and investment ecosystem that brings together such services and operations with traditional and digital currencies as wire transfers, exchanges, digital currency instant purchase and selling, payments, top-ups, recurrent payments, donations, salary projects, gift card primary and secondary markets and many others. One of the core competitive advantages of the Quppy neobanking app is the fast opening of a digital IBAN account in euros and British pounds that enables the whole range of integrated services including inbound and outbound third-party instant transactions. he Quppy all-in-one neobanking app is built on a decentralized storage technology that provides the highest level of customer funds and information security.  Over 2021 Quppy will be expanding its services to the Latin American region, supporting US dollars and SWIFT payments as far as emitting its own digital cards and prepaid physical cards for EU based customers.</t>
  </si>
  <si>
    <t>Mobile App and E-Banking solution</t>
  </si>
  <si>
    <t>https://quppy.com/</t>
  </si>
  <si>
    <t>https://twitter.com/QuppyPay/</t>
  </si>
  <si>
    <t>https://www.facebook.com/quppyPay/</t>
  </si>
  <si>
    <t>https://www.linkedin.com/company/11804824/</t>
  </si>
  <si>
    <t>dn@quppy.com</t>
  </si>
  <si>
    <t>Dimitry Nikiforov</t>
  </si>
  <si>
    <t>Paysme</t>
  </si>
  <si>
    <t>https://www.crunchbase.com/organization/paysme</t>
  </si>
  <si>
    <t>Consumer Goods, Consumer Lending, Financial Services, FinTech</t>
  </si>
  <si>
    <t>Paysme is a FinTech champion of SMEs.</t>
  </si>
  <si>
    <t>https://www.paysme.co.uk/</t>
  </si>
  <si>
    <t>https://www.linkedin.com/company/paysme/</t>
  </si>
  <si>
    <t>Consumer Goods, Financial Services, Lending and Investments</t>
  </si>
  <si>
    <t>Izicap provides Small Merchants &amp; Acquirers with a unique and innovative digital marketing solution, which turns payment cards into loyalty cards for cardholders, and payment terminals into powerful marketing devices for SMBs. From capturing and analysing payment card data, through to dashboard insights and targeted digital campaigns, Izicap provides Acquirer‚Äôs merchants with a complete set of tools and unique expertise that have been proven to automatically increase the end-customer loyalty and spend.</t>
  </si>
  <si>
    <t>https://twitter.com/izicap</t>
  </si>
  <si>
    <t>https://www.linkedin.com/company/izicap/</t>
  </si>
  <si>
    <t>partners@izicap.com</t>
  </si>
  <si>
    <t>Miguel Mateus, Reda El Mejjad</t>
  </si>
  <si>
    <t>Data and Analytics, Financial Services, Information Technology, Sales and Marketing, Software</t>
  </si>
  <si>
    <t>Seventure Partners, Entrepreneur Venture</t>
  </si>
  <si>
    <t>Blackmoon Financial Group</t>
  </si>
  <si>
    <t>https://www.crunchbase.com/organization/blackmoon-financial-group</t>
  </si>
  <si>
    <t>Blackmoon is a technology platform that provides Marketplace Lending as a Service (MPLaaS) for balance sheet lenders.  MPLaaS enables balance sheet lenders to access institutional funding via a marketplace approach.   Blackmoon integrates with lending companies through proprietary technologies.  Enabling asset managers to efficiently select portfolios by utilizing Blackmoon‚Äôs platform for analytical modeling, order management, portfolio monitoring and projecting returns.  Our objective is to provide a global MPLaaS platform for Balance Sheet Lenders.</t>
  </si>
  <si>
    <t>FinTech, Information Services, Information Technology, Internet, Marketplace</t>
  </si>
  <si>
    <t>Alternative Investments in global marketplace lending</t>
  </si>
  <si>
    <t>https://blackmoonfg.com</t>
  </si>
  <si>
    <t>info@blackmoonfg.com</t>
  </si>
  <si>
    <t>302-803-6881</t>
  </si>
  <si>
    <t>Target Global, Flint Capital, A&amp;NN Investments</t>
  </si>
  <si>
    <t>https://twitter.com/agoradcmHQ</t>
  </si>
  <si>
    <t>https://www.linkedin.com/company/agoradcm/</t>
  </si>
  <si>
    <t>Charlie Berman, Naveed Nasar, Yassamin Issapour</t>
  </si>
  <si>
    <t>IPGL, Michael Spencer, David Rutter, Jacques Aigrain</t>
  </si>
  <si>
    <t>Reviva</t>
  </si>
  <si>
    <t>https://www.crunchbase.com/organization/reviva</t>
  </si>
  <si>
    <t>Artificial Intelligence, FinTech, Real Estate</t>
  </si>
  <si>
    <t>REVIVA is the first startup that livens up real estate auctions through artificial intelligence and experiential marketing.</t>
  </si>
  <si>
    <t>https://vivacizzazioneaste.com/</t>
  </si>
  <si>
    <t>https://www.facebook.com/vivacizzazioneaste</t>
  </si>
  <si>
    <t>https://www.linkedin.com/company/reviva-vivacizzazione-aste/</t>
  </si>
  <si>
    <t>ivano@re-viva.com</t>
  </si>
  <si>
    <t>+39 342 026 1781</t>
  </si>
  <si>
    <t>Beers</t>
  </si>
  <si>
    <t>Luther Systems provides a blockchain technology that specializes in offering systems for financial institutions' transaction management and also offers advisory services to financial and technology start-ups on technical and strategic issues, enabling to transact with digital ledgers. Luther Systems works with multiple corporations to streamline and improve the efficiency, reliability, and integrity of enterprise processes. The products deliver superior performance while reducing costs to clients. The company was established in 2016 and is based in London.</t>
  </si>
  <si>
    <t>https://twitter.com/LutherSystems</t>
  </si>
  <si>
    <t>https://www.linkedin.com/company/18249013/</t>
  </si>
  <si>
    <t>contact@luthersystems.com</t>
  </si>
  <si>
    <t>Hossein Kakavand</t>
  </si>
  <si>
    <t>Firstminute Capital, Founders Factory, Aviva Ventures, Serge Chiaramonte, Natalie Massenet</t>
  </si>
  <si>
    <t>Hammock</t>
  </si>
  <si>
    <t>https://www.crunchbase.com/organization/hammock-4a65</t>
  </si>
  <si>
    <t>Hammock is a technology platform that helps landlords reconcile transactions on the go. The platform provides current account and data analysis services for the property sector. It brings FinTech and PropTech together, helping landlords and property managers save time and money in the management of their finances. Hammock translates information from individual transactions into real-time, actionable insights so they can monitor and optimize the performance of their portfolio. It also manages their property finances, from rent collection to insights into profit and loss, including bookkeeping and reconciliation. Hammock was founded by Manoj Varsani in 2019 and is headquartered in London, England, UK.</t>
  </si>
  <si>
    <t>Financial Services, FinTech, Payments, Property Management</t>
  </si>
  <si>
    <t>Hammock is a technology platform that helps landlords reconcile transactions on the go.</t>
  </si>
  <si>
    <t>https://usehammock.com/</t>
  </si>
  <si>
    <t>https://twitter.com/usehammock</t>
  </si>
  <si>
    <t>https://www.facebook.com/usehammock</t>
  </si>
  <si>
    <t>https://www.linkedin.com/company/usehammock/about/</t>
  </si>
  <si>
    <t>hello@usehammock.com</t>
  </si>
  <si>
    <t>+44 20 3633 8212</t>
  </si>
  <si>
    <t>Manoj Varsani MBE</t>
  </si>
  <si>
    <t>Financial Services, Payments, Real Estate</t>
  </si>
  <si>
    <t>Ascension, Founders Factory, Second Century Ventures, Fuel Ventures</t>
  </si>
  <si>
    <t>Ikbenfrits.nl</t>
  </si>
  <si>
    <t>https://www.crunchbase.com/organization/ikbenfrits-nl</t>
  </si>
  <si>
    <t>Ikbenfrits.nl is an online mortgage company.</t>
  </si>
  <si>
    <t>https://www.ikbenfrits.nl/hypotheek/oversluiten</t>
  </si>
  <si>
    <t>https://twitter.com/ikbenfritsnl</t>
  </si>
  <si>
    <t>https://www.facebook.com/ikbenfritsNL/</t>
  </si>
  <si>
    <t>https://www.linkedin.com/company/ikbenfrits</t>
  </si>
  <si>
    <t>hallo@ikbenfrits.nl</t>
  </si>
  <si>
    <t>Michiel Lensink</t>
  </si>
  <si>
    <t>Unilend is a Paris, France-based crowdlending platform. Launched in November 2013 by Nicolas Lesur, Unilend operates a sector agnostic platform that allows SMEs to borrow from a community of credit institutions.</t>
  </si>
  <si>
    <t>https://twitter.com/Unilend_fr</t>
  </si>
  <si>
    <t>https://www.facebook.com/pages/Unilend/513667452005205?ref=hl</t>
  </si>
  <si>
    <t>https://www.linkedin.com/company/unilend---soci-t-fran-aise-pour-le-financement-des-pme</t>
  </si>
  <si>
    <t>contact@unilend.fr</t>
  </si>
  <si>
    <t>(018) 228-5120</t>
  </si>
  <si>
    <t>Francois Prioux, Nicolas Lesur</t>
  </si>
  <si>
    <t>Bpifrance, 360 Capital, Ventech, NewAlpha Asset Management</t>
  </si>
  <si>
    <t>Longevity Card</t>
  </si>
  <si>
    <t>https://www.crunchbase.com/organization/longevity-card</t>
  </si>
  <si>
    <t>Developer of a banking application intended to help manage money and health together. The company's application provides financial products, personalized health tips and recommendations from your personal AI longevity advisor, reward points that can be redeemed to buy products within the marketplace ecosystem, thereby enabling users to remain high functioning and financially stable throughout their lives.</t>
  </si>
  <si>
    <t>Longevity Card is the new way to manage your money and lead a healthy lifestyle in one app.</t>
  </si>
  <si>
    <t>https://www.longevity.cards/</t>
  </si>
  <si>
    <t>https://twitter.com/LongevityCard</t>
  </si>
  <si>
    <t>https://www.linkedin.com/company/longevity-card</t>
  </si>
  <si>
    <t>sergey@longevity-bank.com</t>
  </si>
  <si>
    <t>Sergey Balasanyan</t>
  </si>
  <si>
    <t>Deep Knowledge Ventures</t>
  </si>
  <si>
    <t>HeyTrade</t>
  </si>
  <si>
    <t>https://www.crunchbase.com/organization/heytrade</t>
  </si>
  <si>
    <t>FinTech, Trading Platform, Wealth Management</t>
  </si>
  <si>
    <t>Next gen open banking investment platform</t>
  </si>
  <si>
    <t>https://heytrade.com/</t>
  </si>
  <si>
    <t>https://twitter.com/joinheytrade</t>
  </si>
  <si>
    <t>https://www.linkedin.com/company/hey-trade</t>
  </si>
  <si>
    <t>hey@heytrade.com</t>
  </si>
  <si>
    <t>Benito M√©ndez S√°nchez, Luis Maldonado, Ramiro Martinez-Pardo</t>
  </si>
  <si>
    <t>Introducing the Klarna of Recruitment. We believe that recruitment agencies are vital to the growth of SMEs in the UK. But we also understand that SMEs cashflow is undeniably important, meaning that the large upfront costs of recruitment fees can sometimes be a burden.  Introducing Playter.  We help fund the SME growth experience through the usage of recruitment agencies. Don't pay recruitment fees upfront, let us help you pay the invoice over 6 months, whilst we pay your recruitment agencies on day 1, keeping them delighted in the process!  So, stop paying big fees upfront and stop looking for the best recruitment agencies to work with, we will help you scale your SME to new heights by paying with Playter.</t>
  </si>
  <si>
    <t>https://www.linkedin.com/company/hirenowpaylater</t>
  </si>
  <si>
    <t>contact@playter.co</t>
  </si>
  <si>
    <t>Jamie Beaumont</t>
  </si>
  <si>
    <t>Administrative Services, Financial Services, Professional Services, Software</t>
  </si>
  <si>
    <t>EverUp</t>
  </si>
  <si>
    <t>https://www.crunchbase.com/organization/everup</t>
  </si>
  <si>
    <t>EverUp is a prize-based money app rooted in behavioural science and aspiring to change the way people engage with their personal finance life. EverUp aims to reward saving (for your short-term saving goals) and spending (as you achieve your saving goals) with access to free games for a chance to win tax-free money. EverUp has built a prize-linked engine upon proprietary game algorithms and stochastic simulations. They are now building a saving and payment eco-system underpinned by their prize-based platform.</t>
  </si>
  <si>
    <t>Financial Services, FinTech, Internet, Personal Finance</t>
  </si>
  <si>
    <t>Saint Albans, Hertford, United Kingdom</t>
  </si>
  <si>
    <t>EverUp is a gamified, prize-based, fintech &amp; gaming platform, innovating savings &amp; payments</t>
  </si>
  <si>
    <t>http://www.everup.uk</t>
  </si>
  <si>
    <t>https://twitter.com/EverUp_UK</t>
  </si>
  <si>
    <t>https://www.facebook.com/EverUp.UK/</t>
  </si>
  <si>
    <t>https://www.linkedin.com/company/everup-uk/</t>
  </si>
  <si>
    <t>connect@everup.uk</t>
  </si>
  <si>
    <t>Egi Messito, Giuseppe Caltabiano</t>
  </si>
  <si>
    <t>The Many</t>
  </si>
  <si>
    <t>https://www.crunchbase.com/organization/brickshare</t>
  </si>
  <si>
    <t>The Many is an award-winning investment platform providing real people with access to investments in properties and solar and wind energy.</t>
  </si>
  <si>
    <t>FinTech, Funding Platform, Real Estate, Trading Platform</t>
  </si>
  <si>
    <t>https://the-many.com/dk</t>
  </si>
  <si>
    <t>https://www.linkedin.com/company/themany/</t>
  </si>
  <si>
    <t>hello@the-many.com</t>
  </si>
  <si>
    <t>Junaid Ahmad, Kamran S. Ahmed</t>
  </si>
  <si>
    <t>Beequip</t>
  </si>
  <si>
    <t>https://www.crunchbase.com/organization/beequip</t>
  </si>
  <si>
    <t>Beequip is an independent equipment lease company based in the Netherlands. Our mission is to help our customers grow by financing their used and new equipment. Beequip was founded in 2015 and has financed more than ‚Ç¨ 1 billion of equipment for over 2,500 SMEs. Today, we are the largest independent equipment lease company in the Netherlands.</t>
  </si>
  <si>
    <t>Finance, Financial Services, FinTech, Information Technology, Leasing, Sales</t>
  </si>
  <si>
    <t>Equipment lease with fintech approach to help SMEs grow</t>
  </si>
  <si>
    <t>https://www.beequip.com</t>
  </si>
  <si>
    <t>https://twitter.com/beequip1</t>
  </si>
  <si>
    <t>https://www.facebook.com/BEEQUIP</t>
  </si>
  <si>
    <t>https://www.linkedin.com/company/beequip-mkb-equipment-lease</t>
  </si>
  <si>
    <t>info@beequip.nl</t>
  </si>
  <si>
    <t>+31 10 340 0844</t>
  </si>
  <si>
    <t>Insurely</t>
  </si>
  <si>
    <t>https://www.crunchbase.com/organization/insurely</t>
  </si>
  <si>
    <t>We are building the future of insurance services. We make insurance easy and accessible for everyone ‚Äì benefitting both individuals and the insurance industry at large.</t>
  </si>
  <si>
    <t>FinTech, Information Technology, Insurance, InsurTech</t>
  </si>
  <si>
    <t>Insurely is a digital platform for consumer insurance.</t>
  </si>
  <si>
    <t>https://www.facebook.com/insurely</t>
  </si>
  <si>
    <t>https://www.linkedin.com/company/insurelyapp</t>
  </si>
  <si>
    <t>info@insurely.se</t>
  </si>
  <si>
    <t>Charlotta Raus√©us, Martin Einemo</t>
  </si>
  <si>
    <t>Melonport</t>
  </si>
  <si>
    <t>https://www.crunchbase.com/organization/melonport</t>
  </si>
  <si>
    <t>Melonport is the private company building the open-source Melon Protocol. The Melon protocol is a blockchain protocol for digital asset management built on the Ethereum platform. It enables participants to set up, manage and invest in digital asset management strategies in an open, competitive and decentralised manner. Read the Melon Protocol Green Paper for a full detailed description of how it will empower its users and evolve digital asset management.</t>
  </si>
  <si>
    <t>Asset Management, Cryptocurrency, Financial Services, FinTech, Software</t>
  </si>
  <si>
    <t>Melonport builds multi-chain capable software for asset management.</t>
  </si>
  <si>
    <t>https://twitter.com/melonport</t>
  </si>
  <si>
    <t>https://www.facebook.com/melonport</t>
  </si>
  <si>
    <t>https://www.linkedin.com/company-beta/10700416/</t>
  </si>
  <si>
    <t>team@melonport.com</t>
  </si>
  <si>
    <t>Mona El Isa</t>
  </si>
  <si>
    <t>Grandhood</t>
  </si>
  <si>
    <t>https://www.crunchbase.com/organization/grandhood</t>
  </si>
  <si>
    <t>Grandhood aims to make every pension investment more transparent and accessible.</t>
  </si>
  <si>
    <t>Denmark-based startup working on an alternative pension fund.</t>
  </si>
  <si>
    <t>http://grandhood.dk/</t>
  </si>
  <si>
    <t>https://twitter.com/grandhoodftw</t>
  </si>
  <si>
    <t>https://www.facebook.com/grandhoodftw/</t>
  </si>
  <si>
    <t>https://www.linkedin.com/company/grandhood/</t>
  </si>
  <si>
    <t>hello@grandhood.dk</t>
  </si>
  <si>
    <t>+45 50283311</t>
  </si>
  <si>
    <t>Jens Kam, Jon dear child, Mathias Bredkj√¶r</t>
  </si>
  <si>
    <t>Speedinvest, PreSeed Ventures, Heartcore Capital, Seed Capital, Johan Lorenzen</t>
  </si>
  <si>
    <t>Relio</t>
  </si>
  <si>
    <t>https://www.crunchbase.com/organization/relio</t>
  </si>
  <si>
    <t>Relio is the digital Swiss bank account for SMEs worldwide, built on proprietary compliance automation.</t>
  </si>
  <si>
    <t>https://www.relio.ch/</t>
  </si>
  <si>
    <t>https://twitter.com/Relio_CH</t>
  </si>
  <si>
    <t>https://www.linkedin.com/company/relioch/</t>
  </si>
  <si>
    <t>Lav Odorovic</t>
  </si>
  <si>
    <t>High-Tech Grunderfonds, SIX FinTech Ventures, F10</t>
  </si>
  <si>
    <t>HedgeGuard provides trading and portfolio management software as well as middle office services to Crypto Asset Managers. Our cloud-based Portfolio Management System and outsourced Middle Office service allows you to achieve optimal portfolio management and operational efficiency. These solutions have been built by ex-buyside professionals who know the challenges faced by portfolio managers in today‚Äôs increasingly competitive environment. With offices in Sydney, Boston, Paris and Beirut, the HedgeGuard team works closely with a wide range of crypto funds, hedge funds, asset management companies and family offices. We work alongside our clients through the different stages of their growth, providing them with the tools necessary to achieve their goals.</t>
  </si>
  <si>
    <t>https://twitter.com/Hedgeguard</t>
  </si>
  <si>
    <t>https://www.linkedin.com/company/hedgeguard-financial-software?trk=company_name</t>
  </si>
  <si>
    <t>sales@hedgeguard.com</t>
  </si>
  <si>
    <t>Imad Ward√©</t>
  </si>
  <si>
    <t>Teylor AG</t>
  </si>
  <si>
    <t>https://www.crunchbase.com/organization/teylor-ag</t>
  </si>
  <si>
    <t>Teylor AG has developed one of the fastest and most comfortable SME loans in Germany. Using a self-built application and underwriting process, applicants can get a credit offer in less than 10 minutes and receive a business loan of up to ‚Ç¨250,000 in two days. Users only need to fill out a simple form on the Teylor website. Teylor then analyzes a large variety of different data points from various sources to review the applicant and generate an offer within seconds. The user can conduct every step directly on the Teylor website. Teylor is partnering with a variety of different manufacturers, brokers, and financial advisors and enables them to provide Teylor-loans to their customers. In the long term, Teylor‚Äôs goal is to license the processes and technologies it has built for the Teylor-loan to different financial institutions. By partnering with Teylor, banks can automate their small ticket SME lending processes and drastically reduce their underwriting and administration costs.</t>
  </si>
  <si>
    <t>Teylor AG is a SME Lending platform that provides fastest and most comfortable SME loans.</t>
  </si>
  <si>
    <t>https://www.teylor.com</t>
  </si>
  <si>
    <t>https://www.twitter.com/TeylorAG</t>
  </si>
  <si>
    <t>https://www.facebook.com/teylor.io/</t>
  </si>
  <si>
    <t>https://www.linkedin.com/company/teylor-ag</t>
  </si>
  <si>
    <t>info@teylor.io</t>
  </si>
  <si>
    <t>Patrick Staeuble</t>
  </si>
  <si>
    <t>WENVEST Capital, Steinbeis, Patrick Zbinden</t>
  </si>
  <si>
    <t>BlockEx Digital Asset Exchange Platform manages the entire lifecycle of blockchain based digital assets, including origination, issuance, exchange, settlement and redemption. The DAxP includes a digital asset creation tool, exchange, clearing, settlement, registry and Brokerage Software. The exchange is HFT capable with institutional connectivity via API FIX and ITCH protocols and is digital asset frame work (Blockchain/DLT) agnostic. BlockEx Digital Asset Exchange Platform is fully API driven and permissioned. This allows all features of the platform to be used independently as its own product whether is asset creation tool, post trade services or the exchange's matching engine.</t>
  </si>
  <si>
    <t>https://twitter.com/BlockEx?lang=en</t>
  </si>
  <si>
    <t>https://www.facebook.com/BlockExDAxP/</t>
  </si>
  <si>
    <t>https://www.linkedin.com/company/blockex/</t>
  </si>
  <si>
    <t>concierge@blockex.com</t>
  </si>
  <si>
    <t>Adam Leonard, Aleksander Nowak, Biser Dimitrov</t>
  </si>
  <si>
    <t>Avanseo</t>
  </si>
  <si>
    <t>https://www.crunchbase.com/organization/avanseo</t>
  </si>
  <si>
    <t>Avanseo is a funding marketplace and scoring technology that significantly improves TPE access to cash credit.</t>
  </si>
  <si>
    <t>La D√©fense, Ile-de-France, France</t>
  </si>
  <si>
    <t>Avanseo is a marketplace financing and scoring technology that allows VSEs to meet their needs for cash financing.</t>
  </si>
  <si>
    <t>https://www.avanseo.eu</t>
  </si>
  <si>
    <t>https://twitter.com/getavanseo</t>
  </si>
  <si>
    <t>https://www.facebook.com/pg/Avanseo</t>
  </si>
  <si>
    <t>https://www.linkedin.com/company/avanseo</t>
  </si>
  <si>
    <t>hello@avanseo.eu</t>
  </si>
  <si>
    <t>01 83 81 09 07</t>
  </si>
  <si>
    <t>Amine Hebri</t>
  </si>
  <si>
    <t>SPARQ</t>
  </si>
  <si>
    <t>https://www.crunchbase.com/organization/sparq-7013</t>
  </si>
  <si>
    <t>SPARQ O√ú is a fintech company that created and developed a personal financial platform for everyday use.  SPARQ‚Äôs personal finance platform is a unique technology that allows users to take their finances to a whole new level, i.e., to categorize their spending, manage their subscriptions, complete financial challenges to earn SPARQ‚Äôs internal currency (Q-points), make free European payments, earn special rewards, offers and challenges from partner companies and socialize their financial life.</t>
  </si>
  <si>
    <t>Community-based Personal Finance Platform</t>
  </si>
  <si>
    <t>http://www.sparq.eu</t>
  </si>
  <si>
    <t>https://twitter.com/Sparq_EU</t>
  </si>
  <si>
    <t>https://www.facebook.com/sparqofficial/</t>
  </si>
  <si>
    <t>https://www.linkedin.com/company/sparqeu</t>
  </si>
  <si>
    <t>info@sparq.eu</t>
  </si>
  <si>
    <t>Danila Belokons</t>
  </si>
  <si>
    <t>Baltic International Bank AS</t>
  </si>
  <si>
    <t>AlphaSwap is reinventing the traditional investment management model with its community-driven Data-as-a-Service.  AlphaSwap's community of investment talent generate equity investment ideas backed by research, and AlphaSwap algorithmically selects the best ideas based on voting and track record. We help our customers (investment platforms, allocators, asset managers) create innovative products and improve performance.  AlphaSwap offers customers 2 products:  Ideas and Talent. A significant part of the fees we receive are paid out to successful idea generators, ensuring an aligned-interests ecosystem while enabling our global community of analysts to monetize their investment ideas and create track records.</t>
  </si>
  <si>
    <t>https://twitter.com/alphaswap</t>
  </si>
  <si>
    <t>https://www.facebook.com/alphaswap</t>
  </si>
  <si>
    <t>https://www.linkedin.com/company/alphaswap</t>
  </si>
  <si>
    <t>info@alphaswap.io</t>
  </si>
  <si>
    <t>+44 7876 701 675</t>
  </si>
  <si>
    <t>Francois Devillez, Khing Oei, Vladimir Agaev</t>
  </si>
  <si>
    <t>Data and Analytics, Financial Services, Internet Services, Lending and Investments, Other</t>
  </si>
  <si>
    <t>Pliance</t>
  </si>
  <si>
    <t>https://www.crunchbase.com/organization/pliance</t>
  </si>
  <si>
    <t>They started Pliance because they, coming from the fintech and AML (anti money laundering) industry, saw that there had been very little innovation in improving the processes that financial companies are required to follow in order to remain compliant with AML regulation. Tools relied on old technologies and manual steps, making these processes time consuming and inflexible.</t>
  </si>
  <si>
    <t>Pliance  is a finTech start up.</t>
  </si>
  <si>
    <t>https://pliance.io/</t>
  </si>
  <si>
    <t>https://twitter.com/getpliance</t>
  </si>
  <si>
    <t>https://www.facebook.com/getpliance/</t>
  </si>
  <si>
    <t>https://www.linkedin.com/company/pliance/</t>
  </si>
  <si>
    <t>help@pliance.io</t>
  </si>
  <si>
    <t>Adam F√ºrtenbach, Siam Choudhury, Tomas Einarsson</t>
  </si>
  <si>
    <t>Circit</t>
  </si>
  <si>
    <t>https://www.crunchbase.com/organization/circit</t>
  </si>
  <si>
    <t>Circit is a financial audit management platform that provides real-time visibility of audit confirmations as well as direct connections to banks, solicitors and fintech services for secure document and data transfer. Circit has created a network of validated professional and financial services firms, all of which benefit from the highly secure and customisable software platform. Circit's founders have over 50 years experience across financial auditing, banking operations and software engineering. The company has been granted status as an Enterprise Ireland High-Potential Startup (HPSU) company and has been awarded government funding along with professional investors.</t>
  </si>
  <si>
    <t>Financial Services, FinTech, Information Technology, Risk Management</t>
  </si>
  <si>
    <t>Circit is a financial audit management platform or connecting banks, accounting firms and their clients during a financial audit.</t>
  </si>
  <si>
    <t>https://www.circit.io/</t>
  </si>
  <si>
    <t>https://twitter.com/Circit_io</t>
  </si>
  <si>
    <t>https://www.linkedin.com/company/circit-ltd./</t>
  </si>
  <si>
    <t>info@circit.io</t>
  </si>
  <si>
    <t>David Heath</t>
  </si>
  <si>
    <t>Enterprise Ireland, Peter Gray, European Angels Fund (EAF), Commodore Investments, Jim Brown</t>
  </si>
  <si>
    <t>FINQware</t>
  </si>
  <si>
    <t>https://www.crunchbase.com/organization/finqware</t>
  </si>
  <si>
    <t>Our product is a API middleware platform with a single point of contact (API/SDK) at output available for different interesting companies (businesses - including enterprises, banks and fintechs) with financial data provided by banks and other financial providers. At input we leverage PSD2 APIs from banks, custom data exposure API and product wrapping APIs. The input connections are seen as "skills" and the data is enriched in our infrastructure and then exposed at the output end to tenants that can build frontend applications and services in order to create value it.  Creating "skills" from digitalising sales origination processes with financial providers, we are also feeding cross-border financial marketplaces (like digital wallets, online e-commerce businesses) with a new revenue stream from commissions on financial products sales, increasing the distribution coverage of banks and financial providers, through a new channel for acquiring customers.</t>
  </si>
  <si>
    <t>Open Banking at work. FINQ is a middleware financial API aggregation platform to  interconnect businesses and fintechs with banks.</t>
  </si>
  <si>
    <t>https://www.finqware.com/</t>
  </si>
  <si>
    <t>https://twitter.com/FINQware</t>
  </si>
  <si>
    <t>https://www.facebook.com/FINQ-1735453666522681/</t>
  </si>
  <si>
    <t>https://www.linkedin.com/company/18356166/</t>
  </si>
  <si>
    <t>info@finqware.com</t>
  </si>
  <si>
    <t>Alex Bejan, Cosmin Cosma, Danut Covalciuc, Dumitru Taraianu</t>
  </si>
  <si>
    <t>InnovX BCR, Gapminder VC, Elevator Ventures</t>
  </si>
  <si>
    <t>Koto Card</t>
  </si>
  <si>
    <t>https://www.crunchbase.com/organization/koto-card</t>
  </si>
  <si>
    <t>Koto Card is a fintech start-up that provides stress-free credit options via a convenient app.</t>
  </si>
  <si>
    <t>Epsom, Surrey, United Kingdom</t>
  </si>
  <si>
    <t>https://getkoto.com/</t>
  </si>
  <si>
    <t>https://www.linkedin.com/company/kotocard/about/</t>
  </si>
  <si>
    <t>Youtility is a free app that brings all your home finances into one place. Track, compare, switch and save, all in-app. Every year we spend over 50% of our salaries on home finances yet managing and tracking these accounts is a modern day nightmare. Youtility is on a mission to provide a simple and smart solution.</t>
  </si>
  <si>
    <t>https://twitter.com/youtilityuk</t>
  </si>
  <si>
    <t>https://www.facebook.com/Youtilityuk/</t>
  </si>
  <si>
    <t>https://www.linkedin.com/company/youtility/</t>
  </si>
  <si>
    <t>hello@youtility.co.uk</t>
  </si>
  <si>
    <t>Ascension, Chris Adelsbach, Barclays Ventures, Michael Spencer</t>
  </si>
  <si>
    <t>Manigo is a Banking as a Service company offering businesses of any size white label digital banking, payments and card solutions covering the whole value chain from back to front-end.   Manigo‚Äôs mission is to enable every business to embed digital banking services into their user journeys without having to handle the regulatory burden themselves.       Enabling businesses to create B2C and B2B products with mix and match turnkey solutions or API integration, Mangio delivers, customises and operates the proposition. Select the features right for your solution, customise to suit your brand and launch a fully regulatory compliant solution in accelerated time, managed from back to front-end by Manigo so you can focus on what you do best.   Increasing brand loyalty, boosting revenue and joining the cashless revolution is simple with Manigo.   You can find more information about Manigo here: www.manigo.com</t>
  </si>
  <si>
    <t>https://www.twitter.com/manigoapp</t>
  </si>
  <si>
    <t>https://www.facebook.com/manigoapp</t>
  </si>
  <si>
    <t>https://www.linkedin.com/company/manigo</t>
  </si>
  <si>
    <t>support@manigo.com</t>
  </si>
  <si>
    <t>Stevan Bajic</t>
  </si>
  <si>
    <t>Crowdcube, Level39</t>
  </si>
  <si>
    <t>Fintel</t>
  </si>
  <si>
    <t>https://www.crunchbase.com/organization/fintel-b87a</t>
  </si>
  <si>
    <t>Marseille, Provence-Alpes-Cote d'Azur, France</t>
  </si>
  <si>
    <t>A solution to automatically evaluate the creditworthiness of individuals and originate loans instantly.</t>
  </si>
  <si>
    <t>https://www.fydem.com</t>
  </si>
  <si>
    <t>https://www.linkedin.com/company/12612532/admin/</t>
  </si>
  <si>
    <t>jonathan@fintel.fr</t>
  </si>
  <si>
    <t>+33 6 34 69 07 32</t>
  </si>
  <si>
    <t>Jonathan Dahan, Nick van Roekel</t>
  </si>
  <si>
    <t>OneRagtime, Jean-David Benichou</t>
  </si>
  <si>
    <t>LIBEEN Smart Housing</t>
  </si>
  <si>
    <t>https://www.crunchbase.com/organization/libeen-smart-housing</t>
  </si>
  <si>
    <t>Libeen is a Proptech that gives Millennials access to homeownership in a simple, flexible and user-friendly process called the #SmartHousing.  Nowadays Millennials can‚Äôt afford buying their home as they don‚Äôt have the capacity to save money. Because of this, we‚Äôve developed the #SmartHousing. A completely digital and user friendly process to buy a home using only the monthly rent and a 5% downpayment.</t>
  </si>
  <si>
    <t>Financial Services, FinTech, Property Management, Real Estate, Real Estate Investment</t>
  </si>
  <si>
    <t>We make homeownership flexible and affordable for millennials thanks to the #SmartHousing model.</t>
  </si>
  <si>
    <t>https://libeen.com/</t>
  </si>
  <si>
    <t>https://twitter.com/LibeenSmart</t>
  </si>
  <si>
    <t>https://www.facebook.com/Libeen.smarthousing</t>
  </si>
  <si>
    <t>https://www.linkedin.com/company/libeen</t>
  </si>
  <si>
    <t>hello@libeen.com</t>
  </si>
  <si>
    <t>0034 627 065 603</t>
  </si>
  <si>
    <t>Jos√© Manuel Cartes Gonz√°lez, Sof√≠a Iturbe Cobos</t>
  </si>
  <si>
    <t>Stratis</t>
  </si>
  <si>
    <t>https://www.crunchbase.com/organization/stratis-2</t>
  </si>
  <si>
    <t>Stratis offers developers and businesses with a blockchain development platform to test and deploy blockchain-based applications. Businesses are able to build applications using C# and the Microsoft .NET Framework. Stratis offers APIs and frameworks that enable businesses to build applications. Stratis was founded by Chris Trew in 2016 and is based in London, England.</t>
  </si>
  <si>
    <t>Stratis is a powerful and flexible block chain development platform designed for the needs of real world financial services and businesses.</t>
  </si>
  <si>
    <t>http://stratisplatform.com/</t>
  </si>
  <si>
    <t>https://twitter.com/stratisplatform</t>
  </si>
  <si>
    <t>https://www.facebook.com/Stratisplatform-1819911898230348</t>
  </si>
  <si>
    <t>stratisplatform@gmail.com</t>
  </si>
  <si>
    <t>800.777.1992</t>
  </si>
  <si>
    <t>Chris Trew</t>
  </si>
  <si>
    <t>Bits</t>
  </si>
  <si>
    <t>https://www.crunchbase.com/organization/fea-card</t>
  </si>
  <si>
    <t>Bits helps people build their credit score by providing them with a digital credit card that they pay off every month.</t>
  </si>
  <si>
    <t>Credit Cards, FinTech, Internet, Mobile Apps</t>
  </si>
  <si>
    <t>https://www.getbits.app</t>
  </si>
  <si>
    <t>https://twitter.com/getabit</t>
  </si>
  <si>
    <t>https://www.facebook.com/getabit</t>
  </si>
  <si>
    <t>https://www.linkedin.com/company/getabit/</t>
  </si>
  <si>
    <t>hello@getbits.app</t>
  </si>
  <si>
    <t>Apps, Financial Services, Internet Services, Lending and Investments, Mobile, Payments, Software</t>
  </si>
  <si>
    <t>Crowdcube, Y Combinator</t>
  </si>
  <si>
    <t>Brocc</t>
  </si>
  <si>
    <t>https://www.crunchbase.com/organization/brocc</t>
  </si>
  <si>
    <t xml:space="preserve">Brocc (formerly Sparl√•n) is a Swedish-owned company launched in 2016. We are a digital marketplace where consumers can meet directly and exchange financial services without expensive intermediaries. Brocc is a simple, safe and smart solution that creates better and more fair terms. Brocc is registered as Payment Institution authorized by Finansinspektionen to transfer credits and payments. </t>
  </si>
  <si>
    <t>A fintech company in peer-to-peer lending that allows individuals to lend money to other individuals through an online-based platform.</t>
  </si>
  <si>
    <t>https://www.brocc.se/</t>
  </si>
  <si>
    <t>https://www.facebook.com/broccsverige/</t>
  </si>
  <si>
    <t>https://www.linkedin.com/company/brocc/</t>
  </si>
  <si>
    <t>help@brocc.se</t>
  </si>
  <si>
    <t xml:space="preserve">08 - 50 12 15 80 </t>
  </si>
  <si>
    <t>Claes Melander</t>
  </si>
  <si>
    <t>GS Growth</t>
  </si>
  <si>
    <t>ID-Pal</t>
  </si>
  <si>
    <t>https://www.crunchbase.com/organization/id-pal</t>
  </si>
  <si>
    <t>ID-Pal enables businesses to verify the identity of customers in real-time simply, securely and conveniently. The identity verification solution is simple to use, easy to integrate and instantly customisable to the specific needs of any business, eliminating the complexity, cost, timelines and risk typically associated with regulatory compliance. The ever-increasing burden of regulatory compliance, coupled with the shift towards digitisation of the customer onboarding experience makes it critical that businesses have access to a solution that blends industry-leading technology and robust compliance with a seamless user experience. ID-Pal‚Äôs best-of-breed technologies and seamless user experience delivers the highest first-time pass rate on the market, with 93.5% of customers being verified in real-time. The solution uses advanced mobile technologies that allow customers to seamlessly capture and securely transmit their personal information to the business anytime, anywhere. Every customer submission is thoroughly verified and authenticated using a suite of industry-leading biometric, document and database checks. It ensures robust compliance, more efficient and effective back-office operations and increased revenue growth through enhanced customer acquisition.</t>
  </si>
  <si>
    <t>Compliance, FinTech, Identity Management, Mobile, Mobile Apps, SaaS</t>
  </si>
  <si>
    <t>ID-Pal enables businesses to verify the identity of customers simply, securely and conveniently.</t>
  </si>
  <si>
    <t>http://id-pal.com</t>
  </si>
  <si>
    <t>https://twitter.com/TweetIDPal</t>
  </si>
  <si>
    <t>https://www.linkedin.com/company/id-pal</t>
  </si>
  <si>
    <t>info@id-pal.com</t>
  </si>
  <si>
    <t>+353 1 556 3225</t>
  </si>
  <si>
    <t>Colum Lyons, James O'Toole, Patrick McClafferty, Robert O'Farrell</t>
  </si>
  <si>
    <t>Apps, Financial Services, Information Technology, Mobile, Privacy and Security, Professional Services, Software</t>
  </si>
  <si>
    <t>Act Venture Capital, Fintech71</t>
  </si>
  <si>
    <t>TontineTrust</t>
  </si>
  <si>
    <t>https://www.crunchbase.com/organization/tontinetrust</t>
  </si>
  <si>
    <t>TontineTrust is the leading fintech in the digital pensions space &amp; the worlds 1st Retiretech. We enable governments &amp; financial institutions to create &amp; distribute new OECD endorsed pensions designs which are 87% better than existing pensions. Our award-winning patent-pending platform is the first to comprehensively solve the 'hardest problem in finance' which in Europe alone will affect the 75m Europeans retirement this decade with around ‚Ç¨25 Trillion saved.  Until now, these retirees, had to worry every day about running out of money if they are one of the 30% of men or 43% of women that will live beyond age 90.  The consequences of running out of money in old age are so horrifying that 84% of retirees would swap their capital for a lifetime income plan. In 3 of the last 4 centuries, the retirement solution that most people turned to was a "tontine" with a distant 2nd place going to "annuity" products from insurance companies.  Since 2018, insurers have fought &amp; lost against new consumer friendly laws enabling a new generation of low cost tontines for consumers in 34 countries. TontineTrust is building the world's 1st fully digital tontine pensions platform which mathematically guarantees a fair income for life. Since 2017 our founder is patent pending in every major pension market for digital tontine systems &amp; was already been granted a tontine trademark in 27 countries.</t>
  </si>
  <si>
    <t>Financial Services, FinTech, InsurTech, Personal Finance, Retirement, Wealth Management</t>
  </si>
  <si>
    <t>TontineTrust is pioneering the future of pensions enabling savers &amp; governments to enjoy the new OECD recommended lifetime income pensions</t>
  </si>
  <si>
    <t>https://tontine.com</t>
  </si>
  <si>
    <t>https://twitter.com/tontinetrust</t>
  </si>
  <si>
    <t>https://facebook.com/tontinetrust</t>
  </si>
  <si>
    <t>https://www.linkedin.com/company/tontinetrust</t>
  </si>
  <si>
    <t>prosper@tontinetrust.com</t>
  </si>
  <si>
    <t>+353 818 37 00 60</t>
  </si>
  <si>
    <t>Dean McClelland</t>
  </si>
  <si>
    <t>Community and Lifestyle, Financial Services, Other</t>
  </si>
  <si>
    <t>Stacks</t>
  </si>
  <si>
    <t>Muse Finance</t>
  </si>
  <si>
    <t>https://www.crunchbase.com/organization/muse-0331</t>
  </si>
  <si>
    <t>Muse offers multi-currency business accounts, simple cash flow forecasting, and efficient financing for small businesses.</t>
  </si>
  <si>
    <t>Muse offers simple cash flow forecasting and efficient financing for small businesses.</t>
  </si>
  <si>
    <t>https://getmymuse.com/</t>
  </si>
  <si>
    <t>https://twitter.com/musefinance</t>
  </si>
  <si>
    <t>https://www.facebook.com/musefinance</t>
  </si>
  <si>
    <t>https://www.linkedin.com/company/musefinance/</t>
  </si>
  <si>
    <t>info@getmymuse.com</t>
  </si>
  <si>
    <t>+44 203 991 1277</t>
  </si>
  <si>
    <t>Ann Marie Juliano</t>
  </si>
  <si>
    <t>Epiphany</t>
  </si>
  <si>
    <t>https://www.crunchbase.com/organization/epiphany-4b3f</t>
  </si>
  <si>
    <t>Epiphany is a FinTech company that develops products and solutions to transform the digital banking world. Epiphany brings an open platform that allows companies to expose their services to the outside world and enable the collaboration between external partners and competitors to bring customers a greater user experience. By connecting banks, fintechs, service providers, and developers</t>
  </si>
  <si>
    <t>Flexee</t>
  </si>
  <si>
    <t>https://www.crunchbase.com/organization/flexee</t>
  </si>
  <si>
    <t>Banking, Financial Services, FinTech, Human Resources, Software</t>
  </si>
  <si>
    <t>Flexee is a fintech company. We give our users a unique app that provides permanent access to the salary in a flexible,</t>
  </si>
  <si>
    <t>http://flexee.eu</t>
  </si>
  <si>
    <t>https://www.linkedin.com/company/flexee-money</t>
  </si>
  <si>
    <t>hello@flexee.eu</t>
  </si>
  <si>
    <t>Andrzej Nowak</t>
  </si>
  <si>
    <t>Administrative Services, Financial Services, Lending and Investments, Software</t>
  </si>
  <si>
    <t>FinScience</t>
  </si>
  <si>
    <t>https://www.crunchbase.com/organization/finscience</t>
  </si>
  <si>
    <t>FinScience developed a platform that gives a simple access to alternative data to people who work in financial industry. FinScience software, through AI algorithms, collects, classifies, analyzes and summarizes huge amount of digital data from different sources (social networks, web sites, blogs, etc.) to find signals potentially connected with financial assets price trends in the medium-long term. We enable Asset Management, Wealth Management, Investor Relations, Family Offices, Credit Management and ESG Management to innovate investment models and strategies using Alternative Data. FinScience is part of Datrix group (datrix.it)</t>
  </si>
  <si>
    <t>Alternative datasets for investment purposes</t>
  </si>
  <si>
    <t>http://finscience.com/</t>
  </si>
  <si>
    <t>https://twitter.com/finscienceai</t>
  </si>
  <si>
    <t>https://www.linkedin.com/company/finscience-com/</t>
  </si>
  <si>
    <t>info@finscience.com</t>
  </si>
  <si>
    <t>+39 02 48 13 927</t>
  </si>
  <si>
    <t>Alessandro Arrigo, Claudio Zamboni, Fabrizio Milano d'Aragona, Mauro Arte</t>
  </si>
  <si>
    <t>Bity</t>
  </si>
  <si>
    <t>https://www.crunchbase.com/organization/bity</t>
  </si>
  <si>
    <t>Founded in January 2014 as a Swiss-based FinTech startup, Bity is positioned at the intersection of finance, technology and innovation. Bity connects people with the shared economy by simplifying the conversion from traditional money into cryptocurrencies and Blockchain assets. Their mission is to build a universal cryptocurrency gateway to empower digital nations. They believe in a decentralized economy that will help to build a better financial world, one that is fair and accessible to everyone. Bity is a fully regulated, FINMA compliant, VQF member, KPMG oversight and audited. Bity provides a cryptocurrency exchange platform for customers, a network of BTMs / CTMs (cryptocurrency teller machines) in Switzerland, crypto to fiat and fiat to crypto online bill pay solution, crypto exchange API for business, over-the-counter trading, affiliate programs, and more.</t>
  </si>
  <si>
    <t>Bitcoin, Blockchain, Cryptocurrency, Ethereum, Financial Exchanges, Financial Services, FinTech</t>
  </si>
  <si>
    <t>Bity is a Swiss-based crypto finance provider that simplifies the conversion from traditional money into cryptocurrencies &amp; digital assets.</t>
  </si>
  <si>
    <t>https://www.bity.com</t>
  </si>
  <si>
    <t>https://twitter.com/bity/</t>
  </si>
  <si>
    <t>https://www.facebook.com/hellobity</t>
  </si>
  <si>
    <t>https://www.linkedin.com/bity/</t>
  </si>
  <si>
    <t>info@bity.com</t>
  </si>
  <si>
    <t>Alexis Roussel, Gian Bochlser, Romain Braud, Yves Honor√©</t>
  </si>
  <si>
    <t>Alex Kummerman</t>
  </si>
  <si>
    <t>CEDEX aims to turn diamonds into a new financial asset class by creating a diamond commodity exchange for trading and investing in diamonds for retail and institutional traders. In this way, CEDEX successfully bridges the gap between existing financial markets and the diamond industry. CEDEX‚Äôs pioneering approach allows everyone to easily and securely trade diamonds, without having any prior knowledge of diamonds, or their valuation. Powered by both our proprietary technology (the ‚ÄúDEX‚Äù) and blockchain infrastructure, the platform provides investment tools for its users that indicate fair market prices and proposition attractiveness levels.  In November 2018, CEDEX has launched a live Beta operative exchange featuring: Proprietary orderbook and multicurrency matching engine</t>
  </si>
  <si>
    <t>Lendflo is a digital invoice financing platform leveraging technologies like blockchain and machine learning to deliver a faster, simpler and cheaper alternative source of financing to small and medium businesses.</t>
  </si>
  <si>
    <t>https://twitter.com/lendfloUk</t>
  </si>
  <si>
    <t>https://www.facebook.com/pg/LendFlo/</t>
  </si>
  <si>
    <t>https://www.linkedin.com/company/18162131/</t>
  </si>
  <si>
    <t>info@lendflo.com</t>
  </si>
  <si>
    <t>+44 11 73 25 75 31</t>
  </si>
  <si>
    <t>R√©mi Tuyaerts</t>
  </si>
  <si>
    <t>H-FARM, APEX Ventures, Florian Reike, Nakamo.to, James McCann</t>
  </si>
  <si>
    <t>iFunded</t>
  </si>
  <si>
    <t>https://www.crunchbase.com/organization/ifunded</t>
  </si>
  <si>
    <t>iFunded is the new online market place for global online real estate investments using the state of the art technology. iFunded makes real estate investing highly accessible, simple, transparent and affordable. Private &amp; institutional Investors can invest alongside experts from the real estate industry and participate in the development of selected real estate projects and generate high returns. Real Estate Developers get access to an alternative financing opportunity. In addition they can increase public awareness in the early phase of their project and profit from the marketing effect on the platform of iFunded. iFunded accompanies as an investor throughout the entire investing process: from selecting the right real estate project for from their platform, to the right investment strategy for , to continuous information on current investments. In order to provide with a variety of real estate projects, we cooperate with national and international building contractors and project developers. Their investments are transparent - can inform on the progress of the project invested in at any time online. private / institutional investor dashboard will supply with current market data and reports.</t>
  </si>
  <si>
    <t>Crowdfunding, Finance, Financial Services, FinTech, Marketplace</t>
  </si>
  <si>
    <t>iFunded is a marketplace for global online real estate investments for institutional and private investors.</t>
  </si>
  <si>
    <t>https://ifunded.de</t>
  </si>
  <si>
    <t>https://twitter.com/ifunded</t>
  </si>
  <si>
    <t>https://www.facebook.com/ifunded/</t>
  </si>
  <si>
    <t>https://www.linkedin.com/company/ifunded</t>
  </si>
  <si>
    <t>info@ifunded.de</t>
  </si>
  <si>
    <t>Michael Stephan</t>
  </si>
  <si>
    <t>Urgentem is the award winning provider of emissions data and climate risk analytics to the finance industry.</t>
  </si>
  <si>
    <t>https://twitter.com/Urgentem</t>
  </si>
  <si>
    <t>info@etindex.com</t>
  </si>
  <si>
    <t>Jonathan Harris, Sam Gill, Sebastian Hoeg</t>
  </si>
  <si>
    <t>Finnest</t>
  </si>
  <si>
    <t>https://www.crunchbase.com/organization/finnest</t>
  </si>
  <si>
    <t>Finnest is a corporate finance platform which provides established SMEs with an alternative access to the capital market and offers investors a key to private placements of financially sound enterprises. The company has developed a unique combination of corporate financing and crowd-investing. The system is derived from book-building mechanisms known from corporate bonds and combines them with marketing and loyalty effects found in the crowd. Via a reverse blind auction, investors offer corporations an investment and fix the annual interest rates themselves. At the end of the bookbuilding phase, the companies select the most attractive offers with 1 click. Finnest was founded by ex-banker G√ºnther Lindenlaub and ex-eBay manager Joerg Bartussek in 2014. It is currently headquartered in Vienna, Austria.</t>
  </si>
  <si>
    <t>Wiener Neustadt, Niederosterreich, Austria</t>
  </si>
  <si>
    <t>Smarter than bank loans - Investing in successful companies.</t>
  </si>
  <si>
    <t>https://www.finnest.com/at/</t>
  </si>
  <si>
    <t>https://twitter.com/finnestgmbh</t>
  </si>
  <si>
    <t>https://www.facebook.com/finnestcom</t>
  </si>
  <si>
    <t>https://www.linkedin.com/company/finnestcom/</t>
  </si>
  <si>
    <t>office@finnest.at</t>
  </si>
  <si>
    <t>Guenther Lindenlaub, Joerg Bartussek</t>
  </si>
  <si>
    <t>Speedinvest, Maxfield Capital, Neulogy Ventures</t>
  </si>
  <si>
    <t>Finnest acquired by Invesdor</t>
  </si>
  <si>
    <t>https://www.crunchbase.com/acquisition/invesdor-oy-acquires-finnest--5dc44e19</t>
  </si>
  <si>
    <t>https://twitter.com/wesharebonds</t>
  </si>
  <si>
    <t>https://www.facebook.com/wesharebonds</t>
  </si>
  <si>
    <t>https://www.linkedin.com/company/wesharebonds</t>
  </si>
  <si>
    <t>r.claudon@wesharebonds.com</t>
  </si>
  <si>
    <t>+33 1 47 03 08 14</t>
  </si>
  <si>
    <t>Cyril Tramon, Yoann Coumes-Gauchet</t>
  </si>
  <si>
    <t>https://twitter.com/getloyalbe</t>
  </si>
  <si>
    <t>https://www.linkedin.com/company/loyalbe</t>
  </si>
  <si>
    <t>Techstart Ventures, Co-FundNI</t>
  </si>
  <si>
    <t>epeer</t>
  </si>
  <si>
    <t>https://www.crunchbase.com/organization/epeer</t>
  </si>
  <si>
    <t>We have established a ground-breaking Peer-to-Peer lending platform, allowing to fulfil instant need of credit limit, addressing the liquidity-related issues, starting from the innovative and user-friendly platform to the breakthrough credit scoring technology. We help the new generation to gain easy access to cash online that is always accessible 24/7. Likewise, we are developing an AI-based credit scoring based on the behavioral indicators of young people to assess the credit risk on the untapped young people. We collect and analyze almost 1‚Äô000 data points about individual users, using clusterization and segmentation of users‚Äô data to grant a credit limit to the people without credit history and fixed income.  Currently, we are operating on the Polish and Ukrainian markets.</t>
  </si>
  <si>
    <t>Artificial Intelligence, Big Data, Data Mining, Finance, Financial Services, FinTech, Machine Learning</t>
  </si>
  <si>
    <t>epeer is revolutionising P2P market, matching Fintech and AI-based behavioral credit scoring in the innovative social lending platform.</t>
  </si>
  <si>
    <t>https://epeer.pl</t>
  </si>
  <si>
    <t>https://www.facebook.com/epeerapp/</t>
  </si>
  <si>
    <t>https://www.linkedin.com/company/epeer</t>
  </si>
  <si>
    <t>biuro@epeer.pl</t>
  </si>
  <si>
    <t>Maciej Jarzab, Marcin Bierut</t>
  </si>
  <si>
    <t>Wecan</t>
  </si>
  <si>
    <t>https://www.crunchbase.com/organization/wecan-1ca0</t>
  </si>
  <si>
    <t>Wecan co-create, run and scale joint ventures to transform socio-economic paradigms through pioneering blockchain solutions.</t>
  </si>
  <si>
    <t>Blockchain, Financial Services, FinTech, Venture Capital</t>
  </si>
  <si>
    <t>Wecan co-create, run, and scale joint ventures to transform socio-economic paradigms through pioneering blockchain solutions.</t>
  </si>
  <si>
    <t>https://www.wecangroup.ch/</t>
  </si>
  <si>
    <t>https://twitter.com/WecanGroupSwiss</t>
  </si>
  <si>
    <t>https://www.facebook.com/WecanSwitzerland/</t>
  </si>
  <si>
    <t>https://www.linkedin.com/company/wecangroup/</t>
  </si>
  <si>
    <t>contact@wecangroup.ch</t>
  </si>
  <si>
    <t>+41 22 338 13 70</t>
  </si>
  <si>
    <t>Venture Kick</t>
  </si>
  <si>
    <t>Bookee.ai</t>
  </si>
  <si>
    <t>https://www.crunchbase.com/organization/bookee-ai</t>
  </si>
  <si>
    <t>We do automated book-keeping entries using AI: fast, error-free and at lower costs, to free humans for higher value added jobs tax and finance advisory, 'AI', 'Artificial-Intelligence book-keeping', 'ML', 'Machine Learning for accounting'</t>
  </si>
  <si>
    <t>Accounting, Artificial Intelligence, Finance, FinTech, Machine Learning, Software</t>
  </si>
  <si>
    <t>Trnava, Trnava, Slovakia (Slovak Republic)</t>
  </si>
  <si>
    <t>Bookee.ai is an automated book-keeping entries that uses AI to free humans for higher value added jobs tax and finance advisory.</t>
  </si>
  <si>
    <t>https://www.bookee.ai/</t>
  </si>
  <si>
    <t>https://twitter.com/AiBookee</t>
  </si>
  <si>
    <t>https://www.facebook.com/bookeeai</t>
  </si>
  <si>
    <t>https://www.linkedin.com/company/bookee-ai/</t>
  </si>
  <si>
    <t>hello@bookee.ai</t>
  </si>
  <si>
    <t>Peter Capkovic, Peter Fusek</t>
  </si>
  <si>
    <t>Vision Ventures, Peter Capkovic, Peter Fusek</t>
  </si>
  <si>
    <t>Bilendo</t>
  </si>
  <si>
    <t>https://www.crunchbase.com/organization/bilendo</t>
  </si>
  <si>
    <t>Bilendo is the modern credit management platform, where companies can centrally map, control and automate all credit risk minimization processes. With overall decreasing profit margins, companies experience difficulties in reducing costs with existing legacy systems and outdated processes. Credit risks cause especially unpredictable and high costs. We recognize the importance of flexible and efficient debtor processes for business success. Therefore, as a centralized SaaS platform, Bilendo enables tasks in the invoice-to-cash process to be handled down to an individualized basis. With this innovation, companies can securely lower costs, reduce their overall credit risks and focus on business growth. Bilendo GmbH was founded in 2015 by Markus Haggenmiller, Jakob Beyer and Florian Kappert in Munich. Together with their international team, their mission is to make credit management easily accessible for all companies using one single platform.</t>
  </si>
  <si>
    <t>Accounting, Financial Services, FinTech, Information Technology, SaaS, Software</t>
  </si>
  <si>
    <t>Bilendo is the credit management platform empowering businesses to take credit risks by providing tools to harmonize the O2C-process.</t>
  </si>
  <si>
    <t>https://www.bilendo.de/</t>
  </si>
  <si>
    <t>https://www.twitter.com/bilendoapp</t>
  </si>
  <si>
    <t>https://www.facebook.com/bilendoapp/</t>
  </si>
  <si>
    <t>https://www.linkedin.com/company/bilendo-gmbh</t>
  </si>
  <si>
    <t>info@bilendo.de</t>
  </si>
  <si>
    <t>Florian Kappert, Jakob Beyer, Markus Haggenmiller</t>
  </si>
  <si>
    <t>Kudimoney is a full service digital only bank that enriches lives by helping people live healthier financial lives. Kudimoney does this by offering free banking services and making saving easy and rewarding, because every kudi counts.</t>
  </si>
  <si>
    <t>https://www.facebook.com/kudimoney/</t>
  </si>
  <si>
    <t>help@kudimoney.com</t>
  </si>
  <si>
    <t>Babs Ogundeyi</t>
  </si>
  <si>
    <t>Haresh Aswani, The Epic Groundwater Challenge</t>
  </si>
  <si>
    <t>A3BC (Anything, Anytime, Anywhere Biometric Connection) is Universal Digital Id Service Provider relying on state-of-the-art biometrics and a patented secured storage protocol, offering end-to-end integrated digital authentication and identification services. Not needed anymore pin code, password, phone‚Ä¶Its unique data storage protocol enables secure, fast and easy transactions for customers. GDPR and PSD2 SCA compliant, entering a multi-billion-dollar market with double digit growth leveraging perfect timing &amp; market readiness</t>
  </si>
  <si>
    <t>Change Donations</t>
  </si>
  <si>
    <t>https://www.crunchbase.com/organization/change-donations</t>
  </si>
  <si>
    <t>Change Donations helps charities and non-profits fundraise in the digital age and connect with tomorrow's generation of donors. Their platform allows donors to link their credit or debit cards, round their purchases up to the next euro, and donate their digital spare change to the causes they care about most. They are building a community of everyday philanthropists and helping individuals inspire positive change through their everyday spending</t>
  </si>
  <si>
    <t>FinTech, Internet, Non Profit</t>
  </si>
  <si>
    <t>Change Donations is a micro-donation platform helping charities fundraise more efficiently and connect with a younger generation</t>
  </si>
  <si>
    <t>https://ChangeDonations.com</t>
  </si>
  <si>
    <t>https://twitter.com/changedonations</t>
  </si>
  <si>
    <t>https://www.facebook.com/ChangeDonations/</t>
  </si>
  <si>
    <t>https://www.linkedin.com/company/changedonations</t>
  </si>
  <si>
    <t>hello@changedonations.com</t>
  </si>
  <si>
    <t>Lizzy Hayashida, William Conaghan</t>
  </si>
  <si>
    <t>Enterprise Ireland, Paladin Capital Group, Elkstone Capital Partners, LaunchBox</t>
  </si>
  <si>
    <t>StockCrowd</t>
  </si>
  <si>
    <t>https://www.crunchbase.com/organization/stockcrowd</t>
  </si>
  <si>
    <t>StockCrowd is a software company that develops the Financial Crowd Management (FCM) software. The cloud software is capable of turning a digital channel of an organization into a source of financing by providing cloud software that opens a new channel of financing for all organizations. It modernizes the experience of giving to accelerate social impact for the organization's donation campaigns (NGOs, Foundations, Hospitals, etc.) or funding for social projects. Javier Villacampa and Sergi Pallar√®s headquartered StockCrowd in Barcelona, Catalonia in 2016.</t>
  </si>
  <si>
    <t>Crowdfunding, Crowdsourcing, FinTech, SaaS, Software</t>
  </si>
  <si>
    <t>StockCrowd is a software company that develops the Financial Crowd Management (FCM) software.</t>
  </si>
  <si>
    <t>http://www.stockcrowd.com</t>
  </si>
  <si>
    <t>https://twitter.com/StockCrowd</t>
  </si>
  <si>
    <t>https://www.facebook.com/StockCrowd/</t>
  </si>
  <si>
    <t>https://www.linkedin.com/company/stockcrowd</t>
  </si>
  <si>
    <t>info@stockcrowd.com</t>
  </si>
  <si>
    <t>Javier Villacampa, Sergi Pallar√®s</t>
  </si>
  <si>
    <t>Vaamo Finanz AG</t>
  </si>
  <si>
    <t>https://www.crunchbase.com/organization/vaamo-finanz-ag</t>
  </si>
  <si>
    <t>As leading German robo advisor vaamo is dedicated to providing private individuals with an easy and intuitive access to capital markets in order to enable everyone to invest their money profitably and at minimum cost. In order to make investing accessible to everyone we focus on personal financial goals such as an early retirement or the education of your children, provide customers with relevant guidance and advice at their finger tips and ensure an excellent customer service experience. At the same time we provide direct access to an investment concept that follows Nobel prize winning scientific research and enables customers to invest in broadly diversified investment portfolios based on low-cost passive investment strategies ‚Äì and all that without minimum term or investment and at one low all-in fee.</t>
  </si>
  <si>
    <t>Collaboration, Finance, Financial Services, FinTech</t>
  </si>
  <si>
    <t>Vaamo Finanz AG provides automated investment solutions and financial advice to its clients.</t>
  </si>
  <si>
    <t>http://www.vaamo.de</t>
  </si>
  <si>
    <t>https://twitter.com/teamvaamo</t>
  </si>
  <si>
    <t>https://de-de.facebook.com/vaamo.de</t>
  </si>
  <si>
    <t>https://www.linkedin.com/company/vaamo</t>
  </si>
  <si>
    <t>service@vaamo.de</t>
  </si>
  <si>
    <t>+49 69 38076632</t>
  </si>
  <si>
    <t>Oliver Vins, Thomas Bloch, Yassin Hankir</t>
  </si>
  <si>
    <t>Award-winning, European-wide Banking-as-a-Service platform. Contis powers reliable payments designed for the new economy. Our mission is simple: to unleash the potential of banks, fintechs, insurers and other future-leaning businesses.    We deliver next generation accounts, cards and apps for your customers. Our plug-and-play modular platform provides hassle-free payments solutions to startups and established corporations alike ‚Äì using our white label app or easy to integrate APIs.  Everyone‚Äôs needs are unique. That‚Äôs why our end-to-end platform and alternative account technology enables every company to build their own bespoke solution.   This might be providing alternative banks with a complete account (with Direct Debit, Faster Payments, debit card etc), umbrella payroll companies with a remittance platform or companies with access to Faster Payments infrastructure.  We believe payments solutions should always give customers a frictionless experience. With 99.99% uptime and a faultless record on security, we confidently aim to provide peace of mind.</t>
  </si>
  <si>
    <t>https://twitter.com/Contis_</t>
  </si>
  <si>
    <t>https://www.linkedin.com/company/contis-</t>
  </si>
  <si>
    <t>enquiries@contis.com</t>
  </si>
  <si>
    <t>Peter Cox</t>
  </si>
  <si>
    <t>Solarisbank</t>
  </si>
  <si>
    <t>https://www.crunchbase.com/organization/solarisbank-ag</t>
  </si>
  <si>
    <t>Vertex is a peer to peer marketplace where users can buy and sell cryptocurrencies.</t>
  </si>
  <si>
    <t>https://twitter.com/vertexplatform/</t>
  </si>
  <si>
    <t>https://www.facebook.com/vertexmarket/</t>
  </si>
  <si>
    <t>Marketing@vertex.market</t>
  </si>
  <si>
    <t>Alessandro Pecorelli</t>
  </si>
  <si>
    <t>Financial Services, Information Technology, Lending and Investments, Other, Payments, Software</t>
  </si>
  <si>
    <t>ViteSicure</t>
  </si>
  <si>
    <t>https://www.crunchbase.com/organization/vitesicure</t>
  </si>
  <si>
    <t>Vite sicure is the first insurtech broker selling life insurance policies in Italy (soon in Europe) that transforms the policy purchase experience by making it simple and instant. ViteSicure offers insurance products that guarantee safe lives, because our mission is going straight to the heart of our customer, who with a great sense of responsibility are looking for financial security for the most difficult, unpredictable moments of life. ViteSicure fill the protection gap by identifying trigger points in the life of the target and proposing specific solutions to guarantee safe lives in under-insured markets. With an innovative user experience based on growth hacking techniques, ViteSicure bridge the distance between customers and insurance through: ‚Ä¢ Digitization of the marketing funnel ‚Ä¢ Digital Customer onboarding ‚Ä¢ Online download of the Policy ‚Ä¢ Educational Online Systems ‚Ä¢ Protection Calculator ‚Ä¢ Comparison on the need ‚Ä¢ customer relationship API ‚Ä¢ Marketing Automation ‚Ä¢ Digital Customer Service The business model is based on removing the intermediation of insurance products and enabling clients to access to best tailormade insurance solutions based on the specific need.</t>
  </si>
  <si>
    <t>FinTech, Health Insurance, Insurance, InsurTech, Life Insurance</t>
  </si>
  <si>
    <t>The first example of Italian Insurtech company  focused on life insurance products</t>
  </si>
  <si>
    <t>https://www.vitesicure.it/calcola-preventivo-a</t>
  </si>
  <si>
    <t>https://www.linkedin.com/company/vitesicure/about/</t>
  </si>
  <si>
    <t>info@vitesicure.it</t>
  </si>
  <si>
    <t>Alessandro Turra, Andrea Dutto, Eleonora Del Vento</t>
  </si>
  <si>
    <t>Digital Magics, Aleph Finance Group, Andrea Dutto</t>
  </si>
  <si>
    <t>Kira Core</t>
  </si>
  <si>
    <t>https://www.crunchbase.com/organization/kira-core</t>
  </si>
  <si>
    <t>Kira Core is a decentralized finance technology company that focuses on Blockchain and cryptocurrency. The company builds a full-stack DeFi ecosystem and truly distributed applications and offers deployment of private validator nodes on any distributed network as well as trusted setup for its own delegators. It was founded in 2019 and is headquartered in Prague, Czech Republic.</t>
  </si>
  <si>
    <t>Blockchain, Cryptocurrency, Financial Services, FinTech, Software</t>
  </si>
  <si>
    <t>Kira Core is a decentralized finance technology company that focuses on Blockchain and cryptocurrency.</t>
  </si>
  <si>
    <t>https://kiracore.com/</t>
  </si>
  <si>
    <t>https://twitter.com/kira_core</t>
  </si>
  <si>
    <t>https://www.linkedin.com/company/kiracore/</t>
  </si>
  <si>
    <t>partners@kiracore.com</t>
  </si>
  <si>
    <t>Mateusz Grzelak, Milana Valmont</t>
  </si>
  <si>
    <t>NGC Ventures, Alphabit Fund, Ascensive Assets, TRGC, BTC12 Capital</t>
  </si>
  <si>
    <t>Switcho</t>
  </si>
  <si>
    <t>https://www.crunchbase.com/organization/switcho</t>
  </si>
  <si>
    <t>Switcho offers a 360 degrees expense management tool</t>
  </si>
  <si>
    <t>Tapp</t>
  </si>
  <si>
    <t>https://www.crunchbase.com/organization/tapp-commerce</t>
  </si>
  <si>
    <t>Tapp is 'Here for Good' to democratise commerce. Through apps and services, Tapp is connecting ALL people to commerce and the opportunity it brings to improve the quality of life for everyone. Tapp has developed and operates a scalable secure payment processing platform that is autonomous of any existing global banking eco-system. The peer-to-peer commerce network enables people without bank accounts or credit cards to use CASH to pay goods and services. Tapp mission is to be the leading commerce exchange network managing cash logistics and the digitisation of value.</t>
  </si>
  <si>
    <t>E-Commerce, FinTech, Internet</t>
  </si>
  <si>
    <t>Turku, Western Finland, Finland</t>
  </si>
  <si>
    <t>Tapp is the alternative payment solution allowing people to convert cash to digital credits and building P2P commerce exchange network</t>
  </si>
  <si>
    <t>https://tappmoney.com</t>
  </si>
  <si>
    <t>https://twitter.com/TappGroupHQ</t>
  </si>
  <si>
    <t>https://www.facebook.com/TappCommerce</t>
  </si>
  <si>
    <t>https://www.linkedin.com/company/tappcommerce</t>
  </si>
  <si>
    <t>investorrelations@tappcommerce.com</t>
  </si>
  <si>
    <t>+358 44 282 5541</t>
  </si>
  <si>
    <t>Warren Sample</t>
  </si>
  <si>
    <t>AMMA Private Investment</t>
  </si>
  <si>
    <t>debtify</t>
  </si>
  <si>
    <t>https://www.crunchbase.com/organization/debtify</t>
  </si>
  <si>
    <t>debtify provides an API and APP driven dynamic ecosystem all around non-performing-loans. Based on the ideas and experiences created and discussed from NPL industry experts on our NPL Professional Network (https://www.debtify.com/npl-professional-network) we open up opportunities to Banks, Servicer and App-Developers to turn their ideas into reality on our multi-sided platform www.debtify.com.</t>
  </si>
  <si>
    <t>Debt Collections, Developer APIs, FinTech</t>
  </si>
  <si>
    <t>Fintech, Ecosystem, API, debt collection, NPL non performing loan</t>
  </si>
  <si>
    <t>https://www.debtify.com</t>
  </si>
  <si>
    <t>https://www.linkedin.com/company/debtify/</t>
  </si>
  <si>
    <t>info@debtify.com</t>
  </si>
  <si>
    <t>J√∂rg Olbing, Michael Weinreich</t>
  </si>
  <si>
    <t>Administrative Services, Financial Services, Software</t>
  </si>
  <si>
    <t>Taxly</t>
  </si>
  <si>
    <t>https://www.crunchbase.com/organization/taxly</t>
  </si>
  <si>
    <t>Taxly is one of the world's financial metropolises.</t>
  </si>
  <si>
    <t>https://taxly.ch</t>
  </si>
  <si>
    <t>https://twitter.com/Taxly_</t>
  </si>
  <si>
    <t>https://www.facebook.com/SimplifiedByTaxly</t>
  </si>
  <si>
    <t>https://www.linkedin.com/company/taxlyag/</t>
  </si>
  <si>
    <t>hello@taxly.ch</t>
  </si>
  <si>
    <t>Daniel S. H. Kershaw, Nicolas Marrel</t>
  </si>
  <si>
    <t>Pinto Ventures, Helvetia Venture Fund, Virtual Network</t>
  </si>
  <si>
    <t>Flow Your Money</t>
  </si>
  <si>
    <t>https://www.crunchbase.com/organization/flow-your-money</t>
  </si>
  <si>
    <t>Flow is a high growth FinTech startup focussed on money automation for consumers and freelancers. Flow lets you automate payments between your bank accounts. Based on triggers and actions you can transfer your money automatically to the accounts you choose. Use Flow to automate your budgetting system, to help you save more money or just to divide your salary or invoice the way you like it.</t>
  </si>
  <si>
    <t>Finance, Financial Services, FinTech, Mobile Payments, Payments</t>
  </si>
  <si>
    <t>Tijnje, Friesland, The Netherlands</t>
  </si>
  <si>
    <t>Flow is an FinTech app for consumers and freelancers to automate payments.</t>
  </si>
  <si>
    <t>https://flowyour.money/</t>
  </si>
  <si>
    <t>https://twitter.com/flowyourmoney</t>
  </si>
  <si>
    <t>https://www.facebook.com/pg/flowyourmoney/</t>
  </si>
  <si>
    <t>https://www.linkedin.com/company/flowyourmoney/</t>
  </si>
  <si>
    <t>hi@flowyour.money</t>
  </si>
  <si>
    <t>Daan van Klinken, Niels Mulder</t>
  </si>
  <si>
    <t>Information Technology, Management, Operations</t>
  </si>
  <si>
    <t>Robert Kraal, Aries Holding BV, Glide VC, NOM, Enigma Consulting</t>
  </si>
  <si>
    <t>AASA Global</t>
  </si>
  <si>
    <t>https://www.crunchbase.com/organization/aasa-global</t>
  </si>
  <si>
    <t>Aasa Global is an international financial technology company established in 2011 which offers credit solutions to consumers and small-to medium sized businesses. Aasa group, that operates in Estonia, Poland, Finland, Sweden, Chile and Indonesia, is constantly seeking for new business opportunities by developing new innovative financing solutions and looking for expansion to markets with high growth-potential. Aasa‚Äôs business model is well established and tested in different markets. With its proprietary, fully automated lending platform, and with it knowledge of predictive analytics and processes AASA easily enters new markets and scale up rapidly. Regardless of the market where we are operating on, their most valuable assets are their clients.  The common goal of Aasa Group is to service our clients by offering them financial support and assistance where banks are not fast or flexible enough.</t>
  </si>
  <si>
    <t>Aasa Global is an international financial technology company which offers credit solutions to consumers and businesses.</t>
  </si>
  <si>
    <t>https://www.aasapolska.pl</t>
  </si>
  <si>
    <t>https://www.linkedin.com/company/aasa-polska-s-a-/</t>
  </si>
  <si>
    <t>info@aasaglobal.com</t>
  </si>
  <si>
    <t>+372 6077039</t>
  </si>
  <si>
    <t>Finance</t>
  </si>
  <si>
    <t>EASME - EU Executive Agency for SMEs, Mezzanine Management</t>
  </si>
  <si>
    <t>Blackbullion is a digital financial wellbeing platform that streamlines and simplifies the discovery, application, receipt and effective use of student funding. Universities from the UK, Australia and NZ are partners bringing effective and life enhancing financial education to life  to improve outcomes for millions of students globally.</t>
  </si>
  <si>
    <t>https://www.twitter.com/blackbullion</t>
  </si>
  <si>
    <t>https://www.facebook.com/blackbullion</t>
  </si>
  <si>
    <t>https://www.linkedin.com/company/blackbullion</t>
  </si>
  <si>
    <t>hello@blackbullion.com</t>
  </si>
  <si>
    <t>Vivi Friedgut</t>
  </si>
  <si>
    <t>Finance, Management, Operations</t>
  </si>
  <si>
    <t>24 Haymarket, Emerge Education, Jisc, Stanley Fink, MPA Education</t>
  </si>
  <si>
    <t xml:space="preserve">Deko  creates innovative technology that connects lenders and merchants to help consumers finance the important things in life. All of us want more financial flexibility from time to time. Their smart technology gives people access to the right finance at the right time in an ethical and responsible way. Simple for the customer, smart behind the scenes. Their technology is the best there is and has a huge impact on our merchants too - more sales, a great customer experience across any sales channel and it's really easy to do. They're trusted by a host of leading retailers and lenders and have a proven and profitable business. </t>
  </si>
  <si>
    <t>https://twitter.com/dekopay</t>
  </si>
  <si>
    <t>https://www.linkedin.com/company/dekopay</t>
  </si>
  <si>
    <t>support@dekopay.com</t>
  </si>
  <si>
    <t>44 79 7757 0930</t>
  </si>
  <si>
    <t>Scott Law</t>
  </si>
  <si>
    <t>NewDay</t>
  </si>
  <si>
    <t>https://www.crunchbase.com/organization/newday-2</t>
  </si>
  <si>
    <t>Commerce and Shopping, Financial Services, Sales and Marketing</t>
  </si>
  <si>
    <t>Pollen Street Capital, MissionOG</t>
  </si>
  <si>
    <t>Deko acquired by NewDay</t>
  </si>
  <si>
    <t>https://www.crunchbase.com/acquisition/newday-2-acquires-pay4later--548b3769</t>
  </si>
  <si>
    <t>finreach solutions</t>
  </si>
  <si>
    <t>https://www.crunchbase.com/organization/finreach</t>
  </si>
  <si>
    <t>Founded in 2014, finreach solutions is a Berlin based fintech company on a mission to make the enablement of consumer financial potential as simple and effective as possible. They enable their partners to realise new business opportunities by providing added value to their products and services. Their partners rely on us to stay agile, deliver faster solutions, and make the most of their IT investment with API-led connectivity. finreach solutions developed the first automated current account switch kit (ASK), allowing banks to increase their share of primary current accounts. Headquartered in Berlin, their  team of 30 is led by CEO Markus Dr√§nert and CPO Taner Akcok</t>
  </si>
  <si>
    <t>Bankify</t>
  </si>
  <si>
    <t>https://www.crunchbase.com/organization/bankify</t>
  </si>
  <si>
    <t>‚Äú71% of Millennials would rather go to the dentist than listen to what banks are saying‚Äù (Aba,2018). Digitalisation is changing the way banking services are being consumed and, consequently, banks are losing their relevance in the eyes of young consumers.  We offer a set of microservices tailored to Millennials, which are designed to improve the user experience of our partners‚Äô digital/mobile banking solutions. Our products have a proven track record of increasing consumer acquisition and engagement through personalisation, education and social sharing. The customisable microservices can be implemented as a white label mobile solution or through the integrated model using APIs or SDKs.</t>
  </si>
  <si>
    <t>Banking, Big Data, Finance, Financial Services, FinTech, Personal Finance, Software</t>
  </si>
  <si>
    <t>We specialise in customer-centric mobile banking solutions, which we offer as microservices to financial institutions.</t>
  </si>
  <si>
    <t>http://www.bankify.io/</t>
  </si>
  <si>
    <t>https://twitter.com/bankify_io</t>
  </si>
  <si>
    <t>https://www.facebook.com/bankify</t>
  </si>
  <si>
    <t>https://www.linkedin.com/company/22314832/</t>
  </si>
  <si>
    <t>Antti Tarakkam√§ki, Tero Lappalainen</t>
  </si>
  <si>
    <t>Data and Analytics, Financial Services, Lending and Investments, Software</t>
  </si>
  <si>
    <t>Othera has developed proprietary blockchain technology that helps solve the problems of transparency, lack of asset provenance and debt market fragmentation which are creating time and cost burdens across the loan and debt asset lifecycle. From origination, through to funding, settlement, sale of a loan and the creation of structured investment products, Othera has reimagined the underlying technological infrastructure of the entire debt value chain. This includes how an asset and its associated documentation is managed and tracked as it moves through its lifecycle, and how all participants in the loan and capital markets network communicate, pay and transact seamlessly with each other.</t>
  </si>
  <si>
    <t>https://twitter.com/OTHERAGroup</t>
  </si>
  <si>
    <t>https://www.facebook.com/Othera-141386982884827/</t>
  </si>
  <si>
    <t>https://www.linkedin.com/company/6653152?trk=prof-exp-company-name</t>
  </si>
  <si>
    <t>info@othera.io</t>
  </si>
  <si>
    <t>John Pellew</t>
  </si>
  <si>
    <t>Founded in 2011, Paymium is pioneering Bitcoin services, with several tens of thousands of European customers. Paymium.com is the first European Bitcoin marketplace compliant with EU regulations on payment services. Paymium also offers solutions for merchants and payment processors allowing them to accept payments in bitcoins, while avoiding currency risks and reducing transaction costs. Paymium is a French company headquartered in Paris.</t>
  </si>
  <si>
    <t>Boulogne, Nord-Pas-de-Calais, France</t>
  </si>
  <si>
    <t>http://twitter.com/paymium</t>
  </si>
  <si>
    <t>http://www.facebook.com/Paymium</t>
  </si>
  <si>
    <t>http://www.linkedin.com/company/paymium</t>
  </si>
  <si>
    <t>contact@paymium.com</t>
  </si>
  <si>
    <t>(888)-254-9656</t>
  </si>
  <si>
    <t>Gonzague Grandval, Pierre Noizat</t>
  </si>
  <si>
    <t>Engineering, Marketing</t>
  </si>
  <si>
    <t>Financial Services, Information Technology, Payments, Privacy and Security, Software</t>
  </si>
  <si>
    <t>Kima Ventures, Newfund, Wilco, Avolta Partners, Spring Invest</t>
  </si>
  <si>
    <t>Telleroo develops a software that allows user to make payments. Users use it in business to make bulk payments.  Telleroo allows users to import payment files from accounting or payroll software. It also provides an option to create automated payments. Andrew Cookson, Fabian Flatz, Michael Riedler, and Miguel Castro founded it on June 1, 2016, with its headquarters in London in the United Kingdom.</t>
  </si>
  <si>
    <t>https://twitter.com/telleroo</t>
  </si>
  <si>
    <t>https://www.linkedin.com/company/telleroo/</t>
  </si>
  <si>
    <t>0203 6334 810</t>
  </si>
  <si>
    <t>Andrew Cookson, Fabian Flatz, Michael Riedler, Miguel Castro</t>
  </si>
  <si>
    <t>Speedinvest, Seedcamp, Will Neale, Carlos Espinal, Rob Weisz</t>
  </si>
  <si>
    <t>Paytweak secure remote payment solution by Email and SMS to cash in Bank. The universal payment link generated by Paytweak's technology is directly connected to 500 banks and PSP around the world and perfectly fits any channel. It secures, speeds up, and removes frictions for all incoming payments like never before. It also prevents fraud by authenticating cardholders in real-time, even during phone calls. Paytweak offers innovative and smart payment services anywhere, at any time, on any device.</t>
  </si>
  <si>
    <t>Gisors, Haute-Normandie, France</t>
  </si>
  <si>
    <t>https://twitter.com/paytweak</t>
  </si>
  <si>
    <t>https://www.facebook.com/paytweak</t>
  </si>
  <si>
    <t>https://www.linkedin.com/company/paytweak</t>
  </si>
  <si>
    <t>hello@paytweak.com</t>
  </si>
  <si>
    <t>Mickael Aidan, Thierry Meimoun</t>
  </si>
  <si>
    <t>Payfull</t>
  </si>
  <si>
    <t>https://www.crunchbase.com/organization/payfull</t>
  </si>
  <si>
    <t>Payfull serves businesses, banks, and payment institutions with innovative and self-developed staff. Payfull Online Payment Solutions was launched in 2015 and started active service in the market by the end of 2016. It is on its way with a professional team from the world of expert engineers and payment systems in the field.</t>
  </si>
  <si>
    <t>Payfull serves businesses, banks, and payment institutions with innovative and self-developed staff.</t>
  </si>
  <si>
    <t>https://payfull.com/en</t>
  </si>
  <si>
    <t>https://twitter.com/payfullcom/</t>
  </si>
  <si>
    <t>https://www.facebook.com/payfullcom/</t>
  </si>
  <si>
    <t>https://www.linkedin.com/company/payfullcom/about/</t>
  </si>
  <si>
    <t>info@payfull.com</t>
  </si>
  <si>
    <t>0850 840 14 17</t>
  </si>
  <si>
    <t>TURK Elektronik Para A.≈û.</t>
  </si>
  <si>
    <t>Kaiku</t>
  </si>
  <si>
    <t>https://www.crunchbase.com/organization/kaiku-startups</t>
  </si>
  <si>
    <t>Kaiku is an early stage funding platform for first time venture funds. We work with 300+ VCs in 50 countries using the Kaiku platform to gather feedback on investor preferences and use AI to improve the quality of their leads.</t>
  </si>
  <si>
    <t>Financial Services, FinTech, Funding Platform, Internet, Software</t>
  </si>
  <si>
    <t>Smart matchmaking platform for first time venture funds</t>
  </si>
  <si>
    <t>https://www.kaiku.co/</t>
  </si>
  <si>
    <t>https://www.linkedin.com/company/18769870</t>
  </si>
  <si>
    <t>hello@kaiku.co</t>
  </si>
  <si>
    <t>Alex Balderstone, Shanil Shah, Thomas Salzer, Trishna Nagrani</t>
  </si>
  <si>
    <t>Testing</t>
  </si>
  <si>
    <t>Founded in 2013, CASHOFF is a six-year-old Fintech company with its HQ in London, a strategic center and a development hub in Hong Kong and Moscow respectively. We have successfully helped 50+ banks and brands who have adopted its solutions worldwide to serve the audience of 10M+ consumers. We have ensured that CASHOFF is a member of innovation centres such as Level 39 (London), Cyberport (Hong Kong) and Skolkovo (Moscow). The company is proud of being listed as Top 10 FinTech companies by Deloitte, Global Banking &amp; Finance Awards winner for Best Digital Banking Technology Provider and 30 Best Tech companies in Asia by Silicon Review Magazine.</t>
  </si>
  <si>
    <t>https://twitter.com/cashoff_uk</t>
  </si>
  <si>
    <t>https://www.facebook.com/cashoff.uk/</t>
  </si>
  <si>
    <t>https://www.linkedin.com/company/cashoff-uk/</t>
  </si>
  <si>
    <t>support@coff.uk</t>
  </si>
  <si>
    <t>+44 800 310 1017</t>
  </si>
  <si>
    <t>Dmitry Gorkov</t>
  </si>
  <si>
    <t>Commerce and Shopping, Financial Services, Hardware, Information Technology, Lending and Investments, Other, Sales and Marketing, Software</t>
  </si>
  <si>
    <t>Rnwl</t>
  </si>
  <si>
    <t>https://www.crunchbase.com/organization/rnwl</t>
  </si>
  <si>
    <t>Rnwl is an over-the-top insurance platform making insurance simple for consumers. Insurtech.</t>
  </si>
  <si>
    <t>https://www.rnwl.co/</t>
  </si>
  <si>
    <t>https://twitter.com/RnwlCo</t>
  </si>
  <si>
    <t>https://www.facebook.com/Rnwl.co</t>
  </si>
  <si>
    <t>https://www.linkedin.com/company/rnwl</t>
  </si>
  <si>
    <t>+44 1223 298177</t>
  </si>
  <si>
    <t>Goncalo de Vasconcelos</t>
  </si>
  <si>
    <t>Appii has developed a solution, using a new technology (blockchain / distributed ledger technology and smart contracts), to register and verify the experience and qualifications of students, and those already in the workforce. The key objectives of the business are to 1) simplify the recruitment process, 2) reduce the costs of recruitment, and 3) deliver verified candidates of the highest quality. They will deliver on these objectives through the use of blockchain technology. APPII makes recruiting simple, maximising the satisfaction for both employer and future employee.</t>
  </si>
  <si>
    <t>https://twitter.com/appii_io</t>
  </si>
  <si>
    <t>https://www.facebook.com/appii.io</t>
  </si>
  <si>
    <t>https://www.linkedin.com/company/appii?trk=top_nav_home</t>
  </si>
  <si>
    <t>info@appii.io</t>
  </si>
  <si>
    <t>+44 203 239 2770</t>
  </si>
  <si>
    <t>Adi Ben-Ari, Brian McNulty, Gary McKay</t>
  </si>
  <si>
    <t>Administrative Services, Financial Services, Information Technology, Other, Privacy and Security, Professional Services, Sales and Marketing</t>
  </si>
  <si>
    <t>Koosmik</t>
  </si>
  <si>
    <t>https://www.crunchbase.com/organization/koosmik</t>
  </si>
  <si>
    <t>Koosmik introduces a mobile platform aiming to provide financial services to unbanked populations through a simple all-in-one mobile interface. Our online services are fully secure, independent from traditional banks or telcos and community-driven. We address the needs of the fast-growing population of smartphone owners in Sub Saharan Africa looking for financial inclusion.</t>
  </si>
  <si>
    <t>Koosmik is a Luxembourg-based company whose services span mobile banking, electronic payments and IT consulting.</t>
  </si>
  <si>
    <t>https://www.koosmik.com</t>
  </si>
  <si>
    <t>https://twitter.com/koosmik</t>
  </si>
  <si>
    <t>https://www.facebook.com/pg/Koosmikapp/about/?ref=page_internal</t>
  </si>
  <si>
    <t>https://www.linkedin.com/company/koosmik-corp</t>
  </si>
  <si>
    <t>hello@koosmikcorp.com</t>
  </si>
  <si>
    <t>Gr√©goire Yakan, Matthieu Crance</t>
  </si>
  <si>
    <t>Batipart, Alpharatz</t>
  </si>
  <si>
    <t>We are creating a banking experience like never before Fresh like the flavour of mint, an experience that reimagines how you think about banking. A bank built for your smartphone architected around your lifestyle. Built on the foundations of socially responsible banking and cutting-edge technology, we bring to you, digital financial services that are intelligent, unique, and most important, Refreshingly delightful.</t>
  </si>
  <si>
    <t>https://www.twitter.com/moneemint</t>
  </si>
  <si>
    <t>https://www.facebook.com/moneemint</t>
  </si>
  <si>
    <t>https://www.linkedin.com/company/monee-mint</t>
  </si>
  <si>
    <t>info@moneemint.com</t>
  </si>
  <si>
    <t>+44 (0)2034882798</t>
  </si>
  <si>
    <t>Hassan Waqar</t>
  </si>
  <si>
    <t>Bewater Funds</t>
  </si>
  <si>
    <t>https://www.crunchbase.com/organization/bewater-funds</t>
  </si>
  <si>
    <t>Venture capital management company with moninvestment funds and liquidity for the investors.</t>
  </si>
  <si>
    <t>Private securities investment for professional investors, with liquidity</t>
  </si>
  <si>
    <t>https://bewaterfunds.com/en</t>
  </si>
  <si>
    <t>https://twitter.com/bewaterfunds</t>
  </si>
  <si>
    <t>https://www.linkedin.com/company/bewa7er/</t>
  </si>
  <si>
    <t>info@bewaterfunds.com</t>
  </si>
  <si>
    <t>Secondary Purchaser</t>
  </si>
  <si>
    <t>Fran√ßois Derbaix, Ramon Blanco Duelo, Unai Ansejo</t>
  </si>
  <si>
    <t>Bewa7er, Fides Capital</t>
  </si>
  <si>
    <t>Rosecut is your financial planning partner and investment manager, that gives you access to the knowledge you need to plan for the future you want.  For successful professionals, who want to achieve their life goals, Rosecut offers access to financial knowledge and helps their money grow. Unlike private banks or DIY trading apps, Rosecut is transparent and opinionated, giving clients control over their financial future to live the life they want. Money management is an unfair game, where the uber-rich get richer, while everyone else doesn‚Äôt know where to start or how to get help. The private banking industry is deliberately secretive and opaque. The richest 1% are born with wealth managers, who advise and manage their money for them and if you have access to that knowledge, then you‚Äôre a winner in the unfair game.</t>
  </si>
  <si>
    <t>https://www.facebook.com/pages/Rosecut-Technologies/938953132895074</t>
  </si>
  <si>
    <t>https://www.linkedin.com/company/rosecut/</t>
  </si>
  <si>
    <t>Gustavo Silva, Qiaojia Li</t>
  </si>
  <si>
    <t>Entrepreneur First, QVentures, Pretiosum Ventures</t>
  </si>
  <si>
    <t>Embedding lending into your brand. Peeled connects brands and banks, enabling any brand to offer loans.  With Peeled, brands can embed a customised, digital lending experience into their product, transforming the way people access money.</t>
  </si>
  <si>
    <t>https://www.linkedin.com/company/peeled-io/</t>
  </si>
  <si>
    <t>hello@peeled.io</t>
  </si>
  <si>
    <t>Nigel Rutherford, Paul Murphy</t>
  </si>
  <si>
    <t>Pariti is a money management application platform. Their free app connects to your different bank accounts and credit cards to provide a simplified view of where you stand and a plan for improvement. They automatically forecast your upcoming income and bills to calculate how much you can afford to spend each week and provide proactive warnings to help you stay on track.</t>
  </si>
  <si>
    <t>http://twitter.com/pariti_finance</t>
  </si>
  <si>
    <t>https://www.facebook.com/paritifinance</t>
  </si>
  <si>
    <t>support@pariti.com</t>
  </si>
  <si>
    <t>Matthew Ford, Yacob Berhane</t>
  </si>
  <si>
    <t>500 Startups, Index Ventures, SFC Capital, JamJar Investments, Simon Menashy</t>
  </si>
  <si>
    <t>Pariti acquired by Tandem</t>
  </si>
  <si>
    <t>https://www.crunchbase.com/acquisition/tandem-5-acquires-pariti--50d7f2fd</t>
  </si>
  <si>
    <t>Leap</t>
  </si>
  <si>
    <t>https://www.crunchbase.com/organization/leap-cfa7</t>
  </si>
  <si>
    <t>Peer to peer lending with Leap gives individuals in the UK the opportunity to improve not just their financial wellbeing, but others too. Our goal is to support everyone in their journey to financial freedom, so we offer competitive rates for both investors and borrowers alike, incentives for staying on track and paying off your debt, and tips on financial wellbeing.   Let‚Äôs thrive together.</t>
  </si>
  <si>
    <t>Consumer Lending, Credit, Financial Services, FinTech, Information Technology</t>
  </si>
  <si>
    <t>Leap‚Äòs peer to peer (P2P) lending platform connects borrowers and lenders directly, creating a community where everyone can thrive.</t>
  </si>
  <si>
    <t>https://www.leaplending.co.uk</t>
  </si>
  <si>
    <t>https://twitter.com/LeapLending</t>
  </si>
  <si>
    <t>https://www.facebook.com/LeapLending/</t>
  </si>
  <si>
    <t>https://www.linkedin.com/company/signia-money/</t>
  </si>
  <si>
    <t>contact@leaplending.co.uk</t>
  </si>
  <si>
    <t>Fawzi Kyriakos-Saad</t>
  </si>
  <si>
    <t>Genuine Impact</t>
  </si>
  <si>
    <t>https://www.crunchbase.com/organization/genuine-impact</t>
  </si>
  <si>
    <t>We take the power of an investment terminal and turn all the raw data into easy to understand actionable scores. WE CRUNCH THE NUMBERS We collect and analyse hundreds of different data points across both stocks and funds every day. We look at over 5,000 stocks and 4,000 funds, bench-marking them against each other. We assess their fundamentals, market sentiment, and risk adjusted return. INSTITUTIONAL ALGORITHMS We take all the raw fundamental data and sell-side investment analyst feedback and condense it down into a simple to understand 0 to 100 ranking system. We have taken the power of an institutional asset manager and turned the output into an actionable, simple to understand, and informative summary. ANALYSE AND COMPARE We compare your investments against their peers, making it easy to compare the highest scoring securities against your own portfolio. It‚Äôs quick and easy to find alternative portfolios or securities for your stocks and funds. Our portfolio analytics gives you a breakdown of your investment portfolio into a simple to digest graph based on our key factors. CURATED INVESTMENT MANAGER RESEARCH Read what the best and brightest minds in investment management have to say about the market and economy. We bring you educational, insightful, meaningful, thought pieces to help make you a better investor.</t>
  </si>
  <si>
    <t>The World's First Financial Terminal for DIY Investors</t>
  </si>
  <si>
    <t>https://www.genuineimpact.io</t>
  </si>
  <si>
    <t>https://twitter.com/genuineimpact18</t>
  </si>
  <si>
    <t>https://www.facebook.com/creategenuineimpact/</t>
  </si>
  <si>
    <t>https://www.linkedin.com/company/genuine-impact/</t>
  </si>
  <si>
    <t>creator@genuineimpact.co.uk</t>
  </si>
  <si>
    <t>Alister Sneddon, Yuchen Xia, Zhangming Du</t>
  </si>
  <si>
    <t>Crowdcube, Future Fund</t>
  </si>
  <si>
    <t>Mandarin</t>
  </si>
  <si>
    <t>https://www.crunchbase.com/organization/mandarinbank</t>
  </si>
  <si>
    <t>The Global online trade has changed during the last decade. It evolved from centralized to distributed. But the payment services, banks and IPSs (VISA, Master) still provide one stage transactions to serve traditional simple business models.   Mandarin is a payment platform that allows businesses to build multi-stage payment flows from all possible types of transactions: C2B, B2C, C2C, B2B. We build open API that helps fintech, marketplaces, platforms and companies working with them automate distributed payment flows.</t>
  </si>
  <si>
    <t>White-label payment platform for marketplaces, platforms and finance companies.</t>
  </si>
  <si>
    <t>https://www.mandarin.io</t>
  </si>
  <si>
    <t>https://twitter.com/paymandarin</t>
  </si>
  <si>
    <t>https://www.facebook.com/mandarinpay</t>
  </si>
  <si>
    <t>https://www.linkedin.com/company/mandarinpay/</t>
  </si>
  <si>
    <t>hello@mandarin.io</t>
  </si>
  <si>
    <t>Alex Tolstik, Maksim Nekrylov</t>
  </si>
  <si>
    <t>Checkboard</t>
  </si>
  <si>
    <t>https://www.crunchbase.com/organization/cubiclease</t>
  </si>
  <si>
    <t>Identity and Finance checking platform for property transactions.</t>
  </si>
  <si>
    <t>FinTech, Real Estate, SaaS, Software</t>
  </si>
  <si>
    <t>SaaS Identity and Finance Checking Platform</t>
  </si>
  <si>
    <t>https://www.checkboard.com/</t>
  </si>
  <si>
    <t>enquiries@checkboard.com</t>
  </si>
  <si>
    <t>James Owusu</t>
  </si>
  <si>
    <t>Innovate UK, SFC Capital</t>
  </si>
  <si>
    <t>HighCastle provides growing companies and investors with a professional SaaS solution to manage investment workflow and securities lifecycle finally in one place.   The HighCastle cloud-based software is designed to facilitate the management of investor pipeline, securing closure of funding rounds with the provision of the essential legal documentation, issuance and management of equity,¬†convertibles, options and¬†debt securities, and the maintenance of shareholder relations, management of regulatory filings and corporate action. HighCastle realized a unique solution for growing companies and investors, their accountants, lawyers - the caprooms, secure private deal rooms cross-integrated with companies cap tables.  Book a Demo today to learn more about the HighCastle automation capabilities and features: https://calendly.com/ulyana-shtybel</t>
  </si>
  <si>
    <t>https://twitter.com/highcastle_co</t>
  </si>
  <si>
    <t>https://www.facebook.com/highcastle.co</t>
  </si>
  <si>
    <t>ulyana.shtybel@highcastle.co</t>
  </si>
  <si>
    <t>Denys Goncharenko, Ulyana Shtybel, Ph.D.</t>
  </si>
  <si>
    <t>EvoEstate</t>
  </si>
  <si>
    <t>https://www.crunchbase.com/organization/evoestate</t>
  </si>
  <si>
    <t>EvoEstate - real estate crowdfunding aggregator, which enables investors to invest across all major European Real Estate crowdfunding platforms from a single account. Investors can diversify their real estate investments portfolios with buy to let, fixed-interest loans and equity investments.</t>
  </si>
  <si>
    <t>Financial Exchanges, Financial Services, FinTech, Peer to Peer, Real Estate, Real Estate Investment, Trading Platform</t>
  </si>
  <si>
    <t>EvoEstate - Real Estate Investments Aggregator</t>
  </si>
  <si>
    <t>https://evoestate.com/</t>
  </si>
  <si>
    <t>https://twitter.com/evoestate?lang=en</t>
  </si>
  <si>
    <t>https://www.facebook.com/evoestatecom/</t>
  </si>
  <si>
    <t>https://www.linkedin.com/company/evo-estate/</t>
  </si>
  <si>
    <t>gustas@evoestate.com</t>
  </si>
  <si>
    <t>Audrius Visniauskas, Gustas Germanaviƒçius</t>
  </si>
  <si>
    <t>BitcoinPoint is democratising the access to bitcoin by allowing non-tech-savvy users to very simply buy in few clicks. The platform performed over 17,000 transactions. BitcoinPoint is looking for funding for its national and international growth.</t>
  </si>
  <si>
    <t>https://twitter.com/bitcoinpoint_</t>
  </si>
  <si>
    <t>https://www.facebook.com/bitcoinpointUK/</t>
  </si>
  <si>
    <t>https://www.linkedin.com/company/bitcoinpoint/</t>
  </si>
  <si>
    <t>hello@bitcoinpoint.com</t>
  </si>
  <si>
    <t>+44 203 445 5598</t>
  </si>
  <si>
    <t>Apps, Financial Services, Internet Services, Lending and Investments, Professional Services, Software</t>
  </si>
  <si>
    <t>Ibancar</t>
  </si>
  <si>
    <t>https://www.crunchbase.com/organization/ibancar</t>
  </si>
  <si>
    <t>Ibancar is a fintech company specialized in online lending to a largely unbanked client base, one that does not have access to conventional forms of credit. In a world where banks have low risk appetite and are increasingly bureaucratic our objective is to build a solid and sustainable business which steps up to offer credit to clients who are in need of urgent liquidity or are experiencing temporary financial difficulties. We are a team of specialists who have worked for 4 years developing a loan product with zero credit losses, clear differentiating factors and competitive advantage. This has made Ibancar the fastest growing and most respected secured loan (car equity loans) platform in the sector. We are responsible lenders with transparent rates, flexible payment plans and over 1.5m in issued loans to date.</t>
  </si>
  <si>
    <t>B2C, Banking, Consumer Lending, Credit, Financial Services, FinTech, Lending</t>
  </si>
  <si>
    <t>M√°laga, Andalucia, Spain</t>
  </si>
  <si>
    <t>Specialist online asset backed lender offering consumer loans to clients with difficult credit history</t>
  </si>
  <si>
    <t>https://www.ibancar.com/</t>
  </si>
  <si>
    <t>https://www.facebook.com/ibancarspain/</t>
  </si>
  <si>
    <t>https://www.linkedin.com/company/ibancar-world/</t>
  </si>
  <si>
    <t>info@ibancar.com</t>
  </si>
  <si>
    <t>Alexander Melis</t>
  </si>
  <si>
    <t>Knuru Capital</t>
  </si>
  <si>
    <t>Fintastico</t>
  </si>
  <si>
    <t>https://www.crunchbase.com/organization/fintastico</t>
  </si>
  <si>
    <t>Only FinTech services, all classified by type: mobile payment services, virtual coins alternatives, p2p lending. Find the right service for you.</t>
  </si>
  <si>
    <t>Financial Services, FinTech, iOS, Mobile, Mobile Payments</t>
  </si>
  <si>
    <t>Only FinTech services, all classified by type: mobile payment services, virtual coins alternatives, p2p lending.</t>
  </si>
  <si>
    <t>https://www.fintastico.com</t>
  </si>
  <si>
    <t>https://www.twitter.com/fintastico_com</t>
  </si>
  <si>
    <t>https://www.facebook.com/fintastico</t>
  </si>
  <si>
    <t>https://www.linkedin.com/company/fintastico</t>
  </si>
  <si>
    <t>admin@fintastico.com</t>
  </si>
  <si>
    <t>Fabio Marras, Fabrizio Villani</t>
  </si>
  <si>
    <t>Financial Services, Mobile, Payments, Platforms, Software</t>
  </si>
  <si>
    <t>CRiF, Fondazione Golinelli</t>
  </si>
  <si>
    <t>Hoxton, Hackney, United Kingdom</t>
  </si>
  <si>
    <t>https://twitter.com/Symplifing</t>
  </si>
  <si>
    <t>https://www.facebook.com/SympliFing</t>
  </si>
  <si>
    <t>https://www.linkedin.com/company/symplifi</t>
  </si>
  <si>
    <t>founders@symplifi.co.uk</t>
  </si>
  <si>
    <t>+44 7760 243347‚Ä¨</t>
  </si>
  <si>
    <t>Gregoire Lecomte, Maurice Iwunze</t>
  </si>
  <si>
    <t>CrowdFundMe</t>
  </si>
  <si>
    <t>https://www.crunchbase.com/organization/crowdfundme</t>
  </si>
  <si>
    <t xml:space="preserve">CrowdFundMe is a platform where anyone can invest alongside professional investors in innovative companies validated on the market, early stage startups or more mature ones. CrowdFundMe is the main Italian equity crowdfunding platform, authorized and regulated by CONSOB, where it is possible to invest in the best innovative companies.The company's goal is to develop good business ideas and offer investors exciting new Italian companies to expand their investment portfolio. </t>
  </si>
  <si>
    <t>One of Italy's leading equity crowdfunding platforms</t>
  </si>
  <si>
    <t>https://www.crowdfundme.com/</t>
  </si>
  <si>
    <t>https://www.twitter.com/crowdfundmeit</t>
  </si>
  <si>
    <t>https://www.facebook.com/crowdfundme/</t>
  </si>
  <si>
    <t>https://www.linkedin.com/company/crowdfundme-srl</t>
  </si>
  <si>
    <t>b.pirro@crowdfundme.it</t>
  </si>
  <si>
    <t>Benedetto Pirro, Tommaso Baldissera</t>
  </si>
  <si>
    <t>Virteo NV</t>
  </si>
  <si>
    <t>https://www.crunchbase.com/organization/virteo</t>
  </si>
  <si>
    <t>VIRTEO‚Äôs platform covers the internal dunning and all external (amical/judicial) debt collection processes. With VIRTEO, creditors reduce costs, improve results and enforce CSR policy with external partners like lawyers and bailiffs. VIRTEO helps achieve economic goals (getting paid) with socially responsible practices (avoiding malpractices and excessive costs to debtors). VIRTEO is an online platform allowing credit managers to work directly with lawyers, court bailiffs and recovery agencies in an efficient, transparent and compliant process. The debt collection industry rarely has a positive image. Customers lack tools to monitor and control the practices used by their external collection partners and the goal (recovering the unpaid invoice) is often in contradiction with a socially responsible approach. VIRTEO empowers creditors with a better process and results, and also provides better control over the practices used by their external partners. We provide the customer with the tools and insights to enforce and monitor their CSR policy, while improving results and reducing costs at the same time.  Virteo - Where financial fitness meets ethics</t>
  </si>
  <si>
    <t>FinTech, Legal, SaaS, Software</t>
  </si>
  <si>
    <t>Mechelen, Antwerpen, Belgium</t>
  </si>
  <si>
    <t>A SaaS platform that unites creditors, debt collectors and debtors to make the debt collection process more fluent and transparent.</t>
  </si>
  <si>
    <t>http://virteo.com/</t>
  </si>
  <si>
    <t>https://twitter.com/virteo</t>
  </si>
  <si>
    <t>https://www.facebook.com/virteo</t>
  </si>
  <si>
    <t>https://www.linkedin.com/company/virteo</t>
  </si>
  <si>
    <t>info@virteo.com</t>
  </si>
  <si>
    <t>Karel Vanderheyden, Patrick De Deken</t>
  </si>
  <si>
    <t>PMV, Theodorus III, Sherpa Invest, Ark Angels Activator Fund, Karel Vanderheyden</t>
  </si>
  <si>
    <t>Burrow makes mortgages delightfully digital, accompanied by expert human advice. They believe that the process of getting a mortgage should be simple and delightfully digital and that it should be fast, transparent, low-cost, and online. Burrow‚Äôs mission is to make that happen. The UK mortgage market is worth over ¬£250 billion a year and the housing market is a hugely important part of our society and economy. Yet the process of getting a mortgage - the biggest purchase we make, is still a painfully face-to-face, offline, paper-based process. That‚Äôs why Burrow is re-engineering the mortgage process from the ground up. The company is using technology to make it faster and frustration-free, and humans to make it friendly and personable.</t>
  </si>
  <si>
    <t>https://www.twitter.com/burrow_uk</t>
  </si>
  <si>
    <t>https://www.facebook.com/BurrowUK/</t>
  </si>
  <si>
    <t>https://www.linkedin.com/company/10662415/</t>
  </si>
  <si>
    <t>hello@letsburrow.com</t>
  </si>
  <si>
    <t>Pradeep Raman</t>
  </si>
  <si>
    <t>DPR Consulting Ltd.</t>
  </si>
  <si>
    <t>https://www.crunchbase.com/organization/dpr-consulting-ltd</t>
  </si>
  <si>
    <t>Chris Adelsbach, Passion Capital, Barnaby Cardwell, Nick Archer</t>
  </si>
  <si>
    <t>Burrow acquired by DPR Consulting Ltd.</t>
  </si>
  <si>
    <t>https://www.crunchbase.com/acquisition/dpr-consulting-ltd-acquires-burrow-uk--295d680c</t>
  </si>
  <si>
    <t>Raizers</t>
  </si>
  <si>
    <t>https://www.crunchbase.com/organization/raizers</t>
  </si>
  <si>
    <t xml:space="preserve">Raizers is an online investment platform that allows every person or company to build and follow its own portfolio through a full catalogue of European SMEs, selected by our analysts team. Buying shares or lending in real economy becomes direct, simple and secure.   Since its accreditation as Participative Investment Advisor as the date of the creation of this status in France, Raizers opened offices in Switzerland, Belgium and Luxembourg. We have been able to propose 30 operations : real estate, innovation, industry, hospitality, etc </t>
  </si>
  <si>
    <t>HELPFUL is a London based fin-tech company empowering sustainable living.  Our mission is to empower people to create a healthier planet with their daily shopping and lifestyle choices.  We are bridging the gap between retail and financial services to empower sustainable living with an integrated customer experience. We are launching an exclusive Sustainable Debit Card that connects and rewards conscious consumers for shopping from sustainable brands and retailers.  We are going live this Spring (May 2021) and looking for sustainable brands and retailers to partner for our launch.</t>
  </si>
  <si>
    <t>https://twitter.com/HELPFUL_app</t>
  </si>
  <si>
    <t>https://www.facebook.com/ahelpfulworld</t>
  </si>
  <si>
    <t>https://www.linkedin.com/company/helpful/</t>
  </si>
  <si>
    <t>info@helpful.world</t>
  </si>
  <si>
    <t>Evan Michaels</t>
  </si>
  <si>
    <t>Apps, Financial Services, Software, Sustainability</t>
  </si>
  <si>
    <t>Youpass is a global payment group (E-money institution) that enables millenials and gamers to create, spark their own e-money, manage their wallet and monetize their talents, to explore new consumption skylines and a lot more... They all know that the mobile era is uncountable. At its core, the massive millenials and all the unbanked present in the emerging markets shift to smartphones is about one thing: financial empowerment and new consumption eyeline. So what do they want with such huge fingertips power? They want to create money, lessen their problems, find new disruptive ways to consume and monetize their apps. They learn about that and created Youpass, the relevant mobile payment solution who embrace the whole Y payment and consumption wish cycle. Actual leader on their historic french market, they will expand their solutions in Europe in early 2016.</t>
  </si>
  <si>
    <t>https://twitter.com/youpassfr</t>
  </si>
  <si>
    <t>https://www.facebook.com/YouPassFR/</t>
  </si>
  <si>
    <t>https://www.linkedin.com/company/youpass-sas/about/</t>
  </si>
  <si>
    <t>support@youpass.com</t>
  </si>
  <si>
    <t>+33 1 75 00 14 36</t>
  </si>
  <si>
    <t>Florent Thiebeaux</t>
  </si>
  <si>
    <t>phyre JSC</t>
  </si>
  <si>
    <t>https://www.crunchbase.com/organization/phyre-7082</t>
  </si>
  <si>
    <t>At phyre, we believe that now is the time to remove friction from shopping and payments. We are a team of experienced professionals who have  developed a mobile app for iOS and Android that lets you shop online or at any contactless payment terminal, get your loyalty perks and vouchers and enjoy money transfers with no fees, all from a single app. Our mission is to make the carrying of plastic loyalty and payment cards obsolete. Our mobile wallet enables the cardholder to digitize any bank or loyalty card and use it directly from the smartphone and unlike other mobile payment apps, the cardholder can link cards and accounts from any bank to their account. Customers can additionally track their spending, browse personalised offers from their favourite retailers and use vouchers and coupons with their purchases. All phyre users can send and receive money from their friends and family instantly and for free. This allows them to split bills between friends or send money to relatives abroad. We are partnering with Mastercard, Global Processing Systems and Paynetics who help us shape the complex payment infrastructure in simple to use features.</t>
  </si>
  <si>
    <t>phyre replaces your wallet - shop on any contactless POS or online, use your loyalty cards, send/receive money, buy FX, all from your phone</t>
  </si>
  <si>
    <t>https://www.phyreapp.com</t>
  </si>
  <si>
    <t>https://twitter.com/phyreapp?lang=en</t>
  </si>
  <si>
    <t>https://www.linkedin.com/company/phyre-jsc/</t>
  </si>
  <si>
    <t>hi@phyreapp.com</t>
  </si>
  <si>
    <t>Ivo Gueorguiev, Konstantin Djelebov, Valeri Valtchev</t>
  </si>
  <si>
    <t>Mastercard, New Vision 3, Bulgarian American Credit Bank</t>
  </si>
  <si>
    <t>Novofina</t>
  </si>
  <si>
    <t>https://www.crunchbase.com/organization/novofina</t>
  </si>
  <si>
    <t>Deloitte in their latest FinTech report singled Novofina out as the next or Fourth Generation Robo-Adviser. Novofina‚Äôs New Finance (Neue Finanzen) is what clients ‚Äì young or seasoned, those building wealth or already affluent, private or institutional ‚Äì nowadays demand from asset management, advisers, funds, or private banks. Low-risk, high performing financial algorithms ‚Äì no guessing, no human errors, no greed/fear/panic. Fully automated execution individually per client with Novofina‚Äôs order engine directly at the exchanges. Combining machine learning and AI with decades of successful trading as renowned system experts. Novofina is a fully regulated, EU-wide licensed investment firm and can take on clients worldwide. Modern, algorithm-based wealth management. Exactly the way people want it.</t>
  </si>
  <si>
    <t>Artificial Intelligence, Finance, Financial Services, FinTech, Wealth Management</t>
  </si>
  <si>
    <t>Mosta, NA - Malta, Malta</t>
  </si>
  <si>
    <t>Algorithm-based Wealth Management FinTech/WealthTech ‚Äî New Finance</t>
  </si>
  <si>
    <t>http://www.novofina.com</t>
  </si>
  <si>
    <t>https://www.twitter.com/novofina</t>
  </si>
  <si>
    <t>info@novofina.com</t>
  </si>
  <si>
    <t>+43 1 361 77 77</t>
  </si>
  <si>
    <t>Harald Helnwein</t>
  </si>
  <si>
    <t>Sigmastocks</t>
  </si>
  <si>
    <t>https://www.crunchbase.com/organization/sigmastocks</t>
  </si>
  <si>
    <t>Sigmastocks develops and distributes stock portfolios to individuals and businesses in Sweden. The company offers SIGMA4 stock portfolio that suits individuals looking to invest 40 SEK or more</t>
  </si>
  <si>
    <t>FinKey is a digital platform dedicated to Merger and Acquisition strategy. This start-up helps small and medium businesses to find the best invesment bank and investor.</t>
  </si>
  <si>
    <t>https://twitter.com/finkeyco</t>
  </si>
  <si>
    <t>https://fr-fr.facebook.com/finkey.fr/</t>
  </si>
  <si>
    <t>https://fr.linkedin.com/company/finkey</t>
  </si>
  <si>
    <t>contact@finkey.fr</t>
  </si>
  <si>
    <t>Adrien Pelletant</t>
  </si>
  <si>
    <t>Bpifrance, HUB612, Business Angels Region Stuttgart, Cr√©dit Agricole Alpes Development, B612 Participations</t>
  </si>
  <si>
    <t>Agrio Finans</t>
  </si>
  <si>
    <t>https://www.crunchbase.com/organization/agrio-finans</t>
  </si>
  <si>
    <t>Agriculture, Financial Services, FinTech</t>
  </si>
  <si>
    <t>Agrio is an agriculture-focused financial technology firm that offers various financial services with smart contract technology.</t>
  </si>
  <si>
    <t>https://agriofinans.com/en/</t>
  </si>
  <si>
    <t>https://www.facebook.com/agriofinans/</t>
  </si>
  <si>
    <t>https://www.linkedin.com/company/agriofinans/</t>
  </si>
  <si>
    <t>bilgi@agriokart.com</t>
  </si>
  <si>
    <t>Idacapital, Innovate 21st</t>
  </si>
  <si>
    <t>PickcioChain</t>
  </si>
  <si>
    <t>https://www.crunchbase.com/organization/pickciochain</t>
  </si>
  <si>
    <t>Pikcio has been designed to store, secure, verify and certify data while ensuring the data source retains full control of their information at all times.  Pikcio lets the user choose how to share their data, who to share it with, while also providing them with the opportunity to be paid for its use.  By empowering the individual, Pikcio creates certainty for businesses. As the regulatory spotlight focuses on the data industry, companies need to find efficient ways to comply with new rules like the EU's GDPR directive, and they need to know that the data they're buying is both authentic and legally available.  Pikcio creates the trust that's needed to trade data in confidence.</t>
  </si>
  <si>
    <t>Database, FinTech, Information Technology, Telecommunications</t>
  </si>
  <si>
    <t>PikcioChain is a Blockchain-based exchange for personal data.</t>
  </si>
  <si>
    <t>https://pikciochain.com</t>
  </si>
  <si>
    <t>https://twitter.com/pikciochainpkc</t>
  </si>
  <si>
    <t>https://www.linkedin.com/company/2459873/</t>
  </si>
  <si>
    <t>Didier Collin de Casaubon, Fabien Bucamp, Jorick Lartigau</t>
  </si>
  <si>
    <t>Data and Analytics, Financial Services, Hardware, Information Technology, Software</t>
  </si>
  <si>
    <t>NEO</t>
  </si>
  <si>
    <t>Monetise</t>
  </si>
  <si>
    <t>https://www.crunchbase.com/organization/monetise-2</t>
  </si>
  <si>
    <t>Monetise is a Stockholm-based fin-tech startup that creates a service that makes it easier for small businesses to borrow money.</t>
  </si>
  <si>
    <t>http://www.monetise.se/</t>
  </si>
  <si>
    <t>+46 8 684 289 70</t>
  </si>
  <si>
    <t>Kristina Kockum, Oliver Mohseni</t>
  </si>
  <si>
    <t>Svea Ekonomi</t>
  </si>
  <si>
    <t>Moneymour</t>
  </si>
  <si>
    <t>https://www.crunchbase.com/organization/moneymour</t>
  </si>
  <si>
    <t>Moneymour provides instant loans for online purchases, allowing people to buy now and pay later in easy installments. The credit decision is traditionally manual and almost exclusively based on the customer's credit history: this causes a slow process and imperfect results. Moneymour enriches traditional data by connecting to the customer‚Äôs the bank account and social accounts, and our algorithm takes a more informed decision in a few seconds. This way we help customers prove their reliability, even if they do not have a credit history, through a simple and transparent UX.</t>
  </si>
  <si>
    <t>Banking, E-Commerce, Financial Services, FinTech, Mobile Payments, Payments</t>
  </si>
  <si>
    <t>At Moneymour we want to make financing easy, quick and transparent. Which is how our consumer point of sale loans are.</t>
  </si>
  <si>
    <t>https://facebook.com/moneymour</t>
  </si>
  <si>
    <t>https://www.linkedin.com/company/moneymour/</t>
  </si>
  <si>
    <t>info@moneymour.com</t>
  </si>
  <si>
    <t>Giacomo De Lorenzo, Michele Giannotta</t>
  </si>
  <si>
    <t>Klarna</t>
  </si>
  <si>
    <t>https://www.crunchbase.com/organization/klarna</t>
  </si>
  <si>
    <t>CoInvestor is a leading alternative asset investment platform enabling advisers and sophisticated investors to digitally access, research and invest in premium tax-efficient investments. Every investment offered on CoInvestor is professionally managed and therefore benefits from institutional level scrutiny, risk analysis and due diligence.</t>
  </si>
  <si>
    <t>https://twitter.com/CoInvestorUK</t>
  </si>
  <si>
    <t>https://www.linkedin.com/company/coinvestor</t>
  </si>
  <si>
    <t>contact@coinvestor.co.uk</t>
  </si>
  <si>
    <t>Charles Owen</t>
  </si>
  <si>
    <t>Liber Finance Group</t>
  </si>
  <si>
    <t>https://www.crunchbase.com/organization/liber-finance-group</t>
  </si>
  <si>
    <t>Liber Finance Group is a leading financial technology company that operates multiple AI-driven marketplaces across Europe for consumer finance, with focus on personal loans, debt consolidation, mortgages, insurance and credit cards.</t>
  </si>
  <si>
    <t>Artificial Intelligence, Consumer Lending, Financial Services, FinTech, Machine Learning, Marketplace</t>
  </si>
  <si>
    <t>Liber Finance Group is a financial technology company that operates multiple AI-driven marketplaces across Europe for consumer finance</t>
  </si>
  <si>
    <t>https://www.liberfinancegroup.com</t>
  </si>
  <si>
    <t>https://www.linkedin.com/company/liberfinancegroup/</t>
  </si>
  <si>
    <t>info@liberfinancegroup.com</t>
  </si>
  <si>
    <t>LUXNOVA</t>
  </si>
  <si>
    <t>FinAi</t>
  </si>
  <si>
    <t>https://www.crunchbase.com/organization/finai</t>
  </si>
  <si>
    <t>FinAi simplifies the world of finance.  In FinAi we are developing a fintech platform driven by big data based innovative technology, impeccable user experience, and behavioral economics to support its customers in easier, smarter, faster and more convenient financial decisions.</t>
  </si>
  <si>
    <t>Finance, Financial Services, FinTech, Information Technology, Lending</t>
  </si>
  <si>
    <t>Warszawa, Mazowieckie, Poland</t>
  </si>
  <si>
    <t>FinAi is a fintech that simplify the world of finance.</t>
  </si>
  <si>
    <t>https://www.finai.com/en</t>
  </si>
  <si>
    <t>https://twitter.com/Finai_PL</t>
  </si>
  <si>
    <t>https://www.facebook.com/pg/finaipl/about/?ref=page_internal</t>
  </si>
  <si>
    <t>https://www.linkedin.com/company/finai/</t>
  </si>
  <si>
    <t>kontakt@finai.com</t>
  </si>
  <si>
    <t>Lukasz Dziekan, Pawel Ostrowski</t>
  </si>
  <si>
    <t>FIDIASZ</t>
  </si>
  <si>
    <t>Fundvisory is a French Fintech, recognized by the industry and the press as a top emerging player in the robo-advisory field. They research, develop and code all of Their proprietary tools internally. Their mission is to equip financial institutions with highly secured, innovative and robust technology.</t>
  </si>
  <si>
    <t>Buchelay, Ile-de-France, France</t>
  </si>
  <si>
    <t>https://twitter.com/fundvisory</t>
  </si>
  <si>
    <t>https://www.facebook.com/fundvisory</t>
  </si>
  <si>
    <t>https://www.linkedin.com/company/fundvisory</t>
  </si>
  <si>
    <t>contact@fundvisory.com</t>
  </si>
  <si>
    <t>Laurent Jaumotte, Nicolas Gonzalez, Romain Deguest</t>
  </si>
  <si>
    <t>Macif, Aviva France</t>
  </si>
  <si>
    <t>Tradico</t>
  </si>
  <si>
    <t>https://www.crunchbase.com/organization/tradico</t>
  </si>
  <si>
    <t>Tradico is an online finetrader in Europe. Tradico provides working capital for global trades. Clients get instant feedback on payment terms for themselves or their clients fast, simple, and reliable. Register online without paperwork, drag &amp; drop your trade on their platform, and process transactions with them. They finance the inventory of their clients and pay the invoices of their suppliers immediately. The buyer of the goods gains time to settle the invoice. They are involved in the transaction without any bank and enable benefits for buyer and supplier in a fast way.</t>
  </si>
  <si>
    <t>Ruggell, Ruggell, Liechtenstein</t>
  </si>
  <si>
    <t>Tradico is an online finetrader in Europe.</t>
  </si>
  <si>
    <t>http://www.tradi.co/</t>
  </si>
  <si>
    <t>https://twitter.com/tradi_co</t>
  </si>
  <si>
    <t>https://www.facebook.com/tradicoGmbH/</t>
  </si>
  <si>
    <t>https://www.linkedin.com/company/tradico-gmbh/</t>
  </si>
  <si>
    <t>info@tradi.co</t>
  </si>
  <si>
    <t>43 664 3556815</t>
  </si>
  <si>
    <t>Manuel Hehle</t>
  </si>
  <si>
    <t>Bank Frick</t>
  </si>
  <si>
    <t>https://www.crunchbase.com/organization/bank-frick</t>
  </si>
  <si>
    <t>Evarvest</t>
  </si>
  <si>
    <t>https://www.crunchbase.com/organization/evarvest</t>
  </si>
  <si>
    <t>The finance industry can‚Äôt keep up with the next generation of investors, the same way that tech companies like Facebook, Uber and Spotify can. It‚Äôs time, to make investing as simple as having a smartphone and a good Wifi connection ‚Äì the way it should be! Our vision is to change the way the world invests, removing barriers to entry and providing education, to make investing easy, accessible and community driven.</t>
  </si>
  <si>
    <t>Evarvest unites the world's stock exchanges, making it simple to invest in the brands you know, love and trust, commission free.</t>
  </si>
  <si>
    <t>https://www.evarvest.com/</t>
  </si>
  <si>
    <t>https://twitter.com/evarvest</t>
  </si>
  <si>
    <t>https://www.facebook.com/evarvest/</t>
  </si>
  <si>
    <t>https://www.linkedin.com/company/evarvest/</t>
  </si>
  <si>
    <t>info@evarvest.com</t>
  </si>
  <si>
    <t>Stephanie Brennan</t>
  </si>
  <si>
    <t>Accounto AG</t>
  </si>
  <si>
    <t>https://www.crunchbase.com/organization/accounto-technology-ag</t>
  </si>
  <si>
    <t>Accounto combines unique technology and expertise. As a member of Treuhand Suisse, the company is a competent partner in matters of trust, security and profitability. The product guarantees the reduce of costs and the time spent completing the bookkeeping by 90%. For skeptics, curious and doubtful people, Accounto offers the opportunity to get an idea of automated bookkeeping - everyone can test Accounto free of charge for 30 days. Accounto Technology was founded in 2016 by Alain Veuve and Jan-Hendrik Heuing, now employs 16 experts from the fields of: fiduciary, financial accounting, software development and machine learning. Accounto is a technology provider for structured accounting intelligence. The company pursues the goal of fully automating accounting work. Through the autonomous accounting, Accounto creates more than one accounting tool and/or an accounting template to simplify the work. Accounto takes care of the work itself.</t>
  </si>
  <si>
    <t>Root, Luzern, Switzerland</t>
  </si>
  <si>
    <t>Accounto is combining unprecedented automation with rock-start support to take all the hassle with bookkeeping away from small businesses.</t>
  </si>
  <si>
    <t>https://www.accounto.io</t>
  </si>
  <si>
    <t>https://www.twitter.com/accounto_tech</t>
  </si>
  <si>
    <t>https://www.facebook.com/accounto.io/</t>
  </si>
  <si>
    <t>https://www.linkedin.com/company-beta/10652987/</t>
  </si>
  <si>
    <t>support@accounto.io</t>
  </si>
  <si>
    <t>Alain Veuve</t>
  </si>
  <si>
    <t>Micappital</t>
  </si>
  <si>
    <t>https://www.crunchbase.com/organization/micappital</t>
  </si>
  <si>
    <t>We offer Financial Advice to young working people without time or knowledge to make adequate investment decisions, we aim to be as accessible as possible, with a minimum investment of only 1000‚Ç¨.  Our advisory process it carried out through our website. This is done through an algorithm-driven process which selects the most optimal investment product tailored to each individual situation. We strongly believe financial advisory services should be available to everyone, in order to ensure optimal and safe investment and saving goals.  Through our platform we are able to build bespoke savings and investment plans for our clients, by establishing direct relationship with their personal bank and incorporating their offering platform in our services. Our service is offered in all major Spanish commercial Banks, remaining independent.</t>
  </si>
  <si>
    <t>Micappital automated savings and investments manager in Spain</t>
  </si>
  <si>
    <t>https://www.micappital.com</t>
  </si>
  <si>
    <t>https://twitter.com/micappital</t>
  </si>
  <si>
    <t>https://www.facebook.com/micappital</t>
  </si>
  <si>
    <t>https://www.linkedin.com/company/micappital/</t>
  </si>
  <si>
    <t>hola@micappital.com</t>
  </si>
  <si>
    <t>Borja Nieto, Miguel Cami√±a</t>
  </si>
  <si>
    <t>Uriel Inversiones</t>
  </si>
  <si>
    <t>Wenalyze</t>
  </si>
  <si>
    <t>https://www.crunchbase.com/organization/wenalyze</t>
  </si>
  <si>
    <t>Wenalyze, works for the Banking and Insurance sector based on algorithms that allow us to predict what your clients will need in the short term. Wenalyze is a Big Data Analytics platform that allows banks and insurance companies to optimize their underwriting processes, discover new sales opportunities and improve risk control in SMEs</t>
  </si>
  <si>
    <t>Analytics, FinTech, Information Technology, InsurTech, Internet</t>
  </si>
  <si>
    <t>Wenalyze, works for the Banking and Insurance sector based on AI to better know their SMEs clients and better rate their risks</t>
  </si>
  <si>
    <t>https://wenalyze.com</t>
  </si>
  <si>
    <t>https://twitter.com/wenalyze</t>
  </si>
  <si>
    <t>https://www.facebook.com/pg/wenalyze</t>
  </si>
  <si>
    <t>https://www.linkedin.com/company/11007417</t>
  </si>
  <si>
    <t>wenalyze@wenalyze.com</t>
  </si>
  <si>
    <t>+34 963 318 766</t>
  </si>
  <si>
    <t>Carlos Albo</t>
  </si>
  <si>
    <t>Data and Analytics, Financial Services, Information Technology, Internet Services</t>
  </si>
  <si>
    <t>Preseries</t>
  </si>
  <si>
    <t>https://www.crunchbase.com/organization/preseries-tech</t>
  </si>
  <si>
    <t>PreSeries is the Operating System for startup investing upon which investors are building their own private solutions to automate sourcing, dealflow &amp; assessment. PreSeries is redefining how technology investments are made by helping investors identify the most promising early stage startups, track the performance of their portfolios, and see the potential impact of key management decisions such as new hires and company relocation. Preseries  platform takes advantage of the latest innovations in Machine Learning to transform startup financing from its current subjective form into a highly objective data-driven practice.</t>
  </si>
  <si>
    <t>Angel Investment, Artificial Intelligence, FinTech, Machine Learning, Predictive Analytics, Software, Venture Capital</t>
  </si>
  <si>
    <t>PreSeries takes advantage of Machine Learning to transform startup investing into a successful data-driven practice</t>
  </si>
  <si>
    <t>https://www.twitter.com/preseries</t>
  </si>
  <si>
    <t>https://www.facebook.com/preseriestech</t>
  </si>
  <si>
    <t>https://www.linkedin.com/company/preseries-tech-s.l.</t>
  </si>
  <si>
    <t>info@preseries.com</t>
  </si>
  <si>
    <t>Arturo Moreno, Fabien Durand, Javier Alperte</t>
  </si>
  <si>
    <t>FinTech Sandbox, Wayra Chile</t>
  </si>
  <si>
    <t>Ownersroom</t>
  </si>
  <si>
    <t>https://www.crunchbase.com/organization/ownersroom</t>
  </si>
  <si>
    <t xml:space="preserve">OwnersRoom is a fintech startup based in Oslo. </t>
  </si>
  <si>
    <t>https://ownersroom.com/</t>
  </si>
  <si>
    <t>https://www.linkedin.com/company/owners-room/?originalSubdomain=in</t>
  </si>
  <si>
    <t>Alexander Storkaas, Jason Barron, Knut Stalen, Mattias H. √òdegaard</t>
  </si>
  <si>
    <t>Anne Worsoe</t>
  </si>
  <si>
    <t>https://www.twitter.com/mpagosocial</t>
  </si>
  <si>
    <t>https://www.facebook.com/mpagosocial</t>
  </si>
  <si>
    <t>https://www.linkedin.com/company/mpago/</t>
  </si>
  <si>
    <t>876 293 8691</t>
  </si>
  <si>
    <t>Trioteca</t>
  </si>
  <si>
    <t>https://www.crunchbase.com/organization/trioteca</t>
  </si>
  <si>
    <t>Trioteca is the digital advisor that helps you to get your best mortgage: we explain what is going to happen, we manage the relationship with the banks for you and we help you to make the decision. We are an independent service that works with all the banks in the Spanish market</t>
  </si>
  <si>
    <t>Stoer</t>
  </si>
  <si>
    <t>https://www.crunchbase.com/organization/stoer</t>
  </si>
  <si>
    <t>Founded in 2016, stoEr is a service provider  and smart solution that enables users to solve mortgage lending from the bank's existing IT system environment. Also, the solution makes it possible for banks to meet their customers where they spend most of their time and money ‚Äì online.</t>
  </si>
  <si>
    <t>Banking, Financial Services, FinTech, Information Services, Information Technology, IT Infrastructure</t>
  </si>
  <si>
    <t>A smart solution that enables us to solve mortgage lending from the bank's existing IT system environment.</t>
  </si>
  <si>
    <t>http://www.stoer.se/</t>
  </si>
  <si>
    <t>P√§r Isaksson</t>
  </si>
  <si>
    <t>PayZakat</t>
  </si>
  <si>
    <t>https://www.crunchbase.com/organization/payzakat</t>
  </si>
  <si>
    <t>Payzakat is AI based bot platform for personal donations management and organization. The chatbot allows users to select from a wide range of donation types and worldwide organizations.</t>
  </si>
  <si>
    <t>PayZakat is a unique Islamic FinTech plaform.</t>
  </si>
  <si>
    <t>https://payzakat.global</t>
  </si>
  <si>
    <t>https://twitter.com/payzakatglobal</t>
  </si>
  <si>
    <t>https://www.facebook.com/pg/payzakatbot/</t>
  </si>
  <si>
    <t>https://www.linkedin.com/company/payzakat</t>
  </si>
  <si>
    <t>info@payzakat.global</t>
  </si>
  <si>
    <t>Behnam Gurbanzada</t>
  </si>
  <si>
    <t>√Åbaco Latam</t>
  </si>
  <si>
    <t>https://www.crunchbase.com/organization/√°baco-latam</t>
  </si>
  <si>
    <t>√Åbaco Latam operates as a SaaS fintech company. √Åbaco Latam is a high-impact startup that focuses on democratizing the financial market for those who work in the gig economy.</t>
  </si>
  <si>
    <t>Oviedo, Asturias, Spain</t>
  </si>
  <si>
    <t>√Åbaco Latam operates as a SaaS fintech company.</t>
  </si>
  <si>
    <t>https://abacolatam.com/</t>
  </si>
  <si>
    <t>https://www.linkedin.com/company/%C3%A1baco-latam/about/</t>
  </si>
  <si>
    <t>info@abacolatam.com</t>
  </si>
  <si>
    <t>Cabiedes &amp; Partners, Kalonia Venture Partners, LATINIA</t>
  </si>
  <si>
    <t>DSTOQ</t>
  </si>
  <si>
    <t>https://www.crunchbase.com/organization/dstoq</t>
  </si>
  <si>
    <t>Making investing accessible and affordable for people in emerging markets.</t>
  </si>
  <si>
    <t>Blockchain, Finance, Financial Exchanges, Financial Services, FinTech, Mobile Apps, Stock Exchanges, Trading Platform</t>
  </si>
  <si>
    <t>https://dstoq.com</t>
  </si>
  <si>
    <t>https://twitter.com/dstoq</t>
  </si>
  <si>
    <t>https://www.linkedin.com/company/dstoq/</t>
  </si>
  <si>
    <t>info@dstoq.com</t>
  </si>
  <si>
    <t>Christian Benjamin Nagel, Christian Peters, Craig Mc Gregor</t>
  </si>
  <si>
    <t>Apps, Financial Services, Lending and Investments, Mobile, Other, Software</t>
  </si>
  <si>
    <t>Stellar Development Foundation</t>
  </si>
  <si>
    <t>Ancoa Software is a financial software company that provides contextual surveillance and analytics for exchanges, regulators, and buy- and sell-side firms. Its surveillance platform helps firms take control of their regulatory, reputational, and operational risks across markets, functions, and asset classes. It provides its users with visibility over trading patterns to develop market integrity. Ancoa helps reduce and manage risks of potential insider and wash trading, front-running, and market manipulation practices.</t>
  </si>
  <si>
    <t>http://www.twitter.com/ancoasoftware</t>
  </si>
  <si>
    <t>https://www.linkedin.com/company/hl-steam-ltd</t>
  </si>
  <si>
    <t>Andrew Louth, Stefan Hendrickx</t>
  </si>
  <si>
    <t>Data and Analytics, Design, Financial Services, Information Technology, Payments, Privacy and Security, Software</t>
  </si>
  <si>
    <t>SmartFin, Velocity Capital Fintech Ventures, Buysse &amp; Partners</t>
  </si>
  <si>
    <t>Ancoa Software acquired by Cinnober Financial Technology</t>
  </si>
  <si>
    <t>https://www.crunchbase.com/acquisition/cinnober-financial-technology-acquires-ancoa-software--9f0e1764</t>
  </si>
  <si>
    <t>Niko Technologies</t>
  </si>
  <si>
    <t>https://www.crunchbase.com/organization/niko-technologies</t>
  </si>
  <si>
    <t>Niko Technologies is intended to implement Global Commerce and Money Network (GCMN), a neobank project that is based on financial and technological innovations. The project is to establish an inclusive multijurisdictional system for instant multi-currency payments and remittances, which transfers value globally through existing banking and card processing systems, including local banking and card payment networks. Within the system, people will be able to buy things/services anywhere in the world, pay and get paid for work in any corner of the world, and instantly send local/international remittances in a friendly, risk-free environment. Target countries and regions: - The EU - The UK - The USA - Canada - Israel - Australia - India - Pakistan - The CIS - China &amp; Hong Kong - The Philippines - Africa NT‚Äôs target groups (across all covered regions): - Businesses - Foreign-born workers, freelancers - People with marketplaces on eBay, Amazon, etc. - Electronic Money Institutions (EMIs) - People seeking quick and reliable payment methods NT‚Äôs activity areas: - International &amp; local fund transfers - Payment processing - Payment card issuance  - Acquiring services - Card payment processing - Blockchain-based network for instant fund transfers GCMN is an active project based on the following solutions designed, created, and already implemented by Niko Technologies: 1. Crypto Acceptance Gateway for merchants to accept payments in crypto and get automatically settled in fiat. 2. PCI DSS Gateway for instant card payments that provides the highest level of security. 3. Retail POS App for merchants to accept crypto as payment at their brick-and-mortar stores. 4. Crypto-Fiat Wallet that runs blockchain to enable instant global payments/transfers in multiple assets. 5. Multi-Currency Business Wallet for business owners seeking quick &amp; cheap high-volume payments in multiple currencies to a wide range of payees. 6. Money Transfers for Foreign Workers - a wallet solution for instant international remittances, cash pickup transfers, and card payments. 7. Certified Coins - a web service for purchasing and selling cryptocurrencies for fiat. It provides clients with official documents proving the legal origin of the obtained assets. 8. Exchange App for quick and secure cryptocurrency trading for multiple fiat currencies. 9. Arbitrage Robots that leverage advanced trading algorithms to help users exchange stablecoins for regular (fiat) currencies, with no risk. 10. SuperNova (SN) is the stability coin, a new generation of cryptocurrency. It is backed by 16 of the most traded world currencies, which makes it a reliable solution our clients will use to hedge currency depreciation risk on expectations of serious changes in national economies. 11. SaaS projects. The following NT‚Äôs solutions are available as SaaS services: wallets, gateways, Exchange App, Certified Coins. To date, we have received the necessary licenses and opened bank accounts in some of the regions on our ‚Äúto cover‚Äù list. As a licensed FinTech provider, we get direct access to national money networks. In turn, bank accounts enable seamless access to funds and instant transactions for the network users, without intermediaries and extra cost. As a part of our program, we also intend to get Visa/Mastercard/UnionPay International principal members in the target regions to provide the full range of card payment/transfer services, including card acquiring, issuance, and processing. Our near-future plans We are currently exploring external sources of funding to obtain outstanding region-specific banking licenses and create a legal background that should provide safe and regulatory-compliant use of our technological and financial solutions. Received funds will be used to keep requirement accounts with every bank under foreign jurisdiction. The funds will also be used for instant money transfers as they will be available (on requirement accounts) for local financial operations in every single region we cover.</t>
  </si>
  <si>
    <t>Blockchain, Cryptocurrency, Financial Services, FinTech, Information Technology, Software</t>
  </si>
  <si>
    <t>A FinTech company implementing a Global Commerce and Money Network, a neobank project for instant payments and transfers on a global scale.</t>
  </si>
  <si>
    <t>https://niko-technologies.eu/</t>
  </si>
  <si>
    <t>https://twitter.com/NikoTech_</t>
  </si>
  <si>
    <t>https://www.linkedin.com/company/niko-technologies-ou/</t>
  </si>
  <si>
    <t>product@niko-tech.eu</t>
  </si>
  <si>
    <t>+ 372 880 79 04</t>
  </si>
  <si>
    <t>Yurii Lamdan</t>
  </si>
  <si>
    <t>Yurii Lamdan, David Vaniev</t>
  </si>
  <si>
    <t>The PayPro is an online tool designed around the needs of professionals and small businesses to make payments in over 30 currencies, avoiding the hidden charges of the banks. By using The PayPro, its users‚Äô small and medium-sized enterprises have access to mid-market rates and many other features that improve their company‚Äôs profitability. The PayPro was launched in 2015 and is based in London, England.</t>
  </si>
  <si>
    <t>https://www.twitter.com/thepaypro</t>
  </si>
  <si>
    <t>https://www.facebook.com/thepaypro</t>
  </si>
  <si>
    <t>https://www.linkedin.com/company/thepaypro</t>
  </si>
  <si>
    <t>info@thepaypro.com</t>
  </si>
  <si>
    <t>+34 91 359 77 14</t>
  </si>
  <si>
    <t>Gabriel Llambias, Pablo Ruiz</t>
  </si>
  <si>
    <t>Apps, Commerce and Shopping, Financial Services, Lending and Investments, Mobile, Other, Software</t>
  </si>
  <si>
    <t>Carlos Blanco, Lanta Digital Ventures, Didac Lee, Idodi Venture Capital, Lanta Capital Holdings</t>
  </si>
  <si>
    <t>Darqube is a financial services company that provides innovative software solutions in trading analytics, automated trading, and secure messaging. The company specializes in the fields of algorithmic trading, cryptocurrencies, and trading analytics. Darqube was founded in 2019 and headquartered in London, England.</t>
  </si>
  <si>
    <t>https://twitter.com/darqube_io</t>
  </si>
  <si>
    <t>https://www.facebook.com/DarQube-1474337082603015/</t>
  </si>
  <si>
    <t>https://www.linkedin.com/company/27017754/</t>
  </si>
  <si>
    <t>contact@darqube.io</t>
  </si>
  <si>
    <t>Rostislav Haliplii</t>
  </si>
  <si>
    <t>Clarity is a global business advisory platform, that connects to Xero and QuickBooks, and helps small business owners: understand their numbers and how to improve them</t>
  </si>
  <si>
    <t>Mutter Ventures</t>
  </si>
  <si>
    <t>https://www.crunchbase.com/organization/mutter-venture-builder</t>
  </si>
  <si>
    <t>Mutter is a Venture Builder born in Barcelona structured as a Holding Company and focused on the creation of Startups in the FinTech, Health, and Mass Consumption sectors. From identifying an opportunity to establishing a new market leader and every step in between, we reduce risk and develop the most valuable ventures.</t>
  </si>
  <si>
    <t>Mutter is a Venture Builder born in Barcelona structured as a Holding Company and focused on the creation of Startups.</t>
  </si>
  <si>
    <t>https://mutter.me/</t>
  </si>
  <si>
    <t>https://twitter.com/MutterVentures</t>
  </si>
  <si>
    <t>https://www.facebook.com/Mutter-Ventures-105005521732886</t>
  </si>
  <si>
    <t>https://www.linkedin.com/company/mutter/</t>
  </si>
  <si>
    <t>hello@mutter.me</t>
  </si>
  <si>
    <t>936 88 48 74</t>
  </si>
  <si>
    <t>Christian Rodriguez</t>
  </si>
  <si>
    <t>ABOUT DIASPORA We are a group of entrepreneurs, bankers and professionals who are making a difference in providing funding solutions for businesses across the world in several industries and sectors who otherwise won‚Äôt qualify under traditional financing. We have over 75 years of combined experience in running businesses, making us adept to the unique financing needs of small and medium enterprises. In us, you can expect a partner. We are a partner who understands, who provides solution when it matters and who allows for personalised and bespoke finance solutions tailored to your business‚Äô needs. We Understand. We‚Äôve been in your shoes all too many times and know exactly that finding the right solution goes beyond ticking boxes in a funding application. We want to understand, help and grow your business alongside you. We are Quick. We leverage today‚Äôs technology to get you the funding your business needs, when it matters. We know the importance of getting the funding to you fast, so we made our process quick and stress-free, with decisions and funding done within a day. We are Flexible. At Diaspora, we appreciate that every business has unique needs and face different circumstances. This is why we offer flexible and bespoke funding solutions that address your company‚Äôs unique situation. We live in the most interesting time where change is constant and as such, we like to entertain financing inquiries that are out of the ordinary! Who knows, your needs may pave the way to a brand new financing product! We are here and we are yours! Make us your partner not just in growth but more importantly, during the challenging times when your business needs help most. We are waiting for you! Our Mission To change the face of business finance, one business at a time. To champion small and medium enterprise owners and honor their dreams and commitment to success by providing innovative financing solutions in a timely manner. To foster inclusivity and growth, by working with enterprise from developing countries giving them a fair chance at success. Our Vision We envision a TRUE global platform where each and every entrepreneur is given a helping hand at growing their business, no matter where they are from. Whether you are a small coffee trader in Ethiopia, a wine exporter in Italy‚Ä¶we want you to come to us and be a part of Diaspora.</t>
  </si>
  <si>
    <t>https://www.facebook.com/Diaspora-International-Limited-105124134223803/</t>
  </si>
  <si>
    <t>https://www.linkedin.com/company/diaspora-international/</t>
  </si>
  <si>
    <t>info@diaspora.ltd</t>
  </si>
  <si>
    <t>+44 (0) 20 7712 1746</t>
  </si>
  <si>
    <t>Ibrahim Farag</t>
  </si>
  <si>
    <t>Zyfro</t>
  </si>
  <si>
    <t>https://www.crunchbase.com/organization/quipu</t>
  </si>
  <si>
    <t>Zyfro provides invoicing software for enterprises, freelances and bookkeepers. Centralize your invoices, quotes, expenses, bank account and your bookkeeper in real time. Create invoices, upload expenses and connect your bank account. Have information about what is happening on your business, taxes autocomplete and reports with real time data to be always aware.</t>
  </si>
  <si>
    <t>Zyfro provides invoicing software for enterprises, freelances and bookkeepers.</t>
  </si>
  <si>
    <t>https://zyfro.com/en</t>
  </si>
  <si>
    <t>https://twitter.com/zyfroapp</t>
  </si>
  <si>
    <t>https://www.facebook.com/zyfro</t>
  </si>
  <si>
    <t>https://www.linkedin.com/company/zyfro/</t>
  </si>
  <si>
    <t>support@zyfro.com</t>
  </si>
  <si>
    <t>+34 93 524 55 81</t>
  </si>
  <si>
    <t>Albert Bellonch, Roger Doba√±o</t>
  </si>
  <si>
    <t>Moneyveo</t>
  </si>
  <si>
    <t>https://www.crunchbase.com/organization/moneyveo</t>
  </si>
  <si>
    <t>Moneyveo helps its clients resolve their financial needs by providing short-term loans directly to a bank card. Instantly. 24/7. Online. MoneyVeo is the 1st credit company in Ukraine that operates fully online  ‚Ä¢ First mover  ‚Ä¢ Portable business model that can be easily expanded to new markets  ‚Ä¢ Low-cost platform  ‚Ä¢ Automatic payments and reporting  ‚Ä¢ Interest rate: 1st loan - 1.7%/day</t>
  </si>
  <si>
    <t>Collctiv is the group payments revolution. For busy social consumers who don't want the hassle of collecting money for a group trip, event or activity. And for the companies that need to handle group purchases and bookings in a seamless and simple way.</t>
  </si>
  <si>
    <t>https://twitter.com/collctiv</t>
  </si>
  <si>
    <t>https://www.facebook.com/CollctivApp</t>
  </si>
  <si>
    <t>https://www.linkedin.com/company/collctiv</t>
  </si>
  <si>
    <t>hello@collctiv.com</t>
  </si>
  <si>
    <t>Jonathan Seaton, GC Angels, Craig Dewar</t>
  </si>
  <si>
    <t>modefinance Srl</t>
  </si>
  <si>
    <t>https://www.crunchbase.com/organization/modefinance</t>
  </si>
  <si>
    <t>modefinance applies big data and machine learning in the credit risk management and risk analysis fields. modefinance is also the first European fintech credit rating agency.</t>
  </si>
  <si>
    <t>Analytics, Artificial Intelligence, Big Data, Financial Services, FinTech, Machine Learning</t>
  </si>
  <si>
    <t>Trieste, Friuli-Venezia Giulia, Italy</t>
  </si>
  <si>
    <t>modefinance applies big data and machine learning in the credit risk management and risk analysis fields.</t>
  </si>
  <si>
    <t>http://www.modefinance.com/en</t>
  </si>
  <si>
    <t>https://twitter.com/modeFinance</t>
  </si>
  <si>
    <t>https://www.facebook.com/modefinance/</t>
  </si>
  <si>
    <t>https://www.linkedin.com/company/modefinance/</t>
  </si>
  <si>
    <t>info@modefinance.com</t>
  </si>
  <si>
    <t>+39 040 3755337</t>
  </si>
  <si>
    <t>Mattia Ciprian, Valentino Pediroda</t>
  </si>
  <si>
    <t>TeamSystem</t>
  </si>
  <si>
    <t>https://www.crunchbase.com/organization/teamsystem</t>
  </si>
  <si>
    <t>CreditDigital is a Venture Capital backed point-of-sale loan platform for Retail and Home Improvement businesses. They help retailers close more business by offering their customers easy to use finance options in-store and online.They work with an extensive panel of lenders and will act on your behalf to source the best funding solution to meet your needs.</t>
  </si>
  <si>
    <t>https://twitter.com/CreditDigital/</t>
  </si>
  <si>
    <t>https://www.facebook.com/CreditDigitalUK/</t>
  </si>
  <si>
    <t>https://www.linkedin.com/company/creditdigital/</t>
  </si>
  <si>
    <t>support@creditdigital.co.uk</t>
  </si>
  <si>
    <t>Daniel Lipinski</t>
  </si>
  <si>
    <t>https://www.twitter.com/bolden_fr</t>
  </si>
  <si>
    <t>https://www.facebook.com/1543279592555381</t>
  </si>
  <si>
    <t>https://www.linkedin.com/company/bolden-fr</t>
  </si>
  <si>
    <t>contact@bolden.fr</t>
  </si>
  <si>
    <t>+33 1 80 04 10 39</t>
  </si>
  <si>
    <t>Tristan Gru√©</t>
  </si>
  <si>
    <t>Commerce and Shopping, Data and Analytics, Design, Financial Services, Other</t>
  </si>
  <si>
    <t>Coowry is a mobile application that allows to using of mobile airtime to exchange stuff. The company builds an end to end solution for micro-transactions where the internal currency is mobile airtime. A solution that gives access to the digital economy to billions of people that currently have no financial tool and it is closer to you than you think. The user can transfer your balance between Coowry and your mobile operator whenever you want and it is free. Coowry was founded in 2014 and is and is based in London, England, United Kingdom.</t>
  </si>
  <si>
    <t>https://twitter.com/coowry</t>
  </si>
  <si>
    <t>https://www.facebook.com/coowry/</t>
  </si>
  <si>
    <t>https://www.linkedin.com/company/coowry</t>
  </si>
  <si>
    <t>hi@coowry.com</t>
  </si>
  <si>
    <t>Carlos Heredia, Fernando Garc√≠a Mu√±oz</t>
  </si>
  <si>
    <t>Breega, EIT Digital Accelerator, Swanlaab Venture Factory</t>
  </si>
  <si>
    <t>LegionPay</t>
  </si>
  <si>
    <t>https://www.crunchbase.com/organization/legionpay</t>
  </si>
  <si>
    <t>LegionPay is a bespoke payment service provider offering its clients the ability to receive digital payments from all over the world. The company offers fully integrated API solutions for card processing, bitcoin deposits and much more. LegionPay was co-founded by award-winning entrepreneur, Andrew Anastasiou and is part of a larger group of payment services owned and operated by Andrew Anastasiou and his partners.</t>
  </si>
  <si>
    <t>Banking, Bitcoin, Financial Services, FinTech, Payments</t>
  </si>
  <si>
    <t>LegionPay is a payment service provider offering payment solutions to businesses in the high-risk sector</t>
  </si>
  <si>
    <t>https://www.legion-pay.com/</t>
  </si>
  <si>
    <t>https://www.linkedin.com/company/legionpay/</t>
  </si>
  <si>
    <t>sales@legion-pay.com</t>
  </si>
  <si>
    <t>Andrew Anastasiou, Theodoros Antoniou</t>
  </si>
  <si>
    <t>https://twitter.com/skewdotcom</t>
  </si>
  <si>
    <t>https://www.linkedin.com/company/skew-markets/</t>
  </si>
  <si>
    <t>contact@skew.com</t>
  </si>
  <si>
    <t>Emmanuel Goh, Tim Noat</t>
  </si>
  <si>
    <t>Coinbase</t>
  </si>
  <si>
    <t>https://www.crunchbase.com/organization/coinbase</t>
  </si>
  <si>
    <t>Engineering, Management, Product</t>
  </si>
  <si>
    <t>Digital Currency Group, Kleiner Perkins, Seedcamp, Octopus Ventures, Kima Ventures</t>
  </si>
  <si>
    <t>skew acquired by Coinbase</t>
  </si>
  <si>
    <t>https://www.crunchbase.com/acquisition/coinbase-acquires-skew--5c1470b6</t>
  </si>
  <si>
    <t>Topos Network</t>
  </si>
  <si>
    <t>https://www.crunchbase.com/organization/topos-network</t>
  </si>
  <si>
    <t>Banking As A Service protocol built on blockchain to provide a safe and redeemable store of value where even banks cannot go. Topos enables communities to invest in themselves by providing a banking network which they own. By codify monetary policies in democratically controlled smart contracts, we are creating the first deCentral Bank on-chain.</t>
  </si>
  <si>
    <t>Banking, Blockchain, FinTech, Social Impact</t>
  </si>
  <si>
    <t>The Borderless Bank of Migrants</t>
  </si>
  <si>
    <t>https://topos.network</t>
  </si>
  <si>
    <t>https://www.linkedin.com/company/toposnetwork/</t>
  </si>
  <si>
    <t>hi@topos.network</t>
  </si>
  <si>
    <t>marco muccini</t>
  </si>
  <si>
    <t>Digital Clipboard is an AI-powered client onboarding app for wealth, insurance and mortgage advisors.   The app streamlines workflows and automates onboarding, reducing cost by 10x while allowing advisors to provide a smoother, more dependable service to clients, helping to improve conversion.  Using smart technology, it adapts to the unique way in which advisors conduct their client meetings, simplifying the collection of client details into paperless records in real-time.</t>
  </si>
  <si>
    <t>http://twitter.com/D_Clipboard</t>
  </si>
  <si>
    <t>http://www.facebook.com/DigitalClipboard</t>
  </si>
  <si>
    <t>http://www.linkedin.com/company/clinical-notetaker</t>
  </si>
  <si>
    <t>info@digitalclipboard.com</t>
  </si>
  <si>
    <t>0203 290 8096</t>
  </si>
  <si>
    <t>Brian James</t>
  </si>
  <si>
    <t>nBanks</t>
  </si>
  <si>
    <t>https://www.crunchbase.com/organization/nbanks</t>
  </si>
  <si>
    <t>nBanks is an innovative business model that will permit the optimization of banking relationship between all their Clients (Corporates, Professionals &amp; Individuals) and all kind of Financial Institutions (Banks, Asset Management &amp; Loan Issuers). Through a built-in marketplace platform and a transparent products analysis system, nBanks¬¥ Customers will be able to interact with ease, flexibility, speed and above all transparency with the Banks of their choice, to acquire products that they really want and in constant learning process. Always with a freedom of choice guarantee. nBanks assume the firm proposal of being the 1st Bank of Clients by centralizing and focusing their services at the financial needs of its Users.</t>
  </si>
  <si>
    <t>1st Bank of Clients. Aggregate accounts. Compare all financial products. Dominate banking negotiations. That world has come.</t>
  </si>
  <si>
    <t>http://www.nbanks.net</t>
  </si>
  <si>
    <t>https://www.facebook.com/nbanksofficial</t>
  </si>
  <si>
    <t>https://www.linkedin.com/company/nbanks</t>
  </si>
  <si>
    <t>founders@nbanks.info</t>
  </si>
  <si>
    <t>Orlando Gomes Costa</t>
  </si>
  <si>
    <t>Crosspay is a money transfer platform for the here and now, as well as the premier digital giving solution for churches and ministries. Crosspay enables individuals and corporates to make overseas payments for personal as well as business needs</t>
  </si>
  <si>
    <t>Metrosoft</t>
  </si>
  <si>
    <t>https://www.crunchbase.com/organization/metrosoft</t>
  </si>
  <si>
    <t>Metrosoft is a Poland-based fintech company that develops multi-tier, service-oriented asset management software. With its latest programming technologies, Metrosoft offer some of the best experience one can gain in our work with clients drawn from the largest and most prestigious global banks and investment funds. The company basically understand that its success is its staff‚Äôs success, which in turn is defined by our clients'‚Äã success.  Metrosoft partners with global investment industry clients to create solutions that deliver measurable improvements in efficiency, revenue protection, increased client satisfaction, transparency and risk reduction. Fundsphere¬Æ, our suite of asset management solutions, interfaces with existing back office systems and is used by investment managers, custodian banks and other financial institutions in North America, Europe (including the United Kingdom), Hong Kong and Australia.</t>
  </si>
  <si>
    <t>Asset Management, Financial Services, FinTech, Information Services, Information Technology, Software</t>
  </si>
  <si>
    <t>Metrosoft is a Poland-based fintech company that develops multi-tier, service-oriented asset management software.</t>
  </si>
  <si>
    <t>http://www.metrosoft.com</t>
  </si>
  <si>
    <t>https://twitter.com/Metrosoftt</t>
  </si>
  <si>
    <t>https://www.facebook.com/Metrosoft-189996437761641/</t>
  </si>
  <si>
    <t>https://www.linkedin.com/company/metrosoft/</t>
  </si>
  <si>
    <t>info@metrosoft.com</t>
  </si>
  <si>
    <t>+48 12 394 7200</t>
  </si>
  <si>
    <t>Leszek James, Osvaldo Gehm</t>
  </si>
  <si>
    <t>I2 invest</t>
  </si>
  <si>
    <t>https://www.crunchbase.com/organization/i2-invest</t>
  </si>
  <si>
    <t>I2 invest is a marketplace Lending is revolutionising the classical banking system. i2 invest closes the information gap along the value chain. Based on artificial intelligence, our leading-edge technology reduces complexity and risk while bringing superior returns.</t>
  </si>
  <si>
    <t>FinTech, Information Services, Information Technology, Lending, Marketplace</t>
  </si>
  <si>
    <t>I2 invest is a marketplace Lending is revolutionising the classical banking system.</t>
  </si>
  <si>
    <t>http://www.i2invest.ch/</t>
  </si>
  <si>
    <t>https://www.linkedin.com/company/i2-invest-ag/</t>
  </si>
  <si>
    <t>+41 76 690 49 26</t>
  </si>
  <si>
    <t>Dominik Hertig, Gregor Stadelmann, Marco M√ºller, Markus Benz</t>
  </si>
  <si>
    <t>Commerce and Shopping, Financial Services, Information Technology</t>
  </si>
  <si>
    <t>VAGM is a new hybrid bond trading venue, the first independent FCA regulated fixed income hybrid MTF to launch post-MiFID II in the EU, facilitating midpoint matching and adding liquidity to the marketplace. The Group has been authorised and regulated by the UK Financial Conduct Authority No: 791367. Transparent, Efficient, Non-discretionary, compliant and innovative fair value mid-point (fix) all-to-all trading venue for the global fixed-income bond market. Real-time, online trading platform modelled on the concept of ‚Äòbond matching‚Äô Developed by an expert team with extensive experience in the wholesale international bond markets. Driven by major trends in automation of bond and other security trading, rapid advances in technology, more stringent regulations, and public scrutiny Changing the face of trading, revolutionizing the industry. With Solas1, VAGM aims to break the dominance of the RFQ and OTC trading models. Solas1 allows transparent, non-discretionary and compliant environment by facilitating fair value mid-point (FIX) all-to-all trading venue for the global bond markets whilst significantly reducing members‚Äô execution costs.</t>
  </si>
  <si>
    <t>https://twitter.com/vagmgroup</t>
  </si>
  <si>
    <t>https://www.linkedin.com/company/virtual-auction-global</t>
  </si>
  <si>
    <t>contact@vagm.com</t>
  </si>
  <si>
    <t>+44(0)2083695445</t>
  </si>
  <si>
    <t>Evershare.io</t>
  </si>
  <si>
    <t>https://www.crunchbase.com/organization/evershare-io</t>
  </si>
  <si>
    <t>Evershare enables low-cost contactless payments and donations, especially for the charity sector. With Covid having effectively eliminated the use of cash and exponentially increasing the use of QR scanning we have developed an application that allows donors to make contactless payments using their mobile banking app.</t>
  </si>
  <si>
    <t>Blockchain, FinTech, Information Technology, Peer to Peer</t>
  </si>
  <si>
    <t>Evershare is a for-profit, social tech enterprise developing an open banking platform to reduce costs for charitable donations.</t>
  </si>
  <si>
    <t>http://www.evershare.io</t>
  </si>
  <si>
    <t>https://www.facebook.com/evershare.io/?ref=br_rs</t>
  </si>
  <si>
    <t>https://www.linkedin.com/company/29026198/admin/</t>
  </si>
  <si>
    <t>tim@evershare.io</t>
  </si>
  <si>
    <t>Tim Hegarty</t>
  </si>
  <si>
    <t>Capexmove is a platform to draft and digitise debt financing documents. All parties can collaborate on one single venue, keep track of the status and changes of the contracts. The finalised natural language contracts are machine-readable. Parties are able to convert them into smart contracts, that can capture external market data, perform operations automatically, and create an audit trail.</t>
  </si>
  <si>
    <t>https://twitter.com/capexmove</t>
  </si>
  <si>
    <t>https://www.facebook.com/capexmove/</t>
  </si>
  <si>
    <t>https://www.linkedin.com/company/capexmove/</t>
  </si>
  <si>
    <t>hello@capexmove.io</t>
  </si>
  <si>
    <t>Asaf C√ºneyt Eti, Ashutosh Chauhan, Dario Scarcella</t>
  </si>
  <si>
    <t>Techstars, Level39, Barclays Accelerator, powered by Techstars - London</t>
  </si>
  <si>
    <t>Kassa</t>
  </si>
  <si>
    <t>https://www.crunchbase.com/organization/kassa-060a</t>
  </si>
  <si>
    <t>Kassa is an app that allows the user to easily share the expenses with their friends. The app reviews the user's balance of income and expenses, together with their savings to make financial decisions accordingly. Kassa keeps every mutual expense made to share it evenly.</t>
  </si>
  <si>
    <t>Kassa is an app that allows the user to easily share the expenses with their friends.</t>
  </si>
  <si>
    <t>http://www.kassa.co/</t>
  </si>
  <si>
    <t>https://twitter.com/kassa_app</t>
  </si>
  <si>
    <t>https://www.linkedin.com/company/kassaapp/</t>
  </si>
  <si>
    <t>info@kassa.co</t>
  </si>
  <si>
    <t>Irmak G√ºnayer</t>
  </si>
  <si>
    <t>QNBEYOND Ventures</t>
  </si>
  <si>
    <t>Sush.io is a cloud-based financial dashboard that helps users track online expenditure, revenue, and bank operations. By connecting various online accounts, the service automatically retrieves all of a businesses‚Äô bills, invoices, and associated data into a single cloud app experience. The company was founded by Fabien Charbit and Thomas Guillaumin in 2012 and is based in London, England.</t>
  </si>
  <si>
    <t>http://twitter.com/sushio</t>
  </si>
  <si>
    <t>http://www.facebook.com/SushioApp</t>
  </si>
  <si>
    <t>https://www.linkedin.com/company/archivme-ltd</t>
  </si>
  <si>
    <t>Fabien Charbit, Thomas Guillaumin</t>
  </si>
  <si>
    <t>Seedcamp, Kima Ventures, 50 Partners, Jacques-Antoine Granjon, Jonathan Zisermann</t>
  </si>
  <si>
    <t>The Ecex.Exchange is open for trading in financial instruments (coins and tokens) deposited in blockchains. Over the last ten years, many entrepreneurs have introduced a token or coin to expand their customer network or share their stake in the company. These tokens and coins are freely tradable thanks to blockchain technology. "A purely peer-to-peer version of electronic cash would allow online payments to be sent directly from one party to another without going through a financial institution. Digital signatures provide part of the solution, but the main benefits are lost if a trusted third party is still required to prevent double-spending. We propose a solution to the double-spending problem using a peer-to-peer network. The network timestamps transactions by hashing them into an ongoing chain of hash-based proof-of-work, forming a record that cannot be changed without redoing the proof-of-work. The longest chain not only serves as proof of the sequence of events witnessed, but proof that it came from the largest pool of CPU power. As long as a majority of CPU power is controlled by nodes that are not cooperating to attack the network, they'll generate the longest chain and outpace attackers. The network itself requires minimal structure. Messages are broadcast on a best effort basis, and nodes can leave and rejoin the network at will, accepting the longest proof-of-work chain as proof of what happened while they were gone." - Satoshi Nakamoto</t>
  </si>
  <si>
    <t>https://twitter.com/EcexExchange</t>
  </si>
  <si>
    <t>https://www.facebook.com/groups/ecexexchange</t>
  </si>
  <si>
    <t>info@ecex.exchange</t>
  </si>
  <si>
    <t>CONDA Crowdinvesting √ñsterreich</t>
  </si>
  <si>
    <t>https://www.crunchbase.com/organization/conda</t>
  </si>
  <si>
    <t>CONDA is the Austrian Crowd Investing platform for corporate investments and corporate finance.</t>
  </si>
  <si>
    <t>Blockchain, Crowdfunding, Financial Services, FinTech</t>
  </si>
  <si>
    <t>CONDA is Full-service Crowdinvesting-Platform to boost up Austrian StartUps</t>
  </si>
  <si>
    <t>https://www.conda.at/</t>
  </si>
  <si>
    <t>http://twitter.com/CONDA_Austria</t>
  </si>
  <si>
    <t>https://www.facebook.com/conda.at</t>
  </si>
  <si>
    <t>https://www.linkedin.com/company/conda-unternehmensberatungs-gmbh</t>
  </si>
  <si>
    <t>team@conda.at</t>
  </si>
  <si>
    <t>193855-1060</t>
  </si>
  <si>
    <t>Daniel Horak</t>
  </si>
  <si>
    <t>startup300</t>
  </si>
  <si>
    <t>https://www.crunchbase.com/organization/startup300</t>
  </si>
  <si>
    <t>Paiblock</t>
  </si>
  <si>
    <t>https://www.crunchbase.com/organization/paiblock</t>
  </si>
  <si>
    <t>For people who enjoy a digital lifestyle, Paiblock is a platform that provides a secure place to gather and connect all the dots of the digital life. Paiblock includes a powerful set of AI tools that helps banks, brands and retail businesses leverage data to understand their customers in order to better serve them.</t>
  </si>
  <si>
    <t>FinTech, GovTech, Machine Learning, Retail Technology</t>
  </si>
  <si>
    <t>Br√∏ndbyvester, Hovedstaden, Denmark</t>
  </si>
  <si>
    <t>Paiblock is a blockchain based and AI-capable payment and digital lifestyle platform</t>
  </si>
  <si>
    <t>https://paiblock.app</t>
  </si>
  <si>
    <t>https://twitter.com/paiblock</t>
  </si>
  <si>
    <t>https://www.facebook.com/paiblock</t>
  </si>
  <si>
    <t>https://www.linkedin.com/company/37857174/</t>
  </si>
  <si>
    <t>hello@paiblock.app</t>
  </si>
  <si>
    <t>(773)400-67</t>
  </si>
  <si>
    <t>Mark Arthur</t>
  </si>
  <si>
    <t>Artificial Intelligence, Commerce and Shopping, Data and Analytics, Financial Services, Government and Military, Hardware, Information Technology, Software</t>
  </si>
  <si>
    <t>BrikkApp</t>
  </si>
  <si>
    <t>https://www.crunchbase.com/organization/brikkapp</t>
  </si>
  <si>
    <t>Fintech, Real Estate Crowdfunding Investment Aggregator Platform</t>
  </si>
  <si>
    <t>B2B, B2C, Blockchain, Crowdfunding, FinTech, Real Estate, Real Estate Investment</t>
  </si>
  <si>
    <t>BrikkApp is a platform that collects, analyzes, and aggregates data for the property crowdfunding industry.</t>
  </si>
  <si>
    <t>http://brikkapp.com/</t>
  </si>
  <si>
    <t>https://twitter.com/brikkapp</t>
  </si>
  <si>
    <t>https://www.facebook.com/brikkapp/</t>
  </si>
  <si>
    <t>https://www.linkedin.com/company/brikkapp/</t>
  </si>
  <si>
    <t>ask@brikkapp.com</t>
  </si>
  <si>
    <t>Blockchers, Frantisek Novotny, Ales Hudecek</t>
  </si>
  <si>
    <t>Orca Money provides investors with a platform to compare the various companies and products in alternative finance.  Their goal is to list companies that offer Retail Bonds, Mini-Bonds, Peer-to-Peer Lending and other alternative investment opportunities. They promote alternative investment as a viable and innovative way of making money. It is a young and progressive industry, expanding year-on-year globally.</t>
  </si>
  <si>
    <t>https://www.twitter.com/orca_money</t>
  </si>
  <si>
    <t>https://www.facebook.com/orcamoney</t>
  </si>
  <si>
    <t>https://www.linkedin.com/company/9486751</t>
  </si>
  <si>
    <t>info@orcamoney.com</t>
  </si>
  <si>
    <t>0131 5107376</t>
  </si>
  <si>
    <t>Iain Niblock, Jordan Stodart</t>
  </si>
  <si>
    <t>Techstart Ventures, Reece Chowdhry, ESM Investment Ltd, Clarendon Fund Managers, Halo</t>
  </si>
  <si>
    <t>BitOfProperty</t>
  </si>
  <si>
    <t>https://www.crunchbase.com/organization/bitofproperty</t>
  </si>
  <si>
    <t>BitOfProperty is an alternative real estate investment platform, where you can buy &amp; sell pieces in real estate that generate passive income on a monthly basis. The value BitOfProperty is bringing is to fill the gap in real estate crowdfunding industry by providing an opportunity to diversify capital into stable cashflow generating properties. Similarly to a stock exchange, where you can buy shares in the companies, BitOfProperty allows you to buy and sell pieces in real estate. All properties are rented out, thus you can earn passive income every month in a form of rent. In addition, you can take advantage of the property price movements and earn capital gain, if the value of the property increases. Rental income that the properties generate every month, is added to your account on the platform. You can then reinvest it or withdraw the income to your bank account for personal use. Exiting an investment is easy, you just set the price and list the shares back on the marketplace for other investors to buy. Our vision is to become a pan-European marketplace, where people can exchange bits of properties. We are on the mission to bring people close to financial freedom and our aim is to achieve this by giving them an opportunity to invest in an asset class, which is considered to be expensive and illiquid, yet simple and straight forward to understand. We are backed by the leading real estate platform in Japan, LIFULL Co., Ltd. (https://lifull.com/en/), and a startup incubator based in Singapore called Spaze Ventures (https://www.startupspaze.com/).</t>
  </si>
  <si>
    <t>3D Technology, Blockchain, Crowdfunding, FinTech, Real Estate Investment</t>
  </si>
  <si>
    <t>BitOfProperty is an alternative real estate investment platform for passive income.</t>
  </si>
  <si>
    <t>http://www.bitofproperty.com</t>
  </si>
  <si>
    <t>https://twitter.com/BitOfProperty</t>
  </si>
  <si>
    <t>https://www.facebook.com/Bitofproperty-638857992977275/</t>
  </si>
  <si>
    <t>https://www.linkedin.com/company/15253847/</t>
  </si>
  <si>
    <t>team@bitofproperty.com</t>
  </si>
  <si>
    <t>Karl V√§√§n, Taavi Pettai, Timo Kaus</t>
  </si>
  <si>
    <t>Financial Services, Hardware, Other, Real Estate, Software</t>
  </si>
  <si>
    <t>Lifull, Startup Spaze</t>
  </si>
  <si>
    <t>Datamolino</t>
  </si>
  <si>
    <t>https://www.crunchbase.com/organization/datamolino</t>
  </si>
  <si>
    <t>Process all invoices without manual data entry. We turn your invoices into structured electronic documents that can be imported directly into your accounting system.</t>
  </si>
  <si>
    <t>Enterprise Software, FinTech, Small and Medium Businesses</t>
  </si>
  <si>
    <t>Bratislava, Bratislava, Slovakia (Slovak Republic)</t>
  </si>
  <si>
    <t>Invoice processing w/o manual data entry</t>
  </si>
  <si>
    <t>http://datamolino.com</t>
  </si>
  <si>
    <t>http://twitter.com/datamolino</t>
  </si>
  <si>
    <t>http://www.facebook.com/datamolino</t>
  </si>
  <si>
    <t>http://www.linkedin.com/company/datamolino</t>
  </si>
  <si>
    <t>info@datamolino.com</t>
  </si>
  <si>
    <t>+421 2/323 932 12</t>
  </si>
  <si>
    <t>Andrej Glezl, Jan Korecky</t>
  </si>
  <si>
    <t>Wayra, Innovations and Technologies Fund (FIT)</t>
  </si>
  <si>
    <t>Beesfund</t>
  </si>
  <si>
    <t>https://www.crunchbase.com/organization/beesfund</t>
  </si>
  <si>
    <t>Crowdfunding, Financial Services, FinTech, Internet</t>
  </si>
  <si>
    <t>Equity crowdfunding platform, the largest in CEE</t>
  </si>
  <si>
    <t>https://www.beesfund.com</t>
  </si>
  <si>
    <t>https://twitter.com/beesfund</t>
  </si>
  <si>
    <t>https://www.facebook.com/Beesfund</t>
  </si>
  <si>
    <t>https://www.linkedin.com/company/beesfund-com/</t>
  </si>
  <si>
    <t>media@beesfund.com</t>
  </si>
  <si>
    <t>Arkadiusz Regiec</t>
  </si>
  <si>
    <t>Aviation and Tech Capital Ltd has developed Ablrate.com which launched on July 9th 2014.  This innovative new investment tool is aimed at the financing of aircraft and other income generating assets by allowing investors to invest directly through the Ablrate platform. Ablrate.com will also offer direct investment opportunities in capital equipment transactions.  With interest rates remaining low, investors are on the hunt for investments which generate better returns. Aircraft are an ideal opportunity, as underlying demand for passenger travel drives growth across the globe. In 2013 over three billion passengers took to the skies and this is expected to double by 2030. The Ablrate.com platform will feature aircraft deals for ATR aircraft in particular, one of the best performing turboprop aircraft on the market.  Since launch the company has completed ¬£2 million of loans  (as at January 2015)</t>
  </si>
  <si>
    <t>http://twitter.com/ablrate</t>
  </si>
  <si>
    <t>http://www.facebook.com/ablrate</t>
  </si>
  <si>
    <t>http://www.linkedin.com/company/aviation-and-tech-capital-ltd</t>
  </si>
  <si>
    <t>info@ablrate.com</t>
  </si>
  <si>
    <t>David Bradley-Ward, Tony Griffin</t>
  </si>
  <si>
    <t>MatchPlace helps financial service providers, including fintechs, capture additional value from their European SME customers by offering a single platform solution that is better than competitors because it is an integrated services portal, thereby allowing an efficient customer journey, with best of breed technology offering the best prices in the market. Our Financial Services platform integrates invoice funding and foreign currency payments at fair prices.</t>
  </si>
  <si>
    <t>https://twitter.com/MatchPlace1</t>
  </si>
  <si>
    <t>https://www.facebook.com/matchplace</t>
  </si>
  <si>
    <t>https://www.linkedin.com/company/matchplace/</t>
  </si>
  <si>
    <t>info@matchplace.net</t>
  </si>
  <si>
    <t>+351 966 043 227</t>
  </si>
  <si>
    <t>Andrew Irvine, Benjamin Gedeon, Christophe Monget</t>
  </si>
  <si>
    <t>Combine</t>
  </si>
  <si>
    <t>https://www.crunchbase.com/organization/combine</t>
  </si>
  <si>
    <t>Combine is a mobile financial assistant that lets people feel in control of all their finances by letting them keep track of multiple bank accounts across countries and adding their non-financial accounts to the same dashboard.</t>
  </si>
  <si>
    <t>Big Data, Financial Services, FinTech, Personal Finance</t>
  </si>
  <si>
    <t>Combine is a mobile financial assistant that lets people feel in control of all their finances.</t>
  </si>
  <si>
    <t>http://www.getcombine.com/</t>
  </si>
  <si>
    <t>https://twitter.com/getcombine</t>
  </si>
  <si>
    <t>https://www.facebook.com/getcombine</t>
  </si>
  <si>
    <t>https://www.linkedin.com/company/combine-app</t>
  </si>
  <si>
    <t>info@getcombine.com</t>
  </si>
  <si>
    <t>Denis Moskalets, Irakli Agladze</t>
  </si>
  <si>
    <t>Startupbootcamp, Ilya Lagutin, Startupbootcamp IoT &amp; Data Tech</t>
  </si>
  <si>
    <t>Yimba is a fintech multimedia and marketing platform enabling banks to differentiate their mobile wallet offering and generate new consumer insights through advanced technology.</t>
  </si>
  <si>
    <t>Chester, Cheshire, United Kingdom</t>
  </si>
  <si>
    <t>https://www.linkedin.com/company/64675074/</t>
  </si>
  <si>
    <t>Financial Services, Sales and Marketing</t>
  </si>
  <si>
    <t>manibux</t>
  </si>
  <si>
    <t>https://www.crunchbase.com/organization/manibux</t>
  </si>
  <si>
    <t>ManiBux is a pocket money management system and prepaid card where parents can take responsibility for their young people's money, where they can send and receive easy and safe pensions for their children and provide control. ManiBux is an application where our children can safely manage and track their allowances, they can learn to save with discounts for them, and they will be able to have fun, freedom, responsibility and acting together with their families who will support them in their early years.</t>
  </si>
  <si>
    <t>Education, Finance, FinTech, Mobile Apps, Teenagers</t>
  </si>
  <si>
    <t>Manibux provides children with pocket money management solutions.</t>
  </si>
  <si>
    <t>http://www.manibux.com</t>
  </si>
  <si>
    <t>https://twitter.com/manibuxkart</t>
  </si>
  <si>
    <t>https://www.facebook.com/manibux/</t>
  </si>
  <si>
    <t>https://www.linkedin.com/company/10774662</t>
  </si>
  <si>
    <t>info@manibux.com</t>
  </si>
  <si>
    <t>Canan Bayrak</t>
  </si>
  <si>
    <t>Apps, Community and Lifestyle, Education, Financial Services, Mobile, Software</t>
  </si>
  <si>
    <t>Pytch Ventures, Barƒ±≈ü Conger, Mustafa Sandal, Ayberk Kuday, Burak G√ºnsev</t>
  </si>
  <si>
    <t>Social Impact Network</t>
  </si>
  <si>
    <t>https://www.crunchbase.com/organization/social-impact-network</t>
  </si>
  <si>
    <t>Social Impact Network is a fully decentralized ecosystem for impact investing. Social Impact Network empowers impact investors to earn high returns while effortlessly making a positive social impact.</t>
  </si>
  <si>
    <t>Decentralized Ecosystem for Impact Investing</t>
  </si>
  <si>
    <t>https://social-impact.network/</t>
  </si>
  <si>
    <t>https://twitter.com/SINetworkHQ/</t>
  </si>
  <si>
    <t>https://www.facebook.com/Social-Impact-Network-104900728542945</t>
  </si>
  <si>
    <t>https://www.linkedin.com/company/42457839/</t>
  </si>
  <si>
    <t>inquiries@social-impact.network</t>
  </si>
  <si>
    <t>+49 234 414724 45</t>
  </si>
  <si>
    <t>NRW.BANK</t>
  </si>
  <si>
    <t>Diaman Tech</t>
  </si>
  <si>
    <t>https://www.crunchbase.com/organization/diaman-tech</t>
  </si>
  <si>
    <t>Diaman Tech is a specialized company developing and design financial platform for the professional investors to facilitate the decision-making processes.</t>
  </si>
  <si>
    <t>Marcon, Veneto, Italy</t>
  </si>
  <si>
    <t>We have create Ex-Ante, a scalable platform for every need. Private banker, Wealth manager, Assets manager.</t>
  </si>
  <si>
    <t>http://www.ex-ante.it</t>
  </si>
  <si>
    <t>https://www.facebook.com/exantesoftware</t>
  </si>
  <si>
    <t>https://www.linkedin.com/company/diaman-tech-s-r-l-</t>
  </si>
  <si>
    <t>info@ex-ante.it</t>
  </si>
  <si>
    <t>+39 0413030820</t>
  </si>
  <si>
    <t>Daniele Bernardi, Francesco Canella, Michael Zanon</t>
  </si>
  <si>
    <t>Bizarro Fintech Solutions</t>
  </si>
  <si>
    <t>https://www.crunchbase.com/organization/bizarro-fintech-solutions</t>
  </si>
  <si>
    <t>Rijeka, Licko-Senjska, Croatia</t>
  </si>
  <si>
    <t>Producing AI algorithms for better and faster banking.</t>
  </si>
  <si>
    <t>https://www.bizarrofintech.com</t>
  </si>
  <si>
    <t>https://www.linkedin.com/company/74360880/admin/</t>
  </si>
  <si>
    <t>hey@furkablues.hr</t>
  </si>
  <si>
    <t>Tomislav Butorac</t>
  </si>
  <si>
    <t>For Professional Investors, JustInvesting offers a new, more efficient, way to invest in and manage a private company portfolio. The company provides a secure, online private equity exchange and online investor tools that allow investment firms and professional investors to move their entire venture investment process online, reducing operating costs and increasing accessibility, transparency and liquidity to the benefit of investors, start-ups, and the whole economy.</t>
  </si>
  <si>
    <t>Borehamwood, Hertford, United Kingdom</t>
  </si>
  <si>
    <t>http://twitter.com/JustInvesting</t>
  </si>
  <si>
    <t>https://www.linkedin.com/company/justinvesting/</t>
  </si>
  <si>
    <t>support@justinvesting.com</t>
  </si>
  <si>
    <t>44 8454 590 224</t>
  </si>
  <si>
    <t>Byron Woodmansee, James Goodsall, Kaj Siebert, Paul McGuire, Rob Desborough</t>
  </si>
  <si>
    <t>MILI</t>
  </si>
  <si>
    <t>https://www.crunchbase.com/organization/mili</t>
  </si>
  <si>
    <t>MILI is the fastest consumer finance company in Russia.  It's disruptive technology allows MILI to issue loans to active users of social networks, leveraging their social capital. MILI has built unique scoring methods, paying equal attention to both standard information sources and users online social capital. Credit decision is made within 5 minutes directly on the website and money is transferred through one of the largest retail chains in Russia (over 5,000 retails posts) - Euroset.</t>
  </si>
  <si>
    <t>E-Commerce, Finance, Financial Services, FinTech, Venture Capital</t>
  </si>
  <si>
    <t>MILI is a Russian financial company offering services for the microfinance sector.</t>
  </si>
  <si>
    <t>http://www.mili.ru</t>
  </si>
  <si>
    <t>http://www.facebook.com/mili.ru</t>
  </si>
  <si>
    <t>info@mili.ru</t>
  </si>
  <si>
    <t>George Belotserkovsky, Grant Alaverdian, Levan Nazarov</t>
  </si>
  <si>
    <t>Forexfix</t>
  </si>
  <si>
    <t>https://www.crunchbase.com/organization/forexfix</t>
  </si>
  <si>
    <t>Forexfix is a Berlin based B2B Fintech Startup. Forexfix is a service for small and medium companies doing business internationally, for example machine-builders, hardware start-ups, or travel-agencies. They fix currency fluctuations by taking out the risks of doing business in foreign currencies. Their solution is the first service on the market providing this completely online. Forexfix was founded in February 2017. The founders are Robert Kr√∂ber (CEO), Gerhard Maringer (CTO) and Jonathan Loesing (CCO). They combine experience in banking, international business, finance IT, marketing and sales.</t>
  </si>
  <si>
    <t>Forexfix provides easy, fast, and transparent international money transfers.</t>
  </si>
  <si>
    <t>http://www.forexfix.com/</t>
  </si>
  <si>
    <t>https://twitter.com/forexfix</t>
  </si>
  <si>
    <t>https://www.facebook.com/forexfix/</t>
  </si>
  <si>
    <t>https://www.linkedin.com/company/forexfix</t>
  </si>
  <si>
    <t>info@forexfix.de</t>
  </si>
  <si>
    <t>+49 30 1208 3151</t>
  </si>
  <si>
    <t>Geeshan Willink, Gerhard Maringer, Jonathan Loesing, Ludolf Ebner, Robert Kr√∂ber</t>
  </si>
  <si>
    <t>iBanFirst</t>
  </si>
  <si>
    <t>https://www.crunchbase.com/organization/fx4biz</t>
  </si>
  <si>
    <t>GPS Ventures, Kilian Thalhammer, Jana Hecker, Berlin Startup Academy, Ludolf Ebner</t>
  </si>
  <si>
    <t>Forexfix acquired by iBanFirst</t>
  </si>
  <si>
    <t>https://www.crunchbase.com/acquisition/fx4biz-acquires-forexfix--2e14296e</t>
  </si>
  <si>
    <t>United Finance</t>
  </si>
  <si>
    <t>https://www.crunchbase.com/organization/united-finance-oyj</t>
  </si>
  <si>
    <t>United Finance is a FINTECH company enabling businesses to change their earnings to Subscription revenue models. This megatrend means that products and services are sold with a monthly plan ‚Äì simple!  This transaction is invariably a complex transaction, where involves several parties ‚Äì service provider, wholesaler, financier and payment service provider. We have solved this complexity with a dynamic Smart Contract platform. After 2 years of operations our revenue growth was 220 % and we managed ‚Ç¨10 million of subscriptions.</t>
  </si>
  <si>
    <t>Smartcontract, Fintech, Subscription, Payment, Financing, Invoicing</t>
  </si>
  <si>
    <t>https://ufinance.com</t>
  </si>
  <si>
    <t>https://www.linkedin.com/company/united-finance-plc/</t>
  </si>
  <si>
    <t>info@ufinance.com</t>
  </si>
  <si>
    <t>+358 020 7959 045</t>
  </si>
  <si>
    <t>Marko Roivainen</t>
  </si>
  <si>
    <t>Arbor Fintech</t>
  </si>
  <si>
    <t>https://www.crunchbase.com/organization/arbor-fintech</t>
  </si>
  <si>
    <t>Arbor is a 360 degree financial wellness platform helping users to save, invest and cut debt through an easy to use and free to download app. Our purpose is clear, to improve our users financial wellness. Arbor integrates with the user's existing banks which means they don't even have to change banks! Users create personal saving goals to enhance the saving, investment or debt freedom experience, tracking their progress effortlessly through the app</t>
  </si>
  <si>
    <t>Apps, Financial Services, FinTech, Personal Finance, Wealth Management</t>
  </si>
  <si>
    <t>Arbor is a 360 degree financial wellness platform helping users to save, invest and cut debt through</t>
  </si>
  <si>
    <t>https://www.arborfintech.com</t>
  </si>
  <si>
    <t>https://twitter.com/Arbor_App</t>
  </si>
  <si>
    <t>https://www.facebook.com/ArborFintechApp/</t>
  </si>
  <si>
    <t>https://www.linkedin.com/company/arbor-fintech/</t>
  </si>
  <si>
    <t>info@arborfintech.com</t>
  </si>
  <si>
    <t>Ignacio Bautiste Cuervo, Nicholas Edward Salguero, Samuel Benelbas</t>
  </si>
  <si>
    <t>TIFIN, Wisr, Apex Capital Partners, FinRebel</t>
  </si>
  <si>
    <t>FNZ is a FinTech firm that partners with financial institutions to enable them to provide multi-channel wealth management services to their clients across direct, intermediated, and workplace channels. FNZ develops long-term partnerships with customers to enable them to get to market with a market-leading digital proposition, transform their customer service offering, and grow assets under management across multiple distribution channels.</t>
  </si>
  <si>
    <t>http://twitter.com/FNZ_Group</t>
  </si>
  <si>
    <t>http://www.facebook.com/FNZGroup</t>
  </si>
  <si>
    <t>http://www.linkedin.com/company/fnz</t>
  </si>
  <si>
    <t>information@fnz.co.uk</t>
  </si>
  <si>
    <t>44-303-333-3330</t>
  </si>
  <si>
    <t>Adrian Durham</t>
  </si>
  <si>
    <t>Caisse de Depot et Placement du Quebec</t>
  </si>
  <si>
    <t>https://www.crunchbase.com/organization/caisse-de-depot-et-placement-du-quebec</t>
  </si>
  <si>
    <t>General Atlantic, Temasek Holdings</t>
  </si>
  <si>
    <t>FNZ acquired by Caisse de Depot et Placement du Quebec</t>
  </si>
  <si>
    <t>https://www.crunchbase.com/acquisition/caisse-de-depot-et-placement-du-quebec-acquires-fnz--86339d63</t>
  </si>
  <si>
    <t>SquareBook is a socially responsible FinTech driving a new IPO equity culture, leading to better outcomes for Issuers and open, transparent access for all Investors.</t>
  </si>
  <si>
    <t>https://www.linkedin.com/company/square-book-limited/</t>
  </si>
  <si>
    <t>contact@squarebook.co.uk</t>
  </si>
  <si>
    <t>Joe Sluys, Richard Balarkas</t>
  </si>
  <si>
    <t>Tech Nation Fintech, Richard Balarkas</t>
  </si>
  <si>
    <t>TuTasa is a financial services company that specializes in the fields of peer to peer lending, Inversiones, fintech, lending, and financial services. It provides real-time, unsecured loans to people across several LatAm countries. The company was founded in 2015 and headquartered in London, England.</t>
  </si>
  <si>
    <t>https://www.linkedin.com/company/tutasa/</t>
  </si>
  <si>
    <t>info@tutasa.com</t>
  </si>
  <si>
    <t>Matchupbox proposes Digital Identity and Personal Data services around its PikcioChain, a proprietary modular permissioned-based blockchain, After three years of R&amp;D, the PikcioChain creates an intelligent, secure and unique transactional eco-system. Based on the data exchanged or collected, the smart contracts developed by MatchupBox perform on demand specific tasks (payment, renewal, upgrades, supports, product and services search and booking.) By exemple, KYC process costs more than $10 Billion a year to US banks. MatchupBox builds an eco-system to facilitate on-demand, secure access to Personal Data and Digital Identity via its PikcioChain, so background and personal information verification checks no longer needed to be undertaken from the ground up every time. This reduces the overall cost of KYC, remove inefficiencies, enhance security and privacy, improving customer experience.</t>
  </si>
  <si>
    <t>Montpellier, Languedoc-Roussillon, France</t>
  </si>
  <si>
    <t>http://twitter.com/matchupbox</t>
  </si>
  <si>
    <t>http://www.facebook.com/pages/Matchupbox/1458495134384065</t>
  </si>
  <si>
    <t>http://www.linkedin.com/company/2459873</t>
  </si>
  <si>
    <t>info@matchupbox.com</t>
  </si>
  <si>
    <t>Caroline Dumortier, Caroline Dumortier, Didier Collin de Casaubon, Fabien Bucamp, Jorick Lartigau, Pauline Feaugas</t>
  </si>
  <si>
    <t>Financial Services, Health Care, Information Technology, Mobile, Other, Privacy and Security, Professional Services, Sales and Marketing, Software</t>
  </si>
  <si>
    <t>ANDIAST</t>
  </si>
  <si>
    <t>https://www.crunchbase.com/organization/andiast</t>
  </si>
  <si>
    <t>We are building an online insurance aggregator that simplifies buying experience for users and improves sales for Insurance companies smartie.ch lets people connect with online prices, offline Agents, online community. It improves sales closures and provides deep data analytics to insurance companies helping them transform their business to digitalization. Customer is the online insurance buyers Insurance companies and agents pay for the leads and Analytics services. Free for customers!</t>
  </si>
  <si>
    <t>Analytics, Big Data, FinTech, Internet, Market Research, Software</t>
  </si>
  <si>
    <t>Saint Gallen, Sankt Gallen, Switzerland</t>
  </si>
  <si>
    <t>We are building an online insurance aggregator that simplifies buying experience for users and improves sales for Insurance companies smart</t>
  </si>
  <si>
    <t>http://www.andiast.com/</t>
  </si>
  <si>
    <t>http://twitter.com/smartie_ch</t>
  </si>
  <si>
    <t>http://www.facebook.com/smartie.ch</t>
  </si>
  <si>
    <t>http://www.linkedin.com/company/2438039</t>
  </si>
  <si>
    <t>hr@andiast.com</t>
  </si>
  <si>
    <t>Jos√© Carlos Rageth, Raghav Belavadi, Ralph Rimet, Shikha Bedi</t>
  </si>
  <si>
    <t>Data and Analytics, Design, Financial Services, Internet Services, Software</t>
  </si>
  <si>
    <t>Frank Marthaler</t>
  </si>
  <si>
    <t>Pensumo</t>
  </si>
  <si>
    <t>https://www.crunchbase.com/organization/pensumo</t>
  </si>
  <si>
    <t>Pensumo is an innovative platform, created by Jos√© Luis Or√≥sin 2013, which seeks to implement in Europe a savings model by measuring personal consumption and measuring responsible actions. The final objective is to complement the state pension systems based on the consumption of goods and the performance of responsible actions throughout their life. Pensumo provides a solution to the loss of purchasing power of the citizen due to demographic changes and economic instability that affect pensions. Its innovative system grants a great capacity to carry out commercial and affiliation actions for the associated companies, and with possibilities to reach a broad spectrum of the population. At the same time, the platform allows promoting actions in the field of CSR, as well as motivating good social practices by rewarding the user. The startup has gone through the Mundilab Madrid and Innolab Bilbao acceleration programs and has closed two rounds of investments where it has raised ‚Ç¨ 220,000. Among its investors is Leading Solutions SL, which has 15% of the company. Additionally, Pensumo has won ‚Ç¨ 714,000 from a Phase II of the European Commission's H2020 program.  At the moment Pensumo operates only in Spain, where it has been recognized with various awards: Pasi√≥n IE Business School "Commercial Distribution of the Future"</t>
  </si>
  <si>
    <t>Risksave Technologies</t>
  </si>
  <si>
    <t>https://www.crunchbase.com/organization/risksave-technologies</t>
  </si>
  <si>
    <t>Building on decades of experience in banking, investment management, compliance and technology, the founders of RiskSave are able to offer businesses new and mature a plug-and-play regulatory solution. From advisory firms to wealth managers, crowd-funding platforms to robo-advisers, RiskSave Compliance can offer a tailored solution that will allow you the fastest route to market in the regulated industries. With their streamlined process you can focus on your core competencies - gaining customers, building AUM, producing a track record - assured that you have behind you a team of compliance and risk management professionals that are taking care of the rest. The founding team are thought leaders across FinTech and RegTech and are here to support you in the regulatory landscape, allowing you to focus on your business needs.</t>
  </si>
  <si>
    <t>Asset Management, Finance, Financial Services, FinTech, Risk Management</t>
  </si>
  <si>
    <t>Risksave Technologies is a fast-growing provider of regulatory hosting services.</t>
  </si>
  <si>
    <t>https://www.risksave.com/</t>
  </si>
  <si>
    <t>https://twitter.com/risksavetech</t>
  </si>
  <si>
    <t>https://www.facebook.com/risksave</t>
  </si>
  <si>
    <t>https://www.linkedin.com/company/risksave/</t>
  </si>
  <si>
    <t>team@risksave.com</t>
  </si>
  <si>
    <t>Simon Cullen</t>
  </si>
  <si>
    <t>Crowdcube, Pitch@Palace</t>
  </si>
  <si>
    <t>RECHNUNG.de</t>
  </si>
  <si>
    <t>https://www.crunchbase.com/organization/decimo-gmbh</t>
  </si>
  <si>
    <t>RECHNUNG.de offers factoring services to freelancers and SMEs. Investors can participate in the successful business model through the current crowd financing campaign with an interest rate of 6%:</t>
  </si>
  <si>
    <t>RECHNUNG.de offers factoring services to freelancers and SMEs.</t>
  </si>
  <si>
    <t>https://www.rechnung.de/</t>
  </si>
  <si>
    <t>https://twitter.com/rechnungde</t>
  </si>
  <si>
    <t>https://www.facebook.com/rechnung.de/</t>
  </si>
  <si>
    <t>https://www.linkedin.com/company/decimo-gmbh/</t>
  </si>
  <si>
    <t>info@rechnung.de</t>
  </si>
  <si>
    <t>+49 30 2201210-10</t>
  </si>
  <si>
    <t>Andreas Dubrow, Philipp Kalwies</t>
  </si>
  <si>
    <t>Investitionsbank Berlin, HypoVereinsbank</t>
  </si>
  <si>
    <t>Ventury Analytics</t>
  </si>
  <si>
    <t>https://www.crunchbase.com/organization/ventury-analytics</t>
  </si>
  <si>
    <t>Ventury Analytics develops a cloud software for economic simulation and contract analysis. The company delivers a web-based cap table management with functions such as convertible loans, ESOPs, and vesting management. Comprehensive waterfall analyzes and scenario modeling deliver transparency about the effectiveness of new financing rounds and can be used for optimized decision-making in the financing process. The transparency helps to minimize misunderstandings between the parties before a contract is concluded. Ventury Analytics' mission is to improve the efficiency and effectiveness of the financing process by showing the future effects of the planned financing structure.  Ventury Analytics is headquartered in Nuremberg, Germany.</t>
  </si>
  <si>
    <t>Analytics, Cloud Data Services, Finance, Financial Services, FinTech, Productivity Tools, Software</t>
  </si>
  <si>
    <t>N√ºrnberg, Bayern, Germany</t>
  </si>
  <si>
    <t>Ventury Analytics develops a cloud software for economic simulation and contract analysis for optimized decision making in investments.</t>
  </si>
  <si>
    <t>https://www.ventury-analytics.de</t>
  </si>
  <si>
    <t>https://www.facebook.com/venturyanalytics/</t>
  </si>
  <si>
    <t>https://www.linkedin.com/company/ventury-analytics/</t>
  </si>
  <si>
    <t>info@ventury-analytics.de</t>
  </si>
  <si>
    <t>Jakob Heyder, Patrick Hummer</t>
  </si>
  <si>
    <t>Data and Analytics, Financial Services, Information Technology, Internet Services, Software</t>
  </si>
  <si>
    <t>Fintech Group. We master online consumer lending for emerging countries. The Join Universe Group was built from the foundations of a Digital Agency. Its online marketing roots and specialist Fintech international team serve today's marketplace culture of empowering the crowds through technological innovation to find a better deal. Our mission is to apply cutting-edge technology to simplify personal finance. We believe that people of emerging countries are the most underserved with access to financial services, we provide a one-stop solutions for the population of emerging countries to enter the market for financial services having a positive impact in their lives. The Join Universe Group has built the award-winning P2P Lending Platform TuTasa.com, which benefits borrowers with lower interest rates and lenders with greater returns. TuTasa Ltd has applied for FCA regulation as a P2PL platform, and allows to lend across multiple geographical  markets using a single account.  TuTasa processes loans in real time, the unique internally developed platform can finance e-commerce transactions at the Point-of Sale, increasing the purchasing power of online shoppers. Finpros.net, the price comparison lead generator which matches borrowers with the right lending institutions, is another fast-growing asset from The Join Universe Group which complements its Fintech offering. Find more about us here: http://www.joinuniverse.com/our-company/</t>
  </si>
  <si>
    <t>https://www.linkedin.com/company/joinuniverse/</t>
  </si>
  <si>
    <t>contact@joinuniverse.com</t>
  </si>
  <si>
    <t>020 3091 2537</t>
  </si>
  <si>
    <t>CrediWire</t>
  </si>
  <si>
    <t>https://www.crunchbase.com/organization/crediwire</t>
  </si>
  <si>
    <t>We connect financial services with real time credit rating and benchmark data - Thereby solving the financial services biggest challenges: speed, scale, and automation.</t>
  </si>
  <si>
    <t>CrediWire is a real-time financial data connector that collects data to help companies provide loans and better risk management.</t>
  </si>
  <si>
    <t>https://www.CrediWire.com</t>
  </si>
  <si>
    <t>https://www.facebook.com/CrediWire</t>
  </si>
  <si>
    <t>https://www.linkedin.com/company/crediwire/</t>
  </si>
  <si>
    <t>mh@crediwire.com</t>
  </si>
  <si>
    <t>Morten Heick</t>
  </si>
  <si>
    <t>Livetopic</t>
  </si>
  <si>
    <t>https://www.crunchbase.com/organization/livetopic</t>
  </si>
  <si>
    <t>Livetopic is a online algorithmic advisor that performs a detailed and independent analysis of the economic and financial situation of a person. Our automated consultant analyzes your situation to show your degree of protection and what to do in case of retirement, disability, widowhood, orphanage and sick leave. And best of all, you can view your analysis comfortably from anywhere, without having to make endless views to a consultant.  We give you your financial passport, unique and non-transferable, which defines your current financial situation and forecasts for the future. Without marks, without compromises. The passport will contain useful information so that you look to the future with peace of mind and the best selection of offers.</t>
  </si>
  <si>
    <t>Financial Services, FinTech, Insurance, InsurTech, Wealth Management</t>
  </si>
  <si>
    <t>Pontevedra, Galicia, Spain</t>
  </si>
  <si>
    <t>Livetopic is a online financial advisor that performs a detailed and independent analysis of your financial situation.</t>
  </si>
  <si>
    <t>https://livetopic.es/</t>
  </si>
  <si>
    <t>https://twitter.com/livetopic17</t>
  </si>
  <si>
    <t>https://www.facebook.com/livetopic17/</t>
  </si>
  <si>
    <t>https://www.linkedin.com/company/livetopic/</t>
  </si>
  <si>
    <t>admin@livetopic.es</t>
  </si>
  <si>
    <t>683 635 314</t>
  </si>
  <si>
    <t>Alejandro Mari√±o, Antonio Casal Rey, Pablo Sixto Gul√≠n</t>
  </si>
  <si>
    <t>Vigo Activo, Sixto Arias, Telmo P√©rez Luaces</t>
  </si>
  <si>
    <t>BTC.sx is a bitcoin trading platform that offers investors the chance to take short and long positions on future bitcoin price movements against the dollar. The platform has brokered over 60,000 trades since the introduction of its leveraged trading service in 2013. It allows positions to be opened with a single bitcoin deposit and does not require a U.S. dollar or cash deposit. BTC.sx is backed by Seedcoin, a seed-stage bitcoin startup virtual incubator.</t>
  </si>
  <si>
    <t>https://twitter.com/magnr</t>
  </si>
  <si>
    <t>https://www.facebook.com/HelloMagnr/</t>
  </si>
  <si>
    <t>https://www.linkedin.com/company/magnr</t>
  </si>
  <si>
    <t>support@btc.sx</t>
  </si>
  <si>
    <t>Colin Kwan, George Samman, Joe Lee, Vincent Hoong</t>
  </si>
  <si>
    <t>PayRue is a financial platform that operates exchanges, wallets, and transfers with cryptocurrencies. Its mission is to support the mass adoption of cryptocurrencies with secure and user-friendly apps. The company was founded in 2018 and is headquartered in London, England.</t>
  </si>
  <si>
    <t>info@payrue.com</t>
  </si>
  <si>
    <t>Ingemar Svensson, Mikael Olofsson</t>
  </si>
  <si>
    <t>COB Circle (Consumer on Business) is the revolutionary, risk-free consumer-investor platform which is the first of its kind in the world. Risk-free consumer-investor platform means that you can enjoy your usual lifestyle, eating, enjoying, shopping and doing the things you usually do through the COB Circle platform. There‚Äôs absolutely no risk because user do not need to invest any money and it free download. There‚Äôs absolutely no additional cost to invest in the business. This is the value proposition that COB Circle offers.  Just be a consumer-investor by trading you knowledge. When you consume, you invest! You earn daily sales dividends! We do not encourage traditional discounts or rebate system whereby it doesn't help much on consumer saving. Through COB Circle, as a consumer-investor, you have the opportunity to earn daily income when you and your friends record your spending through the platform. Imagine if there you have 1000 friends and friends of your friends going around your daily consumer buys through COB Circle, you will benefit as a consumer-investor! You can receive dividend from these 1000 people, who can also benefit as consumer-investors too and make money as more friends enjoy the benefits of COB Circle! Become a consumer-investor today.  Enjoy a rewarding lifestyle.  Earn additional risk-free income. Set your path towards a future of financial security!  COB Circle. Be a smart consumer-investor!</t>
  </si>
  <si>
    <t>https://twitter.com/AdamSweeCOB</t>
  </si>
  <si>
    <t>https://www.facebook.com/groups/275441102886119/</t>
  </si>
  <si>
    <t>https://www.linkedin.com/groups/10398426/</t>
  </si>
  <si>
    <t>adam@cobcircle.com</t>
  </si>
  <si>
    <t>Adam Swee</t>
  </si>
  <si>
    <t>Apps, Commerce and Shopping, Community and Lifestyle, Financial Services, Information Technology, Internet Services, Lending and Investments, Other, Software</t>
  </si>
  <si>
    <t>worig</t>
  </si>
  <si>
    <t>https://www.crunchbase.com/organization/worig</t>
  </si>
  <si>
    <t>Worig is a platform that builds trust between landlords and tenants by providing secure down payment options and verifiable credit scores. The company was founded by Nino ƒÜosiƒá and Deni ƒÜosiƒá in 2019.</t>
  </si>
  <si>
    <t>FinTech, InsurTech, Rental Property</t>
  </si>
  <si>
    <t>Worig builds trust between landlords and tenants by providing secure downpayment options and verifiable credit score.</t>
  </si>
  <si>
    <t>https://worig.com</t>
  </si>
  <si>
    <t>https://twitter.com/worigapp</t>
  </si>
  <si>
    <t>https://facebook.com/worigapp</t>
  </si>
  <si>
    <t>https://www.linkedin.com/company/worig/</t>
  </si>
  <si>
    <t>hello@worig.com</t>
  </si>
  <si>
    <t>Deni ƒÜosiƒá, Nino Cosic</t>
  </si>
  <si>
    <t>Fil Rouge Capital (FRC), EIT Digital Accelerator</t>
  </si>
  <si>
    <t>BrickFunding</t>
  </si>
  <si>
    <t>https://www.crunchbase.com/organization/brickfunding</t>
  </si>
  <si>
    <t>BrickFunding is a real estate crowdfunding aggregator.</t>
  </si>
  <si>
    <t>Blockchain, Crowdfunding, Financial Services, FinTech, Internet</t>
  </si>
  <si>
    <t>BrickFunding is a platform of platforms specialized in online crowdfunding investments (equity, lending, and crypto)</t>
  </si>
  <si>
    <t>https://www.brickfunding.com/</t>
  </si>
  <si>
    <t>https://twitter.com/BrickFunding</t>
  </si>
  <si>
    <t>https://www.facebook.com/BFunding/</t>
  </si>
  <si>
    <t>https://www.linkedin.com/company/brickfunding/</t>
  </si>
  <si>
    <t>info@brickfunding.com</t>
  </si>
  <si>
    <t>+34 911 476 804</t>
  </si>
  <si>
    <t>Juancho Arregui</t>
  </si>
  <si>
    <t>CostPocket</t>
  </si>
  <si>
    <t>https://www.crunchbase.com/organization/costpocket</t>
  </si>
  <si>
    <t>CostPocket is an accountancy startup intended to help accountants receive receipts from their clients in a much faster and easier way. Its expense management software automates business expense entry, eliminates paper trail, and reduces administrative effort and helps to ease the workflow and save 75% of the time accountants spend on receipts, enabling clients to save time on receipt delivery. The company was founded in 2016 and is headquartered in Tallinn, Estonia.</t>
  </si>
  <si>
    <t>Accounting, Apps, FinTech, Software</t>
  </si>
  <si>
    <t>CostPocket develops an accounting software that enables users to collect, digitalize, sort, archive, and send receipts.</t>
  </si>
  <si>
    <t>http://www.costpocket.com</t>
  </si>
  <si>
    <t>https://www.facebook.com/costpocket</t>
  </si>
  <si>
    <t>martin@wizard.finance</t>
  </si>
  <si>
    <t>Apps, Financial Services, Professional Services, Software</t>
  </si>
  <si>
    <t>Startup Wise Guys, Kuido Lepik, Janis Rancans</t>
  </si>
  <si>
    <t>REDi Ai</t>
  </si>
  <si>
    <t>https://www.crunchbase.com/organization/redi-ai</t>
  </si>
  <si>
    <t>REDi Ai is a financial technology company developing next generation value transfer solutions. Our main product ‚Äì the REDi Go platform, is an AI powered finance grid built on a novel propriety protocol that puts the power of a bank in your pocket. Now taking care of your day-to-day finances is as easy as sending a message to a friend. Features of REDi Go will include instant money transfer, free cardless payments, and smart digital rewards from your purchases. Our future services will grant you access to a free AI financial assistant, credit and more. Welcome to the future of finance!</t>
  </si>
  <si>
    <t>REDi Ai is a financial technology company developing next generation value transfer solutions.</t>
  </si>
  <si>
    <t>http://www.redi.ai</t>
  </si>
  <si>
    <t>https://twitter.com/redi_ai</t>
  </si>
  <si>
    <t>https://www.facebook.com/REDiAi/</t>
  </si>
  <si>
    <t>https://www.linkedin.com/company/rediai/</t>
  </si>
  <si>
    <t>hello@redi.ai</t>
  </si>
  <si>
    <t>+358 40 680 2552</t>
  </si>
  <si>
    <t>Elia Elenius, Warren Sample</t>
  </si>
  <si>
    <t>Business Finland, High Net worth individual .</t>
  </si>
  <si>
    <t>GOLDBAUM</t>
  </si>
  <si>
    <t>https://www.crunchbase.com/organization/goldbaum</t>
  </si>
  <si>
    <t>GOLDBAUM‚Ñ¢ was initially launched as an independent financial technology project in early 2017 in Luxembourg. After one year of R&amp;D, it was eventually incorporated in 2018 by active and former hedge fund and investment professionals. They are on a mission that great and unique data fueling powerful and deep-diving analytics should be easy to find and simple to use. Their vision of the future of finance is of a deeply meshed collaboration of human-driven business and augmented intelligence (AI) technologies. By collectively leveraging this relationship, financial decision-making processes will unlock higher productivity and sustainability levels than ever before.</t>
  </si>
  <si>
    <t>Analytics, Cloud Data Services, FinTech</t>
  </si>
  <si>
    <t>Financial Data and Analytics SaaS</t>
  </si>
  <si>
    <t>https://www.goldbaum.io</t>
  </si>
  <si>
    <t>https://twitter.com/goldbaum_io</t>
  </si>
  <si>
    <t>https://www.linkedin.com/company/goldbaum/</t>
  </si>
  <si>
    <t>contact@goldbaum.io</t>
  </si>
  <si>
    <t>+352 26 36 03 67</t>
  </si>
  <si>
    <t>Val√©rian Branco</t>
  </si>
  <si>
    <t>Acquired by Coupa Software (NASDAQ:COUP) May '17. Riskopy is the cashflow optimisation platform, enabling businesses to collect quicker and pay on better terms. By leveraging hundreds of disparate external data sources and internal data from customers, it automatically uncovers opportunities in accounts receivables and payables to provide actionable insights.</t>
  </si>
  <si>
    <t>https://twitter.com/riskopy</t>
  </si>
  <si>
    <t>https://www.facebook.com/Riskopy</t>
  </si>
  <si>
    <t>http://linkedin.com/company/riskopy</t>
  </si>
  <si>
    <t>hello@riskopy.com</t>
  </si>
  <si>
    <t>Ahmad Sadeddin, Mike Oaten, Sarah Armstrong Ball</t>
  </si>
  <si>
    <t>Coupa Software</t>
  </si>
  <si>
    <t>https://www.crunchbase.com/organization/coupa</t>
  </si>
  <si>
    <t>Data and Analytics, Financial Services, Internet Services, Other, Professional Services</t>
  </si>
  <si>
    <t>Right Side Capital Management, Forum Ventures</t>
  </si>
  <si>
    <t>Riskopy acquired by Coupa Software</t>
  </si>
  <si>
    <t>https://www.crunchbase.com/acquisition/coupa-acquires-riskopy--cd26e371</t>
  </si>
  <si>
    <t>YouTransactor reinvents payment in mobility for merchants and professional with the next generation of shopping experience. Present in 23 countries across 5 continents, with a strong development in Brazil and Europe, we support over 2.5 million retailers and merchants with our mobile POS solutions. We help Acquirers, Merchants service providers, PSP and System integrators to accept Contactless, Chip Card and QR code payments for consumers all over the world.  We provide mPOS terminals, secure chip and module, payment applications and card acceptance solution for transport, delivery and retail markets.  YouTransactor‚Äôs main shareholder is BlackFin Capital Partners, a private equity focusing on asset-light businesses in FinTech across continental Europe.</t>
  </si>
  <si>
    <t>https://twitter.com/youtransactor</t>
  </si>
  <si>
    <t>https://www.linkedin.com/company/youtransactor</t>
  </si>
  <si>
    <t>Gerard Compain</t>
  </si>
  <si>
    <t>Extremely secure way to to notarise digital transactions, electronic documents and share identity between services without sacrificing on usability. Every transaction, signed document and data sharing has 100% non repudiation guarantee and is legally binding in partnership with Qualified Trust Service Provider. Compliant with PSD2, eIDAS and GDPR.</t>
  </si>
  <si>
    <t>https://twitter.com/notakeyapp</t>
  </si>
  <si>
    <t>https://www.facebook.com/notakey/</t>
  </si>
  <si>
    <t>Gints Kirsteins, Jaanis Graubins, JƒÅnis Kir≈°teins</t>
  </si>
  <si>
    <t>Financial Services, Information Technology, Internet Services</t>
  </si>
  <si>
    <t>Plug and Play Tech Center, EASME - EU Executive Agency for SMEs, Plug and Play Spain</t>
  </si>
  <si>
    <t>Resardis</t>
  </si>
  <si>
    <t>https://www.crunchbase.com/organization/resardis</t>
  </si>
  <si>
    <t>Resardis is a decentralized cryptocurrency trading platform based on the side chain technology, and eliminates the security problems of centralized exchanges and intrinsic issues of decentralized platforms. Just like the cryptocurrencies themselves, Resardis lives on the blockchain. This essentially means that all the trading happens on the blockchain, secured by the state-of-art cryptography and immune to manipulation. Users are the sole owners of their funds, and the exchange does not have any control over the assets. There is nothing stored on the exchange servers, and therefore nothing to steal by the hackers or the exchange admins. You might wonder how we overcome the shortcomings of a decentralized exchange, in that case directly skip over to the side-chain section.  As a decentralized platform, Resardis has a zero-knowledge policy about the customers. Users do not need to sign up with sensitive and personal information. In this context, Resardis is just an intermediary platform which helps traders to find each other and facilitates trading. Just create an address, stay anonymous and start trading. No way to conclude who did what. Users have full control over the funds, meaning they are the only owners of the private keys. Since the keys to crypto wallets are not stored on the exchange servers, even if the exchange gets hacked, there is nothing to steal. Stop trading on centralized exchanges where there is always a possibility of mass cryptocurrency loss. Resardis Decentralized Exchange (DEX) is built on top of the side-chain technology. As a second layer solution, side-chain is optimized for scalable decentralized applications, while keeping the base-layer security of the Ethereum blockchain. Unlike the other DEXs, trading is blazing-fast (1 second), the platform can handle super-high trading traffic, the trading orders live on the blockchain for free, and lastly it is possible to trade non-Ethereum and non-ERC20 based crypto-currencies such as TRON, Bitcoin and EOS. No more long trading durations and on-blockchain order fees, all while including cross-blockchain trading.</t>
  </si>
  <si>
    <t>Asset Management, Blockchain, Cryptocurrency, Finance, Financial Services, FinTech, Trading Platform</t>
  </si>
  <si>
    <t>Sariyer, Istanbul, Turkey</t>
  </si>
  <si>
    <t>Decentralized Cryptocurrency Exchange on Side Chain</t>
  </si>
  <si>
    <t>https://www.resardis.com</t>
  </si>
  <si>
    <t>https://www.twitter.com/resardis</t>
  </si>
  <si>
    <t>https://facebook.com/resardis</t>
  </si>
  <si>
    <t>https://www.linkedin.com/company/resardis</t>
  </si>
  <si>
    <t>hello@resardis.com</t>
  </si>
  <si>
    <t>ƒ∞lhan Cem Duru, Yekcan G√ºler</t>
  </si>
  <si>
    <t>Turk Telekom PILOT, European Fund for Southeast Europe</t>
  </si>
  <si>
    <t>ALTERNATIVE FINANCIAL SERVICES FOR A BETTER WORLD GREEN FINTECH PROMOTING GREEN FINANCE, GREEN BLOCKCHAIN Regal 38I8 is a Green Fintech offering alternative financial services based on Green Blockchain.  We are expert in Green and Sustainable Economy and developing growth through Green changes. We offer several solutions:     OIII3 BANK : Self-Sustainable Green financial Ecosystem using Green Blockchain, unifying Emerging Countries (EC) Green Economy     Regal 11: Regulatory  &amp; Compliance tool using artificial intelligence</t>
  </si>
  <si>
    <t>AdviceGames mission is to think differently by integrating gamification, machine learning, and robo-advice to prevent financial stress. AdviceGames products are Virtual Financial Assistants and Intelligent Agents to engage consumers and businesses to structurally reduce their financial stress.</t>
  </si>
  <si>
    <t>https://twitter.com/AdviceRobo_</t>
  </si>
  <si>
    <t>https://www.facebook.com/AdviceGames-844743272212935/?fref=ts</t>
  </si>
  <si>
    <t>info@advicegames.com</t>
  </si>
  <si>
    <t>0031 652 636 131</t>
  </si>
  <si>
    <t>Diederick van Thiel</t>
  </si>
  <si>
    <t>Artificial Intelligence, Data and Analytics, Financial Services, Gaming, Hardware, Science and Engineering, Software</t>
  </si>
  <si>
    <t>GetGround makes it easier, faster and more cost-effective for landlords and property investors based anywhere in the world to manage their residential property investments in England and Wales.  The company‚Äôs innovative Fintech platform allows customers to establish registered UK limited companies entirely online within 30 minutes, through which they can purchase buy-to-let properties and enjoy the benefits of investing through company structures. GetGround then provides a current account for rental income and expenses and takes care of the day-to-day management of the companies, from bookkeeping and accounting to tax returns, relieving investors and landlords of these time-consuming administrative burdens. Since launching in early 2020, GetGround has attracted thousands of customers across the UK, Middle East and Asia, and has become a trusted ‚Äòone-stop-shop‚Äô partner for landlords and investors.</t>
  </si>
  <si>
    <t>https://twitter.com/_GetGround</t>
  </si>
  <si>
    <t>https://www.linkedin.com/company/getground/</t>
  </si>
  <si>
    <t>info@getground.co.uk</t>
  </si>
  <si>
    <t>+44 (0) 20 8050 1912</t>
  </si>
  <si>
    <t>Misrab Faizullah Khan, Moubin Faizullah-Khan</t>
  </si>
  <si>
    <t>QED Investors, Taavet Hinrikus, Hambro Perks Ltd., Mosaic</t>
  </si>
  <si>
    <t>FundApps</t>
  </si>
  <si>
    <t>https://www.crunchbase.com/organization/fundapps</t>
  </si>
  <si>
    <t>FundApps provides automated compliance monitoring services to financial institutions, including some of the world‚Äôs largest asset managers, hedge funds and investment banks. FundApps is used to monitor over $12 trillion in client assets every day. FundApps tackles the three biggest issues many compliance teams face when determining their responsibility to disclose: keeping track of international regulation, interpreting it correctly and accurately aggregating exposure across portfolios. Their services: Shareholding Disclosure (major shareholding / beneficial ownership, short selling, takeover panels), Sensitive Industries (industries with special significance) and Position Limits (exchange-based limits, with data sourcing and netting &amp; aggregation). They deliver a managed service to their clients, pairing innovative technology with legal knowledge from their dedicated team of compliance experts. Their compliance experts stay up-to-date with over 400 rules in 100+ jurisdictions, providing rules and legal content that let their clients make disclosures faster and more accurately than ever before. Yearly upgrades, server costs and maintenance fees for traditional software are all made redundant with their single yearly subscription fee and seamless, daily updates mean clients are always using the latest and greatest version of their service. They've received multiple awards for their innovation, including being listed in the FinTech50 (50 most ground-breaking FinTech start-ups in Europe) two years in a row. They‚Äôre also a member of TechCity UK‚Äôs FutureFifty, an industry group containing 50 of the UK‚Äôs most disruptive and promising technology startups.</t>
  </si>
  <si>
    <t>Compliance, Financial Services, FinTech, SaaS</t>
  </si>
  <si>
    <t>We help investment managers harness the power of community and technology to automate regulatory compliance.</t>
  </si>
  <si>
    <t>https://www.fundapps.co</t>
  </si>
  <si>
    <t>https://twitter.com/FundApps</t>
  </si>
  <si>
    <t>https://www.facebook.com/FundApps/</t>
  </si>
  <si>
    <t>https://www.linkedin.com/company/fundapps/</t>
  </si>
  <si>
    <t>info@fundapps.co</t>
  </si>
  <si>
    <t>+44 20 3286 6978</t>
  </si>
  <si>
    <t>Andrew Patrick White, James Crowley</t>
  </si>
  <si>
    <t>Hermes GPE, Scottish Equity Partners</t>
  </si>
  <si>
    <t>Coinstruction Network</t>
  </si>
  <si>
    <t>https://www.crunchbase.com/organization/coinstruction-network</t>
  </si>
  <si>
    <t>CoinStruction is a framework for cross-platform crypto asset exchange and market liquidity: ‚Ä¢ Reliable back-end layer of interoperability and standardization for the crypto market</t>
  </si>
  <si>
    <t>Zlick</t>
  </si>
  <si>
    <t>https://www.crunchbase.com/organization/zlick</t>
  </si>
  <si>
    <t>Zlick (www.zlick.it) is a Fintech start up that enables publishers, classifieds and video on demand companies to monetize their viewership ‚Äì They have developed a seamless technology to make one click payment for subscriptions and content purchases a reality! They are a fully funded start up founded by Estonian, Swiss and German entrepreneurs. With already 100% market share in Estonia and after growing more than 50% their topline every month, they are expanding all over Europe very fast. Zlick was part of the 2016 NexusLab accelerator cohort in Z√ºrich and has presented itself at many trade events in Europe and Japan.</t>
  </si>
  <si>
    <t>Zlick is a Fintech start up that enables publishers, classifieds and video on demand companies to monetize their viewership.</t>
  </si>
  <si>
    <t>https://www.zlick.it/</t>
  </si>
  <si>
    <t>https://www.linkedin.com/company/zlick.it/?originalSubdomain=in</t>
  </si>
  <si>
    <t>erki@zlick.it</t>
  </si>
  <si>
    <t>372 505 9229</t>
  </si>
  <si>
    <t>Erki Koldits, Niroshan Balas</t>
  </si>
  <si>
    <t>Newchip, Space3ac</t>
  </si>
  <si>
    <t>Alternative Derivatives Exchange</t>
  </si>
  <si>
    <t>https://www.crunchbase.com/organization/alternative-derivatives-exchange</t>
  </si>
  <si>
    <t>We intend to operate the leading electronic global futures marketplace for trading a broad array of alternative products with special focus on Digital Assets. Currently, we are the only marketplace planning to offer an electronic venue for trading of a range of deliverable Digital Asset products as futures. Through our electronic trading venue, our marketplace brings together buyers and sellers of derivative contracts on Digital Assets. Our electronic platform increases the accessibility and transparency of the Digital Asset markets and enhances trust, speed and quality of trade execution. Additional, products in the product pipeline include Freight, Weather and Hashing futures. Freight and Weather will be launched in partnership with entities that act as brokers in these markets or large participants e.g. shipping companies. The open architecture of our business model ‚Äî meaning our ability to offer centralized access to trading in futures on a decentralised cleared basis through multiple interfaces ‚Äî allows our participants to optimize their trading operations and strategies. We intend to conduct our futures business directly, and our Clearing business through a wholly or partially owned subsidiary, ADE Clear Chain. At launch ADE will be the largest Digital Assets futures exchange outside of North America (by default). We will also offer a variety of market data services for futures, which we intend to spin off into a market data subsidiary.</t>
  </si>
  <si>
    <t>Saas, Financial Exchange, Derivatives, FinTech, PaaS, Data</t>
  </si>
  <si>
    <t>https://www.alternativederivatives.com/</t>
  </si>
  <si>
    <t>https://twitter.com/altderivatives</t>
  </si>
  <si>
    <t>https://www.linkedin.com/company/alternative-derivatives-exchange</t>
  </si>
  <si>
    <t>dr@alternativederivatives.com</t>
  </si>
  <si>
    <t>Djordje Radic, Emir Kamber</t>
  </si>
  <si>
    <t>Bufalo Teknoloji</t>
  </si>
  <si>
    <t>https://www.crunchbase.com/organization/bufalo-teknoloji</t>
  </si>
  <si>
    <t>Bufalo Teknoloji develops artificial intelligence and signal processing algorithms for trading currency pairs and some other assets. These works will build a large investment bank. It was founded in 2018 and is headquartered in Gebze, Turkey.</t>
  </si>
  <si>
    <t>Artificial Intelligence, Banking, Finance, FinTech, Wealth Management</t>
  </si>
  <si>
    <t>Bufalo Teknoloji develops artificial intelligence and signal processing algorithms for trading currency pairs and some other assets.</t>
  </si>
  <si>
    <t>http://www.bufaloo.com</t>
  </si>
  <si>
    <t>mcbalta@yahoo.com</t>
  </si>
  <si>
    <t>dr. cengiz balta</t>
  </si>
  <si>
    <t>Kredico</t>
  </si>
  <si>
    <t>https://www.crunchbase.com/organization/kredico</t>
  </si>
  <si>
    <t>Kredico is an online platform where members' credit requests are collected, score cards are created, and an agreed bank is sent for credit approval. Kredico works with the membership system. Individual score cards are produced for individual and business members. The Kredico rating is updated according to the loan repayment terms.</t>
  </si>
  <si>
    <t>Finance, Financial Services, FinTech, Risk Management</t>
  </si>
  <si>
    <t>Kredico is an online credit scoring service for personal and corporate clients.</t>
  </si>
  <si>
    <t>http://www.kredico.com</t>
  </si>
  <si>
    <t>https://twitter.com/kredico</t>
  </si>
  <si>
    <t>https://facebook.com/kredikulubum</t>
  </si>
  <si>
    <t>https://www.linkedin.com/company/kredico</t>
  </si>
  <si>
    <t>Celik √ñren, Ender Varlƒ±k</t>
  </si>
  <si>
    <t>Maher Yatƒ±rƒ±m</t>
  </si>
  <si>
    <t>https://www.crunchbase.com/organization/maher-yatƒ±rƒ±m</t>
  </si>
  <si>
    <t>Kredico acquired by Maher Yatƒ±rƒ±m</t>
  </si>
  <si>
    <t>https://www.crunchbase.com/acquisition/maher-yatƒ±rƒ±m-acquires-kredico--17602306</t>
  </si>
  <si>
    <t>KleverApp</t>
  </si>
  <si>
    <t>https://www.crunchbase.com/organization/klever-ab</t>
  </si>
  <si>
    <t>KleverApp understand how important it is to protect your banking and account information. They  take your security seriously and they  are continuously working on improving and ensuring the safety of using Klever.  Your card information is protected by our PCI-certified partner Solinor. As long as you keep your login credentials safe, Klever is as secure as your mobile bank.</t>
  </si>
  <si>
    <t>Finance, Financial Services, FinTech, Mobile Apps, Personal Finance</t>
  </si>
  <si>
    <t>Klever is a smartphone application that allows you to receive and pay all your bills in one secure application.</t>
  </si>
  <si>
    <t>https://kleverapp.com/en/</t>
  </si>
  <si>
    <t>https://twitter.com/thekleverapp</t>
  </si>
  <si>
    <t>https://www.facebook.com/kleverapp/</t>
  </si>
  <si>
    <t>https://www.linkedin.com/company/klever-ab-oy/</t>
  </si>
  <si>
    <t>info@kleverapp.com</t>
  </si>
  <si>
    <t>+358 20 7780490</t>
  </si>
  <si>
    <t>Jeanette Samuelsson, Simon Sandvik</t>
  </si>
  <si>
    <t>Qpal</t>
  </si>
  <si>
    <t>https://www.crunchbase.com/organization/qpal</t>
  </si>
  <si>
    <t>Consumers that are financially vulnerable, overstretched but aspire for better have a need to better manage their finances. At Qpal we believe strengthening financial health and wellbeing can be achieved through an automated digital assistant.  We're going to make managing money that little bit easier with our Open Banking powered tool, launching in 2021. Founded in 2016, Qpal has previously designed, developed and deployed mobile payment, merchant acceptance and AI-driven analytics solutions internationally.</t>
  </si>
  <si>
    <t>Financial Services, FinTech, Information Technology, Mobile Payments, Payments, Personal Finance, Telecommunications</t>
  </si>
  <si>
    <t>Financial Wellbeing, Financial Automation, AI, Open Banking</t>
  </si>
  <si>
    <t>https://qpal.io/</t>
  </si>
  <si>
    <t>https://twitter.com/qpalfintech</t>
  </si>
  <si>
    <t>https://www.linkedin.com/company/qpal/</t>
  </si>
  <si>
    <t>support@qpal.io</t>
  </si>
  <si>
    <t>Craig Buchan</t>
  </si>
  <si>
    <t>Financial Services, Hardware, Information Technology, Mobile, Payments, Software</t>
  </si>
  <si>
    <t>Visa, Scottish EDGE</t>
  </si>
  <si>
    <t>Fintura</t>
  </si>
  <si>
    <t>https://www.crunchbase.com/organization/fintura</t>
  </si>
  <si>
    <t>Fintura  deals with the  information provided by the companies about their investment needs and they provide matching offers from multiple banks without delay. The closing is done through their secure and easy to use platform. Companies immediately profit through lower interest rates and quick response times in their paperless workflow.</t>
  </si>
  <si>
    <t>SMEs get risk adjusted loan rate comparison (single number no ranges) in 15 min, loan approval in 72h.</t>
  </si>
  <si>
    <t>http://fintura.de/</t>
  </si>
  <si>
    <t>https://twitter.com/TeamFintura</t>
  </si>
  <si>
    <t>https://www.facebook.com/finturagmbh</t>
  </si>
  <si>
    <t>https://www.linkedin.com/company/6414883</t>
  </si>
  <si>
    <t>info@fintura.de</t>
  </si>
  <si>
    <t>+49 69 34875780</t>
  </si>
  <si>
    <t>Gernot Overbeck, Michaela Mohri, Thomas Becher</t>
  </si>
  <si>
    <t>ShufflUp</t>
  </si>
  <si>
    <t>https://www.crunchbase.com/organization/shufflup</t>
  </si>
  <si>
    <t>Cryptocurrency, Financial Services, FinTech, Wealth Management</t>
  </si>
  <si>
    <t>ShufflUp is a hands-off crypto-currency algorithmic trading platform for less-skilled investors</t>
  </si>
  <si>
    <t>https://www.shufflup.org/</t>
  </si>
  <si>
    <t>https://twitter.com/shufflup</t>
  </si>
  <si>
    <t>https://www.facebook.com/shufflup/</t>
  </si>
  <si>
    <t>https://www.linkedin.com/company/13648394/admin/</t>
  </si>
  <si>
    <t>support@shufflup.org</t>
  </si>
  <si>
    <t>Shilpa Mitra, Sromana Mukhopadhyay</t>
  </si>
  <si>
    <t>Paylinko is a platform that enables users to receive deposits, ask for payments, and sell digital goods with a link. It provides a secure method to collect payments in 3 clicks with no apps required and hassle-free. The company was founded in 2016 and is headquartered in London, England.</t>
  </si>
  <si>
    <t>https://twitter.com/paylinkofficial</t>
  </si>
  <si>
    <t>https://www.facebook.com/Paylinkofficial/</t>
  </si>
  <si>
    <t>https://www.linkedin.com/company-beta/10651283/</t>
  </si>
  <si>
    <t>info@paylinko.com</t>
  </si>
  <si>
    <t>Gabriele Muse</t>
  </si>
  <si>
    <t>Beseif</t>
  </si>
  <si>
    <t>https://www.crunchbase.com/organization/beseif</t>
  </si>
  <si>
    <t>Beseif is a web platform that allows managing secure sales between individuals. Find your article or sell it on your favorite ad website or app: Wallapop, Vibbo, Milanuncios, Facebook, etc. Avoid scams by managing payment and shipping with Beseif. It's fast and simple.</t>
  </si>
  <si>
    <t>E-Commerce, E-Commerce Platforms, FinTech, Insurance, Internet, Software</t>
  </si>
  <si>
    <t>San Sebastian, Pais Vasco, Spain</t>
  </si>
  <si>
    <t>Beseif is a web platform that allows managing secure sales between individuals.</t>
  </si>
  <si>
    <t>https://beseif.com/</t>
  </si>
  <si>
    <t>https://twitter.com/beseif_es</t>
  </si>
  <si>
    <t>https://www.facebook.com/beseifES/</t>
  </si>
  <si>
    <t>https://www.linkedin.com/company/beseif/</t>
  </si>
  <si>
    <t>hello@beseif.com</t>
  </si>
  <si>
    <t>Alberto Aznar Ibarra, Silvia Romero P√©rez</t>
  </si>
  <si>
    <t>EASO, BERRIUP</t>
  </si>
  <si>
    <t>Sinba</t>
  </si>
  <si>
    <t>https://www.crunchbase.com/organization/sinba</t>
  </si>
  <si>
    <t>Sinba is an application that, without the need of any additional in-store hardware, allows you to buy in physical stores autonomously. This means that our users don‚Äôt have to move through the cash desks and they can save time by not queuing. Sinba answers to the need of reducing waiting times at the cash desks for payments. Furthermore Sinba is able to obtain a large number of additional statistical information about the purchasing habits of its users. Sinba is a free downloadable app which, scanning instantaneously all the bar codes of the products with the smartphone camera, gives the possibility to create a virtual shopping cart just like a real one. Money is subtracted from the credit card or from the bank account, according to the user‚Äôs choice. To print the receipt or the sale check it is sufficient to show to an optical reader, connected to the store‚Äô cash registers and a receipt printer, the code that appears on the display of the smartphone once the user has placed the payment</t>
  </si>
  <si>
    <t>B2B, FinTech, Retail, Retail Technology</t>
  </si>
  <si>
    <t>Torino, Piemonte, Italy</t>
  </si>
  <si>
    <t>The first app to pay and skip the retail line</t>
  </si>
  <si>
    <t>http://www.sinba.it/</t>
  </si>
  <si>
    <t>https://www.facebook.com/sinbapay</t>
  </si>
  <si>
    <t>info@sinba.it</t>
  </si>
  <si>
    <t>Alessandro Bava, Andrea Visconti</t>
  </si>
  <si>
    <t>Commerce and Shopping, Financial Services, Hardware, Other, Software</t>
  </si>
  <si>
    <t>Carlo Maria Visconti</t>
  </si>
  <si>
    <t>ThinkOut</t>
  </si>
  <si>
    <t>https://www.crunchbase.com/organization/thinkoutio</t>
  </si>
  <si>
    <t>ThinkOut helps managers of small and medium sized companies better understand how money moves their business.  Using the information from the bank statement, ThinkOut is building a fundamental financial analysis of the past, present and future performance of the company. Using this output, managers can rely on ThinkOut in order to make informed business decisions, based on real time data.</t>
  </si>
  <si>
    <t>Analytics, FinTech, Software</t>
  </si>
  <si>
    <t>ThinkOut delivers financial analysis and forecasting for SMEs based on the transaction history from their bank accounts.</t>
  </si>
  <si>
    <t>https://thinkout.io/</t>
  </si>
  <si>
    <t>https://www.twitter.com/thinkoutio</t>
  </si>
  <si>
    <t>https://www.facebook.com/thinkoutio</t>
  </si>
  <si>
    <t>https://www.linkedin.com/company/thinkoutio</t>
  </si>
  <si>
    <t>office@thinkout.io</t>
  </si>
  <si>
    <t>MyWishBoard</t>
  </si>
  <si>
    <t>https://www.crunchbase.com/organization/mywishboard</t>
  </si>
  <si>
    <t>Launched in 2012, MyWishBoard is a crowdfunding, visual savings platform for personal and shared dreams and goals. The platform helps its users collect their desired products, get them funded by friends and family, and achieve personal goals in studying, traveling, and shopping. It is based in Moscow, Russia.</t>
  </si>
  <si>
    <t>Crowdfunding, E-Commerce, FinTech, Mobile, Social Media</t>
  </si>
  <si>
    <t>Crowdfunding for personal wishes</t>
  </si>
  <si>
    <t>http://mywishboard.com</t>
  </si>
  <si>
    <t>http://twitter.com/mywishboard_com</t>
  </si>
  <si>
    <t>support@mywishboard.com</t>
  </si>
  <si>
    <t>Commerce and Shopping, Financial Services, Internet Services, Media and Entertainment, Mobile</t>
  </si>
  <si>
    <t>IMI.VC, Life.SREDA</t>
  </si>
  <si>
    <t>UlakFin Financial Technology Services Inc.</t>
  </si>
  <si>
    <t>https://www.crunchbase.com/organization/ulakfin-financial-technology-services-inc</t>
  </si>
  <si>
    <t>ULAKFIN Financial Technology Services Inc. is a financial technology company aiming to transform the way people invest in financial markets by providing actionable quantitative analytics for news related to financial instruments.</t>
  </si>
  <si>
    <t>Analytics, FinTech, Information Technology</t>
  </si>
  <si>
    <t>Smart News Analytics for Financial Markets</t>
  </si>
  <si>
    <t>https://ulakfin.com</t>
  </si>
  <si>
    <t>https://twitter.com/UlakFin</t>
  </si>
  <si>
    <t>https://www.linkedin.com/company/ulakfin/</t>
  </si>
  <si>
    <t>info@ulakfin.com</t>
  </si>
  <si>
    <t>Oƒüuzhan Mailmail</t>
  </si>
  <si>
    <t>T√úBƒ∞TAK, Kosgeb</t>
  </si>
  <si>
    <t>R5 is a new institutional Liquidity pool for eNDF‚Äôs and EMFX, which focuses on leading the market change from voice to screen in BRICS and N-11 currency trading. Upcoming Regulation requires Foreign Exchange trading banks to drastically change their current trading channels for the BRICS, N-11 and other Emerging Market/NDF currency pairs. Today these currencies are traded and fixed over a number of old, difficult to track and inefficient methods. The market is opaque and liable to imperfect price movements to the detriment of both banks and their customers, hence regulators desire for change. R5 is building a trading system for FX banks that not only satisfies these new legal requirements, but also specialises in the fast growing transaction volumes in BRIC and emerging economy currencies.</t>
  </si>
  <si>
    <t>https://www.twitter.com/r5fx</t>
  </si>
  <si>
    <t>https://www.linkedin.com/company-beta/3234784</t>
  </si>
  <si>
    <t>support@r5fx.com</t>
  </si>
  <si>
    <t>+65 8191 5000</t>
  </si>
  <si>
    <t>Jon Vollemaere</t>
  </si>
  <si>
    <t>Unlock profitable, mass adoption of Fintech</t>
  </si>
  <si>
    <t>info@numeos.com</t>
  </si>
  <si>
    <t>Farid Sedjelmaci</t>
  </si>
  <si>
    <t>Taplend is a financial help service. With it people can get up to 2500 pounds in a few minutes, provided by friends or lending companies.  The problem it‚Äôs solving is fairly common for all of us ‚Äì situations when you need money urgently and can not get it ‚Äúright now‚Äù Company was founded 1 year ago. Since that time  Taplend‚Äôs team has achieved a lot ‚Äì has participated in three acceleration programs: Technation (USA/Kazakhstan), Hub:Raum by Deutsche Telekom(Poland) and SELLALAB(Italy) in collaboration with Level39(UK), the last one is still going on and finishes this december in London. The mechanism of Taplend is quite a plain one: after the user downloads the application, he sets the desired amount of money and return terms, submits detailed information and sends a request via service to his friends or credit companies.  After the request is accepted, it takes 2 minutes in average for the money to come to user‚Äôs bank account or mobile wallet.</t>
  </si>
  <si>
    <t>https://twitter.com/taplend</t>
  </si>
  <si>
    <t>https://www.facebook.com/TapLend</t>
  </si>
  <si>
    <t>info@taplend.com</t>
  </si>
  <si>
    <t>Victor Ignatyiuk</t>
  </si>
  <si>
    <t>Yomo is a savings, education and investment app for the 12 million people in the UK who are saving but not yet investing. Many find investing daunting, confusing and don‚Äôt know where to start. Yomo onboards users with a simple but rewarding saving product, then takes them on a wealth creation journey. - https://getyomo.com</t>
  </si>
  <si>
    <t>https://www.linkedin.com/company/getyomo/?originalSubdomain=in</t>
  </si>
  <si>
    <t>Crunch is a technology and financial services business, specialising in online accountancy, business insurance, mortgages and more - all tailored to freelancers, contractors and small businesses. Our Crunch Free software is available fro both sole traders and limited companies and allows you to manage you bookkeeping for free. Or great-value Crunch accountancy packages are unique in that it offerings both our in-house online accounting software and a full accountancy service backed by a team of experts. Each client on our accountancy packages gets their own team of account managers and accountants, and all company tax submissions (including the company year end) are included in the flat monthly fee.Crunch sole trader packages start from ¬£24.50+VAT per month</t>
  </si>
  <si>
    <t>Hop Financial Solutions</t>
  </si>
  <si>
    <t>Hop is a new-age digital banking platform which provides international travellers seamless and economical mechanism for exchanging money through a digital account and a multi-currency debit card with an app. We are based out of London, UK and Bangalore, India.</t>
  </si>
  <si>
    <t>Hop is a digital bank providing seamless payment  and cross-border remittance solutions.</t>
  </si>
  <si>
    <t>https://twitter.com/moneyhop_</t>
  </si>
  <si>
    <t>https://www.facebook.com/Hop-115931529953319/</t>
  </si>
  <si>
    <t>https://www.linkedin.com/company/12653909/admin/</t>
  </si>
  <si>
    <t>hello@moneyhop.co</t>
  </si>
  <si>
    <t>Mayank Goyal</t>
  </si>
  <si>
    <t>Financial Services, Lending and Investments, Travel and Tourism</t>
  </si>
  <si>
    <t>INSSMART</t>
  </si>
  <si>
    <t>https://www.crunchbase.com/organization/inssmart</t>
  </si>
  <si>
    <t>Financial Services, FinTech, Insurance, Internet</t>
  </si>
  <si>
    <t>INSSMART is an electronic insurance service company that helps intermediaries to sell more policies and earn money.</t>
  </si>
  <si>
    <t>https://inssmart.ru/</t>
  </si>
  <si>
    <t>https://www.facebook.com/Inssmart.ru/</t>
  </si>
  <si>
    <t>https://www.linkedin.com/showcase/inssmart.ru/</t>
  </si>
  <si>
    <t>kolomiets@inssmart.ru</t>
  </si>
  <si>
    <t>7 (800) 707 30 75</t>
  </si>
  <si>
    <t>Ruslan Gafurov</t>
  </si>
  <si>
    <t>Net Purpose</t>
  </si>
  <si>
    <t>https://www.crunchbase.com/organization/net-purpose</t>
  </si>
  <si>
    <t>Net Purpose is a data provider for investors that invests in profit and purpose. Net Purpose is on a mission to make impact measurement effortless for all investors by 2025.</t>
  </si>
  <si>
    <t>Net Purpose is a data provider for investors that invests in profit and purpose.</t>
  </si>
  <si>
    <t>https://www.netpurpose.com/</t>
  </si>
  <si>
    <t>https://www.linkedin.com/company/net-purpose/</t>
  </si>
  <si>
    <t>Revent, Illuminate Financial</t>
  </si>
  <si>
    <t>Konsentus was established to provide consent &amp; preference management services to financial institutions so that they can comply with PSD2 and open banking.  They issue the consent management tokens on behalf of financial institutions through a SaaS platform, checking each time they are used that the third party is regulated. The company was founded by three Financial Service industry veterans seeking to deliver a simple and easy way FIs can comply with the new PSD2 regulations and open banking. Headquartered in the UK, just outside of London in the M4 technology corridor their team of professionals are creating a world class solution for every FI in Europe.  They are delivering this through utilising the best in open standards, coupled with unique solutions and most of all a belief that they can deliver for clients a cost effective solution to meet their regulatory requirements.</t>
  </si>
  <si>
    <t>Reading, Reading, United Kingdom</t>
  </si>
  <si>
    <t>https://twitter.com/@konsentusOB</t>
  </si>
  <si>
    <t>https://www.linkedin.com/company/konsentus/</t>
  </si>
  <si>
    <t>enquiry@konsentus.com</t>
  </si>
  <si>
    <t>+44 (0) 118 370 4625</t>
  </si>
  <si>
    <t>Brendan Jones, Mike Woods, Mike Woods</t>
  </si>
  <si>
    <t>Weeleo is a peer-to-peer platform that facilitates the exchange of cash currencies in person, based on the current rate and for free. It acts as a currency exchange tool that connects travelers who wants money with others who are willing to sell thus enabling them to save money. Users are required to create profiles, describing what currency they have or need. They are then match-made with potential swap candidates based on factors such as location and currency availability.</t>
  </si>
  <si>
    <t>http://twitter.com/WeeleoApp</t>
  </si>
  <si>
    <t>http://www.facebook.com/weeleoapp</t>
  </si>
  <si>
    <t>http://www.linkedin.com/company/weeleo</t>
  </si>
  <si>
    <t>contact@weeleo.com</t>
  </si>
  <si>
    <t>33 1 83 64 59 04</t>
  </si>
  <si>
    <t>Adrien Chometon, Adrien Thibodaux, Lyrod Levy, Raphael Dardek</t>
  </si>
  <si>
    <t>Apps, Financial Services, Software, Travel and Tourism</t>
  </si>
  <si>
    <t>MioAssicuratore</t>
  </si>
  <si>
    <t>https://www.crunchbase.com/organization/mioassicuratore</t>
  </si>
  <si>
    <t>MioAssicuratore helps customers in the harmful world of insurance, by guiding and assisting them step by step in an increasingly intuitive way. It also provides a complete user panel in order to manage all quotes required, active and expiring. Furthermore, it gives users the opportunity to share their experience by leaving products and companies a review.</t>
  </si>
  <si>
    <t>MioAssicuratore is an online insurance broker that helps customers in the harmful world of insurance.</t>
  </si>
  <si>
    <t>https://www.mioassicuratore.it</t>
  </si>
  <si>
    <t>https://twitter.com/mioassicuratore</t>
  </si>
  <si>
    <t>https://www.facebook.com/mioassicuratore</t>
  </si>
  <si>
    <t>https://www.linkedin.com/company/mioassicuratore</t>
  </si>
  <si>
    <t>info@mioassicuratore.it</t>
  </si>
  <si>
    <t>+39 06 4040 5339</t>
  </si>
  <si>
    <t>Carlo Martini, Giorgio Campagnano</t>
  </si>
  <si>
    <t>H-FARM, Innogest Capital, Pi Campus</t>
  </si>
  <si>
    <t>Accountancy Cloud offers the best full stack finance function for startups.  Finance managers and powerful software provide unparalleled accounting, R&amp;D tax credits and financial services for high growth startups.  Our customer-first obsession mean all customers gain access to management information and reporting tools to support decision making. We've overseen some of the fastest growing brands in the UK, and on average our startups grow their revenues by over 3x, are valued at over ¬£500m, and we've helped business exit to likes of Facebook, Coinbase, and Just Eat.   Join the revolution in accounting with Accountancy Cloud at:- theaccountancycloud.com</t>
  </si>
  <si>
    <t>https://www.twitter.com/theacloud</t>
  </si>
  <si>
    <t>https://www.facebook.com/theacloud/</t>
  </si>
  <si>
    <t>https://www.linkedin.com/company/the-accountancy-cloud</t>
  </si>
  <si>
    <t>hello@theaccountancycloud.com</t>
  </si>
  <si>
    <t>+44 208-012-8616</t>
  </si>
  <si>
    <t>Asima Hafesji, Wesley Rashid</t>
  </si>
  <si>
    <t>Silverbird</t>
  </si>
  <si>
    <t>https://www.crunchbase.com/organization/silverbird-ceab</t>
  </si>
  <si>
    <t>Silverbird is a digital bank for international trade. We serve SMEs participating in global trade and provide them with online banking,  global business accounts, and high-value cross-border payments. We onboard international SMEs using our data-driven AI-powered KYC technology to make them bankable in Europe and beyond.  We work with banks, regulators, payment networks, and trade finance companies so businesses who bank with Silverbird don‚Äôt have¬†to.¬†We believe we can¬†eliminate most of the international payment hurdles for global merchants and unlock even greater growth in international trade.</t>
  </si>
  <si>
    <t>Banking, Financial Services, FinTech, Internet</t>
  </si>
  <si>
    <t>Digital bank for international merchants</t>
  </si>
  <si>
    <t>https://silverbird.com/</t>
  </si>
  <si>
    <t>https://www.linkedin.com/company/silverbird</t>
  </si>
  <si>
    <t>maxim.faldin@silverbird.com</t>
  </si>
  <si>
    <t>Maxim Faldin</t>
  </si>
  <si>
    <t>FJ Labs, FEBE Ventures</t>
  </si>
  <si>
    <t>Helios is a sustainable banking alternative. We are building, together with our community, a new banking model focusing on transparency and sustainability</t>
  </si>
  <si>
    <t>https://twitter.com/helios_do</t>
  </si>
  <si>
    <t>https://www.facebook.com/helios.do.france</t>
  </si>
  <si>
    <t>https://www.linkedin.com/company/helios-do/</t>
  </si>
  <si>
    <t>contact@helios.do</t>
  </si>
  <si>
    <t>Andrei Tanascu, Julia M√©nayas, Maeva Courtois</t>
  </si>
  <si>
    <t>Financial Services, Lending and Investments, Sustainability</t>
  </si>
  <si>
    <t>Plug and Play Tech Center, Florian Seroussi</t>
  </si>
  <si>
    <t>TraDEXsocial</t>
  </si>
  <si>
    <t>https://www.crunchbase.com/organization/tradexsocial</t>
  </si>
  <si>
    <t>TraDEXsocial is lowering the barrier for regular people to enter the cryptocurrency world and trade by making better financial decisions without any previous experience. Our platform is a one-stop-shop for the crypto journey of every user. ‚Ä¢	Mine cryptocurrency on any smart device. ‚Ä¢	Multiply your earnings by copying the most successful traders. TraDEXsocial started in December 2017. In June 2018 we joined the Aeternity Starfleet Blockchain incubator (powered by Aeternity Ventures). We went through to the second phase and were selected for funding. We have 2 iterations of the platform prototype. Minimum viable product Alpha launched consisting of crypto miner simulation, wallet and a working exchange with trading pairs</t>
  </si>
  <si>
    <t>We are combining a cryptocurrency miner with a decentralized copy trading exchange in one platform.</t>
  </si>
  <si>
    <t>https://tradexsocial.com/</t>
  </si>
  <si>
    <t>https://twitter.com/TraDEXsocial</t>
  </si>
  <si>
    <t>https://www.facebook.com/tradexsocial/</t>
  </si>
  <si>
    <t>https://www.linkedin.com/company/tradexsocial/</t>
  </si>
  <si>
    <t>info@tradexsocial.com</t>
  </si>
  <si>
    <t>Iliya Petrov, Teodosi Gospodinov, Yulian Asparuhov</t>
  </si>
  <si>
    <t>Aeternity Ventures</t>
  </si>
  <si>
    <t>Plexus 365</t>
  </si>
  <si>
    <t>https://www.crunchbase.com/organization/plexus</t>
  </si>
  <si>
    <t>The Plexus ecosystem is a private and secure environment for SME‚Äôs to buy and sell goods. It digitises the entire trading and financing process with simple, fast, all-on-one transactions.</t>
  </si>
  <si>
    <t>Banking, E-Commerce, Finance, Financial Services, FinTech</t>
  </si>
  <si>
    <t>Wicklow, Wicklow, Ireland</t>
  </si>
  <si>
    <t>Plexus is an ecosystem for trade negotiation, financing and settlement.</t>
  </si>
  <si>
    <t>http://www.plxcapital.com/</t>
  </si>
  <si>
    <t>info@plexus365.com</t>
  </si>
  <si>
    <t>Rakshit Kalra</t>
  </si>
  <si>
    <t>investUP is the world's first crowdfunding supermarket ‚Äì bringing the debt and equity markets together in one place for investors ‚Äì it‚Äôs completely unique. Discover more deals - UP shows all the deals from the leading debt &amp; equity crowdfunding sites. Access the whole market - Invest through UP and have just one login, one account and one portfolio. Keep track of everything - Use UP‚Äôs portfolio tools to keep track and diversify. UP saves investors time, giving more choice and simplifies crowdfunding. Best of all UP's completely free.</t>
  </si>
  <si>
    <t>Wells, Somerset, United Kingdom</t>
  </si>
  <si>
    <t>http://twitter.com/invest_UP</t>
  </si>
  <si>
    <t>http://www.facebook.com/investwithup</t>
  </si>
  <si>
    <t>http://www.linkedin.com/company/up-investments-limited</t>
  </si>
  <si>
    <t>james@investup.co</t>
  </si>
  <si>
    <t>+44 20 3286 9032</t>
  </si>
  <si>
    <t>Chris Bradbury, Dom Wolf, Henry Doe, James Tuckett</t>
  </si>
  <si>
    <t>White Label Crowdfunding</t>
  </si>
  <si>
    <t>https://www.crunchbase.com/organization/white-label-crowdfunding-2</t>
  </si>
  <si>
    <t>Crowdcube, Startupbootcamp, Startupbootcamp FinTech London</t>
  </si>
  <si>
    <t>investUP acquired by White Label Crowdfunding</t>
  </si>
  <si>
    <t>https://www.crunchbase.com/acquisition/white-label-crowdfunding-2-acquires-up-investments--27684558</t>
  </si>
  <si>
    <t>Xelix is an enterprise SaaS company that provides intelligent automation solutions to the CFO office. Our platform acts as an intelligence layer sitting alongside our customers' ERP system(s) - using machine learning and automation to transform manual and inefficient finance processes. Our real-time solutions include overpayment &amp; fraud detection, master data management, automated supplier statement reconciliation and predictive analytics. The Xelix platform is web/cloud based, flexible and extremely customisable. We pride ourselves on providing 10/10 customer support and love to co-develop functionality with customers. See our customer reviews here: https://www.g2.com/products/xelix/reviews</t>
  </si>
  <si>
    <t>https://twitter.com/Xelix_AI</t>
  </si>
  <si>
    <t>https://www.linkedin.com/company/xelix./</t>
  </si>
  <si>
    <t>hello@xelix.com</t>
  </si>
  <si>
    <t>+44 (0) 20 3950 1506</t>
  </si>
  <si>
    <t>Paul Roiter</t>
  </si>
  <si>
    <t>Artificial Intelligence, Consumer Electronics, Data and Analytics, Financial Services, Hardware, Science and Engineering, Software</t>
  </si>
  <si>
    <t>Passion Capital, Angel Investment Network, Momentum London</t>
  </si>
  <si>
    <t>KeeperDAO</t>
  </si>
  <si>
    <t>https://www.crunchbase.com/organization/keeperdao</t>
  </si>
  <si>
    <t>KeeperDAO provides an efficient mechanism for large scale arbitrage and liquidation trades on all DeFi protocols. KeeperDAO can be used for capturing any on-chain opportunity on Ethereum. This could be liquidating a position in Compound or dYdX, taking over a Maker CDP, rebalancing a SET basket, or taking advantage of arbitrage between Kyber and Uniswap. By joining KeeperDAO, both Keepers and LPs benefit from economies of scale. LPs benefit from shared capital and profit, and Keepers benefit from incentivized collaboration (and hence reduced competition)</t>
  </si>
  <si>
    <t>FinTech, Internet, Trading Platform</t>
  </si>
  <si>
    <t>O√¥, Midi-Pyrenees, France</t>
  </si>
  <si>
    <t>KeeperDAO is an on-chain liquidity underwriter for DeFi.</t>
  </si>
  <si>
    <t>https://keeperdao.com/</t>
  </si>
  <si>
    <t>https://twitter.com/keeper_dao</t>
  </si>
  <si>
    <t>https://www.linkedin.com/company/keeperdao/</t>
  </si>
  <si>
    <t>Polychain, Three Arrows Capital, ICONIUM</t>
  </si>
  <si>
    <t>Netz is a highly intelligent business networking application aimed at high-powered professional and financial services staff. We are merging the blackbook with a personal assistant and are bringing it into the 21st century. Netz ensures you are walking into a meeting with the intel you need to make a big impression and build immediate rapport with your clients. No more chit-chats about the weather but you will have more intelligent, more thoughtful, more relevant and ultimately more productive conversations. We want to make life more personal!</t>
  </si>
  <si>
    <t>https://twitter.com/netz_uk</t>
  </si>
  <si>
    <t>https://www.facebook.com/netz.client.intelligence.software/</t>
  </si>
  <si>
    <t>https://www.linkedin.com/company/netz---one-stop-shop-for-client-intelligence/</t>
  </si>
  <si>
    <t>info@netz.uk</t>
  </si>
  <si>
    <t>+(44) 020 8050 7710</t>
  </si>
  <si>
    <t>Frank Bertele</t>
  </si>
  <si>
    <t>Crowdway</t>
  </si>
  <si>
    <t>https://www.crunchbase.com/organization/crowdway</t>
  </si>
  <si>
    <t>Crowdway is a Italy-based smart platform that generates news and analysis about financial markets. Crowdway is advancing a platform that leverages a proprietary algorithm based on Big Data analysis that gives individuals and organizations the opportunity to use Crowd Trading and receive exclusive information about financial markets.</t>
  </si>
  <si>
    <t>Finance, Financial Services, FinTech, Market Research, News, Trading Platform</t>
  </si>
  <si>
    <t>Crowdway is a Italy-based smart platform that generates news and analysis about financial markets.</t>
  </si>
  <si>
    <t>http://crowdway.co</t>
  </si>
  <si>
    <t>https://twitter.com/crowdway_co</t>
  </si>
  <si>
    <t>info@wolfway.co</t>
  </si>
  <si>
    <t>+39 348 3174905</t>
  </si>
  <si>
    <t>Content and Publishing, Data and Analytics, Design, Financial Services, Lending and Investments, Media and Entertainment</t>
  </si>
  <si>
    <t>Club Italia Investimenti, TIM Ventures, Startupbootcamp FinTech Mumbai</t>
  </si>
  <si>
    <t>QuantHouse is the global independent provider of high performance API-based market data, AI and Algo trading solutions.Since May 2019, QuantHouse is part of Iress (IRE.ASX), a technology company that provides software to the financial services industry. QuantHouse has offices in Chicago, New York, London, Paris, Tunis and Singapore.</t>
  </si>
  <si>
    <t>33 1 73 02 32 11</t>
  </si>
  <si>
    <t>Denery Fenouil, Pierre Feligioni, Pierre-Fran√ßois Filet, Stephane Leroy, Stephane Leroy</t>
  </si>
  <si>
    <t>IRESS</t>
  </si>
  <si>
    <t>https://www.crunchbase.com/organization/iress</t>
  </si>
  <si>
    <t>hi.health</t>
  </si>
  <si>
    <t>https://www.crunchbase.com/organization/hi-health</t>
  </si>
  <si>
    <t>hi.health offers people with private health insurance convenient and safe access to health care billing via app or web. Users can easily submit their invoices digitally and hi.health takes care of the further processing, billing and customer service providing a seamless user experience. With the integrated ‚Äúlibrary‚Äù users receive a transparent overview of relevant digital health products and services, that are (partially) covered by their insurance. hi.health operates at the intersection of digital health, fintech and insurtech. While each of these rapidly growing markets are already exciting in themselves, their combination in one product is unique. The company was founded by Sebastian Gruber and Fredrik Debong in July 2019. Since hi.health launched in Germany at the end of 2019 several thousand users already use the independent billing app.</t>
  </si>
  <si>
    <t>FinTech, Health Care, Health Insurance, Information Technology, InsurTech</t>
  </si>
  <si>
    <t>hi.health is the contemporary approach to digitally organized personal healthcare.</t>
  </si>
  <si>
    <t>http://hi.health</t>
  </si>
  <si>
    <t>https://twitter.com/hihealth_de</t>
  </si>
  <si>
    <t>https://www.facebook.com/hihealth.de/</t>
  </si>
  <si>
    <t>https://www.linkedin.com/company/hidothealth/</t>
  </si>
  <si>
    <t>hi@hi.health</t>
  </si>
  <si>
    <t>Fredrik Debong, Sebastian Gruber</t>
  </si>
  <si>
    <t>Financial Services, Health Care, Information Technology</t>
  </si>
  <si>
    <t>Speedinvest, Seedcamp, Calm/Storm Ventures, Pacific 8 Ventures, Healthware Ventures</t>
  </si>
  <si>
    <t>ETX Capital is a fast-growing, dynamic financial spread betting and CFD trading company based in the City of London. It provides investors with unrivalled levels of customer support from friendly, knowledgeable staff, all delivered with the utmost client confidentiality. Winner of Best CFD Provider at the ADVFN International Financial Awards 2021. ETX Capital is a trading name of Monecor (London) Limited, is authorised and regulated by the Financial Conduct Authority, Financial Services Register Number 124721, and a member firm of the London Stock Exchange.</t>
  </si>
  <si>
    <t>http://twitter.com/etxcapital</t>
  </si>
  <si>
    <t>http://www.facebook.com/ETXCapitalGroup</t>
  </si>
  <si>
    <t>http://www.linkedin.com/company/etx-capital</t>
  </si>
  <si>
    <t>newaccounts@etxcapital.com</t>
  </si>
  <si>
    <t>+44 20 7392 1494</t>
  </si>
  <si>
    <t>Guru Capital</t>
  </si>
  <si>
    <t>https://www.crunchbase.com/organization/guru-capital</t>
  </si>
  <si>
    <t>UK based, FCA Registered, cryptocurrency Trading and Investment platform.  www.coinpass.com</t>
  </si>
  <si>
    <t>Ashford, Kent, United Kingdom</t>
  </si>
  <si>
    <t>https://twitter.com/coinpassglobal</t>
  </si>
  <si>
    <t>https://www.facebook.com/coinpassglobal</t>
  </si>
  <si>
    <t>https://www.linkedin.com/company/coinpass/</t>
  </si>
  <si>
    <t>support@coinpass.com</t>
  </si>
  <si>
    <t>Jason Fitzpatrick, Jeff Hancock, Paul Tiley</t>
  </si>
  <si>
    <t>Founder Friendly Labs, undisclosed investor</t>
  </si>
  <si>
    <t>Cashually is a startup company based in London and Barcelona. Cashually is an App for peer-to-peer payments, mainly for payments among friends. Cashually is what mobile payments should be: 100% mobile, fast, simple, secure and free. No bank accounts, codes, complicated processes. The App was launched in Spain in July 2014, and will expand to the rest of EU countries. Cashually is an authorized e-money agent by the FCA.  Available in the Spanish AppStore &amp; GooglePlay.</t>
  </si>
  <si>
    <t>http://twitter.com/Cashually</t>
  </si>
  <si>
    <t>http://www.facebook.com/pages/Cashually/581920418559082</t>
  </si>
  <si>
    <t>http://www.linkedin.com/company/5256510</t>
  </si>
  <si>
    <t>Alex Garcia Blay</t>
  </si>
  <si>
    <t>EdoCH van Dijk BV</t>
  </si>
  <si>
    <t>https://www.crunchbase.com/organization/edoch-van-dijk-bv</t>
  </si>
  <si>
    <t>Den Haag, Zuid-Holland, The Netherlands</t>
  </si>
  <si>
    <t>Financial Holding, Personal Holding, trademarks: Chartlr, Vis-√†-Vie</t>
  </si>
  <si>
    <t>http://www.chartlr.com/</t>
  </si>
  <si>
    <t>https://www.twitter.com/chartlr</t>
  </si>
  <si>
    <t>https://www.facebook.com/chartlr</t>
  </si>
  <si>
    <t>https://www.linkedin.com/company/smartchart</t>
  </si>
  <si>
    <t>Edo van Dijk</t>
  </si>
  <si>
    <t>Sharepay is a financial services company that specializes in the fields of online portals and mobile payments. It allows its users, to manage their expenses without opening and managing an additional account. The company was founded in 2014 and headquartered in Paris, Ile-de-France.</t>
  </si>
  <si>
    <t>https://twitter.com/sharepayers</t>
  </si>
  <si>
    <t>https://www.facebook.com/SharePay</t>
  </si>
  <si>
    <t>contact@sharepay.fr</t>
  </si>
  <si>
    <t>David Finel, Jonas Braoud√©</t>
  </si>
  <si>
    <t>NUMA, BOOST Programs, 101PROJETS</t>
  </si>
  <si>
    <t>Sharepay acquired by Linxo Group</t>
  </si>
  <si>
    <t>https://www.crunchbase.com/acquisition/linxo-s-a-acquires-sharepay--490c2a99</t>
  </si>
  <si>
    <t>Estating</t>
  </si>
  <si>
    <t>https://www.crunchbase.com/organization/estating</t>
  </si>
  <si>
    <t>Estating democratizes real estate investments and opens the door to picking premium properties for everybody. It connects international supply with untapped global demand. It does so with a bankable and fractionalised product, protected inside the regulated financial system enabling a frictionless and enjoyable user-experience.</t>
  </si>
  <si>
    <t>Estating democratizes real estate investments and opens the door to picking premium properties for everybody inside the financial system.</t>
  </si>
  <si>
    <t>https://www.estating.com/</t>
  </si>
  <si>
    <t>https://www.linkedin.com/company/estating/</t>
  </si>
  <si>
    <t>info@estating.com</t>
  </si>
  <si>
    <t>Daniel Vegue Dominguez, Martin Halblaub, Matthias Oetken, Vahe Andonians</t>
  </si>
  <si>
    <t>tokentus investment AG, Gauss Ventures, Estating Angel Investors (17), Estating Seed Investors (8), Estating Ecosystem Investors (12)</t>
  </si>
  <si>
    <t>GrapeData aims to bridge the information gap between the financial industry and on-the-ground individuals. Financial markets take time to process information in niche sectors and difficult to access locations. It realized that most of the on-the-ground people have a piece of this information.  Founded in 2018, GrapeData  is headquartered in London, England.</t>
  </si>
  <si>
    <t>https://www.facebook.com/Grapedata-168558940597687/?ref=bookmarks</t>
  </si>
  <si>
    <t>https://www.linkedin.com/company/18594013/admin/updates/</t>
  </si>
  <si>
    <t>Adel Louertatani, Armand Lapotre, Cristina Avramov</t>
  </si>
  <si>
    <t>GourmetPay</t>
  </si>
  <si>
    <t>https://www.crunchbase.com/organization/heyplease</t>
  </si>
  <si>
    <t>GourmetPay offers a mobile application and API that enables users to pay at bars and restaurants. Its features include automatic payment services, discounts for payments, digital bills, and loyalty cards. The application is available for download on the App Store and Google Play. GourmetPay was launched as HeyPlease in 2013 and acquired in 2017 by Up Group (Cheque D√©jeuner).</t>
  </si>
  <si>
    <t>FinTech, Payments, Restaurants</t>
  </si>
  <si>
    <t>GourmetPay is an app that allows customers to pay faster at bars and restaurants.</t>
  </si>
  <si>
    <t>http://www.heyplease.com</t>
  </si>
  <si>
    <t>https://www.linkedin.com/company/camarero-app</t>
  </si>
  <si>
    <t>hola@heyplease.com</t>
  </si>
  <si>
    <t>Borja Serra, Jorge Bodas Lobato, Matthieu Heusch</t>
  </si>
  <si>
    <t>Financial Services, Food and Beverage, Payments</t>
  </si>
  <si>
    <t>BStartup, Civeta Investment</t>
  </si>
  <si>
    <t>FAC (Fund Admin Chain)</t>
  </si>
  <si>
    <t>https://www.crunchbase.com/organization/fac-fund-admin-chain</t>
  </si>
  <si>
    <t>FundAdminChain is a disruptor in the fund investment technology sector, founded by buy-side and DLT industry experts and in close collaboration with distributed ledger technology giant R3. Driven to enable Fund Managers to take control of the cost of investment and thus improve end investors‚Äô returns on their hard-earned investments.FAC offers forward-thinking buy-side participants the opportunity to collectively shape the future of the fund's industry, through a transparent, open partnership, with costs and operating principles governed by the participants of the FAC network.</t>
  </si>
  <si>
    <t>Blockchain, Finance, Financial Services, FinTech, Funding Platform, Information Technology, Trading Platform</t>
  </si>
  <si>
    <t>FAC is a digital funds network for launching and trading investment funds.</t>
  </si>
  <si>
    <t>https://www.fundadminchain.com/</t>
  </si>
  <si>
    <t>https://www.linkedin.com/company/fundadminchain-fac/</t>
  </si>
  <si>
    <t>info@fundadminchain.com</t>
  </si>
  <si>
    <t>Brian McNulty</t>
  </si>
  <si>
    <t>Financial Services, Information Technology, Lending and Investments, Other</t>
  </si>
  <si>
    <t>Newchip, NadiFin</t>
  </si>
  <si>
    <t>Provide your business customers with the right solutions at the right stage of life, throughout their entire journey. Banks can so support businesses gig to big: from sole-trader/self-employed (‚ÄòGig‚Äô) and microbusiness through to SME and internationally operating enterprises with sophisticated requirements. Acquire new business customers early for a very low cost, and stay with them for life.</t>
  </si>
  <si>
    <t>https://twitter.com/bankifi_global</t>
  </si>
  <si>
    <t>https://www.linkedin.com/company/bankifi</t>
  </si>
  <si>
    <t>Mark Hartley</t>
  </si>
  <si>
    <t>Nationwide Building Society, Tech Nation Fintech</t>
  </si>
  <si>
    <t>Wingie Enuygun Group</t>
  </si>
  <si>
    <t>https://www.crunchbase.com/organization/enuygun-com</t>
  </si>
  <si>
    <t>Wingie Enuygun Group is a technology company helping modern consumers save time and money, mostly in travel, but in insurance and financial products too. Located in Istanbul and Berlin, WEG currently serves customers in 6 languages, 10 countries.</t>
  </si>
  <si>
    <t>Enuygun is a technology company helping modern consumers save time and money, mostly in travel, but in insurance and financial products too.</t>
  </si>
  <si>
    <t>https://enuygun.com</t>
  </si>
  <si>
    <t>https://twitter.com/enuygun</t>
  </si>
  <si>
    <t>https://www.facebook.com/enuygun</t>
  </si>
  <si>
    <t>https://www.linkedin.com/company/wingieenuygungroup</t>
  </si>
  <si>
    <t>bilgi@enuygun.com</t>
  </si>
  <si>
    <t>Caglar Erol, Nihan Colak Erol</t>
  </si>
  <si>
    <t>Finance, Human Resources, Marketing, Operations, Product, Sales</t>
  </si>
  <si>
    <t>Matter</t>
  </si>
  <si>
    <t>https://www.crunchbase.com/organization/penstable</t>
  </si>
  <si>
    <t>Matter is a Danish startup specializing in sustainable investments in the pension space.</t>
  </si>
  <si>
    <t>https://www.matterpension.com/</t>
  </si>
  <si>
    <t>https://twitter.com/matterpension</t>
  </si>
  <si>
    <t>https://www.facebook.com/Matterpension/</t>
  </si>
  <si>
    <t>https://www.linkedin.com/company/matterpension/</t>
  </si>
  <si>
    <t>nfj@penstable.dk</t>
  </si>
  <si>
    <t>+45 22 42 42 05</t>
  </si>
  <si>
    <t>Niels Fib√¶k-Jensen</t>
  </si>
  <si>
    <t>Nasdaq Ventures, Startupbootcamp FinTech &amp; CyberSecurity</t>
  </si>
  <si>
    <t>eWise</t>
  </si>
  <si>
    <t>https://www.crunchbase.com/organization/ewise</t>
  </si>
  <si>
    <t>eWise is a leading international provider of Personal Financial Management and Account Aggregation solutions. eWise Money Manager is used by many of the worlds most innovative banks including HSBC, Westpac and First Direct. Founded in 2000 and headquartered in Switzerland, eWise has operations in Europe, Asia, America and Australia.</t>
  </si>
  <si>
    <t>Banking, Finance, Financial Services, FinTech, Information Services, Information Technology, Software</t>
  </si>
  <si>
    <t>eWise is a financial services company that offers personal financial management and account aggregation solutions.</t>
  </si>
  <si>
    <t>http://www.ewise.com</t>
  </si>
  <si>
    <t>https://twitter.com/ewise_solutions</t>
  </si>
  <si>
    <t>https://www.linkedin.com/company/150847?trk=tyah&amp;trkInfo=idx%3A2-1-6%2CtarId%3A1423829000337%2Ctas%3Aewise</t>
  </si>
  <si>
    <t>info@ewise.com</t>
  </si>
  <si>
    <t>+65 6818 9085</t>
  </si>
  <si>
    <t>Alexander Grinberg</t>
  </si>
  <si>
    <t>Balderton Capital, Wellington Partners, TTV Capital</t>
  </si>
  <si>
    <t>Finer Credit</t>
  </si>
  <si>
    <t>https://www.crunchbase.com/organization/finer-credit</t>
  </si>
  <si>
    <t>Finer Credit built an innovative solution that replaces human advisors and offers customers faster and cheaper access to mortgage products.</t>
  </si>
  <si>
    <t>https://www.finer.credit/</t>
  </si>
  <si>
    <t>https://www.linkedin.com/company/finercredit/</t>
  </si>
  <si>
    <t>hello@finer.credit</t>
  </si>
  <si>
    <t>Adam Molewko, Alper Musaoglu, Kris Krupecki</t>
  </si>
  <si>
    <t>SFC Capital, Think Bigger Capital</t>
  </si>
  <si>
    <t>November First</t>
  </si>
  <si>
    <t>https://www.crunchbase.com/organization/november-first</t>
  </si>
  <si>
    <t>November First is a digital cross-border payment platform. Licensed as a payment institute by the Danish FSA, November First today manages international payments for companies in Denmark realizing savings of 20-50% on the currency margin and 40% ‚Äì 50 % on fees compared to other Danish banks. The platform allows multiple banks to automatically bid on each payment in real time, thus providing an unseen transparency on real time exchange rates and transaction fees for the clients. Having established itself as a cost efficient alternative to incumbent banks, November First has embarked on the new objective of facilitating a digitalization of the financial functions. Through the development of a solid API the company have entered into multiple partnerships that includes some of the leading ERP and Salary systems in Denmark and the Nordics, and during 2018 November First will launch its services on other European markets through portals and new partnerships.</t>
  </si>
  <si>
    <t>November First is a digital cross-border payment platform with transparent real time currency exchange rates and low fees.</t>
  </si>
  <si>
    <t>https://novemberfirst.com/</t>
  </si>
  <si>
    <t>https://www.twitter.com/nov_first</t>
  </si>
  <si>
    <t>https://www.facebook.com/novemberfirstcom</t>
  </si>
  <si>
    <t>https://www.linkedin.com/company/november-first</t>
  </si>
  <si>
    <t>info@novemberfirst.com</t>
  </si>
  <si>
    <t>+45 33 21 01 11</t>
  </si>
  <si>
    <t>Jan K√ºhnel, Mikael Nilsson</t>
  </si>
  <si>
    <t>Peter Sandberg, Polar Light Capital, Rulebreaker Ventures</t>
  </si>
  <si>
    <t>Ginmon</t>
  </si>
  <si>
    <t>https://www.crunchbase.com/organization/ginmon-gmbh</t>
  </si>
  <si>
    <t>Gimmon offers automated investment services to its clients. Gimmon enables its users to determine their investment profile and adapt their strategy according to their preferences. Once determined, an automatic depot will be created, implementing its users‚Äô investment strategies. The portfolio will then continue to be optimized. Its technology portfolio consists of dynamic risk management and anticyclical investment. Gimmon was founded in 2014 by Raphael Vosen, Lars Reiner, and Ulrich Bauer and is based in Frankfurt.</t>
  </si>
  <si>
    <t>Ginmon provides fully-automated online investment services to customers in Germany and Continential Europe.</t>
  </si>
  <si>
    <t>http://www.ginmon.de</t>
  </si>
  <si>
    <t>https://twitter.com/ginmon</t>
  </si>
  <si>
    <t>https://www.facebook.com/ginmon.de/</t>
  </si>
  <si>
    <t>https://www.linkedin.com/company/ginmon-gmbh/</t>
  </si>
  <si>
    <t>service@ginmon.de</t>
  </si>
  <si>
    <t>+49 69 153227340</t>
  </si>
  <si>
    <t>Lars Reiner, Raphael Vosen, Ulrich Bauer</t>
  </si>
  <si>
    <t>Plati Brzo</t>
  </si>
  <si>
    <t>https://www.crunchbase.com/organization/plati-brzo</t>
  </si>
  <si>
    <t>Plati Brzo is a hybrid payment system that enables consumers to make regular payments to providers of products and services. It handles transactions in favor of various service providers, including mobile network operators, cable and satellite TV, internet providers, IP telephony, credit organizations, public utility providers, and others. Based in Skopje, Karpos, Plati Brzo was launched in 2013 by Temirmalik Shomansurov.</t>
  </si>
  <si>
    <t>Billing, FinTech, Insurance, Internet, Mobile, Online Portals, Payments, Telecommunications</t>
  </si>
  <si>
    <t>Hybrid payment system for markets with substantial share of cash payments</t>
  </si>
  <si>
    <t>https://paynet.mk/</t>
  </si>
  <si>
    <t>https://www.twitter.com/paynetmk</t>
  </si>
  <si>
    <t>https://www.facebook.com/paynetmk</t>
  </si>
  <si>
    <t>info@paynet.mk</t>
  </si>
  <si>
    <t>+389 2 309 7777</t>
  </si>
  <si>
    <t>Temirmalik Shomansurov</t>
  </si>
  <si>
    <t>Financial Services, Hardware, Internet Services, Mobile, Payments, Software</t>
  </si>
  <si>
    <t>We deliver fair and flexible financial products, in a socially responsible way, to customers and retailers.</t>
  </si>
  <si>
    <t>hello.uk@etika.com</t>
  </si>
  <si>
    <t>0800 028 9321</t>
  </si>
  <si>
    <t>Scott Davies</t>
  </si>
  <si>
    <t>BullionVault is a P2P platform for buying and selling physical gold &amp; silver bullion, securely, at low cost.  As of January 2013, BullionVault held over $2billion worth of client assets. The bullion is kept in approved vaults within the London Good Delivery system.  Good delivery bullion bars are produced by London Bullion Market Association [LBMA] approved refiners, have a known history and can be easily re-sold.  Most of the world's professional gold dealing happens within the LBMA good delivery rules.  BullionVault is a full member of the LBMA. Unlike most gold investment products, BullionVault's clients own their gold directly as property in their own name within the jurisdiction the gold is stored.  Clients can chose to store their gold in Zurich, London, New York or Singapore. An internal market allows clients can trade their holdings with each other in units as small as a single gram.  Clients can choose to place large orders [800oz] through the London professional markets.  BullionVault itself also runs trading bots to ensure liquidity, quoting two-way prices on its exchange 24/7. In June 2010, the gold industry's key market-development body the World Gold Council joined with the internet and technology fund Augmentum Capital, which is backed by the London-listed Rothschild Investment Trust, in making an $18.8 million (GB ¬£12.5m) investment in the business.  This makes BullionVault rare as a disruptive start-up that has been willingly embraced by an established industry. Their exchange's technology stack runs almost entirely on open-source components.  CTO Kris Jenkins says, "I couldn't imagine trying to build a company like BullionVault using proprietary software. I've seen startups die while they were still negotiating support contracts. Often when they could have picked an open solution so reliable it would never need support." The company was founded by Paul Tustain in 2005 and is based in London with an office in New York.</t>
  </si>
  <si>
    <t>https://twitter.com/bullionvault</t>
  </si>
  <si>
    <t>https://www.facebook.com/bullionvaultenglish</t>
  </si>
  <si>
    <t>https://www.linkedin.com/company/bullionvault</t>
  </si>
  <si>
    <t>crunchbase@BullionVault.com</t>
  </si>
  <si>
    <t>+44 20 8600 0130</t>
  </si>
  <si>
    <t>Paul Tustain</t>
  </si>
  <si>
    <t>Augmentum Fintech, Piton Capital, World Gold Council, Augmentum Capital</t>
  </si>
  <si>
    <t>Kite Financial was previously Coin4sales, founded with the sole aim to address the difficulty in adoption of cryptocurrency, either as a result of volatility, or lack of spending options.  With the aim of making finance more common across Africa, Kite Financial first introduced bitcoin spending on airtime, cable TV, electricity, to the Nigerian market on 9th Dec 2019, and became one of the first to do so.  Today Kite Financial is doing more than providing spending options. The Kite Financial wallet gives users access to crypto in a pain-free way, allow peer-to-peer trading, and directly attempts to address the other major problems faced in the Africa crypto space.  To address issues of poor connectivity, low adoption of smartphones, and also privacy, and security. The Kite Financial wallet is first in the Nigeria market to provide a USSD enabled crypto wallet. With the Kite Financial USSD code *347*070# users can engage with their wallets over poor networks, and still make transactions, keep up with market rates and lots more.</t>
  </si>
  <si>
    <t>https://twitter.com/kite_financial</t>
  </si>
  <si>
    <t>https://facebook.com/kitefinancial</t>
  </si>
  <si>
    <t>https://linkedin.com/company/kitefinancial</t>
  </si>
  <si>
    <t>support@kitefinancial.io</t>
  </si>
  <si>
    <t>Mario Egie</t>
  </si>
  <si>
    <t>Blockchain Founders Fund, GoAhead Ventures</t>
  </si>
  <si>
    <t>YUKKA Lab</t>
  </si>
  <si>
    <t>https://www.crunchbase.com/organization/yukka-lab</t>
  </si>
  <si>
    <t>YUKKA Lab AG detects market sentiments and transforms them into innovative tools for the finance and communications industry. YUKKA Lab‚Äòs software reads and understands financial news within milliseconds and provides asset managers and financial advisors with an information advantage at a considerable smaller expenditure of time. Their text analysis technology allows users to reliably anticipate market moods, opinions and trends and adjust strategies accordingly. Recent product developments include ESG and corporate risk metrics. YUKKA Lab is a unique fintech with exciting use cases specifically for the finance sector, but also beyond this field.</t>
  </si>
  <si>
    <t>YUKKA Lab AG detects market sentiments and transforms them into innovative tools for the finance and communications industry.</t>
  </si>
  <si>
    <t>https://www.yukkalab.com/</t>
  </si>
  <si>
    <t>https://twitter.com/YUKKALab</t>
  </si>
  <si>
    <t>https://www.linkedin.com/company/yukkalabag/</t>
  </si>
  <si>
    <t>info@yukkalab.de</t>
  </si>
  <si>
    <t>F10, EquityPitcher Ventures</t>
  </si>
  <si>
    <t>SheeldMarket</t>
  </si>
  <si>
    <t>https://www.crunchbase.com/organization/sheeldmarket</t>
  </si>
  <si>
    <t>SheeldMarket is a cryptocurrency trading platform intended to keep the positions of the market participants hidden. The company's product uses an encryption scheme that allows the low-latency exchange of assets in order to protect user interests with chip encryption and predatory behavior prevention algorithms, thereby enabling market participants to trade large blocks of assets without alpha leakage. It was founded in 2019 in Paris, Ile-de-France, France by Oliver Yates, Simon Douyer, and Arnaud Carrere.</t>
  </si>
  <si>
    <t>SheeldMarket is a cryptocurrency trading platform intended to keep the positions of the market participants hidden.</t>
  </si>
  <si>
    <t>https://sheeldmarket.com/</t>
  </si>
  <si>
    <t>https://www.linkedin.com/company/sheeld/</t>
  </si>
  <si>
    <t>media@sheeldmarket.com</t>
  </si>
  <si>
    <t>Arnaud Carrere, Oliver Yates, Simon Douyer</t>
  </si>
  <si>
    <t>Acequia Capital (AceCap), AGORANOV</t>
  </si>
  <si>
    <t>ebankIT is an Omnichannel banking software company providing innovative technologies that allow banking customers to control their finances, and invest their savings easily on their favorite channels. ebankIT creates products focused on delivering the most widely adopted banking solutions to customers, in a way they will enjoy and engage with, such as Internet Banking, Mobile and Voice Banking for Wearables, Social Banking apps with Augmented Reality and Biometric Authentication features - namely Voice Authentication, Smart Assistant, Voice Navigation and Product Subscription - amongst others.</t>
  </si>
  <si>
    <t>https://www.twitter.com/e_bank_it</t>
  </si>
  <si>
    <t>https://www.facebook.com/ebankit.official</t>
  </si>
  <si>
    <t>https://www.linkedin.com/company/ebankit/</t>
  </si>
  <si>
    <t>info@ebankit.com</t>
  </si>
  <si>
    <t>442 032 876 592</t>
  </si>
  <si>
    <t>Level39, Pathena</t>
  </si>
  <si>
    <t>AAZZUR</t>
  </si>
  <si>
    <t>https://www.crunchbase.com/organization/aazzur</t>
  </si>
  <si>
    <t>AAZZUR is a Fintech innovation that is changing banking. 10 years ago financial institutions built most of their own infrastructure, products, and services themselves.   The new paradigm is to connect services. This is more flexible, cheaper, and more powerful.  AAZZUR is a layer above the banks and fintech to facilitate the exchange of data, messages, and transactions. This is the promise of open banking.  AAZZUR is an open banking platform that will revolutionize how data is monetized, customers are serviced, and how banks and fintech can be built. It‚Äôs a marketplace to provide the next wave of financial services.</t>
  </si>
  <si>
    <t>Banking, FinTech, Mobile Apps</t>
  </si>
  <si>
    <t>AAZZUR is an open banking platform that facilitates the exchange of data, messages and transactions.</t>
  </si>
  <si>
    <t>http://www.aazzur.com</t>
  </si>
  <si>
    <t>https://twitter.com/aazzur_</t>
  </si>
  <si>
    <t>https://www.facebook.com/aazzur/</t>
  </si>
  <si>
    <t>https://www.linkedin.com/company/aazzur/about/</t>
  </si>
  <si>
    <t>contact@aazzur.com</t>
  </si>
  <si>
    <t>Martin Damaske, Philipp Buschmann</t>
  </si>
  <si>
    <t>Techstars, Techstars Berlin Accelerator, Dr. Lutz Raettig, Dr. Ralf K√∂ster</t>
  </si>
  <si>
    <t>Coinscrap</t>
  </si>
  <si>
    <t>https://www.crunchbase.com/organization/coinscrap</t>
  </si>
  <si>
    <t>Coinscrap is to democratize savings for millennials.</t>
  </si>
  <si>
    <t>http://coinscrap.com/</t>
  </si>
  <si>
    <t>https://twitter.com/coin_scrap</t>
  </si>
  <si>
    <t>https://www.facebook.com/coinscrap/</t>
  </si>
  <si>
    <t>https://www.linkedin.com/company/coinscrap/</t>
  </si>
  <si>
    <t>info@coinscrap.com</t>
  </si>
  <si>
    <t>+34 676 04 91 65</t>
  </si>
  <si>
    <t>Desaf√≠a, Startup Braga</t>
  </si>
  <si>
    <t>Alpha Exchange is the first open network and institutional knowledge exchange for the capital markets community. Transforming the way institutional participants interact, share knowledge and discover investment insight. Alpha Exchange helps investors cut through market noise to deliver intelligence that drives better-informed investment decisions. Knowledge sharing reimagined. Belong to the next generation capital markets community: Sign up http://www.alpha-exchange.com/</t>
  </si>
  <si>
    <t>https://twitter.com/alpha_exchange</t>
  </si>
  <si>
    <t>https://www.linkedin.com/in/scott-winship-79a49145</t>
  </si>
  <si>
    <t>press@alpha-exchange.com</t>
  </si>
  <si>
    <t>Alex Santos, Emma Margetts, Scott Winship</t>
  </si>
  <si>
    <t>Visible Alpha</t>
  </si>
  <si>
    <t>https://www.crunchbase.com/organization/visible-alpha</t>
  </si>
  <si>
    <t>Data and Analytics, Design, Financial Services</t>
  </si>
  <si>
    <t>Techstars, FinTech Sandbox, Techstars New York City Accelerator</t>
  </si>
  <si>
    <t>Alpha Exchange acquired by Visible Alpha</t>
  </si>
  <si>
    <t>https://www.crunchbase.com/acquisition/visible-alpha-acquires-alpha-exchange--9eeb797d</t>
  </si>
  <si>
    <t>Five Islands Capital Limited</t>
  </si>
  <si>
    <t>https://www.crunchbase.com/organization/five-islands-capital-limited</t>
  </si>
  <si>
    <t>Five Islands Capital Limited is the parent company of a number of wholly owned subsidiaries in the UK, EU and the UAE (collectively ‚Äú5iC‚Äù). It has developed a proprietary modular, end-to-end blockchain based technology stack which can be utilised for both retail and enterprise financial, trading and payments applications. The company is regulated in Europe under the PSD2 directive (FCA) and imminently, MiFID II (EU).  The company has utilised blockchain because it enables the frictionless transfer of value and provides operational cost efficiencies and USP‚Äôs for customers. We believe it has huge potential to ‚Äúdisrupt the disruptors‚Äù in the rapidly changing global financial services market. We also see this technology as absolutely transformative to widening access, breaking down barriers to socio-economic inclusion ‚Äì especially in emerging economies ‚Äì and driving product transparency and customer value.</t>
  </si>
  <si>
    <t>Financial Services, FinTech, Mobile Payments, Personal Finance, Wealth Management</t>
  </si>
  <si>
    <t>Regulated retail &amp; enterprise financial services and technology solutions provider.</t>
  </si>
  <si>
    <t>https://fiveicap.com</t>
  </si>
  <si>
    <t>https://twitter.com/fiveicap</t>
  </si>
  <si>
    <t>https://www.linkedin.com/company/five-islands-capital</t>
  </si>
  <si>
    <t>info@fiveicap.com</t>
  </si>
  <si>
    <t>Alexander Lubin, Nicholas Lubin</t>
  </si>
  <si>
    <t>Zasta</t>
  </si>
  <si>
    <t>https://www.crunchbase.com/organization/zasta</t>
  </si>
  <si>
    <t>Zasta is the leading platform for assisted tax preparation in Germany. It combines software automation with certified tax advisors to make filing tax returns easy, accurate, and risk-free.</t>
  </si>
  <si>
    <t>Accounting, Financial Services, FinTech, Legal Tech, Software</t>
  </si>
  <si>
    <t>Zasta is the leading platform for assisted tax preparation in Germany.</t>
  </si>
  <si>
    <t>https://zasta.de/</t>
  </si>
  <si>
    <t>https://twitter.com/zasta_de</t>
  </si>
  <si>
    <t>https://www.facebook.com/zasta.de/</t>
  </si>
  <si>
    <t>https://www.linkedin.com/company/zasta</t>
  </si>
  <si>
    <t>info@zasta.de</t>
  </si>
  <si>
    <t>+49 800 6020 500</t>
  </si>
  <si>
    <t>Michael Potstada</t>
  </si>
  <si>
    <t>Anyon Holding, Mittelst√§ndische Beteiligungsgesellschaft Mecklenburg-Vorpommern, Dr. Uwe Schimmelschmidt</t>
  </si>
  <si>
    <t>Tempo is creating the easiest, fastest and most secure bridge between cash and crypto.  Check out our draft white paper attached and our online ICO site at http://ico.tempo.eu.com/  Tempo is a French licensed, Paris-based, European-wide anchor for Stellar blockchain payments.   The company offers online, offline and digital backed remittances to nearly 100 destination countries with over 300 physical agent locations.    Tempo already makes it easy to purchase digital assets.  We facilitate the process by using our large, physical payment network and extensive experience in the remittance and digital asset space. Whether allowing customers to purchase digital assets from their mobile app or at agent locations, Tempo provides a fast, easy and secure bridge to purchasing digital assets. Likewise, Tempo proposes to make it easy to sell and redeem digital assets via our global banking network.  Tempo received its EU-wide, payment service directive license in 2011 from the Autorit√© de Contr√¥le Prudentiel arm of the Banque de France and subsequently created an extensive remittance network through agreements with many banks and financial institutions around the world.</t>
  </si>
  <si>
    <t>https://twitter.com/tempo_eu</t>
  </si>
  <si>
    <t>https://fr-fr.facebook.com/Tempo-Money-Transfer-France-1567116980233933/</t>
  </si>
  <si>
    <t>https://www.linkedin.com/company/tempo-france-sas</t>
  </si>
  <si>
    <t>support@tempo.eu.com</t>
  </si>
  <si>
    <t>Neuroprofiler</t>
  </si>
  <si>
    <t>https://www.crunchbase.com/organization/neuroprofiler</t>
  </si>
  <si>
    <t>Neuroprofiler is a behavioral finance game to help Financial Advisors assess the investor profile of their clients in line with MiFIDII regulation. Neuroprofiler covers the whole client appropriateness and suitability process as required by MiFIDII.</t>
  </si>
  <si>
    <t>Banking, Compliance, Finance, Financial Services, FinTech, Wealth Management</t>
  </si>
  <si>
    <t>Neuroprofiler is a behavioral finance game to help financial advisors assess the investor profile.</t>
  </si>
  <si>
    <t>https://www.neuroprofiler.com</t>
  </si>
  <si>
    <t>https://twitter.com/neuroprofiler</t>
  </si>
  <si>
    <t>https://www.linkedin.com/company/neuroprofiler/</t>
  </si>
  <si>
    <t>contact@neuroprofiler.com</t>
  </si>
  <si>
    <t>Julien Revelle</t>
  </si>
  <si>
    <t>BOOST Programs</t>
  </si>
  <si>
    <t>GX Blocks Energy S.A.</t>
  </si>
  <si>
    <t>https://www.crunchbase.com/organization/gx-blocks</t>
  </si>
  <si>
    <t>GX Blocks Energy S.A. is a blockchain mining company creating an ecosystem in which users will have access to the new distributed economy, blockchain and its benefits in a risk-averse manner. We aim to enable a variety of fin-tech products everywhere, in every way, for anyone using the power of blockchain. By joining the GX Blocks platform, businesses &amp; individuals can process their customers‚Äô payments anywhere in the world instantly, reliably and cost-effectively using digital services and products from the new digital economy.</t>
  </si>
  <si>
    <t>Blockchain, Cryptocurrency, Financial Services, FinTech, Information Technology, Renewable Energy</t>
  </si>
  <si>
    <t>Blockchain Services | DLT-mining-infrastructure - Decentralized placement directly at clean energy sources.</t>
  </si>
  <si>
    <t>https://www.gxblocks.com</t>
  </si>
  <si>
    <t>https://twitter.com/GxBlocks</t>
  </si>
  <si>
    <t>https://www.linkedin.com/company/26270450</t>
  </si>
  <si>
    <t>info@gxblocks.net</t>
  </si>
  <si>
    <t>+30  21 0613 4485</t>
  </si>
  <si>
    <t>Energy, Financial Services, Information Technology, Other, Payments, Software, Sustainability</t>
  </si>
  <si>
    <t>Private Investor</t>
  </si>
  <si>
    <t>Virtual B</t>
  </si>
  <si>
    <t>https://www.crunchbase.com/organization/virtual-b</t>
  </si>
  <si>
    <t>Virtual B is a digital company for investments and wealth management. Everything involved in digital investing, from financial engagement to technology solutions.</t>
  </si>
  <si>
    <t>Virtual B is a fintech firm with cross skills in data science, investment strategy and innovation technology.</t>
  </si>
  <si>
    <t>https://www.virtualb.it/</t>
  </si>
  <si>
    <t>https://www.linkedin.com/company/virtualb/</t>
  </si>
  <si>
    <t>Fabio Marras, Raffaele Zenti, Serena Torielli</t>
  </si>
  <si>
    <t>Bizzon is the hospitality infrastructure of the future, connecting guests with both front and back of house. They have reimagined the old world of epos, inventory systems, and customer apps and replaced them with one connected platform, to keep your team happy, guests smiling ‚Äî and business moving. The Bizzon platform is made up of the following suite of tools to help merchants of all sizes grow their business through one integration: Sales tools ‚Äì It supports merchants to grow their businesses through ePOS, inventory management, with a consistent experience via omnichannel platform Business Intelligence ‚Äì inventory tracking via multiple channels, multi-location reporting with real-time information Payments ‚Äì Fully certified payment technology, hosted in the cloud, omnichannel capabilities. Interaction ‚Äì It has the intelligence that lets merchants offer unique payment experiences, push loyalty, and reward promotions that engage in a long-lasting way.</t>
  </si>
  <si>
    <t>https://www.twitter.com/_agentcash</t>
  </si>
  <si>
    <t>https://www.facebook.com/BizzonLtd</t>
  </si>
  <si>
    <t>https://www.linkedin.com/company/bizzon-ltd/</t>
  </si>
  <si>
    <t>support@agentcash.com</t>
  </si>
  <si>
    <t>+44 20 3319 5053</t>
  </si>
  <si>
    <t>Ante Kotarac, Sasa Sarunic</t>
  </si>
  <si>
    <t>Apps, Commerce and Shopping, Financial Services, Internet Services, Other, Software</t>
  </si>
  <si>
    <t>Techstars, Chris Adelsbach, Techstars Ventures, Barclays Accelerator, powered by Techstars - London, Nikhil Srinivasan</t>
  </si>
  <si>
    <t>DealMarket</t>
  </si>
  <si>
    <t>https://www.crunchbase.com/organization/dealmarket</t>
  </si>
  <si>
    <t>DealMarket is a global online platform for fundraising and deal flow management ‚Äì a one‚Äêstop shop for Private Equity &amp; Corporate Finance professionals. DealMarket counts more than 15,000 active private equity professionals from 159 countries and is growing fast. Global leading banks like UBS use DealMarket‚Äôs deal flow management tools like hundreds of Investors, Associations and Networks trust our comprehensive service offering for Private Equity. DealMarket‚Äôs offering includes: ‚Ä¢ A global marketplace for fundraising and deal sourcing and to connect and network    within the private equity industry  ‚Ä¢ A browser based deal flow management and deal exchange tool, helping professional    investors, investment clubs and associations to receive, store, manage and syndicate    their proprietary deal flow more efficiently and secure. ‚Ä¢ Affordable access to industry‚Äêleading third‚Äêparty Due Diligence Services &amp; M&amp;A     Databases on demand (without subscriptions) Headquartered in Zurich, Switzerland, DealMarket was voted the ‚ÄúBest Global Private Equity Platform for 2012, 2013 and 2014‚Äù by Corporate Livewire. To learn more about DealMarket please visit www.DealMarket.com</t>
  </si>
  <si>
    <t>DealMarket is an online platform enabling private equity buyers, sellers and advisors to maximize opportunities around the world.</t>
  </si>
  <si>
    <t>http://www.DealMarket.com</t>
  </si>
  <si>
    <t>https://www.facebook.com/dealmarket1/</t>
  </si>
  <si>
    <t>http://www.linkedin.com/company/dealmarket</t>
  </si>
  <si>
    <t>customerservice@dealmarket.com</t>
  </si>
  <si>
    <t>Alex Vukajlovic, Alexander Groschup, Urs Haeusler</t>
  </si>
  <si>
    <t>Drooms</t>
  </si>
  <si>
    <t>https://www.crunchbase.com/organization/drooms</t>
  </si>
  <si>
    <t>DgPays</t>
  </si>
  <si>
    <t>https://www.crunchbase.com/organization/dgpays</t>
  </si>
  <si>
    <t>Dgpays are into fintech which provides end-to-end payment system for Banks, E-Money Institutions, Telecom and Transportation Operators.</t>
  </si>
  <si>
    <t>https://dgpays.com/</t>
  </si>
  <si>
    <t>https://www.facebook.com/pages/DgPays/108217384106917</t>
  </si>
  <si>
    <t>https://www.linkedin.com/company/dgpays/</t>
  </si>
  <si>
    <t>info@dgpays.com</t>
  </si>
  <si>
    <t>+90 212 340 77 77</t>
  </si>
  <si>
    <t>Goldman Sachs, European Bank for Reconstruction and Development, EBRD (Investment Firm)</t>
  </si>
  <si>
    <t>Musoni System</t>
  </si>
  <si>
    <t>https://www.crunchbase.com/organization/musoni-system</t>
  </si>
  <si>
    <t>Musoni's award-winning MIS enables microfinance organisations to improve their efficiency, reduce their costs and expand their outreach into rural areas. The Musoni System is an affordable and flexible MIS for any microfinance organisation looking to benefit from the latest innovative technology</t>
  </si>
  <si>
    <t>BlockState</t>
  </si>
  <si>
    <t>https://www.crunchbase.com/organization/blockstate-12c7</t>
  </si>
  <si>
    <t>BlockState provide SMEs and real estate developers with an end-to-end, blockchain based solution to issue and manage equity and debt. We do this by creating so called Security Tokens - digital representations of existing, regulated financial products. Using blockchain technology and smart contracts, we automate complex processes and replace costly intermediaries, driving down cost and complexity for issuers and enabling easy transferability between investors and access to secondary markets. BlockState's lifecycle management tools enable issuers to handle issuance KYC, corporate actions, financial reporting, and OTC transfers.</t>
  </si>
  <si>
    <t>Blockchain, Cryptocurrency, Finance, Financial Exchanges, Financial Services, FinTech, Trading Platform</t>
  </si>
  <si>
    <t>BlockState is a Swiss security token platform for non-bankable assets such as SME equity and debt or real estate.</t>
  </si>
  <si>
    <t>https://www.blockstate.com</t>
  </si>
  <si>
    <t>https://twitter.com/blockstate_com</t>
  </si>
  <si>
    <t>https://www.facebook.com/blockstatefinance/</t>
  </si>
  <si>
    <t>https://www.linkedin.com/company/blockstate/</t>
  </si>
  <si>
    <t>info@blockstate.com</t>
  </si>
  <si>
    <t>Michael Weber, Paul Claudius, Samuel Brack</t>
  </si>
  <si>
    <t>Currently the Crypto market is highly unstable and suffers from a lack of liquidity within exchanges</t>
  </si>
  <si>
    <t>Fellow Pay</t>
  </si>
  <si>
    <t>https://www.crunchbase.com/organization/creditstretcher</t>
  </si>
  <si>
    <t>We enable SMEs to grow by providing fair access to credit through upfront financing on invoices and extending 60 days free credit to buyers.</t>
  </si>
  <si>
    <t>https://www.fellowpay.com/</t>
  </si>
  <si>
    <t>https://www.linkedin.com/company/creditstretcher/</t>
  </si>
  <si>
    <t>jp@fellowpay.com</t>
  </si>
  <si>
    <t>+45 60139443</t>
  </si>
  <si>
    <t>Christian Thisted, Jacob Vors√∏ Pedersen, Lars Andersen</t>
  </si>
  <si>
    <t>Nordic Angel Fund</t>
  </si>
  <si>
    <t>The Sentinel Account was formed to address the challenges faced by many firms in a changing regulatory environment. Their solution targets the issues created when trying to meet the evolving needs of different client segments in a new digital age, where costs are being driven down, margin is under pressure, whilst service and value remain key. They've brought together experts in finance, fund management, technology and client service to deliver a ground-breaking online based solution that puts the financial requirements of end-users firmly at the center of all its thinking and operations. Their Chairman/CEO, Andrew Smith, and their Managing Director, Rob Beverley, alongside a strong holding company Board of Directors including people from the Banking and Fund Management worlds, are further supported by private and corporate investors drawn from fin-tech companies, private client services, private equity, asset finance and IT.</t>
  </si>
  <si>
    <t>enquiries@sentinelpartnership.com</t>
  </si>
  <si>
    <t>Andrew Smith, Ian Fridlington, Rob Beverley</t>
  </si>
  <si>
    <t>PrestaCap is a marketplace lender serving small businesses in Europe. Through our website, we provide them with direct access to capital from retail and institutional investors in a fast and convenient way. We are the first truly pan-European marketplace lender for small businesses. E.g. An investor in England can easily lend money to a German company. This means small business borrowers have access to a deep pool of capital, and investors can easily achieve diversification. We are not a bank, our solution is much simpler and allows investors to lend directly to small businesses meaning lower fees and better terms for both.</t>
  </si>
  <si>
    <t>https://twitter.com/PrestaCap</t>
  </si>
  <si>
    <t>https://www.facebook.com/prestacap/</t>
  </si>
  <si>
    <t>https://www.linkedin.com/company/5399244/</t>
  </si>
  <si>
    <t>info@prestacap.com</t>
  </si>
  <si>
    <t>+44 203 384 60 09</t>
  </si>
  <si>
    <t>Alessandro Felisi, Alex Riesenkampff, Christian Nothacker, Luca Terragni, Ram Chawla</t>
  </si>
  <si>
    <t>Boost Heroes, Run Capital Investment Fund, SAF Venture</t>
  </si>
  <si>
    <t>PrestaCap acquired by Prestatech</t>
  </si>
  <si>
    <t>https://www.crunchbase.com/acquisition/prestatech-acquires-prestacap--b7dfd413</t>
  </si>
  <si>
    <t>We solve the financial exclusion of European Expats by offering a way to get their first mobile, insurance, banking and credit. For the fast moving population between countries. Ocyan is connecting the user data like credit score, banking transactions, identity and many others from the emigrated country to their destination, enabling an easier adoption with the businesses at the new local market.</t>
  </si>
  <si>
    <t>https://twitter.com/ocyan_cloud</t>
  </si>
  <si>
    <t>https://facebook.com/ocyan.cloud/</t>
  </si>
  <si>
    <t>https://www.linkedin.com/company/ocyan-tech/</t>
  </si>
  <si>
    <t>contact@ocyan.com</t>
  </si>
  <si>
    <t>Evangelos Pappas, Gabriele Cacciola</t>
  </si>
  <si>
    <t>Commerce and Shopping, Data and Analytics, Financial Services, Information Technology, Other, Software</t>
  </si>
  <si>
    <t>Wayra, QVentures</t>
  </si>
  <si>
    <t>With 17 years of professional experience, Deborah (founder) has devised a tailor-made tool adapted to the new challenges of an industry still waiting to be modernized, allowing real estate players to focus on tasks with high added value. MYRE help Asset Managers in taking the control of their datas (financials, legal,...) in the asset lifecycle.  We provide Financials analysis and modeling capabilities, advanced dataroom, Debt management, Real Estate Master data management in an inclusive way with all the stakeholders (PM, brokers, bank, ...) MYRE is based on twofold expertise of both technology and real estate business needs.</t>
  </si>
  <si>
    <t>https://twitter.com/getmyre?lang=fr</t>
  </si>
  <si>
    <t>https://www.facebook.com/getmyre/</t>
  </si>
  <si>
    <t>https://www.linkedin.com/company/myre-asset-management-platform/</t>
  </si>
  <si>
    <t>contact@myre.fr</t>
  </si>
  <si>
    <t>Deborah Fritz</t>
  </si>
  <si>
    <t>Financial Services, Information Technology, Real Estate, Software</t>
  </si>
  <si>
    <t>mietwise</t>
  </si>
  <si>
    <t>https://www.crunchbase.com/organization/rentseed</t>
  </si>
  <si>
    <t>mietwise offers a simple payments management platform for landlords, property managers and tenants. For existing property management platforms, mietwise also offers an API, allowing partners to directly compete with banks in offering an integrated rental deposit and payments solution. This allows them to better serve new and existing users, in that they are able to offer a seamless end-to-end experience throughout the entire life-cycle of a rental property. For landlords, property managers and tenants, mietwise is a better and faster way to securely manage rental deposits and payments online. Via the mietwise platform, private and small-to-medium sized landlords and property managers are able to easily manage their property portfolio‚Äôs rental deposits and payments effectively using their fully digitalised process.</t>
  </si>
  <si>
    <t>Financial Services, FinTech, Internet, Property Management, Real Estate, Residential</t>
  </si>
  <si>
    <t>mietwise offers a simple payments management platform for landlords, property managers and tenants.</t>
  </si>
  <si>
    <t>https://mietwise.com</t>
  </si>
  <si>
    <t>https://twitter.com/mietwise</t>
  </si>
  <si>
    <t>https://www.linkedin.com/company/mietwise</t>
  </si>
  <si>
    <t>hello@mietwise.com</t>
  </si>
  <si>
    <t>Jonathan Liemann, Storm Farrell</t>
  </si>
  <si>
    <t>APX, blackprint Booster</t>
  </si>
  <si>
    <t>H-Finance</t>
  </si>
  <si>
    <t>https://www.crunchbase.com/organization/hodl-finance</t>
  </si>
  <si>
    <t>H-Finance offers infrastructure and compliance that enables other financial institutions and fintechs to work with digital assets. We enable other institutions to integrate cryptocurrency buying, selling and holding features into their own applications. Our turnkey solution includes: legal setup, compliance, working capital, and easy to integrate API.</t>
  </si>
  <si>
    <t>Banking, Blockchain, Cryptocurrency, Financial Services, FinTech, Information Technology, Lending</t>
  </si>
  <si>
    <t>H-Finance offers infrastructure and compliance that enables other financial institutions and fintechs to work with digital assets.</t>
  </si>
  <si>
    <t>https://hfinance.co/</t>
  </si>
  <si>
    <t>https://twitter.com/Hodl_Finance</t>
  </si>
  <si>
    <t>https://www.facebook.com/hodlfinance/</t>
  </si>
  <si>
    <t>https://www.linkedin.com/company/hodl-finance/</t>
  </si>
  <si>
    <t>hello@hodlfinance.io</t>
  </si>
  <si>
    <t>Gintautas Scerbavicius, Vytautas Senavicius, Vytautas Zabulis</t>
  </si>
  <si>
    <t>Startup Wise Guys, pirate equity</t>
  </si>
  <si>
    <t>Digital Oracles</t>
  </si>
  <si>
    <t>https://www.crunchbase.com/organization/digital-oracles</t>
  </si>
  <si>
    <t>The Digital Oracles  intelligent deal flow platform, helps early-stage investors to monitor and reward the progress of prospects and portfolio companies.  We offer an easy way to dynamically assess performance, monitor progress, and establish valuable goal setting methodologies in early stage businesses.¬† Through our tokenized value matrix, we link the achievement of specific milestones with a client-defined reward. Data drives success, and with Digital Oracles on board, you will know more and do better.</t>
  </si>
  <si>
    <t>Blockchain, Consulting, FinTech, Marketing, Software</t>
  </si>
  <si>
    <t>Intelligent deal flow monitoring and reward platform for early-stage investors</t>
  </si>
  <si>
    <t>https://www.digitaloracles.com/</t>
  </si>
  <si>
    <t>https://twitter.com/DigitalOracles</t>
  </si>
  <si>
    <t>https://linkedin.com/in/sarasimeone/</t>
  </si>
  <si>
    <t>sara@digitaloracles.com</t>
  </si>
  <si>
    <t>Sara Simeone</t>
  </si>
  <si>
    <t>Financial Services, Other, Professional Services, Sales and Marketing, Software</t>
  </si>
  <si>
    <t>Block.one, EOS VC Fund, Greater Manchester AI Foundry, Greater Manchester Cyber Foundry</t>
  </si>
  <si>
    <t>Flymble is a booking platform that offers instant travel financing. Book flights for just 1/10th upfront and spread the cost.</t>
  </si>
  <si>
    <t>http://facebook.com/flymble</t>
  </si>
  <si>
    <t>info@flymble.com</t>
  </si>
  <si>
    <t>Henry Wynaendts, Vincent Hus</t>
  </si>
  <si>
    <t>Financial Services, Travel and Tourism</t>
  </si>
  <si>
    <t>EyesClear supports finance executives in allocating capital while avoiding the traps and risks that online finance inherently brings. It helps clients combat fraud, compliance, and other cross-border payment risks. It is a RegTech firm with an executive risk and strategy intelligence platform that gives banks real-time insights into their global payments. EyesClear was established in 2016 and is headquartered in London, England.</t>
  </si>
  <si>
    <t>https://www.linkedin.com/company/eyesclear/</t>
  </si>
  <si>
    <t>feedback@eyesclear.com</t>
  </si>
  <si>
    <t>+44 203 675 1878</t>
  </si>
  <si>
    <t>Erkin Oksel</t>
  </si>
  <si>
    <t>Data and Analytics, Financial Services, Professional Services</t>
  </si>
  <si>
    <t>WeAdvise</t>
  </si>
  <si>
    <t>https://www.crunchbase.com/organization/weadvise</t>
  </si>
  <si>
    <t>WeAdvise is an independent B2B provider of digital wealth management technology. Our solution enables established financial services firms like banks, insurance companies and wealth managers to tap into new revenue sources and increase customer loyalty with state-of-the-art digital offerings. Our technology is highly adaptive, immediately ready-to-use and fully compliant with regulatory and data security requirements.</t>
  </si>
  <si>
    <t>Financial Services, FinTech, Information Technology, Small and Medium Businesses, Software, Wealth Management</t>
  </si>
  <si>
    <t>WeAdvise is an independent provider of digital wealth management technology solutions</t>
  </si>
  <si>
    <t>https://weadvise.de</t>
  </si>
  <si>
    <t>https://twitter.com/WeAdvise_AG</t>
  </si>
  <si>
    <t>https://www.facebook.com/WeAdviseAG/</t>
  </si>
  <si>
    <t>https://www.linkedin.com/company/weadvise-b2b-robo-advisor/</t>
  </si>
  <si>
    <t>info@weadvise.de</t>
  </si>
  <si>
    <t>+49 89 95460958</t>
  </si>
  <si>
    <t>Christian Ropel, Markus Klems, Rolf Henning Hackel</t>
  </si>
  <si>
    <t>MAM</t>
  </si>
  <si>
    <t>https://www.crunchbase.com/organization/mam-4b9a</t>
  </si>
  <si>
    <t>MAM is a transformational consumer-centric FinTech platform that helps households reduce their monthly utility bill payments (without needing to change provider!), thereby solving a recurring burden faced by all households. Every time you shop at MAM-affiliated Merchants, instead of points, miles or stamps that have limited appeal, MAM gives you cash towards paying off your core utility bills (electricity, gas, phone, internet &amp; pay-TV). MAM targets one of the most lucrative market segments globally --&gt; core utility bills alone amount to over 1 trillion dollars in annual value! MAM‚Äôs "soft" launch in Poland took place at the beginning of November 2017. Over 600 merchants already use MAM to generate incremental sales, including local market leaders Allegro, CCC, Empik, Frisco, RTV Euro AGD, Smyk as well as global players like Allegro, Auchan, Booking.com, Decathlon, Groupon, Lufthansa, Media Markt, Sephora and Zalando, to name a few. MAM is built upon over 5 years of experience in growing Freebee (launched in April 2012) into one of Europe‚Äôs premier digital loyalty platforms. Freebee brings together hundreds of individual loyalty programs under one roof and in doing so, aggregates invaluable transactional data (who, when, where, what, and for how much) providing it with actionable insights on shopper preferences across a broad range of merchant categories. Freebee today boasts an active user base in the hundreds of thousands and has led a wide variety of large scale loyalty projects involving the biggest companies in Poland such as Polkomtel, Orlen, Eurocash, AXA. The 3 Founders of MAM &amp; Freebee ‚Äì Aymeric Monod-Gayraud, Marcin Walaszczyk &amp; Micha≈Ç Niemczycki ‚Äì are a team of Warsaw-based tech fanatics whose skills and professional backgrounds are perfectly synergistic. They have amassed over 30 years of cumulative experience in managing complex projects &amp; building successful ventures from scratch, and are currently focused on turning MAM into a global institution.</t>
  </si>
  <si>
    <t>Advertising Platforms, Affiliate Marketing, Billing, FinTech, Lead Generation, Mobile, Mobile Advertising, Payments, Personal Finance, Sales, Shopping, Transaction Processing</t>
  </si>
  <si>
    <t>MAM is a transformational FinTech platform that brings monthly utility bills to ZERO !</t>
  </si>
  <si>
    <t>https://www.jamam.eu</t>
  </si>
  <si>
    <t>https://twitter.com/jamampl</t>
  </si>
  <si>
    <t>https://www.facebook.com/jamamPL</t>
  </si>
  <si>
    <t>https://www.linkedin.com/company/new-media-ventures-sp-z-o-o-freebee-pl-</t>
  </si>
  <si>
    <t>info@jamam.eu</t>
  </si>
  <si>
    <t>Aymeric Monod-Gayraud, Marcin Walaszczyk, Michael Niemczycki</t>
  </si>
  <si>
    <t>Advertising, Commerce and Shopping, Financial Services, Mobile, Payments, Sales and Marketing, Software</t>
  </si>
  <si>
    <t>Cezary Pietrasik</t>
  </si>
  <si>
    <t>By making an investment, your capital is at risk. The value of your portfolio with Moola depends on market fluctuations outside of our control and you may get back less than you invest.   Past performance is not necessarily a guide to future performance. The value of investments and the income of any financial instruments mentioned in the website may fall as well as rise, and investors may get back less than the amount originally invested.</t>
  </si>
  <si>
    <t>https://twitter.com/MoolaTeam</t>
  </si>
  <si>
    <t>https://www.facebook.com/MoolaTeamPage/?ref=br_rs</t>
  </si>
  <si>
    <t>https://www.linkedin.com/company/moo-la/</t>
  </si>
  <si>
    <t>learnmore@moo.la</t>
  </si>
  <si>
    <t>+0330 808 3258</t>
  </si>
  <si>
    <t>Gemma Godfrey</t>
  </si>
  <si>
    <t>Jardine Lloyd Thompson Group</t>
  </si>
  <si>
    <t>https://www.crunchbase.com/organization/jardine-lloyd-thompson-group</t>
  </si>
  <si>
    <t>Tetrao</t>
  </si>
  <si>
    <t>https://www.crunchbase.com/organization/tetrao</t>
  </si>
  <si>
    <t>Tetrao is an Artificial Intelligence that enables our customers to build amazing customer experiences, have a try at the live demo on a financial document</t>
  </si>
  <si>
    <t>Artificial Intelligence, FinTech, Web Browsers</t>
  </si>
  <si>
    <t>Tetrao is a fintech artificial intelligence that transforms business.</t>
  </si>
  <si>
    <t>https://tetrao.eu/</t>
  </si>
  <si>
    <t>https://www.linkedin.com/company/tetrao/</t>
  </si>
  <si>
    <t>Christian Gillot</t>
  </si>
  <si>
    <t>Luxembourg Stock Exchange, BOOST Programs</t>
  </si>
  <si>
    <t>Synswap is a blockchain driven platform designed to provide a better infrastructure to the OTC derivatives market by replacing a fragmented, costly and inefficient post-trade workflow with a simplified and streamlined process. The platform is a peer-to-peer network directly run by trading counterparties. Members simply need to contribute nodes, deploy Synswap software and smart contracts will automatically self-execute all post-trade processing steps of their trades. Key features include automatic matching, electronic confirmation, netting, portfolio compression and margin confirmation.</t>
  </si>
  <si>
    <t>https://twitter.com/synswap</t>
  </si>
  <si>
    <t>https://www.linkedin.com/company/synswap</t>
  </si>
  <si>
    <t>contact@synswap.com</t>
  </si>
  <si>
    <t>Mohammed Cherif, Oleg Abdrashitov, Sophia Grami</t>
  </si>
  <si>
    <t>Techstars, Right Side Capital Management, Techstars New York City Accelerator, Barclays Accelerator, powered by Techstars - London</t>
  </si>
  <si>
    <t>Swollet</t>
  </si>
  <si>
    <t>https://www.crunchbase.com/organization/swollet</t>
  </si>
  <si>
    <t>Swollet is a finance company that allows individuals to round up purchases and automatically invest the change. It allows customers to automatically invest in a low-cost, diversified portfolio of exchange-traded funds offered by some of the world's leading asset managers. Swollet was founded in 2020 and is headquartered in Dublin, Ireland.</t>
  </si>
  <si>
    <t>Apps, Finance, Financial Services, FinTech, Mobile, Wealth Management</t>
  </si>
  <si>
    <t>Swollet is a finance company that allows individuals to round up purchases and automatically invest the change.</t>
  </si>
  <si>
    <t>https://www.swollet.com</t>
  </si>
  <si>
    <t>lefteris@swollet.com</t>
  </si>
  <si>
    <t>Alexandors Adamakis, Eleftherios Laliotis</t>
  </si>
  <si>
    <t>GIROMATCH GmbH</t>
  </si>
  <si>
    <t>https://www.crunchbase.com/organization/giromatch-gmbh</t>
  </si>
  <si>
    <t xml:space="preserve">Giromatch offers innovative financial solutions and creates advantages for banks and B2B partners with a fully automated loan solution. It arranges loans from investors to private borrowers. Investors acquire a diversified "Germany portfolio" and receive a comparatively high interest rate of up to 4% gross. Giromatch was founded in January 2016. </t>
  </si>
  <si>
    <t>Banking, Credit, Finance, Financial Services, FinTech, Lending, Marketing</t>
  </si>
  <si>
    <t>Giromatch offers innovative financial solutions and creates advantages for banks &amp; B2B partners with a fully automated loan solution.</t>
  </si>
  <si>
    <t>https://www.giromatch.com</t>
  </si>
  <si>
    <t>https://www.twitter.com/giromatch</t>
  </si>
  <si>
    <t>https://www.facebook.com/giromatch</t>
  </si>
  <si>
    <t>info@giromatch.com</t>
  </si>
  <si>
    <t>Daniel Conradt, Robin Buschmann, Viktor Kraus</t>
  </si>
  <si>
    <t xml:space="preserve"> Maxatta is a leader in Front Office Robotic Process Automation and the delivery of AI through automation.  We are backed by University College London, sharing a deep synergy with their world-class Computer Science department.   We service clients across Front Office including the buy side, hedge funds, corporate and wholesale banks. Maxatta' market-leading RPA product, Desk Automation, is a real-time application automation technology that transforms the desk from manual and ad-hoc technology to a best in class platform-based business. Maxatta, together with UCL Computer Science, and led by their Head of Computer Science have created a new category of software that will carry mass product agnostic AI into the Front Office of Financial Market. </t>
  </si>
  <si>
    <t>https://twitter.com/maxatta_fintech</t>
  </si>
  <si>
    <t>https://www.linkedin.com/company/maxatta-limited/</t>
  </si>
  <si>
    <t>info@maxatta.com</t>
  </si>
  <si>
    <t>Ajay Rathor, Damian Atkinson, John Shawe-Taylor, Mike Corbett</t>
  </si>
  <si>
    <t>Artificial Intelligence, Data and Analytics, Financial Services, Hardware, Information Technology, Science and Engineering, Software</t>
  </si>
  <si>
    <t>AI Seed, Tech Nation Fintech</t>
  </si>
  <si>
    <t>Tokenestate.io</t>
  </si>
  <si>
    <t>https://www.crunchbase.com/organization/tokenestate-io</t>
  </si>
  <si>
    <t>Asset Management, Commercial Real Estate, Consulting, FinTech, Marketplace, Real Estate, Real Estate Investment</t>
  </si>
  <si>
    <t xml:space="preserve">Company offering T-a-a-S (Tokenization as a service) for Real Estate funds and Real Estate Marketplace for tokenized assets. </t>
  </si>
  <si>
    <t>https://tokenestate.io/</t>
  </si>
  <si>
    <t>https://twitter.com/token_estate</t>
  </si>
  <si>
    <t>https://www.facebook.com/tokenestate.io/</t>
  </si>
  <si>
    <t>https://www.linkedin.com/company/tokenestate.io/</t>
  </si>
  <si>
    <t>hello@tokenestate.io</t>
  </si>
  <si>
    <t>Vincent Trouche</t>
  </si>
  <si>
    <t>Commerce and Shopping, Financial Services, Professional Services, Real Estate</t>
  </si>
  <si>
    <t>FONGIT, Swissroc</t>
  </si>
  <si>
    <t>TopTarif Internet GmbH</t>
  </si>
  <si>
    <t>https://www.crunchbase.com/organization/toptarif</t>
  </si>
  <si>
    <t>TopTarif.de is the first choice for consumers who want to reduce their energy with little effort, financial services and insurance rates. The independent comparison portal determined in a few steps the perfect provider for personal needs. unnecessarily Instead of spending month after month money on expensive rates, you can compare free with TopTarif and download immediately on request the necessary forms for changing suppliers.</t>
  </si>
  <si>
    <t>Finance, Financial Services, FinTech, Telecommunications</t>
  </si>
  <si>
    <t>Price comparison platform for financial products</t>
  </si>
  <si>
    <t>http://www.toptarif.de</t>
  </si>
  <si>
    <t>https://www.twitter.com/toptarif</t>
  </si>
  <si>
    <t>https://www.facebook.com/toptarif</t>
  </si>
  <si>
    <t>https://www.linkedin.com/company-beta/1073944/</t>
  </si>
  <si>
    <t>kundenservice@toptarif.de</t>
  </si>
  <si>
    <t>49 30 2000912 0</t>
  </si>
  <si>
    <t>Ingo Bohg, Thorsten Bohg</t>
  </si>
  <si>
    <t>Verivox Holdings Ltd.</t>
  </si>
  <si>
    <t>https://www.crunchbase.com/organization/verivox-holdings-ltd-</t>
  </si>
  <si>
    <t xml:space="preserve">Tallysticks is an international trade solution for SMEs.  SMEs are the foundation of an economy, but their needs are underserviced when trading internationally.  Tallysticks wants to change that. We have developed a web application to that helps international buyers and sellers work more collaboratively with less effort, less error and less cost. Tallysticks is a Fintech 100 Europe company, a Barclays Techstars Accelerator as well as EY StartUp Challenge graduate.  It is a finalist for the BBVA Open Talent and NTT Open Innovation competitions as well as a Simmons &amp; Simmons FinTech Fund winner.  </t>
  </si>
  <si>
    <t>https://www.twitter.com/tallysticksio</t>
  </si>
  <si>
    <t>https://www.linkedin.com/company/tallysticks</t>
  </si>
  <si>
    <t>info@tallysticks.io</t>
  </si>
  <si>
    <t>Kush Patel</t>
  </si>
  <si>
    <t>Artificial Intelligence, Data and Analytics, Financial Services, Information Technology, Payments, Professional Services, Sales and Marketing, Science and Engineering, Software, Transportation</t>
  </si>
  <si>
    <t>Techstars, EY Startup Challenge, Barclays Accelerator, powered by Techstars - London</t>
  </si>
  <si>
    <t>Euklid</t>
  </si>
  <si>
    <t>https://www.crunchbase.com/organization/euklid</t>
  </si>
  <si>
    <t>Euklid is the new way to manage savings and investments through thousands of different algorithms with the following characteristics: ‚Ä¢ objective, because they are based on concrete data processed with Artificial Intelligence technologies</t>
  </si>
  <si>
    <t>Bloqhouse Technologies</t>
  </si>
  <si>
    <t>https://www.crunchbase.com/organization/bloqhouse</t>
  </si>
  <si>
    <t>Bloqhouse is on a mission to make real estate investing accessible to anyone, anywhere. Frustration of not being able to easily invest in smaller chunks of real estate led to the first brainstorm among the founders. The team started working evening hours in a small office in the city centre of Amsterdam. By the end of 2016 Bloqhouse was officially founded and received its first, out of two, private equity funding rounds.</t>
  </si>
  <si>
    <t>Crowdfunding, Financial Services, FinTech, Information Technology, Real Estate Investment, Trading Platform</t>
  </si>
  <si>
    <t xml:space="preserve">‚Å†‚Å†‚Å†Bloqhouse is on a mission to make investing accessible to anyone, anywhere. </t>
  </si>
  <si>
    <t>https://www.bloqhouse.com</t>
  </si>
  <si>
    <t>https://twitter.com/Bloqhouse</t>
  </si>
  <si>
    <t>https://www.linkedin.com/company/12902872/</t>
  </si>
  <si>
    <t>tim@bloqhouse.com</t>
  </si>
  <si>
    <t>+31 6 17822640</t>
  </si>
  <si>
    <t>Koen Bonenkamp, Tim Rutgers</t>
  </si>
  <si>
    <t>Financial Services, Information Technology, Lending and Investments, Real Estate</t>
  </si>
  <si>
    <t>handcheque</t>
  </si>
  <si>
    <t>https://www.crunchbase.com/organization/handcheque</t>
  </si>
  <si>
    <t xml:space="preserve">handcheque produces superior products for payment and loyalty and helps its clients to understand their customers and stick them to their brands.  By providing state-of-the-art payment devices, offline wallets and a data-driven payment ecosystem, handcheque's clients get tools to strengthen their market position and brand awareness, get full sets of data about their customers and new sales channels to drive sales.  &gt; simplify your wallet. &gt; payment and loyalty. one step further. </t>
  </si>
  <si>
    <t>Advertising, Big Data, E-Commerce, FinTech, Information Technology</t>
  </si>
  <si>
    <t xml:space="preserve">handcheque changes the way people pay, but not their habits. </t>
  </si>
  <si>
    <t>https://handcheque.com</t>
  </si>
  <si>
    <t>https://www.facebook.com/handcheque</t>
  </si>
  <si>
    <t>https://www.linkedin.com/company/handcheque</t>
  </si>
  <si>
    <t>office@handcheque.com</t>
  </si>
  <si>
    <t>Khaled Asef, Valentin Jilch</t>
  </si>
  <si>
    <t>Advertising, Commerce and Shopping, Data and Analytics, Financial Services, Information Technology, Sales and Marketing</t>
  </si>
  <si>
    <t>Chris Adelsbach, 5starts</t>
  </si>
  <si>
    <t>Inspired Capital plc aim is to make borrowing natural and affordable for every small business. They are making it easier, faster and smoother for small businesses to get the funds they need. They want to make sure every small business gets the right product with the minimum of fuss and delay that will allow them to run their business as they want. Whether they want to open a new branch, employ another member of staff, invest in new equipment or just keep their cash flow ticking over, their lending products are here to help. Over the long term.</t>
  </si>
  <si>
    <t>Delisted</t>
  </si>
  <si>
    <t>info@inspiredcapitalplc.com</t>
  </si>
  <si>
    <t>INSC</t>
  </si>
  <si>
    <t>https://www.crunchbase.com/ipo/inspired-capital-plc-ipo--cf549a0d</t>
  </si>
  <si>
    <t>Temasek Holdings, University of Manchester, Atlas Venture, Chase Capital Partners, BioVeda Capital</t>
  </si>
  <si>
    <t>Greendizer offers a set of tools and APIs designed to let invoices be exchanged and queried. Their product allows businesses and to connect their existing systems to Greendizer or rely solely on it to start pushing their invoices to their customers. Developers can write applications to leverage the rich data Greendizer digests from the invoices it handles and monetize them on its marketplace. Greendizer offers a pay as you grow pricing model, with a large free quota to help developers and SMBs get started without worrying about money.</t>
  </si>
  <si>
    <t>http://twitter.com/greendizer</t>
  </si>
  <si>
    <t>https://www.linkedin.com/company-beta/666852/</t>
  </si>
  <si>
    <t>contact@greendizer.com</t>
  </si>
  <si>
    <t>33 9 52 67 77 27</t>
  </si>
  <si>
    <t>Amine Azariz, Hamza Bernoussi</t>
  </si>
  <si>
    <t>Financial Services, Information Technology, Internet Services, Messaging and Telecommunications, Payments, Software, Sustainability</t>
  </si>
  <si>
    <t>We help influencers and brands build businesses. We do this through our Fintech Software which allows influencers to sell any type of digital content, physical products and brands products under their own brand name. All content is viewed by customers on our Aflete App. We help brands get more sales through our own API which lets them sell natively through influencers websites and our Aflete App.  We convert higher then other e-commerce and affiliate platforms and work with around 100 influencers around the world.</t>
  </si>
  <si>
    <t>https://www.linkedin.com/company/aflete/</t>
  </si>
  <si>
    <t>team@aflete.com</t>
  </si>
  <si>
    <t>Shan Hanif</t>
  </si>
  <si>
    <t>Apps, Commerce and Shopping, Financial Services, Internet Services, Media and Entertainment, Mobile, Software</t>
  </si>
  <si>
    <t>CASHWAY is a dynamic start-up evolving between both Paris and Nantes.</t>
  </si>
  <si>
    <t>https://twitter.com/cashwayofficiel</t>
  </si>
  <si>
    <t>https://www.facebook.com/cashway.fr/</t>
  </si>
  <si>
    <t>https://www.linkedin.com/company/cashway/</t>
  </si>
  <si>
    <t>contact@cashway.fr</t>
  </si>
  <si>
    <t>+331 76 50 30 03</t>
  </si>
  <si>
    <t>GoBeyond, WeLikeStartup</t>
  </si>
  <si>
    <t>We use Pattern Analysis and Machine Intelligence to find patterns in financial data that are too subtle for others to find but non-random enough to be profitable.</t>
  </si>
  <si>
    <t>http://twitter.com/dsskfl</t>
  </si>
  <si>
    <t>dsskfl@gmail.com</t>
  </si>
  <si>
    <t>Data and Analytics, Financial Services, Lending and Investments</t>
  </si>
  <si>
    <t>Southwestern Ontario Angel Group, John C. Drake, Robert G. Siskind</t>
  </si>
  <si>
    <t>Flinqer</t>
  </si>
  <si>
    <t>https://www.crunchbase.com/organization/flinqer</t>
  </si>
  <si>
    <t>Flinqer is a collaborative cash management network that connects buyers and suppliers to exchange billing information and make use of accelerated payments and supply chain financing. On the platform vendors gain insight into the expected payment dates of the bills approved by the customers. Afterwards, through an early-payment scheme, customers can pay their invoices to suppliers directly, at certain discounted rates.</t>
  </si>
  <si>
    <t>Flinqer is a network of companies that tunes their cash management, enabling cash to stay within the supply chain and benefit stakeholders.</t>
  </si>
  <si>
    <t>http://www.flinqer.com</t>
  </si>
  <si>
    <t>http://twitter.com/Flinqer</t>
  </si>
  <si>
    <t>info@flinqer.com</t>
  </si>
  <si>
    <t>020 333 2120</t>
  </si>
  <si>
    <t>Reinier Weerman</t>
  </si>
  <si>
    <t>Newion, NIBC Bank N.V.</t>
  </si>
  <si>
    <t>Versichern24</t>
  </si>
  <si>
    <t>https://www.crunchbase.com/organization/versichern24</t>
  </si>
  <si>
    <t>Versichern24 is an online comparison platform that compares different insurances in motor vehicles, household, and legal expenses sectors. It overviews the insurance market in Austria on a daily basis.  The company supports its users as the policyholder in case of damage in the termination of contracts, the login and logout of vehicles. It offers services such as premium comparisons, personal advice, and secure processing. Versichern24 was founded by Ivo Radulovski in 2007 and is headquartered in Graz, Austria.</t>
  </si>
  <si>
    <t>Auto Insurance, Automotive, FinTech, Insurance, Internet, Online Portals</t>
  </si>
  <si>
    <t>Online Insurance Comparison Platform</t>
  </si>
  <si>
    <t>http://www.versichern24.at</t>
  </si>
  <si>
    <t>https://www.twitter.com/versichern24at</t>
  </si>
  <si>
    <t>https://www.facebook.com/versichern24</t>
  </si>
  <si>
    <t>online@versichern24.at</t>
  </si>
  <si>
    <t>+43 1 253 303 388 52</t>
  </si>
  <si>
    <t>Ivo Radulovski</t>
  </si>
  <si>
    <t>Financial Services, Internet Services, Transportation</t>
  </si>
  <si>
    <t>Jan Dzulko, Karl Knoflach, Ivo Radulovski, Segments Accelerator</t>
  </si>
  <si>
    <t>NWTN</t>
  </si>
  <si>
    <t>https://www.crunchbase.com/organization/nwtn</t>
  </si>
  <si>
    <t>NWTN develop smart trading platform that can be implemented into the existing infrastructure of financial institutions easily. NWTN builds a service which can serve the client automatically, with no human resources. The core parts of the project are advanced analytics, portfolio management, robo-advisory, customer behavior analysis and low-cost customer support.</t>
  </si>
  <si>
    <t>NWTN develop smart trading platform that can be implemented into the existing infrastructure of financial institutions easily.</t>
  </si>
  <si>
    <t>https://nwtn.io/</t>
  </si>
  <si>
    <t>https://www.facebook.com/nwtngroup</t>
  </si>
  <si>
    <t>info@nwtn-group.com</t>
  </si>
  <si>
    <t>Anton Poturaev, Dmitriy Firsov, Eugene Dolgikh, Nazar Shchetinin</t>
  </si>
  <si>
    <t>HypoPlus</t>
  </si>
  <si>
    <t>https://www.crunchbase.com/organization/hypoplus</t>
  </si>
  <si>
    <t>HypoPlus provides services for private mortgage financing. Their goal is to support clients in search of a mortgage with valuable know-how and powerful tools. For financial institutions, they offer a unique way to present their mortgage offers and target clients that match their portfolio requirements.</t>
  </si>
  <si>
    <t>Consumer Electronics, Finance, Financial Services, FinTech, Internet</t>
  </si>
  <si>
    <t>HypoPlus is a financial servicing company help clients looking for a mortgage with practical tools and sound information.</t>
  </si>
  <si>
    <t>https://www.hypoplus.ch</t>
  </si>
  <si>
    <t>https://twitter.com/hypoplusch</t>
  </si>
  <si>
    <t>https://www.facebook.com/hypoplus</t>
  </si>
  <si>
    <t>https://www.linkedin.com/company/hypoplus</t>
  </si>
  <si>
    <t>info@hypoplus.ch</t>
  </si>
  <si>
    <t>+41 44 500 71 61</t>
  </si>
  <si>
    <t>Manuel Thiemann</t>
  </si>
  <si>
    <t>Consumer Electronics, Financial Services, Hardware, Internet Services</t>
  </si>
  <si>
    <t>They combine decades of global markets expertise with the latest advances in data science and technology to help professional and institutional investors harness the digitization of finance.They deliver a secure, scalable and high-performance environment on the cloud or on premise to offer truly personalised service at scale and an engaging digital experience for clients. Their service can be offered under your brand and configured to fit your business.</t>
  </si>
  <si>
    <t>https://twitter.com/alpimainfo</t>
  </si>
  <si>
    <t>https://www.linkedin.com/company/alpima-ltd/</t>
  </si>
  <si>
    <t>info@alpima.net</t>
  </si>
  <si>
    <t>+44 (0) 203 457 1044</t>
  </si>
  <si>
    <t>Pierre Mendelsohn</t>
  </si>
  <si>
    <t>Myriada enables groups of experts to forecast any price, rate or indicator with extraordinary accuracy. The patent-pending technology suite is applicable to any long-short investment strategy where positions are generally held for more than an hour. Myriada achieves this versatility by harnessing an existing resource - the predictive ability of the analysts/traders within a hedge fund, trading house or prop desk. This approach improves the team‚Äôs existing, individual-centric forecasting techniques by incorporating collective intelligence. On the Myriada platform, a fund‚Äôs employees and members of their network are transformed into prediction engines - and these human predictions can also be combined with the output of computational models. By rapidly collating all estimations via weighted aggregation, Myriada generates rich, visually intelligible collective forecasts. For each, the group signal is statistically guaranteed to be more accurate than the average individual prediction, and is usually better than any individual. The power of correctly harnessed collective intelligence was empirically demonstrated with a 90-day macro multi-security trading strategy which yielded a Sharpe score of 3.66. Myriada is launching with the Financial Times on December 1st 2014.</t>
  </si>
  <si>
    <t>http://twitter.com/Myriada</t>
  </si>
  <si>
    <t>http://www.linkedin.com/company/myriada-systems</t>
  </si>
  <si>
    <t>contact@myriada.co</t>
  </si>
  <si>
    <t>Data and Analytics, Design, Education, Events, Financial Services, Information Technology, Media and Entertainment, Other, Professional Services, Software</t>
  </si>
  <si>
    <t>Pitch@Palace, Microsoft Accelerator</t>
  </si>
  <si>
    <t>We're the marketplace that brings together businesses looking to fund growth with lenders that have the vision to help them succeed. We believe in entrepreneurs who dream big and want to do more. We‚Äôre inspired by brave business men and women whose ambition pushes them to go further. We see finance as a powerful tool to unlock a small business‚Äôs full potential, so we fuel business growth by giving entrepreneurs access to the very best finance the market has to offer. We help businesses go further.</t>
  </si>
  <si>
    <t>https://twitter.com/bizlfinance</t>
  </si>
  <si>
    <t>https://www.facebook.com/BIZLfinance/</t>
  </si>
  <si>
    <t>https://in.linkedin.com/company/bizl</t>
  </si>
  <si>
    <t>josh@bizl.co</t>
  </si>
  <si>
    <t>0203 167 8767</t>
  </si>
  <si>
    <t>Josh Greenway</t>
  </si>
  <si>
    <t>ARTPLUS INC</t>
  </si>
  <si>
    <t>https://www.crunchbase.com/organization/artplus-inc</t>
  </si>
  <si>
    <t xml:space="preserve">ARTPLUS is a Platform-as-a-Service to provide the combination of secured encrypted private viewing channels and a block chain based risk-free escrow service with ‚Äúneed to have‚Äù tools for safely conserving, managing and trading new media art online. ARTPLUS provides security, total control and transparency over media artworks, even when downloaded, from the moment the works are uploaded and authenticated by the artist. Our mobile first and native iOS platforms meets the needs of artists, galleries, curators, collectors, advisors, art fairs and enthusiasts in the new media art community. </t>
  </si>
  <si>
    <t>Art, Content Delivery Network, Digital Media, FinTech, Intellectual Property, PaaS, Video Streaming, Virtual Reality</t>
  </si>
  <si>
    <t>Antwerpen, Antwerpen, Belgium</t>
  </si>
  <si>
    <t>Making media art accessible online. Secured storage, private viewing and blockchain based escrow service for risk-free ownership transfers.</t>
  </si>
  <si>
    <t>http://www.artplus.com</t>
  </si>
  <si>
    <t>https://www.twitter.com/artplustv</t>
  </si>
  <si>
    <t>https://www.linkedin.com/company/art-</t>
  </si>
  <si>
    <t>admin@artplus.com</t>
  </si>
  <si>
    <t>(212) 884-0325</t>
  </si>
  <si>
    <t>David Dehaeck, Nathalie Haveman</t>
  </si>
  <si>
    <t>Content and Publishing, Financial Services, Hardware, Media and Entertainment, Professional Services, Software, Video</t>
  </si>
  <si>
    <t>FinanceAcar is an online, finance comparison website that allows its users to compare car finance and leasing deals. It enables users to select a vehicle of their choice and compare prices across different products, receive quotations or apply online for funds, and get the vehicle delivered to their doorstep.  The website offers car finance information and prices for more than 11,000 different vehicles. It also provides comparison of business car leasing and contract purchase products. Users of the website are required to be UK residents and 18 years of age or older.</t>
  </si>
  <si>
    <t>http://twitter.com/financeacaruk</t>
  </si>
  <si>
    <t>https://www.facebook.com/FinanceAcar</t>
  </si>
  <si>
    <t>https://www.linkedin.com/company/715220</t>
  </si>
  <si>
    <t>contact@financeacar.co.uk</t>
  </si>
  <si>
    <t>44 2076 037 070</t>
  </si>
  <si>
    <t>Mark Peatey, Nadim Saad</t>
  </si>
  <si>
    <t>Financial Services, Professional Services, Transportation</t>
  </si>
  <si>
    <t>Seedcamp, Anthemis Group, Point Nine, Dominic Collins</t>
  </si>
  <si>
    <t>http://twitter.com/go4venture</t>
  </si>
  <si>
    <t>https://www.facebook.com/Go4Venture/</t>
  </si>
  <si>
    <t>http://www.linkedin.com/company/go4venture</t>
  </si>
  <si>
    <t>info@go4venture.com</t>
  </si>
  <si>
    <t>44 20 7529 5400</t>
  </si>
  <si>
    <t>Jean-Michel Deligny</t>
  </si>
  <si>
    <t>GoBeyond, Sushi Venture Partners</t>
  </si>
  <si>
    <t>SubHub ApS</t>
  </si>
  <si>
    <t>https://www.crunchbase.com/organization/subhub-aps</t>
  </si>
  <si>
    <t>We are passionate about the growing subscription economy and will provide solutions for consumers and companies in this space. Our initial service will provide consumers a way to regain control of their subscriptions, and help them cancel subscriptions they no longer want.</t>
  </si>
  <si>
    <t>E-Commerce, Finance, Financial Services, FinTech</t>
  </si>
  <si>
    <t>Fintech company providing solutions for the growing subscription economy</t>
  </si>
  <si>
    <t>https://www.subhub.dk</t>
  </si>
  <si>
    <t>https://www.twitter.com/subhubdk</t>
  </si>
  <si>
    <t>https://www.facebook.com/subhub.dk</t>
  </si>
  <si>
    <t>https://www.linkedin.com/company/15075564</t>
  </si>
  <si>
    <t>info@subhub.dk</t>
  </si>
  <si>
    <t>Brian J√∏rgensen, Thomas Laursen</t>
  </si>
  <si>
    <t>Spar Nord Bank A/S</t>
  </si>
  <si>
    <t>Klarna is an eCommerce payment solutions platform for merchants and shoppers. The platform gives customers the freedom to choose how and when to pay. They also offer direct payments, pay after delivery options, and installment plans. Klarna is a regulated bank known for its ‚Äúbuy now, pay later‚Äù model that offers shoppers interest-free financing on retail purchases over a period of installments. Klarna was founded in 2005 in Stockholm, Sweden by Sebastian Siemiatkowski, Niklas Adalberth, and Victor Jacobsson.</t>
  </si>
  <si>
    <t>E-Commerce, Finance, FinTech, Payments, Social Media</t>
  </si>
  <si>
    <t>Klarna is an e-commerce payment solutions platform for merchants and shoppers.</t>
  </si>
  <si>
    <t>http://www.klarna.com</t>
  </si>
  <si>
    <t>http://twitter.com/klarna</t>
  </si>
  <si>
    <t>http://www.facebook.com/Klarna</t>
  </si>
  <si>
    <t>https://www.linkedin.com/company/klarna</t>
  </si>
  <si>
    <t>info@klarna.com</t>
  </si>
  <si>
    <t>Niklas Adalberth, Sebastian Siemiatkowski, Victor Jacobsson</t>
  </si>
  <si>
    <t>Engineering, Finance, Human Resources, Information Technology, Legal, Management, Marketing, Operations, Product, Sales, Support</t>
  </si>
  <si>
    <t>Revolut is a financial services company that specializes in mobile banking, card payments, money remittance, and foreign exchange. It includes a pre-paid debit card, currency exchange, and peer-to-peer payments. It is on a mission to build a fair and frictionless platform to use and manage money around the world.</t>
  </si>
  <si>
    <t>http://twitter.com/RevolutApp</t>
  </si>
  <si>
    <t>http://www.facebook.com/RevolutApp</t>
  </si>
  <si>
    <t>https://www.linkedin.com/company/revolut</t>
  </si>
  <si>
    <t>Nikolay Storonsky, Vlad Yatsenko</t>
  </si>
  <si>
    <t>Rapyd is a payments platform that inserts fintech services into any app and simplifies the complex offering of local payment methods. It enables e-commerce merchants, gig platforms, challenger wallets, remittance platforms, online lenders, and traditional banks to break free of their old infrastructure and limitations and create new mobile-friendly solutions. By utilizing Rapyd's payments network and Fintech-as-a-Service platform, businesses and consumers can engage in local and cross-border transactions in any market. The Rapyd platform unifies the fragmented payment systems by bringing together 900-plus payment methods in over 100 countries. Investors such as Stripe, General Catalyst, Oak FT, Coatue, Tiger Global, Durable Capital, Target Global, and TaL Capital backs the company. In 2016, Arik Shtilman, Arkady Karpman, and Omer Priel established the company in London, England.</t>
  </si>
  <si>
    <t>https://www.twitter.com/RapydPayments</t>
  </si>
  <si>
    <t>https://www.facebook.com/rapydpayments/</t>
  </si>
  <si>
    <t>https://www.linkedin.com/company/rapydpayments</t>
  </si>
  <si>
    <t>info@rapyd.net</t>
  </si>
  <si>
    <t>Arik Shtilman, Arkady Karpman, Omer Priel</t>
  </si>
  <si>
    <t>General Catalyst, BlackRock, Spark Capital, FJ Labs, Stripe</t>
  </si>
  <si>
    <t>Zilch</t>
  </si>
  <si>
    <t>https://www.crunchbase.com/organization/zilch-technology-limited</t>
  </si>
  <si>
    <t>Zilch is a buy now, pay later app that allows its customers to shop wherever Mastercard is accepted. Zilch‚Äôs users can keep track of all their purchases in one place ‚Äì whether made online or in-store ‚Äì ensuring they have a transparent view of their finances as well as their repayment timelines. Zilch also ensures responsible lending by combining Open Banking technology with soft credit checks to build a personalized affordability profile for each customer. Tap &amp; pay-over-time is another step forward in Zilch‚Äôs mission to put their consumers in full control of their money and make life as convenient as possible.</t>
  </si>
  <si>
    <t>Zilch is a buy now, pay later app that allows its customers to shop wherever Mastercard is accepted.</t>
  </si>
  <si>
    <t>https://www.payzilch.com/</t>
  </si>
  <si>
    <t>https://twitter.com/payzilch</t>
  </si>
  <si>
    <t>https://www.facebook.com/PayZilch/</t>
  </si>
  <si>
    <t>https://www.linkedin.com/company/payzilch/</t>
  </si>
  <si>
    <t>support@payzilch.com</t>
  </si>
  <si>
    <t>+44 (0) 20 3405 9770</t>
  </si>
  <si>
    <t>Emerging Unicorn</t>
  </si>
  <si>
    <t>Philip Belamant</t>
  </si>
  <si>
    <t>Engineering, Finance, Human Resources, Information Technology, Management, Marketing, Operations</t>
  </si>
  <si>
    <t>Starling Bank is an award-winning and fully licensed bank built to give people a fairer, smarter, and more human alternative to the banks of the past. Starling Bank offers four different account types ‚Äì personal, business, joint, and euro, plus a child card. Pairing this with a pioneering payment services proposition for businesses, Starling‚Äôs world-class tech reimagines banking for life today, putting the tools people need to feel good about money in the palm of their hand. All of Starling‚Äôs accounts are protected up to ¬£85,000 by the Financial Services Compensation Scheme.</t>
  </si>
  <si>
    <t>https://twitter.com/starlingbank</t>
  </si>
  <si>
    <t>https://www.facebook.com/starlingbank</t>
  </si>
  <si>
    <t>https://www.linkedin.com/company/starlingbank/</t>
  </si>
  <si>
    <t>media@starlingbank.com</t>
  </si>
  <si>
    <t>44 20 7930 4450</t>
  </si>
  <si>
    <t>Anne Boden</t>
  </si>
  <si>
    <t>Engineering, Finance, Human Resources, Management, Marketing, Operations, Sales, Support</t>
  </si>
  <si>
    <t>Goldman Sachs, Fidelity Management and Research Company, Qatar Investment Authority, Millennium Management, Chrysalis Investments</t>
  </si>
  <si>
    <t>Bitpanda</t>
  </si>
  <si>
    <t>https://www.crunchbase.com/organization/bitpanda</t>
  </si>
  <si>
    <t>Bitpanda is a digital assets platform used to facilitate the buying and selling of cryptocurrencies, fractional stocks and metals. It removes complicated financial barriers by harnessing the innovative power of digitized assets and Blockchain technology. With low fees, 24/7 trading, and real-time settlement, it helps users to shape their financial futures on their own terms. The company was founded in 2014 and is based in Vienna, Austria.</t>
  </si>
  <si>
    <t>Bitpanda is a centralized crypto exchange that provides users access to digital assets.</t>
  </si>
  <si>
    <t>https://www.bitpanda.com</t>
  </si>
  <si>
    <t>https://twitter.com/bitpanda</t>
  </si>
  <si>
    <t>https://www.facebook.com/BITPANDA</t>
  </si>
  <si>
    <t>https://www.linkedin.com/company/bitpanda</t>
  </si>
  <si>
    <t>support@bitpanda.com</t>
  </si>
  <si>
    <t>Christian Trummer, Eric Demuth, Paul Klanschek</t>
  </si>
  <si>
    <t>Wise provides a core money transfer product, along with a borderless account for its audience of ex-pats, freelancers, and travelers, which holds over ¬£2 billion in current deposits. The company was launched in 2011 with the vision of making international money transfers cheap, fair, and simple. Its multi-currency account helps over 10 million people and businesses manage their money across the world.</t>
  </si>
  <si>
    <t>https://twitter.com/transferwise</t>
  </si>
  <si>
    <t>https://www.facebook.com/transferwise</t>
  </si>
  <si>
    <t>https://www.linkedin.com/company/transferwise</t>
  </si>
  <si>
    <t>Kristo Kaarmann, Taavet Hinrikus</t>
  </si>
  <si>
    <t>WISE.L</t>
  </si>
  <si>
    <t>https://www.crunchbase.com/ipo/transferwise-ipo--2b1235e3</t>
  </si>
  <si>
    <t>Binance</t>
  </si>
  <si>
    <t>https://www.crunchbase.com/organization/binance</t>
  </si>
  <si>
    <t>Binance is a cryptocurrency exchange platform that combines digital technology and finance. The company provides access to exchange digital currency pairs on the market while maintaining security, liquidity, enabling a safe and efficient deal with anyone, anytime and anywhere.</t>
  </si>
  <si>
    <t>Bitcoin, Cryptocurrency, Ethereum, Financial Services, FinTech, Stock Exchanges</t>
  </si>
  <si>
    <t>Binance is a cryptocurrency exchange platform that combines digital technology and finance.</t>
  </si>
  <si>
    <t>https://www.binance.com</t>
  </si>
  <si>
    <t>https://twitter.com/binance</t>
  </si>
  <si>
    <t>https://www.facebook.com/binanceexchange</t>
  </si>
  <si>
    <t>https://www.linkedin.com/company/13336409</t>
  </si>
  <si>
    <t>support@binance.zendesk.com</t>
  </si>
  <si>
    <t>Incubator</t>
  </si>
  <si>
    <t>Changpeng Zhao, Yi He</t>
  </si>
  <si>
    <t>Engineering, Human Resources, Management, Marketing, Operations, Product, Sales</t>
  </si>
  <si>
    <t>Sequoia Capital, Vertex Ventures, Vertex Ventures Southeast Asia &amp; India, Fundamental Labs, Karnika Yashwant</t>
  </si>
  <si>
    <t>Monzo (previously Mondo) is a bank for people who live their lives on their smartphones and is targeted at people who want to get things done in a click and who don‚Äôt see the need for branches and cheque books. The platform is focussed on building the best current account in the world and ultimately working with a range of other providers so that Monzo can be an intelligent hub for your entire financial life.</t>
  </si>
  <si>
    <t>https://twitter.com/monzo</t>
  </si>
  <si>
    <t>https://www.facebook.com/monzobank</t>
  </si>
  <si>
    <t>https://www.linkedin.com/company/monzo-bank/</t>
  </si>
  <si>
    <t>hello@monzo.com</t>
  </si>
  <si>
    <t>0800 8021456</t>
  </si>
  <si>
    <t>Gary Dolman, Jason Bates, Jonas Huckestein, Paul Rippon, Tom Blomfield</t>
  </si>
  <si>
    <t>Management, Marketing, Operations, Product</t>
  </si>
  <si>
    <t>General Catalyst, Crowdcube, Stripe, Thrive Capital, Goodwater Capital</t>
  </si>
  <si>
    <t>Currencycloud is a global payments platform built on smart technology that takes the complexity out of moving money. Developers use their API building blocks to build customized payment solutions. Whether you want to embed their payments infrastructure into your products or services, or build on top of it, they will fit into your business in a way that works for you. They take care of all the intricacies and regulatory hurdles involved with cross-border payments, giving you the tools to globalize your business.</t>
  </si>
  <si>
    <t>https://twitter.com/Currencycloud</t>
  </si>
  <si>
    <t>https://www.facebook.com/currencycloud</t>
  </si>
  <si>
    <t>https://www.linkedin.com/company/the-currency-cloud</t>
  </si>
  <si>
    <t>contact@currencycloud.com</t>
  </si>
  <si>
    <t>44 (0)20 3326 8173</t>
  </si>
  <si>
    <t>Mike Laven, Nigel Verdon, Richard Arundel, Stephen Lemon</t>
  </si>
  <si>
    <t>https://www.crunchbase.com/organization/visa</t>
  </si>
  <si>
    <t>Engineering, Finance, Human Resources, Management, Marketing, Operations, Sales</t>
  </si>
  <si>
    <t>Rakuten, Sapphire Ventures, International Finance Corporation, Visa, GV</t>
  </si>
  <si>
    <t>Currencycloud acquired by Visa</t>
  </si>
  <si>
    <t>https://www.crunchbase.com/acquisition/visa-acquires-the-currency-cloud--9d53fa4e</t>
  </si>
  <si>
    <t>Celsius is a Blockchain-based marketplace platform where membership provides access to curated financial services that are not available through traditional financial institutions. Celsius specializes in the fields of consumer lending, fintech, and financial services. It was founded in 2017 and headquartered in London, England.</t>
  </si>
  <si>
    <t>Blockchain, Consumer Lending, Cryptocurrency, Financial Services, FinTech, Marketplace</t>
  </si>
  <si>
    <t>Celsius Network is a blockchain-based lending platform that is accessible through a free mobile app.</t>
  </si>
  <si>
    <t>https://celsius.network/</t>
  </si>
  <si>
    <t>https://www.twitter.com/celsiusnetwork</t>
  </si>
  <si>
    <t>https://www.facebook.com/celsiusnetwork/</t>
  </si>
  <si>
    <t>https://www.linkedin.com/company/celsiusnetwork/</t>
  </si>
  <si>
    <t>hello@celsius.network</t>
  </si>
  <si>
    <t>+44 2033 185636</t>
  </si>
  <si>
    <t>Alex Mashinsky, Nuke Goldstein, S. Daniel Leon</t>
  </si>
  <si>
    <t>gumi Cryptos Capital (gCC), tokentus investment AG, Alpha Sigma Capital, Tether, Kyle Wang</t>
  </si>
  <si>
    <t>Crowdcube is an equity crowdfunding platform for entrepreneurs of start-ups and growing businesses. Crowdcube enables individuals to invest or loan in small companies in return for equity or an annual return. As an investment crowdfunding platform, Crowdcube enables entrepreneurs to raise finance with the added benefit of being backed by the crowd. For investors, Crowdcube provides a way to handpick a stake in an innovative business that traditionally would have been restricted to corporate investors. Since Crowdcube first pioneered equity crowdfunding in 2011, a total of ¬£300m has been invested through the platform from a crowd of over 390,000 investors, with more than ¬£230m successfully invested in 520 raises. Businesses like the challenger bank Monzo, which raised ¬£1 million in a record-breaking 96 seconds, as well as household brand names such as River Cottage and the Eden Project along with venture capital-backed businesses such as JustPark, eMoov and Sugru have all successfully raised growth funding from the crowd.</t>
  </si>
  <si>
    <t>Exeter, Devon, United Kingdom</t>
  </si>
  <si>
    <t>https://twitter.com/Crowdcube</t>
  </si>
  <si>
    <t>https://www.facebook.com/crowdcube/</t>
  </si>
  <si>
    <t>https://www.linkedin.com/company/crowdcube-limited/</t>
  </si>
  <si>
    <t>info@crowdcube.com</t>
  </si>
  <si>
    <t>44 (0)7834 757780</t>
  </si>
  <si>
    <t>Darren Westlake, Luke Lang, Mac Parish, Oriol Cord√≥n, Pepe Borrell</t>
  </si>
  <si>
    <t>Draper Esprit, Draper Associates, Balderton Capital, SGH CAPITAL, Future Fifty</t>
  </si>
  <si>
    <t>Checkout.com provides fintech companies with a cross-border payment solution for digital commerce. The business offers direct access to domestic acquiring across payment methods and geographies, including all major credit and debit cards, online banking, PayPal, Apple Pay, and other eWallets. This is achieved through a unified integrated platform which also provides fraud management tools, analytics, and comprehensive reporting features.</t>
  </si>
  <si>
    <t>https://www.twitter.com/checkout</t>
  </si>
  <si>
    <t>https://www.facebook.com/checkout</t>
  </si>
  <si>
    <t>https://www.linkedin.com/company/checkout</t>
  </si>
  <si>
    <t>info@checkout.com</t>
  </si>
  <si>
    <t>+44 207 323 3888</t>
  </si>
  <si>
    <t>Guillaume Pousaz</t>
  </si>
  <si>
    <t>Tiger Global Management, Insight Partners, GIC, Coatue, DST Global</t>
  </si>
  <si>
    <t>Soldo is a multi-user expense account that helps companies to manage the entire business expense cycle. It integrates prepaid Mastercard cards, a web-based administration console, and a mobile app into one intuitive future-ready platform. Soldo was founded by a group of tech veterans and payment pioneers who refused to accept the inefficient and fragmented state of business spending in the 21st century.</t>
  </si>
  <si>
    <t>https://twitter.com/soldo</t>
  </si>
  <si>
    <t>https://www.facebook.com/soldoapp/</t>
  </si>
  <si>
    <t>https://www.linkedin.com/company/soldo</t>
  </si>
  <si>
    <t>businesssupport@soldo.com</t>
  </si>
  <si>
    <t>Carlo Gualandri</t>
  </si>
  <si>
    <t>Temasek Holdings, Battery Ventures, Citi Ventures, Accel, Dawn Capital</t>
  </si>
  <si>
    <t>Solarisbank is Europe's leading Banking-as-a-Service platform. As a technology company with a full German banking license, Solarisbank enables other companies to offer their own financial services. Via APIs, partners integrate Solarisbank's modular banking services directly into their own product offering. The platform offers digital bank accounts and payment cards, identification and lending services, digital asset custody as well as services provided by integrated third-party providers. To date, Solarisbank has raised more than EUR 160 million from a bluechip shareholder base, including ABN AMRO‚Äôs Digital Impact Fund, BBVA, finleap, Global Brain, HV Holtzbrinck Ventures, Lakestar, Samsung Catalyst Fund, SBI Group, Storm Ventures, Visa, Vulcan Capital, and yabeo Capital.</t>
  </si>
  <si>
    <t>Solarisbank is a Banking-as-a-Service platform that enables other companies to offer their own financial services via APIs.</t>
  </si>
  <si>
    <t>https://www.solarisbank.com/</t>
  </si>
  <si>
    <t>https://www.twitter.com/solarisbank</t>
  </si>
  <si>
    <t>https://www.facebook.com/solarisBankAG/</t>
  </si>
  <si>
    <t>https://www.linkedin.com/company/solarisbank</t>
  </si>
  <si>
    <t>info@solarisbank.de</t>
  </si>
  <si>
    <t>Andreas Bittner, Marko Wenthin</t>
  </si>
  <si>
    <t>Mambu</t>
  </si>
  <si>
    <t>https://www.crunchbase.com/organization/mambu</t>
  </si>
  <si>
    <t>Mambu is a software-as-a-service banking engine provider that powers lending and deposit services. The company provides financial institutions of all sizes to design, launch, service, and scale their banking and lending portfolio. It empowers over 7,000 loan and deposit products which serve over eight million end customers. With more than three million active accounts in over 46 countries, ranging from fintech to traditional banks.</t>
  </si>
  <si>
    <t>Mambu is a software-as-a-service banking engine provider that powers lending and deposit services.</t>
  </si>
  <si>
    <t>http://www.mambu.com</t>
  </si>
  <si>
    <t>http://twitter.com/mambu_com</t>
  </si>
  <si>
    <t>http://www.facebook.com/mambucloud</t>
  </si>
  <si>
    <t>http://www.linkedin.com/company/mambu</t>
  </si>
  <si>
    <t>hello@mambu.com</t>
  </si>
  <si>
    <t>Eugene Danilkis, Frederik Pfisterer, Sofia Nunes</t>
  </si>
  <si>
    <t>Bessemer Venture Partners, Tiger Global Management, TCV, Point Nine, Arena Holdings</t>
  </si>
  <si>
    <t>Adyen</t>
  </si>
  <si>
    <t>https://www.crunchbase.com/organization/adyen</t>
  </si>
  <si>
    <t>Adyen operates as technology company in the Netherlands, Brazil, Singapore, the United Kingdom, Canada, Australia, South Korea, Hong Kong, Mexico, China, New Zealand, Malaysia, India, Japan, and the United States. It offers Adyen platform that integrates gateway, risk management, processing, acquiring, and settlement of payments for directly connecting merchants to Visa, Mastercard, and other payment methods, as well as sales channels, including its merchants' online, mobile, and point-of-sale channels.  Pieter van der Does founded Adyen in 2006. It has its headquarters in Amsterdam in the Netherlands.</t>
  </si>
  <si>
    <t>Financial Services, FinTech, Mobile Apps, Mobile Payments</t>
  </si>
  <si>
    <t>Adyen offers a platform that integrates gateway, risk management, processing, acquiring, and settlement of payments.</t>
  </si>
  <si>
    <t>http://www.adyen.com/</t>
  </si>
  <si>
    <t>http://twitter.com/adyen</t>
  </si>
  <si>
    <t>http://www.facebook.com/AdyenPayments/</t>
  </si>
  <si>
    <t>http://www.linkedin.com/company/adyen/</t>
  </si>
  <si>
    <t>info@adyen.com</t>
  </si>
  <si>
    <t>(415) 957-1000</t>
  </si>
  <si>
    <t>Pieter van der Does</t>
  </si>
  <si>
    <t>ADYEN</t>
  </si>
  <si>
    <t>https://www.crunchbase.com/ipo/adyen-ipo--ee2b0857</t>
  </si>
  <si>
    <t>AMS - Euronext Amsterdam</t>
  </si>
  <si>
    <t>General Atlantic, Temasek Holdings, Felicis Ventures, ICONIQ Capital, Index Ventures</t>
  </si>
  <si>
    <t>Yapily enables fairer and better financial services for everyone through Open Finance. Yapily enables companies around the world to share financial data and access payment infrastructure. They connect businesses to thousands of banks through a secure open API. Taking care of the complexity and management of connections, saving businesses time and money.  As the world moves towards an open economy, the company exists to power the innovative solutions that will ultimately transform the way they all interact with financial products and services.</t>
  </si>
  <si>
    <t>https://twitter.com/YapilyLtd</t>
  </si>
  <si>
    <t>https://www.facebook.com/YapilyLtd/</t>
  </si>
  <si>
    <t>https://www.linkedin.com/company/yapily/</t>
  </si>
  <si>
    <t>hello@yapily.com</t>
  </si>
  <si>
    <t>Stefano Vaccino</t>
  </si>
  <si>
    <t>Sapphire Ventures, LocalGlobe, HV Capital, Taavet Hinrikus, Lakestar</t>
  </si>
  <si>
    <t>GoCardless is the global leader in recurring payments. GoCardless' global payments network and technology platform take the pain out of getting paid for businesses with recurring revenue. More than 40,000 businesses worldwide, from multinational corporations to SMBs, transact through GoCardless each month, and the business processes $10bn of payments each year. GoCardless now has four offices in the UK, France, Australia, and Germany.</t>
  </si>
  <si>
    <t>https://twitter.com/gocardless</t>
  </si>
  <si>
    <t>https://www.facebook.com/GoCardless/</t>
  </si>
  <si>
    <t>https://www.linkedin.com/company/gocardless/</t>
  </si>
  <si>
    <t>help@gocardless.com</t>
  </si>
  <si>
    <t>44 20 8338 9539</t>
  </si>
  <si>
    <t>Hiroki Takeuchi, Matt Robinson, Tom Blomfield</t>
  </si>
  <si>
    <t>Salesforce Ventures, SV Angel, Y Combinator, GV, Accel</t>
  </si>
  <si>
    <t>Curve is a banking platform that consolidates cards and accounts into one smart card and app. It allows customers to supercharge their legacy banks to the 21st century without leaving their bank or topping-up. Curve offers a host of benefits to its customers</t>
  </si>
  <si>
    <t>Pleo</t>
  </si>
  <si>
    <t>https://www.crunchbase.com/organization/pleo-company</t>
  </si>
  <si>
    <t>Behind Pleo is the core belief to make everyone feel valued at work, driven by the mission to revolutionise business spending for forward-thinking teams everywhere - so things like a fun-to-use spend management app that automatically tracks work-related spending &amp; generates expense reports, paired with the powerful tools businesses need to create full visibility and management of every penny spent. It was founded in 2015 by Jeppe Rindom and Niccolo Perra and is based in Copenhagen, Hovedstaden, Denmark.</t>
  </si>
  <si>
    <t>Financial Services, FinTech, Information Technology, Mobile Payments, Payments</t>
  </si>
  <si>
    <t>Pleo offers smart payment cards for employees to buy work-related products while keeping the company in control of spending.</t>
  </si>
  <si>
    <t>https://www.pleo.io</t>
  </si>
  <si>
    <t>https://twitter.com/pleo</t>
  </si>
  <si>
    <t>https://www.facebook.com/pleo.io</t>
  </si>
  <si>
    <t>https://www.linkedin.com/company/pleo-company</t>
  </si>
  <si>
    <t>info@pleo.io</t>
  </si>
  <si>
    <t>+45 7873 0915</t>
  </si>
  <si>
    <t>Jeppe Rindom, Niccolo Perra</t>
  </si>
  <si>
    <t>Speedinvest, Thrive Capital, Seedcamp, Creandum, Stripes</t>
  </si>
  <si>
    <t>Tide‚Äôs mission is to help SMEs save time (and money) in the running of their businesses. The Tide platform not only offers business accounts and related banking services, but also a comprehensive set of highly usable administrative solutions, such as full integration with accounting systems. Using advanced technology, all solutions are designed with SMEs in mind. Tide is now the emerging leader in SME challenger banking in the UK. Tide believes that truly serving SMEs well requires relentless focus on their needs. That is why Tide is SME only.</t>
  </si>
  <si>
    <t>https://twitter.com/TideBusiness</t>
  </si>
  <si>
    <t>https://www.facebook.com/tidebanking</t>
  </si>
  <si>
    <t>https://www.linkedin.com/company/tide-banking</t>
  </si>
  <si>
    <t>hello@tide.co</t>
  </si>
  <si>
    <t>+44 (0) 333 121 0266</t>
  </si>
  <si>
    <t>George Bevis</t>
  </si>
  <si>
    <t>Engineering, Finance, Information Technology, Legal, Management, Operations, Product, Sales</t>
  </si>
  <si>
    <t>Onfido digitally proves a user‚Äôs real identity using AI technology, by verifying their photo ID and comparing it to their facial biometrics. It means users and businesses can verify their online identities anywhere and anytime, without compromising on experience, inclusion, privacy or security. Onfido powers over 1,500 fintech, banking, and marketplace clients globally‚Äîhelping them onboard more users while reducing risk.    Identity underpins all transactions, and over the coming years, access to everything will be based on every user's ability to easily and securely prove their legal identity. This will change how we think of access‚Äîeverything from opening a bank account to self-checking-in to a hotel, and ultimately voting.</t>
  </si>
  <si>
    <t>http://twitter.com/Onfido</t>
  </si>
  <si>
    <t>http://www.facebook.com/onfido</t>
  </si>
  <si>
    <t>http://www.linkedin.com/company/2697456</t>
  </si>
  <si>
    <t>info@onfido.com</t>
  </si>
  <si>
    <t>Eamon Jubbawy, Husayn Kassai, Ruhul Amin</t>
  </si>
  <si>
    <t>bunq</t>
  </si>
  <si>
    <t>https://www.crunchbase.com/organization/bunq</t>
  </si>
  <si>
    <t>bunq is a Dutch independent neobank that makes life easy. No branch visits, no queues, no paperwork, just immediate access from a mobile device. Users can share bank accounts with whomever they want and pay with worldwide Maestro and Mastercards wherever they go. bunq was founded in 2012 by Ali Niknam (1981), who managed to get the first European banking permit in over 35 years. He set out to radically change the traditional banking industry and, as its sole investor, invested ‚Ç¨44.9m in bunq. bunq‚Äôs latest publicly available number of user deposits is ‚Ç¨211,152,900, based on the deposits in December 2018. Over 2018 the total amount of user deposits doubled and is increasing every day. Over 2018 the total amount of user deposits doubled and is increasing every day.</t>
  </si>
  <si>
    <t>Bunq is an independent neobank that helps users save time, money, and the environment.</t>
  </si>
  <si>
    <t>https://www.bunq.com</t>
  </si>
  <si>
    <t>https://twitter.com/bunq</t>
  </si>
  <si>
    <t>https://www.facebook.com/bunq/</t>
  </si>
  <si>
    <t>https://www.linkedin.com/company/2986796</t>
  </si>
  <si>
    <t>support@bunq.com</t>
  </si>
  <si>
    <t>Ali Niknam</t>
  </si>
  <si>
    <t>Railsbank is an open banking API and a banking-as-a-service platform that gives regulated and un-regulated companies access to global banking. The platform provides fintech companies with a range of wholesale banking services, including IBANs, receiving money, sending money, converting money, direct debit, issuing cards, and managing credit through APIs. It also enables marketers, product managers, and developers to take their financial product prototype, launch, and scale their vision using its open finance platform, financial operations, regulatory licensing, and rich set of APIs. Railsbank was founded in 2015 by Nigel Verdon and Clive Mitchell and is based in London, England.</t>
  </si>
  <si>
    <t>https://twitter.com/railsbank</t>
  </si>
  <si>
    <t>https://www.facebook.com/Railsbank</t>
  </si>
  <si>
    <t>https://www.linkedin.com/company/railsbank</t>
  </si>
  <si>
    <t>press@railsbank.com</t>
  </si>
  <si>
    <t>Clive Mitchell, Nigel Verdon</t>
  </si>
  <si>
    <t>Visa, Anthos Capital, Singlife, Kima Ventures, Chris Adelsbach</t>
  </si>
  <si>
    <t>Aave</t>
  </si>
  <si>
    <t>https://www.crunchbase.com/organization/ethlend</t>
  </si>
  <si>
    <t>Aave (from the Finnish word for "ghost") is an open source non-custodial protocol on Ethereum for decentralized lending and borrowing. For lenders, the protocol mints ERC20-compliant aTokens at a 1:1 ratio to supplied assets. Interest immediately starts compounding continuously, represented by a steady increase in the amount of aTokens held by the lender. This interest stream may be redirected to any address, separate from the aTokens that represent the underlying principal. Aave offers flash loans: trustless, uncollateralized loans where borrowing and repayment must occur in the same transaction. Aimed at developers, this feature could lead to innovative uses of DeFi.</t>
  </si>
  <si>
    <t>Blockchain, Ethereum, Financial Services, FinTech, Lending, Open Source, Peer to Peer</t>
  </si>
  <si>
    <t>Aave is an open source non-custodial protocol on Ethereum for decentralized lending and borrowing.</t>
  </si>
  <si>
    <t>https://www.aave.com</t>
  </si>
  <si>
    <t>https://twitter.com/AaveAave</t>
  </si>
  <si>
    <t>https://www.facebook.com/AaveWow</t>
  </si>
  <si>
    <t>https://www.linkedin.com/company/aaveaave/</t>
  </si>
  <si>
    <t>wow@aave.com</t>
  </si>
  <si>
    <t>Stani Kulechov</t>
  </si>
  <si>
    <t>Blockchain Capital, ParaFi Capital, Framework Ventures, Three Arrows Capital, Blockchain.com Ventures</t>
  </si>
  <si>
    <t>TrueLayer is a fintech platform utilized to build financial apps that connect to bank data, verify accounts, and access transactions in real-time. It uses its toolkit to develop consumer and server message block (SMB) applications in the areas of payments, online lending, personal financial management (PFM), robot-advisors, insurance, investment services, p2p marketplaces, and cryptocurrencies. It aims to grow the open banking economy by creating a platform for companies to develop new financial services and products. In 2016, Francesco Simoneschi and Luca Martinetti established TrueLayer in London, England.</t>
  </si>
  <si>
    <t>https://twitter.com/truelayer</t>
  </si>
  <si>
    <t>https://www.facebook.com/TrueLayerAPI</t>
  </si>
  <si>
    <t>https://www.linkedin.com/company/truelayer</t>
  </si>
  <si>
    <t>hello@truelayer.com</t>
  </si>
  <si>
    <t>Francesco Simoneschi, Luca Martinetti</t>
  </si>
  <si>
    <t>Codat is a London-based technology company that lets banks and fintech plug into their small businesses and the software they use, giving them seamless access to real-time customer data. Codat is building an ecosystem of connected datasets that handle the heavy lifting of integrations, leaving providers free to focus on improving their offerings for small businesses.Codat has over 60 clients globally, across various different industries from traditional lenders to invoice financing, insurance to cashflow forecasting.</t>
  </si>
  <si>
    <t>https://twitter.com/CodatData</t>
  </si>
  <si>
    <t>https://www.linkedin.com/company/codat-limited/</t>
  </si>
  <si>
    <t>info@codat.io</t>
  </si>
  <si>
    <t>Alex Cardona, David Hoare, Peter Lord</t>
  </si>
  <si>
    <t>Tiger Global Management, Acequia Capital (AceCap), Index Ventures, American Express Ventures, PayPal Ventures</t>
  </si>
  <si>
    <t>Lunar</t>
  </si>
  <si>
    <t>https://www.crunchbase.com/organization/lunar-bank</t>
  </si>
  <si>
    <t>Lunar is a digital challenger bank that offers a mobile-based banking app that helps consumers control their personal finances. It provides a range of financial services including insurance, savings, budgets, loans, and investments via a mobile application. The company also operates a banking license and launched a challenger bank providing free accounts and a subscription-based service called Lunar Premium. Lunar aims to roll out full personal and business banking operations and strive towards profitability in profitable banking markets. Up to date, the company has raised ‚Ç¨104 million from investors including Seed Capital, Greyhound Capital, Socii Capital and Chr. Augustinus Fabrikker. It has offices in Aarhus, Copenhagen, Stockholm, and Oslo, with a headcount of more than 180 employees. The Copenhagen, Hovedstaden-based company was founded in 2015 by Ken Villum Klausen.</t>
  </si>
  <si>
    <t>Banking, Credit Cards, Debit Cards, Financial Services, FinTech</t>
  </si>
  <si>
    <t>Aarhus, Midtjylland, Denmark</t>
  </si>
  <si>
    <t>Lunar is a digital bank that offers a mobile-based banking app that helps consumers manage their personal finances.</t>
  </si>
  <si>
    <t>http://www.lunar.app</t>
  </si>
  <si>
    <t>https://www.twitter.com/lunarbank</t>
  </si>
  <si>
    <t>https://www.facebook.com/lunardanmark</t>
  </si>
  <si>
    <t>https://www.linkedin.com/company/lunarbank</t>
  </si>
  <si>
    <t>hello@lunar.app</t>
  </si>
  <si>
    <t>+45 70 60 54 54</t>
  </si>
  <si>
    <t>Ken Villum Klausen</t>
  </si>
  <si>
    <t>Tencent, Kinnevik AB, Alan Howard, Greyhound Capital, Seed Capital</t>
  </si>
  <si>
    <t>Snoop</t>
  </si>
  <si>
    <t>https://www.crunchbase.com/organization/snoop-09b7</t>
  </si>
  <si>
    <t>Snoop is a smart money mobile app that helps consumers save money on bills and subscriptions. Snoop combines a smart artificial intelligence platform with human intelligence which tracks finances and offers its users recommendations for cutting bills and subscription expenses.  The company was founded in 2019 by Jayne-Anne Gadhia and it is based in Norwich, Norfolk.</t>
  </si>
  <si>
    <t>Snoop is a smart money mobile app that helps consumers save money on bills and subscriptions.</t>
  </si>
  <si>
    <t>https://snoop.app/</t>
  </si>
  <si>
    <t>https://www.linkedin.com/company/snoop/</t>
  </si>
  <si>
    <t>hello@snoop.app</t>
  </si>
  <si>
    <t>Cara Norton, David Dyer, Jayne-Anne Gadhia, Jem Walters, John Natalizia, Ken Donald, Paul Kerridge, Paul Lloyd, Ross Logan, Scott Mowbray</t>
  </si>
  <si>
    <t>Salesforce Ventures, Paulson &amp; Co., Future Fund, Havisham Group, Lloyd Dorfman</t>
  </si>
  <si>
    <t>https://www.crunchbase.com/organization/finleap</t>
  </si>
  <si>
    <t>finleap is Europe's leading fintech ecosystem, headquartered in Berlin. finleap was founded in 2014 by IONIQ Group and Ramin Niroumand, and has since built and scaled 18 companies and added more to its ecosystem through acquisitions. These include companies such as Solarisbank, CLARK, Penta and PAIR Finance. In addition to access to capital, finleap offers a network of investors as well as partners and top talent. Since its inception, the finleap ecosystem has raised over 550 million euros in funding rounds and today consists of over 1,300 employees from 80 nations.</t>
  </si>
  <si>
    <t>Asset Management, Banking, Finance, FinTech, Insurance</t>
  </si>
  <si>
    <t>finleap is Europe's #1 fintech ecosystem. In addition to access to capital, it offers a network of investors as well as partners and talent.</t>
  </si>
  <si>
    <t>https://www.finleap.com/</t>
  </si>
  <si>
    <t>https://twitter.com/finleap</t>
  </si>
  <si>
    <t>https://www.linkedin.com/company/finleap</t>
  </si>
  <si>
    <t>media@finleap.com</t>
  </si>
  <si>
    <t>Hendrik Krawinkel, Jan Beckers, Ramin Niroumand</t>
  </si>
  <si>
    <t>Engineering, Finance, Information Technology, Legal, Operations, Product, Sales</t>
  </si>
  <si>
    <t>SumUp is a financial technology company that enables businesses to accept card payments at the Point-of-Sale or on the go in a simple, secure, and cost-effective way.  It offers an end-to-end EMV card acceptance solution built on proprietary hardware and mobile apps. This unique offering enabled SumUp to rapidly expand into 16 markets, including the U.S., Brazil, and Germany, making it the mPOS company with the largest global footprint. The company has gone on to develop a full suite of SDKs and APIs for third parties to integrate card payments into their mobile apps. SumUp has been backed by renowned investors, including Groupon, BBVA Ventures, Holtzbrinck Ventures, and American Express. In April 2016 SumUp has merged with the mPOS company payleven to create the global leader in mobile payment. The London, England-based fintech company was established by Stefan Jeschonnek, Marc-Alexander Christ, Daniel Klein, Petter Made, and Jan Deepen in 2011.</t>
  </si>
  <si>
    <t>http://twitter.com/sumup</t>
  </si>
  <si>
    <t>http://www.facebook.com/sumup</t>
  </si>
  <si>
    <t>https://www.linkedin.com/company/sumup</t>
  </si>
  <si>
    <t>info@sumup.com</t>
  </si>
  <si>
    <t>1-888-250-2164</t>
  </si>
  <si>
    <t>Jan Deepen, Marc-Alexander Christ, Petter Made, Stefan Jeschonnek</t>
  </si>
  <si>
    <t>BRL</t>
  </si>
  <si>
    <t>Engineering, Finance, Information Technology, Legal, Management, Marketing, Operations, Product, Sales</t>
  </si>
  <si>
    <t>Tink</t>
  </si>
  <si>
    <t>https://www.crunchbase.com/organization/tink</t>
  </si>
  <si>
    <t>Tink is a cloud-based open banking platform that provides the infrastructure and value-adding data products that are enabling the future of financial services.  Tink offers products such as account aggregation, payment initiation, data enrichment, and personal finance management that can be used to develop standalone services or be integrated into existing banking applications. Its partners include ABN AMRO, BNP Paribas Fortis, Nordea, Klarna, and SEB. Tink was founded in 2012 and is based in Stockholm, Sweden.</t>
  </si>
  <si>
    <t>Tink is a cloud-based platform providing infrastructure and data products to enable the future of financial services.</t>
  </si>
  <si>
    <t>http://tink.com</t>
  </si>
  <si>
    <t>http://twitter.com/tink</t>
  </si>
  <si>
    <t>https://www.facebook.com/tink.se</t>
  </si>
  <si>
    <t>https://www.linkedin.com/company/tink-ab</t>
  </si>
  <si>
    <t>press@tink.com</t>
  </si>
  <si>
    <t>+46 (8) 509-0890</t>
  </si>
  <si>
    <t>Daniel Kjell√©n, Fredrik Hedberg</t>
  </si>
  <si>
    <t>Eurazeo, Insight Partners, PayPal, Dawn Capital, PayPal Ventures</t>
  </si>
  <si>
    <t>Tink acquired by Visa</t>
  </si>
  <si>
    <t>https://www.crunchbase.com/acquisition/visa-acquires-tink--e5233cce</t>
  </si>
  <si>
    <t>ClearScore is a financial technology company that provides credit scoring services and a marketplace. It provides access to financial data, including credit reports and scores, and open banking data. The company's business is dedicated to helping its users improve their financial well-being.</t>
  </si>
  <si>
    <t>https://twitter.com/clearscore</t>
  </si>
  <si>
    <t>https://www.facebook.com/clearscore</t>
  </si>
  <si>
    <t>https://www.linkedin.com/company/9320086</t>
  </si>
  <si>
    <t>privacy@clearscore.com</t>
  </si>
  <si>
    <t>44 20 7582 8212</t>
  </si>
  <si>
    <t>Dan Cobley, Justin Basini, Nigel Morris</t>
  </si>
  <si>
    <t>Trade Republic</t>
  </si>
  <si>
    <t>https://www.crunchbase.com/organization/trade-republic</t>
  </si>
  <si>
    <t>Trade Republic is a mobile-only and commission-free broker that brings the opportunity to invest easily. The company works as a broker for a new generation for a more mobile, more intuitive, faster - and permanently free of commission. Trade Republic was founded in 2015 and based in Berlin, Germany.</t>
  </si>
  <si>
    <t>Finance, Financial Services, FinTech, Mobile</t>
  </si>
  <si>
    <t>Trade Republic is a mobile-only and commission-free broker that provides investment opportunities.</t>
  </si>
  <si>
    <t>https://traderepublic.com</t>
  </si>
  <si>
    <t>https://twitter.com/traderepublicDE</t>
  </si>
  <si>
    <t>https://facebook.com/traderepublic</t>
  </si>
  <si>
    <t>https://www.linkedin.com/company/trade-republic/</t>
  </si>
  <si>
    <t>Christian Hecker, Marco Cancellieri, Thomas Pischke</t>
  </si>
  <si>
    <t>Sequoia Capital, Thrive Capital, Accel, Creandum, Founders Fund</t>
  </si>
  <si>
    <t>Indy offers end-to-end and advanced AI-powered accounting software. Indy is an accounting robot that aims to automate the accounting of freelancers and professionals. It is an accounting robot for the liberal professions. It automates the management of accounting, recovers bank entries to turn them into accounting lines, and sends tax returns directly to an AGM. It was founded in 2016 as  Georges by C√¥me Fouques, Pablo Larvor, Romain Koenig, and Adrien Plat to simplify independent accounting, which is certainly simple but repetitive and time-consuming.</t>
  </si>
  <si>
    <t>https://twitter.com/indyteam_fr</t>
  </si>
  <si>
    <t>https://www.facebook.com/indyfr</t>
  </si>
  <si>
    <t>https://www.linkedin.com/company/indyfr</t>
  </si>
  <si>
    <t>contact@indy.fr</t>
  </si>
  <si>
    <t>Adrien Plat, Come Fouques, Pablo Larvor, Romain Koenig</t>
  </si>
  <si>
    <t>Alven, Singular, Kerala Ventures, Guillaume Lestrade</t>
  </si>
  <si>
    <t>iZettle</t>
  </si>
  <si>
    <t>https://www.crunchbase.com/organization/izettle</t>
  </si>
  <si>
    <t>iZettle is reinventing technologies and banking services that help small-business owners live better, work less and earn more. Based in Stockholm, the financial technology company revolutionized mobile payments in 2010 with the world‚Äôs first mini chip card reader and software for mobile devices. Today, small-business owners around the world use iZettle‚Äôs powerfully simple services to improve the speed and ease of payments at checkout, business management, sales analytics, customer engagement, and funding</t>
  </si>
  <si>
    <t>Financial Services, FinTech, Mobile Payments, Point of Sale, Software</t>
  </si>
  <si>
    <t>iZettle, a mobile payments company, offers small businesses with portable point-of-sale solutions and free sales overview tools.</t>
  </si>
  <si>
    <t>https://www.zettle.com</t>
  </si>
  <si>
    <t>https://twitter.com/izettle</t>
  </si>
  <si>
    <t>http://www.facebook.com/Izettle</t>
  </si>
  <si>
    <t>http://www.linkedin.com/company/izettle</t>
  </si>
  <si>
    <t>hello@izettle.com</t>
  </si>
  <si>
    <t>Jacob De Geer, Magnus Nilsson</t>
  </si>
  <si>
    <t>PayPal</t>
  </si>
  <si>
    <t>https://www.crunchbase.com/organization/paypal</t>
  </si>
  <si>
    <t>Intel Capital, Mastercard, Index Ventures, Dawn Capital, American Express Ventures</t>
  </si>
  <si>
    <t>iZettle acquired by PayPal</t>
  </si>
  <si>
    <t>https://www.crunchbase.com/acquisition/paypal-acquires-izettle--3ffbbd88</t>
  </si>
  <si>
    <t>Fly Now Pay Later is a fintech company that helps consumers spread the cost of their travel over a flexible duration, before or after departure. The company assists travel brands with sales, conversion, and average order value by providing a range of flexible alternative payment options to consumers at the checkout.</t>
  </si>
  <si>
    <t>https://www.twitter.com/fnpluk</t>
  </si>
  <si>
    <t>https://www.facebook.com/Fly-Now-Pay-Later-118370068188648</t>
  </si>
  <si>
    <t>https://www.linkedin.com/company/travelfund-co-uk</t>
  </si>
  <si>
    <t>hello@flynowpaylater.com</t>
  </si>
  <si>
    <t>Enrico di San Marzano, Jasper Dykes, Stuart Jeffrey</t>
  </si>
  <si>
    <t>FairMoney is a credit-led mobile banking platform for emerging markets. The company was launched in 2017, operates in Nigeria &amp; India and raised close to ‚Ç¨50m from global investors like Tiger Global, DST &amp; Flourish Ventures.</t>
  </si>
  <si>
    <t>https://www.linkedin.com/company/fairmoney/</t>
  </si>
  <si>
    <t>Laurin Nabuko Hainy, Matthieu Gendreau, Nicolas Berthozat</t>
  </si>
  <si>
    <t>Financial Services, Internet Services, Lending and Investments, Mobile</t>
  </si>
  <si>
    <t>Speedinvest, Tiger Global Management, DST Global, Flourish Ventures, Newfund</t>
  </si>
  <si>
    <t>Modulr is a fintech company that provides Payments as a Service API for digital businesses. It enables users to automate payment flows, embed payments into the platform, and build new payment products and services themselves from a single API. Modulr has direct access to the Bank of England and claims to facilitate a fast experience that digital customers demand. The company was founded in 2015 and is headquartered in London, England.</t>
  </si>
  <si>
    <t>https://twitter.com/ModulrFinance</t>
  </si>
  <si>
    <t>https://www.facebook.com/Modulr-Finance-697978407323939/</t>
  </si>
  <si>
    <t>https://www.linkedin.com/company/modulr-finance/</t>
  </si>
  <si>
    <t>info@modulrfinance.com</t>
  </si>
  <si>
    <t>Cyrus Wadia, Jakub Zmuda, Kevin Hayes, Martin Threakall, Myles Stephenson, Ritesh Tendulkar</t>
  </si>
  <si>
    <t>Reformers at heart, Greensill challenges the status quo by working to make global finance fairer and levelling the playing field for all businesses and people alike. The company unlocks capital so the world can put it to work. Founded in 2011, Greensill is headquartered in London with offices in New York, Frankfurt, Chicago, Miami, Singapore, Sao Paulo, Mexico City, Johannesburg, Sydney, Warrington and Bundaberg. Greensill provides innovative financing solutions to customers across Europe, North America, Latin America, Middle East, Africa, and Asia ‚Äì injecting more than $150 billion of financing in 2019 to more than 8 million customers and suppliers across more than 175 countries.</t>
  </si>
  <si>
    <t>https://twitter.com/greensillcap</t>
  </si>
  <si>
    <t>https://www.linkedin.com/company/greensill/</t>
  </si>
  <si>
    <t>info@greensill.com</t>
  </si>
  <si>
    <t>+44 20 3436 2000</t>
  </si>
  <si>
    <t>Jason Austin, Lex Greensill</t>
  </si>
  <si>
    <t>General Atlantic, SoftBank Vision Fund</t>
  </si>
  <si>
    <t>https://www.crunchbase.com/organization/augmentum-fintech</t>
  </si>
  <si>
    <t>Augmentum Fintech is a venture investment firm focusing exclusively on the FinTech sector. They invest in early (but not seed) or later-stage investments in unquoted fintech businesses which are high growth, with scalable opportunities, and have disruptive technologies in the banking, insurance, and asset management sectors, including other cross-industry propositions. Augmentum is a publicly listed FinTech-focused Venture Capital firm in Europe, having launched on the main market of the London Stock Exchange in early 2018, allowing their businesses to have access to flexible funding and support, unrestricted by conventional fund timelines. An investment in Augmentum enables investors to gain exposure to a focused portfolio of fast-growing and/or high potential private FinTech businesses based predominantly in the UK and wider Europe to deliver attractive risk-adjusted returns for shareholders.</t>
  </si>
  <si>
    <t>Business Development, Financial Services, FinTech, Venture Capital</t>
  </si>
  <si>
    <t>Augmentum Fintech is a FinTech fund that invests in early and later-stage FinTech companies.</t>
  </si>
  <si>
    <t>https://augmentum.vc</t>
  </si>
  <si>
    <t>https://twitter.com/augmentumf</t>
  </si>
  <si>
    <t>https://www.linkedin.com/company/augmentum-fintech</t>
  </si>
  <si>
    <t>info@augmentum.vc</t>
  </si>
  <si>
    <t>44 (0) 20 3961 5420</t>
  </si>
  <si>
    <t>Venture</t>
  </si>
  <si>
    <t>Richard Matthews, Tim Levene</t>
  </si>
  <si>
    <t>AUGM</t>
  </si>
  <si>
    <t>https://www.crunchbase.com/ipo/augmentum-fintech-ipo--887f3467</t>
  </si>
  <si>
    <t>Bought By Many is a pet insurance provider that aims to make the world a better place for pets and their parents. Founded in 2012, Bought By Many is known for introducing pet insurance and wellness policies, such as cover for pre-existing conditions, and was the first pet insurance provider in the UK to offer online claims. The company also offers customers free, unlimited access to video calls with registered vets, a lifeline for many pet parents throughout lockdown.</t>
  </si>
  <si>
    <t>https://www.twitter.com/boughtbymany</t>
  </si>
  <si>
    <t>https://www.facebook.com/boughtbymany</t>
  </si>
  <si>
    <t>https://www.linkedin.com/company/bought-by-many</t>
  </si>
  <si>
    <t>support@boughtbymany.com</t>
  </si>
  <si>
    <t>+44 345 340 4090</t>
  </si>
  <si>
    <t>Guy Farley, Steven Mendel</t>
  </si>
  <si>
    <t>EQT, Octopus Ventures, FTV Capital, Willoughby Capital, CommerzVentures</t>
  </si>
  <si>
    <t>ComplyAdvantage offers AI-driven financial crime risk data and detection technology. ComplyAdvantage‚Äôs aim is to neutralize the risk of money laundering, terrorist financing, corruption, and other financial crime. More than 500 enterprises in 75 countries rely on ComplyAdvantage to understand the risk of who they‚Äôre doing business with through the world's only global, real-time database of people and companies. The company actively identifies tens of thousands of risk events from millions of structured and unstructured data points every single day.</t>
  </si>
  <si>
    <t>https://twitter.com/complyadvantage</t>
  </si>
  <si>
    <t>https://www.facebook.com/complyadvantage/</t>
  </si>
  <si>
    <t>https://www.linkedin.com/company/complyadvantage</t>
  </si>
  <si>
    <t>contact.uk@complyadvantage.com</t>
  </si>
  <si>
    <t>(646) 844¬≠ 0841</t>
  </si>
  <si>
    <t>Charles Delingpole</t>
  </si>
  <si>
    <t>Artificial Intelligence, Data and Analytics, Financial Services, Payments, Privacy and Security, Professional Services, Science and Engineering, Software</t>
  </si>
  <si>
    <t>Goldman Sachs Asset Management, Index Ventures, Balderton Capital, Ontario Teachers' Pension Plan, Ross Mason</t>
  </si>
  <si>
    <t>Atom Bank is a mobile banking application that offers a range of personal and business banking products. Users can log in using face and voice recognition and receive support from a 24/7 customer service team. The application, available on iPad and iPhone devices, was launched in March 2014 and its operations are based in Durham, the United Kingdom.</t>
  </si>
  <si>
    <t>Durham, Durham, United Kingdom</t>
  </si>
  <si>
    <t>https://twitter.com/atom_bank</t>
  </si>
  <si>
    <t>https://www.facebook.com/AtomBankOfficial/</t>
  </si>
  <si>
    <t>https://www.linkedin.com/company/atom-bank/</t>
  </si>
  <si>
    <t>info@atombank.co.uk</t>
  </si>
  <si>
    <t>0333 399 0050</t>
  </si>
  <si>
    <t>Anthony Thomson, David McCarthy, Mark Mullen</t>
  </si>
  <si>
    <t>Token is an open banking payments platform driving the shift from card to bank payments with best-in-class, Pan-European bank connectivity, data, and compliance capabilities. With Token‚Äôs complete toolkit, the best and brightest merchants, PSPs, and banks create new capabilities and revenue streams through our broadest connectivity to banks in Europe. Token is both bank and developer-friendly, and multi-standard by design. Token Payments is the simplest way to bypass traditional methods and accept faster, lower-cost bank payments. Token Payments provides secure access to over 3,000 banks in Europe to initiate real-time account-to-account (A2A) payments straight from apps and websites. All from a single interface. Integrate with Token Payments directly or via a PSP to deliver the secure, one-click checkout experience customers expect. Unlike card payments, A2A payments don‚Äôt have high scheme or interchange fees.</t>
  </si>
  <si>
    <t>https://www.twitter.com/token_io</t>
  </si>
  <si>
    <t>https://www.linkedin.com/company/token-inc-</t>
  </si>
  <si>
    <t>info@token.io</t>
  </si>
  <si>
    <t>+1(415) 324-4223</t>
  </si>
  <si>
    <t>Marten Nelson, Steve Kirsch, Todd Clyde, Yobie Benjamin</t>
  </si>
  <si>
    <t>Mollie</t>
  </si>
  <si>
    <t>https://www.crunchbase.com/organization/mollie</t>
  </si>
  <si>
    <t>Mollie is a payments platform that offers an easy-to-implement process for integrating payments into a site or app. It is a technology-based company processing payments for more than 50.000 clients with local payment methods such as Mastercard, VISA, Amex, PayPal, iDEAL, Bancontact, Bitcoin, SEPA Direct Debit, Cartes Bancaires, ESP, Giropay, SOFORT Banking, and more. Mollie aims to make online payment simple for merchants by taking away the complexity from payment methods and offering a simple, but powerful API. Mollie has a strong focus on technology, innovation, and reliability. The company was founded in 2004 and based in Amsterdam, Noord-Holland, The Netherlands.</t>
  </si>
  <si>
    <t>Apps, E-Commerce, Financial Services, FinTech, Mobile Payments</t>
  </si>
  <si>
    <t>Mollie is a payments platform that offers an easy-to-implement process for integrating payments into a site or app.</t>
  </si>
  <si>
    <t>https://www.mollie.com/</t>
  </si>
  <si>
    <t>https://twitter.com/molliepayments</t>
  </si>
  <si>
    <t>https://www.facebook.com/molliepayments</t>
  </si>
  <si>
    <t>https://www.linkedin.com/company/molliepayments</t>
  </si>
  <si>
    <t>info@mollie.com</t>
  </si>
  <si>
    <t>+31 20 612 8855</t>
  </si>
  <si>
    <t>Adriaan Mol</t>
  </si>
  <si>
    <t>Apps, Commerce and Shopping, Financial Services, Mobile, Payments, Software</t>
  </si>
  <si>
    <t>General Atlantic, EQT, TCV, Blackstone Group, Alkeon Capital</t>
  </si>
  <si>
    <t>Cobee</t>
  </si>
  <si>
    <t>https://www.crunchbase.com/organization/cobee</t>
  </si>
  <si>
    <t>Cobee develops an online platform that automates and simplifies employee benefits management. The company also provides benefits for employees and flexible compensation that makes companies and employees fall in love. It facilitates the management of your benefits plan and allows you to focus on what really matters. Cobee provides a subsidy to your employees to complement the cost of the benefits you want. They eliminate intermediaries and external suppliers of each of the benefits, thus achieving such as reduce costs and improve service quality for companies and employees, create a single source of information, which facilitates the management, resolution of incidents and the visibility of what happens in each moment, and offer your employees a benefits package centralized on the same VISA card, with real-time visibility of the savings generated and controlled from their Cobee App. Cobee was founded in 2018 and is headquartered in Madrid, Spain.</t>
  </si>
  <si>
    <t>Employee Benefits, Finance, Financial Services, FinTech, Software</t>
  </si>
  <si>
    <t>Cobee is a Spanish fintech startup that develops an online platform that automates and simplifies employee benefits management.</t>
  </si>
  <si>
    <t>https://www.cobee.io/</t>
  </si>
  <si>
    <t>https://twitter.com/Cobee_es</t>
  </si>
  <si>
    <t>https://www.facebook.com/Cobee.Spain/</t>
  </si>
  <si>
    <t>https://www.linkedin.com/company/cobee-espana</t>
  </si>
  <si>
    <t>info@cobee.io</t>
  </si>
  <si>
    <t>Borja Aranguren Herrera, Daniel Olea Martin, Ignacio Travesi</t>
  </si>
  <si>
    <t>Speedinvest, Balderton Capital, Plug and Play Insurtech, Target Global, Encomenda VC</t>
  </si>
  <si>
    <t>Stocard</t>
  </si>
  <si>
    <t>https://www.crunchbase.com/organization/stocard</t>
  </si>
  <si>
    <t>Stocard‚Äôs mission is to become the #1 mobile wallet in the Western world by making the daily shopping experience easy, engaging and rewarding for it's more than 50 million users. By turning shopper‚Äôs phones into their wallet, they‚Äôve simplified the way users are rewarded at their favorite stores and are adding an easy way for their users to get access to financial services on the platform. To date several billion transactions at the point of sale have been facilitiated through Stocard.</t>
  </si>
  <si>
    <t>FinTech, Information Services, Information Technology, Internet, Mobile Apps</t>
  </si>
  <si>
    <t>Mannheim, Baden-Wurttemberg, Germany</t>
  </si>
  <si>
    <t>Stocard is a mobile wallet company.</t>
  </si>
  <si>
    <t>http://stocardapp.com</t>
  </si>
  <si>
    <t>https://www.linkedin.com/company/stocard-gmbh/</t>
  </si>
  <si>
    <t>support@stocardapp.com</t>
  </si>
  <si>
    <t>Bj√∂rn Go√ü, David Handlos, Florian Barth</t>
  </si>
  <si>
    <t>High-Tech Grunderfonds, rocketship.vc, ALSTIN Capital, Macquarie Capital, Klaas Kersting</t>
  </si>
  <si>
    <t>Stocard acquired by Klarna</t>
  </si>
  <si>
    <t>https://www.crunchbase.com/acquisition/klarna-acquires-stocard--895a67dd</t>
  </si>
  <si>
    <t>Zopa is a P2P money lending service that allows lenders and borrowers to deal directly with one another, cutting out the banks who act as middlemen. Zopa works in the following way: the company first categorizes borrower credit grades with an A*, A, B, C or Y rating</t>
  </si>
  <si>
    <t>Monese is a digital banking alternative that provides mobile-only, multi-currency accounts in 31 countries across the European Economic Area, for those who are underserved by the traditional banking system. It was launched in 2015 by Norris Koppel, after his first-hand experience of the hassle involved with opening a bank account in a new country. With a fully-featured and fully localised banking experience (both its apps and its customer service are available in 14 languages), Monese allows people and businesses to spend and save like locals across Europe. Its proprietary ‚ÄúKnow Your Customer‚Äù technology can validate a customer‚Äôs identity in real-time, allowing accounts to be opened in a matter of minutes, from a mobile app.</t>
  </si>
  <si>
    <t>http://twitter.com/Monese</t>
  </si>
  <si>
    <t>http://www.facebook.com/MyMonese</t>
  </si>
  <si>
    <t>http://www.linkedin.com/company/monese</t>
  </si>
  <si>
    <t>info@monese.com</t>
  </si>
  <si>
    <t>Norris Koppel</t>
  </si>
  <si>
    <t>Ebury is a financial services company designed to empower small and medium-sized businesses that want to trade internationally. With Ebury‚Äôs integrated financial services and technology, small and mid-size companies can make and receive payments in foreign currencies, enjoy better exchange rates, use emerging-market currencies, hedge currency risk, benefit from liquidity, and finance transactions in more than 100 currencies, easily with a managed service. In addition, its white-label products are offered via brokers and accountants.  Ebury is a growing financial services companies, employing more than 170 people across offices in London, Madrid, and Amsterdam. Its clients include more than 3,000 mid-size companies. It is regulated by the Financial Conduct Authority.</t>
  </si>
  <si>
    <t>https://twitter.com/EburyUK</t>
  </si>
  <si>
    <t>https://www.facebook.com/eburypublishing/</t>
  </si>
  <si>
    <t>https://www.linkedin.com/company/ebury/</t>
  </si>
  <si>
    <t>info@ebury.com</t>
  </si>
  <si>
    <t>+44 (0) 20 3872 6670</t>
  </si>
  <si>
    <t>Juan Lobato, Salvador Garcia</t>
  </si>
  <si>
    <t>Banco Santander</t>
  </si>
  <si>
    <t>https://www.crunchbase.com/organization/banco-santander</t>
  </si>
  <si>
    <t>Satispay</t>
  </si>
  <si>
    <t>https://www.crunchbase.com/organization/satispay</t>
  </si>
  <si>
    <t>Satispay is a fintech company that provides a bank account enabled mobile payment platform. The consumer app is available for anybody with a bank account, while merchants both online and offline can accept payments using any kind of device and POS. Satispay is able to process all payments with a structural cost advantage by connecting directly to the consumer and merchant bank accounts. As a result, consumers can pay friends and stores without any charges while merchants can finally accept payments with a cost-effective, convenient, and easy-to-use solution. The company was founded in 2013 and is headquartered in Milan, Lombardy.</t>
  </si>
  <si>
    <t>Apps, Banking, Finance, Financial Services, FinTech, Mobile Payments, Payments</t>
  </si>
  <si>
    <t>Satispay is a fintech company that provides a bank account enabled mobile payment platform.</t>
  </si>
  <si>
    <t>http://www.satispay.com</t>
  </si>
  <si>
    <t>http://twitter.com/satispay</t>
  </si>
  <si>
    <t>http://www.facebook.com/satispay</t>
  </si>
  <si>
    <t>http://www.linkedin.com/company/satispay</t>
  </si>
  <si>
    <t>press@satispay.com</t>
  </si>
  <si>
    <t>Alberto Dalmasso, Dario Brignone, Samuele Pinta</t>
  </si>
  <si>
    <t>Engineering, Finance, Human Resources, Information Technology, Legal, Management, Marketing, Operations, Sales</t>
  </si>
  <si>
    <t>wefox</t>
  </si>
  <si>
    <t>https://www.crunchbase.com/organization/wefox</t>
  </si>
  <si>
    <t>wefox is a digital insurance company aiming to make people safe and prevent risk by reinventing insurance at scale through technology. Its focus is selling insurance via intermediaries and not via direct channels. Through analytics, wefox achieves better loss ratios than the market. Technology allows wefox to have &gt;90% straight-through-processing and a central product factory that ships product innovations internationally much quicker and more cost-effective than the competition. Wefox has built up a network of thousands of digitally enabled advisors across Europe which increases customer satisfaction, reduces customer acquisition costs, increases cross-selling, and decreases churn. Wefox was founded in 2015 and is based in Berlin, Germany.</t>
  </si>
  <si>
    <t>wefox is a digital insurance company aiming to make people safe and prevent risk by reinventing insurance at scale through technology.</t>
  </si>
  <si>
    <t>https://www.wefox.com</t>
  </si>
  <si>
    <t>https://twitter.com/wefoxhq</t>
  </si>
  <si>
    <t>https://www.facebook.com/wefoxGER</t>
  </si>
  <si>
    <t>https://www.linkedin.com/company/wefox</t>
  </si>
  <si>
    <t>info@wefox.de</t>
  </si>
  <si>
    <t>Dario Fazlic, Fabian Wesemann, Jonathan Seoane, Julian Teicke, Teodoro Martino</t>
  </si>
  <si>
    <t>When Funding Circle was founded, they could see that businesses weren‚Äôt being given the finance to grow, while investors were making poor returns. They had a simple idea ‚Äî let them support each other. By lending directly to businesses through Funding Circle, investors can now earn attractive returns to better provide for their future. Businesses get fast, easy access to funding to grow, create jobs, support local communities and drive the economy forward. They believe it‚Äôs better for everyone.</t>
  </si>
  <si>
    <t>http://twitter.com/FundingCircleUK</t>
  </si>
  <si>
    <t>https://www.facebook.com/FundingCircleUK/</t>
  </si>
  <si>
    <t>https://www.linkedin.com/company/funding-circle/</t>
  </si>
  <si>
    <t>contactus@fundingcircle.com</t>
  </si>
  <si>
    <t>0800 048 2467</t>
  </si>
  <si>
    <t>Alex Tonelli, Andrew Mullinger, James Meekings, Sam Hodges, Samir Desai</t>
  </si>
  <si>
    <t>FCH</t>
  </si>
  <si>
    <t>https://www.crunchbase.com/ipo/funding-circle-ipo--2d70b81a</t>
  </si>
  <si>
    <t>KodyPay is on a mission to make payment acceptance easy. Paying in-store today presents common problems, like long queues and limited choices regarding payment methods. KodyPay plans to fully integrate the payment ecosystem so that businesses can offer their customers more control over their payment choice, making their transactions quicker and more convenient. Payment options will include e-wallets, buy-now-pay-later providers, open banking and card payments. In addition, KodyPay removes the need for bulk hardware such as tills and receipt printers, reducing the cost for businesses to accept payments. KodyPay was founded in the summer of 2018 by a small group of final-year high school students. 21-year-old co-founders Yoyo Chang (CEO) and Jack Howell (CDO) have raised US$6m to date at KodyPay, with the majority of financing from over the last 12 months alone. Today, KodyPay‚Äôs platform is growing to connect thousands of customers with outlets across the UK. The team is currently expanding and will continue its mission to deliver easy payment acceptance that will benefit consumers and businesses all over the world.</t>
  </si>
  <si>
    <t>Heslington, York, United Kingdom</t>
  </si>
  <si>
    <t>https://twitter.com/KodyPay</t>
  </si>
  <si>
    <t>https://www.facebook.com/kodypay</t>
  </si>
  <si>
    <t>https://www.linkedin.com/company/kodypay-ltd</t>
  </si>
  <si>
    <t>info@kodypay.com</t>
  </si>
  <si>
    <t>Jack Howell, Joshua Roel, Morgan Hammans, Yao-Yun (Yoyo) Chang</t>
  </si>
  <si>
    <t>Commerce and Shopping, Financial Services, Hardware, Mobile, Payments, Software</t>
  </si>
  <si>
    <t>Hank Uberoi, University of York, Cognition Foundry, Yao-Yun (Yoyo) Chang, Paul Rippon</t>
  </si>
  <si>
    <t>Scalable Capital</t>
  </si>
  <si>
    <t>https://www.crunchbase.com/organization/scalable-capital</t>
  </si>
  <si>
    <t>Scalable Capital is a digital investment service founded in 2014, with offices in Munich and London.  It uses proprietary software to offer portfolios that are dynamically optimized with a primary focus on risk management. State-of-the-art technology enables the company to offer a first-class investment service, previously only available to large institutional investors, to individuals at a fraction of the cost. The company is funded by major VCs including Holtzbrinck Ventures, Monk‚Äôs Hill Ventures, German Startup Group, and other prominent angel investors.</t>
  </si>
  <si>
    <t>Scalable Capital is a digital asset management company that primary focuses on risk management.</t>
  </si>
  <si>
    <t>https://de.scalable.capital/</t>
  </si>
  <si>
    <t>https://twitter.com/ScalableCapDACH</t>
  </si>
  <si>
    <t>https://www.facebook.com/de.scalable.capital/</t>
  </si>
  <si>
    <t>https://www.linkedin.com/company/scalable-capital/</t>
  </si>
  <si>
    <t>service@scalable.capital</t>
  </si>
  <si>
    <t>0049 89 380 380 67</t>
  </si>
  <si>
    <t>Adam French, Erik Podzuweit, Florian Prucker, Manuela Rabener, Patrick Poschl, Simon Miller, Stefan Mittnik</t>
  </si>
  <si>
    <t>Tencent, BlackRock, Monk‚Äôs Hill Ventures, HV Capital, MPGI</t>
  </si>
  <si>
    <t>TerraPay</t>
  </si>
  <si>
    <t>https://www.crunchbase.com/organization/terrapay</t>
  </si>
  <si>
    <t>TerraPay, a mobile-first international payment network, has been founded with the vision to send money to any mobile.  TerraPay interconnects financial services providers -- mobile wallet service providers, money transfer operators, banks and payment platforms ‚Äì to create a ‚Äúone network‚Äù for secure and seamless transnational movement of funds. The network facilitates a broad transaction set including interpersonal transfers, e-payments and government disbursements. TerraPay is platform agnostic and supports standard open APIs for integration with any mobile wallet provider. Through a single connection, partners gain access to a global payment network enabling rapid services up-scaling whilst minimizing Opex and Capex investments. As a fully regulated financial intermediary services network, TerraPay offers services beyond principal core transaction, routing and processing functions and assumes end-to-end responsibility for, regulatory compliance foreign exchange management and funds settlement.</t>
  </si>
  <si>
    <t>TerraPay is a global mobile-first payments service that allows anyone, anywhere, to send money to a mobile number instantly.</t>
  </si>
  <si>
    <t>https://terrapay.com/</t>
  </si>
  <si>
    <t>https://www.twitter.com/terra_pay</t>
  </si>
  <si>
    <t>https://www.facebook.com/terrapay/</t>
  </si>
  <si>
    <t>https://www.linkedin.com/company/terrapay</t>
  </si>
  <si>
    <t>contactus@terrapay.com</t>
  </si>
  <si>
    <t>Ambar Sur</t>
  </si>
  <si>
    <t>International Finance Corporation, Lendable, Partech, Prime Ventures</t>
  </si>
  <si>
    <t>LIQID</t>
  </si>
  <si>
    <t>https://www.crunchbase.com/organization/liqid-investments</t>
  </si>
  <si>
    <t>LIQID is a Berlin-based digital wealth manager focused on affluent private clients. For a fraction of the traditional minimum investment, it offers its clients digital access to investment strategies and opportunities previously available only to high-net-worth and institutional investors. In addition to tailored wealth management from ‚Ç¨ 100,000, this includes professionally curated portfolios of top quartile private equity, venture capital and real estate funds from ‚Ç¨ 200,000.  For the last three years, the company has been named Germany‚Äôs best wealth manager by the country‚Äôs leading business monthly, Capital. As of early July 2021, LIQID manages in excess of ‚Ç¨ 1.4 billion (US$ 1.7 billion) for its clients. The company is backed by investors including LGT, Toscafund Asset Management, HQ Trust, Project A and Dieter von Holtzbrinck Ventures.</t>
  </si>
  <si>
    <t>LIQID is a digital asset manager focused on the investment needs of affluent private clients.</t>
  </si>
  <si>
    <t>https://www.liqid.eu</t>
  </si>
  <si>
    <t>https://www.linkedin.com/company/liqid/</t>
  </si>
  <si>
    <t>service@liqid.de</t>
  </si>
  <si>
    <t>+49 30 308 066 55</t>
  </si>
  <si>
    <t>Arne Zeising, Christian Schneider-Sickert, Jonas Tebbe, Kyros Khadjavi, Paul Becker</t>
  </si>
  <si>
    <t>PPRO is the top global provider of local payments infrastructure, powering growth for payment service providers and enterprises with payment platforms. Companies at the forefront of payments technology leverage PPRO's unified platform, expert services, and local payment methods to boost sales in over 100 e-commerce markets worldwide. In 2020 alone, PPRO processed over $11 billion for its customers, including companies such as Mollie, PayPal, Worldpay, and many others.   With strategic local payments partnerships and a talented team of over 350 people in every corner of the world, it is the industry's trusted local payments infrastructure provider.   PPRO is regulated in the UK by the FCA and in Luxembourg by the CSSF.</t>
  </si>
  <si>
    <t>https://twitter.com/ppro_payments</t>
  </si>
  <si>
    <t>https://www.linkedin.com/company/ppro/</t>
  </si>
  <si>
    <t>pr_marketing@ppro.com</t>
  </si>
  <si>
    <t>Philipp Nieland, Tobias Schreyer</t>
  </si>
  <si>
    <t>Clark</t>
  </si>
  <si>
    <t>https://www.crunchbase.com/organization/clark-2</t>
  </si>
  <si>
    <t>Clark is an insurance platform providing transparent, cheap and comprehensive insurance coverage. By combining technology and insurance expertise, Clark offers users simple, fair and customer-centric insurance advice. The Berlin-based company was founded in June 2015 by Dr. Christopher Oster and Steffen Glomb. Clark is supported by FinTech incubator FinLeap and the insurance think tank ITA - "Institute for Transparency".</t>
  </si>
  <si>
    <t>Clark is an insurance platform that provides full insurance cover.</t>
  </si>
  <si>
    <t>https://www.clark.de</t>
  </si>
  <si>
    <t>https://twitter.com/ClarkGermany</t>
  </si>
  <si>
    <t>https://www.facebook.com/ClarkGermany</t>
  </si>
  <si>
    <t>https://www.linkedin.com/company/clark-germany</t>
  </si>
  <si>
    <t>service@clark.de</t>
  </si>
  <si>
    <t>069 153 229 339</t>
  </si>
  <si>
    <t>Chris Lodde, Christopher Oster, Garrett Whitmore, Marco Adelt, Steffen Glomb</t>
  </si>
  <si>
    <t>Engineering, Human Resources, Management, Operations, Product, Sales</t>
  </si>
  <si>
    <t>Tencent, finleap, Axel Springer, White Star Capital, IONIQ</t>
  </si>
  <si>
    <t>Iwoca provides small business credit finance services in the United Kingdom. It offers finance for businesses for various purposes ranging from bridging short-term cashflow gaps to investing in stock opportunities. It serves retailers, restaurants, hotels, service providers, and more. Christoph Rieche and James Dear founded iwoca on October 1, 2011. iwoca's headquarters is located in London in the United Kingdom.</t>
  </si>
  <si>
    <t>http://twitter.com/iwoca</t>
  </si>
  <si>
    <t>http://www.facebook.com/iwoca/</t>
  </si>
  <si>
    <t>https://www.linkedin.com/company/iwoca/</t>
  </si>
  <si>
    <t>support@iwoca.co.uk</t>
  </si>
  <si>
    <t>020 3778 0274</t>
  </si>
  <si>
    <t>Christoph Rieche, James Dear</t>
  </si>
  <si>
    <t>Management, Marketing, Product, Sales</t>
  </si>
  <si>
    <t>Zeitgold</t>
  </si>
  <si>
    <t>https://www.crunchbase.com/organization/zeitgold</t>
  </si>
  <si>
    <t>Zeitgold provices an app which combines human expertise with artificial intelligence to allow small companies such as owners of cafes, restaurants, small retailers or craft businesses (who ususally have 3 to 20 employees), to manage preparatory accounting and other administrative tasks and run their business easily. The app app covers all areas of a business‚Äôs finance processes. In details, the system features: ‚Äì a digital, real-time and compliant cash journal, ‚Äì a tool to automate preparatory bookkeeping, ‚Äì a document archive, ‚Äì payments tools to manage open invoices, ‚Äì tools to manage personnel master data and pay employees,</t>
  </si>
  <si>
    <t>Artificial Intelligence, Financial Services, FinTech, Small and Medium Businesses</t>
  </si>
  <si>
    <t>Zeitgold is a Berlin-based AI company providing a complete solution for financial administration of small businesses.</t>
  </si>
  <si>
    <t>https://www.zeitgold.com/</t>
  </si>
  <si>
    <t>https://twitter.com/zeitgold</t>
  </si>
  <si>
    <t>https://www.facebook.com/zeitgoldberlin/</t>
  </si>
  <si>
    <t>https://www.linkedin.com/company/zeitgold</t>
  </si>
  <si>
    <t>info@zeitgold.com</t>
  </si>
  <si>
    <t>030 311 98 555</t>
  </si>
  <si>
    <t>Jan Deepen, Kobi Eldar, Stefan Jeschonnek</t>
  </si>
  <si>
    <t>Deel</t>
  </si>
  <si>
    <t>https://www.crunchbase.com/organization/deel</t>
  </si>
  <si>
    <t>Battery Ventures, HV Capital, Deutsche Bank, btov Partners, Vintage Investment Partners</t>
  </si>
  <si>
    <t>Zeitgold acquired by Deel</t>
  </si>
  <si>
    <t>https://www.crunchbase.com/acquisition/deel-acquires-zeitgold--7b073b1d</t>
  </si>
  <si>
    <t>Freetrade is a brokerage application that offers free share dealing services. They believe investing should be accessible to everyone that's why they aims to make it accessible to everyone. Its app received Best Share Trading Platform at the British Bank Awards 2019.  Freetrade was started in 2016 and is based in London, United Kingdom.</t>
  </si>
  <si>
    <t>https://twitter.com/freetrade</t>
  </si>
  <si>
    <t>https://www.facebook.com/freetradeapp/</t>
  </si>
  <si>
    <t>https://www.linkedin.com/company/freetrade</t>
  </si>
  <si>
    <t>contact@freetrade.io</t>
  </si>
  <si>
    <t>Adam Dodds, Andre Mohamed, Davide Fioranelli, Ian Fuller, Viktor Nebehaj</t>
  </si>
  <si>
    <t>Crowdcube, Draper Esprit, L Catterton, Left Lane Capital, AfterWork Ventures</t>
  </si>
  <si>
    <t>Flock was founded in 2015 on the conviction that insurance was no longer fit for purpose in our fast-moving, hyper-connected world. Their mission is to make the world a safer, smarter place by bridging the gap between the insurance industry of today and the emerging technologies of tomorrow. The London based Insurtech began in the commercial drone industry where they launched Europe's first pay-as-you-fly drone insurance product, using real-time data (like population density and wind speed) to quantify, insure, and mitigate drone flight risks.They now have insure thousands of innovative drone operations globally, from agricultural surveyors to NHS medical delivery flights. Flock's technology has now helped thousands of pilots around the world to fly safer, reducing their risk exposure by 15% on average. Flock recently expanded into the rapidly evolving world of commercial motor fleets with a division focused on connected vehicles. Modern fleets change on a daily basis</t>
  </si>
  <si>
    <t>Bitfury Group</t>
  </si>
  <si>
    <t>https://www.crunchbase.com/organization/bitfury</t>
  </si>
  <si>
    <t xml:space="preserve">Bitfury is the leading full service Blockchain technology company and one of the largest private infrastructure providers in the blockchain ecosystem.   Bitfury develops and delivers both the software and the hardware solutions necessary for businesses, governments, organizations and individuals to securely move an asset across the blockchain. </t>
  </si>
  <si>
    <t>Bitcoin, Blockchain, Data Center, FinTech, Hardware, Information Services, Information Technology, Mining, Mining Technology</t>
  </si>
  <si>
    <t>Bitfury is the leading full service bitcoin and blockchain technology company.</t>
  </si>
  <si>
    <t>http://www.bitfury.com</t>
  </si>
  <si>
    <t>http://twitter.com/BitfuryGroup</t>
  </si>
  <si>
    <t>https://www.facebook.com/Bitfury/</t>
  </si>
  <si>
    <t>http://www.linkedin.com/company/bitfury</t>
  </si>
  <si>
    <t>info@bitfury.com</t>
  </si>
  <si>
    <t>Valery Nebesny, Valery Vavilov</t>
  </si>
  <si>
    <t>Human Resources, Management, Operations, Sales</t>
  </si>
  <si>
    <t>Financial Services, Hardware, Information Technology, Natural Resources, Other, Payments, Software</t>
  </si>
  <si>
    <t>Galaxy Digital, Blockchain Capital, DRW Venture Capital, Dentsu, QueensBridge Venture Partners</t>
  </si>
  <si>
    <t>Gohenry helps young people learn how to earn, save and spend responsibly. Combining web and mobile apps with a debit card with parental controls, the company gives 6 to 18-year-olds hands-on experience of managing money within a safe environment. Parents set rules and limits, can allocate pocket money automatically, or set tasks and chores for their children to earn extra money. They and the kids can see their earnings, spending, and saving on graphs. Children and teens can also use budgeting tools to set savings goals and track and filter spending by the retailer, size of spend, and category. It‚Äôs a way to give young people financial independence so they can learn by doing, but under a watchful eye and with no danger of debt.</t>
  </si>
  <si>
    <t>https://twitter.com/GoHenry</t>
  </si>
  <si>
    <t>https://www.facebook.com/gohenry/</t>
  </si>
  <si>
    <t>https://www.linkedin.com/company/gohenry/</t>
  </si>
  <si>
    <t>help@gohenry.co.uk</t>
  </si>
  <si>
    <t>0330 100 7676</t>
  </si>
  <si>
    <t>Alex Zivoder, Dean Brauer, Louise Hill</t>
  </si>
  <si>
    <t>Coinify</t>
  </si>
  <si>
    <t>https://www.crunchbase.com/organization/coinify-com</t>
  </si>
  <si>
    <t>Coinify is a global virtual currency player offering two-way virtual currency to fiat conversion services for businesses and individuals.  Incorporated in 2014 and headquartered in Denmark, Coinify is backed by SEB Venture Capital, Nordic Eye Venture Capital, SEED Capital Denmark, and Accelerace. The Coinify.com platform provides various virtual currency trading and payment processing services: individuals can buy and sell virtual currencies</t>
  </si>
  <si>
    <t>BUX</t>
  </si>
  <si>
    <t>https://www.crunchbase.com/organization/bux</t>
  </si>
  <si>
    <t>BUX specializes in the fields of fintech, mobile apps, investments, stocks, and zero-commission. Its platform makes commission-free investing accessible, intuitive, and affordable for both first time and existing investors. It was founded in 2014 and headquartered in Amsterdam, Noord-Holland.</t>
  </si>
  <si>
    <t>Finance, Financial Services, FinTech, Stock Exchanges, Trading Platform</t>
  </si>
  <si>
    <t>BUX specializes in the fields of fintech, mobile apps, investments, stocks, and zero-commission.</t>
  </si>
  <si>
    <t>https://getbux.com</t>
  </si>
  <si>
    <t>https://twitter.com/bux</t>
  </si>
  <si>
    <t>https://www.facebook.com/BUXsocial</t>
  </si>
  <si>
    <t>http://www.linkedin.com/company/bux</t>
  </si>
  <si>
    <t>info@getbux.com</t>
  </si>
  <si>
    <t>+31(0) 85 888 5505</t>
  </si>
  <si>
    <t>Egbert Pronk, Joost van de Wijgerd, Nick Bortot, Robbert Bos</t>
  </si>
  <si>
    <t>Engineering, Finance, Human Resources, Information Technology, Legal, Marketing, Operations, Product</t>
  </si>
  <si>
    <t>Games</t>
  </si>
  <si>
    <t>PaySend is a financial technology platform that solves the universal problem to securely enable any bank card (Visa or MasterCard) to send and receive money worldwide. It is a next-generation money transfer platform allowing its users to send funds from card to card from 40 to over 60 countries.</t>
  </si>
  <si>
    <t>https://twitter.com/paysendglobal</t>
  </si>
  <si>
    <t>https://www.facebook.com/paysendcom/</t>
  </si>
  <si>
    <t>https://www.linkedin.com/company/paysend/about/</t>
  </si>
  <si>
    <t>help@paysend.com</t>
  </si>
  <si>
    <t>Abdul Abdulkerimov, Ronald Millar</t>
  </si>
  <si>
    <t>Engineering, Finance, Human Resources, Information Technology, Management, Operations, Product</t>
  </si>
  <si>
    <t>CrowdProperty is a specialist property project lending platform used to facilitate short-term loans. It is a profitable fintech lending innovator that matches demand that property professionals undertaking property projects and supply that is retail investors of capital for value-creating property projects that enable clients to get a better deal for the borrowers, lenders, the under-supplied housing environment, and increased spend in the economy. The company was founded in 2013 and is headquartered in Edgbaston, Birmingham.</t>
  </si>
  <si>
    <t>Edgbaston, Birmingham, United Kingdom</t>
  </si>
  <si>
    <t>https://twitter.com/CrowdPropertyUK</t>
  </si>
  <si>
    <t>https://www.facebook.com/CrowdProperty</t>
  </si>
  <si>
    <t>https://www.linkedin.com/company/5263244/</t>
  </si>
  <si>
    <t>hello@crowdproperty.com</t>
  </si>
  <si>
    <t>Andrew Hall, Michael Bristow, Simon Zutshi</t>
  </si>
  <si>
    <t>Marshmallow is an insurtech. Being one of the only EU based insurtechs to own their own insurance company - they have total control of the entire value chain, from sign-up and pricing through to claims affording them the unrivalled ability to deliver an exceptional customer experience. Operating in an archaic industry worth trillions of dollars Marshmallow started by doing car insurance in the UK but will offer multiple insurance products in multiple geographies - all driven by technology. They have raised around $50m to date from top tier investors.</t>
  </si>
  <si>
    <t>https://twitter.com/getmarshmallow</t>
  </si>
  <si>
    <t>https://www.facebook.com/marshmallowinsurance/</t>
  </si>
  <si>
    <t>https://www.linkedin.com/company/marshmallow-technology-ltd/</t>
  </si>
  <si>
    <t>hello@marshmallow.com</t>
  </si>
  <si>
    <t>Alexander Kent-Braham, David Goate, Oliver Kent-Braham</t>
  </si>
  <si>
    <t>Investec, Chris Adelsbach, Future Fifty, Outrun Ventures, Passion Capital</t>
  </si>
  <si>
    <t>Raisin</t>
  </si>
  <si>
    <t>https://www.crunchbase.com/organization/raisin-weltsparen</t>
  </si>
  <si>
    <t>Raisin is a savings and investment marketplace that connects retail customers with banks looking to expand deposit reach. The company's goal is to provide savers the best interest rates. The company gives access to exclusive savings products from all over Europe. Raisin assures a smooth investment process and the simple management of investments with all of the partner banks via one single platform. Raisin was founded on 2012 and is headquartered in Berlin, Germany. Raisin DS was formed by a merger of the FinTech companies Deposit Solutions and Raisin in June 2021.</t>
  </si>
  <si>
    <t>Raisin is a savings and investment marketplace that connects retail customers with banks looking to expand deposit reach.</t>
  </si>
  <si>
    <t>https://www.raisin.com/</t>
  </si>
  <si>
    <t>https://twitter.com/Raisin_EN</t>
  </si>
  <si>
    <t>https://www.facebook.com/Raisin/</t>
  </si>
  <si>
    <t>https://www.linkedin.com/company/join-raisin/</t>
  </si>
  <si>
    <t>service@raisin.com</t>
  </si>
  <si>
    <t>+49 30 770 191 295</t>
  </si>
  <si>
    <t>Frank Freund, Michael Stephan, Tamaz Georgadze</t>
  </si>
  <si>
    <t>Engineering, Information Technology, Legal, Management, Marketing, Operations, Product</t>
  </si>
  <si>
    <t>Nethone</t>
  </si>
  <si>
    <t>https://www.crunchbase.com/organization/nethone</t>
  </si>
  <si>
    <t>Nethone is a machine learning-based fraud prevention Saas company that allows online merchants and financial institutions to holistically understand their end-users‚Äîalso referred to as ‚ÄúKnow Your Users (KYU)‚Äù in industry parlance. With its proprietary online user profiling and ML technologies, Nethone is able to detect and prevent payment fraud, account take-overs with unrivalled effectiveness. The Nethone proprietary Profiler enriches the understanding of every single user with over 5000 attributes, which are processed into recommendations in real-time using a decision engine. While staying focused on the singularity of the client‚Äôs business, Nethone can help to lower clients‚Äô rejection rates, costs of manual review, and risk of fraud, without touching the UX of the service--automatically and in real‚Äëtime.  Founded in 2016 by a group of security experts, financial business executives and data scientists within Daftcode - a Poland-based venture builder, is today successfully cooperating with 50+ global e-commerce, digital goods, and financial industries.</t>
  </si>
  <si>
    <t>Artificial Intelligence, Business Intelligence, Cyber Security, FinTech, Fraud Detection, Risk Management</t>
  </si>
  <si>
    <t>Know Your Users‚Ñ¢ to resolve fraud. Gain more loyal customers, reject only fraudsters.</t>
  </si>
  <si>
    <t>http://www.nethone.com</t>
  </si>
  <si>
    <t>https://twitter.com/Nethone_</t>
  </si>
  <si>
    <t>https://www.facebook.com/NethoneAI</t>
  </si>
  <si>
    <t>https://www.linkedin.com/company/nethone</t>
  </si>
  <si>
    <t>contact@nethone.com</t>
  </si>
  <si>
    <t>Artificial Intelligence, Data and Analytics, Financial Services, Information Technology, Payments, Privacy and Security, Professional Services, Science and Engineering, Software</t>
  </si>
  <si>
    <t>Plug and Play Tech Center, Innovation Nest, European regional development fund (ERDF), Atmos Ventures, National Center for Research &amp; Development</t>
  </si>
  <si>
    <t>10x Future Technologies, founded by former Barclays CEO Antony Jenkins, will transform the way financial services providers operate with its new core digital banking platform. At the heart of the platform will be a full suite of enterprise-grade capabilities covering banking process automation, compliance reporting, security and analytics, all enabled by leading technology. 10x Future Technologies will offer banks a secure, cloud-based operating system with advanced database design and data modelling services with a modular construction and open APIs. Its technology will enable a single point of entry for other financial technology providers to engage with banks through a secure connection.</t>
  </si>
  <si>
    <t>https://twitter.com/10xbanking</t>
  </si>
  <si>
    <t>https://www.linkedin.com/company/10x-banking/</t>
  </si>
  <si>
    <t>Info@10xbanking.com</t>
  </si>
  <si>
    <t>Antony Jenkins, Brad Goodall</t>
  </si>
  <si>
    <t>BlackRock, Canada Pension Plan Investment Board, Nationwide Building Society, JPMorgan Chase &amp; Co., Westpac</t>
  </si>
  <si>
    <t>Habito provides Habito Plus, a homebuying service which brings a buyer‚Äôs mortgage application, conveyancing needs and surveys under one solution, and a proprietary broker portal, which gives more than 3,000 external brokers exclusive access to the company‚Äôs own buy-to-let mortgage products and Instant Decision technology capabilities. The firm is now looking to bring to market a suite of innovative residential mortgage products for all types of homeowners.</t>
  </si>
  <si>
    <t>https://twitter.com/habito</t>
  </si>
  <si>
    <t>https://www.facebook.com/heyhabito/</t>
  </si>
  <si>
    <t>https://www.linkedin.com/company/habito-</t>
  </si>
  <si>
    <t>hey@habito.com</t>
  </si>
  <si>
    <t>+44 330 223 0196</t>
  </si>
  <si>
    <t>Daniel Hegarty</t>
  </si>
  <si>
    <t>Using simplicity and humour, Cleo has helped 4 million people improve their relationship with money. But she‚Äôs not a bank. She‚Äôs a platform for the 99% ‚Äì an AI assistant defining a new category, one that goes beyond saving and budgets to actually changing how people feel about finances. Through chat, she provides users with deep insight about money, while suggesting personalised financial products that increase the ability to save. That said, it‚Äôs really our tone of voice that makes us special. Cleo is a product for the next generation - meeting users where they are and building the type of relationship they expect. That also means dropping the BS.</t>
  </si>
  <si>
    <t>https://twitter.com/meet_cleo</t>
  </si>
  <si>
    <t>https://www.facebook.com/MeetCleo/</t>
  </si>
  <si>
    <t>https://www.linkedin.com/company/cleo-ai</t>
  </si>
  <si>
    <t>team@meetcleo.com</t>
  </si>
  <si>
    <t>Barnaby Hussey-Yeo</t>
  </si>
  <si>
    <t>Entrepreneur First, EQT Ventures, LocalGlobe, Balderton Capital, TriplePoint Capital</t>
  </si>
  <si>
    <t>Paga is a mobile payment company. We are building an ecosystem to enable people to digitally send and receive money, and creating simple financial access for everyone. Our mission is to make it simple for one billion people to access and use money. Our first market is Nigeria where Paga is the leading mobile payment company.</t>
  </si>
  <si>
    <t>http://twitter.com/mypaga</t>
  </si>
  <si>
    <t>http://www.facebook.com/mypaga</t>
  </si>
  <si>
    <t>https://www.linkedin.com/company/pagatech-limited/</t>
  </si>
  <si>
    <t>service@mypaga.com</t>
  </si>
  <si>
    <t>Jay Alabraba, Tayo Oviosu</t>
  </si>
  <si>
    <t>Finance, Management, Marketing, Operations, Product, Sales</t>
  </si>
  <si>
    <t>Tim Draper, Acumen, Omidyar Network, EFInA, Capricorn Investment Group</t>
  </si>
  <si>
    <t>Mintos</t>
  </si>
  <si>
    <t>https://www.crunchbase.com/organization/mintos</t>
  </si>
  <si>
    <t>Mintos offers an online marketplace for investing in loans and allows people to invest in loans and start earning passive income. By rethinking how money flows across borders from those who want to save and invest to those who want to borrow, Mintos is revolutionizing financial services and contributing to financial inclusion on a global scale. It was founded in 2014 and headquartered in Riga, Latvia.</t>
  </si>
  <si>
    <t>Finance, Financial Services, FinTech, Lending, Marketplace, Peer to Peer</t>
  </si>
  <si>
    <t>Mintos is a global marketplace for investing in loans.</t>
  </si>
  <si>
    <t>https://www.mintos.com</t>
  </si>
  <si>
    <t>https://twitter.com/Mintos</t>
  </si>
  <si>
    <t>https://www.facebook.com/MintosMarketplace</t>
  </si>
  <si>
    <t>https://www.linkedin.com/company/mintos</t>
  </si>
  <si>
    <t>support@mintos.com</t>
  </si>
  <si>
    <t>+351 308 808 418</t>
  </si>
  <si>
    <t>Martins Sulte, Martins Valters</t>
  </si>
  <si>
    <t>Engineering, Legal, Marketing, Operations, Sales</t>
  </si>
  <si>
    <t>In 2005, our co-founders, Rishi Khosla and Joel Perlman, were looking for a working capital facility to support their growing business, Copal Partners, a financial research firm they‚Äôd founded three years previously.     They approached numerous high-street banks and kept getting variations of the same response ‚Äì ‚Äúthe computer says ‚ÄòNo‚Äô‚Äù. Despite being a profitable business with strong cash flow and retained clients, none of the commercial banks were willing to lend to them. It was too small a ticket to offset the costs the bank would incur in doing a fundamental assessment of their business and structuring a finance facility for their needs. A few months later through one of their institutional client‚Äôs special situations desk, they managed to secure 100x the amount of debt for a dividend recap. So, an institutional division of a bank was able to support them, but the commercial lending part of the bank was not.     This experience stuck with them.     After they‚Äôd scaled Copal Partners to a 3,000-employee business and sold it to Moody‚Äôs Corporation (NYSE: MCO) in 2014, they set out to address the funding gap they had experienced first-hand and empower the Missing Middle, through launching OakNorth.     OakNorth‚Äôs (ON) Credit Intelligence Suite transforms commercial lending by helping banks build deeper relationships with their clients, open new, more profitable opportunities, whilst delivering credit decisions up to ten times faster than traditional models, with lower risk and greater efficiency.    Credit Intelligence is a data-driven technology that gives lenders a forward-looking view of the borrower based on expansive and dynamic data sets and scenarios specific to that business, using automated, continuous analysis of multiple drivers across the business, its peer group and the wider economy. This provides an independent, consistent, detailed framework offering deep contextual insight that enables rapid underwriting, immediate stress-testing and more agile and targeted strategic lending.    Built over five years by an engineering and credit science team of over 250 people, the ON Credit Intelligence Suite has propelled OakNorth Bank in the UK into the top 1% of banks in developed markets in terms of RORE and efficiency, enabling it to profitably manage a multi-billion-dollar commercial lending portfolio - benefits that banks across the world can now realize.     In addition to OakNorth‚Äôs own bank in the UK, the software is also being deployed by banks around the world, including: SMBC, PNC Bank, Customers Bank, Old National Bank and Modern Bank in the US, and NIBC and OIMIO in Europe.</t>
  </si>
  <si>
    <t>https://www.twitter.com/oaknorth</t>
  </si>
  <si>
    <t>https://www.linkedin.com/company/oaknorth-credit-intelligence-suite</t>
  </si>
  <si>
    <t>Joel Perlman, Rishi Khosla</t>
  </si>
  <si>
    <t>Engineering, Human Resources, Information Technology, Legal, Management, Operations, Product</t>
  </si>
  <si>
    <t>TradingView is the world‚Äôs most popular network of traders and investors ‚Äì powered by real-time data and market-leading analysis software. It‚Äôs a word-of-mouth success story: from TechStars in Chicago in 2013, to over 15 million monthly active site users and over 40,000 publishers, brokerages, and fintechs utilizing its investing tools. TradingView is a global team of over 200+, founded by Stan Bokov, Denis Globa and Constantin Ivanov. In 2018 TradingView completed a $37 million Series B round led by Insight Partners, and in 2019 they acquired TradeIT in order to accelerate the company‚Äôs existing vision.</t>
  </si>
  <si>
    <t>The social network powering independent traders and investors</t>
  </si>
  <si>
    <t>http://twitter.com/tradingview</t>
  </si>
  <si>
    <t>http://www.facebook.com/tradingview</t>
  </si>
  <si>
    <t>http://www.linkedin.com/company/tradingview</t>
  </si>
  <si>
    <t>Constantine Ivanov, Denis Globa, Stan Bokov</t>
  </si>
  <si>
    <t>Education, Financial Services, Internet Services, Lending and Investments, Media and Entertainment, Mobile, Platforms, Software</t>
  </si>
  <si>
    <t>Techstars, Insight Partners, Right Side Capital Management, Jump Capital, DRW Venture Capital</t>
  </si>
  <si>
    <t>Deposit Solutions</t>
  </si>
  <si>
    <t>https://www.crunchbase.com/organization/deposit-solutions</t>
  </si>
  <si>
    <t>Deposit Solutions is a developer of an open banking platform designed to connect banks and depositors across Europe. The company's platform help banks to offer attractive third party deposit products to their own customers through their existing accounts so that the depositors can access best-in-class deposit offers without having to open a new account at another bank, enabling banks looking for funding to gather deposits from new markets and client groups without having to set up and operate their own retail infrastructure.</t>
  </si>
  <si>
    <t>Deposit Solutions is provider of the open banking platform for deposits connecting banks and depositors.</t>
  </si>
  <si>
    <t>http://www.deposit-solutions.com/</t>
  </si>
  <si>
    <t>https://twitter.com/DepositPioneers</t>
  </si>
  <si>
    <t>https://www.linkedin.com/company/deposit-solutions/</t>
  </si>
  <si>
    <t>info@deposit-solutions.com</t>
  </si>
  <si>
    <t>+49 40 228 665-00</t>
  </si>
  <si>
    <t>Tim Sievers</t>
  </si>
  <si>
    <t>Valar Ventures, Deutsche Bank, Founders Fund, Greycroft, Headline</t>
  </si>
  <si>
    <t>Saxo Bank</t>
  </si>
  <si>
    <t>https://www.crunchbase.com/organization/saxo-bank</t>
  </si>
  <si>
    <t>Saxo Bank is a licensed and regulated Danish bank specializing in online trading and investment across global financial markets. It offers a range of assets and products for online trading, fixed income products, trading platforms, and more. Saxo Bank offers SaxoTrader, an online trading platform that allows investors to trade multiple asset classes from a single account</t>
  </si>
  <si>
    <t>Pennylane</t>
  </si>
  <si>
    <t>https://www.crunchbase.com/organization/pennylane</t>
  </si>
  <si>
    <t>Pennylane is a developer of a full-stack financial management platform used to deal with financial data. Centralizing all the data that was fragmented in the past, this platform enables business managers to get a real-time view of their financial data and make the right decisions. The company enables business leaders to access their complete, and up-to-date financial data at any time.</t>
  </si>
  <si>
    <t>Pennylane is a developer of a full-stack financial management platform used to deal with financial data.</t>
  </si>
  <si>
    <t>https://www.pennylane.tech/</t>
  </si>
  <si>
    <t>https://twitter.com/Pennylane_tech</t>
  </si>
  <si>
    <t>https://www.facebook.com/pennylane.tech/</t>
  </si>
  <si>
    <t>https://www.linkedin.com/company/pennylaneaccounting/</t>
  </si>
  <si>
    <t>Alexandre Roquoplo, Arthur Waller, Edouard Mascr√©, F√©lix Blossier, Quentin de Metz, Quentin de Metz, Tancr√®de Besnard, Tancr√®de Besnard, Thierry D√©o</t>
  </si>
  <si>
    <t>Centrifuge</t>
  </si>
  <si>
    <t>https://www.crunchbase.com/organization/centrifuge</t>
  </si>
  <si>
    <t>Centrifuge is an open, decentralized operating system to connect the global financial supply chain. It allows participants to transact on a global network while maintaining ownership of their data, including their validated company details, their reputation, business relationships, and subsequent transactions. The company's team built multiple companies together over the last 18 years and they still enjoy working as a group. Together, they created software that transacts billions of dollars each day and is used by 97 out of the Fortune 100. With the help of their world-class investors, advisors, partners, and team they started Centrifuge to go on building real software, solving real business problems.</t>
  </si>
  <si>
    <t>Centrifuge is an open, decentralized operating system to connect the global financial supply chain.</t>
  </si>
  <si>
    <t>http://www.centrifuge.io/</t>
  </si>
  <si>
    <t>https://twitter.com/centrifuge</t>
  </si>
  <si>
    <t>https://www.linkedin.com/company/centrifugehq/</t>
  </si>
  <si>
    <t>hello@centrifuge.io</t>
  </si>
  <si>
    <t>+1 415 671  9290</t>
  </si>
  <si>
    <t>Lucas Vogelsang, Markus Ament, Martin Quensel, Philip Stehlik</t>
  </si>
  <si>
    <t>Galaxy Digital, IOSG Ventures, SAP.iO, Fenbushi Capital, FinTech Collective</t>
  </si>
  <si>
    <t>MarketFinance is a business finance company with offices in London and Manchester. The online platform enables businesses to access a range of flexible finance solutions ‚Äî quickly and easily. This smart technology is backed by help from real people so business owners can save time and focus on growing their business.   Since 2011, MarketFinance has advanced over ¬£2.6 billion to companies across a range of sizes and sectors, providing working capital and finance for everything from paying staff and suppliers to launching new products or services and accelerating growth.   MarketFinance is backed by Barclays, Santander InnoVentures, European venture capital fund Northzone (invested in Klarna, iZettle, and Trustpilot), private equity group MCI Capital (also invested in iZettle, Azimo, and Gett), and Viola Credit.</t>
  </si>
  <si>
    <t>https://www.twitter.com/MarketFinance</t>
  </si>
  <si>
    <t>http://www.facebook.com/MarketFinanceLtd</t>
  </si>
  <si>
    <t>http://www.linkedin.com/company/MarketFinanceLtd</t>
  </si>
  <si>
    <t>info@marketfinance.com</t>
  </si>
  <si>
    <t>020 3966 4964</t>
  </si>
  <si>
    <t>Anil Stocker, Charles Delingpole, Ilya Kondrashov</t>
  </si>
  <si>
    <t>Barclays, Northzone, Banco Santander, Viola Credit, Future Fifty</t>
  </si>
  <si>
    <t>Salary Finance is on a mission to help millions of people across the globe live happier, healthier financial lives. They partner with employers to offer financial wellbeing benefits that help improve employee retention and productivity. Salary Finance offer simple savings, access to their salary as it is earned, and affordable loans - all underpinned by accessible, engaging financial education. By helping employees manage debt, build a savings habit and access earned pay, they have created a more accessible alternative to traditional financial services providers.</t>
  </si>
  <si>
    <t>https://www.twitter.com/salaryfin</t>
  </si>
  <si>
    <t>https://www.facebook.com/SalaryFinance/</t>
  </si>
  <si>
    <t>https://www.linkedin.com/company/salaryfinance</t>
  </si>
  <si>
    <t>info@salaryfinance.com</t>
  </si>
  <si>
    <t>Asesh Sarkar, Dan Cobley, Daniel Shakhani</t>
  </si>
  <si>
    <t>Legal &amp; General, Future Fifty, Blenheim Chalcot, Community Investment Management, GRIL Ventures</t>
  </si>
  <si>
    <t>The idea of Qonto was born out of frustration: as Alex and Steve were building their first company together (Smok.io - acquired in 2015), they got very frustrated with their own banking experience. Dealing with their finances was time-consuming, complex, and forced them to use outdated tools.The two founders decided to scratch their own itch. In 2017, they started to work on Qonto, the bank they would have loved to use as entrepreneurs. Two years later, 50,000 business customers now trust Qonto with their finances, a clear sign that SMEs have been neglected for too long and that traditional institutions have failed to propose a banking experience that fits the needs of entrepreneurs. The ambition is now very clear: building the bank all European businesses love.</t>
  </si>
  <si>
    <t>https://twitter.com/getqonto</t>
  </si>
  <si>
    <t>https://www.facebook.com/getqonto</t>
  </si>
  <si>
    <t>https://www.linkedin.com/company/qonto</t>
  </si>
  <si>
    <t>hello@qonto.eu</t>
  </si>
  <si>
    <t>+33 1 76 41 03 08</t>
  </si>
  <si>
    <t>Alexandre Prot, Steve Anavi</t>
  </si>
  <si>
    <t>Wagestream is a financial services firm that allows employees to stream their earned wages into their accounts through an instant app. The app allows them to have complete control over when they get paid. It also effectively ends the need for employee advances, loans, and employee stress suffered from short term, unplanned financial obligations. The company aims to play a key role in reducing the poverty premium and prevent employees from entering cycles of debt caused by overdraft fees, high-interest credit, or payday loans.  Peter Briffett and Portman Wills was founded in 2018 and is based in London, England. It is backed by QED, Fair by Design, London Co-Investment Fund, and Village Global.</t>
  </si>
  <si>
    <t>https://twitter.com/wagestream</t>
  </si>
  <si>
    <t>https://www.facebook.com/wagestream/</t>
  </si>
  <si>
    <t>https://www.linkedin.com/company/wagestream/</t>
  </si>
  <si>
    <t>contact@wagestream.co.uk</t>
  </si>
  <si>
    <t>Peter Briffett, Portman Wills</t>
  </si>
  <si>
    <t>Village Global, QED Investors, Northzone, Balderton Capital, Latitude</t>
  </si>
  <si>
    <t>Moneybox now offers a range of saving and investment products including Lifetime ISAs and Pensions. The company has a community of more than 450,000 customers and a team of 120 people. It now has ¬£1bn in assets under administration.</t>
  </si>
  <si>
    <t>https://twitter.com/moneyboxteam</t>
  </si>
  <si>
    <t>https://www.facebook.com/moneyboxteam/</t>
  </si>
  <si>
    <t>https://www.linkedin.com/company/digital-moneybox</t>
  </si>
  <si>
    <t>support@moneyboxapp.com</t>
  </si>
  <si>
    <t>+44 330 808 1866</t>
  </si>
  <si>
    <t>Ben Stanway, Charlie Mortimer</t>
  </si>
  <si>
    <t>Crowdcube, Eight Roads Ventures, Breega, Hambro Perks Ltd., Oxford Capital Partners</t>
  </si>
  <si>
    <t>Prodigy Finance is an online platform that offers community loans to international postgraduate students. The student borrowers gain access to higher education that they might not otherwise be able to finance, and the investing community earns financial and social return through their investments. Banks examine student loan applications using localized lending templates and historic earnings in order to assess cross-border risk and lend to students from over 150 nationalities. These loans are collectively funded by a community of alumni, institutional investors, and qualified private investors. Founded in 2007, the company is headquartered in London, United Kingdom.</t>
  </si>
  <si>
    <t>http://twitter.com/prodigyfinance</t>
  </si>
  <si>
    <t>http://www.facebook.com/prodigyfinance</t>
  </si>
  <si>
    <t>http://www.linkedin.com/company/prodigy-finance</t>
  </si>
  <si>
    <t>info@prodigyfinance.com</t>
  </si>
  <si>
    <t>(+44) 20 3900 3535</t>
  </si>
  <si>
    <t>Cameron Stevens, Ryan Steele</t>
  </si>
  <si>
    <t>Management, Marketing, Operations, Product, Sales</t>
  </si>
  <si>
    <t>Goldman Sachs, Credit Suisse, Index Ventures, Deutsche Bank, Balderton Capital</t>
  </si>
  <si>
    <t>Wirex is a digital payment platform that aims to make crypto and traditional currencies equal and accessible to everyone. It makes fintech simple. Its mobile app and Wirex card allows its users to buy, store, exchange, and spend a wide variety of conventional and digital currencies quickly and securely, with no hidden fees and zero fuss. It was founded in 2014 and is based in London, England.</t>
  </si>
  <si>
    <t>https://twitter.com/wirexapp</t>
  </si>
  <si>
    <t>https://www.facebook.com/wirexapp/</t>
  </si>
  <si>
    <t>https://www.linkedin.com/company/wirex-limited/</t>
  </si>
  <si>
    <t>company@wirexapp.com</t>
  </si>
  <si>
    <t>855-500-0217</t>
  </si>
  <si>
    <t>Dmitry Lazarichev, Georgy Sokolov, Pavel Matveev</t>
  </si>
  <si>
    <t>TransferGo is a global money transfer company that supports migrant workers to send money back to their relatives without paying unnecessary bank fees. Through the company, migrants have the ability to transfer money overseas with the help of a digital account-to-account business model. As it is a licensed and authorized payment institution controlled by the FCA under the supervision of HMRC, the company is considered as a secure way of transferring money. Since it removes the costs of international transfers, TransferGo is a fit for businesses to pay their suppliers. It charges a fixed fee for transferring money as well as a 0.6% to 1.5% fee for the currency conversion per transaction.</t>
  </si>
  <si>
    <t>http://twitter.com/transfergo</t>
  </si>
  <si>
    <t>http://www.facebook.com/TransferGo</t>
  </si>
  <si>
    <t>https://www.linkedin.com/company/2490314</t>
  </si>
  <si>
    <t>hello@transfergo.com</t>
  </si>
  <si>
    <t>Arnas Lukosevicius, Daumantas Dvilinskas, Edvinas Sersniovas, Justinas Lasevicius</t>
  </si>
  <si>
    <t>BIMA is an insurtech player using mobile technology to provide insurance and health services to emerging markets. To serve its customers, the company has developed a proprietary technology platform, established exclusive partnerships with mobile operators, and built relationships with international insurers. BIMA utilizes its technology platform to serve customers in 13 countries across Asia, Africa, and Latin America and has reached to date 31 million subscribers.</t>
  </si>
  <si>
    <t>https://twitter.com/Bimamobile</t>
  </si>
  <si>
    <t>https://www.linkedin.com/company/milvik-bima-/</t>
  </si>
  <si>
    <t>info@milvik.se</t>
  </si>
  <si>
    <t>44 0 203 735 5645</t>
  </si>
  <si>
    <t>Gustaf Agartson, Mathilda Strom</t>
  </si>
  <si>
    <t>Engineering, Finance, Human Resources, Information Technology, Legal, Marketing, Operations, Product, Sales</t>
  </si>
  <si>
    <t>Financial Services, Health Care, Mobile</t>
  </si>
  <si>
    <t>Digicel, LeapFrog Investments, Kinnevik AB, CE Innovation Capital, Allianz X</t>
  </si>
  <si>
    <t>Divido is a global white label consumer lending platform for financial institutions and multinational retailers. Rapidly build new revenue streams, improve the customer experience and increase conversion by offering finance at the point-of-purchase with Divido. The platform is omnichannel, available online, in-store and via mobile, and works across multiple countries through one integration. Over 1000 partners work with Divido including Nordea Finance, BNP Paribas, BMW, Lenovo and last minute. Divido offers financial services for merchants, lenders, and intermediaries that want to offer instant new credit as a payment option to their end-consumers and corporate clients. Backed by the investors behind Skype, WorldPay, and TransferWise the company launched late 2015 and currently has 300+ partners using its platform including some of the world's well-known brands. By the end of 2017. Divido will operate in 9 countries. Divido was founded in 2014 and is based in London, England, United Kingdom</t>
  </si>
  <si>
    <t>https://twitter.com/divido</t>
  </si>
  <si>
    <t>https://www.facebook.com/dividopay/</t>
  </si>
  <si>
    <t>https://www.linkedin.com/company/divido/</t>
  </si>
  <si>
    <t>hello@divido.com</t>
  </si>
  <si>
    <t>+44 20 3773 9510</t>
  </si>
  <si>
    <t>Anders Hallsten, Christer Holloman, Fredrik Borgquist</t>
  </si>
  <si>
    <t>Yoyo Wallet is a U.K.-based mobile wallet startup that enables its users to pay for their goods with their smartphones. The company currently processes over 150,000 monthly in-store transactions by combining payment and loyalty via an easy scan. It also provides a marketing platform for retailers that enables digital customer engagement in-store. The multi-retailer mobile wallet offers loyalty programs and rewards offerings it can automatically deliver to customers based on buying patterns. Launched in 2013, Yoyo Wallet receives funding from Taavet Hinrikus and TransferWise.</t>
  </si>
  <si>
    <t>https://twitter.com/yoyowallet</t>
  </si>
  <si>
    <t>https://www.facebook.com/yoyowallet/</t>
  </si>
  <si>
    <t>https://www.linkedin.com/company/yoyo-wallet/</t>
  </si>
  <si>
    <t>support@yoyowallet.com</t>
  </si>
  <si>
    <t>Alain Falys, Daniel Maurice-Vallerey, Dave Nicholson, Michael Rolph</t>
  </si>
  <si>
    <t>Engineering, Finance, Management, Product</t>
  </si>
  <si>
    <t>SOSV, IP Group Plc, Wayra, Taavet Hinrikus, Chinaccelerator</t>
  </si>
  <si>
    <t>ClauseMatch is a London-based financial technology company that provides a software-as-a-service platform for smart document management. Its flagship product is a next-gen innovative online editor which brings unprecedented productivity for compliance, legal, finance, operations, and risk teams saving millions in terms of time and resources, while significantly reducing risk and providing accountability. ClauseMatch works as a real-time browser-based collaborative document editor containing in its core a detailed workflow, where comments, approvals, and changes are a part of a full audit trail. That brings complete control of content, streamlines complex workflows, removing human error for a better insight into senior management. Every change and approval made in a document is tracked in an organized manner providing full visibility and groundbreaking reporting capabilities. Current customers include global banks that use the ClauseMatch platform for centralized policies management, regulatory change management, and management of internal documentation like intra-group vendor agreements, new product approvals process, financial promotion documentation.</t>
  </si>
  <si>
    <t>http://twitter.com/clausematch</t>
  </si>
  <si>
    <t>http://www.facebook.com/Clausematch</t>
  </si>
  <si>
    <t>http://www.linkedin.com/company/clausematch</t>
  </si>
  <si>
    <t>evolve@clausematch.com</t>
  </si>
  <si>
    <t>+44 (0)20 33977366</t>
  </si>
  <si>
    <t>Andrey Dokuchaev, Evgeny Likhoded</t>
  </si>
  <si>
    <t>Techstars, Speedinvest, Index Ventures, Silicon Valley Bank, Thomas Glocer</t>
  </si>
  <si>
    <t>Lydia develops a mobile payment platform intended to make payments easier. Lydia is a social interface that connects phones with cards to pay anyone with one app, allowing users to make pain-free payments through a mobile wallet system without carrying any cheques or ATM card. Lydia was founded in 2013 and is headquartered in Paris, France.</t>
  </si>
  <si>
    <t>http://twitter.com/applydia</t>
  </si>
  <si>
    <t>http://www.facebook.com/lydiaapp</t>
  </si>
  <si>
    <t>https://www.linkedin.com/company/lydia/</t>
  </si>
  <si>
    <t>support@lydia-app.com</t>
  </si>
  <si>
    <t>Antoine Porte, Cyril Chiche</t>
  </si>
  <si>
    <t>Agicap develops and sells a SaaS platform for SMBs to manage and forecast their cash flows. Agicap allows business owners to build dynamic, reliable forecasts and have real-time visibility over their current and future cash position. This data, which can be easily shared with banks, makes it easier for SMBs to access financing options and reduces the risk of bankruptcy.</t>
  </si>
  <si>
    <t>https://twitter.com/AgicapFrance</t>
  </si>
  <si>
    <t>https://www.facebook.com/AgicapFrance/</t>
  </si>
  <si>
    <t>https://www.linkedin.com/company/agicap/</t>
  </si>
  <si>
    <t>+33 (0) 7 85 62 19 19</t>
  </si>
  <si>
    <t>Clement Mauguet, Lucas Bertola, Sebastien Beyet</t>
  </si>
  <si>
    <t>Hellas Direct</t>
  </si>
  <si>
    <t>https://www.crunchbase.com/organization/hellas-direct</t>
  </si>
  <si>
    <t>Hellas Direct is a digital-first, full-stack insurance company, empowered by cutting-edge technology and artificial intelligence. The Cyprus-based company is backed by a roster of leading investors, including Portag3, IFC (a member of the World Bank), Endeavor Catalyst, former Goldman Sachs economist Lord O‚ÄôNeill and private equity veteran Jon Moulton. Modelling itself on Amazon, Hellas Direct aims to disrupt the insurance value chain by adopting an extreme focus on operational excellence.</t>
  </si>
  <si>
    <t>Auto Insurance, Financial Services, FinTech, Insurance, InsurTech, Property Insurance</t>
  </si>
  <si>
    <t>Hellas Direct is a digital-first, full-stack insurance company, empowered by cutting-edge technology and artificial intelligence.</t>
  </si>
  <si>
    <t>https://www.hellasdirect.gr/</t>
  </si>
  <si>
    <t>https://twitter.com/HellasDirect</t>
  </si>
  <si>
    <t>https://www.facebook.com/hellasdirect</t>
  </si>
  <si>
    <t>https://www.linkedin.com/company/hellas-direct/</t>
  </si>
  <si>
    <t>support@hellasdirect.gr</t>
  </si>
  <si>
    <t>+30 21 2222 9999</t>
  </si>
  <si>
    <t>Alexis Pantazis, Emilios Markou</t>
  </si>
  <si>
    <t>BRD</t>
  </si>
  <si>
    <t>https://www.crunchbase.com/organization/brd</t>
  </si>
  <si>
    <t>BRD designs, develops, and markets financial software. It offers a platform that delivers crypto purchasing, commercial register, credit rating information, management, figures, contact and news, trading, and merchant services.  BRD serves customers worldwide. Aaron Voisine and Adam Traidman founded it in 2015, with its headquarters in Zurich in Switzerland.</t>
  </si>
  <si>
    <t>Bitcoin, Cryptocurrency, Financial Services, FinTech, Mobile Payments, Software, Virtual Currency</t>
  </si>
  <si>
    <t>BRD designs, develops, and markets financial software.</t>
  </si>
  <si>
    <t>https://brd.com/</t>
  </si>
  <si>
    <t>https://twitter.com/brdhq</t>
  </si>
  <si>
    <t>https://www.facebook.com/brdhq/</t>
  </si>
  <si>
    <t>https://www.linkedin.com/company/breadwallet/</t>
  </si>
  <si>
    <t>support@breadwallet.com</t>
  </si>
  <si>
    <t>Aaron Voisine, Adam Traidman</t>
  </si>
  <si>
    <t>East Ventures, Liberty City Ventures, Xpring, Das Capital, SBI Crypto Investment</t>
  </si>
  <si>
    <t>Moonfare</t>
  </si>
  <si>
    <t>https://www.crunchbase.com/organization/moonfare</t>
  </si>
  <si>
    <t>Moonfare is a technology-enabled platform allowing individuals to invest in top-tier private market investment opportunities  at low minimums and fees. Technology aggregates demand and creates a hassle-free investment experience with improved liquidity and the ability to cherry-pick investments. Moonfare is built by a highly experienced international team of talented professionals from leading technology and investment companies including Google, Blackrock, N26, KKR, Apax Partners, and J.P. Morgan. The company is backed by 125+ CEOs, leading investment professionals and industry veterans that have previously worked at companies such as Accel Partners, Goldman Sachs, Permira, Allianz Capital Partners and KKR.</t>
  </si>
  <si>
    <t>Moonfare provides access to top-tier private markets investment opportunities through a technology-enabled platform.</t>
  </si>
  <si>
    <t>http://www.moonfare.com</t>
  </si>
  <si>
    <t>https://twitter.com/moonfareco</t>
  </si>
  <si>
    <t>https://www.facebook.com/MoonfareCo/</t>
  </si>
  <si>
    <t>https://www.linkedin.com/company/11288180</t>
  </si>
  <si>
    <t>team@moonfare.com</t>
  </si>
  <si>
    <t xml:space="preserve"> +49 30 220 560 771</t>
  </si>
  <si>
    <t>Alexander Argyros, Heinrich von Liechtenstein, Steffen Pauls</t>
  </si>
  <si>
    <t>Nuri</t>
  </si>
  <si>
    <t>https://www.crunchbase.com/organization/bitwala</t>
  </si>
  <si>
    <t>Nuri empowers people to manage and grow their wealth through innovative technologies.</t>
  </si>
  <si>
    <t>Banking, Bitcoin, Blockchain, Cryptocurrency, Financial Services, FinTech</t>
  </si>
  <si>
    <t>https://nuri.com/</t>
  </si>
  <si>
    <t>https://twitter.com/nuribanking</t>
  </si>
  <si>
    <t>https://www.facebook.com/NuriBanking/</t>
  </si>
  <si>
    <t>https://www.linkedin.com/company/nuribanking/mycompany/?viewAsMember=true</t>
  </si>
  <si>
    <t>info@nuri.com</t>
  </si>
  <si>
    <t>Benjamin Jones, Jan Goslicki, Jorg von Minckwitz</t>
  </si>
  <si>
    <t>Earlybird Venture Capital, Digital Currency Group, High-Tech Grunderfonds, Global Brain Corporation, EASME - EU Executive Agency for SMEs</t>
  </si>
  <si>
    <t>BITA</t>
  </si>
  <si>
    <t>https://www.crunchbase.com/organization/bita</t>
  </si>
  <si>
    <t>BITA is the world's first provider of end-to-end infrastructure for index-based and systematic investing. BITA's platform allows institutional clients to flexibly design, backtest, calculate and benchmark investment strategies and indexes without having to rely on traditional index solutions, multiple data vendors and complex internal tools. BITA was founded in 2018 and is headquartered in Frankfurt, Hessen.</t>
  </si>
  <si>
    <t>BITA is the world's first provider of end-to-end infrastructure for self-indexing and systematic investing.</t>
  </si>
  <si>
    <t>http://www.bitadata.com</t>
  </si>
  <si>
    <t>https://twitter.com/bitadata</t>
  </si>
  <si>
    <t>https://www.facebook.com/bitadata</t>
  </si>
  <si>
    <t>https://www.linkedin.com/company/bita-gmbh/</t>
  </si>
  <si>
    <t>vg@bitadata.com</t>
  </si>
  <si>
    <t>Christoph Bruck, Paul Herrera, Ruben Feldman, Victor Hugo Gomez Zerpa</t>
  </si>
  <si>
    <t>Volta Ventures, Futury Ventures, Startupbootcamp FinTech &amp; CyberSecurity, Pamica NV</t>
  </si>
  <si>
    <t>Origin is a fully digital, front-to-back issuance platform for the global debt capital markets, simplifying the process for bond issuance globally.</t>
  </si>
  <si>
    <t>https://www.linkedin.com/company/originmarkets/about/</t>
  </si>
  <si>
    <t>info@originmarkets.com</t>
  </si>
  <si>
    <t>Raja Palaniappan, Robert Taylor</t>
  </si>
  <si>
    <t>Techstars, Chris Adelsbach, Tekton Ventures, SparkLabs Global Ventures, Will Brooks</t>
  </si>
  <si>
    <t>Moneyfarm is an independent financial services provider that offers online financial advisory and execution services in Italy, Germany, and the United Kingdom. The company enables its users to manage their money in an efficient way and offers a unique service in Europe that provides personal advice on ETFs and trading activity. Moneyfarm identifies its users‚Äô investor profiles through an online questionnaire and offers them one of 12 diversified investment portfolios tailored to their profiles. Launched in 2012, Moneyfarm‚Äôs revenues come only from its clients‚Äô fees. The company does not take any back-end fees or commissions from other financial institutions. It is headquartered in London, England.</t>
  </si>
  <si>
    <t>http://twitter.com/MoneyFarmUK</t>
  </si>
  <si>
    <t>http://www.facebook.com/moneyfarm</t>
  </si>
  <si>
    <t>http://www.linkedin.com/company/moneyfarm</t>
  </si>
  <si>
    <t>hello@moneyfarm.com</t>
  </si>
  <si>
    <t>+44 800 433 4574</t>
  </si>
  <si>
    <t>Giovanni Dapra, Paolo Galvani</t>
  </si>
  <si>
    <t>Engineering, Finance, Human Resources, Management, Marketing, Operations</t>
  </si>
  <si>
    <t>Tandem is creating a better bank, challenging legacy banking by building an app and products with input from their community of users. Tandem's goal is to make money simple, help their users save, and to free up their time from financial stress.</t>
  </si>
  <si>
    <t>https://twitter.com/tandem_bank?lang=en</t>
  </si>
  <si>
    <t>https://www.facebook.com/TandemBank/</t>
  </si>
  <si>
    <t>https://www.linkedin.com/company/tandem-bank</t>
  </si>
  <si>
    <t>hello@tandem.co.uk</t>
  </si>
  <si>
    <t>020 3370 0970</t>
  </si>
  <si>
    <t>Matt Cooper, Michael Kent, Ricky Knox</t>
  </si>
  <si>
    <t>October mission is to empower businesses to thrive by simplifying and democratizing their funding. October was born in France at the end of 2014, under the name Lendix, thanks to a new regulation opening up the banking monopoly. Today we operate as a pan-European lending platform with offices in France, Spain, Italy and the Netherlands.</t>
  </si>
  <si>
    <t>https://twitter.com/october_EU</t>
  </si>
  <si>
    <t>https://www.facebook.com/fr.october.eu/</t>
  </si>
  <si>
    <t>https://www.linkedin.com/company/october-fr/</t>
  </si>
  <si>
    <t>contact@october.eu</t>
  </si>
  <si>
    <t>Benjamin Netter, Olivier Goy</t>
  </si>
  <si>
    <t>Engineering, Finance, Operations, Product, Sales</t>
  </si>
  <si>
    <t>B-Social is a financial technology company that develops innovative services for a new generation of customers. It aims to make personal and social finances move at the speed of life. The fintech company builds an app that intuitively connects personal finances with their customers' social world, making it easy for them and their friends to buy, track, and shares the experiences that bring them closer. Nazim Valimahomed and Tim Brown formed the company in 2016 in London, England.</t>
  </si>
  <si>
    <t>https://twitter.com/bsocial_app</t>
  </si>
  <si>
    <t>https://www.facebook.com/bsocialapp/</t>
  </si>
  <si>
    <t>https://www.linkedin.com/company/b-social-ltd/</t>
  </si>
  <si>
    <t>marketing@b-social.com</t>
  </si>
  <si>
    <t>44 2034 570 906</t>
  </si>
  <si>
    <t>Nazim Valimahomed, Tim Brown</t>
  </si>
  <si>
    <t>Karlani Capital, Rudy Karsan</t>
  </si>
  <si>
    <t>Julaya is a fintech providing African businesses with a digital account to make payments : disbursing mobile money transactions to their employees, suppliers, and owning their own virtual and physical prepaid cards.</t>
  </si>
  <si>
    <t>https://twitter.com/JulayaMoney</t>
  </si>
  <si>
    <t>http://facebook.com/julayamobilemoney</t>
  </si>
  <si>
    <t>https://www.linkedin.com/company/julaya/</t>
  </si>
  <si>
    <t>contact@julaya.co</t>
  </si>
  <si>
    <t>Charles Talbot, Mathias Leopoldie</t>
  </si>
  <si>
    <t>Clim8 Invest develops an app for sustainable investing so people can make an impact on climate change with their savings. Clim8 is a simple way to invest in a sustainable portfolio of carefully selected companies already making a positive impact on climate change. Clim8's mission is to move billions of pounds of investments into clean energy and truly green, sustainable companies.</t>
  </si>
  <si>
    <t>https://twitter.com/clim8invest</t>
  </si>
  <si>
    <t>https://www.facebook.com/Clim8Invest</t>
  </si>
  <si>
    <t>https://www.linkedin.com/company/clim8invest</t>
  </si>
  <si>
    <t>hello@clim8invest.com</t>
  </si>
  <si>
    <t>020 3856 8441</t>
  </si>
  <si>
    <t>Duncan Grierson</t>
  </si>
  <si>
    <t>Penfold is the new way of doing Pensions. Managed entirely on mobile, it gives people complete transparency to track everything about their pension in real time. It myth-busts and explains pensions and retirement planning in the most simple way, and it helps you avoid building up loads of small pots every time you change jobs.  We're also an auto-enrolment platform for employers that's probably faster, easier and cheaper than their current one. If you have to pay all this money into a pension for your team anyway, why not do it with Penfold, where we'll make sure they appreciate how great that is?</t>
  </si>
  <si>
    <t>https://twitter.com/Getpenfold</t>
  </si>
  <si>
    <t>https://www.facebook.com/GetPenfold/</t>
  </si>
  <si>
    <t>https://www.linkedin.com/company/penfold-technology</t>
  </si>
  <si>
    <t>pete@getpenfold.com</t>
  </si>
  <si>
    <t>Chris Eastwood, Peter Hykin, Stuart Robinson</t>
  </si>
  <si>
    <t>Clothing</t>
  </si>
  <si>
    <t>Upflow is a software company building a payment platform for B2B businesses. The platform help companies manage their unpaid invoices and improve their cash collection by using the company's SaaS-based payment platform. In 2018, Alexandre Louisy, Barnaby Malet, and Thibaud Elziere established the company in Paris, Ile-de-France.</t>
  </si>
  <si>
    <t>https://twitter.com/UpflowHQ</t>
  </si>
  <si>
    <t>https://www.facebook.com/upflowHQ/</t>
  </si>
  <si>
    <t>https://www.linkedin.com/company/upflowhq/</t>
  </si>
  <si>
    <t>hello@upflow.io</t>
  </si>
  <si>
    <t>Alexandre Louisy, Barnaby Malet, Thibaud Elziere</t>
  </si>
  <si>
    <t>Founded by experienced finance and technology professionals we are uniquely designed to support UK businesses. Our Master Trust is regulated by The Pensions Regulator and the company has been awarded a 5-star rating by independent reviewers for the past three years. Although relatively new to the UK pension market, we are proven innovators and potential future leaders of the industry. In June 2018 we were named Master Trust Offering of the Year at the European Pension Awards. In the last 12 months, we were also voted FinTech Innovation of the Year and overall winners at the Digital Leaders Awards, as well as winning three ‚ÄòThe Rewards‚Äô Pension and Payroll Industry awards in one night, including best Workplace Pension Provider. Our Employee app will transform the future of pension saving for a new generation. It allows users to pick and choose the most suitable investment funds, track their pension balance in real-time on their phone and increase contribution levels when they can afford to do so - engaging people with their pensions like never before. For more information please visit www.SmartPension.co.uk.</t>
  </si>
  <si>
    <t>https://twitter.com/smartpensionuk</t>
  </si>
  <si>
    <t>https://www.facebook.com/smartpension</t>
  </si>
  <si>
    <t>https://www.linkedin.com/company/9317786?trk=tyah&amp;trkInfo=clickedVertical%3Acompany%2CclickedEntityId%3A9317786%2Cidx%3A2-1-2%2CtarId%3A1465224649690%2Ctas%3ASmart%20Pension</t>
  </si>
  <si>
    <t>support@smartpension.co.uk</t>
  </si>
  <si>
    <t>+44 333 666 23 23</t>
  </si>
  <si>
    <t>Andrew Evans, Will Wynne</t>
  </si>
  <si>
    <t>Chris Adelsbach, Chrysalis Investments, Graze, Link Group, LOVEFiLM</t>
  </si>
  <si>
    <t>Trustly</t>
  </si>
  <si>
    <t>https://www.crunchbase.com/organization/trustly-group</t>
  </si>
  <si>
    <t>One hundred years ago, cash was king. People got paid in cash, carried it in their wallets, and bought things with it at the local store. Payment was easy. Oh, how the times have changed! Today, our salaries are deposited straight into our bank accounts and we shop online, from merchants all around the world. So why is it so hard to pay straight from our bank accounts? Debit and credit cards have made payments easier in the physical world, but they haven‚Äôt kept pace with our changing online behaviors. Not to mention, the risk of fraud is growing by the day. We envision a world in which paying online is fast, simple and secure for everyone ‚Äî merchants, consumers and banks alike. Today, we support thousands of banks across Europe and the US and our payment solutions attract global merchants in four main segments: e-commerce, travel, financial services and online gaming. At Trustly, we work hard to make online payments easy.</t>
  </si>
  <si>
    <t>E-Commerce, Finance, FinTech, Internet, Payments, Privacy, Security, Social Media</t>
  </si>
  <si>
    <t>Pay directly from your online bank</t>
  </si>
  <si>
    <t>https://www.trustly.net/</t>
  </si>
  <si>
    <t>https://twitter.com/trustly</t>
  </si>
  <si>
    <t>https://www.facebook.com/trustly</t>
  </si>
  <si>
    <t>https://www.linkedin.com/company/2372346</t>
  </si>
  <si>
    <t>Carl Wilsson, Joel Jacobsson, Lukas Gratte</t>
  </si>
  <si>
    <t>Nordic Capital</t>
  </si>
  <si>
    <t>https://www.crunchbase.com/organization/nordic-capital</t>
  </si>
  <si>
    <t>Trality</t>
  </si>
  <si>
    <t>https://www.crunchbase.com/organization/trality</t>
  </si>
  <si>
    <t>Big Data, Financial Services, FinTech, Information Technology, Trading Platform</t>
  </si>
  <si>
    <t>Trality is the platform for anyone to create and invest through automated trading bots.</t>
  </si>
  <si>
    <t>http://www.trality.com</t>
  </si>
  <si>
    <t>http://www.twitter.com/trality_bots</t>
  </si>
  <si>
    <t>http://www.linkedin.com/company/trality</t>
  </si>
  <si>
    <t>hello@trality.com</t>
  </si>
  <si>
    <t>Christopher Helf, Moritz Putzhammer</t>
  </si>
  <si>
    <t>Cherry Ventures, CMT Digital Ventures, Maximilian Tayenthal, tokentus investment AG, The Austrian Research Promotion Agency (FFG)</t>
  </si>
  <si>
    <t>Appital, the Equity Capital Marketplace, brings technological innovation and automation to equity capital markets, unlocking and uncovering liquidity for investors.  The Appital platform allows the buy-side community to gain greater exposure to deal flow and execution opportunities in highly illiquid small and mid-cap stocks, often in excess of 5 days of ADV, with minimal market impact or risk of price erosion. Appital‚Äôs distribution methodology is highly efficient, unbiased and unconflicted, delivering a fair outcome for all market participants. Appital‚Äôs buy-side community has access to real-time visibility, full transparency and maximum control over the book building and deal distribution process.  The Appital platform can be integrated into existing OMS and EMS systems and workflows, and the desktop application is also available on OpenFin.</t>
  </si>
  <si>
    <t>https://twitter.com/AppitalHQ</t>
  </si>
  <si>
    <t>https://www.linkedin.com/company/appital/?originalSubdomain=in</t>
  </si>
  <si>
    <t>hq@appital.io</t>
  </si>
  <si>
    <t>Mark Badyra, Pete Correia</t>
  </si>
  <si>
    <t>Crypto Finance AG</t>
  </si>
  <si>
    <t>https://www.crunchbase.com/organization/crypto-finance-6df5</t>
  </si>
  <si>
    <t>The Crypto Finance Group provides institutional and professional investors a full suite of products and services with a level of quality, reliability, and security that are unique in the digital asset space today. The group includes the holding company Crypto Finance AG and three subsidiaries: Crypto Fund AG, the first regulated crypto asset manager for collective investments authorised by FINMA, the Swiss Financial Market Authority</t>
  </si>
  <si>
    <t>Qover</t>
  </si>
  <si>
    <t>https://www.crunchbase.com/organization/qover</t>
  </si>
  <si>
    <t>As an international pioneer in the insurance industry, Qover designs, builds and distributes innovative digital insurance solutions across Europe to help fast-growing companies.  Its insurance solutions are available in real-time through APIs or white labelling that can be easily and quickly integrated into its partners‚Äô digital platforms. Qover's solutions are diverse and suitable for every type of online business. Among the sectors in which the company is operating today are the gig economy, soft mobility, travel and PropTech.  Thanks to the digitisation of the entire value chain, Qover is able to launch tailor-made and competitive products in less than a month. For this purpose, Qover teams up with top insurance companies in order to offer the best coverage on the market at the most attractive price for its partners.  Qover is active in 33 countries and covers more than 800,000 people across Europe. Its long-standing partners include renowned companies such as Revolut, Deliveroo, Wolt, Decathlon, Cowboy, Immoweb and many others.</t>
  </si>
  <si>
    <t>Qover designs, builds and distributes innovative digital insurance solutions across Europe to help fast-growing companies.</t>
  </si>
  <si>
    <t>http://www.qover.com</t>
  </si>
  <si>
    <t>https://twitter.com/qover</t>
  </si>
  <si>
    <t>https://www.linkedin.com/company/qover/</t>
  </si>
  <si>
    <t>hello@qover.com</t>
  </si>
  <si>
    <t>Jean-Charles Velge, Quentin Colmant</t>
  </si>
  <si>
    <t>Yolo Insurance</t>
  </si>
  <si>
    <t>https://www.crunchbase.com/organization/yolo-insurance</t>
  </si>
  <si>
    <t>Yolo is an Italian insurtech player which provides fully digital micro-insurances and on-demand insurance, with a proprietary web and mobile channel for direct and indirect distribution through partnerships with banks, companies, retailers, agents and brokers. It offers a catalogue of on-demand policies, which can be activated in real time by smartphones and currently cover travel, goods, people and health with micro, pay-per-use and traditional solutions.</t>
  </si>
  <si>
    <t>Simple and affordable on-demand insurance. When you want, for as long as you want.</t>
  </si>
  <si>
    <t>https://yolo-insurance.com</t>
  </si>
  <si>
    <t>https://www.facebook.com/YoloInsurance/</t>
  </si>
  <si>
    <t>https://www.linkedin.com/company/yolo-s.r.l./</t>
  </si>
  <si>
    <t>info@yolo-insurance.com</t>
  </si>
  <si>
    <t>+39 0282900021</t>
  </si>
  <si>
    <t>Gianluca De Cobelli, Simone Ranucci Brandimarte</t>
  </si>
  <si>
    <t>Neva SGR, Primo Ventures, Banca Generali, Neva Finventures, Net Insurance</t>
  </si>
  <si>
    <t>Funding Options uses modern web technology to make it easier for independent businesses to access the right finance.  Previously selected by judges from SWIFT as one of the world‚Äôs most promising financial technology (FinTech) firms, and more recently a winner of Banking Technology magazine's annual global award for best use of technology in lending.</t>
  </si>
  <si>
    <t>http://twitter.com/FundingOptions</t>
  </si>
  <si>
    <t>https://www.facebook.com/fundingoptionsuk/</t>
  </si>
  <si>
    <t>http://www.linkedin.com/company/funding-options</t>
  </si>
  <si>
    <t>courtney.way@fundingoptions.com</t>
  </si>
  <si>
    <t>0333 344 1015</t>
  </si>
  <si>
    <t>Conrad Ford</t>
  </si>
  <si>
    <t>Commerce and Shopping, Financial Services, Information Technology, Lending and Investments, Other</t>
  </si>
  <si>
    <t>GLI Finance, ING Ventures, Alan Morgan, Capability and Innovation Fund, The North West Fund</t>
  </si>
  <si>
    <t>Libeo is a unique platform to collect, manage and pay all your supplier invoices. Without IBAN and in one click.  We are reinventing how companies pay and connect with their business partners. No more hours spent manually entering invoices, answering to angry reminder emails from supplier  and owing fees for late payments. * Automated invoice entry, bulk or individual uploads. * Payments of supplier invoices, one clic no IBAN. * Team work: personalized approval workflow, on-the-go notifications. * Your finances in real time with consolidated financial indicators.  Libeo is supported by the Ordre des Experts-Comptables of Ile-de-France, La Banque Postale, La Soci√©t√© G√©n√©rale, La French Tech, Wilco, Finance Innovation and BNP Paribas.</t>
  </si>
  <si>
    <t>https://twitter.com/Libeo_io</t>
  </si>
  <si>
    <t>https://www.facebook.com/libeo.io/</t>
  </si>
  <si>
    <t>https://www.linkedin.com/company/12627004/</t>
  </si>
  <si>
    <t>bonjour@libeo.io</t>
  </si>
  <si>
    <t>01 76 41 09 12</t>
  </si>
  <si>
    <t>Jeremy Attuil, Pierre Dutaret, Pierre-Antoine Glandier</t>
  </si>
  <si>
    <t>LocalGlobe, DST Global, Breega, Serena, Roosh Ventures</t>
  </si>
  <si>
    <t>Viva Wallet is the first European entirely cloud-based neobank using Microsoft Azure with branches in 23 countries in Europe and is a Principal Member of Visa and Master Card for acquiring and issuing services. Viva Wallet provides businesses of all sizes card acceptance services through innovative Smart Android terminals or the new Android Viva Wallet POS app, and through advanced payment gateways in online stores. It also offers business accounts with local IBAN and a business Viva Wallet Mastercard card.  Viva Wallet Holdings owns a subsidiary Greek banking company (VIVABANK SA) and a subsidiary E-money Institution as per PSD II Directive provisions with pass porting rights across the entire EEA Region.</t>
  </si>
  <si>
    <t>Cloud Infrastructure, Financial Services, FinTech, Internet, Mobile Payments, Payments</t>
  </si>
  <si>
    <t>Viva Wallet is a global, fully cloud-based digital payments factory, providing innovative, reliable and secure payments services.</t>
  </si>
  <si>
    <t>https://vivawallet.com</t>
  </si>
  <si>
    <t>https://www.twitter.com/vivawallet</t>
  </si>
  <si>
    <t>https://www.facebook.com/vivawallet</t>
  </si>
  <si>
    <t>https://www.linkedin.com/company/vivawallet/</t>
  </si>
  <si>
    <t>info@vivawallet.com</t>
  </si>
  <si>
    <t>+30 211 7604 000</t>
  </si>
  <si>
    <t>Haris Karonis, Makis Antypas, Panos Tsakos</t>
  </si>
  <si>
    <t>PrimaryBid is a technology platform that allows everyday investors fair access to public companies raising capital. PrimaryBid always ensures that retail investors transact at the same time and at the same price as institutional investors. Through PrimaryBid's long-term agreement with the London Stock Exchange, the company has created the infrastructure to seamlessly connect everyday investors with public companies when it matters most.</t>
  </si>
  <si>
    <t>https://www.twitter.com/primarybid</t>
  </si>
  <si>
    <t>https://www.facebook.com/PrimaryBid/</t>
  </si>
  <si>
    <t>https://www.linkedin.com/company/primarybid</t>
  </si>
  <si>
    <t>enquiries@primarybid.com</t>
  </si>
  <si>
    <t>+44(0)20 3026 4750</t>
  </si>
  <si>
    <t>Anand Sambasivan, James Deal, Kieran D'Silva</t>
  </si>
  <si>
    <t>Draper Esprit, Hambro Perks Ltd., OMERS Ventures, Outward VC, ABN AMRO Ventures</t>
  </si>
  <si>
    <t>Bnext</t>
  </si>
  <si>
    <t>https://www.crunchbase.com/organization/bnext</t>
  </si>
  <si>
    <t>Bnext is a fintech platform headquartered in Madrid, Spain. Bnext is the first supermarket for financial products, it reflects a new way of banking that challenges traditional banking from its foundations. With Bnext users can do almost everything they do with a bank, without having to use a bank. It  allows them to create their own current account in a matter of minutes, with nearly all the functionalities of an account in a traditional entity. Additionally, users can include their external accounts and hence have all their financial information on a single platform, regardless of the provider.  However, the real innovation in Bnext lies on its Marketplace. Here, users have access to a wide range of financial products from fintechs and banks. The offering suplliers are meticulously selected in order to best fit the client's needs. On the platform, the user can scan through all different products, purchase them and control his acquisitions, all without ever leaving the app.  Instead of charging the customer endless commissions and trying to sell as many products as possible, Bnext has developed a model that allows to really collaborate with the fintechs and get the best available offers on the market. The fintech portfolio to date includes real estate investment firms, mutual fund investment, loans and crowdlending, microloans or crowdfunding. Bnext is progressively integrating the most leading products in the market to expand the offer and thus become the first bank without balance.</t>
  </si>
  <si>
    <t>Bnext is the leading mobile-first neobank of Spain</t>
  </si>
  <si>
    <t>https://bnext.es/</t>
  </si>
  <si>
    <t>https://twitter.com/yourbnext</t>
  </si>
  <si>
    <t>https://www.facebook.com/yourbnext/</t>
  </si>
  <si>
    <t>https://www.linkedin.com/company/bnext/</t>
  </si>
  <si>
    <t>Guillermo Vicandi, Juan Antonio Rull√°n</t>
  </si>
  <si>
    <t>Crowdcube, Speedinvest, DN Capital, Kreos Capital, Redalpine</t>
  </si>
  <si>
    <t>Molo is the UK's first fully-digital mortgage lender. We're transforming the mortgage experience to make it faster, better and cheaper for our customers. We achieve this by pioneering technology and AI, to ensure real time decision making and instant data validation, eliminating any paperwork, waiting time and hassle. Direct-to-consumer and straight to the point.</t>
  </si>
  <si>
    <t>https://twitter.com/molofinance</t>
  </si>
  <si>
    <t>https://www.facebook.com/molofinance/</t>
  </si>
  <si>
    <t>https://www.linkedin.com/company/molofinance/</t>
  </si>
  <si>
    <t>support@molofinance.com</t>
  </si>
  <si>
    <t>Francesca Carlesi, Leo Gr√ºnstein</t>
  </si>
  <si>
    <t>Artificial Intelligence, Data and Analytics, Financial Services, Mobile, Real Estate, Science and Engineering, Software</t>
  </si>
  <si>
    <t>Macquarie Group, Yabeo Capital, Patron Capital Partners, GPS Ventures, Ubon Partners</t>
  </si>
  <si>
    <t>Pento provides a SaaS-based online platform intended to optimize payroll services. Its platform helps to automate payroll system and offer complementary features to employees, such as user-friendly access to pay history and personal pay-related data, enabling small and medium-sized companies to find a digital way to automate salary processing, taxes and is fully connected to HMRC. The company was founded in 2016 and is based in London, United Kingdom.</t>
  </si>
  <si>
    <t>https://twitter.com/pentohq</t>
  </si>
  <si>
    <t>https://www.facebook.com/pentohq</t>
  </si>
  <si>
    <t>https://www.linkedin.com/company/pento/</t>
  </si>
  <si>
    <t>support@pento.io</t>
  </si>
  <si>
    <t>Emil Hagbarth Rasmussen, Jonas B√∏gh Larsen</t>
  </si>
  <si>
    <t>General Catalyst, LocalGlobe, Seedcamp, Hustle Fund, PreSeed Ventures</t>
  </si>
  <si>
    <t>Spendesk is smart to spend management software designed for both finance teams and employees. With flexible payments, approvals, automated receipt capture, and real-time spend insights, finance can decentralize operational spending across the business without any loss of control or visibility. Employees benefit from streamlined expense and invoice management through the Spendesk website and app. Their tool helps companies save time on spend management. They empower finance teams with visibility across the entire spending process and wow employees with a streamlined experience for all spending at work. The company was established in 2016 and is based in Paris, France.</t>
  </si>
  <si>
    <t>https://twitter.com/spendesk</t>
  </si>
  <si>
    <t>https://www.facebook.com/spendesk/</t>
  </si>
  <si>
    <t>https://www.linkedin.com/company/spendesk</t>
  </si>
  <si>
    <t>hello@spendesk.com</t>
  </si>
  <si>
    <t>+33 1 82 88 38 60</t>
  </si>
  <si>
    <t>Jordane Giuly, Rodolphe Ardant, Thibaud Elziere</t>
  </si>
  <si>
    <t>The insurance industry has so many barriers to entry, founders often run out of energy and money just trying to get in.  The Gateway is a one-stop-shop for founders, where they can get underwriting paper, investment capital and advice on how to design and build their startup, all surrounded by great insurance partners. The Gateway fund supports the portfolio post incubation, to Series A and beyond. ‚ÄúThe Gateway are our insurance sherpas, guiding us through the wilderness of insurance‚Äù Mark Musson, co-founder, Humn.ai (Gateway portfolio company) Insurers often struggle to innovate within their own businesses, the Gateway enable insurers to do this in a safe environment. They facilitate insurers, technology partners and insurtechs to get to know each other and work together, over the whole duration of building a business. The Gateway would like to meet early-stage founders with game-changing ideas or products, and progressive (re)insurers who are interested in collaboration.</t>
  </si>
  <si>
    <t>https://twitter.com/Ideas_Gateway</t>
  </si>
  <si>
    <t>https://www.linkedin.com/company/insurtech-gateway/</t>
  </si>
  <si>
    <t>press@insurtechgateway.com</t>
  </si>
  <si>
    <t>Angel Group, Incubator, Venture Capital</t>
  </si>
  <si>
    <t>Robert Lumley, Stephen Brittain</t>
  </si>
  <si>
    <t>Hambro Perks Ltd., Echelon</t>
  </si>
  <si>
    <t>Meniga is a digital banking platform that helps banks, businesses, and individuals manage their financial data. Its product offering includes data aggregation, personal and business finance management, cashback rewards, and transaction-based carbon insights. They are a team of coders, designers, salespeople, and data scientists who get excited about shaping the future of financial technology. They work with complicated solutions that operate across channels, are modular, and customizable for every client. If you love big data, predictive models, analytics, operational benchmarking, and getting the job done they‚Äôd like to hear from you.</t>
  </si>
  <si>
    <t>http://twitter.com/meniga</t>
  </si>
  <si>
    <t>http://www.facebook.com/pages/Meniga/182194628477512</t>
  </si>
  <si>
    <t>http://www.linkedin.com/company/404953</t>
  </si>
  <si>
    <t>meniga@meniga.co.uk</t>
  </si>
  <si>
    <t>+44 (0)203 865 2663</t>
  </si>
  <si>
    <t>Asgeir Orn Asgeirsson, Georg Ludviksson, Viggo Asgeirsson</t>
  </si>
  <si>
    <t>Engineering, Information Technology, Management, Marketing, Operations, Product, Sales</t>
  </si>
  <si>
    <t>Data and Analytics, Financial Services, Information Technology, Lending and Investments, Software</t>
  </si>
  <si>
    <t>Anthemis Group, Industrifonden, Cr√©dit Agricole, Velocity Capital Fintech Ventures, The Future Fund</t>
  </si>
  <si>
    <t>Bit2Me</t>
  </si>
  <si>
    <t>https://www.crunchbase.com/organization/bit2me</t>
  </si>
  <si>
    <t>Bit2Me is the leading blockchain services suite in Spain since 2014 and one of the first blockchain companies in the world. Proud creators of Bit2Me Academy, the largest blockchain academy in Spanish in our mission to promote the mass adoption. We‚Äôve already reached 21 services, +1M unique users, +100.000 clients, +100M euros invoiced, +250 physical points of sale</t>
  </si>
  <si>
    <t>Banking, Bitcoin, Blockchain, Cryptocurrency, Financial Services, FinTech, Mobile</t>
  </si>
  <si>
    <t>Elche, Comunidad Valenciana, Spain</t>
  </si>
  <si>
    <t>Suite of blockchain services for exchanging cryptocurrencies and boost the adoption of Bitcoin</t>
  </si>
  <si>
    <t>https://bit2me.com</t>
  </si>
  <si>
    <t>https://twitter.com/Bit2Me</t>
  </si>
  <si>
    <t>https://www.facebook.com/bit2me</t>
  </si>
  <si>
    <t>https://www.linkedin.com/company/bit2me</t>
  </si>
  <si>
    <t>info@bit2me.com</t>
  </si>
  <si>
    <t>910 91 37 88</t>
  </si>
  <si>
    <t>Andrei Manuel, Leif Ferreira</t>
  </si>
  <si>
    <t>Marketing, Operations, Product</t>
  </si>
  <si>
    <t>Financial Services, Lending and Investments, Mobile, Other, Payments, Software</t>
  </si>
  <si>
    <t>Inveready</t>
  </si>
  <si>
    <t>Bancor</t>
  </si>
  <si>
    <t>https://www.crunchbase.com/organization/bancor-protocol</t>
  </si>
  <si>
    <t>Bancor Protocol‚Ñ¢ is a standard for the creation of Smart Tokens‚Ñ¢, cryptocurrencies with built-in convertibility directly through their smart contracts. Bancor utilizes an innovative token ‚ÄúConnector‚Äù method to enable formulaic price calculation and continuous liquidity for all compliant tokens, without needing to match two parties in an exchange. Smart Tokens‚Ñ¢ interconnect to form token liquidity networks, allowing user-generated cryptocurrencies to thrive. For more information, please visit the website and read the Bancor Protocol‚Ñ¢ Whitepaper.</t>
  </si>
  <si>
    <t>Bancor is  crypto company protocol for the creation of Smart Tokens that touts a decentralized exchange service.</t>
  </si>
  <si>
    <t>https://www.bancor.network/</t>
  </si>
  <si>
    <t>https://twitter.com/bancor</t>
  </si>
  <si>
    <t>https://www.facebook.com/bancor/</t>
  </si>
  <si>
    <t>https://www.linkedin.com/company/bancor-foundation/</t>
  </si>
  <si>
    <t>contact@bancor.network</t>
  </si>
  <si>
    <t>Eyal Hertzog, Galia Benartzi, Guy Ben-Artzi, Yudi Levi</t>
  </si>
  <si>
    <t>Blockchain Capital, Tim Draper, KR1 plc, NON-fungible Chan, Alexis Berthoud</t>
  </si>
  <si>
    <t>Limonetik is driving the transformation into the new world of payment providing payments on a platform as a service (PaaS) basis to address a broad range of complex payment needs of multichannel retailers, marketplaces, gig and shared economy platforms as well as business to business platforms, acquirers and payment services providers. Limonetik started by processing, aggregating and creating payment methods for use online and offline in Europe, then expanding to cover a broad international selection of alternative payments.  Today Limonetik‚Äôs platform supports over 265 local payment methods in 60 different countries, reduces complexity of settlement by aggregating multiple financial flows into one settlement and supports these services with comprehensive reconciliation and reporting tools all via one state-of-the-art API.  Limonetik is one of the earliest developers of the marketplace payment solution and has over seven years‚Äô experience in that relatively new sector. Processing more than $2 billion a year, Limonetik support more than 14 k merchants or marketplaces through payment players. Limonetik has been awarded by Gartner as ‚ÄúCool Vendor in digital commerce‚Äù status due to our ‚Äòone-stop‚Äô innovative SaaS solution which makes real and positive impacts on our clients businesses. Limonetik has raised 10 million ‚Ç¨ ‚Äãin Serie‚Äãs‚Äã A ‚Äãfrom ‚ÄãVC‚Äãs‚Äã (Newfund ‚Äì Orkos ‚Äì Hiinov) and some successful Business Angels. Among them Olivier Mathiot and Pierre Kosciusko Morizet (Founder of Priceminister), Regis Bouyala (Payment Guru and writer of ‚ÄúWorld of Payment‚Äù), Alain Parize (founder of Smile‚Äôs), Laurent Nizri (Founder of Alteir Consulting specialized in Bank &amp; Payment), and Arnaud Barey (Founder of Voyagermoinscher), Erich Lawson Smith (Arma Partners).</t>
  </si>
  <si>
    <t>http://twitter.com/limonetik</t>
  </si>
  <si>
    <t>https://www.facebook.com/Limonetik-172895278363</t>
  </si>
  <si>
    <t>http://www.linkedin.com/company/limonetik</t>
  </si>
  <si>
    <t>contact@limonetik.com</t>
  </si>
  <si>
    <t>+331 75 77 01 00</t>
  </si>
  <si>
    <t>Christophe Bourbier, Olivier Berthelier</t>
  </si>
  <si>
    <t>Thunes</t>
  </si>
  <si>
    <t>https://www.crunchbase.com/organization/thunes</t>
  </si>
  <si>
    <t>Engineering, Finance, Information Technology, Legal, Marketing, Operations, Product, Sales</t>
  </si>
  <si>
    <t>Newfund, Hi Inov - Dentressangle, Anaxago, Orkos Capital</t>
  </si>
  <si>
    <t>Limonetik acquired by Thunes</t>
  </si>
  <si>
    <t>https://www.crunchbase.com/acquisition/thunes-acquires-limonetik--3ba1c91b</t>
  </si>
  <si>
    <t>Chip</t>
  </si>
  <si>
    <t>https://www.crunchbase.com/organization/chip-financial-ltd</t>
  </si>
  <si>
    <t>Chip is the savings account of the future - enabling customers to seamlessly earn the best returns on their savings. The application utilizes open banking technology to enable customers to deposit to investment funds, cash deposits, ETF's and alternative passive investments - all seamlessly from inside their bank.</t>
  </si>
  <si>
    <t>Banking, Finance, Financial Services, FinTech, Mobile Apps</t>
  </si>
  <si>
    <t>Chip is building the best savings account in the world</t>
  </si>
  <si>
    <t>https://getchip.uk/</t>
  </si>
  <si>
    <t>https://twitter.com/get_chip</t>
  </si>
  <si>
    <t>https://www.facebook.com/getchipapp</t>
  </si>
  <si>
    <t>https://www.linkedin.com/company/get-chip</t>
  </si>
  <si>
    <t>hello@getchip.uk</t>
  </si>
  <si>
    <t>Alex Latham, Simon Rabin</t>
  </si>
  <si>
    <t>Crowdcube, The Future Fund</t>
  </si>
  <si>
    <t>Concirrus is a leading Insurtech specialising in transforming the future of risk selection, pricing and claims using the latest developments in data analytics, AI, machine learning, and digitalisation. Concirrus' intelligence platform Quest, helps organisations improve loss ratios, reduce operational expense and access increased deal sizes, and new trading relationships. By capturing and understanding customer behaviour, delivering data-rich insights at scale, underwriting teams are empowered to make rapid data-driven decisions. Over 20 market-leading companies including Marsh, Beazley, Hiscox, Chaucer and Willis Re trust Concirrus‚Äô technology to power their risk making decisions. Headquartered in London with international presence, Concirrus has a 100-strong team of experts that specialise in data analytics, AI and machine learning, as well as having a rich understanding of the global insurance market.</t>
  </si>
  <si>
    <t>https://twitter.com/concirrus</t>
  </si>
  <si>
    <t>https://www.linkedin.com/company/concirrus/</t>
  </si>
  <si>
    <t>caroline.hurst@concirrus.com</t>
  </si>
  <si>
    <t>+44 845 565 0549</t>
  </si>
  <si>
    <t>Andrew Yeoman, Craig Hollingworth</t>
  </si>
  <si>
    <t>Artificial Intelligence, Data and Analytics, Financial Services, Information Technology, Professional Services, Science and Engineering, Software, Transportation</t>
  </si>
  <si>
    <t>IQ Capital, AlbionVC, Eos Venture Partners, CommerzVentures, Imperial Innovations</t>
  </si>
  <si>
    <t>Form3 delivers cloud-based connectivity, payment processing, clearing and settlement services. It is a fully managed payment technology service combining a powerful AWS cloud processing platform, multiple-scheme payment gateways and a fully managed 24x7 service model. Form3's powerful micro-services architecture and API's provide a single point of simple access to the full universe of payment schemes. Its clients include a wide range of regulated financial institutions, including leading banks, non-bank financial institutions, and fintech companies (payment institutions, e-money providers, and pre-paid card providers).  Form3 was founded in 2016 and is based in London, England.</t>
  </si>
  <si>
    <t>https://twitter.com/f3fincloud</t>
  </si>
  <si>
    <t>https://www.linkedin.com/company/form3-financial-cloud/</t>
  </si>
  <si>
    <t>info@form3.tech</t>
  </si>
  <si>
    <t>Michael Mueller</t>
  </si>
  <si>
    <t>Management, Support</t>
  </si>
  <si>
    <t>Draper Esprit, Barclays, Mastercard, Nationwide Building Society, 83North</t>
  </si>
  <si>
    <t>Minna Technologies</t>
  </si>
  <si>
    <t>https://www.crunchbase.com/organization/minna-technologies</t>
  </si>
  <si>
    <t>Minna Technologies is an EBA authorized FinTech partner (AISP &amp; PISP) helping retail banks deliver a powerful customer experience. The company's leading subscription management solutions are live in 6 European markets powering 18.7 million active digital banking users. Launched in 2016, Minna Technologies operates in Gothenburg, Sweden.</t>
  </si>
  <si>
    <t>Minna Technologies is an EBA authorized FinTech partner that helps retail banks deliver a powerful customer experience.</t>
  </si>
  <si>
    <t>https://minnatechnologies.com/</t>
  </si>
  <si>
    <t>https://twitter.com/minnatech/</t>
  </si>
  <si>
    <t>https://www.facebook.com/minnatechnologies/</t>
  </si>
  <si>
    <t>https://www.linkedin.com/company/minna-technologies/</t>
  </si>
  <si>
    <t>joakim@minnatechnologies.com</t>
  </si>
  <si>
    <t>Joakim Sj√∂blom, Jonas Karles, Marcus L√∂nnberg</t>
  </si>
  <si>
    <t>Fidel is a payments API platform for developers, providing tools to build frictionless, real-time, and personalized products on top of Visa, Mastercard and American Express payment cards.  By using Fidel‚Äôs APIs developers can avoid complex integrations with payment service providers and bring their products to market in a faster, more secure, and more scalable fashion.  Today, global businesses like Google, Perkbox, British Airways and Royal Bank of Canada have partnered with Fidel to power a range of innovative experiences.  Launched in 2018 by Dev Subrata and Andre Elias, Fidel is headquartered in Soho, London, with offices in Toronto, Lisbon and New York. Fidel is backed by investors including Nyca Partners and QED Investors.</t>
  </si>
  <si>
    <t>https://twitter.com/fidelhq</t>
  </si>
  <si>
    <t>https://www.facebook.com/fideluk</t>
  </si>
  <si>
    <t>https://www.linkedin.com/company/fidel-api/</t>
  </si>
  <si>
    <t>hello@fidel.uk</t>
  </si>
  <si>
    <t>Andre Elias, Dev Subrata, Thomas Bossee</t>
  </si>
  <si>
    <t>Crowdcube, 500 Startups, QED Investors, Citi Ventures, Taavet Hinrikus</t>
  </si>
  <si>
    <t>Pollinate is a software business, focused on reinventing merchant acquiring for banks around the world. The business is based in London, UK, and formed of experts and global industry leaders from the financial services, merchant acquiring, loyalty, and technology sectors. Over the past decade, the acquiring industry has grown from strength to strength, due to huge advances in technology, changes to regulation, customer demand, and an increase in disruptive payment companies, challenging retail banks for ownership of their merchant relationships. Pollinate is working with banks and enabling them to compete with these disruptors. Pollinate technology is an innovative cloud-based platform that wraps around a bank‚Äôs legacy payment systems.  The platform powers merchant and consumer digital experiences including onboarding, portals, and loyalty programs, without costly and distracting platform migrations. This allows merchants to more effectively manage their businesses with digital tools and data integrations, grow their businesses by connecting with their consumers, and give back to their local communities. For banks, the Pollinate platform helps them to understand and engage with their customers better and build stronger relationships with their merchants and consumers alike. In 2019, Pollinate successfully enabled the Royal Bank of Scotland Group to re-enter merchant acquiring with NatWest Tyl, providing their business customers with a proposition developed with them at the heart.</t>
  </si>
  <si>
    <t>https://twitter.com/pollinateint</t>
  </si>
  <si>
    <t>https://www.linkedin.com/company/pollinated/</t>
  </si>
  <si>
    <t>info@pollinate.co.uk</t>
  </si>
  <si>
    <t>+44 (0)20 3771 7600</t>
  </si>
  <si>
    <t>Al Lukies, Fiona Roach Canning, Jonathan Hughes, Tim Joslyn</t>
  </si>
  <si>
    <t>Engineering, Information Technology, Management, Marketing, Operations, Product</t>
  </si>
  <si>
    <t>Insight Partners, Mastercard, Motive Partners, National Australia Bank (NAB), NatWest Group</t>
  </si>
  <si>
    <t>https://twitter.com/swanapi</t>
  </si>
  <si>
    <t>https://www.linkedin.com/company/swan-baas</t>
  </si>
  <si>
    <t>Nicolas Benady</t>
  </si>
  <si>
    <t>Bpifrance, Creandum, eFounders, Guillaume Lestrade, Giorgio Ricc√≤</t>
  </si>
  <si>
    <t>iBanFirst is a financial services provider delivering solutions across banking borders. iBanFirst provides a specialist online platform for multicurrency transactions. As an alternative to the traditional bank offer, iBanFirst enables a payment experience and package of financial services addressing the needs of SMEs in their daily operations.</t>
  </si>
  <si>
    <t>iBanFirst is a Belgium-based fintech platform that facilitates B2B payments across numerous currencies.</t>
  </si>
  <si>
    <t>http://www.ibanfirst.com</t>
  </si>
  <si>
    <t>https://twitter.com/iBanFirst_EN</t>
  </si>
  <si>
    <t>https://www.facebook.com/IbanFirstOfficial/</t>
  </si>
  <si>
    <t>https://www.linkedin.com/company/ibanfirst/</t>
  </si>
  <si>
    <t>Support@ibanfirst.com</t>
  </si>
  <si>
    <t>+32 2 894 31 10</t>
  </si>
  <si>
    <t>Pierre Antoine Dusoulier</t>
  </si>
  <si>
    <t>Bpifrance, Breega, Serena, Marlin Equity Partners, Elaia</t>
  </si>
  <si>
    <t>iBanFirst acquired by Marlin Equity Partners</t>
  </si>
  <si>
    <t>https://www.crunchbase.com/acquisition/marlin-equity-partners-acquires-fx4biz--75fefc32</t>
  </si>
  <si>
    <t>Griffin is making a bank you can build on. They provide banking-as-a-service solutions for companies that want to offer financial services products. The company is currently seeking regulatory approval from the PRA and FCA to become the UK's first platform bank. It was founded in 2017 and based in London, England.</t>
  </si>
  <si>
    <t>https://twitter.com/griffinplatform</t>
  </si>
  <si>
    <t>https://www.linkedin.com/company/griffinplatform/</t>
  </si>
  <si>
    <t>hello@griffin.sh</t>
  </si>
  <si>
    <t>Allen Rohner, David Jarvis</t>
  </si>
  <si>
    <t>sevDesk</t>
  </si>
  <si>
    <t>https://www.crunchbase.com/organization/sevenit-gmbh</t>
  </si>
  <si>
    <t>sevDesk simplifies the accounting for small businesses and freelancers. With KI-based automation, they eliminate all the annoying tasks to get the pain out of the accounting process.</t>
  </si>
  <si>
    <t>Accounting, Cloud Computing, FinTech, Information Technology, SaaS, Small and Medium Businesses, Software</t>
  </si>
  <si>
    <t>Offenburg, Baden-Wurttemberg, Germany</t>
  </si>
  <si>
    <t>Cloud accounting for small business</t>
  </si>
  <si>
    <t>https://sevdesk.de</t>
  </si>
  <si>
    <t>https://www.twitter.com/sevdeskoffice</t>
  </si>
  <si>
    <t>https://www.facebook.com/sevdesk/</t>
  </si>
  <si>
    <t>https://www.linkedin.com/showcase/10129777/</t>
  </si>
  <si>
    <t>support@sevdesk.de</t>
  </si>
  <si>
    <t>+49 781 12550810</t>
  </si>
  <si>
    <t>Fabian Silberer, Marco Reinbold</t>
  </si>
  <si>
    <t>Financial Services, Information Technology, Internet Services, Other, Professional Services, Software</t>
  </si>
  <si>
    <t>Global Founders Capital, Arena Holdings, Carsten Thoma, Wecken &amp; Cie., MBG Baden Wuerttemberg</t>
  </si>
  <si>
    <t>Exporo</t>
  </si>
  <si>
    <t>https://www.crunchbase.com/organization/exporo-ag</t>
  </si>
  <si>
    <t>Exporo offers investors an overview of real estate projects in which they can invest easily, transparently and free of charge. The idea begins in 2013 with the realization that real estate project developers are increasingly looking for alternative sources of finance, as banks no longer finance entire projects as usual due to stricter regulation, and that private investors only have a lot of money, with good conditions and easy to invest in real estate. The result of this observation is the firm decision to develop its own online marketplace to offer real estate projects as an investment opportunity and to provide capital directly between private investors and real estate companies. Simon Brunke, Bj√∂rn Maronde, Tim B√ºtecke and Julian Oertzen founded the online platform in 2014, they are constantly evolving and they are board members of Exporo AG. The company now employs more than 120 people and is based in Hamburg's HafenCity.</t>
  </si>
  <si>
    <t>Crowdfunding, FinTech, Internet, Real Estate, Real Estate Investment</t>
  </si>
  <si>
    <t>Exporo is an online platform for real estate investments.</t>
  </si>
  <si>
    <t>https://exporo.de</t>
  </si>
  <si>
    <t>https://www.twitter.com/exporo2014</t>
  </si>
  <si>
    <t>https://www.facebook.com/exporo</t>
  </si>
  <si>
    <t>https://www.linkedin.com/company/exporo</t>
  </si>
  <si>
    <t>info@exporo.com</t>
  </si>
  <si>
    <t>040/210 91 73 - 00</t>
  </si>
  <si>
    <t>Bjorn Maronde, Julian Oertzen, Simon Brunke, Tim Butecke</t>
  </si>
  <si>
    <t xml:space="preserve">Credit Kudos is a credit bureau that uses financial behaviour to measure creditworthiness. It utilizes consumer transaction data to build highly accurate and transparent credit score-cards and affordability metrics. </t>
  </si>
  <si>
    <t>https://www.twitter.com/creditkudos</t>
  </si>
  <si>
    <t>https://www.facebook.com/creditkudos</t>
  </si>
  <si>
    <t>https://www.linkedin.com/company/credit-kudos</t>
  </si>
  <si>
    <t>team@creditkudos.com</t>
  </si>
  <si>
    <t>+44 020 3096 7180</t>
  </si>
  <si>
    <t>Freddy Kelly, Matt Schofield</t>
  </si>
  <si>
    <t>Entrepreneur First, Ascension, Plug and Play Tech Center, Charlie Songhurst, AlbionVC</t>
  </si>
  <si>
    <t>Hastee is an employee benefit that companies can offer to their workforce. It empowers employees to receive their earned pay immediately to increase their choice and financial wellbeing. Companies profit from the improved productivity, engagement, recruitment &amp; retention of their workforce, with zero cost or impact on company cash-flow. The company was founded in 2017 and is headquartered in London, England.</t>
  </si>
  <si>
    <t>https://twitter.com/hasteepay</t>
  </si>
  <si>
    <t>https://www.facebook.com/hasteepay</t>
  </si>
  <si>
    <t>https://www.linkedin.com/company/hasteepay/</t>
  </si>
  <si>
    <t>hello@hastee.com</t>
  </si>
  <si>
    <t>James Herbert, Simon Draper</t>
  </si>
  <si>
    <t>Information Technology, Management, Operations, Sales</t>
  </si>
  <si>
    <t>EstateGuru</t>
  </si>
  <si>
    <t>https://www.crunchbase.com/organization/estateguru</t>
  </si>
  <si>
    <t>EstateGuru is a cross-border marketplace for short- and mid term property loans in Continental Europe.The EG business model with mortgage-backed loans is an interesting way of investing in the real estate-related asset class.</t>
  </si>
  <si>
    <t>Commercial Real Estate, Crowdfunding, Finance, Financial Services, FinTech, Marketplace, Peer to Peer, Real Estate</t>
  </si>
  <si>
    <t>EstateGuru is a cross-border marketplace for short-term and mid-term property loans in Continental Europe.</t>
  </si>
  <si>
    <t>https://www.estateguru.co</t>
  </si>
  <si>
    <t>https://www.twitter.com/estate_guru</t>
  </si>
  <si>
    <t>https://www.facebook.com/estateguruco</t>
  </si>
  <si>
    <t>https://www.linkedin.com/company/3619621/</t>
  </si>
  <si>
    <t>info@estateguru.co</t>
  </si>
  <si>
    <t>(372) 641-2777</t>
  </si>
  <si>
    <t>Kaspar Kaljuvee, Marek Partel, Marko Arro</t>
  </si>
  <si>
    <t>Finance, Legal, Marketing, Operations</t>
  </si>
  <si>
    <t>Enfuce</t>
  </si>
  <si>
    <t>https://www.crunchbase.com/organization/enfuce</t>
  </si>
  <si>
    <t>Enfuce offers payment, open banking and sustainability services to banks, fintechs, financial operators, and merchants. By combining industry expertise, compliance and innovative technology, they are delivering long term and scalable solutions fast and securely. Established in 2016, Enfuce employs over 50 driven professionals in the Nordics and has close to 10 million end-users on their platform.</t>
  </si>
  <si>
    <t>Banking, Financial Services, FinTech, Sustainability</t>
  </si>
  <si>
    <t>Enfuce offers payment, open banking and sustainability services to banks, fintechs, financial operators, and merchants.</t>
  </si>
  <si>
    <t>https://enfuce.com/</t>
  </si>
  <si>
    <t>https://twitter.com/enfuce</t>
  </si>
  <si>
    <t>https://www.facebook.com/enfuce/</t>
  </si>
  <si>
    <t>https://www.linkedin.com/company/enfuce/</t>
  </si>
  <si>
    <t>info@enfuce.com</t>
  </si>
  <si>
    <t>+35850 3065213</t>
  </si>
  <si>
    <t>Denise Johansson, Monika Liikamaa</t>
  </si>
  <si>
    <t>Tencent, Nordea, Maki.vc, Finnvera Venture Capital, L√§hiTapiola</t>
  </si>
  <si>
    <t>Quidax</t>
  </si>
  <si>
    <t>https://www.crunchbase.com/organization/quidax</t>
  </si>
  <si>
    <t xml:space="preserve">At the core Quidax is about challenging the status quo to push humanity forward. Quidax is doing this by building solutions that knock down financial barriers to exchange of value  and trade. The first product is the online digital exchange that allows users easily buy and sell cryptocurrencies with their local currencies in less than 5 minutes. </t>
  </si>
  <si>
    <t>Bitcoin, Blockchain, Cryptocurrency, FinTech, Stock Exchanges</t>
  </si>
  <si>
    <t>San Gwann, NA - Malta, Malta</t>
  </si>
  <si>
    <t>Quidax is a digital assets exchange that allows users seamlessly buy and sell cryptocurrency with their local currency.</t>
  </si>
  <si>
    <t>https://www.quidax.com</t>
  </si>
  <si>
    <t>https://twitter.com/QuidaxHQ</t>
  </si>
  <si>
    <t>https://www.facebook.com/QuidaxGlobal</t>
  </si>
  <si>
    <t>https://www.linkedin.com/company/korex/</t>
  </si>
  <si>
    <t>support@quidax.com</t>
  </si>
  <si>
    <t>Buchi Okoro</t>
  </si>
  <si>
    <t>Information Technology, Operations, Product</t>
  </si>
  <si>
    <t>Techstars, Techstars Toronto Accelerator, Genesis Node Capital</t>
  </si>
  <si>
    <t>Imburse</t>
  </si>
  <si>
    <t>https://www.crunchbase.com/organization/imburse-payments</t>
  </si>
  <si>
    <t>Imburse solves the integration problem between companies and the global payments ecosystem, ensuring any payment technology (collect or payout), any payment system (consumer, inter-bank, voucher) can be brought online in minutes, at zero cost. This helps accelerate deployment of payment technology and reduce the costs associated with deployment. Through Imburse, companies are reducing costs, increasing efficiencies, modernising systems and better engaging consumers. We help CFOS, COOs and CMOs to better engage customers and to drive business efficiency topics. The Imburse platform is an enterprise SaaS solution that supports multi-tenancy deployments.</t>
  </si>
  <si>
    <t>Developer Tools, Enterprise, Enterprise Software, Financial Services, FinTech, Information Technology, PaaS, Retail Technology, SaaS</t>
  </si>
  <si>
    <t>Imburse is a cloud-based "Payments as a Service" platform simplifying the integration into global payments ecosystem for corporates.</t>
  </si>
  <si>
    <t>https://www.imbursepayments.com/</t>
  </si>
  <si>
    <t>https://www.twitter.com/ImburseAG</t>
  </si>
  <si>
    <t>https://www.linkedin.com/company/imburse/</t>
  </si>
  <si>
    <t>demo@imbursepayments.com</t>
  </si>
  <si>
    <t>Bruno Soares, Carl Strempel, David Scott Turner, Mark Jerome, Oliver Werneyer</t>
  </si>
  <si>
    <t>Commerce and Shopping, Financial Services, Hardware, Information Technology, Other, Software</t>
  </si>
  <si>
    <t>SixThirty, Addition, Plug and Play Insurtech, Lakestar, DST Global</t>
  </si>
  <si>
    <t>A Peer to Peer business lender. Active in the SME finance, bridging and property development sectors. Led by a professional team of highly experienced lending professionals with past experience lending at banks, working in insolvency practitioners and in accountancy.  Finance is provided by the Assetz group investor base of more than 90,000 HNW individuals through a second generation P2P lending platform. All loans are assessed individually and tangible security taken on all loans in a significant departure from the normally relatively unsecured nature of Peer to Peer lenders.</t>
  </si>
  <si>
    <t>http://twitter.com/assetzcapital</t>
  </si>
  <si>
    <t>http://www.facebook.com/pages/Assetz-Capital/526458954077855</t>
  </si>
  <si>
    <t>http://www.linkedin.com/company/assetz-capital</t>
  </si>
  <si>
    <t>enquiries@assetzcapital.co.uk</t>
  </si>
  <si>
    <t>+44 20 7870 1023</t>
  </si>
  <si>
    <t>Crowdfunding</t>
  </si>
  <si>
    <t>Stuart Law</t>
  </si>
  <si>
    <t>Seedrs, The Future Fund, British Business Investments</t>
  </si>
  <si>
    <t>Kaiko is a market data provider in the blockchain-based digital assets space, providing institutional investors and market participants with enterprise-grade data infrastructure.  The company collects, normalizes, stores, and distributes digital assets market data via a livestream WebSocket, REST API, and cloud-based Flat File (.csv) Data Feed, to which clients connect to build data-driven applications. Its raw trade data, order books, and aggregates cover 20,000+ currency pairs across 85+ exchanges, with new markets added every day. With over five years of historical data, Kaiko provides the most extensive digital asset datasets in the industry. Kaiko caters to the market data needs of professional investors, asset managers, funds, researchers, regulators, third-party platforms, and exchanges.  The company was founded in 2014 and based in Paris, France.</t>
  </si>
  <si>
    <t>https://www.twitter.com/kaikodata</t>
  </si>
  <si>
    <t>https://www.facebook.com/kaikodata</t>
  </si>
  <si>
    <t>https://www.linkedin.com/company/challenger-deep/</t>
  </si>
  <si>
    <t>hello@kaiko.com</t>
  </si>
  <si>
    <t>Ambre Soubiran, Pascal Gauthier, Stanislas Marion</t>
  </si>
  <si>
    <t>Anthemis Group, Point Nine, CoinShares, Hashkey, Underscore VC</t>
  </si>
  <si>
    <t>GENESIS Global was originally started by a team of industry leaders in the Global Financial Markets space with extensive experience in front to back trading technologies across multiple asset classes and business lines. The members of their management and advisory team have held senior global management roles at investment banks around the world and at trading technology software vendors. Extensive experience with global financial technology vendors. They have a simple strategy, to be a global FinTech company providing best in class solutions and services which are in line with their client‚Äôs needs, goals and expectations. They have a disruptive framework technology and business model to achieve this strategy.</t>
  </si>
  <si>
    <t>https://twitter.com/GenesisFinTech</t>
  </si>
  <si>
    <t>https://www.linkedin.com/company/10328107</t>
  </si>
  <si>
    <t>James Harrison, Stephen Murphy</t>
  </si>
  <si>
    <t>Common metals and their alloys</t>
  </si>
  <si>
    <t>Kantox is a leader in Currency Management Automation software that enables businesses to automate their end-to-end FX workflow, eliminate risk and leverage foreign currencies to increase competitiveness. The company provides sophisticated currency management and payment solutions and has created a new product category dedicated to corporate FX automation.  Throughout the years, Kantox‚Äôs technology has been utilised by corporate clients across a broad spectrum of industries, including the food, travel, chemical, e-commerce, retail, and gas sectors.   Kantox was founded in 2011 and has offices in London and Barcelona.</t>
  </si>
  <si>
    <t>http://twitter.com/kantox</t>
  </si>
  <si>
    <t>http://www.facebook.com/kantox</t>
  </si>
  <si>
    <t>http://www.linkedin.com/company/kantox</t>
  </si>
  <si>
    <t>contact@kantox.com</t>
  </si>
  <si>
    <t>Antonio Rami, John Carbajal, Philippe Gelis</t>
  </si>
  <si>
    <t>Nordigen</t>
  </si>
  <si>
    <t>https://www.crunchbase.com/organization/nordigen</t>
  </si>
  <si>
    <t>Nordigen is a free open banking API that provides PSD2 data connections to all major European banks.</t>
  </si>
  <si>
    <t>Banking, Credit, Credit Bureau, Finance, Financial Services, FinTech, Personal Finance</t>
  </si>
  <si>
    <t>http://www.nordigen.com/</t>
  </si>
  <si>
    <t>https://twitter.com/nordigen</t>
  </si>
  <si>
    <t>https://www.facebook.com/NordigenSolutions/</t>
  </si>
  <si>
    <t>https://www.linkedin.com/company/nordigen</t>
  </si>
  <si>
    <t>info@nordigen.com</t>
  </si>
  <si>
    <t>Roberts Bernans, Rolands Mesters</t>
  </si>
  <si>
    <t>Seedcamp, Inventure, Superangel, Change Ventures, Black Pearls VC</t>
  </si>
  <si>
    <t>Aire provides credit assessment services that gives people a new credit score to help them qualify for essential financial products. Aire is committed to helping people with the world of credit. They work with financial institutions by enhancing their ability to reach more customers and serve them responsibly. They are authorised &amp; regulated in the UK by the FCA to provide credit references as one of the newest entrants in this sector. The company was founded on 2014 and based in London.</t>
  </si>
  <si>
    <t>http://twitter.com/AireScore</t>
  </si>
  <si>
    <t>http://www.facebook.com/airescore</t>
  </si>
  <si>
    <t>http://www.linkedin.com/company/aire-io</t>
  </si>
  <si>
    <t>partners@aire.io</t>
  </si>
  <si>
    <t>+44 (0)20 33 22 99 17</t>
  </si>
  <si>
    <t>Aneesh Varma, Dr. Srini Sundaram, Jon Bundy</t>
  </si>
  <si>
    <t>Techstars, Accion, Heartcore Capital, White Star Capital, Chris Adelsbach</t>
  </si>
  <si>
    <t>Jaja is a fintech company that provides digital and physical credit cards and other financing services. It operates an online finance platform offering digitally-led products with a focus on simplicity, functionality, service, and security. Its offering includes a digital wallet and its accompanying card, foreign currency exchange services, as well as near-instant credit decisions leveraging AI. The company was founded in 2015 by three Norwegian entrepreneurs Per Elvebakk, Jostein Svendsen, and Kyrre Riksen with a mission to shake up the British credit card market.</t>
  </si>
  <si>
    <t>http://twitter.com/jajayourlife</t>
  </si>
  <si>
    <t>http://facebook.com/jajayourlife</t>
  </si>
  <si>
    <t>http://linkedin.com/company/jaja-finance</t>
  </si>
  <si>
    <t>hello@jaja.co.uk</t>
  </si>
  <si>
    <t>Jostein Svendsen, Kyrre Riksen, Per Elvebakk</t>
  </si>
  <si>
    <t xml:space="preserve">Hokodo is a technology company that aims to make financing and insurance available to the many SMEs left behind by today‚Äôs financial services industry. At Hokodo, we believe that the design and distribution of financial products has been broken for a long time. And we‚Äôre on a journey to fix it! </t>
  </si>
  <si>
    <t>https://twitter.com/hokodotech</t>
  </si>
  <si>
    <t>https://www.linkedin.com/company/hokodo/</t>
  </si>
  <si>
    <t>contact@hokodo.co</t>
  </si>
  <si>
    <t>Louis Carbonnier, Richard Thornton, Sami Ben Hatit</t>
  </si>
  <si>
    <t>Engineering, Human Resources, Management, Marketing, Operations, Product</t>
  </si>
  <si>
    <t>Anthemis Group, Taavet Hinrikus, Notion Capital, Horizon 2020, Mosaic</t>
  </si>
  <si>
    <t>Utrust</t>
  </si>
  <si>
    <t>https://www.crunchbase.com/organization/utrust</t>
  </si>
  <si>
    <t>We believe digital currencies are the money of tomorrow.  Utrust helps merchants easily accept digital currencies for goods, and helps buyers pay with them. One merchant at a time, we‚Äôre revolutionising how payments happen. For merchants, reaching a growing base of customers using digital currencies is easy: online or off. Crypto cuts out the middleman and allows merchants to keep more of their profit margin.  Getting an edge on competition is easy with our ready-to-be integrated API &amp; plugins for major e-commerce platforms - and with the ability for our dev team to tailor it to your business. Get all the advantages of payments with digital currencies while keeping business as usual. We‚Äôre adding more merchants everyday. Don‚Äôt wait to bring the power of digital currency to your business.</t>
  </si>
  <si>
    <t>Cryptocurrency, E-Commerce, FinTech, Mobile Payments, Payments</t>
  </si>
  <si>
    <t>The easiest way to pay with &amp; accept crypto. The money of tomorrow is here.</t>
  </si>
  <si>
    <t>https://utrust.com</t>
  </si>
  <si>
    <t>https://twitter.com/utrust</t>
  </si>
  <si>
    <t>https://www.facebook.com/utrust.io/</t>
  </si>
  <si>
    <t>https://www.linkedin.com/company/utrust-payments/</t>
  </si>
  <si>
    <t>Artur Goul√£o, Filipe Castro, Nuno Correia, Roberto Machado</t>
  </si>
  <si>
    <t>Alchemist Accelerator, Andreas Schwartz, Henry Rouquairol</t>
  </si>
  <si>
    <t>ezbob is a pioneer in the rapidly growing ‚Äòlending-as-a-service‚Äô (LaaS) sector. We offer a best-in-class modular and end-to-end lending solution and guide banks and financial institutions through complex digital transformation.  ezbob offers an open platform that enables financial institutions to build, launch and operate financial products for their customers, drawing on the data-rich open banking environment. It has cut loan servicing costs for clients by up to 80%, whilst allowing their SME customers to receive a lending decision in just 7 minutes, with funds transferred on the same day. It‚Äôs proving a game changer for the lending sector.  In 2019, ezbob won ‚ÄòBest Fintech Partnership‚Äô in The Banker‚Äôs Tech Projects Awards for the company‚Äôs Smart Onboarding product and was also a winner in the Banking Technology Awards, organised by FinTech Futures.</t>
  </si>
  <si>
    <t>http://twitter.com/ezbob_uk</t>
  </si>
  <si>
    <t>http://www.linkedin.com/company/ezbob</t>
  </si>
  <si>
    <t>info@ezbob.com</t>
  </si>
  <si>
    <t>+44 (0)203 769 3128</t>
  </si>
  <si>
    <t>Tomer Guriel</t>
  </si>
  <si>
    <t>Finance, Management, Marketing, Operations, Product</t>
  </si>
  <si>
    <t>Oaktree Capital Management, ACF Investors, Phenomen, Da Vinci Capital, Shawbrook Bank</t>
  </si>
  <si>
    <t>Dreams</t>
  </si>
  <si>
    <t>https://www.crunchbase.com/organization/dreams-2</t>
  </si>
  <si>
    <t>Dreams is a Neo-bank that makes saving, spending and lending money easy, engaging, and social. Dreams is a personal trainer mobile application that makes saving money easy, engaging, and social. It offers motivation and help its users need. Tha company is a savings app that makes big goals reachable through small steps.    The company is based in Stockholms Lan, Sweden and founded in 2013.</t>
  </si>
  <si>
    <t>Banking, Financial Services, FinTech, Mobile Apps, Training</t>
  </si>
  <si>
    <t>Dreams is a Neo-bank that makes saving, spending and lending money easy, engaging, and social.</t>
  </si>
  <si>
    <t>http://www.getdreams.com/</t>
  </si>
  <si>
    <t>https://twitter.com/dreams_app</t>
  </si>
  <si>
    <t>https://www.facebook.com/GetDreamsApp</t>
  </si>
  <si>
    <t>https://www.linkedin.com/company/dreams-studio-ab</t>
  </si>
  <si>
    <t>henrik@getdreams.com</t>
  </si>
  <si>
    <t>Henrik Rosvall, Joel Broms Brosj√∂, Johan Hemminger, Johan Stahle, Patrick Stahl</t>
  </si>
  <si>
    <t>Apps, Education, Financial Services, Lending and Investments, Mobile, Software</t>
  </si>
  <si>
    <t>AXA Investment Managers, Martin Randel</t>
  </si>
  <si>
    <t>CoinBurp</t>
  </si>
  <si>
    <t>https://www.crunchbase.com/organization/coinburp</t>
  </si>
  <si>
    <t>CoinBurp‚Äôs mission is to tackle the common misconception that only the young or technically-minded can enter the cryptocurrency market by creating a uniquely user-friendly trading platform for everyone.</t>
  </si>
  <si>
    <t>Blockchain, Cryptocurrency, Financial Exchanges, FinTech</t>
  </si>
  <si>
    <t>CoinBurp is a uniquely user-friendly trading platform built by seasoned cryptocurrency experts that‚Äôs revolutionising.</t>
  </si>
  <si>
    <t>https://www.coinburp.com/</t>
  </si>
  <si>
    <t>https://twitter.com/coinburp</t>
  </si>
  <si>
    <t>https://www.facebook.com/thecoinburp</t>
  </si>
  <si>
    <t>https://www.linkedin.com/company/11819693/</t>
  </si>
  <si>
    <t>hello@coinburp.com</t>
  </si>
  <si>
    <t>Peter Wood, Tom Allison</t>
  </si>
  <si>
    <t>Crowdcube, Alphabit Fund, Pluto Digital, Outlier Ventures, Blocksync Ventures</t>
  </si>
  <si>
    <t>FINBOURNE Technology was founded in 2016 with the mission to reduce the cost of investing and increase transparency for everyone. We‚Äôre doing this with LUSID, our open cloud-based investment data platform which changes how investment data is managed. And it's for everyone in the asset management industry from single fund managers to global investment institutions. LUSID is a cloud based open investment platform that lets you own your own data to drive growth, increase control and reduce operational costs.</t>
  </si>
  <si>
    <t>https://twitter.com/finbourne</t>
  </si>
  <si>
    <t>https://www.linkedin.com/company/finbourne</t>
  </si>
  <si>
    <t>info@finbourne.com</t>
  </si>
  <si>
    <t>+44 203 882 8766</t>
  </si>
  <si>
    <t>Chris Brook, Dermot Shortt, George Beasley, Steve Collie, Thomas McHugh</t>
  </si>
  <si>
    <t>Thomson Reuters, Frontline Ventures, Fidelity International Strategic Ventures</t>
  </si>
  <si>
    <t>Urban Jungle is an insurance technology business based in the UK. Urban Jungle leverages technology to help young customers get access to cheaper, better, home insurance.</t>
  </si>
  <si>
    <t>https://twitter.com/myurbanj</t>
  </si>
  <si>
    <t>https://www.facebook.com/pg/myurbanjungle/about/?ref=page_internal</t>
  </si>
  <si>
    <t>https://www.linkedin.com/company/urban-jungle-insurance/</t>
  </si>
  <si>
    <t>hello@myurbanjungle.com</t>
  </si>
  <si>
    <t>Greg Smyth, Jimmy Williams</t>
  </si>
  <si>
    <t>Alma Mundi Ventures, Eka Ventures, Will Brooks, Will Martin, Tech Nation Fintech</t>
  </si>
  <si>
    <t>Businesses from every walk of life use rewards to acquire, retain and thank customers but the current process is broken. Sending rewards, incentives and non-cash payouts is manual, expensive, time-consuming and error-prone. WeGift changes this. Operating in more than 30 countries, in 22 languages, 20 currencies, with over 700 brand partners, and hundreds of clients, like Perkbox, Sodexo, New Look and Halfords among others, WeGift‚Äôs cloud-based, open API solutions allow businesses to transfer value to consumers, in real-time and globally. Established in 2016, WeGift is backed by leading entrepreneurs and investors.</t>
  </si>
  <si>
    <t>https://twitter.com/WeGift</t>
  </si>
  <si>
    <t>https://www.facebook.com/WeGift.io/</t>
  </si>
  <si>
    <t>https://www.linkedin.com/company/wegift/</t>
  </si>
  <si>
    <t>sales@wegift.io</t>
  </si>
  <si>
    <t>Aron Alexander</t>
  </si>
  <si>
    <t>Tymit is a provider of credit cards that offers financing purchases overtime and manages the monthly budget. It helps to potentially provide a better option compared with the incumbent services, which could result in higher risk of debt problems. The company's card is made by leveraging updated technology that offers financial flexibility to change payment plans, no hidden fees or sneaky terms that expires without notice, enabling customers to get a credit card that is economical, transparent, flexible and feasibly available anywhere when needed. Tymit was founded by Martin Magnone and Juan Montalvo Bressi in 2017.</t>
  </si>
  <si>
    <t>https://twitter.com/tymitapp</t>
  </si>
  <si>
    <t>https://www.facebook.com/tymitapp</t>
  </si>
  <si>
    <t>https://www.linkedin.com/company/tymit</t>
  </si>
  <si>
    <t>hello@tymit.com</t>
  </si>
  <si>
    <t>+44 203 856 8630</t>
  </si>
  <si>
    <t>Juan Montalvo Bressi, Martin Magnone, Nicolas Magnone</t>
  </si>
  <si>
    <t>VentureFriends, 365.fintech</t>
  </si>
  <si>
    <t>HAWK:AI</t>
  </si>
  <si>
    <t>https://www.crunchbase.com/organization/hawk-ai</t>
  </si>
  <si>
    <t>Banking, Compliance, Financial Services, FinTech, Payments</t>
  </si>
  <si>
    <t>Money-laundering detection &amp; investigation platform. SaaS, Cloud, Artificial Intelligence, Machine Learning.</t>
  </si>
  <si>
    <t>https://www.hawk.ai</t>
  </si>
  <si>
    <t>https://twitter.com/hawkAI_</t>
  </si>
  <si>
    <t>https://www.linkedin.com/company/hawk-ai-tech/</t>
  </si>
  <si>
    <t>info@hawk.ai</t>
  </si>
  <si>
    <t>Tobias Schweiger, Wolfgang Berner</t>
  </si>
  <si>
    <t>Engineering, Finance, Operations, Product</t>
  </si>
  <si>
    <t>Picus Capital, BlackFin Capital Partners</t>
  </si>
  <si>
    <t>Signicat</t>
  </si>
  <si>
    <t>https://www.crunchbase.com/organization/signicat</t>
  </si>
  <si>
    <t>Signicat is a digital identity service provider (DISP) and one of the leading providers of e-ID and e-signature solutions in Europe. The company delivers online trust based services to the public and private sector globally. The solutions fulfill operational capabilities in line with international standards and requirements, such as Privacy, Anti-Money Laundering (AML) and Anti-Terrorist legislation and regulations, as well as Know Your Customer (KYC) requirements for onboarding of new users. Signicat offers some of the most advanced solutions for electronic identity and electronic signatures. The goal is to enable customers to do business more effectively by delivering great user experiences for the end users and at the same time reduce the risk by using advanced security technology. The Signicat solutions are used by banks and financial institutions, insurance companies, government agencies and large corporations as well as small and medium sized businesses. Customers trust Signicat with the responsibility of authenticating users, providing electronic signing, identity proofing and document preservation. Banking grade SLAs are offered, matching customers need for scalability and reliability. Signicat was founded in 2006 as Kantega Secure Identity, a spin-off from Kantega (www.kantega.no). It is owned by Secure Identity Holding (SIH), Viking Venture and the employees. Signicat has offices in UK (London), Germany (Frankfurt), Netherlands (Amsterdam), Portugal (Lisbon), Denmark (Copenhagen), Sweden (Stockholm), Finland (Helsinki) and Norway (Trondheim and Oslo).</t>
  </si>
  <si>
    <t>Cloud Security, Document Management, E-Signature, Financial Services, FinTech, Identity Management, Security</t>
  </si>
  <si>
    <t>Trondheim, Sor-Trondelag, Norway</t>
  </si>
  <si>
    <t>Signicat is a digital identity service provider (DISP) and one of the leading providers of e-ID and e-signature solutions in Europe.</t>
  </si>
  <si>
    <t>http://signicat.com</t>
  </si>
  <si>
    <t>http://twitter.com/signicat</t>
  </si>
  <si>
    <t>https://www.facebook.com/signicatas</t>
  </si>
  <si>
    <t>https://www.linkedin.com/company/signicat</t>
  </si>
  <si>
    <t>info@signicat.com</t>
  </si>
  <si>
    <t>47 93 06 04 08</t>
  </si>
  <si>
    <t>Arne Vidar Haug, Gunnar Nordseth, Jon Oyvind Eriksen, Sigurd Stendal</t>
  </si>
  <si>
    <t>Financial Services, Information Technology, Privacy and Security, Software</t>
  </si>
  <si>
    <t>Horizon 2020, EASME - EU Executive Agency for SMEs, Viking Venture, SIH - Secure Identity Holding</t>
  </si>
  <si>
    <t>Signicat acquired by Nordic Capital</t>
  </si>
  <si>
    <t>https://www.crunchbase.com/acquisition/nordic-capital-acquires-signicat--06ad0af9</t>
  </si>
  <si>
    <t>Montonio Finance</t>
  </si>
  <si>
    <t>https://www.crunchbase.com/organization/montonio</t>
  </si>
  <si>
    <t>Montonio is a PoS financing aggregator which utilises open banking to make credit more efficient and transparent.  Its software makes it convenient to apply for hire purchase on the web and in the shop and enables businesses to reduce lost sales, save service time, and speed up the on-demand application process. Montonio was founded late 2018 and is headquartered in Tallinn, Estonia.</t>
  </si>
  <si>
    <t>Montonio is an European PoS financing aggregator which utilises open banking to make credit more efficient and transparent.</t>
  </si>
  <si>
    <t>https://www.montonio.com/</t>
  </si>
  <si>
    <t>https://www.facebook.com/montoniofinance/</t>
  </si>
  <si>
    <t>https://www.linkedin.com/company/montonio-finance/</t>
  </si>
  <si>
    <t>info@montonio.com</t>
  </si>
  <si>
    <t>+372 53586289</t>
  </si>
  <si>
    <t>Kristofer Turmen, Markus Lember</t>
  </si>
  <si>
    <t>Startup Wise Guys, Charlie Songhurst, ff Venture Capital, Markus Villig, Tera Ventures</t>
  </si>
  <si>
    <t>Cytora transforms underwriting for commercial insurance. The Cytora Risk Engine uses artificial intelligence to learn the patterns of risks over time, enabling insurers to underwrite more efficiently and deliver fairer prices to customers. The company's goal is to raise the insurance industry to a new standard where insurance is fast and built on a foundation of tractable data. The company's products allow insurers to enhance underwriting profitability. Cytora was founded on 2014 and is headquartered in London.</t>
  </si>
  <si>
    <t>https://www.twitter.com/cytora</t>
  </si>
  <si>
    <t>https://www.facebook.com/Cytora-1726485197478709/</t>
  </si>
  <si>
    <t>https://www.linkedin.com/company/cytora</t>
  </si>
  <si>
    <t>info@cytora.com</t>
  </si>
  <si>
    <t>Aeneas Wiener, Andre Alzamora, Joshua Wallace, Richard Hartley</t>
  </si>
  <si>
    <t>Capdesk is an equity management platform helping companies manage cap tables, shareholder registers, and employee shares. It accelerates its customer's company growth by eliminating admin time to focus on core business tasks. Capdesk streamlines the equity management by automatically updating cap tables, statutory registers, and various modelings. Digital, end-to-end share issuance transfers, splits, consolidations, and cancellations can be performed seamlessly on the platform. With the equity information stored on the platform, clients can align stakeholders by giving them easy access to ownership information, share certificates, option vesting schedules, investment amounts, and latest values. The London, England-headquartered company was established in 2015.</t>
  </si>
  <si>
    <t>https://www.twitter.com/capdesk</t>
  </si>
  <si>
    <t>https://www.facebook.com/capdesk</t>
  </si>
  <si>
    <t>https://www.linkedin.com/company/capdesk</t>
  </si>
  <si>
    <t>support@capdesk.com</t>
  </si>
  <si>
    <t>+44 74968 90029</t>
  </si>
  <si>
    <t>Casper Arb√∏ll, Christian Gabriel, Martin Damhus, Mikkel Boje</t>
  </si>
  <si>
    <t>Chris Adelsbach, Serge Chiaramonte, Fidelity International Strategic Ventures, Fuel Ventures, Middlegame Ventures</t>
  </si>
  <si>
    <t>Rossum's artificial intelligence understands complex structured documents, enabling companies to capture data from financial documents efficiently and with human-level accuracy. Unlike existing text mining solutions, Rossum's unique deep neural networks reflect the way humans read documents. This eliminates the need for costly manual implementation, a game changer in the data capture business.</t>
  </si>
  <si>
    <t>https://www.twitter.com/rossumai</t>
  </si>
  <si>
    <t>https://www.facebook.com/RossumAi/</t>
  </si>
  <si>
    <t>https://www.linkedin.com/company/rossum</t>
  </si>
  <si>
    <t>rossum@rossum.ai</t>
  </si>
  <si>
    <t>44 20 3287 6959</t>
  </si>
  <si>
    <t>Petr Baudis, Tomas Gogar, Tomas Tunys</t>
  </si>
  <si>
    <t>LocalGlobe, Seedcamp, Elad Gil, Ryan Petersen, Michael Stoppelman</t>
  </si>
  <si>
    <t>Penta</t>
  </si>
  <si>
    <t>https://www.crunchbase.com/organization/pentafintech</t>
  </si>
  <si>
    <t>Penta is a digital business bank platform designed to help startups and SMEs save time and money on banking. It automates bank accounts and invoices, offers online cashless banking services, and helps to open an online banking account in minutes, enabling consumers to manage their cashflows easily. Penta's mission is to disrupt business banking in Europe and worldwide. It was founded in 2016 and is headquartered in Berlin, Germany.</t>
  </si>
  <si>
    <t>Accounting, Banking, Financial Services, FinTech, Small and Medium Businesses</t>
  </si>
  <si>
    <t>Penta is a digital business bank platform designed to help startups and SMEs save time and money on banking.</t>
  </si>
  <si>
    <t>http://www.getpenta.com</t>
  </si>
  <si>
    <t>https://www.twitter.com/getpenta</t>
  </si>
  <si>
    <t>https://www.facebook.com/getpenta</t>
  </si>
  <si>
    <t>https://www.linkedin.com/company/10827883/</t>
  </si>
  <si>
    <t>hello@getpenta.com</t>
  </si>
  <si>
    <t>+49 30 255 585 803</t>
  </si>
  <si>
    <t>Aleksandar Orlic, Igor Kuschnir, Jessica Holzbach, Lav Odorovic, Luka Ivicevic, Matteo Concas, Sir Gabriel Holbach</t>
  </si>
  <si>
    <t>Modifi</t>
  </si>
  <si>
    <t>https://www.crunchbase.com/organization/modifi-eed5</t>
  </si>
  <si>
    <t>Modifi empower Small and Medium-Sized Businesses to trade internationally with digital trade financing. They believe that international trade is a key driver for development around the globe. But many small and medium-sized enterprises simply cannot afford to do business internationally without reliable access to finance. MODIFI strives to change that through technology and a global ecosystem for trade partners. They make Trade Finance available, easy, flexible and transparent. They help their partners to grow their business. And they give them peace of mind.</t>
  </si>
  <si>
    <t>Modifi empowers small and medium-sized businesses to trade internationally with digital trade financing.</t>
  </si>
  <si>
    <t>https://www.modifi.com/</t>
  </si>
  <si>
    <t>https://twitter.com/modifi_tradefin</t>
  </si>
  <si>
    <t>https://www.facebook.com/ModifiTradeFin/</t>
  </si>
  <si>
    <t>https://www.linkedin.com/company/modifi-moderndigitalfinance/</t>
  </si>
  <si>
    <t>hello@modifi.com</t>
  </si>
  <si>
    <t>+49 30 54907307</t>
  </si>
  <si>
    <t>Jan Wehrs, Nelson Holzner, Sven Brauer</t>
  </si>
  <si>
    <t>Global Founders Capital, Silicon Valley Bank, Picus Capital, Maersk Growth</t>
  </si>
  <si>
    <t>N26</t>
  </si>
  <si>
    <t>https://www.crunchbase.com/organization/n26</t>
  </si>
  <si>
    <t>N26 offers mobile banking solutions to customers in the European Union through its subsidiary. It provides international money transfer, investment, overdraft, and cash withdrawal and deposits at stores.  N26 provides mobile banking services for customers. Its mobile banking services offer online banking that includes making and handling of current accounts, fixed accounts, and other banking services, letting customers manage and control their banking details via a smartphone application easily. Maximilian Tayenthal and Valentin Stalf founded Papayer in February 2013, which later became N26, with its headquarters in Berlin in Germany.</t>
  </si>
  <si>
    <t>N26 offers mobile banking solutions to customers in the European Union through its subsidiary.</t>
  </si>
  <si>
    <t>https://n26.com</t>
  </si>
  <si>
    <t>https://twitter.com/n26/</t>
  </si>
  <si>
    <t>https://www.facebook.com/N26/</t>
  </si>
  <si>
    <t>https://www.linkedin.com/company/n26/</t>
  </si>
  <si>
    <t>hello@n26.com</t>
  </si>
  <si>
    <t>+49 30 364 286 880</t>
  </si>
  <si>
    <t>Maximilian Tayenthal, Valentin Stalf</t>
  </si>
  <si>
    <t>FQX</t>
  </si>
  <si>
    <t>https://www.crunchbase.com/organization/fqx</t>
  </si>
  <si>
    <t>FQX is radically facilitating trade finance and money markets by using eNotes, disruptive short-term financing, and payment instrument. In essence, an eNote is an unconditional promise to pay a specific sum to another party at a specific future date. The eNote is based on Blockchain technology and can be flexibly sold and transferred to any third party (i.e. an investor). When compared to other financing options, eNotes as negotiable instruments outperform through their financial steering capabilities and global transferability.</t>
  </si>
  <si>
    <t>Blockchain, Finance, FinTech, Information Technology</t>
  </si>
  <si>
    <t>FQX provides an electronic promissory note infrastructure to facilitate trade finance and money markets .</t>
  </si>
  <si>
    <t>https://fqx.ch/</t>
  </si>
  <si>
    <t>https://twitter.com/FQX_AG</t>
  </si>
  <si>
    <t>https://www.facebook.com/FQXAG</t>
  </si>
  <si>
    <t>https://www.linkedin.com/company/fqx-ltd/</t>
  </si>
  <si>
    <t>info@fqx.ch</t>
  </si>
  <si>
    <t>Benedikt Schuppli, Frank Wendt, Philipp von Randow, Stephan D. Meyer</t>
  </si>
  <si>
    <t>Volt.io</t>
  </si>
  <si>
    <t>https://www.crunchbase.com/organization/volt-12ab</t>
  </si>
  <si>
    <t>Volt is a digital payments gateway enabling PSD2 bank direct payment services in Europe</t>
  </si>
  <si>
    <t>SwissBorg</t>
  </si>
  <si>
    <t>https://www.crunchbase.com/organization/swissborg</t>
  </si>
  <si>
    <t xml:space="preserve">SwissBorg is revolutionizing wealth management services with a community-centric approach powered by blockchain technology. We are a wealthtech DAO offering Swiss-made crypto investment solutions to the world. </t>
  </si>
  <si>
    <t>Blockchain, Communities, Financial Services, FinTech, Wealth Management</t>
  </si>
  <si>
    <t>The SwissBorg project aim to revolution wealth management solutions with a community centric approach powered by Ethereum</t>
  </si>
  <si>
    <t>http://swissborg.com</t>
  </si>
  <si>
    <t>https://twitter.com/swissborg</t>
  </si>
  <si>
    <t>https://www.facebook.com/swissborg</t>
  </si>
  <si>
    <t>https://www.linkedin.com/company/11040884/</t>
  </si>
  <si>
    <t>cyborg@swissborg.com</t>
  </si>
  <si>
    <t>Anthony Lesoismier, Cyrus Fazel</t>
  </si>
  <si>
    <t>Dennis Liu</t>
  </si>
  <si>
    <t>LANDBAY - The full-stack mortgage lender. Landbay facilitates retail, institutional and local government ifnvestment into UK residential mortgages. They direct-match funding to diversified portfolios via their platform, supporting the growth of quality private rental accommodation throughout England and Wales.  Landbay mortgages are originated through a network of accredited intermediaries and via strategic partnerships, including Zoopla Property Group. Fully authorised and regulated by the FCA. No FSCS. Capital at risk.</t>
  </si>
  <si>
    <t>https://twitter.com/LandbayUK</t>
  </si>
  <si>
    <t>http://www.facebook.com/LandbayUK</t>
  </si>
  <si>
    <t>http://www.linkedin.com/company/landbay</t>
  </si>
  <si>
    <t>enquiries@landbay.co.uk</t>
  </si>
  <si>
    <t>Gray Stern, John Goodall</t>
  </si>
  <si>
    <t>Seedrs, Zoopla, Zoopla Property Group Plc (ZPG), Michael Bristow, Oksana Stowe</t>
  </si>
  <si>
    <t>ClimateTrade</t>
  </si>
  <si>
    <t>https://www.crunchbase.com/organization/climatetrade</t>
  </si>
  <si>
    <t>ClimateTrade is the leading blockchain-based carbon credits trading platform. Their vision is to be the most disruptive and exponential fintech company in the environmental sector to accelerate the achievement of the Sustainable Development Goals, focusing on the client. They have built an ecosystem where companies and consumers can easily offset their carbon footprint and also access to other climate related products. Their API is the first Carbon API created in the world and allows companies to offer products and services carbon neutral and be certified in blockchain.</t>
  </si>
  <si>
    <t>Blockchain, Developer APIs, FinTech, Sustainability, Trading Platform</t>
  </si>
  <si>
    <t>ClimateTrade is the leading blockchain platform for carbon offsetting. In 2018 launched the first Carbon API in the world</t>
  </si>
  <si>
    <t>https://climatetrade.com</t>
  </si>
  <si>
    <t>https://twitter.com/climatetrade</t>
  </si>
  <si>
    <t>https://www.facebook.com/ClimateTrade-445008769581303</t>
  </si>
  <si>
    <t>https://www.linkedin.com/company/climatetrade/</t>
  </si>
  <si>
    <t>fran@climatetrade.com</t>
  </si>
  <si>
    <t>Francisco Benedito, Jos√© Lindo, Juan Boluda, Pedro Ramon Lopez Garcia</t>
  </si>
  <si>
    <t>Cosmos Network</t>
  </si>
  <si>
    <t>https://www.crunchbase.com/organization/cosmos-network</t>
  </si>
  <si>
    <t>Cosmos is a project with an ambitious mission: To create a network of distributed ledgers that will solve long-standing problems in the cryptocurrency and blockchain communities.</t>
  </si>
  <si>
    <t>Blockchain, Cloud Computing, Cryptocurrency, FinTech</t>
  </si>
  <si>
    <t>An ambitious project with the final goal of becoming the first decentralized exchange .</t>
  </si>
  <si>
    <t>https://cosmos.network/</t>
  </si>
  <si>
    <t>https://twitter.com/cosmos_hq</t>
  </si>
  <si>
    <t>hello@tendermint.com</t>
  </si>
  <si>
    <t>Ethan Buchman, Jae Kwon</t>
  </si>
  <si>
    <t>Paradigm, IOSG Ventures, 1confirmation, yield ventures, Cardinal Capital</t>
  </si>
  <si>
    <t>MishiPay has  invented a new retail payment technology, which allows shoppers in retail stores to use their app to simply pick up a product they want to buy, scan the barcode with their phone, pay within the phone and just walk out. No more queuing or waiting at the Point of Sale.</t>
  </si>
  <si>
    <t>https://twitter.com/mishipayapp</t>
  </si>
  <si>
    <t>https://www.facebook.com/mishipay</t>
  </si>
  <si>
    <t>https://www.linkedin.com/company/mishipay</t>
  </si>
  <si>
    <t>info@mishipay.com</t>
  </si>
  <si>
    <t>+44 (0)20 3950 7124</t>
  </si>
  <si>
    <t>Mustafa Khanwala, Tanvi Bhardwaj</t>
  </si>
  <si>
    <t>dopay provides a cloud-based payroll service that allows employers to calculate salaries and make payments electronically.  Worldwide there are 2 billion people that have jobs but no bank account. Companies feel this acutely. Since both their employees and their customers are unbanked, they have to manage huge amounts of cash.  DoPay breaks this cash cycle by offering a payroll and cash management service for companies. Employees receive a DoPay card and DoPay app, which give them a full banking experience.  They are already working in partnership with Barclays to provide payroll services to several multinationals, embassies and local companies in Egypt and aim to expand into the largest unbanked regions of the world.</t>
  </si>
  <si>
    <t>https://twitter.com/dopayHQ</t>
  </si>
  <si>
    <t>https://www.facebook.com/dopayltd/</t>
  </si>
  <si>
    <t>https://www.linkedin.com/company/dopay/</t>
  </si>
  <si>
    <t>info@dopay.com</t>
  </si>
  <si>
    <t>44 7342 750079</t>
  </si>
  <si>
    <t>Frans van Eersel</t>
  </si>
  <si>
    <t>Engineering, Finance, Information Technology, Management, Operations, Product, Sales</t>
  </si>
  <si>
    <t>Techstars, Chris Adelsbach, ACE &amp; Company, Force Over Mass Capital, Mastercard Start Path</t>
  </si>
  <si>
    <t>The startup, which has dubbed itself the ‚ÄúCoinbase for derivatives,‚Äù has built a cryptocurrency-derivative exchange that supports high-frequency trading. The platform allows crypto holders to trade global markets with bitcoin and grants users the same access to data leveraged by institutional investors.</t>
  </si>
  <si>
    <t>https://www.linkedin.com/company/globe-derivative-exchange</t>
  </si>
  <si>
    <t>Pantera Capital, Y Combinator, CMT Digital Ventures, Tim Draper, OKEx</t>
  </si>
  <si>
    <t>Lemon Way is a white-label B2B platform that offers payment processing, wallet management and third-party payment solutions for joint gifts, crowdfunding, e-commerce, carsharing, mobiles, and marketplaces. With a range of complementary regulation and management services to its name, the company enables its clients to follow real-time back-office operations, carry out documentation, and fight payment fraud. Lemon Way also offers an API that can be integrated into a client‚Äôs current payment systems. Lemon Way is a Payment Institution dedicated to E-commerce websites, CrowdFunding platforms, Marketplaces and FinTech companies looking for payment processing, wallet management and third-party payment in a KYC/AML-regulated framework. 1,000 European marketplaces in addition to 11,0000 e-merchants use its service, generating a yearly cash flow of ‚Ç¨1.4 Billion in 2017 The #1 French FinTech company: since its launch, Lemon Way has enjoyed positive word-of-mouth between start-ups. The result: 4.4 m customer payment accounts opened in four years and a turnover of ‚Ç¨11m in 2017.   An independent Financial Institution:  Lemon Way has been self-financing its growth since it was created in 2007, making it the only independent player in its market. Lemon Way is approved by the French regulator and is licensed to operate in 30 European countries. The company employs 85 people based in Paris (HQ), London, Barcelona, Berlin, Turin and plans to recruit 40 more people this year.</t>
  </si>
  <si>
    <t>https://www.twitter.com/lemonway</t>
  </si>
  <si>
    <t>https://www.facebook.com/lemonway/</t>
  </si>
  <si>
    <t>https://www.linkedin.com/company/lemon-way</t>
  </si>
  <si>
    <t>contact@lemonway.fr</t>
  </si>
  <si>
    <t>+33 1 48 18 19 30</t>
  </si>
  <si>
    <t>Antoine Orsini, Damien Guermonprez, Sebastien Burlet</t>
  </si>
  <si>
    <t>Engineering, Human Resources, Information Technology, Legal, Operations, Sales</t>
  </si>
  <si>
    <t>Speedinvest, Breega, Toscafund Asset Management, Damien Guermonprez, Antoine Orsini</t>
  </si>
  <si>
    <t>Upvest</t>
  </si>
  <si>
    <t>https://www.crunchbase.com/organization/upvest-co</t>
  </si>
  <si>
    <t>Upvest empowers financial institutions to offer investment products in their app with a modular, scalable, and accessible API. Upvest brings together everything that‚Äôs required to offer a broad range of investment products on the website and app. They are connected to the world‚Äôs leading asset providers and exchanges to provide the best investments, at the best prices and execution speed.</t>
  </si>
  <si>
    <t>Upvest empowers financial institutions to offer investment products in their app with a modular, scalable, and accessible API.</t>
  </si>
  <si>
    <t>https://upvest.co</t>
  </si>
  <si>
    <t>https://twitter.com/upvest</t>
  </si>
  <si>
    <t>https://www.linkedin.com/company/18388245/</t>
  </si>
  <si>
    <t>contact@upvest.co</t>
  </si>
  <si>
    <t>Ivan Morozov, Jesper Noehr, Martin Kassing</t>
  </si>
  <si>
    <t>CANDIS</t>
  </si>
  <si>
    <t>https://www.crunchbase.com/organization/candis</t>
  </si>
  <si>
    <t>CANDIS automates financial processes such as the collection of invoices, data capture, pre-accounting, and payments - for small and medium-sized companies through artificial intelligence. That enables companies and tax advisors to save time and have a better collaboration within finance teams. To date, Candis serves thousands of customers and invests heavily in technology.</t>
  </si>
  <si>
    <t>Accounting, Artificial Intelligence, Financial Services, FinTech, SaaS, Software</t>
  </si>
  <si>
    <t>CANDIS is Berlin-based company that offers an intelligent platform for automated accounting.</t>
  </si>
  <si>
    <t>https://candis.io</t>
  </si>
  <si>
    <t>https://www.twitter.com/candis_io</t>
  </si>
  <si>
    <t>https://www.facebook.com/CandisDeutschland</t>
  </si>
  <si>
    <t>https://www.linkedin.com/company/candis-gmbh</t>
  </si>
  <si>
    <t>info@candis.io</t>
  </si>
  <si>
    <t>+49 (0)30 346 556 10-0</t>
  </si>
  <si>
    <t>Christian Ritosek, Christopher Becker, Garik Suess</t>
  </si>
  <si>
    <t>Speedinvest, Lightspeed Venture Partners, Point Nine, Viola Ventures, Fly Ventures</t>
  </si>
  <si>
    <t>CrossLend</t>
  </si>
  <si>
    <t>https://www.crunchbase.com/organization/crosslend</t>
  </si>
  <si>
    <t>CrossLend designs a cross-border marketplace lending platform that makes pan-European investments possible via a single platform. The company's platform connects private and institutional investors from low-interest rate countries with borrowers from high-interest rate countries and intermediates loans and securitizes them into bonds in which they can invest, enabling investors with attractive risk-return profiles and borrowers with attractive interest rates.</t>
  </si>
  <si>
    <t>Commercial Lending, Credit, Finance, Financial Services, FinTech, Marketplace</t>
  </si>
  <si>
    <t>CrossLend designs a cross-border marketplace lending platform that makes pan-European investments possible via a single platform.</t>
  </si>
  <si>
    <t>http://www.crosslend.com/</t>
  </si>
  <si>
    <t>https://twitter.com/crosslend</t>
  </si>
  <si>
    <t>https://www.facebook.com/crosslendGmbH/</t>
  </si>
  <si>
    <t>https://www.linkedin.com/company/crosslend-gmbh/</t>
  </si>
  <si>
    <t>business@crosslend.com</t>
  </si>
  <si>
    <t>49 211 95987998</t>
  </si>
  <si>
    <t>Oliver Schimek</t>
  </si>
  <si>
    <t>Finance, Operations, Sales</t>
  </si>
  <si>
    <t>Earlybird Venture Capital, Solarisbank, Lakestar, Kreos Capital, Atlantic Labs</t>
  </si>
  <si>
    <t>Sonovate is changing how businesses of all shapes and sizes access finance and support to manage their freelance workforce. Sonovate has helped businesses, from recruitment startups to large-scale organisations who‚Äôve grown tired of the traditional approach to finance from the banking world. It offers a full end-to-end work pay solution, taking care of tasks such as: credit control, invoicing, payments, contracts, compliance and timesheets through its cloud-based placement management application.</t>
  </si>
  <si>
    <t>https://twitter.com/sonovate</t>
  </si>
  <si>
    <t>https://www.facebook.com/Sonovate</t>
  </si>
  <si>
    <t>https://www.linkedin.com/company/sonovate</t>
  </si>
  <si>
    <t>hello@sonovate.com</t>
  </si>
  <si>
    <t>+0207 112 4949</t>
  </si>
  <si>
    <t>Damon Chapple, Richard Prime</t>
  </si>
  <si>
    <t>Global Founders Capital, Dawn Capital, DN Capital, M&amp;G Investments, Avala Capital</t>
  </si>
  <si>
    <t>Spotcap</t>
  </si>
  <si>
    <t>https://www.crunchbase.com/organization/spotcap</t>
  </si>
  <si>
    <t>Spotcap empowers SMEs with tailored finance, allowing them to focus on their business.  The company operates as a direct lender to SMEs in the United Kingdom, the Netherlands, Spain, Australia and New Zealand where they offer promising businesses access to flexible finance. Spotcap‚Äôs online application is straightforward and can be completed in as little as five minutes, either online or in collaboration with a financial advisor, broker or accountant.  Spotcap was founded in 2014 and is headquartered in Berlin.</t>
  </si>
  <si>
    <t>Spotcap empowers SMEs with tailored finance, allowing them to focus on their business.</t>
  </si>
  <si>
    <t>https://www.spotcap.com</t>
  </si>
  <si>
    <t>http://twitter.com/SpotcapGlobal</t>
  </si>
  <si>
    <t>http://www.facebook.com/SpotcapGlobal</t>
  </si>
  <si>
    <t>https://www.linkedin.com/company/spotcap-global-services</t>
  </si>
  <si>
    <t>info@spotcap.com</t>
  </si>
  <si>
    <t>+49 30 364286944</t>
  </si>
  <si>
    <t>Jens Woloszczak, Toby Triebel</t>
  </si>
  <si>
    <t>Rocket Internet, HV Capital, Kreos Capital, Access Industries, Heartland Bank</t>
  </si>
  <si>
    <t>Demica is a rapidly growing Fintech providing working capital solutions to large corporates and banks with a broad range of receivables, inventory and payables finance products. The company focuses on multinational clients all over the world, across industries and sectors, requiring facilities of US$50mn to US$750mn+.</t>
  </si>
  <si>
    <t>https://twitter.com/DEMICA_</t>
  </si>
  <si>
    <t>https://www.facebook.com/pages/category/Financial-Service/Demica-Ltd-325044200973840/</t>
  </si>
  <si>
    <t>https://www.linkedin.com/company/demica/</t>
  </si>
  <si>
    <t>Info@demica.com</t>
  </si>
  <si>
    <t xml:space="preserve"> +44 (0) 207 450 2500</t>
  </si>
  <si>
    <t>Tim Nicolle</t>
  </si>
  <si>
    <t>JRJ Group, Simcah Management, 76 west Holdings</t>
  </si>
  <si>
    <t>FNA is a deep technology analytics company that offers financial system services. Its platform allows financial institutions to map and monitor complex financial networks and to simulate operational and financial risks. FNA‚Äôs clients include the world‚Äôs largest central banks, financial market infrastructures, and leading financial institutions.  The company is driven by a mission to make the financial system safer and more efficient and to play a pivotal role in the growing Artificial Intelligence and Machine Learning ecosystem, where FNA's engine powers use cases across a growing number of business domains. FNA was founded in 2013 and is based in London, England.</t>
  </si>
  <si>
    <t>http://twitter.com/fnalab</t>
  </si>
  <si>
    <t>https://www.linkedin.com/company/fnalab/</t>
  </si>
  <si>
    <t>info@fna.fi</t>
  </si>
  <si>
    <t>+44 203 538 6505</t>
  </si>
  <si>
    <t>Kimmo Soramaki</t>
  </si>
  <si>
    <t>Artificial Intelligence, Data and Analytics, Design, Financial Services, Information Technology, Payments, Privacy and Security, Professional Services, Science and Engineering, Software</t>
  </si>
  <si>
    <t>FAST ‚Äî¬†by GETTYLAB, IQ Capital, Giesecke+Devrient Ventures, Daily Mail and General Trust, Ali Omar</t>
  </si>
  <si>
    <t>Myos</t>
  </si>
  <si>
    <t>https://www.crunchbase.com/organization/myosfinance</t>
  </si>
  <si>
    <t>Myos was started in 2018 in Berlin by experienced e-commerce and financial experts. As a fintech company, they are rethinking working capital, dedicated to helping merchants globally grow to scale, fully digital and flexible. In doing so, they go completely new ways of assessing risks and collateral based on big data and machine learning, which only became possible with marketplaces such as Amazon.</t>
  </si>
  <si>
    <t>B2B, Big Data, E-Commerce, FinTech, Lending, Machine Learning, Marketplace</t>
  </si>
  <si>
    <t>Rethinking working capital | Myos helps merchants of all kind grow to scale, fully digital, flexible and without personal guarantees</t>
  </si>
  <si>
    <t>https://myos.com</t>
  </si>
  <si>
    <t>https://twitter.com/myos_finance</t>
  </si>
  <si>
    <t>https://www.facebook.com/myos-finance</t>
  </si>
  <si>
    <t>https://www.linkedin.com/company/myosfinance</t>
  </si>
  <si>
    <t>invest@myos.com</t>
  </si>
  <si>
    <t>+49 (30) 220 136 42-0</t>
  </si>
  <si>
    <t>Benjamin Schickert, Frane Bandov, Mark Hartmann, Nikolaus Hilgenfeldt, Tim von H√∂rsten</t>
  </si>
  <si>
    <t>Artificial Intelligence, Commerce and Shopping, Data and Analytics, Financial Services, Other, Software</t>
  </si>
  <si>
    <t>GE32 Capital, Xploration Capital, Mountain Partners, Dr. Cornelius Boersch, Fasanara Capital</t>
  </si>
  <si>
    <t>simplesurance</t>
  </si>
  <si>
    <t>https://www.crunchbase.com/organization/simplesurance</t>
  </si>
  <si>
    <t>Simplesurance develops innovative cross-selling solutions for e-commerce shops to combine traditional insurance industries with fast-paced digital business. Simplesurance's solution enables e-tailors to cross-sell product insurances within but not only the checkout processes and even before. Therewith online-shops are able to monetize customers twice in one process and gain additional margins and profit. More than¬†2,000 partners including many well-known e-commerce platforms and mobile electronic manufacturers, use the innovative power and flexibility of the company‚Äôs cross-selling platform.  In addition, Simplesurance offers to all customers an¬†innovative digital broker service to manage all of the insurances on smartphones, easy and completely paperless. Simplesurance was founded on 2012 and is headquartered in Berlin, Germany.</t>
  </si>
  <si>
    <t>E-Commerce, Financial Services, FinTech, Insurance, InsurTech, Internet</t>
  </si>
  <si>
    <t>Simplesurance creates a platform for simple access to insurance to combine traditional insurance industries with digital business.</t>
  </si>
  <si>
    <t>http://www.simplesurance.com</t>
  </si>
  <si>
    <t>http://twitter.com/simplesurance</t>
  </si>
  <si>
    <t>https://www.facebook.com/Simplesurance/</t>
  </si>
  <si>
    <t>http://www.linkedin.com/company/simplesurance</t>
  </si>
  <si>
    <t>info@simplesurance.com</t>
  </si>
  <si>
    <t>0800 724 88 95</t>
  </si>
  <si>
    <t>Felix Jankowski, Ismail Asci, Joachim von Bonin, Patrick Frey, Robin von Hein</t>
  </si>
  <si>
    <t>Expensya provides a web and mobile solution that automates expense management for businesses. The platform overcomes issues inherent to contemporary professions and automates expense reports management from the receipt stage to its archiving, by introducing technologies such as the Cloud, Artificial Intelligence, Machine Learning, Big Data, and Business Intelligence. It is translated in eight languages and adapts to the local accounting rules of approximately fifty countries, and to the specific needs of companies.  The company was co-founded in 2014 by Karim Jouini and Jihed Othmani.</t>
  </si>
  <si>
    <t>https://twitter.com/expensya</t>
  </si>
  <si>
    <t>https://www.facebook.com/ExpensyaEN</t>
  </si>
  <si>
    <t>https://www.linkedin.com/company/expensya</t>
  </si>
  <si>
    <t>support@expensya.fr</t>
  </si>
  <si>
    <t>+33 1 85 09 28 40</t>
  </si>
  <si>
    <t>Jihed Othmani, Karim Jouini</t>
  </si>
  <si>
    <t>Bpifrance, Seventure Partners, Silicon Badia, Isai, MAIF Avenir</t>
  </si>
  <si>
    <t>Zumo is a revolutionary new way for people and businesses to interact with money. When we say revolutionary, we mean it. Zumo‚Äôs not elitist. It‚Äôs not exclusive. It‚Äôs not only for the one percent. Zumo is smart money for everyone. Zumo allows you to buy, send and store crypto simply and securely. Zumo lets you exchange crypto seamlessly with traditional currency and pay for goods and services anywhere with our Convertible Debit Card. ZumoPay is a safe and easy way for brands to accept payments in crypto currency, with lower transaction fees than traditional payment solutions. ZumoKit is our Wallet as a Service, Software Development Kit (SDK), giving you the ability to setup and manage your own cryptocurrency payments infrastructure.</t>
  </si>
  <si>
    <t>https://twitter.com/zumopay</t>
  </si>
  <si>
    <t>https://www.linkedin.com/company/zumomoney/</t>
  </si>
  <si>
    <t>hello@zumo.money</t>
  </si>
  <si>
    <t>Nick Jones, Paul Roach</t>
  </si>
  <si>
    <t>4finance</t>
  </si>
  <si>
    <t>https://www.crunchbase.com/organization/4finance</t>
  </si>
  <si>
    <t>Established in 2008, 4finance is the largest and fastest growing online and mobile consumer lending group in Europe with operations in 16 countries. Putting innovative data-driven analysis into all aspects of the business, 4finance has grown rapidly, issuing over EUR 5.0 billion to date in single payment loans, instalment loans and lines of credit.  4finance operates through a portfolio of market leading brands with strong regional presence including Vivus, SMSCredit and Zaplo. A responsible lender, offering simple, convenient and transparent products and service, 4finance is meeting growing customer demand from those under-served by conventional lending.  4finance has group offices in Riga (Latvia), London (UK) and Miami (USA), and currently operates Argentina, Armenia, Bulgaria, the Czech Republic, Denmark, the Dominican Republic, Finland, Georgia, Latvia, Lithuania, Mexico, Poland, Romania, Slovakia, Spain and Sweden. The group also provides consumer and SME lending through TBI Bank, its EU licensed banking operations in Bulgaria and Romania.</t>
  </si>
  <si>
    <t>Europe‚Äôs largest online and mobile consumer lending group, providing convenient and responsible access to credit across 16 countries.</t>
  </si>
  <si>
    <t>http://www.4finance.com/</t>
  </si>
  <si>
    <t>https://twitter.com/4financeit</t>
  </si>
  <si>
    <t>https://www.facebook.com/4financeIT/</t>
  </si>
  <si>
    <t>https://www.linkedin.com/company/4finance/</t>
  </si>
  <si>
    <t>info@4finance.com</t>
  </si>
  <si>
    <t>Aigars Kesenfelds</t>
  </si>
  <si>
    <t>Engineering, Finance, Information Technology, Legal, Management, Marketing, Operations, Product, Sales, Support</t>
  </si>
  <si>
    <t>YayPay builds modern accounts receivables management software powered by data science for finance, credit and collections teams. It serves mid-market and enterprise customers through automation of the credit to cash process with credit assessment, invoicing, collections management, online payment portal, cash application and predictive analytics. The company was founded in 2015 and is headquartered in New York.</t>
  </si>
  <si>
    <t>https://twitter.com/goyaypay</t>
  </si>
  <si>
    <t>https://www.facebook.com/goyaypay</t>
  </si>
  <si>
    <t>https://www.linkedin.com/company/yaypay-inc/</t>
  </si>
  <si>
    <t>founders@yaypay.com</t>
  </si>
  <si>
    <t>Anthony Venus, Eugene Vyborov, Saul Frank</t>
  </si>
  <si>
    <t>Quadient</t>
  </si>
  <si>
    <t>https://www.crunchbase.com/organization/neopost</t>
  </si>
  <si>
    <t>Techstars, 500 Startups, Gaingels, QED Investors, Right Side Capital Management</t>
  </si>
  <si>
    <t>YayPay acquired by Quadient</t>
  </si>
  <si>
    <t>https://www.crunchbase.com/acquisition/neopost-acquires-yaypay-inc--71fbea59</t>
  </si>
  <si>
    <t>ANNA Money is the business current account for startups and small businesses. Swift to set up, ANNA manages your invoicing and comes with a debit Mastercard¬Æ too. Sign up to ANNA for services that make business cash flow: Our app, account and admin services are free for three months with no tie-in, followed by a simple monthly plan of ¬£11. We‚Äôll never charge transaction fees or cash withdrawals. What ANNA delivers: ‚Ä¢ Fast-issue business current account and debit Mastercard¬Æ ‚Ä¢ Instant account statements in CSV or PDF formats ‚Ä¢ UK-based customer service, available 24/7 ‚Ä¢ Ability to freeze your Mastercard¬Æ in the app ‚Ä¢ Ultra secure, 2-factor authorisation ‚Ä¢ Free UK ATM withdrawals ‚Ä¢ Invoice management ‚Äì ANNA can make and send your invoices for you ‚Ä¢ Late payment chasing ‚Äì ANNA can politely nudge clients who owe you money The ANNA difference ‚Äì and our promise to you Behind ANNA Money is a quirky lineup of humans from across the globe ‚Äì from London, Moscow, Auckland, and almost everywhere in between. We‚Äôre experts in finance, AI, business building, branding, creative leadership, customer service, teamwork and doing your admin. We‚Äôve made an app for people like us who are proud to be a bit different but face the same list of financial chores like everyone else. ANNA stands for the beautifully basic, ‚ÄúAbsolutely No-Nonsense Admin‚Äù. The ANNA team stands up for ‚Äúabsolutely no-nonsense service‚Äù. But we can‚Äôt promise there won‚Äôt be a teaspoon of nonsense along the way. We like animals, for example. They just make us feel at home.</t>
  </si>
  <si>
    <t>https://twitter.com/ANNAMoneyUK</t>
  </si>
  <si>
    <t>https://www.facebook.com/AnnaMoneyUK/</t>
  </si>
  <si>
    <t>https://www.linkedin.com/company/annamoneyuk/</t>
  </si>
  <si>
    <t>hello@anna.money</t>
  </si>
  <si>
    <t>Andrei Pachai, Boris Dyakonov, Daljit Singh, Eduard Panteleev, Nikita Filippov, Slava Akulov</t>
  </si>
  <si>
    <t>Kinetik, ABH Holdings SA, Houghton Lane, Eduard Panteleev, Boris Dyakonov</t>
  </si>
  <si>
    <t>Lovys is a digital insurance provider based in France. The company was founded in 2017. Lovys is the first 100% digital, all-in-one and flexible insurance in France.   They are rethinking the entire user experience so that insurance becomes finally simple, transparent and personal. One interface, one monthly subscription for all insurance needs.     Choose another insurance experience! Register on www.Lovys.fr to access the Beta version available soon.</t>
  </si>
  <si>
    <t>https://twitter.com/LovysInsurance</t>
  </si>
  <si>
    <t>https://www.facebook.com/LovysFrance/</t>
  </si>
  <si>
    <t>https://www.linkedin.com/company/10120202/</t>
  </si>
  <si>
    <t>contact@lovys.com</t>
  </si>
  <si>
    <t>Elise Moutarlier, Joao Cardoso</t>
  </si>
  <si>
    <t>Techstars, Bpifrance, Heartcore Capital, Plug and Play Tech Center, Partech</t>
  </si>
  <si>
    <t>fintonic</t>
  </si>
  <si>
    <t>https://www.crunchbase.com/organization/fintonic</t>
  </si>
  <si>
    <t>Fintonic is a mobile-centric consumer banking platform that provides its users with insurance and investment products, and targeted loans. It offers an advanced access point for its users to enter all of their accounts as well as financial information to guide them through the analysis of millions of financial data points with relevant financial products. Fintonic¬¥s algorithm analyses the suitability of a user for a loan and presents the user with pre-approved loans that can be contracted with a click of a button. The application is currently available in Spain and Chile with over 250,000 users. It was launched in 2012 and is based in Madrid, Spain.</t>
  </si>
  <si>
    <t>Banking, Big Data, Consumer Lending, Finance, Financial Services, FinTech, Insurance, Mobile, Personal Finance</t>
  </si>
  <si>
    <t>Fintonic is a free application that enables anyone to organize accounts and saving money.</t>
  </si>
  <si>
    <t>http://fintonic.com</t>
  </si>
  <si>
    <t>http://twitter.com/fintonic</t>
  </si>
  <si>
    <t>http://www.facebook.com/fintonic</t>
  </si>
  <si>
    <t>http://www.linkedin.com/company/2603504</t>
  </si>
  <si>
    <t>help@fintonic.com</t>
  </si>
  <si>
    <t>+34 911 92 03 30</t>
  </si>
  <si>
    <t>Aitor Chinchetru, Lupina Iturriaga, Marcos Icardo, Sergio Chalbaud</t>
  </si>
  <si>
    <t>Cashaa is a neo-bank providing services to hundreds of businesses from the crypto industry. We are on a mission to become a first choice "better than the bank" for the next generation of business and individuals who are dealing in cryptocurrencies. Our partners include Paysafe Group and many other financial institutions regulated by the FCA, Central Bank of Lithuania, and Colorado Division of Banking.</t>
  </si>
  <si>
    <t>https://www.twitter.com/yourCashaa</t>
  </si>
  <si>
    <t>https://www.facebook.com/cashaaLtd/</t>
  </si>
  <si>
    <t>https://www.linkedin.com/company/cashaa</t>
  </si>
  <si>
    <t>hello@cashaa.com</t>
  </si>
  <si>
    <t>Janina Lowisz, Kumar Gaurav</t>
  </si>
  <si>
    <t>2F Capital Ltd, O1ex, Kumar Ventures</t>
  </si>
  <si>
    <t>Pomelo Pay helps you instantly take payments using just your smartphone. You don‚Äôt need a card reader, and your customers don‚Äôt need to download an app. Better yet, you can manage your cashflow on the go ‚Äì including sending payment requests, viewing funds and issuing refunds from your smartphone or PC. Register for free by downloading the Pomelo Pay app for Apple or Android.  There‚Äôs no upfront costs, no contract, and all major debit and credit card payments are accepted, as well as Apple Pay and Google Pay.</t>
  </si>
  <si>
    <t>https://twitter.com/pomelopay</t>
  </si>
  <si>
    <t>https://www.linkedin.com/company/pomelopay/</t>
  </si>
  <si>
    <t>info@pomelopay.com</t>
  </si>
  <si>
    <t>0333 016 5688</t>
  </si>
  <si>
    <t>Force Over Mass Capital, Tech Nation Fintech</t>
  </si>
  <si>
    <t>Apiax</t>
  </si>
  <si>
    <t>https://www.crunchbase.com/organization/apiax</t>
  </si>
  <si>
    <t>Apiax is a Swiss RegTech start-up that builds and offers tools that transform complex financial regulations into digital compliance rules, which are constantly up-to-date and verified. The rules are consumable via an App or can be integrated directly into banking processes through an easy-to-use API. Its cutting-edge technology provides legal and compliance teams with full visibility and control over their digital rule sets and empowers client advisors to serve their clients more efficiently and in a fully compliant manner. Apiax was founded in 2017 and is headquartered in Z√ºrich, Switzerland.</t>
  </si>
  <si>
    <t>Compliance, FinTech, Information Services, Information Technology, Legal, Risk Management</t>
  </si>
  <si>
    <t>Apiax transforms complex regulations into digital compliance rules, which are constantly up-to-date and verified, accessible via an API.</t>
  </si>
  <si>
    <t>http://www.apiax.com</t>
  </si>
  <si>
    <t>https://twitter.com/ApiaxCOM</t>
  </si>
  <si>
    <t>https://www.facebook.com/apiax/</t>
  </si>
  <si>
    <t>https://www.linkedin.com/company/apiax</t>
  </si>
  <si>
    <t>info@apiax.com</t>
  </si>
  <si>
    <t>Nicolas Blanchard, Philip Schoch, Ralf Huber, Thomas Suter</t>
  </si>
  <si>
    <t>Engineering, Finance, Human Resources, Marketing, Operations, Sales</t>
  </si>
  <si>
    <t>Anorak offers a smart independent insurance adviser that gives people access to tailored advice about their life and their risks. Anorak is on a mission to building the world's smartest insurance companion. A new model for buying life insurance that enables all of us to make the right choice ‚Äì not just the cheapest. A smart independent insurance adviser founded on trust and transparency. To do this, the company uses data science and machine learning to power a service that gives people access to tailored advice about their life and their risks.</t>
  </si>
  <si>
    <t>https://www.linkedin.com/company/anorak-technologies/</t>
  </si>
  <si>
    <t>info@anorak.life</t>
  </si>
  <si>
    <t>David Vanek, Vincent Durnez</t>
  </si>
  <si>
    <t>Plug and Play Insurtech, Triple Point Ventures, Outward VC, Charles Delingpole, Will Neale</t>
  </si>
  <si>
    <t>Blockchain.com is a platform that offers ways to buy, hold, and use cryptocurrency. It creates a financial system for the internet that empowers anyone in the world to control their money. Over 50+ million customers have signed up to use the Blockchain.com platform. It's a fast and easy way to buy bitcoin, trade crypto, send, receive, secure, and borrow digital currencies. The Blockchain.com explorer is one of the most trafficked websites in the world to find out what's happening in the crypto markets and the Blockchain.com exchange supports a fast trading experience.</t>
  </si>
  <si>
    <t>http://twitter.com/blockchain</t>
  </si>
  <si>
    <t>http://www.facebook.com/blockchain</t>
  </si>
  <si>
    <t>http://www.linkedin.com/company/blockchain</t>
  </si>
  <si>
    <t>social@blockchain.com</t>
  </si>
  <si>
    <t>Benjamin Reeves, Nicolas Cary, Peter Smith</t>
  </si>
  <si>
    <t>Engineering, Legal, Management, Operations</t>
  </si>
  <si>
    <t>Digital Currency Group, GV, Eldridge, Lightspeed Venture Partners, Vy Capital</t>
  </si>
  <si>
    <t>ID Finance</t>
  </si>
  <si>
    <t>https://www.crunchbase.com/organization/id-finance</t>
  </si>
  <si>
    <t>ID Finance is a data science, credit scoring and digital finance company that is pioneering fintech innovation in emerging markets with a range of convenient, competitive and transparent loan products available over the internet. The company uses machine learning and advanced data science techniques to improve access to competitive financial services. Headquartered in Barcelona, ID Finance has over 400 staff spread across its operations under the MoneyMan and Plazo brands in Spain, Brazil, and Mexico, with R&amp;D located in Minsk, Belarus. The company's founders previously worked in banking including Deutsche Bank and Royal Bank of Scotland. ID Finance saw 236% revenue growth in 2018. The company now has 1.4m registered clients. ID Finance has raised $10m of equity funding to date and $50m of debt funding. The Company has been ranked second fastest growing fintech in the FT 1000 list.</t>
  </si>
  <si>
    <t>ID Finance is a fast-growing data science, credit scoring and global consumer digital finance provider.</t>
  </si>
  <si>
    <t>http://idfinance.com</t>
  </si>
  <si>
    <t>https://twitter.com/idfinance_com</t>
  </si>
  <si>
    <t>https://www.facebook.com/IDFinancecom</t>
  </si>
  <si>
    <t>https://www.linkedin.com/company/idfinance</t>
  </si>
  <si>
    <t>info@idfinance.com</t>
  </si>
  <si>
    <t>Crowdcube, Julien Machot, Emery Capital, TransKapitalBank</t>
  </si>
  <si>
    <t>Payflow</t>
  </si>
  <si>
    <t>https://www.crunchbase.com/organization/payflow</t>
  </si>
  <si>
    <t>Payflow is an employee benefit that companies can offer to their employees. Payflow provides employees instant access to earned salary to improve their financial well-being. Companies benefit from improved productivity and engagement, with no impact on cash-flow. Payflow was founded in 2020, and it is a Rocket Internet backed venture based in Spain.</t>
  </si>
  <si>
    <t>Payflow is a fintech firm that allows employees to instantly access earned wages through a mobile app</t>
  </si>
  <si>
    <t>https://www.payflow.es/</t>
  </si>
  <si>
    <t>https://twitter.com/Payflow_es</t>
  </si>
  <si>
    <t>https://www.facebook.com/payflow.es/</t>
  </si>
  <si>
    <t>https://www.linkedin.com/company/payflow-es/</t>
  </si>
  <si>
    <t>soporte@payflow.es</t>
  </si>
  <si>
    <t>+34 663 652 871</t>
  </si>
  <si>
    <t>Avinash Sukhwani, Benoit Menardo</t>
  </si>
  <si>
    <t>Rocket Internet, Wayra, Plug and Play Tech Center, Itnig, Flash Ventures</t>
  </si>
  <si>
    <t>Fluidly is fundamentally rethinking the way businesses plan and manage cashflow, using data science, accounting domain expertise and machine learning. Fluidly provides intuitive cashflow forecasting and management powered by AI. Fluidly is for modern businesses that want to know exactly what their financial future holds and how to optimise it. Cashflow forecasting and management is the gateway to financial decision-making. Whether you want to hire a team member, open an extra office, invest in new equipment or simply pay an upcoming bill it‚Äôs important to know you have the cash to afford it. A clear picture of your future cash position is important so you can take the decisions that count. But traditional cashflow forecasting is broken. Monthly models built on spreadsheets take days to build and hours to update. Even then they are too high level to manage cashflow day-to-day when it really matters. No wonder cashflow is one of businesses biggest pain points. Enter Fluidly ‚Äì intuitive cashflow forecasting powered by AI. Fluidly is for modern businesses that want to know exactly what their financial future holds and how to optimise it. Fluidly takes transaction data from your accounting system and uses this to automagically forecast your financial future in minutes and down to invoice-level detail. No more sleepless nights, just complete cashflow confidence.</t>
  </si>
  <si>
    <t>https://twitter.com/fluidly</t>
  </si>
  <si>
    <t>https://www.linkedin.com/company/11054836/</t>
  </si>
  <si>
    <t>info@fluidly.com</t>
  </si>
  <si>
    <t>(+44)2076111001</t>
  </si>
  <si>
    <t>Caroline Plumb, Johnnie Ball</t>
  </si>
  <si>
    <t>Using big data and predictive analytics, Cazana analyses millions of automotive transactions daily to assess the value and risk associated with every vehicle on the road. Cazana's systems are used by manufacturers, finance companies, dealerships, and insurers globally. Companies use Cazana's data to provide vehicles to the modern automotive consumer who wants to access, not own their vehicles.</t>
  </si>
  <si>
    <t>Cazana is an automotive fintech company that provides vehicle data, valuations, and audiences for the future of mobility.</t>
  </si>
  <si>
    <t>https://twitter.com/cazana</t>
  </si>
  <si>
    <t>https://www.facebook.com/CazanaUK/</t>
  </si>
  <si>
    <t>https://www.linkedin.com/company/cazana.com/</t>
  </si>
  <si>
    <t>info@cazana.com</t>
  </si>
  <si>
    <t>0203 4751 492</t>
  </si>
  <si>
    <t>Tom Wood</t>
  </si>
  <si>
    <t>Management, Product, Sales</t>
  </si>
  <si>
    <t>Artificial Intelligence, Data and Analytics, Financial Services, Science and Engineering, Software, Transportation</t>
  </si>
  <si>
    <t>Crowdcube, Charlotte Street Capital, Passion Capital, Will Brooks, Will Martin</t>
  </si>
  <si>
    <t>SESAMm is a fintech company that specializes in big data and artificial intelligence for investment. Its team builds analytics and investment signals by analyzing billions of web articles and messages using natural language processing and machine learning.  With its NLP platform TextReveal and its quantitative data science platform SignalReveal, SESAMm addresses the entire value chain of alpha research.  SESAMm‚Äôs 50 people team in Paris, New York, Tokyo, Tunis, and Metz, works with major hedge funds, banks, and asset management clients around the world for both fundamental and quantitative use cases.</t>
  </si>
  <si>
    <t>https://twitter.com/sesamm_inside</t>
  </si>
  <si>
    <t>https://www.facebook.com/SESAMm-183317012111995/</t>
  </si>
  <si>
    <t>https://www.linkedin.com/company/4827418</t>
  </si>
  <si>
    <t>contact@sesamm.com</t>
  </si>
  <si>
    <t>Florian Aubry, Pierre Rinaldi, Sylvain Fort√©</t>
  </si>
  <si>
    <t>Artificial Intelligence, Data and Analytics, Design, Financial Services, Information Technology, Lending and Investments, Science and Engineering, Software</t>
  </si>
  <si>
    <t>The Carlyle Group, Bpifrance, Angelsquare, NewAlpha Asset Management, Caisse d‚ÄôEpargne</t>
  </si>
  <si>
    <t>Invstr</t>
  </si>
  <si>
    <t>https://www.crunchbase.com/organization/invstr</t>
  </si>
  <si>
    <t>Invstr is an award-winning investment app that helps you invest smarter.   Invstr gives you the confidence, knowledge and expertise to start investing to build your wealth. Unlike other investing apps, Invstr is committed to educating you before you even make your first trade. Because we believe that investing isn‚Äôt just about buying and selling stocks. It‚Äôs about understanding the markets and making more informed investing decisions before risking real money.   Invstr lets aspiring investors learn and practice with Fantasy Finance, a virtual portfolio management game. Get smart with our huge wealth of educational resources, including an in-app investing course, daily podcasts, and live news and updates. When you‚Äôre ready, invest from just $5 with our commission-free brokerage and banking platform. Track and improve your performance with Stats, and get personalized investment picks with Portfolio Builder. It‚Äôs everything you need to invest confidently and take charge of your financial future today.  Invstr also boasts a huge community of over 800,000 members. The social aspect of the app makes it unique in that our members can share updates and post to their feeds, send group or private messages, create private leagues to compete against friends and socialize all within the app, forming the first active investing community of its kind.  Invstr was founded in 2013 by Kerim Derhalli, who created Invstr after seeing first-hand how a lack of knowledge and confidence bars individuals from starting to invest.</t>
  </si>
  <si>
    <t>Finance, Financial Services, FinTech, Information Technology, Personal Finance, Social Network</t>
  </si>
  <si>
    <t>Invstr is a fintech app empowering investors to invest with commission-free investing and banking.</t>
  </si>
  <si>
    <t>https://www.invstr.com</t>
  </si>
  <si>
    <t>https://twitter.com/invstreams</t>
  </si>
  <si>
    <t>https://www.facebook.com/invstr</t>
  </si>
  <si>
    <t>https://www.linkedin.com/company/invstr</t>
  </si>
  <si>
    <t>info@invstr.com</t>
  </si>
  <si>
    <t>Kerim Derhalli</t>
  </si>
  <si>
    <t>Ventura Capital, Finberg, Jari Ovaskainen, Rick Haythornthwaite</t>
  </si>
  <si>
    <t>FINTECH: Ship - get data. See the video on our website for how we use OCR and AI systems to save 1% or more on landed costs across our network platform: www.primadollar.com. We collect data and documents from exporters when they ship so that importers can be happy with trade and ESG compliance, and can support low cost trade finance that benefits all parties. We typically save 1%+ on landed costs for larger corporate importers, getting finance out to their emerging market supply chains at shipment. Many suppliers are SMEs. Moreover, with 100+ data fields surfaced each shipment using OCR and AI systems, we turn paper into useful data and this drives strong analytics and mitigates risks in shipments. Independent of any ERP, and working with all major logistics networks - our platform is revolutionising the way that international supply chains work across a US$5 trillion opportunity.</t>
  </si>
  <si>
    <t>https://twitter.com/realprimadollar</t>
  </si>
  <si>
    <t>https://www.facebook.com/pages/category/Financial-Service/PrimaDollar-Bangladesh-471304846586995/</t>
  </si>
  <si>
    <t>https://www.linkedin.com/company/primadollar/</t>
  </si>
  <si>
    <t>info@primadollar.com</t>
  </si>
  <si>
    <t>Engineering, Finance, Information Technology, Management, Operations, Sales</t>
  </si>
  <si>
    <t>Plug and Play Tech Center, RB Investments Pte. Ltd., Leste</t>
  </si>
  <si>
    <t>Finiata</t>
  </si>
  <si>
    <t>https://www.crunchbase.com/organization/bezahlt</t>
  </si>
  <si>
    <t>Finiata provides flexible financing to small companies and freelancers through a line of financing and factoring. They believe strongly in the scientific method, listening to customers, solving real problems, and doing the unscalable to find the scalable.</t>
  </si>
  <si>
    <t>Commercial Lending, Finance, Financial Services, FinTech, Lending, Payments, Social Entrepreneurship, Software</t>
  </si>
  <si>
    <t>Finiata provides working capital financing for freelancers and SME's over a fully automated data driven scoring technology.</t>
  </si>
  <si>
    <t>https://www.finiata.com/</t>
  </si>
  <si>
    <t>https://twitter.com/finiata_global</t>
  </si>
  <si>
    <t>https://www.facebook.com/FiniataInternational/</t>
  </si>
  <si>
    <t>https://www.linkedin.com/company/finiata/</t>
  </si>
  <si>
    <t>info@finiata.com</t>
  </si>
  <si>
    <t>+49 (0)30 398 2024 00</t>
  </si>
  <si>
    <t>Daniel Schlotter, Kenan Deniz, Naveen Prasad, Sebastian Diemer</t>
  </si>
  <si>
    <t>Engineering, Finance, Human Resources, Operations, Product</t>
  </si>
  <si>
    <t>Community and Lifestyle, Financial Services, Lending and Investments, Payments, Software</t>
  </si>
  <si>
    <t>DN Capital, Point Nine, La Famiglia, Redalpine, European Investment Fund</t>
  </si>
  <si>
    <t>OptioPay</t>
  </si>
  <si>
    <t>https://www.crunchbase.com/organization/optiopay</t>
  </si>
  <si>
    <t>OptioPay operates a fully serviced open banking solution without IT integration for businesses from various industries. End-customers receive value-added products and services in return for their bank account data to save time and money through exclusive cashbacks, higher-value vouchers, contract optimisation, offers for sustainable consumption and CO2 compensation, as well as discounts and other personalised recommendations. In addition to well-known partners such as AboutYou, Adidas, Amazon, Douglas, Ikea, Lieferando, Otto, Rewe, Reebok and Zalando, OptioPay‚Äôs top 100 corporate clients include DZ Bank, Comdirect Bank, Sparkasse, Commerzbank, HDI, AXA, Gothaer, Fonds Finanz, Blau Direkt, Deutsche Post, BS Energy and Basler Kantonalbank. OptioPay was founded in 2014 in Berlin by CEO Marcus B√∂rner and COO Oliver Oster. It employs more than 65 people from 24 countries and currently operates in the DACH-region and The Netherlands.</t>
  </si>
  <si>
    <t>Advertising Platforms, Banking, Financial Services, FinTech, Insurance, Personal Finance</t>
  </si>
  <si>
    <t>OptioPay is an open banking technology provider for customer-centric and value-add solutions based on bank account data.</t>
  </si>
  <si>
    <t>http://optiopay.com/</t>
  </si>
  <si>
    <t>https://twitter.com/optiopay</t>
  </si>
  <si>
    <t>https://www.facebook.com/OptioPay</t>
  </si>
  <si>
    <t>https://www.linkedin.com/company/optiopay-gmbh</t>
  </si>
  <si>
    <t>info@optiopay.com</t>
  </si>
  <si>
    <t>+49 030 88789669</t>
  </si>
  <si>
    <t>Marcus Borner, Mike R√∂tgers, Moritz Claussen, Oliver Neumann, Oliver Oster</t>
  </si>
  <si>
    <t>LendInvest operates an online marketplace for property lending and investing. Its online marketplace platform lets everyday investors access various types of asset classes</t>
  </si>
  <si>
    <t>https://twitter.com/YoelloPay</t>
  </si>
  <si>
    <t>https://www.facebook.com/yoellopay</t>
  </si>
  <si>
    <t>https://www.linkedin.com/company/10904722/admin/</t>
  </si>
  <si>
    <t>hello@yoello.com</t>
  </si>
  <si>
    <t>Commerce and Shopping, Financial Services, Lending and Investments, Mobile, Other, Payments, Software</t>
  </si>
  <si>
    <t>Ohpen</t>
  </si>
  <si>
    <t>https://www.crunchbase.com/organization/ohpen</t>
  </si>
  <si>
    <t>Legacy out. Agility in. It is the only way forward for the financial industry and the driving principle behind Ohpen: a ruthlessly effective, cloud-based core banking engine. Built by former retail bankers to administer retail investment and savings accounts, Ohpen liberates banks from their legacy systems and processes.</t>
  </si>
  <si>
    <t>Banking, Finance, Financial Services, FinTech, Information Technology, Lending</t>
  </si>
  <si>
    <t>Ohpen is a cloud-based core-banking engine</t>
  </si>
  <si>
    <t>http://www.ohpen.com</t>
  </si>
  <si>
    <t>https://twitter.com/Ohpen</t>
  </si>
  <si>
    <t>https://www.facebook.com/OhpenSoftware/</t>
  </si>
  <si>
    <t>https://www.linkedin.com/company/ohpen/</t>
  </si>
  <si>
    <t>info@ohpen.com</t>
  </si>
  <si>
    <t>Bas Wouwenaar, Chris Zadeh, Erik Drijkoningen, Ilco van Bolhuis</t>
  </si>
  <si>
    <t>Silverfin</t>
  </si>
  <si>
    <t>https://www.crunchbase.com/organization/silverfin-2</t>
  </si>
  <si>
    <t>Silverfin is the cloud platform that makes accountants successful. It improves the efficiency, competitiveness and profitability of compliance services, and powers the development and delivery of advisory services. Silverfin takes financial data directly from client systems and hosts it securely in a single cloud Structured Data Hub. Templates then standardise, and automate, accounting workflows and use the data hub to make compliance easy, fast, and accurate.</t>
  </si>
  <si>
    <t>Accounting, Financial Services, FinTech, SaaS, Software</t>
  </si>
  <si>
    <t>Gent, Oost-Vlaanderen, Belgium</t>
  </si>
  <si>
    <t>Silverfin is the cloud platform for automated financial reporting and value-added client advisory services.</t>
  </si>
  <si>
    <t>https://www.silverfin.com</t>
  </si>
  <si>
    <t>https://twitter.com/getsilverfin</t>
  </si>
  <si>
    <t>https://www.facebook.com/getsilverfin</t>
  </si>
  <si>
    <t>https://www.linkedin.com/company/silverfin/</t>
  </si>
  <si>
    <t>info@getsilverfin.com</t>
  </si>
  <si>
    <t>+32 (0)9 352 00 17</t>
  </si>
  <si>
    <t>Joris Van Der Gucht, Tim Vandecasteele</t>
  </si>
  <si>
    <t>Index Ventures, SmartFin, Hg</t>
  </si>
  <si>
    <t>Finom</t>
  </si>
  <si>
    <t>https://www.crunchbase.com/organization/finom-e735</t>
  </si>
  <si>
    <t>Finom combines digital business account benefits with multiple services to provide financial solutions for entrepreneurs, self-employed, and freelancers. It pulls together accounting, financial management, and banking functions for early-stage businesses and SMEs into one mobile-first product. Founded in 2019, Finom is headquartered in Amsterdam, The Netherlands.</t>
  </si>
  <si>
    <t>Finom provides financial solutions for entrepreneurs, self-employed, and freelancers.</t>
  </si>
  <si>
    <t>https://finom.co</t>
  </si>
  <si>
    <t>https://www.linkedin.com/company/finomhq/</t>
  </si>
  <si>
    <t>hello@finom.co</t>
  </si>
  <si>
    <t>Iakov Novikov, Konstantin Stiskin</t>
  </si>
  <si>
    <t>General Catalyst, FJ Labs, Entr√©e Capital, Target Global, Tal Capital</t>
  </si>
  <si>
    <t>Lendify</t>
  </si>
  <si>
    <t>https://www.crunchbase.com/organization/lendify-ab</t>
  </si>
  <si>
    <t>Lendify is Sweden's largest bank challenger taking market shares from traditional banks. By using data and technology Lendify can provide better terms for borrowers and higher returns for savers.</t>
  </si>
  <si>
    <t>Finance, Financial Services, FinTech, Peer to Peer</t>
  </si>
  <si>
    <t>Lendify is Sweden's largest bank challenger taking market shares from traditional banks.</t>
  </si>
  <si>
    <t>https://lendify.se/</t>
  </si>
  <si>
    <t>https://twitter.com/lendify</t>
  </si>
  <si>
    <t>https://www.facebook.com/lendify</t>
  </si>
  <si>
    <t>https://www.linkedin.com/company/lendify</t>
  </si>
  <si>
    <t>hello@lendify.se</t>
  </si>
  <si>
    <t>John-Christian de Champs, Jos√© Cartro, Nicholas Sund√©n-Cullberg</t>
  </si>
  <si>
    <t>Engineering, Finance, Management</t>
  </si>
  <si>
    <t>wajve</t>
  </si>
  <si>
    <t>https://www.crunchbase.com/organization/wajve</t>
  </si>
  <si>
    <t>wajve offers all financial services like banking, advice, and education in one app.</t>
  </si>
  <si>
    <t>Apps, Banking, Financial Services, FinTech, Mobile</t>
  </si>
  <si>
    <t>wajve offers all financial services like banking, advice and education in one app.</t>
  </si>
  <si>
    <t>https://www.wajve.com/</t>
  </si>
  <si>
    <t>https://twitter.com/heywajve</t>
  </si>
  <si>
    <t>https://www.linkedin.com/company/wajve/</t>
  </si>
  <si>
    <t>hey@wajve.com</t>
  </si>
  <si>
    <t>Bastian Krautwald, David Meyer</t>
  </si>
  <si>
    <t>EQT Ventures, finleap, 468 Capital, Philipp Kloeckner, Axel Springer Plug and Play Accelerator</t>
  </si>
  <si>
    <t>Monedo</t>
  </si>
  <si>
    <t>https://www.crunchbase.com/organization/kreditech</t>
  </si>
  <si>
    <t>Monedo's Group‚Äôs mission is to improve financial freedom for the underbanked with the use of technology. Combining non-traditional data sources and machine learning, the company is aiming to provide access to better credit and a higher convenience for digital banking services. The product offerings include consumer loans, a digital wallet and a personal finance manager designed to help customers manage their credit score and plan their spending. Monedo also offers a ‚ÄúLending as a Service‚Äù model, allowing partners to integrate Monedo's credit products via an API into their own platform and services. Founded in 2012 and headquartered in Hamburg, Germany, Monedo covers more than 5 markets worldwide, amongst others Russia, Mexico, Spain and Poland. Up until now, the company has processed more than four million loan applications through its subsidiaries. Monedo's team of more than 350 people is led by CEO and Co-Founder Alexander Graubner-M√ºller and is financially backed by world-class investors including PayU, J.C. Flowers, Peter Thiel, and the World Bank‚Äôs IFC.</t>
  </si>
  <si>
    <t>Banking, Big Data, Finance, Financial Services, FinTech, Machine Learning</t>
  </si>
  <si>
    <t>Monedo uses machine-learning technologies to provide access to better credit for the underbanked.</t>
  </si>
  <si>
    <t>https://www.monedo.com/</t>
  </si>
  <si>
    <t>https://twitter.com/Monedo_official</t>
  </si>
  <si>
    <t>http://www.facebook.com/kreditech</t>
  </si>
  <si>
    <t>https://www.linkedin.com/company/monedo-holding-gmbh/</t>
  </si>
  <si>
    <t>info@kreditech.com</t>
  </si>
  <si>
    <t>+49 40 605 905 60</t>
  </si>
  <si>
    <t>Alexander M√ºller, Sebastian Diemer</t>
  </si>
  <si>
    <t>Founded in October of 2013, Cryptopay is a wallet and payment platform where merchants and consumers can make transactions with each other while also being backed by the new bitcoin payment protocol. Cryptopay is a digital currency firms, offering crypto-wallets, debit cards, B2B payments, &amp; investments.</t>
  </si>
  <si>
    <t>https://twitter.com/cryptopay</t>
  </si>
  <si>
    <t>https://www.facebook.com/cryptopayme/</t>
  </si>
  <si>
    <t>https://www.linkedin.com/company/cryptopay/</t>
  </si>
  <si>
    <t>info@cryptopay.me</t>
  </si>
  <si>
    <t>+44 (0) 7450 012028</t>
  </si>
  <si>
    <t>Dmitry Gunyashov, George Basiladze</t>
  </si>
  <si>
    <t>Finance, Management, Operations, Product</t>
  </si>
  <si>
    <t>Upscale, Seedcoin - Bitcoin Startup Incubator</t>
  </si>
  <si>
    <t>PayQin is an E-wallet that allows people in emerging countries to pay and receive online payments with local and international payment methods.</t>
  </si>
  <si>
    <t>https://twitter.com/PayQinn</t>
  </si>
  <si>
    <t>https://www.facebook.com/payqin/</t>
  </si>
  <si>
    <t>https://www.linkedin.com/company/afrostarter/</t>
  </si>
  <si>
    <t>hello@payqin.com</t>
  </si>
  <si>
    <t>Fabrice Amalaman, Pierre-Antoine Sesque</t>
  </si>
  <si>
    <t>Startup Wise Guys, United Angels VC, Janis Krums, Producement, Eerik Oja</t>
  </si>
  <si>
    <t>Verse</t>
  </si>
  <si>
    <t>https://www.crunchbase.com/organization/verse-2</t>
  </si>
  <si>
    <t>Verse is the payments technology platform that takes the friction out of storing, spending and sharing money. The mobile app allows you to share payments easily, instantly and with no hidden fees and also allows you to choose whether your transactions are private or public so that you can have fun while keeping track of your financial activities. Verse is available for both Android and iOS-based phones and transactions are completed in less than two business days. The company was founded in 2016 and is based in Barcelona, Spain.</t>
  </si>
  <si>
    <t>Verse offers a payments platform that allows users to share payments easily, instantly, and with no hidden fees.</t>
  </si>
  <si>
    <t>https://verse.me</t>
  </si>
  <si>
    <t>https://twitter.com/joinverse</t>
  </si>
  <si>
    <t>https://www.facebook.com/verse</t>
  </si>
  <si>
    <t>https://www.linkedin.com/company/verse-technologies-inc/</t>
  </si>
  <si>
    <t>hello@joinverse.com</t>
  </si>
  <si>
    <t>+34 93 220 48 59</t>
  </si>
  <si>
    <t>Alex Lopera, Bernardo Hernandez, Borja Rossell, Dario Nieuwenhuis</t>
  </si>
  <si>
    <t>Square</t>
  </si>
  <si>
    <t>https://www.crunchbase.com/organization/square</t>
  </si>
  <si>
    <t>Spark Capital, Greycroft, Headline, Plug and Play Tech Center, Charlie Songhurst</t>
  </si>
  <si>
    <t>Verse acquired by Square</t>
  </si>
  <si>
    <t>https://www.crunchbase.com/acquisition/square-acquires-verse-2--56c21749</t>
  </si>
  <si>
    <t>Mitigram</t>
  </si>
  <si>
    <t>https://www.crunchbase.com/organization/mitigram</t>
  </si>
  <si>
    <t>Mitigram is the world‚Äôs largest marketplace for Trade Finance, currently facilitating more than $2.5Bn worth of transactions per month and having spearheaded over $65Bn transactions, across over 1,000 issuers across more than 100 countries.  Mitigram supports network creation and expansion for corporates and financial institutions</t>
  </si>
  <si>
    <t>Elinvar</t>
  </si>
  <si>
    <t>https://www.crunchbase.com/organization/elinvar</t>
  </si>
  <si>
    <t>Elinvar enables asset and wealth managers to digitalize their business models by providing the required Platform as a Service. This includes applications for core processes like client relationship management, online onboarding, onsite advisory support, portfolio management, reporting, invoicing, online client access and communication as well as third party connections, e.g. to custodian banks, market data or KYC providers. Elinvar‚Äôs partners profit from the combination of leading technology and the optimal regulatory setup as Elinvar holds all necessary BaFin licenses. With this comprehensive approach, Elinvar creates the unique opportunity for its partners to go digital in one step and to utilize state of the art analytics to create individualized solutions to the benefit of their clients.</t>
  </si>
  <si>
    <t>Asset Management, Finance, Financial Services, FinTech, Information Technology, Internet, Software, Wealth Management</t>
  </si>
  <si>
    <t>Elinvar enables asset and wealth managers to digitalize their business models by providing the required Platform as a Service.</t>
  </si>
  <si>
    <t>https://elinvar.de/</t>
  </si>
  <si>
    <t>https://twitter.com/elinvar_de</t>
  </si>
  <si>
    <t>https://www.facebook.com/elinvargmbh/</t>
  </si>
  <si>
    <t>https://www.linkedin.com/company/elinvar.de</t>
  </si>
  <si>
    <t>contact@elinvar.de</t>
  </si>
  <si>
    <t>+49 (0) 30 577 021 750</t>
  </si>
  <si>
    <t>Chris Bartz, Marco Neuhaus, Sebastian B√∂ttner</t>
  </si>
  <si>
    <t>Engineering, Information Technology, Operations, Product</t>
  </si>
  <si>
    <t>Goldman Sachs, finleap, GS Growth, Toscafund Asset Management, Ampega Asset Management</t>
  </si>
  <si>
    <t>Qred</t>
  </si>
  <si>
    <t>https://www.crunchbase.com/organization/qred-ab-publ</t>
  </si>
  <si>
    <t>Qred offers fast and safe small business loans.  We understand the challenges that small businesses face when growing. It has never been easier to apply for loans. We can process your application and make sure that you have the money in your account in less than 24 hours. We are committed to help small businesses to grow.</t>
  </si>
  <si>
    <t>Qred brings accessible, fast and frictionless financing to small businesses using digital processes.</t>
  </si>
  <si>
    <t>https://qred.com/</t>
  </si>
  <si>
    <t>https://www.twitter.com/qredsverige</t>
  </si>
  <si>
    <t>https://www.facebook.com/qredsverige</t>
  </si>
  <si>
    <t>https://www.linkedin.com/company/qred-ab</t>
  </si>
  <si>
    <t>support@qred.se</t>
  </si>
  <si>
    <t>Emil Sunvisson, Jason Francis, Thomas Jansson</t>
  </si>
  <si>
    <t>Tembo Money</t>
  </si>
  <si>
    <t>https://www.crunchbase.com/organization/tembo-money</t>
  </si>
  <si>
    <t>Tembo is on a mission to transform lending. Its innovative mortgage product is helping generation buy a home</t>
  </si>
  <si>
    <t>https://www.tembomoney.com/</t>
  </si>
  <si>
    <t>https://twitter.com/moneytembo?lang=en</t>
  </si>
  <si>
    <t>https://www.facebook.com/tembomoney/</t>
  </si>
  <si>
    <t>https://www.linkedin.com/company/tembo-money/</t>
  </si>
  <si>
    <t>hello@tembomoney.com</t>
  </si>
  <si>
    <t>Eddie Ross, Geoff Wright, Richard Dana</t>
  </si>
  <si>
    <t>Aviva Ventures, Fair By Design Fund</t>
  </si>
  <si>
    <t>Payworks</t>
  </si>
  <si>
    <t>https://www.crunchbase.com/organization/payworks</t>
  </si>
  <si>
    <t>Payworks is the provider of a next generation Point of Sale payment gateway technology. With Payworks technology, developers of Point of Sale solutions for merchants can quickly and cost-efficiently integrate card payment functionality into their applications, and securely process EMV, contactless and mobile wallet transactions at the Point of Sale. With headquarters in Germany and offices in the UK, the US and Poland, Payworks provides its technology to leading acquirers and payment providers globally. Payworks was acquired by Visa in July 2019.</t>
  </si>
  <si>
    <t>FinTech, Payments, Point of Sale, Software</t>
  </si>
  <si>
    <t>Payworks provides payment gateway technology for the POS.</t>
  </si>
  <si>
    <t>https://www.cybersource.com/en-us/solutions/payment-acceptance/payworks.html</t>
  </si>
  <si>
    <t>http://twitter.com/payworks</t>
  </si>
  <si>
    <t>http://www.facebook.com/payworksmobile</t>
  </si>
  <si>
    <t>http://www.linkedin.com/company/payworks-gmbh</t>
  </si>
  <si>
    <t>Christian Deger, David Bellem, Johannes Lechner, Simon Eumes</t>
  </si>
  <si>
    <t>Pockit is a  fintech business that focuses on providing financial services primarily to customers who are typically excluded or at least underserved by high street banks. It provides a digital banking app designed to cater to the underbanked masses. An account with Pockit takes just two minutes to open and comes with an online account, contactless MasterCard, and mobile app. There are no credit checks, just an online form, and a one-off payment of 99p. Account-holders can have their salary, benefits, or pension paid in via bank transfer, or with cash at any of the 30,000 PayPoint locations across the UK. The company was founded in 2012 and is headquartered in London, England.</t>
  </si>
  <si>
    <t>https://twitter.com/PockitUK</t>
  </si>
  <si>
    <t>https://facebook.com/pockituk</t>
  </si>
  <si>
    <t>https://linkedin.com/company/pockit</t>
  </si>
  <si>
    <t>info@pockit.com</t>
  </si>
  <si>
    <t>44 20 3322 9170</t>
  </si>
  <si>
    <t>Virraj Jatania</t>
  </si>
  <si>
    <t>Crowdcube, Public, Future Fund, Concentric, Sir Alex Ferguson</t>
  </si>
  <si>
    <t>Exabel</t>
  </si>
  <si>
    <t>https://www.crunchbase.com/organization/exabel</t>
  </si>
  <si>
    <t>Exabel brings the investable insights from alternative data direct to investment teams, delivered on our cloud platform for AI analysis, data science and financial modelling.</t>
  </si>
  <si>
    <t>Analytics, Artificial Intelligence, Cloud Computing, Finance, FinTech, Machine Learning</t>
  </si>
  <si>
    <t>Artificial intelligence for human investors</t>
  </si>
  <si>
    <t>https://www.exabel.com/</t>
  </si>
  <si>
    <t>https://twitter.com/exabel</t>
  </si>
  <si>
    <t>https://www.facebook.com/ExabelHQ/</t>
  </si>
  <si>
    <t>https://www.linkedin.com/company/exabel/</t>
  </si>
  <si>
    <t>contact@exabel.com</t>
  </si>
  <si>
    <t>Per Christian Moan, √òyvind Grotmol</t>
  </si>
  <si>
    <t>Innovation Norway, Sanden, Awilhelmsen Capital, Holta Invest, Melesio Capital</t>
  </si>
  <si>
    <t>DoxyChain</t>
  </si>
  <si>
    <t>https://www.crunchbase.com/organization/doxychain</t>
  </si>
  <si>
    <t>DoxyChain is a platform for documents digitisation and management. Powered by its own blockchain, DoxyChain is an innovation that combines electronic signature, workflows optimisation and enhanced security which means we are the very first user-oriented holistic digital solution. We democratise blockchain and set new standards for digital documents space.  1. DoxyChain is an all-inclusive tool (B2B SaaS) to effectively collaborate on the documents with all the actions being secured by blockchain. 2. DoxyChain makes your documents smart. Backed by blockchain, from now on your contract works for you not only as the binding agreement but also as transaction enabler. 3. By bringing tailored blockchain to DMS space, DoxyChain sets new standard for document management (First dedicated enterprise blockchain for DMS).</t>
  </si>
  <si>
    <t>Blockchain, Document Management, FinTech, Information Technology, SaaS, Software</t>
  </si>
  <si>
    <t>Next-generation blockchain document management system (DMS)</t>
  </si>
  <si>
    <t>http://doxychain.com</t>
  </si>
  <si>
    <t>https://www.facebook.com/doxychain/</t>
  </si>
  <si>
    <t>https://www.linkedin.com/company/14021793/</t>
  </si>
  <si>
    <t>gabriel.dymowski@doxychain.com</t>
  </si>
  <si>
    <t>+48 508 049 074</t>
  </si>
  <si>
    <t>Gabriel Dymowski, Marcin Lorenc</t>
  </si>
  <si>
    <t>Lana</t>
  </si>
  <si>
    <t>https://www.crunchbase.com/organization/lana-52aa</t>
  </si>
  <si>
    <t>Lana is a technology company that through its App connects people in LATAM (M√©xico, Chile and Per√∫) that have been traditionally excluded or underserved by incumbent banks with payments and other financial services more adapted to their needs.</t>
  </si>
  <si>
    <t>Finance, Financial Services, FinTech, Internet, Marketplace, Payments</t>
  </si>
  <si>
    <t>Lana is a technology platform for Gig Economy workers that operates as a financial marketplace in LATAM</t>
  </si>
  <si>
    <t>https://lana.xyz/</t>
  </si>
  <si>
    <t>https://twitter.com/lanahub</t>
  </si>
  <si>
    <t>https://www.linkedin.com/company/pagaconlana/</t>
  </si>
  <si>
    <t>Alvaro Jara Chavarr√≠a, Carla Cardoso, Juan Camilo Pineda, Juan De Antonio, Mark Villacampa, Pablo Muniz, Ren√© Galindo, Sam Lown</t>
  </si>
  <si>
    <t>Commerce and Shopping, Financial Services, Internet Services, Payments</t>
  </si>
  <si>
    <t>Cabify, Base10 Partners, Cathay Innovation, Kortschak Investments, L.P.</t>
  </si>
  <si>
    <t>Calastone is the largest global funds network, connecting the world‚Äôs leading financial organisations.  Our mission is to help the funds industry transform by creating innovative new ways to automate and digitalise the global investment funds marketplace, reducing frictional costs and lowering operational risk to the benefit of all. Through this, we generate the opportunity for the industry to deliver greater value back to the end investor.  Over 2,500 clients in 46 countries and territories benefit from Calastone‚Äôs services, processing ¬£200 billion of investment value each month.  Calastone is headquartered in London and has offices in Luxembourg, Hong Kong, Taipei, Singapore, New York, Milan and Sydney.</t>
  </si>
  <si>
    <t>https://twitter.com/CalastoneLtd</t>
  </si>
  <si>
    <t>https://www.linkedin.com/company/calastone/</t>
  </si>
  <si>
    <t>marketing@calastone.com</t>
  </si>
  <si>
    <t>44 (0)20 3700 4100</t>
  </si>
  <si>
    <t>Ian Taylor, Philip Goffin</t>
  </si>
  <si>
    <t>The Carlyle Group</t>
  </si>
  <si>
    <t>https://www.crunchbase.com/organization/the-carlyle-group</t>
  </si>
  <si>
    <t>Glint is a FinTech company making gold an alternative global currency by enabling its clients to save, exchange, spend and send multiple currencies including physical gold. It democratizes gold and makes it easy to cost effectively buy, sell, share and a viable option to spend. It provides multi-currency wallets, currency exchange, peer-to-peer payments and for the first time the ability to instantly spend gold via the Glint Mastercard anywhere in the world Mastercard is accepted. Glint‚Äôs transactional gold currency account offers users the ultimate form of money, insulating them from the destructive effects of inflation and protecting them from the systemic risk of future global financial crisis.  Apart from gold, a Glint account also enables clients to buy, exchange, save, and spend multiple currencies such as USD, GBP, and EUR. It gives clients more control in the way they save, exchange, and spend money.</t>
  </si>
  <si>
    <t>https://twitter.com/glintpay</t>
  </si>
  <si>
    <t>https://www.facebook.com/glintpay/a</t>
  </si>
  <si>
    <t>https://www.linkedin.com/company/glint-pay</t>
  </si>
  <si>
    <t>info@glintpay.com</t>
  </si>
  <si>
    <t>+44 (0)203 915 8111</t>
  </si>
  <si>
    <t>Ben Davies, Jason Cozens</t>
  </si>
  <si>
    <t>The Future Fund, Venture Labo Investment, Sprott Asset Management, NEC Capital Solutions, Bray Capital</t>
  </si>
  <si>
    <t>"WealthKernel is the Amazon Web Services of savings, investment and pension infrastructure, for business using the platform it is like plugging into the central power grid instead of producing their own power."</t>
  </si>
  <si>
    <t>https://www.linkedin.com/company/wealthkernel/</t>
  </si>
  <si>
    <t>Joe Campbell, Karan Shanmugarajah, Yannick Brunner</t>
  </si>
  <si>
    <t>Darwinex is a new open financial market approach that allows independent traders around the world to quote their strategies and thus access investor capital. Brothers Juan and Javier Col√≥n and Miguel √Ångel Gonz√°le launched the company in 2012 based on the experience of Javier, a successful independent trader who was frustrated with the poor service provided to traders and retail investors by large institutions. His vision has always been to make financial markets more meritocratic and in turn democratic. The assets that are listed on the Darwinex market are the strategies for buying and selling traders, that is, those responsible for carrying out the operation. These operations, 'packaged' in DARWIN form, are the listed asset that investors can buy and sell. Darwinex is a fintech reinterpretation of two activities regulated by the Financial Conduct Authority of the United Kingdom. On the one hand, it acts as a 'Broker', as it allows users to operate in futures, stocks, commodities and currencies, with the voluntary option to quote DARWINs. On the other, as 'Manager', because it controls the market exposure of investors, replicating the timing of the strategies, with a constant VaR and common to all DARWINs.  The fintech company has received a total of 6 million euros in investments thanks to the support of various business angels. Darwinex has more than 4,000 clients that generate more than 350,000 euros of monthly income and operates from its offices in the United Kingdom and Spain.  Darwinex offers three main advantages for traders: visibility and credibility with investors through a verified track record where meritocracy is the game's rule</t>
  </si>
  <si>
    <t>nextmarkets</t>
  </si>
  <si>
    <t>https://www.crunchbase.com/organization/nextmarkets-gmbh</t>
  </si>
  <si>
    <t>Nextmarkets is dedicated to `helps private investors to operate in a sustainable and better educated manner on the stock exchange. For this purpose, the company developed a very easy-to-use trading platform in which private investors can trade more than 1,000 CFDs on equities , foreign exchange ( forex , FX ), bonds and commodities very intuitively - via web and mobile apps . It is scientifically proven that more than 80 percent of all private investors fail on the stock market . This has predominantly behavioral economic reasons.</t>
  </si>
  <si>
    <t>Financial Services, FinTech, Stock Exchanges, Trading Platform</t>
  </si>
  <si>
    <t>Cologne, Nordrhein-Westfalen, Germany</t>
  </si>
  <si>
    <t>nextmarkets is Europe's commission-free online broker</t>
  </si>
  <si>
    <t>https://www.nextmarkets.com</t>
  </si>
  <si>
    <t>https://www.facebook.com/nextmarkets/</t>
  </si>
  <si>
    <t>https://www.linkedin.com/company/nextmarkets-gmbh/about/</t>
  </si>
  <si>
    <t>service@nextmarkets.com</t>
  </si>
  <si>
    <t>+49 221 98259 007</t>
  </si>
  <si>
    <t>Dominic Heyden, Manuel Heyden</t>
  </si>
  <si>
    <t>Traydstream is a pioneer in Trade Finance Technology. They build software that revolutionises the inefficient and protracted methods of Trade Finance processing, facilitating smarter and safer transactions world-wide, joining the financial dots with 21st century methods.  Traydstream is a cloud-based platform whose modular technology digitises and stores Trade Finance documentation, extracting the data intelligently and, based on machine-learnt experience, validating the transaction documentation against a vast, evolvable library of Trade Rules and Compliance checks.  The platform redefines and streamlines Trade Finance processing.</t>
  </si>
  <si>
    <t>https://twitter.com/traydstream</t>
  </si>
  <si>
    <t>https://www.facebook.com/traydstream/</t>
  </si>
  <si>
    <t>https://www.linkedin.com/company/17948880/</t>
  </si>
  <si>
    <t>info@traydstream.com</t>
  </si>
  <si>
    <t>Achille D‚ÄôAntoni, Gary Bhattacharjee, Uzair Bawany</t>
  </si>
  <si>
    <t>Gauss Ventures, Tim Dempsey, AFG Partners, Spearhead Capital</t>
  </si>
  <si>
    <t>OpenGamma is the analytics company dedicated to reducing the costs of trading derivatives, by providing actionable recommendations to front-office, risk, and treasury. Their deep quantitative understanding of CCP margin and capital models, coupled with their cutting-edge cloud-based technologies, give derivatives users the ability to uncover hidden opportunities that enhance returns.  Since its founding in 2009, OpenGamma has built a global client base consisting of the world‚Äôs leading financial institutions and companies across clearing houses, banks, and buy-side firms. Due to their simple set-up, clients are up and running within hours, receiving actionable recommendations for immediate derivative cost savings. With offices in London and New York, their team brings together a unique mix of the practitioner, quantitative, and software engineering expertise, providing unique insights, and products designed from direct experience. With thousands of users depending on their derivatives analytics every day, OpenGamma helps firms tackle the biggest issues in derivatives trading.</t>
  </si>
  <si>
    <t>http://twitter.com/OpenGamma</t>
  </si>
  <si>
    <t>https://www.facebook.com/OpenGammaAnalytics/</t>
  </si>
  <si>
    <t>http://www.linkedin.com/company/437198</t>
  </si>
  <si>
    <t>info@opengamma.com</t>
  </si>
  <si>
    <t>+44 (0)20 3725 3333</t>
  </si>
  <si>
    <t>Kirk Wylie</t>
  </si>
  <si>
    <t>Accel, Dawn Capital, FirstMark, CME Ventures, NEX Group</t>
  </si>
  <si>
    <t>SyndicateRoom is fintech company made up of data-scientists, investment professionals, software developers and marketers with one mission: to be an early investor in every British startup success story. To do this ‚Äì and make fund investors money ‚Äì we don‚Äôt try to spot the next Big Thing. Instead, we apply a data-driven model to portfolio construction</t>
  </si>
  <si>
    <t>Bondora</t>
  </si>
  <si>
    <t>https://www.crunchbase.com/organization/bondora</t>
  </si>
  <si>
    <t>Bondora was founded over 11 years ago in the height of the global financial crisis. This was a time when the world was in need of fair finance and a technological revolution. Today, Bondora has served over 120,000 customers who‚Äôve earned more than ‚Ç¨40M in interest. We make sure everyone can access the world of investing and earn a reliable net return, without all the complexities.</t>
  </si>
  <si>
    <t>Consumer Lending, Finance, Financial Services, FinTech, Wealth Management</t>
  </si>
  <si>
    <t>Bondora offers access to the world of investing and earn a reliable net return, without all the complexities.</t>
  </si>
  <si>
    <t>http://www.bondora.com</t>
  </si>
  <si>
    <t>https://twitter.com/BondoraCapital</t>
  </si>
  <si>
    <t>https://www.facebook.com/bondoracapital/</t>
  </si>
  <si>
    <t>https://www.linkedin.com/company/bondora-capital/</t>
  </si>
  <si>
    <t>support@bondora.com</t>
  </si>
  <si>
    <t>Martin Rask, Mihkel Tasa, Partel Tomberg</t>
  </si>
  <si>
    <t>The one that does your books. Countingup is the UK's #1 #banking &amp; #accounting app. Dead easy. Super fast. Self sorting.   "So easy to use. I really don't know how I ever completed business tasks without it." J O'Kane  "Simple and easy, everything a high street bank isn‚Äôt." I‚Äôll Cook You Pour  "The future of accounting and banking‚Ä¶" C Ready</t>
  </si>
  <si>
    <t>https://twitter.com/countinguphq</t>
  </si>
  <si>
    <t>https://www.facebook.com/countinguphq</t>
  </si>
  <si>
    <t>https://uk.linkedin.com/company/countingup</t>
  </si>
  <si>
    <t>help@countingup.com</t>
  </si>
  <si>
    <t>Tim Fouracre</t>
  </si>
  <si>
    <t>Financial Services, Lending and Investments, Other, Professional Services</t>
  </si>
  <si>
    <t>Forward Partners, AltaIR Capital, Triple Point Ventures, Gresham House Ventures, JamJar Investments</t>
  </si>
  <si>
    <t>Thinksurance</t>
  </si>
  <si>
    <t>https://www.crunchbase.com/organization/gewerbeversicherung24</t>
  </si>
  <si>
    <t>Thinksurance is a leading consultation technology platform for business insurance in Germany and France. It connects insurers, distributors from several sales channels and business customers on its platform.  Business insurance distributors such as the majority of (online-)brokers and broker pools, agencies, banks, and others use the offering as SaaS to search, compare and conclude the right insurance coverage for their clients. Thinksurance leverages its proprietary technology to make the process as easy as possible, e.g. with several APIs to distributors CRMs and insurer systems. All relevant insurers already partner with the platform leading to an unrivaled market coverage in the commercial insurance space for small and medium-sized enterprises. Also, insurers are offered adjacent services such as Data Analytics, Portfolio Transfer, After Sales Processes or White-Label-Solutions for their internal use. Thinksurance also includes an own Online-Broker "Gewerbeversicherung24" which operates on www.gewerbeversicherung.de to get direct feedback from businesses to improve their service for partnering distributors and insurers.</t>
  </si>
  <si>
    <t>Commercial Insurance, Financial Services, FinTech, Insurance, InsurTech, Internet, SaaS</t>
  </si>
  <si>
    <t>Thinksurance is a leading technology consultation platform for business insurance used by brokers, agents, banks and further sales channels.</t>
  </si>
  <si>
    <t>https://thinksurance.de/en/</t>
  </si>
  <si>
    <t>https://twitter.com/Thinksurance_de</t>
  </si>
  <si>
    <t>https://www.facebook.com/thinksurance.de/</t>
  </si>
  <si>
    <t>https://www.linkedin.com/company/thinksurance-gmbh/</t>
  </si>
  <si>
    <t>info@thinksurance.de</t>
  </si>
  <si>
    <t>+4969 204 36 95 111</t>
  </si>
  <si>
    <t>Christopher Leifeld, Florian Brokamp</t>
  </si>
  <si>
    <t>Engineering, Human Resources, Information Technology, Marketing, Operations, Product, Sales</t>
  </si>
  <si>
    <t>Eight Roads Ventures, Christian Vollmann, German Startups Group</t>
  </si>
  <si>
    <t>Transak</t>
  </si>
  <si>
    <t>https://www.crunchbase.com/organization/transak</t>
  </si>
  <si>
    <t>Transak's mission is to create web2-to-web3 conversion funnels for the next generation of apps. We examine the entire onboarding funnel of a user from discovery through to first transaction and systematically reduce the friction points. We are starting with a global fiat on/off-ramp and will keep keep solving problems in the onboarding funnel. This is packaged and distributed as a developer toolkit for blockchain applications to onboard global users with high conversion rate.</t>
  </si>
  <si>
    <t>Apps, Banking, Cryptocurrency, Debit Cards, FinTech, Payments</t>
  </si>
  <si>
    <t>Web2-to-web3 conversion funnels for the next generation of apps.</t>
  </si>
  <si>
    <t>http://transak.com</t>
  </si>
  <si>
    <t>https://twitter.com/transak_finance</t>
  </si>
  <si>
    <t>https://www.linkedin.com/company/build-with-transak/</t>
  </si>
  <si>
    <t>Sami Start, Yeshu Agarwal</t>
  </si>
  <si>
    <t>Apps, Financial Services, Lending and Investments, Payments, Software</t>
  </si>
  <si>
    <t>ConsenSys, Mask Network, IOSG Ventures, Third Kind Venture Capital, The LAO</t>
  </si>
  <si>
    <t>Linked Finance</t>
  </si>
  <si>
    <t>https://www.crunchbase.com/organization/linked-finance</t>
  </si>
  <si>
    <t>LinkedFinance offers a new and painless way for Irish businesses to borrow money from a large group of real people, including their own customers. Crowd Funding is the new way for companies to borrow, bankers get bypassed, the wheels of business keep turning and everyone wins! Person to Person (P2P) lending or Crowd Funding is simple. People with money to lend can lend it directly to people who need it. With LinkedFinance lenders can lend directly to small businesses looking for funding. Crowd Funding provides complete transparency to both the lender and borrower and it brings lending back to basics where a lender simply deposits funds and when there are enough funds available loans can be made to credit worthy borrowers. How it Works - Businesses looking for a loan can apply at Linkedfinance.com for funding. The loan required and full details of the business are posted in their market. Potential Lenders can participate in an auction process where they bid on how much of the loan they are prepared to fund and the interest rate they require. The lowest rate bids are accepted so the borrower secures the best interest rate possible.</t>
  </si>
  <si>
    <t>Banking, Finance, Financial Services, FinTech, Small and Medium Businesses</t>
  </si>
  <si>
    <t>Linked Finance offers a new and painless way for Irish businesses to borrow money from a large group of real people.</t>
  </si>
  <si>
    <t>http://www.linkedfinance.com</t>
  </si>
  <si>
    <t>http://twitter.com/linkedfinance</t>
  </si>
  <si>
    <t>http://www.facebook.com/linkedfinance</t>
  </si>
  <si>
    <t>http://www.linkedin.com/company/linked-finance</t>
  </si>
  <si>
    <t>help@linkedfinance.com</t>
  </si>
  <si>
    <t>(844) 884-4943</t>
  </si>
  <si>
    <t>Peter O'Mahony</t>
  </si>
  <si>
    <t>Frontline Ventures, Banco BNI Europa, Covid-19 Credit Guarantee Scheme</t>
  </si>
  <si>
    <t>Xolo</t>
  </si>
  <si>
    <t>https://www.crunchbase.com/organization/leapin-2</t>
  </si>
  <si>
    <t>Xolo is focusing on 40 million professionals globally who have chosen to run their business independently. Its aim is to reduce time spent on business administration to near zero by offering an incredibly simple online platform that merges company formation, banking, accounting, and other services. Xolo is the quickest and easiest way to launch and run a one-person freelancing business in Europe. Its largest markets are Germany, Spain, France, the UK, Ukraine, and Turkey. Xolo's typical customers are software developers, management consultants, designers, or other independent professionals.</t>
  </si>
  <si>
    <t>Banking, FinTech, SaaS, Software</t>
  </si>
  <si>
    <t>Xolo is a all-in-one SaaS platform for solopreneurs, bringing together banking, company formation, accounting and compliance.</t>
  </si>
  <si>
    <t>https://www.xolo.io/</t>
  </si>
  <si>
    <t>https://twitter.com/xolopreneur</t>
  </si>
  <si>
    <t>https://www.facebook.com/xolopreneur</t>
  </si>
  <si>
    <t>https://www.linkedin.com/company/xolopreneur/</t>
  </si>
  <si>
    <t>info@xolo.io</t>
  </si>
  <si>
    <t>Avo Alender, Erik Mell, Erko Hansar, Urmo P√§rg</t>
  </si>
  <si>
    <t>Oval is a platform designed to tackle the global issue of financial literacy by empowering people to be wiser about their money. Oval helps users save quickly and effectively, by teaching them to monitor spending habits and by making savings automatic. The app also leverages a community experience to make saving more dynamic. They have consulted the brightest minds in personal finance and behavioural economics to develop the artificial intelligence that guides users to better spending and to making regular contributions to their secure digital savings account. With no hidden fees and robust privacy controls, Oval brings trust back into personal finance and opens it to everyone. Oval was launched in 2016, and is based in London, UK and Turin, Italy. The team is committed to driving education, fairness, and financial inclusion in the industry.  Learn more at http://www.ovalmoney.com</t>
  </si>
  <si>
    <t>https://www.twitter.com/ovalmoney</t>
  </si>
  <si>
    <t>https://www.facebook.com/ovalmoneyIT/</t>
  </si>
  <si>
    <t>https://www.linkedin.com/organization/7586592</t>
  </si>
  <si>
    <t>hello@ovalmoney.com</t>
  </si>
  <si>
    <t>Benedetta Arese Lucini, Claudio Bedino, Edoardo Benedetto</t>
  </si>
  <si>
    <t>Intesa Sanpaolo, Gruppo Bertoldi, Eurizon Capital, Neva Finventures, CheBanca!</t>
  </si>
  <si>
    <t>Oval Money acquired by Guru Capital</t>
  </si>
  <si>
    <t>https://www.crunchbase.com/acquisition/guru-capital-acquires-oval-money--33182912</t>
  </si>
  <si>
    <t>Vauban is a tech company reshaping the world of private investing. The platform makes it easier, faster, and more cost-effective for anyone to co-invest in private companies. With Vauban, you can easily create your Syndicate online, start sharing your deal flow and let your network co-invest with you in startups. Vauban has automated the SPV &amp; funds setup process.</t>
  </si>
  <si>
    <t>https://twitter.com/VAUBANDOTIO</t>
  </si>
  <si>
    <t>https://www.linkedin.com/company/vauban-tech/</t>
  </si>
  <si>
    <t>hello@vauban.io</t>
  </si>
  <si>
    <t>R√©my Asti√©, Ulric Musset</t>
  </si>
  <si>
    <t>Engineering, Legal, Operations</t>
  </si>
  <si>
    <t>Interlay</t>
  </si>
  <si>
    <t>https://www.crunchbase.com/organization/interlay</t>
  </si>
  <si>
    <t>Interlay is building an open system backed by top-tier research, which allows any user to invest, earn and pay with Bitcoin on any blockchain. Through decentralized insurance collateral and cryptographic proofs users are protected against theft and censorship.</t>
  </si>
  <si>
    <t>Bitcoin, Blockchain, FinTech, Information Technology</t>
  </si>
  <si>
    <t>Interlay enables you to invest, earn and pay with BTC on any blockchain via a decentralized open-source protocol.</t>
  </si>
  <si>
    <t>https://interlay.io</t>
  </si>
  <si>
    <t>https://twitter.com/interlayHQ</t>
  </si>
  <si>
    <t>https://www.linkedin.com/company/interlay</t>
  </si>
  <si>
    <t>contact@interlay.io</t>
  </si>
  <si>
    <t>Alexei Zamyatin, Dominik Harz</t>
  </si>
  <si>
    <t>IOSG Ventures, CMS Holdings, Hypersphere Ventures, Blockchain.com Ventures, KR1 plc</t>
  </si>
  <si>
    <t>Proportunity is a technology-driven mortgage lender. The company pushes the edge on real estate data-driven investment insights. It uses machine learning to accurately forecast house prices and up-and-coming areas, providing loans to buyers looking to purchase homes in forecasted high-growing areas. Vadim Toader and Stefan Boronea started Proportunity in 2016, which is headquartered in London, England.</t>
  </si>
  <si>
    <t>http://twitter.com/proportunity_uk</t>
  </si>
  <si>
    <t>https://www.facebook.com/proportunity.co/</t>
  </si>
  <si>
    <t>https://www.linkedin.com/company/proportunity/</t>
  </si>
  <si>
    <t>contact@proportunity.co</t>
  </si>
  <si>
    <t>+44 (0) 20 3962 2201</t>
  </si>
  <si>
    <t>Stefan Boronea, Vadim Toader</t>
  </si>
  <si>
    <t>Artificial Intelligence, Data and Analytics, Financial Services, Lending and Investments, Real Estate, Science and Engineering, Software</t>
  </si>
  <si>
    <t>Anthemis Group, Global Founders Capital, Charlie Songhurst, Starwood Capital Group, Savills</t>
  </si>
  <si>
    <t>FinCompare - Smarter Business Finance</t>
  </si>
  <si>
    <t>https://www.crunchbase.com/organization/fincompare</t>
  </si>
  <si>
    <t>FinCompare was founded by Stephan Heller and is a fintech startup that helps businesses to find, compare, and close the financing solutions. Via the online platform, companies can access a wide range of financing options. They can independently compare offers from well-known banks, fintechs, and alternative financial services providers in Germany and close the financing. The company also offers a convenient one-stop destination for all financing questions relating to the company. FinCompare financing solutions including corporate loan, factoring, company leasing/hire purchase, warehouse financing, fine trading/purchase financing, and mezzanine capital. It simplifies the financing process with its digital application process and can thus provide your company financing. The company allows SMEs to receive and compare various offers for loans. FinCompare was founded in October 2016 by Stephan Heller and is headquartered in Berlin, Germany.</t>
  </si>
  <si>
    <t>Banking, Commercial Lending, Finance, Financial Services, FinTech, Marketplace, SaaS, Small and Medium Businesses</t>
  </si>
  <si>
    <t>FinCompare is a SaaS enabled marketplace. Helping advisors and businesses to find, compare, and close the financing solutions.</t>
  </si>
  <si>
    <t>https://fincompare.de/</t>
  </si>
  <si>
    <t>https://twitter.com/fincomparede</t>
  </si>
  <si>
    <t>https://www.facebook.com/FinCompare/</t>
  </si>
  <si>
    <t>https://www.linkedin.com/company/fincompare/</t>
  </si>
  <si>
    <t>unternehmen@fincompare.de</t>
  </si>
  <si>
    <t>030 5683 8000 60</t>
  </si>
  <si>
    <t>Nicolay Ofner, Sarp Dag Demirel, Stephan Heller</t>
  </si>
  <si>
    <t>Commerce and Shopping, Financial Services, Lending and Investments, Other, Software</t>
  </si>
  <si>
    <t>Speedinvest, Yabeo Capital, ING Ventures, Rancilio Cube, 365.fintech</t>
  </si>
  <si>
    <t>Wrapp</t>
  </si>
  <si>
    <t>https://www.crunchbase.com/organization/wrapp</t>
  </si>
  <si>
    <t xml:space="preserve">THE NEW STANDARD HAS ARRIVED. Wrapp is The New Standard for rewarding purchases and customer loyalty. The end to an era of irrelevant advertising and outdated memberships.  Wrapp connects to our users‚Äô payment cards, and analyzes transactions to learn their buying behavior. This way, our users only get rewards from brands they're interested in. And by sticking to cashback returns, we make sure they get rewards they actually find useful. Simply put, we put purchasing power in the hands of consumers, and meaningful marketing in the hands of brands. </t>
  </si>
  <si>
    <t>Apps, FinTech, Gift Card, Mobile, Social Media</t>
  </si>
  <si>
    <t>Wrapp is The New Standard for rewarding purchases and customer loyalty.</t>
  </si>
  <si>
    <t>http://twitter.com/wrappcorp</t>
  </si>
  <si>
    <t>http://www.facebook.com/Wrappcorp</t>
  </si>
  <si>
    <t>http://www.linkedin.com/company/wrapp</t>
  </si>
  <si>
    <t>support@wrapp.com</t>
  </si>
  <si>
    <t>Aage Reerslev, Andreas Ehn, Aurore Belfrage, Carl Fritjofsson, Hjalmar Winbladh, Leo Giertz, Magnus Hult</t>
  </si>
  <si>
    <t>RateSetter is a peer-to-peer lending website that allows its users to lend and borrow money directly from each other according to their own interest rates. The business primarily originates unsecured personal loans, and also arranges secured auto dealer financing and property financing. As a peer-to-peer platform, RateSetter connects investors and borrowers and therefore does not hold deposits or loans on its balance sheet.</t>
  </si>
  <si>
    <t>http://twitter.com/RateSetter</t>
  </si>
  <si>
    <t>http://www.facebook.com/RateSetter</t>
  </si>
  <si>
    <t>https://www.linkedin.com/company/ratesetter-com/</t>
  </si>
  <si>
    <t>complaints@ratesetter.com</t>
  </si>
  <si>
    <t>020 3142 6226</t>
  </si>
  <si>
    <t>Peter Behrens, Rhydian Lewis</t>
  </si>
  <si>
    <t>Metro Bank</t>
  </si>
  <si>
    <t>https://www.crunchbase.com/organization/metro-bank</t>
  </si>
  <si>
    <t>Coconut is the current account that takes care of your accounting and tax. It‚Äôs designed specifically for freelancers, self-employed people and small business owners. Working for yourself presents a number of unique challenges. It‚Äôs all too easy to waste your valuable time on things like tracking your expenses, getting paid on time by clients, or worrying about your dreaded tax return. Traditional products like cloud accounting packages and business bank accounts haven‚Äôt kept up with the fast-paced way they work today. Self-employment and entrepreneurship is the biggest shift in the way they work for a generation, and they are building Coconut to be the platform to enable this economy to boom. Their mission is to free millions of people from business admin worldwide, by combining banking and accounting into one simple product.</t>
  </si>
  <si>
    <t>https://twitter.com/getcoconut</t>
  </si>
  <si>
    <t>https://www.facebook.com/getcoconut/</t>
  </si>
  <si>
    <t>https://www.linkedin.com/company/coconut-money/</t>
  </si>
  <si>
    <t>team@getcoconut.com</t>
  </si>
  <si>
    <t>Adam Goodall, Sam O'Connor</t>
  </si>
  <si>
    <t>Techstars, Crowdcube, MassChallenge, Chris Adelsbach, QVentures</t>
  </si>
  <si>
    <t>APEXX acts as a Payments-as-a-Service platform combining all the worlds acquirers, gateways, shopping carts, and Alternative Payment Methods into a single integration. APEXX consults its enterprise level customers to consolidate their global Payment Service Provider relationships, and display all their reporting and transactional data in a single interface.  They build the most holistic and economic solutions around their customers for face-to-face transactions as well as ecommerce globally, so they don't have to settle for less. APEXX integrates to additional services that merchants require to streamline their services. Some of these include: EPOS systems, VAT calculation tools, AML management services, banking services, Foreign Exchange platforms, and Fraud &amp; Chargeback management softwares.</t>
  </si>
  <si>
    <t>https://www.twitter.com/apexx_global</t>
  </si>
  <si>
    <t>https://www.linkedin.com/company/10821791</t>
  </si>
  <si>
    <t>apexx@apexx.global</t>
  </si>
  <si>
    <t>Peter Keenan, Rodney Bain, Toreson Lloyd</t>
  </si>
  <si>
    <t>MMC Ventures, Forward Partners, Alliance Venture</t>
  </si>
  <si>
    <t>Wrisk combines Insurance and Technology in one simple app. Starting with contents insurance, Wrisk expands its offering to serve the insurance needs across different aspects of people‚Äôs lives. From motor to travel, health to professional, Wrisk will bring everything together into one simple plan that can grow with its customers.    Customers are given a Wrisk Score which provides the information they need to understand their risk. The more information provided, the more accurate the score becomes, empowering customers to get a better score and reduce their premiums. They can update their details and manage their policy any time, anywhere and it takes effect immediately.    Wrisk plans to engage not only those who are already insured, but also people who‚Äôve never bothered with insurance. Working with partners such as BMW, Hiscox, QIC, Bupa and Munich Re, the Wrisk team captures both existing market share and builds an entirely new mass market too.</t>
  </si>
  <si>
    <t>https://www.twitter.com/wriskhq</t>
  </si>
  <si>
    <t>https://www.facebook.com/WriskHQ</t>
  </si>
  <si>
    <t>https://www.linkedin.com/company/wrisk</t>
  </si>
  <si>
    <t>community@wrisk.co</t>
  </si>
  <si>
    <t>Darius Kumana, Niall Barton</t>
  </si>
  <si>
    <t>Flux Systems develops software platform that keeps a track of payment receipts by automatically linking them to payment cards. The company was built with bank level security. They store and process data using third party servers located in secure data centers in Europe, that are protected by firewalls and have restricted access in compliance with applicable regulations. Flux was founded in 2016 and is based in London, England. Its major partners include Barclaycard, Costa, pod, EAT., Barclays, and Starling Bank.</t>
  </si>
  <si>
    <t>https://twitter.com/tryflux</t>
  </si>
  <si>
    <t>https://www.facebook.com/tryflux</t>
  </si>
  <si>
    <t>https://www.linkedin.com/company/flux-systems-limited</t>
  </si>
  <si>
    <t>hello@tryflux.com</t>
  </si>
  <si>
    <t>Matty Cusden-Ross, Tom Reay, Veronique Merriam Barbosa</t>
  </si>
  <si>
    <t>Techstars, Barclays, Anthemis Group, Headline, Force Over Mass Capital</t>
  </si>
  <si>
    <t>Funding Xchange is transforming and connecting the SME funding eco-system through digital eligibility and affordability assessment tools.    Funding Xchange built its leading technology platform by connecting businesses with more than 70 funders to access indicative offers in 3 minutes and money in businesses‚Äô bank accounts in 10 minutes.    Funding Xchange‚Äôs Marketplace provides access to finance where businesses are engaging with their finance. Using its API-led technology, Funding Xchange is embedding its Marketplace in the largest Price Comparison Websites like MoneySuperMarket, delivering custom marketplaces to banks like NatWest and Monzo, integrating finance solutions in advisory platforms like Enterprise Nation and finance available within accounting software and payment providers own eco-system.    Through FXE Technologies, the business white-labels its intelligent SME lending tools for banks, funders and brokers. Clients are able to deploy white-labelled, digitally-led customer journeys and market-facing intermediary portals, transforming operating costs and increasing look-to-book ratios while also empowering active portfolio risk management.   The tools are powered by real-time access to validated transactional data and leverage insights into risk analytics and underwriting across a broad spectrum of SME funding solutions.     The eligibility and affordability tools deliver the benefits of digital transformation without the risk of complex and costly technology projects.  Funding Xchange was founded in 2014 and is based in London, England, United Kingdom.</t>
  </si>
  <si>
    <t>https://twitter.com/FXCHANGEUK</t>
  </si>
  <si>
    <t>https://www.facebook.com/fundingxchangeUK</t>
  </si>
  <si>
    <t>https://www.linkedin.com/company/funding-xchange/</t>
  </si>
  <si>
    <t>support@fundingxchange.co.uk</t>
  </si>
  <si>
    <t>020 3695 9206</t>
  </si>
  <si>
    <t>Katrin Herrling, Olivier Lomenie</t>
  </si>
  <si>
    <t>Gresham House Ventures, Downing Ventures, Will Brooks, Will Martin, Capability and Innovation Fund</t>
  </si>
  <si>
    <t>Epsor designs and distributes employee savings and retirement plans. The company has thus built an easy-to-deploy digital platform with a transparent pricing policy. Compared to other market players, Epsor‚Äôs product offering is cheaper and relies on an open architecture, meaning that employees can select funds from various asset managers in accordance with their goals and risk appetite. Epsor also offers tailor-made advises to employees.</t>
  </si>
  <si>
    <t>https://twitter.com/epsor</t>
  </si>
  <si>
    <t>https://www.facebook.com/epsor.fr/</t>
  </si>
  <si>
    <t>https://www.linkedin.com/company/epsor-sas/</t>
  </si>
  <si>
    <t>07 82 00 73 42</t>
  </si>
  <si>
    <t>Benjamin Pedrini, Julien Murgey, Julien Niquet</t>
  </si>
  <si>
    <t>Augmentum Fintech, BlackFin Capital Partners, Partech, Gaia Capital Partners, Didier Valet</t>
  </si>
  <si>
    <t>Neyber is revolutionising personal finance because they‚Äôre giving people options to support their plans for the future. With Neyber, everyone can get more value from their pay cheque through access to better rates and realistic terms, tailored individually. Hand in hand with employers, they‚Äôre part of a fresh approach that‚Äôs set to change the way everyone looks at borrowing and saving. Together, they will be creating opportunities for employees to borrow and save within their community ‚Äî that‚Äôs why they‚Äôre called Neyber</t>
  </si>
  <si>
    <t>https://twitter.com/helloneyber</t>
  </si>
  <si>
    <t>https://www.facebook.com/Neyber-853250271454804</t>
  </si>
  <si>
    <t>https://www.linkedin.com/company/neyber</t>
  </si>
  <si>
    <t>info@neyber.co.uk</t>
  </si>
  <si>
    <t>0800 820 3103</t>
  </si>
  <si>
    <t>Ezechi Britton, Martin Ijaha, Monica Kalia</t>
  </si>
  <si>
    <t>Creamfinance</t>
  </si>
  <si>
    <t>https://www.crunchbase.com/organization/creamfinance</t>
  </si>
  <si>
    <t>Consumer finance services provider Creamfinance was founded in 2012 in Latvia and has achieved consistent growth since. Utilizing advanced algorithms and machine-learning capabilities to quickly evaluate and score, Creamfinance works with Smart Data approach towards scoring and offers a highly customized approach to the personal loan process in a speedy and reliable manner. The company aims to become a one-click loans provider to consumers globally. National platforms are operated by an international team, consisting of over 200 employees from 9 countries, working to improve services across operating markets in Europe. In 2014 the data-driven consumer lending company raised 5 million euros from the leading international venture capital fund, Flint Capital, which invests across US, Israel and Europe.  The company has recently been ranked as the second-fastest growing company in Europe by the prestigious Inc.5000 Europe ranking.  For additional information about Creamfinance: www.creamfinance.com</t>
  </si>
  <si>
    <t>Finance, Financial Services, FinTech, Machine Learning</t>
  </si>
  <si>
    <t>Creamfinance is a financial services company based on cutting edge financial technology instruments.</t>
  </si>
  <si>
    <t>https://www.creamfinance.com/</t>
  </si>
  <si>
    <t>https://twitter.com/creamfinance</t>
  </si>
  <si>
    <t>http://www.linkedin.com/company/creamfinance</t>
  </si>
  <si>
    <t>info@creamfinance.com</t>
  </si>
  <si>
    <t>DƒÅvis Barons, Matiss Ansviesulis</t>
  </si>
  <si>
    <t>ICONIUM, Flint Capital, Capitec Bank</t>
  </si>
  <si>
    <t>Mash</t>
  </si>
  <si>
    <t>https://www.crunchbase.com/organization/euroloan</t>
  </si>
  <si>
    <t>Mash has been at the forefront of FinTech innovation since 2007.  We leverage our advanced proprietary algorithms, machine learning capabilities, and automated platform to deliver superior finance and payments solutions to thousands of customers every day.  We work hard for a future powered by technology, making every transaction seamless, flexible and worry-free. Today, Mash is one of Europe‚Äôs leading FinTech companies. Mash.com</t>
  </si>
  <si>
    <t>Banking, Consumer Lending, Finance, Financial Services, FinTech, Micro Lending, Mobile Payments, Payments, Point of Sale</t>
  </si>
  <si>
    <t>One of Europe's fastest growing FinTech companies driving innovation in payments and lending.</t>
  </si>
  <si>
    <t>https://www.mash.com</t>
  </si>
  <si>
    <t>https://twitter.com/MashComOfficial</t>
  </si>
  <si>
    <t>https://www.facebook.com/MashComOfficial/</t>
  </si>
  <si>
    <t>https://www.linkedin.com/company/18387004/</t>
  </si>
  <si>
    <t>press@mash.com</t>
  </si>
  <si>
    <t>Tommi Lindfors</t>
  </si>
  <si>
    <t>Commerce and Shopping, Financial Services, Lending and Investments, Mobile, Payments, Software</t>
  </si>
  <si>
    <t>Fortress Investment Group, Finstar Financial Group</t>
  </si>
  <si>
    <t>https://twitter.com/getmansa</t>
  </si>
  <si>
    <t>https://www.facebook.com/getmansa/</t>
  </si>
  <si>
    <t>https://www.linkedin.com/company/mansaltd/</t>
  </si>
  <si>
    <t>hello@getmansa.com</t>
  </si>
  <si>
    <t>09 70 70 03 78</t>
  </si>
  <si>
    <t>Ali Rami, Benjamin Cambier, Remy Tinco</t>
  </si>
  <si>
    <t>Anthemis Group, Founders Future, Romain Afflelou, Guillaume Lestrade, Didier Valet</t>
  </si>
  <si>
    <t>Chetwood Financial create targeted products to make people better off. Unlike traditional Banks, we‚Äôre not looking to build a customer base and then cross-sell to them. Instead, we focus on distinct customer segments that are underserved by the market, creating innovative products to meet their needs. We do this through different brands, not one, because what works for one customer isn‚Äôt necessarily right for all customers. We also do this for other industries and companies too, offering them white-labelled products with no upfront investment. Our business model is focused on keeping costs low, with state-of-the-art, cloud-based technology, and digital distribution with partners such as ClearScore and MoneySuperMarket.</t>
  </si>
  <si>
    <t>Wrexham, Wrexham, United Kingdom</t>
  </si>
  <si>
    <t>https://twitter.com/ChetwoodFL/</t>
  </si>
  <si>
    <t>https://www.linkedin.com/company/chetwood-financial-limited/</t>
  </si>
  <si>
    <t>enquiries@chetwood.co</t>
  </si>
  <si>
    <t>Andy Mielczarek, Mark Jenkinson</t>
  </si>
  <si>
    <t>Software Group</t>
  </si>
  <si>
    <t>https://www.crunchbase.com/organization/software-group</t>
  </si>
  <si>
    <t>Software Group is a global technology company specialized in digital banking and integration solutions for the financial sector. The company serves a worldwide client base from nine main offices located in Australia, Bulgaria, Egypt, Ghana, India, Kenya, Mexico, Philippines and the USA. All offices employ an experienced team of professionals, with an outstanding track record of handling complex financial development projects. Software Group prides itself on delivering products and services which adhere to the principles of quality, transparency and affordability. Software Group provides solutions to a range of players in the financial sector but focuses particularly on working with microfinance institutions (MFIs), savings groups, credit unions, banks, telcos and fintech companies.</t>
  </si>
  <si>
    <t>Software Group is a global technology company specialized in digital banking and integration solutions for the financial sector.</t>
  </si>
  <si>
    <t>https://www.softwaregroup.com/</t>
  </si>
  <si>
    <t>https://twitter.com/softwaregroupbg</t>
  </si>
  <si>
    <t>https://www.facebook.com/SoftwareGroupBg</t>
  </si>
  <si>
    <t>https://www.linkedin.com/company/software-group-bg-ltd/</t>
  </si>
  <si>
    <t>info@softwaregroup.com</t>
  </si>
  <si>
    <t>Geraldine O'Keeffe, Kalin Radev</t>
  </si>
  <si>
    <t>European Investment Bank, BrightCap Ventures, Black Peak Capital, PostScriptum Ventures, International Aviation Services</t>
  </si>
  <si>
    <t>CreditEnable is a global SME credit marketplace, works with large Private Sector Banks, NBFCs and Fintech Leaders with more than Rs 70,000 crore to lend to SMEs for loan requirements of ‚Çπ 10 L to ‚Çπ 30Cr with lender rates starting from 9%. CreditEnable‚Äôs lender solutions enable profitable growth by substantially reducing the time involved with underwriting SME loans, provide efficient access to quality borrowers and improve the quality of SME loan books. CreditEnable‚Äôs borrower solutions help SMEs better understand lenders‚Äô credit requirements, get prepared for debt and secure the capital they need at an affordable rate.</t>
  </si>
  <si>
    <t>https://twitter.com/CreditEnable</t>
  </si>
  <si>
    <t>https://www.facebook.com/CreditEnableIndia/</t>
  </si>
  <si>
    <t>https://www.linkedin.com/company/creditenable/</t>
  </si>
  <si>
    <t>info@creditenable.com</t>
  </si>
  <si>
    <t>+44 (0)203 745 3371</t>
  </si>
  <si>
    <t>Nadia Sood, Philip Hua, Varun Sahni</t>
  </si>
  <si>
    <t>Finance, Information Technology, Management, Marketing, Operations, Sales</t>
  </si>
  <si>
    <t>Venture Catalysts, Alter Global, Claire Diaz-Ortiz, Astia Angels, Crist√≥bal Conde</t>
  </si>
  <si>
    <t>WHITE LABEL MOBILE BANKING FOR THE DIGITAL AGE  "Better then a Banking platform" ‚Äã Bridging the Gap between Fiat and Digital assets with a secure multi-currency platform. Mobile wallets + debit cards + payment gateways + remittance + 'free' FX.  All API driven to be integrated into your app or as a 100% managed service to your community. Baanx launches white label mobile banks in days, not months or years for corporate clients including telcoms, exchanges, global brands, and others. Buy, Hold, Exchange and Spend all your Digital Assets from a branded App and get fast-tracked to the future.</t>
  </si>
  <si>
    <t>https://twitter.com/baanxcom</t>
  </si>
  <si>
    <t>https://www.facebook.com/baanx.io/</t>
  </si>
  <si>
    <t>https://www.linkedin.com/company/baanx-group-ltd/</t>
  </si>
  <si>
    <t>admin@baanx.com</t>
  </si>
  <si>
    <t>+44 (0) 207 129 7484</t>
  </si>
  <si>
    <t>Garth Howat, Mark Evans, Sean Salloux</t>
  </si>
  <si>
    <t>Financial Services, Internet Services, Lending and Investments, Mobile, Payments, Software</t>
  </si>
  <si>
    <t>Blockchain Founders Fund, BnkToTheFuture, Monsas Ltd, Monsas Investment Bank, Warisan Investment Partners</t>
  </si>
  <si>
    <t>RightNow</t>
  </si>
  <si>
    <t>https://www.crunchbase.com/organization/rightnow</t>
  </si>
  <si>
    <t>RightNow is a consumer factoring provider and one of the most successful German legaltech startups. With its products, RightNow buys consumer claims from everyday life situations and pays a large part of the reimbursement within only 24 hours. The claims are assessed using specially developed algorithms and enforced in court through highly automated processes.</t>
  </si>
  <si>
    <t>Consumer, FinTech, Legal Tech</t>
  </si>
  <si>
    <t>RightNow provides consumers with access to justice by purchasing legal claims and paying a large proportion of the claim within 24h.</t>
  </si>
  <si>
    <t>https://www.rightnow.de/</t>
  </si>
  <si>
    <t>https://www.linkedin.com/company/12634036/admin/</t>
  </si>
  <si>
    <t>Benedikt Martin Quarch, Phillip Eischet, Torben Antretter</t>
  </si>
  <si>
    <t>Redstone, seed + speed Ventures, Monkfish Equity, 10x Value Partners, VR Ventures</t>
  </si>
  <si>
    <t>Recharge.com</t>
  </si>
  <si>
    <t>https://www.crunchbase.com/organization/rechargecom</t>
  </si>
  <si>
    <t>We are Europe's leader in online consumer-branded payments.   Operating in over 150 markets around the world we process millions of online transactions annually connecting customers with leading global brands. Through a broad selection of digital vouchers from brands including Apple, Google, Spotify, Xbox and PlayStation alongside cross-border remittances of call, data credits and more.  Our digital platform improves customer outcomes and disrupts traditional players across the globe.   Founded in 2010 and headquartered in Amsterdam we are one of Europe's fastest growing technology companies having raised over ‚Ç¨30m in primary, secondary and debt transactions from investors such as Prime Ventures, Kreos Capital and Rabobank. Today we support over 2.5 million people to process over ‚Ç¨450m of payments every year.</t>
  </si>
  <si>
    <t>E-Commerce, FinTech, Marketing, Sales</t>
  </si>
  <si>
    <t>The leading one-stop-shop for all branded payment needs.</t>
  </si>
  <si>
    <t>https://company.recharge.com</t>
  </si>
  <si>
    <t>https://twitter.com/recharge_com</t>
  </si>
  <si>
    <t>https://www.facebook.com/rechargecom</t>
  </si>
  <si>
    <t>https://www.linkedin.com/company/rechargecom</t>
  </si>
  <si>
    <t>press@recharge.com</t>
  </si>
  <si>
    <t>Dirk Ueberbach, Robin Weesie</t>
  </si>
  <si>
    <t>Organic Chemistry</t>
  </si>
  <si>
    <t>Rabobank, Kreos Capital, Prime Ventures, Committed Capital</t>
  </si>
  <si>
    <t>CurrencyFair</t>
  </si>
  <si>
    <t>https://www.crunchbase.com/organization/currencyfair</t>
  </si>
  <si>
    <t>CurrencyFair allows individuals and businesses to exchange currencies and send funds to bank accounts worldwide.  It uses a unique person-to-person online marketplace to facilitate currency exchange between users, in a simple and anonymous fashion. CurrencyFair's customers can exchange currency using a three step process.   1) Funds in the currency to be sold are sent by the customer to the corresponding CurrencyFair bank account.  When received by CurrencyFair, they are credited to the users individual CurrencyFair account and made available for exchanging. 2) Available funds in a users account can at any time be exchanged by the user into another currency using the corresponding marketplace (for example GBP to EUR). 3) Funds received from marketplace exchanges are available to be sent out to a bank account as instructed online by the customer. Each currency exchange marketplace (for example GBP to EUR) gives the customer a choice: exchange immediately at the best rate available (usually no worse than 0.5% from the interbank rate, and sometimes better than the interbank rate), or place an order at a better exchange rate and wait to be matched off by another customer exchanging on the opposite market (for example EUR to GBP).  Funds that are placed unmatched on the marketplace are aggregated by rate, and may be matched in part or in full at any time.  Unmatched orders can be cancelled or amended at any time.  All exchanges are anonymous - the customer only deals with CurrencyFair. CurrencyFair is regulated by the Irish Financial Regulator as an Authorised Payments Institution under the European Payment Services Regulations 2009.  Authorised Payment Institutions (as opposed to Small Payments Institutions) are required to provide safeguards around client funds during the exchange and transfer process.  CurrencyFair maintains segregated client accounts, and client funds are never commingled with CurrencyFair's own money.  This means that in the unlikely event of CurrencyFair encountering difficulties in operation, all client funds remain ring-fenced and would be returned to customers, not used to settle CurrencyFair's obligations.</t>
  </si>
  <si>
    <t>Ballsbridge, Dublin, Ireland</t>
  </si>
  <si>
    <t>CurrencyFair is a P2P online marketplace enabling individuals and businesses to exchange currencies and send funds to bank accounts.</t>
  </si>
  <si>
    <t>https://www.currencyfair.com/</t>
  </si>
  <si>
    <t>https://twitter.com/currencyfair</t>
  </si>
  <si>
    <t>https://www.facebook.com/CurrencyFair/</t>
  </si>
  <si>
    <t>https://www.linkedin.com/company/1097995/</t>
  </si>
  <si>
    <t>support@currencyfair.com</t>
  </si>
  <si>
    <t>+353 1 526 8411</t>
  </si>
  <si>
    <t>Brett Meyers, David Christian, Jonathan Potter, Sean Barrett</t>
  </si>
  <si>
    <t>AccessPay develops and offers cloud-based payment and cash management solutions. The company‚Äôs cloud-based service provides ease of integration with any ERP, TMS, or other back-end systems. It also enables the straight-through processing of domestic and international payments via BACS, FPS, CHAPS, and SWIFT. By connecting an organization‚Äôs back office systems with its banks and providing a consolidated view of all banking relationships, AccessPay gives corporate enterprises real-time visibility of all cash balances and offers a detailed analysis, which helps financial professionals maximize the use of working capital. The company was founded in 2012 and is based in London, United Kingdom.</t>
  </si>
  <si>
    <t>http://twitter.com/Access_Pay</t>
  </si>
  <si>
    <t>http://www.facebook.com/Accesspay</t>
  </si>
  <si>
    <t>http://www.linkedin.com/company/2776932</t>
  </si>
  <si>
    <t>marketing@accesspay.com</t>
  </si>
  <si>
    <t>0203 811 6158</t>
  </si>
  <si>
    <t>Ali Moiyed</t>
  </si>
  <si>
    <t>True Ventures, Beringea, Route 66 Ventures, NPIF Maven Equity Finance, Clydesdale Bank</t>
  </si>
  <si>
    <t>Mode's goal is to transition the world to a truly digital financial system that reduces frictions and costs for consumers and merchants and gives digital assets the place they deserve in today‚Äôs modern economy. To date, Mode has launched a first-of-its-kind digital financial app in the UK that allows users to access GBP, EUR and BTC accounts, and grow their digital assets, all in one place. For businesses, Mode offers marketing, e-commerce and payments services for UK companies looking to attract, engage and retain high-value customers globally. Mode is an official partner of WeChat Pay and Alipay.</t>
  </si>
  <si>
    <t>https://twitter.com/modeapp_</t>
  </si>
  <si>
    <t>https://m.facebook.com/themodeapp/?ref=page_internal&amp;mt_nav=0</t>
  </si>
  <si>
    <t>https://www.linkedin.com/company/modeapp-com/?viewAsMember=true</t>
  </si>
  <si>
    <t>hello@modeapp.com</t>
  </si>
  <si>
    <t>Alex Ryvkin, Jonathan Rowland</t>
  </si>
  <si>
    <t>MODE</t>
  </si>
  <si>
    <t>https://www.crunchbase.com/ipo/mode-3450-ipo--8b4607e1</t>
  </si>
  <si>
    <t>Engineering, Legal, Management, Marketing, Operations, Product</t>
  </si>
  <si>
    <t>Tradeteq is the intelligent trade finance distribution platform providing powerful tools and services that enable investors to understand, access, and execute trade finance investment. Tradeteq opens trade finance to the global capital markets, empowering banks to distribute trade finance assets, similar to other asset classes. Banks and institutional investors can join Tradeteq‚Äôs platform to efficiently connect, interact, and transact.</t>
  </si>
  <si>
    <t>https://www.twitter.com/tradeteq</t>
  </si>
  <si>
    <t>https://www.linkedin.com/company/11066755</t>
  </si>
  <si>
    <t>london@tradeteq.com</t>
  </si>
  <si>
    <t>+44 20 3976 6846</t>
  </si>
  <si>
    <t>Christoph Gugelmann, Nils Behling</t>
  </si>
  <si>
    <t>Engineering, Finance, Legal, Management, Operations</t>
  </si>
  <si>
    <t>Creative Destruction Lab (CDL), ADV, GTR Ventures, Vittal Kadapakkam</t>
  </si>
  <si>
    <t>InvestSuite</t>
  </si>
  <si>
    <t>https://www.crunchbase.com/organization/investsuite</t>
  </si>
  <si>
    <t>InvestSuite helps financial institutions modernize &amp; extend their wealth management product range with our suite of white-label solutions.  We are a pure B2B fintech with a team of seasoned experts who operate across AI/machine learning, design, human insights and wealth management. We believe the combination of changing customer expectations, technological evolutions and the emerging new ecosystem of financial institutions, fintechs, core banking platform providers and others is creating enormous growth opportunities.</t>
  </si>
  <si>
    <t>Asset Management, Financial Services, FinTech, Software, Trading Platform, Wealth Management</t>
  </si>
  <si>
    <t>Louvain, Vlaams-Brabant, Belgium</t>
  </si>
  <si>
    <t>InvestSuite is a global fintech providing automated investment solutions to financial institutions of all sizes.</t>
  </si>
  <si>
    <t>https://www.investsuite.com</t>
  </si>
  <si>
    <t>https://twitter.com/InvestSuite</t>
  </si>
  <si>
    <t>https://www.linkedin.com/company/investsuite/</t>
  </si>
  <si>
    <t>hello@investsuite.com</t>
  </si>
  <si>
    <t>+48 601 900 015</t>
  </si>
  <si>
    <t>Bart Vanhaeren, Laurent Sorber</t>
  </si>
  <si>
    <t>PMV, Belfius Bank, 365.fintech, AB Accelerator, Flanders Innovation and Entrepreneurship (VLAIO)</t>
  </si>
  <si>
    <t>Factris</t>
  </si>
  <si>
    <t>https://www.crunchbase.com/organization/factris</t>
  </si>
  <si>
    <t>Factris is a fintech firm that specializes in the fields of SME financing, factoring, debt management, debtor insurance, and invoice finance. The company specializes in working capital to businesses by buying their unpaid invoices. It was founded in 2017 and headquartered in Amsterdam, Noord-Holland.</t>
  </si>
  <si>
    <t>Factris specializes in the fields of SME financing, factoring, debt management, debtor insurance, and invoice finance.</t>
  </si>
  <si>
    <t>https://www.factris.com/</t>
  </si>
  <si>
    <t>https://twitter.com/factris</t>
  </si>
  <si>
    <t>https://www.facebook.com/factris</t>
  </si>
  <si>
    <t>https://www.linkedin.com/company/factrisholding/</t>
  </si>
  <si>
    <t>info@factris.com</t>
  </si>
  <si>
    <t>+31 20 50 50 333</t>
  </si>
  <si>
    <t>Brice Laurent, Marcel Meijer</t>
  </si>
  <si>
    <t>Alpian</t>
  </si>
  <si>
    <t>https://www.crunchbase.com/organization/alpian-sa</t>
  </si>
  <si>
    <t>Alpian is a financial services firm that combines banking services, personal wealth management, and tailored investment products all in one app. The company offers tailored investment boutique products, digital face-to-face access to experienced financial advisors, and everyday banking services for its customers, leveraging proprietary, and disruptive technology to develop scalable, personalized private banking. Founded in 2019, Alpian is headquartered in Carouge, Geneve, Switzerland.</t>
  </si>
  <si>
    <t>Alpian combines banking services, personal wealth management, and tailored investment products all in one app.</t>
  </si>
  <si>
    <t>http://www.alpian.com/</t>
  </si>
  <si>
    <t>https://twitter.com/alpian_sa</t>
  </si>
  <si>
    <t>https://www.facebook.com/alpianCH/</t>
  </si>
  <si>
    <t>https://www.linkedin.com/company/alpian/</t>
  </si>
  <si>
    <t>media@alpian.com</t>
  </si>
  <si>
    <t>Aamir Ahmad, Alessandro Sbrizzi, Gianmarco Bonaita, Marion Owczarczak-Fogli, Schuyler Weiss</t>
  </si>
  <si>
    <t>REYL Group</t>
  </si>
  <si>
    <t>Credimi</t>
  </si>
  <si>
    <t>https://www.crunchbase.com/organization/instapartners</t>
  </si>
  <si>
    <t>Credimi provides digital factoring solutions for companies of various sectors. It serves customers in Italy and Europe.  Edmondo Porcu, Francesca Todeschini, Gianmarco Molinari, Ignazio Rocco di Torrepadula, Jacopo Anselmi, Roberto Arnetoli, and Sabino Costanza founded Credimi in September 2015. Its headquarters is in Milan in Italy.</t>
  </si>
  <si>
    <t>Credit, Finance, Financial Services, FinTech, Lending, Software</t>
  </si>
  <si>
    <t>Credimi is developing a new product of digital lending targeted to SMEs and institutional investors.</t>
  </si>
  <si>
    <t>http://www.credimi.com</t>
  </si>
  <si>
    <t>https://www.twitter.com/credimipmi</t>
  </si>
  <si>
    <t>https://www.facebook.com/credimipmi</t>
  </si>
  <si>
    <t>https://www.linkedin.com/company/credimi</t>
  </si>
  <si>
    <t>info@credimi.com</t>
  </si>
  <si>
    <t>39 0294 75 55 05</t>
  </si>
  <si>
    <t>Edmondo Porcu, Francesca Todeschini, Gianmarco Molinari, Ignazio Rocco di Torrepadula, Jacopo Anselmi, Roberto Arnetoli, Sabino Costanza</t>
  </si>
  <si>
    <t>United Ventures, Vertis SGR S.p.A., iStarter, Jean-Pierre Mustier, Lorenzo Pellicioli</t>
  </si>
  <si>
    <t>Money Dashboard is an online personal financial management service allowing users to view their online financial accounts.  Money Dashboard lets you see exactly where your money goes by showing all your current accounts, savings accounts and credit cards from whichever institutions you bank with, all together in one secure place. The service was first released in 2010 to help people take control of their finances, and help empower them to make the right financial decisions in life. Money Dashboard is free</t>
  </si>
  <si>
    <t>Metaco</t>
  </si>
  <si>
    <t>https://www.crunchbase.com/organization/metaco</t>
  </si>
  <si>
    <t>METACO is a Swiss company that designs institutional digital asset management solutions. We deliver a complete orchestration platform for digital assets in banking, the most secure and agile digital asset vault for self-custody and a single entry point to the broadest universe of trusted custodians. With our solution you can tokenize and manage the full lifecycle of asset tokens with a complete smart contract framework supporting equities, bonds, derivatives and other asset classes. Trade without limits as we have connectivity with 50+ exchanges, brokers and market makers.</t>
  </si>
  <si>
    <t>Banking, Bitcoin, Blockchain, Cryptocurrency, Ethereum, Financial Services, FinTech, Information Technology, Software</t>
  </si>
  <si>
    <t>METACO designs institutional digital asset management solutions for the financial industry.</t>
  </si>
  <si>
    <t>https://metaco.com</t>
  </si>
  <si>
    <t>https://www.linkedin.com/company/metaco-ag</t>
  </si>
  <si>
    <t>contact@metaco.com</t>
  </si>
  <si>
    <t>Adrien Treccani, Nicolas Dorier</t>
  </si>
  <si>
    <t>Verve Ventures, Avaloq, Standard Chartered Bank, Venture Kick, Swisscom</t>
  </si>
  <si>
    <t>Booste</t>
  </si>
  <si>
    <t>https://www.crunchbase.com/organization/booste</t>
  </si>
  <si>
    <t>Booste is a fintech company that provides revenue-based financing to e-commerce companies. It helps e-commerce companies boost their growth by offering financing, analysis, and access to partners. The company was founded in 2020 and is headquartered in Szczecin, Poland</t>
  </si>
  <si>
    <t>Szczecin, Zachodniopomorskie, Poland</t>
  </si>
  <si>
    <t>Booste is a fintech company that provides revenue-based financing to e-commerce companies.</t>
  </si>
  <si>
    <t>https://booste.com/</t>
  </si>
  <si>
    <t>https://www.linkedin.com/company/booste-s-a/</t>
  </si>
  <si>
    <t>support@booste.com</t>
  </si>
  <si>
    <t>Jakub Pietraszek, Michael Kacprzak</t>
  </si>
  <si>
    <t>Pathfinder, DialCom24</t>
  </si>
  <si>
    <t>Squirro</t>
  </si>
  <si>
    <t>https://www.crunchbase.com/organization/squirro</t>
  </si>
  <si>
    <t>Businesses capitalize on new opportunities, improve client relations, and optimize decision-making capabilities using Squirro‚Äôs vertical-specific Augmented Intelligence solutions, which combine human intelligence with powerful AI. An Insights Engine at its core, Squirro delivers contextualized insights from your most relevant data sources and displays them directly, via workbench integrations, or through self-service applications. Squirro works with global organizations, primarily in the Financial Services, Insurance, Telecommunications, and Manufacturing industries. Customers include Bank of England, Standard Chartered, ING, Brookson, and Ninety-One. Founded in 2012, Squirro is currently present in Z√ºrich, London, Munich, New York, and Singapore. Further information about AI-driven business insights can be found at squirro.com</t>
  </si>
  <si>
    <t>Artificial Intelligence, Enterprise Software, FinTech, InsurTech, Lead Generation, Machine Learning, Sales Automation, Search Engine, Semantic Search, Software</t>
  </si>
  <si>
    <t>Applying the power of Augmented Intelligence to enhance decision intelligence!</t>
  </si>
  <si>
    <t>http://squirro.com</t>
  </si>
  <si>
    <t>http://twitter.com/mysquirro</t>
  </si>
  <si>
    <t>http://www.facebook.com/squirro</t>
  </si>
  <si>
    <t>http://www.linkedin.com/company/2502648</t>
  </si>
  <si>
    <t>info@squirro.com</t>
  </si>
  <si>
    <t>+41 44 586 98 98</t>
  </si>
  <si>
    <t>Dorian Selz, Felix H√ºrlimann, Patrice Neff, Toni Birrer</t>
  </si>
  <si>
    <t>FiveDegrees</t>
  </si>
  <si>
    <t>https://www.crunchbase.com/organization/fivedegrees</t>
  </si>
  <si>
    <t>Five Degrees is a financial technology solutions provider that offers next generation banking software to retail and private banks. Its core BPM banking solution, Matrix, provides a fully automated banking services platform that supports any segment, product, or channel via a mid-office environment, connected to legacy back-office, or the available Matrix back office. The company supports its clients throughout the complete value chain by providing project management to technical and functional knowledge. Its technical staff offers training of users, maintenance staff, and offers support on managing parts of the infrastructure. Five Degrees was founded on 2009 and is based in Amsterdam, Netherlands.</t>
  </si>
  <si>
    <t>Banking, Business Development, Finance, Financial Services, FinTech, Information Services, Information Technology, Software</t>
  </si>
  <si>
    <t>Five Degrees is a financial technology provider offering real alternative to banks and other financial institutions.</t>
  </si>
  <si>
    <t>https://www.fivedegrees.com</t>
  </si>
  <si>
    <t>https://www.twitter.com/fivedegrees</t>
  </si>
  <si>
    <t>https://www.facebook.com/FiveDegreesBanking/</t>
  </si>
  <si>
    <t>https://www.linkedin.com/company/five-degrees</t>
  </si>
  <si>
    <t>sales@fivedegrees.nl</t>
  </si>
  <si>
    <t>354 551 0510</t>
  </si>
  <si>
    <t>Bj√∂rn Holmthorsson, Marianne Tijssen, Martijn Hohmann</t>
  </si>
  <si>
    <t>TotallyMoney is on a mission to transform the consumer credit market. Their free credit report and live credit score, along with their unique Borrowing Power and Match Factor technologies, give customers the information they need to find the right financial products, make better financial decisions and build stronger credit histories. They believe that their technology can drive a better and fairer consumer credit market. Launched in 2006, Media Ingenuity was listed in the Sunday Times Tech Track in 2010 and 2011.  In 2011 SEP led a ¬£17.5M round to take a minority stake.</t>
  </si>
  <si>
    <t>https://twitter.com/TotallyMoney</t>
  </si>
  <si>
    <t>https://www.facebook.com/totallymoney-198972143477605</t>
  </si>
  <si>
    <t>https://www.linkedin.com/company/totallymoney-com</t>
  </si>
  <si>
    <t>help@totallymoney.com</t>
  </si>
  <si>
    <t>Jonathan Hassid, Will Becker</t>
  </si>
  <si>
    <t>Financial Services, Internet Services, Lending and Investments, Payments</t>
  </si>
  <si>
    <t>Silicon Valley Bank, Scottish Equity Partners, Elliott Advisors</t>
  </si>
  <si>
    <t>Adhara is a software company that builds advanced liquidity management, Fx and payments solutions for banks, central banks and consortiums of banks within the financial industry (e.g. Fnality). Adhara's solutions are based on the concept of tokenization of money and CBDCs, leveraging smart contracts over standard, financial-grade blockchain technology. Adhara's solutions include: - A CBDC Suite that can be used by central banks and specialized players to issue digital currencies of different sorts - Financial infrastructure platforms that orchestrate international, cross-currency, payments processes, as well as Delivery-vs-payment / trading processes in the capital markets, both using CBDCs and/or tokenized money as a means for settlement - Advanced, real time liquidity management and internal payments solutions for commercial banks and their clients Founded in 2018, the company is headquartered in England, UK, and has subsidiaries in Madrid, Spain and Cape Town, South Africa</t>
  </si>
  <si>
    <t>https://twitter.com/adhara_io</t>
  </si>
  <si>
    <t>https://www.linkedin.com/company/adhara-io/</t>
  </si>
  <si>
    <t>info@adhara.io</t>
  </si>
  <si>
    <t>Edward Budd, Julio Faura, Peter Munnings</t>
  </si>
  <si>
    <t>ConsenSys, Force Over Mass Capital, Yabeo Capital, tokentus investment AG</t>
  </si>
  <si>
    <t>21Shares</t>
  </si>
  <si>
    <t>https://www.crunchbase.com/organization/amun</t>
  </si>
  <si>
    <t>21Shares makes investing in cryptocurrencies easy by using conventional brokers or banks. 21Shares offers a simple way to enter the crypto market. Investors can purchase the company's crypto ETP easily, safely, and in complete security in a regulated framework on the SIX Swiss Exchange in USD, Euro and GBP, BX Swiss in CHF, Boerse Stuttgart in Euro, DB Xetra as well as Wiener Boerse ( Vienna Exchange) in Euro. IT is the most expansive suite of crypto ETPs available on regulated European exchanges. 21Shares is led by a team of talented entrepreneurs and experienced professionals from the asset management and banking industry.</t>
  </si>
  <si>
    <t>21Shares makes investing in cryptocurrencies easy by using conventional brokers or banks.</t>
  </si>
  <si>
    <t>https://21shares.com/</t>
  </si>
  <si>
    <t>https://twitter.com/21shares_</t>
  </si>
  <si>
    <t>https://www.linkedin.com/company/21shares/</t>
  </si>
  <si>
    <t>info@21shares.com</t>
  </si>
  <si>
    <t>Hany Rashwan, Ophelia Snyder</t>
  </si>
  <si>
    <t>Anthony Pompliano, Catherine Wood, Boost VC, Morgan Creek Digital, Greg Kidd</t>
  </si>
  <si>
    <t>tickr is an app that lets you invest in companies making a positive impact, and offset your carbon footprint. It's impact, simplified.</t>
  </si>
  <si>
    <t>https://twitter.com/my_tickr</t>
  </si>
  <si>
    <t>https://m.facebook.com/MyTickr/?tsid=0.5539729766445634&amp;source=result</t>
  </si>
  <si>
    <t>https://www.linkedin.com/company/mytickr</t>
  </si>
  <si>
    <t>Hi@tickr.co.uk</t>
  </si>
  <si>
    <t>Matt Latham, Tom McGillycuddy</t>
  </si>
  <si>
    <t>Engineering, Legal, Operations, Product</t>
  </si>
  <si>
    <t>Ada Ventures, Rising Stars, SLJ Investment Partners</t>
  </si>
  <si>
    <t>DeadHappy is an insurtech company that provides digital pay-as-you-go life insurance services. It specializes in offering flexible life insurance policies that are designed to be cheaper, easier, and better than existing traditional providers. Its offerings include pricing insurance based on current circumstances and the option to add further coverage on a rolling basis. The company was founded in 2013 and is headquartered in Leicester, England.</t>
  </si>
  <si>
    <t>https://twitter.com/deadhappy</t>
  </si>
  <si>
    <t>https://www.facebook.com/deadhappy</t>
  </si>
  <si>
    <t>https://www.linkedin.com/company/deadhappy/about/</t>
  </si>
  <si>
    <t>hello@deadhappy.com</t>
  </si>
  <si>
    <t>Andy Knott, Phil Zeidler</t>
  </si>
  <si>
    <t>Seedrs, Octopus Ventures, Headline, VentureFounders, Channel 4 Ventures</t>
  </si>
  <si>
    <t>+Simple.fr is an insurance Robo-Broker for freelancers, small and medium businesses. +Simple.fr unique technology platform optimizes your insurance for the duration of your contracts</t>
  </si>
  <si>
    <t>Netwealth is an online wealth management service that brings together a highly qualified team, a powerful online service, and a robust investment framework. It can be accessed online via financial technology or with one of the company's financial advisers. The Netwealth service is provided at a substantially lower cost than traditional wealth managers. Netwealth was founded on 2015 and is based in London.</t>
  </si>
  <si>
    <t>https://twitter.com/netwealth</t>
  </si>
  <si>
    <t>https://www.linkedin.com/company/netwealth/</t>
  </si>
  <si>
    <t>clientservice@netwealth.com</t>
  </si>
  <si>
    <t>+44 (0) 20 3795 4747</t>
  </si>
  <si>
    <t>Charlotte Ransom, Thomas Salter</t>
  </si>
  <si>
    <t>Eversend also provides multi-currency wallets and currency exchange and plans to offer personal loans, savings, group savings, merchant payments and investments in the future. Eversend will use the funds for product development, user acquisition, and regulatory compliance, while it also intends to expand its offering to Nigeria, Francophone Africa, and Europe. Some of the funds will remain in company accounts as working capital to beef up Eversend‚Äôs netting off reserves.</t>
  </si>
  <si>
    <t>https://www.twitter.com/eversendapp</t>
  </si>
  <si>
    <t>https://www.facebook.com/eversendapp/</t>
  </si>
  <si>
    <t>https://www.linkedin.com/company/eversend/</t>
  </si>
  <si>
    <t>support@eversend.co</t>
  </si>
  <si>
    <t>Emma S√°nchez Andrade Smith, Stone Atwine</t>
  </si>
  <si>
    <t>Techstars, Bpifrance, Wilco, London School of Economics and Political Science (LSE), Techstars Berlin Accelerator</t>
  </si>
  <si>
    <t>Change Invest</t>
  </si>
  <si>
    <t>https://www.crunchbase.com/organization/change-finance</t>
  </si>
  <si>
    <t>Change is on a mission to enable everyone to take part in the world‚Äôs success. Change enables users to invest as little as ‚Ç¨10 into cryptocurrencies, stocks and other assets. No minimum balances, unfair barriers and high commissions. All possible by secure blockchain technology and the smartphone in your pocket. Buy Change shares from Funderbeam:  https://www.funderbeam.com/market/changegroup/trades Buy Change convertible note from Change app:  https://www.changeinvest.com/investor</t>
  </si>
  <si>
    <t>Banking, Blockchain, Finance, Financial Services, FinTech</t>
  </si>
  <si>
    <t>Change is an investment solution on a mission to enable everyone to take part in the world‚Äôs success.</t>
  </si>
  <si>
    <t>https://changeinvest.com</t>
  </si>
  <si>
    <t>https://twitter.com/changefinance</t>
  </si>
  <si>
    <t>https://www.facebook.com/changefinance/</t>
  </si>
  <si>
    <t>https://www.linkedin.com/company/13190167/</t>
  </si>
  <si>
    <t>support@changeinvest.com</t>
  </si>
  <si>
    <t>Gustav Liblik, Kristjan Kangro</t>
  </si>
  <si>
    <t>Enabling Future</t>
  </si>
  <si>
    <t>Raising, managing and selling equity doesn‚Äôt have to be complicated. Let Globacap do the hard work so you don‚Äôt have to. Globacap offers everything you need to manage your capital in one place, freeing up your time and resources to focus on your business. We offer the only equity management software that can support you for the entire life cycle, from private placement and cap table management to EMI Option plans and secondary transferability, taking you from day one to exit in one simple, cost-effective solution. And by embracing advanced blockchain technology, we ensure your data is always accurate and secure. See our website to find out more, or contact us to set up a personalised demo: sales@globacap.com.</t>
  </si>
  <si>
    <t>https://twitter.com/globacap</t>
  </si>
  <si>
    <t>https://www.linkedin.com/company/globacap</t>
  </si>
  <si>
    <t>Alexander Green, Joanne Filbin, Myles Milston, Paul Thistoll</t>
  </si>
  <si>
    <t>Vizolution is the leading UK provider of innovative visual sales solutions.  Vizolution enables businesses to better engage their customers remotely through instant, easy, screen sharing. Vizolution‚Äôs vScreen is a patented screen sharing technology which enables substantial improvements in sales productivity and customer satisfaction, whilst reducing compliance risk. It has been designed and developed specifically for the financial services market and so is tailored made to cater for compliance and FSA requirement. Vizolution is all about speed and simplicity.  It is just one click for the agent to initiate a vScreen session, , and just as easy for the customer to join the session, just one simple PIN and no download. There are no firewall or download challenges for the customer, vScreen doesn‚Äôt require any new IT or software to run as it works over the internet, it works for all customers on all operating systems, computers, browsers and mobile platforms, including iPads, smart phones etc.  This ensures that the adviser can engage with their customer first time, every time - guaranteed.  . In addition, it is a no touch installation for the presenter and comfortably sits on top of existing infrastructure without any IT involvement. vScreen is the market leading visual solution for the UK financial services sector and is used by three of the top-five UK lenders and two of the top-five insurance companies. vScreen was proven to improve sales by over 20%, this was achieved through greater engagement of the customer by using visuals, including slides, calculators and illustrations. vScreen also improves customer satisfaction and achieves 94% positive survey feedback from customers and a major reduction in calls that fail compliance.   Businesses have also substituted electronic for paper fulfilment with resulting reductions in fulfilment costs and significantly faster completion times.</t>
  </si>
  <si>
    <t>http://twitter.com/vizolution</t>
  </si>
  <si>
    <t>https://www.linkedin.com/company/vizolution</t>
  </si>
  <si>
    <t>info@vizolution.co.uk</t>
  </si>
  <si>
    <t>+44 84 5539 1972</t>
  </si>
  <si>
    <t>Bill Safran</t>
  </si>
  <si>
    <t>Engineering, Finance, Information Technology, Management, Operations, Sales, Support</t>
  </si>
  <si>
    <t>HSBC, Santander Bank, Notion Capital, Plug and Play Tech Center, Development Bank of Wales</t>
  </si>
  <si>
    <t>NetGuardians</t>
  </si>
  <si>
    <t>https://www.crunchbase.com/organization/netguardians</t>
  </si>
  <si>
    <t>NetGuardians is a leading software company recognized for its innovative solutions to keep operational risk under control. Using smart behavioral analysis methods, they have designed technology that quickly identifies atypical activity, effectively controls data leaks, and alerts you to potential internal fraud. Bundled for the banking sector, their solution can also be easily configured for any field of activity.</t>
  </si>
  <si>
    <t>Cyber Security, FinTech, Fraud Detection, Risk Management, Software</t>
  </si>
  <si>
    <t>Yverdon-les-bains, Vaud, Switzerland</t>
  </si>
  <si>
    <t>NetGuardians is a leading FinTech company recognized for its anti-fraud and risk mitigation solutions.</t>
  </si>
  <si>
    <t>http://www.netguardians.ch/</t>
  </si>
  <si>
    <t>http://twitter.com/netguardians</t>
  </si>
  <si>
    <t>http://www.facebook.com/NetGuardians</t>
  </si>
  <si>
    <t>http://www.linkedin.com/company/netguardians</t>
  </si>
  <si>
    <t>info@netguardians.ch</t>
  </si>
  <si>
    <t>+41 24 425 97 60</t>
  </si>
  <si>
    <t>Joel Winteregg, Raffael Maio</t>
  </si>
  <si>
    <t>Financial Services, Information Technology, Payments, Privacy and Security, Professional Services, Software</t>
  </si>
  <si>
    <t>Verve Ventures, ACE &amp; Company, Fort Ross Ventures, Swisscom Ventures, Foundation for Technological Innovation (FIT)</t>
  </si>
  <si>
    <t>Inspired by the widespread success of deposit alternative schemes in Germany and Switzerland, flatfair has partnered with some of the biggest letting agents across the UK to offer innovative rental solutions for tenants and landlords.  Tenants can use our No Deposit solution to secure a new home with just their debit card, paying a small, one-off check-in fee worth only one week‚Äôs rent (+VAT), settling any damage charges when it‚Äôs time to move out (a bit like checking out of a hotel). Landlords can top-up their protection with Boost. A solution that offers up to six weeks of extra protection along with fast cost recovery the day after charges are agreed with tenants. It can be used to add protection to a traditional deposit, or on top of flatfair‚Äôs No Deposit. Everything is handled through flatfair‚Äôs easy-to-use online platform, where tenants and landlords can handle end of tenancy charges quickly and fairly. And if they can‚Äôt agree, government-backed independent adjudicators are on hand to help out. flatfair's technology makes life easier for agents too, from registration and change of sharer right through to check-out ‚Äì they‚Äôll also get a commission for bringing on new tenants and landlords too.</t>
  </si>
  <si>
    <t>https://twitter.com/getflatfair</t>
  </si>
  <si>
    <t>https://www.facebook.com/flatfair/</t>
  </si>
  <si>
    <t>https://www.linkedin.com/company/10986762/</t>
  </si>
  <si>
    <t>support@flatfair.co.uk</t>
  </si>
  <si>
    <t>0207 078 7073</t>
  </si>
  <si>
    <t>Bartosz Alksnin, Daniel Jeczmien, Franz D√∂rr</t>
  </si>
  <si>
    <t>Index Ventures, Taavet Hinrikus, Adevinta Ventures, Revolt Ventures, Greg Marsh</t>
  </si>
  <si>
    <t>SPOKO</t>
  </si>
  <si>
    <t>https://www.crunchbase.com/organization/payukraine</t>
  </si>
  <si>
    <t>SPOKO is a British/Polish fintech offering affordable money transfers to 14 countries. It addresses the needs of 1,7 billion adults with no access to bank accounts, as well as those, for whom money transfers cost too much, mainly immigrants wanting to support their families. It aims to operate in 51 countries enabling money transfers to 86 countries.  SPOKO mixes online and offline money transfer methods (with its POS in India, Russia, Pakistan e.g.). It cooperates with renowned companies such as Orange Poland, Alfa Bank and PrivatBank (the largest banks in Ukraine). Learn more at https://spoko.app/en/</t>
  </si>
  <si>
    <t>Stress-free global money transfers at the interbank exchange rates</t>
  </si>
  <si>
    <t>https://spoko.app</t>
  </si>
  <si>
    <t>https://www.facebook.com/payukraine</t>
  </si>
  <si>
    <t>https://www.linkedin.com/company/payukraine/</t>
  </si>
  <si>
    <t>info@spoko.app</t>
  </si>
  <si>
    <t>+48 663 909 570</t>
  </si>
  <si>
    <t>Aliaksandr Horlach, EVGENY CHAMTONAU</t>
  </si>
  <si>
    <t>Nebeus is a fintech platform on a mission to bridge the gap between crypto and cash with instant crypto-backed loans and financial services. To achieve this, Nebeus offers a host of secure and compliant solutions allowing customers to borrow, earn, send, and receive cash and crypto with full security. Nebeus was founded in 2014 in England and has transacted over ¬£30 Million to date, operating primarily in the UK and Europe.  Seamlessly and within minutes, customers can start earning using their crypto investments and get instant crypto-backed loans. Customers can send cash to more than 150 countries through Nebeus‚Äôs payment channels, VISA, and Mastercard integrations</t>
  </si>
  <si>
    <t>Wealthify is a new way for Britons to invest and grow their money. It‚Äôs effortless, transparent and affordable investing for everyone. With Wealthify, you don‚Äôt need to be a market expert or have any experience to put your money to work. They are a Cardiff-based Fintech company. Launching in early 2016.</t>
  </si>
  <si>
    <t>Penarth, Vale of Glamorgan, The, United Kingdom</t>
  </si>
  <si>
    <t>https://twitter.com/wealthify_com</t>
  </si>
  <si>
    <t>https://www.facebook.com/wealthifycom/</t>
  </si>
  <si>
    <t>https://www.linkedin.com/company/wealthify/</t>
  </si>
  <si>
    <t>securemessaging@wealthify.com</t>
  </si>
  <si>
    <t>0800 802 1800</t>
  </si>
  <si>
    <t>Michelle Pearce-Burke, Richard Avery-Wright, Richard Theo</t>
  </si>
  <si>
    <t>Aviva Group</t>
  </si>
  <si>
    <t>https://www.crunchbase.com/organization/aviva-group</t>
  </si>
  <si>
    <t>COMPEON</t>
  </si>
  <si>
    <t>https://www.crunchbase.com/organization/compeon</t>
  </si>
  <si>
    <t>COMPEON is Germany‚Äôs leading financing portal for SMEs. Companies can obtain tailored offers from various financing partners for their planned projects by submitting a query free of charge at www.compeon.de. COMPEON works with more than 220 banks, leasing companies and special providers and handles financing enquiries with a total volume of ‚Ç¨2.5 billion every year. In addition to credit, loans and leasing agreements, the firm brokers also factoring and alternative financing products ‚Äì such as mezzanine capital, purchase and project financing or private debt.   The fintech company has been on the market since 2013. In addition to its three founders and managing directors Kai B√∂ringschulte, Dr Nico Peters and Dr Frank W√ºller, COMPEON is owned by DvH Ventures, b-to-v and Tengelmann Ventures.</t>
  </si>
  <si>
    <t>B2B, Finance, Financial Services, FinTech, Small and Medium Businesses</t>
  </si>
  <si>
    <t>COMPEON is the product and vendor-independent full-service provider for SME financing.</t>
  </si>
  <si>
    <t>http://www.compeon.de</t>
  </si>
  <si>
    <t>https://twitter.com/COMPEON_en</t>
  </si>
  <si>
    <t>https://www.linkedin.com/company/compeon---pbw-finanzpotale-gmbh-&amp;-co-kg/</t>
  </si>
  <si>
    <t>info@compeon.de</t>
  </si>
  <si>
    <t>+49 2572 960310</t>
  </si>
  <si>
    <t>Frank Wuller, Kai Boringschulte, Nico Peters</t>
  </si>
  <si>
    <t>btov Partners, Iris Capital, Dieter von Holtzbrinck Ventures (DvH Ventures), NRW.BANK, TEV Ventures</t>
  </si>
  <si>
    <t>Thirdfort is an app-based solution that lets conveyancers verify client ID and source of funds in minutes. Combining ID scanning technology to check a client‚Äôs identity with open banking to prove money is from a legitimate source, Thirdfort is being used by award winning conveyancers around the UK.  Thirdfort is backed by Alex Chesterman (Founder of Zoopla), Mishcon de Reya, Lawyer Checker and HM Land Registry.</t>
  </si>
  <si>
    <t>https://twitter.com/thirdfort?lang=en</t>
  </si>
  <si>
    <t>https://www.facebook.com/Thirdfort-177767396215187/</t>
  </si>
  <si>
    <t>https://www.linkedin.com/company/thirdfort/</t>
  </si>
  <si>
    <t>contact@thirdfort.com</t>
  </si>
  <si>
    <t>Jack Bidgood, Olly Thornton-Berry</t>
  </si>
  <si>
    <t>Engineering, Legal, Management, Operations, Product</t>
  </si>
  <si>
    <t>Innovate UK, Alexander Edward Chesterman, Mishcon de Reya, Geovation, David Rutter</t>
  </si>
  <si>
    <t>Young Platform</t>
  </si>
  <si>
    <t>https://www.crunchbase.com/organization/young-platform</t>
  </si>
  <si>
    <t>Young Platform is a brand-new cryptocurrency exchange that allows you to buy and sell digital assets (e.g. Bitcoin, Ethereum) with FIAT money (Euros and Pounds) safely, quickly and easily!</t>
  </si>
  <si>
    <t>Turin, Piemonte, Italy</t>
  </si>
  <si>
    <t>Young Platform is a brand-new cryptocurrency exchange designed for the next generation of investors. It is safe, quick and easy to use.</t>
  </si>
  <si>
    <t>https://youngplatform.com/</t>
  </si>
  <si>
    <t>https://twitter.com/youngplatform</t>
  </si>
  <si>
    <t>https://www.facebook.com/youngplatformCME</t>
  </si>
  <si>
    <t>https://www.linkedin.com/company/youngplatformcme/</t>
  </si>
  <si>
    <t>support@youngplatform.com</t>
  </si>
  <si>
    <t>Andrea Carollo, Andrea Ferrero, Daniele Rinaldi, Marco Ciarmoli, Samuele Raimondo, Stefan A. Gheban</t>
  </si>
  <si>
    <t>United Ventures, DeepWell Ventures, Massimo Ciociola, Pietro Invernizzi, Luca Ascani</t>
  </si>
  <si>
    <t>HQLAX</t>
  </si>
  <si>
    <t>https://www.crunchbase.com/organization/hqla-x</t>
  </si>
  <si>
    <t>HQLA·µ° is a financial technology innovation firm that leverages R3‚Äôs distributed ledger technology, Corda, to provide liquidity management and collateral management solutions for institutional clients in the global securities financing markets. HQLA·µ° and Deutsche B√∂rse Group formed a strategic partnership for the creation of a joint operating model that provides market participants with improved collateral mobility across a fragmented securities settlement eco-system.</t>
  </si>
  <si>
    <t>HQLAX is a financial technology innovation firm that leverages R3‚Äôs distributed ledger technology.</t>
  </si>
  <si>
    <t>https://www.hqla-x.com/</t>
  </si>
  <si>
    <t>https://www.linkedin.com/company/hqla-x/</t>
  </si>
  <si>
    <t>info@hqla-x.com</t>
  </si>
  <si>
    <t>+352 28 81 33 11</t>
  </si>
  <si>
    <t>Guido Stroemer</t>
  </si>
  <si>
    <t>Citi, Goldman Sachs, BNY Mellon, ING Group, Deutsche Borse</t>
  </si>
  <si>
    <t>Bitbond</t>
  </si>
  <si>
    <t>https://www.crunchbase.com/organization/bitbond</t>
  </si>
  <si>
    <t>Bitbond radically improves the issuance, settlement and custody of bonds and other assets with the help of blockchain technology and tokenization. In 2019 Bitbond received regulatory approval by BaFin to run Europe's first Security Token Offering (STO). The company makes its tokenization expertise and software and credit solutions available to banks and other intermediaries.</t>
  </si>
  <si>
    <t>Banking, Blockchain, Cryptocurrency, Enterprise Software, FinTech, Software</t>
  </si>
  <si>
    <t>Compliant tokenization and digital asset custody enterprise software.</t>
  </si>
  <si>
    <t>https://www.bitbond.com</t>
  </si>
  <si>
    <t>http://twitter.com/Bitbond</t>
  </si>
  <si>
    <t>http://www.linkedin.com/company/bitbond</t>
  </si>
  <si>
    <t>service@bitbond.com</t>
  </si>
  <si>
    <t>+49 30 5683 8191</t>
  </si>
  <si>
    <t>J√ºrgen Walter, Radoslav Albrecht, Robert Nasiadek</t>
  </si>
  <si>
    <t>Bluecode</t>
  </si>
  <si>
    <t>https://www.crunchbase.com/organization/blue-code</t>
  </si>
  <si>
    <t>Bluecode is a pan-European mobile payment solution for banks and retailers that allows fast, secure, and anonymous payments using mobile devices. At no time does Bluecode transmit or store personal data from the user‚Äôs smartphone (iOS and Android). Bluecode can be seamlessly integrated into existing banking apps or retail registers. With every purchase, Bluecode generates a single-use TAN that is valid for four minutes and displays it on the smartphone screen, triggering an anonymous payment directly from the customer‚Äôs debit account. The TAN is shown on the smartphone screen both as a blue barcode and numerical code, and works independent of specific transmission technologies: at the register, Bluecode will be scanned, at vending machines, it will be transmitted via Bluetooth, or QR Code when making online purchases. Additionally, Bluecode can be integrated with retailer loyalty rewards programs, facilitating a one-scan payment &amp; loyalty process at the register. The TAN is displayed on the smartphone as a blue barcode and as a numerical code and can be used independently of the transmission technology: At the cash desk, the blue code is scanned, transferred to vending machines via Bluetooth and typed in onlineshops. In addition, it is possible to link to the dealer's merchant card programs so that the payment &amp; loyalty process at the cash desk can be processed with a scan.</t>
  </si>
  <si>
    <t>Bluecode‚Äôs vision is to build Europe's leading bank powered mobile payment network.</t>
  </si>
  <si>
    <t>https://bluecode.com/</t>
  </si>
  <si>
    <t>https://twitter.com/bluecodepayment</t>
  </si>
  <si>
    <t>https://www.facebook.com/Blue-Code-1451198721850748</t>
  </si>
  <si>
    <t>https://www.linkedin.com/company-beta/5807658</t>
  </si>
  <si>
    <t>support@bluecode.com</t>
  </si>
  <si>
    <t>(080)010-0344</t>
  </si>
  <si>
    <t>Robin Sahai</t>
  </si>
  <si>
    <t>Hopp Family Office</t>
  </si>
  <si>
    <t>Billhop</t>
  </si>
  <si>
    <t>https://www.crunchbase.com/organization/billhop</t>
  </si>
  <si>
    <t>Billhop is a payment institution that enables businesses and consumers to pay bills and invoices with their credit cards. Founded in 2011, the company is based in Stockholm, Sweden.</t>
  </si>
  <si>
    <t>Billhop is a Payment Institution which enables businesses and consumers to Pay bills and invoices with your credit card.</t>
  </si>
  <si>
    <t>https://billhop.com/</t>
  </si>
  <si>
    <t>https://twitter.com/billhop_se</t>
  </si>
  <si>
    <t>https://www.facebook.com/Billhop.se</t>
  </si>
  <si>
    <t>https://www.linkedin.com/company/3296132</t>
  </si>
  <si>
    <t>hello@billhop.se</t>
  </si>
  <si>
    <t>+46 8 410 585 40</t>
  </si>
  <si>
    <t>Erik Malm, Sebastian Andreescu</t>
  </si>
  <si>
    <t>Engineering, Finance, Legal, Management, Marketing, Operations</t>
  </si>
  <si>
    <t>NAGA</t>
  </si>
  <si>
    <t>https://www.crunchbase.com/organization/swipestox-ltd</t>
  </si>
  <si>
    <t>NAGA is disrupting the worlds of trading and investment by making them more open and inclusive. It is the single solution that's got it all: Trade, Earn, Invest, Acquire, Connect, Pay</t>
  </si>
  <si>
    <t>Cardlay</t>
  </si>
  <si>
    <t>https://www.crunchbase.com/organization/cardlay</t>
  </si>
  <si>
    <t>The Cardlay White Label approach eliminates any back-and-forth discussion and demanding processes just to order payment cards. With real-time notifications and virtual account functionality</t>
  </si>
  <si>
    <t>Invesdor is a pioneering fintech platform based in Northern Europe. Invesdor.com helps investors big and small from more than 70 countries find ambitious European growth companies and invest in them easily and securely. Invesdor was founded to eliminate the friction associated with raising funds and make investing in new ventures possible for everyone. Invesdor's clients include private and publicly traded companies from Finland, Sweden, Norway, Denmark and the UK as well as investors from more than 70 countries. Invesdor has offices in Helsinki and Stockholm.</t>
  </si>
  <si>
    <t>A leading European fintech firm making participation in growth finance easy and fair for everyone.</t>
  </si>
  <si>
    <t>https://www.invesdor.com</t>
  </si>
  <si>
    <t>https://twitter.com/invesdor</t>
  </si>
  <si>
    <t>https://www.facebook.com/Invesdor</t>
  </si>
  <si>
    <t>https://www.linkedin.com/company/invesdor-com</t>
  </si>
  <si>
    <t>info@invesdor.com</t>
  </si>
  <si>
    <t>Jouni Leskinen, Lare Lekman, Lasse M√§kel√§, Miikka Poutiainen, Petteri Poutiainen, Timo Lappi</t>
  </si>
  <si>
    <t>kompany</t>
  </si>
  <si>
    <t>https://www.crunchbase.com/organization/kompany</t>
  </si>
  <si>
    <t>kompany is the RegTech platform for Global Business Verification and Business KYC providing the audit-proof, primary source, and time-stamped company information from 150+ jurisdictions in real-time. It is headquartered in Vienna, Austria, and has offices in Singapore and the UK. Since being founded in 2012, kompany has attracted a unique pool of top developers, regulatory experts, and product managers from around the world. It is a government licensed clearing house and official distributor for commercial and business registers in multiple countries worldwide.</t>
  </si>
  <si>
    <t>B2B, FinTech, GovTech, Information Services, Information Technology</t>
  </si>
  <si>
    <t>kompany is a RegTech platform for Global Business Verification (Business KYC) &amp; AML Compliance.</t>
  </si>
  <si>
    <t>https://www.kompany.com</t>
  </si>
  <si>
    <t>http://twitter.com/kompany</t>
  </si>
  <si>
    <t>http://www.facebook.com/kompanycom</t>
  </si>
  <si>
    <t>http://www.linkedin.com/company/kompany</t>
  </si>
  <si>
    <t>support@kompany.com</t>
  </si>
  <si>
    <t>Bernhard Hoetzl, Iris Pittl, Peter Bainbridge-Clayton, Russell Perry, Vito Gianelly</t>
  </si>
  <si>
    <t>Financial Services, Government and Military, Information Technology, Other</t>
  </si>
  <si>
    <t>Chris Adelsbach, Global Brain Corporation, Elevator Ventures, UNIQA Ventures, European Super Angels Club</t>
  </si>
  <si>
    <t>Goin</t>
  </si>
  <si>
    <t>https://www.crunchbase.com/organization/goin-2</t>
  </si>
  <si>
    <t>Goin is a mobile application to save money easily and take advantage of it without knowing how to invest, through Machine Learning algorithms that allow you to accumulate the user's money through small daily gestures.  he three Spanish founders, David, Carlos and Gabriel, were looking for a way to optimize their own money, and decided to conduct an experiment by exchanging their debit cards and thus saving 62% during those two months of rehearsal. This is how Goin emerged, which aims to meet the needs of 100% of Millennials, of which 83% confess that they do not know how to save, making available an easy-to-use tool that enhances their finances and lifestyle.  On the one hand, the Barcelona startup allows the user to  add money automatically and multiply it without having previous knowledge of investment. Goin uses a  simple system that first asks to know the user through questions about their habits and, in this way, they are offered automatic systems and methods of saving. Once the user adds money to the app, they can transfer part or all of it to investment, or to their bank account. Its Smart Saving technology  manages to accumulate money with small, everyday gestures, such as rounding a payment.</t>
  </si>
  <si>
    <t>Apps, Banking, Financial Services, FinTech, Machine Learning</t>
  </si>
  <si>
    <t>Goin is a mobile application to save money easily and take advantage of it without knowing how to invest.</t>
  </si>
  <si>
    <t>http://www.goin.app</t>
  </si>
  <si>
    <t>https://www.twitter.com/goinofficial</t>
  </si>
  <si>
    <t>https://www.facebook.com/officialgoin</t>
  </si>
  <si>
    <t>https://www.linkedin.com/company/goincash</t>
  </si>
  <si>
    <t>hello@goin.app</t>
  </si>
  <si>
    <t>+34 932 20 48 78</t>
  </si>
  <si>
    <t>Carlos Rodr√≠guez Ant√≥n, David Riudor, Gabriel Esteban Gull√≥n</t>
  </si>
  <si>
    <t>Human Resources, Operations</t>
  </si>
  <si>
    <t>Apps, Artificial Intelligence, Data and Analytics, Financial Services, Lending and Investments, Software</t>
  </si>
  <si>
    <t>Anthemis Group, K Fund, Angel Club, Encomenda VC, ICF Capital</t>
  </si>
  <si>
    <t>Fund Ourselves is a mission driven financial technology company providing a market place offering affordable short-term consumer credit to hard working families.  Our mission is to offer better, more flexible and more affordable short-term loans for hard working families. Being a marketplace, lenders on the other hand get better returns on there investment with the short-term investment flexibility and a provision fund cover. Being a marketplace peer-to-peer lender, Fund Ourselves is basically helping with financial inclusion while funnelling the short-term lending returns back to the society. We are a small group of passionate techies, credit geeks, designers, marketers, lawyers and compliance experts with a shared vision to make change to the consumer credit market. Fund Ourselves is a FinTech business authorised and regulated by the Financial Conduct Authority (FCA) with full authorisation. Fund Ourselves is the trademark and trading name for Fund Ourselves Ltd.</t>
  </si>
  <si>
    <t>https://twitter.com/fundourselves</t>
  </si>
  <si>
    <t>https://www.facebook.com/fundourselves/</t>
  </si>
  <si>
    <t>https://www.linkedin.com/company/fund-ourselves/</t>
  </si>
  <si>
    <t>hello@fundourselves.com</t>
  </si>
  <si>
    <t>Nadeem Siam, Tuomas Hietanen</t>
  </si>
  <si>
    <t>Knoma offers a payment solution and marketplace for lifelong learning. The business is tackling the digital skills gap as the global economy shifts into the fourth industrial revolution. We help people looking to future proof their career or move into new areas of work by reducing the barrier of payment and removing the pain point of sourcing technical courses. The business is built upon the firm belief in the importance of lifelong education to drive improvements in our customers‚Äô future prosperity. We believe education should be accessed in a short, but frequent manner</t>
  </si>
  <si>
    <t>Canopy exists to make renters visible, to give them an identity, and to improve their rental lives.   Canopy makes the rental process more affordable, more transparent and more financially rewarding. Canopy Renters carry their rental reputation with them wherever they go, making them an easier choice to rent to. We innovate to continue to help Renters move more freely and reach greater financial freedom. It means getting to a point where Renters have more money in their pockets and can live the life they want to live.</t>
  </si>
  <si>
    <t>https://twitter.com/findyourcanopy</t>
  </si>
  <si>
    <t>https://www.facebook.com/findyourcanopy</t>
  </si>
  <si>
    <t>https://www.linkedin.com/company/canopyrent/</t>
  </si>
  <si>
    <t>customerservice@canopy.rent</t>
  </si>
  <si>
    <t>Chris Hutchinson, Matt Hobbs, Tahir Farooqui</t>
  </si>
  <si>
    <t>Kurtosys provides an end-to-end digital experience platform (DXP) that enables firms to create, manage, publish and optimize all their financial data, documents, websites and content in a secure, compliant environment. As a result, it is trusted by the world‚Äôs leading investment brands to mitigate their risks and reduce their costs while providing the agility to ensure they are first to market.</t>
  </si>
  <si>
    <t>http://twitter.com/kurtosys</t>
  </si>
  <si>
    <t>http://www.facebook.com/kurtosysUK</t>
  </si>
  <si>
    <t>https://www.linkedin.com/company/144297</t>
  </si>
  <si>
    <t>marketing@kurtosys.com</t>
  </si>
  <si>
    <t>(646)380-3877</t>
  </si>
  <si>
    <t>Arun Sarwal, Harry Thompson, Mash Patel</t>
  </si>
  <si>
    <t>True Ventures, Triangle Peak Partners, Vistara Capital Partners</t>
  </si>
  <si>
    <t>AEVI, provides merchant-facing businesses ‚Äì banks, acquirers, PSPs, ISOs, ISVs and others - with a platform that enables merchants to run their business smarter by giving them easy access to any payment technology and business solution for the best in-store customer experience. AEVI¬¥s Platform for Smart Merchant Enablement empowers them to upgrade to more agile and data-driven propositions, driving greater efficiency, more innovation and an improved customer journey across all channels. AEVI operates across Europe, Australia and‚ÄØthe Americas with offices in London, Prague and Paderborn.</t>
  </si>
  <si>
    <t>https://twitter.com/aevidomore</t>
  </si>
  <si>
    <t>https://www.facebook.com/aevidomore/</t>
  </si>
  <si>
    <t>https://www.linkedin.com/company/10260672</t>
  </si>
  <si>
    <t>info@aevi.com</t>
  </si>
  <si>
    <t>+44 7920 495783</t>
  </si>
  <si>
    <t>Homeppl reveals consumer's real transactional ability.  We leverage open banking, risk and financial algorithms, and unique fraud detection tests to allow consumers inclusive financial access to all financial or risk products in the world. Clients use Homeppl to increase revenue, prevent fraud, and eliminate transactional friction. Homeppl has reviewed hundreds of thousands of transactions and approved millions of pounds of revenue for clients in the UK. We are a Techstars company. Our team is comprised of ambitious, international, and passionate individuals. We are from 24 nationalities and speak over 17 languages!</t>
  </si>
  <si>
    <t>https://twitter.com/homepplltd</t>
  </si>
  <si>
    <t>https://www.facebook.com/pg/Homeppl/</t>
  </si>
  <si>
    <t>https://www.linkedin.com/company/homeppl/</t>
  </si>
  <si>
    <t>support@homeppl.com</t>
  </si>
  <si>
    <t>+44 203 872 0664</t>
  </si>
  <si>
    <t>Alexander Siedes, Elran Kadosh, Ohad Shalev</t>
  </si>
  <si>
    <t>Financial Services, Hardware, Information Technology, Internet Services, Real Estate, Software</t>
  </si>
  <si>
    <t>Techstars, Ascension, Chris Adelsbach, Serge Chiaramonte, Techstars Ventures</t>
  </si>
  <si>
    <t>Monitise</t>
  </si>
  <si>
    <t>https://www.crunchbase.com/organization/monitise</t>
  </si>
  <si>
    <t>Monitise is a technology and services company that delivers mobile banking, payments, and commerce networks worldwide. Monitise enables financial institutions and other payments companies to defend and extend their market position by protecting their existing customer relationships and transactions while enabling new forms of mobile commerce revenue.  Monitise powers bank-grade solutions that are delivered on premise, or via cloud services. The value of payments and transfers initiated via Monitise‚Äôs technology platform is more than US $20 billion on an annualized basis. The company provides services to more than 350 financial institutions and other leading brands globally, have 30 million users and strategic partnerships with Visa Inc., Visa Europe, RBS Group, Telef√≥nica Digital, and FIS to develop and deliver Mobile Money services. Monitise was founded by Alastair Lukies in 2003 and has expanded its services to the UK, the US, Turkey, India, Hong Kong, and Indonesia.</t>
  </si>
  <si>
    <t>Banking, Financial Services, FinTech, Information Technology, Mobile, Payments</t>
  </si>
  <si>
    <t>Monitise is a technology and services company that delivers mobile banking, payments, and commerce networks.</t>
  </si>
  <si>
    <t>http://www.monitise.com/</t>
  </si>
  <si>
    <t>http://twitter.com/MonitiseGroup</t>
  </si>
  <si>
    <t>info@monitiseamericas.com</t>
  </si>
  <si>
    <t>Alastair Lukies CBE</t>
  </si>
  <si>
    <t>Fiserv</t>
  </si>
  <si>
    <t>https://www.crunchbase.com/organization/fiserv</t>
  </si>
  <si>
    <t>https://www.crunchbase.com/ipo/monitise-ipo--77699e23</t>
  </si>
  <si>
    <t>Blocksize Capital</t>
  </si>
  <si>
    <t>https://www.crunchbase.com/organization/blocksize-capital</t>
  </si>
  <si>
    <t>Blocksize Capital makes the DLT- and Blockchain-based asset market accessible for financial institutions. Our mission is to provide asset managers, family offices and institutional investors with the technical infrastructure to easily and efficiently manage Digital Assets. Our software solution delegates all tasks and challenges related to managing Digital Assets, ranging from trading and reporting to managing an entire portfolio. Blocksize Capital is a software and infrastructure service provider for the analysis, management and trading of digital assets. In addition to aggregated and quality-assured price data, the company also supplies software solutions for efficient and legally compliant trading (smart order routing), aggregation and analysis as well as the provision of individual reference values (index) for digital assets.</t>
  </si>
  <si>
    <t>Blockchain, Cryptocurrency, FinTech, SaaS, Software, Trading Platform</t>
  </si>
  <si>
    <t>Crypto currency trading, SaaS for Digital Assets, Digital Asset infrastructure, Blockchain</t>
  </si>
  <si>
    <t>https://www.blocksize-capital.com</t>
  </si>
  <si>
    <t>https://www.linkedin.com/company/blocksizecapital/?viewAsMember=true</t>
  </si>
  <si>
    <t>info@blocksize-capital.com</t>
  </si>
  <si>
    <t>Christian Labetzsch, Christoph Impekoven</t>
  </si>
  <si>
    <t>Ixaris is a payment optimization company with an extensive portfolio of Mastercard¬Æ and Visa virtual cards, helping companies make smarter payment choices. ‚Äã Ixaris optimizes ¬£billions in outbound payments for sectors including travel, media, and insurance. From launching Europe's first virtual cards to shaping the future of airline payments, innovation is in Ixaris' DNA. ‚Äã Ixaris group companies are based in London, Brussels, and Malta.</t>
  </si>
  <si>
    <t>http://twitter.com/Ixaris</t>
  </si>
  <si>
    <t>https://www.facebook.com/lifeatixaris</t>
  </si>
  <si>
    <t>https://www.linkedin.com/company/ixaris</t>
  </si>
  <si>
    <t>info@ixaris.com</t>
  </si>
  <si>
    <t>44 20 3086 8042</t>
  </si>
  <si>
    <t>Alex Mifsud</t>
  </si>
  <si>
    <t>Nium</t>
  </si>
  <si>
    <t>https://www.crunchbase.com/organization/nium</t>
  </si>
  <si>
    <t>B-North</t>
  </si>
  <si>
    <t>B-North is here to disrupt the ¬£150bn UK business lending market. It shouldn't take months to complete a loan facility with your lender. We are partnering with global fintech leaders to deliver great personal service, transforming the lending lending experience, both for UK businesses and for commercial finance intermediaries. To do this takes great people, so we have assembled a team with market leading experience to create a new force in business lending.</t>
  </si>
  <si>
    <t>B-North is a UK-based business lending company</t>
  </si>
  <si>
    <t>https://b-north.co.uk/</t>
  </si>
  <si>
    <t>https://twitter.com/BNorthuk</t>
  </si>
  <si>
    <t>https://www.facebook.com/B-North-2124717764446375/</t>
  </si>
  <si>
    <t>https://www.linkedin.com/company/banknorth/</t>
  </si>
  <si>
    <t>Dave Broadbent, Jonathan Thompson, Nancy Butler, Richard Baker</t>
  </si>
  <si>
    <t>Engineering, Finance, Information Technology, Management, Marketing, Operations</t>
  </si>
  <si>
    <t>Crowdcube, Growth Capital Ventures, Channel 4 Ventures, LHV Ventures, Greater Manchester Combined Authority</t>
  </si>
  <si>
    <t>3S Money is building new corporate banking platform by fusing cutting edge fintech solutions with traditional relationship driven merchant banking which has become almost extinct as a high street product. Like the success of old Flemmings was underpinned by personal banker knowledge of how goods travelled internationally, 3S foundersr are seeking to leverage its understanding and relationships in today‚Äôs borderless digital world.</t>
  </si>
  <si>
    <t>https://www.linkedin.com/company/3s-money/</t>
  </si>
  <si>
    <t>info@3s.money</t>
  </si>
  <si>
    <t>0203 807 9645</t>
  </si>
  <si>
    <t>Andrei Dikouchine, Ivan Zhiznevskiy</t>
  </si>
  <si>
    <t>TMT Investments, Maxfield Capital</t>
  </si>
  <si>
    <t>Bankin' is the Best Mobile Money Manager. Bankin' app makes money management super easy. At Bankin', they believe that money management must be simple, transparent and efficient so you can focus on what really matters to you. Their mission is to bring innovation and technology together to offer you the best solution to guide you every day. They are the leader in Europe: you are more than 1.5 million to trust us in France, in England, in Spain, and in Germany. They are the only company independent of banks in Europe. It is something they feel very strongly about because it allows us to provide better guidance by always suggesting what's right for you.</t>
  </si>
  <si>
    <t>https://twitter.com/Bankin</t>
  </si>
  <si>
    <t>https://www.facebook.com/ilovebankin</t>
  </si>
  <si>
    <t>https://www.linkedin.com/company/bankin/</t>
  </si>
  <si>
    <t>David Sabbatini, Emmanuel Costa, Joan Burkovic, Robin Dauzon</t>
  </si>
  <si>
    <t>NUMA, Omnes Capital, CommerzVentures, Wilco, Didier Kuhn</t>
  </si>
  <si>
    <t>Coinfirm is the recognized global leader in blockchain regtech. Their mission is to provide technology for regulatory compliance, bringing new levels of transparency and trust to the world of digital currencies. Their aim is to serve as a foundation for the safe adoption of blockchain by all actors in the economy, including traditional financial institutions, governments, regulators as well as ordinary citizens. They do that by applying regulatory technology for blockchain that solves a variety of compliance challenges. Their proprietary solutions streamline compliance to near-automation. Taking anti money laundering effectiveness form around 1% as it is in the current traditional system and take it to over 90% effectiveness. They provide anti-money laundering (AML) and know your customer (KYC) services for virtual currencies and blockchain actors. They enable traditional financial institutions and regulators to safely engage with the crypto world. Their Trudatum product gives users the ability to register and authenticate any type of data, providing instant, secure online confirmation of the authenticity of documents and other files.</t>
  </si>
  <si>
    <t>https://twitter.com/coinfirm_io</t>
  </si>
  <si>
    <t>https://www.facebook.com/Coinfirm.io</t>
  </si>
  <si>
    <t>https://www.linkedin.com/company/coinfirm</t>
  </si>
  <si>
    <t>contact@coinfirm.io</t>
  </si>
  <si>
    <t>Grant Blaisdell, Jakub Fijolek, Maciej Ziolkowski, Pawel Aleksander, Pawel Kuskowski</t>
  </si>
  <si>
    <t>G1 Ventures, Gauss Ventures, Middlegame Ventures, Tech Nation Fintech, Alfabeat</t>
  </si>
  <si>
    <t>tomato pay is a simple, QR-code based payments and invoice app used by businesses and sole traders who want to receive payments in a fairer, cheaper and more ethical way. Businesses and sole traders can benefit from our low-cost QR-code payments solution with no hidden fees, which saves them money compared to their current payment systems, gives them instant access to their money as cash settlement happens almost immediately, and access to all of their bank accounts in one place. Businesses and sole traders can benefit from our quick and easy invoice solution. Invoices can be created within the app, with the option to give discounts and late penalties (pre-built into the app using gamification and behavioural science) and send nudges to remind customers and clients to pay. Plus, as you connect your bank account, payments are embedded within the app - so no need to give your bank details, and receive money owed instantly into your account. Everyone can support their local communities thrive by paying their neighbourhood businesses in a cashless, hassle-free way.</t>
  </si>
  <si>
    <t>https://twitter.com/tomatopay</t>
  </si>
  <si>
    <t>https://www.facebook.com/tomatopay.1</t>
  </si>
  <si>
    <t>https://www.linkedin.com/company/tomato-pay</t>
  </si>
  <si>
    <t>info@tomatopay.com</t>
  </si>
  <si>
    <t>Andreas Signer, Diogo Terroso, Fatou Diagne, Nick Heller, Stephanie Heller</t>
  </si>
  <si>
    <t>Deloitte, Seedcamp, ACE &amp; Company, Lifeline Ventures, Capability and Innovation Fund</t>
  </si>
  <si>
    <t>Neufund</t>
  </si>
  <si>
    <t>https://www.crunchbase.com/organization/neufund</t>
  </si>
  <si>
    <t>Neufund is a FinTech startup connecting innovative companies seeking capital with progressive investors. The company is an operator of a Blockchain-based platform used to bridge the world of cryptocurrency, private equity, and venture capital. Its platform creates and issues tokens that are legally binding with a different set of features and protocols that enable users to tokenize real-world assets, such as equity, and issue them as legally enforceable security tokens on the Ethereum Blockchain. It is on a mission to open the world of finance, create new markets, and bring together assets, investors, and entrepreneurs. Neufund was founded in 2016 and is headquartered in Vaduz, Liechtenstein.</t>
  </si>
  <si>
    <t>Neufund is a fintech startup that connects innovative companies seeking capital with progressive investors.</t>
  </si>
  <si>
    <t>http://neufund.org/</t>
  </si>
  <si>
    <t>https://twitter.com/neufundorg</t>
  </si>
  <si>
    <t>https://www.facebook.com/neufundorg/</t>
  </si>
  <si>
    <t>https://www.linkedin.com/company/12892652</t>
  </si>
  <si>
    <t>hello@neufund.org</t>
  </si>
  <si>
    <t>Marcin Rudolf, Zoe Adamovicz</t>
  </si>
  <si>
    <t>Engineering, Human Resources, Legal, Operations</t>
  </si>
  <si>
    <t>Sharegain is democratising the $2.5tn securities lending industry. Sharegain empowers ambitious financial institutions to generate additional income from assets they (or their clients) already own, with an automated solution that enables private banks, asset managers, fund managers and online brokers to lend their stocks, bonds and ETFs.</t>
  </si>
  <si>
    <t>https://twitter.com/sharegain</t>
  </si>
  <si>
    <t>https://www.facebook.com/Sharegain-1397238733640754/</t>
  </si>
  <si>
    <t>https://www.linkedin.com/company/sharegain/</t>
  </si>
  <si>
    <t>info@sharegain.com</t>
  </si>
  <si>
    <t>+44 (0) 20 3884 2405</t>
  </si>
  <si>
    <t>Boaz Yaari, Liad Amit, Pinhas Kolsky</t>
  </si>
  <si>
    <t>Zwipe</t>
  </si>
  <si>
    <t>https://www.crunchbase.com/organization/zwipe</t>
  </si>
  <si>
    <t>Zwipe is pioneering the next generation contactless payments experience, providing biometric payment cards and wearables that enable consumers to authorize transactions with their fingerprints without compromising their privacy. Together with an ecosystem of partners including global brands within digital security and financial services, Zwipe is making convenience safe and secure for banks, merchants, and consumers. Zwipe's solutions address the hygiene and data theft pitfalls inherent in traditional authentication methods.</t>
  </si>
  <si>
    <t>Biometrics, FinTech, Mobile, Payments, Security</t>
  </si>
  <si>
    <t>Zwipe is a biometric technology company that enables battery-less biometric authentication solutions for payment cards, wearables, and more.</t>
  </si>
  <si>
    <t>https://zwipe.com/</t>
  </si>
  <si>
    <t>https://twitter.com/zwipe</t>
  </si>
  <si>
    <t>https://www.linkedin.com/company/zwipe/</t>
  </si>
  <si>
    <t>info@zwipe.com</t>
  </si>
  <si>
    <t>Kim Humborstad</t>
  </si>
  <si>
    <t>ZWIPE-ME</t>
  </si>
  <si>
    <t>https://www.crunchbase.com/ipo/zwipe-ipo--8d09f9b9</t>
  </si>
  <si>
    <t>OSE - Oslo Stock Exchange</t>
  </si>
  <si>
    <t>TaxScouts is a tax preparation platform that makes tax planning easier. It allows drawing up of personal income tax online by certified accountants and its tax bot helps users to understand their personal income tax situation and suggests ways to reduce their tax bill. Founded by Mart Abramov, Kaupo K√µrv, and Daniel Karger	in 2017, TaxScouts is headquartered in London, England.</t>
  </si>
  <si>
    <t>https://twitter.com/taxscouts</t>
  </si>
  <si>
    <t>https://facebook.com/taxscouts</t>
  </si>
  <si>
    <t>https://www.linkedin.com/company/taxscouts/</t>
  </si>
  <si>
    <t>info@taxscouts.com</t>
  </si>
  <si>
    <t>Dan Karger, Kaupo K√µrv, Mart Abramov</t>
  </si>
  <si>
    <t>Speedinvest, Seedcamp, Octopus Ventures, Charlie Songhurst, Picus Capital</t>
  </si>
  <si>
    <t>Unnax</t>
  </si>
  <si>
    <t>https://www.crunchbase.com/organization/unnax-payment-systems-slu</t>
  </si>
  <si>
    <t>Unnax enables businesses to access financial-related data from customers in a simple and secure way. The company offers a range of products that help solve common business problems and provides improved customer experiences through modern payment solutions, rich financial data, and intelligent risk and identity tools. Its clients range from large companies to small businesses and consumers. Unnax is headquartered in Barcelona, Spain, and was founded in 2016.</t>
  </si>
  <si>
    <t>Financial Services, FinTech, Identity Management, Intelligent Systems, Payments</t>
  </si>
  <si>
    <t>Unnax offers bank aggregation, payments, onboarding, and e-money services through a single API.</t>
  </si>
  <si>
    <t>http://www.unnax.com</t>
  </si>
  <si>
    <t>https://www.twitter.com/unnaxpayments</t>
  </si>
  <si>
    <t>https://www.facebook.com/unnaxpayments/</t>
  </si>
  <si>
    <t>https://www.linkedin.com/company/unnax-payment-systems/</t>
  </si>
  <si>
    <t>info@unnax.com</t>
  </si>
  <si>
    <t>+ 902 65 06 51</t>
  </si>
  <si>
    <t>Jordi P√©rez, Julian D√≠az-Santos</t>
  </si>
  <si>
    <t>Artificial Intelligence, Data and Analytics, Financial Services, Information Technology, Payments, Privacy and Security, Science and Engineering</t>
  </si>
  <si>
    <t>Prosegur, Bankinter, Athos Capital, Grupo Salinas, Swanlaab Venture Factory</t>
  </si>
  <si>
    <t>Vantik</t>
  </si>
  <si>
    <t>https://www.crunchbase.com/organization/brix-2</t>
  </si>
  <si>
    <t>Vantik is a 2017 launched, Berlin-based PensionTech startup. Their vision is a simple and secure private pension that is as flexible as life itself, their mission is to inspire millennials saving for their future. They are currently in their Seed phase, looking for highly motivated and inspiring team members who want to become part of a cool, motivated, and diversified team in the heart of Berlin.</t>
  </si>
  <si>
    <t>Finance, Financial Exchanges, Financial Services, FinTech, Insurance, Life Insurance</t>
  </si>
  <si>
    <t>Vantik is the first mobile retirement account to boost your confidence in your financial future.</t>
  </si>
  <si>
    <t>https://www.vantik.com</t>
  </si>
  <si>
    <t>https://twitter.com/VantikFinance</t>
  </si>
  <si>
    <t>https://www.facebook.com/vantikfinance/</t>
  </si>
  <si>
    <t>https://www.linkedin.com/company/vantikfinance/</t>
  </si>
  <si>
    <t>hello@vantik.com</t>
  </si>
  <si>
    <t>030-54909137</t>
  </si>
  <si>
    <t>Lara Hammerle, Til Klein</t>
  </si>
  <si>
    <t>BKN301</t>
  </si>
  <si>
    <t>https://www.crunchbase.com/organization/bkn301</t>
  </si>
  <si>
    <t>BKN301 provides a Banking-as-a-Service platform with blockchain technology features. BKN301 provides Embedded Financial Services and token issuing services with a B2B model, targeting third parties platforms. BKN301 offers white-label and API-based payment solutions including m-wallets, remittance services, P2P, instant lending, prepaid and credit cards programs.</t>
  </si>
  <si>
    <t>Banking, Blockchain, Financial Services, FinTech, Information Technology</t>
  </si>
  <si>
    <t>San Marino Citt√†, San Marino, San Marino</t>
  </si>
  <si>
    <t>BKN301 is a Service platform based on international payment schemes and blockchain technology.</t>
  </si>
  <si>
    <t>https://www.bkn301.sm</t>
  </si>
  <si>
    <t>https://www.linkedin.com/company/bkn301/</t>
  </si>
  <si>
    <t>Federico Zambelli Hosmer, Luca Bertozzi, Stiven Muccioli</t>
  </si>
  <si>
    <t>Mastercard, Stiven Muccioli, Luca Bertozzi, Banca di San Marino, Banca Agricola Commerciale</t>
  </si>
  <si>
    <t>Aprila Bank</t>
  </si>
  <si>
    <t>https://www.crunchbase.com/organization/aprila</t>
  </si>
  <si>
    <t>Aprila is a product- and technology company offering innovative financial solutions to small and medium sized businesses. Aprila‚Äôs API-based technology platform is connected to around 130,000 SMEs through partnership agreements with leading online accounting systems and other relevant system providers.</t>
  </si>
  <si>
    <t>Aprila Bank is a product- and technology company with a bank license offering intuitive embedded financing for SMEs.</t>
  </si>
  <si>
    <t>https://www.aprila.no</t>
  </si>
  <si>
    <t>https://twitter.com/aprila_bank</t>
  </si>
  <si>
    <t>https://www.facebook.com/aprilabankNO</t>
  </si>
  <si>
    <t>https://www.linkedin.com/company/aprilabank</t>
  </si>
  <si>
    <t>hei@aprila.no</t>
  </si>
  <si>
    <t>Arild Spandow, Israr Khan, Kjetil Barli, Per Christian Goller</t>
  </si>
  <si>
    <t>FJ Labs, Alliance Venture, Arts Alliance, MP Pension, Amesto Solutions</t>
  </si>
  <si>
    <t>PAIR Finance</t>
  </si>
  <si>
    <t>https://www.crunchbase.com/organization/pair-2</t>
  </si>
  <si>
    <t>PAIR Finance is the leading AI-based Fintech for debt collection and receivables management in Germany. With its innovative technology, advanced behavioral analytics and data science, the company enables business customers to recover lost revenue from unpaid claims ‚Äì digital, with greater efficiency and customer focus. More than 250 companies from a wide range of industry sectors are already successfully working with the debt collection platform for the digital age, including Zalando, Klarna, Home24 and Sixt. The fast-growing company, founded in Berlin in 2016, has about 100 experienced employees and is managed by founder and CEO Stephan Stricker. For more information, visit: www.pairfinance.com.</t>
  </si>
  <si>
    <t>Debt Collections, Financial Services, FinTech</t>
  </si>
  <si>
    <t>PAIR Finance is the leading AI-based Fintech for debt collection and receivables management in Germany.</t>
  </si>
  <si>
    <t>https://www.pairfinance.com</t>
  </si>
  <si>
    <t>https://twitter.com/PairFinance</t>
  </si>
  <si>
    <t>https://www.linkedin.com/company/pair-finance</t>
  </si>
  <si>
    <t>info@pairfinance.com</t>
  </si>
  <si>
    <t>+49 (0) 30 120 8790-0</t>
  </si>
  <si>
    <t>Christine Kiefer, Stephan Stricker</t>
  </si>
  <si>
    <t>Engineering, Finance, Human Resources, Operations</t>
  </si>
  <si>
    <t>Zalando, finleap, IONIQ, Yabeo Capital, Ey Ventures</t>
  </si>
  <si>
    <t>Uncapped is a provider of revenue-based financing that enables founders to raise growth capital without interest or equity. It charges a flat fee of 6% on the capital provided and gets repaid through a revenue share. Uncapped provides business advances of between ¬£10k and ¬£2m with 0% interest and no hidden charges, allowing founders to access fair and flexible finance. The company also uses marketing, sales, and accounting data to be able to offer finance for young businesses based on their current and projected revenue.  The company was founded in 2019 by entrepreneur Asher Ismail and venture capital investor Piotr Pisarz in London, England.</t>
  </si>
  <si>
    <t>https://twitter.com/weareuncapped</t>
  </si>
  <si>
    <t>https://www.facebook.com/weareuncapped</t>
  </si>
  <si>
    <t>https://www.linkedin.com/company/weareuncapped</t>
  </si>
  <si>
    <t>support@weareuncapped.com</t>
  </si>
  <si>
    <t>Asher Ismail, Piotr Pisarz</t>
  </si>
  <si>
    <t>At Coinhouse, we believe digital assets and blockchain technologies are breakthroughs that will fundamentally change societies. They will transform  the way we exchange value and disrupt the financial system for the better. Founded in 2015 and based in Paris, France, Coinhouse is the leading and trusted partner for investing and safeguarding digital assets using entreprise-grade custody systems. A comprehensive suite of online and in-person services sets Coinhouse apart by:¬†¬† ¬†  - Offering immediate access to a wide selection of digital assets where transactions can range from tens of euros to several million with best prices and high-level liquidity¬†  - A dedicated account manager for all our premium clients to support them throughout their investment journey with premium research and services.¬†¬†  - An enterprise-grade custody service offered by our sister company, Coinhouse Custody Services.</t>
  </si>
  <si>
    <t>https://www.twitter.com/CoinhouseHQ</t>
  </si>
  <si>
    <t>https://www.facebook.com/CoinhouseHQ</t>
  </si>
  <si>
    <t>https://www.linkedin.com/company/coinhouse</t>
  </si>
  <si>
    <t>contact@coinhouse.com</t>
  </si>
  <si>
    <t>+33 (0)1 53 00 92 60</t>
  </si>
  <si>
    <t>Nicolas Louvet</t>
  </si>
  <si>
    <t>Digital Currency Group, XAnge, ConsenSys Ventures, SGH CAPITAL, RAISE</t>
  </si>
  <si>
    <t>CoinMetro</t>
  </si>
  <si>
    <t>https://www.crunchbase.com/organization/coinmetro</t>
  </si>
  <si>
    <t>CoinMetro is a financial platform fueling the future of blockchain innovation. The company offers a unique financial ecosystem, bridging the gap between traditional finance and blockchain technology.</t>
  </si>
  <si>
    <t>Bitcoin, Blockchain, Cryptocurrency, Ethereum, Finance, Financial Exchanges, Financial Services, FinTech, Virtual Currency</t>
  </si>
  <si>
    <t>CoinMetro is a financial platform fueling the future of blockchain innovation.</t>
  </si>
  <si>
    <t>https://coinmetro.com</t>
  </si>
  <si>
    <t>https://twitter.com/CoinMetro</t>
  </si>
  <si>
    <t>https://www.facebook.com/pg/CoinMetro</t>
  </si>
  <si>
    <t>https://www.linkedin.com/company/coinmetro</t>
  </si>
  <si>
    <t>hello@coinmetro.com</t>
  </si>
  <si>
    <t>Kevin Murcko</t>
  </si>
  <si>
    <t>Finance, Legal, Management, Marketing, Operations, Product</t>
  </si>
  <si>
    <t>Passfort has developed a turnkey compliance platform designed to automate the collection, verification and secure storage of customer due diligence (CDD) data and documentation. Their software delivers a seamless onboarding experience for both customers and compliance teams that can be tailored to automate their Know Your Customer (KYC) processes. They take a risk-based approach to onboarding and their software optimises each individual's onboarding journey according to their perceived level of risk.</t>
  </si>
  <si>
    <t>https://twitter.com/PassFortKYC</t>
  </si>
  <si>
    <t>https://facebook.com/passfortkyc</t>
  </si>
  <si>
    <t>https://www.linkedin.com/company/10292272/</t>
  </si>
  <si>
    <t>info@passfort.com</t>
  </si>
  <si>
    <t>Donald Andrew Gillies, Henry Irish</t>
  </si>
  <si>
    <t>Entrepreneur First, Episode 1</t>
  </si>
  <si>
    <t>AID:Tech</t>
  </si>
  <si>
    <t>https://www.crunchbase.com/organization/aid-tech</t>
  </si>
  <si>
    <t>AID:Tech enables people to own, control, manage and monetise their Digital Identity metadata. In doing so, we link to Payments and provide unique insights and data enhancements AID:Tech was launched in 2016 and founded by Joseph Thompson and Niall Dennehy.</t>
  </si>
  <si>
    <t>Blockchain, Enterprise Software, FinTech, GovTech, Information Technology, Social Assistance, Social Impact, Software</t>
  </si>
  <si>
    <t>Identity for Digital Finance</t>
  </si>
  <si>
    <t>https://aid.technology/</t>
  </si>
  <si>
    <t>https://twitter.com/aidtechnology</t>
  </si>
  <si>
    <t>https://www.facebook.com/aidtechnologysolutions/</t>
  </si>
  <si>
    <t>https://www.linkedin.com/company/aid-tech?trk=top_nav_home</t>
  </si>
  <si>
    <t>info@aid.technology</t>
  </si>
  <si>
    <t>Joseph Thompson, Niall Dennehy</t>
  </si>
  <si>
    <t>Financial Services, Government and Military, Information Technology, Other, Software</t>
  </si>
  <si>
    <t>Techstars, LongHash Ventures, MassChallenge, Tribe Accelerator, Jason Calacanis</t>
  </si>
  <si>
    <t>CoinLoan</t>
  </si>
  <si>
    <t>https://www.crunchbase.com/organization/coinloan</t>
  </si>
  <si>
    <t>CoinLoan is a crypto lending platform, where anyone can issue and get a loan backed by crypto-collateral. Our platform is a meeting point for borrowers who seek to leverage their crypto-assets without selling them and lenders who wish to earn competitive interest with minimal risks.</t>
  </si>
  <si>
    <t>Blockchain, Consumer Lending, Cryptocurrency, Finance, Financial Services, FinTech, Information Technology, Lending</t>
  </si>
  <si>
    <t>The Most Advanced Crypto Lending Platform.</t>
  </si>
  <si>
    <t>https://coinloan.io</t>
  </si>
  <si>
    <t>https://twitter.com/coin_loan</t>
  </si>
  <si>
    <t>https://www.facebook.com/coinloan.project</t>
  </si>
  <si>
    <t>https://www.linkedin.com/company/coinloan/</t>
  </si>
  <si>
    <t>info@coinloan.io</t>
  </si>
  <si>
    <t>Alex Faliushin, Max Sapelov</t>
  </si>
  <si>
    <t>Sonect</t>
  </si>
  <si>
    <t>https://www.crunchbase.com/organization/sonect</t>
  </si>
  <si>
    <t>SONECT enables every shop in the neighborhood to act as a ‚Äúvirtual ATM‚Äù using just a smartphone or its POS-system. It democratizes the process of cash distribution in order to reduce the ‚Äúcost of cash‚Äù.  SONECT is a location-based matchmaking platform that connects those who want to withdraw cash with those who want to deposit cash ‚Äì typically a local shop owner. It builds a community around local businesses and helps them generate physical leads.  Using SONECT: ‚Ä¢ local shops will not only have less cash to manage at the end of the day but also earn a commission &amp; attract new customers by offering a new service and having access to an additional marketing channel ‚Ä¢ individuals can avoid an extra trip to the ATM and withdraw money without fees at the click of a button ‚Äì wherever they are: in a restaurant, a bar, their favorite local shop, ‚Ä¶  ‚Ä¢ banks can reduce ATM operation costs &amp; complement their ATM network ‚Äì or even enter new markets without investing significant capital. On top of that, they can leverage a new revenue channel and get closer to their customers.</t>
  </si>
  <si>
    <t>Banking, Finance, Financial Services, FinTech, Mobile Apps, Mobile Payments, Payments</t>
  </si>
  <si>
    <t>Sonect is a location based matchmaking platform connecting those who want to withdraw cash, with those who want to deposit it.</t>
  </si>
  <si>
    <t>https://sonect.net</t>
  </si>
  <si>
    <t>https://twitter.com/sonectme</t>
  </si>
  <si>
    <t>https://www.facebook.com/sonectme</t>
  </si>
  <si>
    <t>https://www.linkedin.com/company/sonect</t>
  </si>
  <si>
    <t>info@sonect.ch</t>
  </si>
  <si>
    <t xml:space="preserve"> +41 76 778 57 55</t>
  </si>
  <si>
    <t>Arindam Bajpayee, Rik Krieger, Sandipan Chakraborty, Sebastian B√ºrgel</t>
  </si>
  <si>
    <t>Keyrock</t>
  </si>
  <si>
    <t>https://www.crunchbase.com/organization/keyrock</t>
  </si>
  <si>
    <t>Keyrock develops crypto asset financial infrastructure. It uses in-house algorithmic trading bots and high frequency trading infrastructure to supply market making and liquidity services to the cryptocurrency ecosystem.  Jeremy De Groodt, Juan David Mendieta, and Kevin de Patoul founded it in 2017. It has its headquarters in Woluwe-Saint-Pierre in Belgium.</t>
  </si>
  <si>
    <t>Asset Management, Blockchain, Cryptocurrency, Finance, Financial Services, FinTech</t>
  </si>
  <si>
    <t>Woluw√©-saint-pierre, Brussels Hoofdstedelijk Gewest, Belgium</t>
  </si>
  <si>
    <t>Keyrock develops scalable, transparent proprietary algorithmic technologies to increase the liquidity of financial assets.</t>
  </si>
  <si>
    <t>https://www.keyrock.eu/</t>
  </si>
  <si>
    <t>https://twitter.com/keyrock_eu</t>
  </si>
  <si>
    <t>https://www.facebook.com/keyrockEU/</t>
  </si>
  <si>
    <t>https://www.linkedin.com/company/keyrock/</t>
  </si>
  <si>
    <t>info@keyrock.eu</t>
  </si>
  <si>
    <t>32 485 64 68 01</t>
  </si>
  <si>
    <t>Juan David Mendieta, Kevin de Patoul</t>
  </si>
  <si>
    <t>https://twitter.com/claromoney</t>
  </si>
  <si>
    <t>https://www.facebook.com/claromoney/</t>
  </si>
  <si>
    <t>https://www.linkedin.com/company/claro-money</t>
  </si>
  <si>
    <t>hello@claro.team</t>
  </si>
  <si>
    <t>Rob Brockington</t>
  </si>
  <si>
    <t>Education, Financial Services, Lending and Investments, Other, Software</t>
  </si>
  <si>
    <t>Armalytix is a unique and powerful, multi-industry Open Banking powered reporting tool which is transforming the way firms interact with their clients. We at Armadillo want to empower you to make the most of the Open Banking revolution. Our mission is to give you and your customers the best tools to collect, organize and send information about their bank accounts in a controlled way. By doing this we make your processes fast, simple, secure, and cost-effective. Our team brings together the expertise and experience of senior executives from the worlds of finance and technology.</t>
  </si>
  <si>
    <t>https://www.linkedin.com/company/armadillo-ft/</t>
  </si>
  <si>
    <t>sales@armalytix.com</t>
  </si>
  <si>
    <t>Jason Oates, Mike Ward, Richard McCall, Tony Walker</t>
  </si>
  <si>
    <t>Jonathan Beebe, Brian Schweiger</t>
  </si>
  <si>
    <t>we.trade</t>
  </si>
  <si>
    <t>https://www.crunchbase.com/organization/we-trade</t>
  </si>
  <si>
    <t xml:space="preserve">we.trade Innovation DAC is a joint-venture company owned by 9 European banks, that develops and licenses the first blockchain trade platform for commercial clients and their banks available in the market. Through distributed ledger technology and smart contracts, the platform provides a secure, innovative environment for banks‚Äô commercial clients engaged in import/export transactions to trade in a user-friendly and efficient way. Clients can register to the platform via their banks. 9 major European banks have already guaranteed geographic and client coverage in 11 countries and many more banks in other markets will be able to offer we.trade to their clients in the coming months. </t>
  </si>
  <si>
    <t>Blockchain, Financial Services, FinTech, Information Technology</t>
  </si>
  <si>
    <t xml:space="preserve">Develops and licenses the first blockchain trade platform for commercial clients and their banks available in the market. </t>
  </si>
  <si>
    <t>https://we-trade.com/</t>
  </si>
  <si>
    <t>https://twitter.com/we_dot_trade</t>
  </si>
  <si>
    <t>https://www.linkedin.com/company/we-trade/</t>
  </si>
  <si>
    <t>+353 (0)1 5414761</t>
  </si>
  <si>
    <t>IBM, HSBC, Santander Bank, CRiF, Rabo Frontier Ventures</t>
  </si>
  <si>
    <t>bonify</t>
  </si>
  <si>
    <t>https://www.crunchbase.com/organization/bonify</t>
  </si>
  <si>
    <t>Bonify, a Berlin based FinTech-Start-up, enables customers to benefit from their credit scoring and financial data. The company gives customers free and easy access to their credit score and let them upload additional relevant data. Then, it offers tools and personalized recommendations to help optimize the customer‚Äôs financial situation. Founded in 2015 by key executives of McKinsey and Zalando, bonify has received significant funding from internationally leading VCs and successful entrepreneurs.</t>
  </si>
  <si>
    <t>Credit, Finance, Financial Services, FinTech, Personal Finance</t>
  </si>
  <si>
    <t>Bonify is a Fintech startup based in Berlin that offers credit scoring tools and services to its users.</t>
  </si>
  <si>
    <t>https://www.bonify.de</t>
  </si>
  <si>
    <t>https://twitter.com/bonify_de</t>
  </si>
  <si>
    <t>https://www.facebook.com/bonify</t>
  </si>
  <si>
    <t>https://www.linkedin.com/company/bonify-germany</t>
  </si>
  <si>
    <t>support@bonify.de</t>
  </si>
  <si>
    <t>Andreas Bermig, Gamal Moukabary, Jan Ortmann, Josef Korte</t>
  </si>
  <si>
    <t>NorthRow (formerly Contego) is a web-based platform that enables its users to simplify and improve the quality of risk, compliance, and anti-fraud decisions. It contains a range of features that can be used separately or in combination. It allows its users to run detailed checks on people, companies, and ID documents in order to optimize business processes, reduce risk, and help ensure compliance. The platform helps confirm identity for numerous risk factors, access multiple data sources to authenticate businesses, and verify passports, visa papers, and other documents.</t>
  </si>
  <si>
    <t>Abingdon, Oxfordshire, United Kingdom</t>
  </si>
  <si>
    <t>https://twitter.com/NorthRowChecks</t>
  </si>
  <si>
    <t>https://www.facebook.com/NorthRowChecks/</t>
  </si>
  <si>
    <t>https://www.linkedin.com/company/northrow</t>
  </si>
  <si>
    <t>info@northrow.com</t>
  </si>
  <si>
    <t>+ 44 (0) 1235 375 000</t>
  </si>
  <si>
    <t>Adrian Black, Olli Astley</t>
  </si>
  <si>
    <t>Maven Capital Partners, Newable Ventures, ACF Investors, QVentures, UK Innovation &amp; Science Seed Fund</t>
  </si>
  <si>
    <t>Holvi</t>
  </si>
  <si>
    <t>https://www.crunchbase.com/organization/holvi</t>
  </si>
  <si>
    <t>Holvi is banking for Makers and Doers ¬≠ built by entrepreneurs for entrepreneurs. It‚Äôs a current account combined with Holvi Business MasterCard. With Holvi you can manage everything from selling online and invoicing customers to managing expenses and automating bookkeeping. All in one simple¬≠to use¬≠offering. Holvi is built for starting, running, and growing a business. Holvi is a licensed Payment Institution, not a traditional bank. We are authorized by the Financial Supervisory Authority (FSA) of Finland for operations across the EU.</t>
  </si>
  <si>
    <t>Holvi is digital banking for freelancers and small business owners.</t>
  </si>
  <si>
    <t>http://holvi.com</t>
  </si>
  <si>
    <t>http://twitter.com/Holvi</t>
  </si>
  <si>
    <t>http://www.facebook.com/holvicom</t>
  </si>
  <si>
    <t>https://www.linkedin.com/company/holvi</t>
  </si>
  <si>
    <t>support@holvi.com</t>
  </si>
  <si>
    <t>+358 75 3252935</t>
  </si>
  <si>
    <t>Kristoffer Lawson, Mikko Teerenhovi, Teemu Hukkanen, Tuomas Toivonen</t>
  </si>
  <si>
    <t>Keru Fintech Investments</t>
  </si>
  <si>
    <t>https://www.crunchbase.com/organization/keru-fintech-investments</t>
  </si>
  <si>
    <t>AlgoTrader</t>
  </si>
  <si>
    <t>https://www.crunchbase.com/organization/algotrader</t>
  </si>
  <si>
    <t>AlgoTrader is the global institutional leader in algorithmic trading and execution infrastructure for both digital and traditional assets. With its advanced software solutions, AlgoTrader gives banks, hedge funds, brokers, crypto funds and other financial  institutions an end-to-end platform for best execution and event-driven alpha generation. The company's offering includes WIRESWARM, a digital asset trading and connectivity platform for banks and brokers, AlgoTrader QUANT, an end-to-end quantitative trading solution with automated trade signal generation and order execution, and AlgoTrader OEMS, a state-of-the-art Order and Execution Management System for systematic and discretionary buy-side institutions with managed connectivity to over 400 liquidity venues. AlgoTrader‚Äôs interdisciplinary team of quantitative strategy developers, senior software engineers and financial and crypto experts is shaping institutional trading. Founded in Switzerland and based in Zurich, New York and Singapore, AlgoTrader operates globally.</t>
  </si>
  <si>
    <t>Asset Management, Banking, Bitcoin, Cryptocurrency, Financial Services, FinTech, Software, Trading Platform</t>
  </si>
  <si>
    <t>AlgoTrader is the global institutional leader in algorithmic trading and execution infrastructure for both digital and traditional assets.</t>
  </si>
  <si>
    <t>http://www.algotrader.com</t>
  </si>
  <si>
    <t>https://www.twitter.com/algo__trader</t>
  </si>
  <si>
    <t>https://www.linkedin.com/company/9365988/</t>
  </si>
  <si>
    <t>info@algotrader.com</t>
  </si>
  <si>
    <t>+41 44 291 14 85</t>
  </si>
  <si>
    <t>Andy Flury</t>
  </si>
  <si>
    <t>Verve Ventures, FinLab, Blockchain Valley Ventures, EOS VC Fund, NeueCapital Partners</t>
  </si>
  <si>
    <t>PXL Vision</t>
  </si>
  <si>
    <t>https://www.crunchbase.com/organization/pxl-vision-ag</t>
  </si>
  <si>
    <t>PXL Vision is a Swiss premium provider for automated, AI-based identity verification helping customers worldwide reduce the cost of customer onboarding &amp; compliance, boost customer conversion and prevent fraud. PXL Vision's goal is to build a world full of trust by enabling safe digital interactions based on verifiable identities and protecting customer data. PXL Vision's identity verification uses proprietary machine learning to verify the authenticity of identity documents and check wether the user is a real live person and the owner of the document through facial biometric verification. According to Gartner, 80% of all organizations worldwide will employ identity verification in one way or the other. Unbiased, verifiable identities are the key to secure access and trustworthy interactions in the digital world. We are committed to be technology leader for high-performance machine learning based solutions and best practices in identity verification.</t>
  </si>
  <si>
    <t>E-Commerce, Enterprise Software, Financial Services, FinTech, Identity Management, Information Technology, Machine Learning, SaaS, Telecommunications</t>
  </si>
  <si>
    <t>PXL Vision is a technology leader for automated identity verification.</t>
  </si>
  <si>
    <t>https://pxl-vision.com/</t>
  </si>
  <si>
    <t>https://www.facebook.com/pxlvision</t>
  </si>
  <si>
    <t>https://www.linkedin.com/company/11203741/</t>
  </si>
  <si>
    <t>info@pxl-vision.com</t>
  </si>
  <si>
    <t>Karim Nemr, Michael Born</t>
  </si>
  <si>
    <t>Settle Group</t>
  </si>
  <si>
    <t>https://www.crunchbase.com/organization/auka</t>
  </si>
  <si>
    <t>Settle Group invented mobile payments in the Nordics, was awarded a patent for mobile payments in 2011 in Norway and launched the first mobile payment service in Norway. After selling a license for its technology, and the client base of the Norwegian service to the leading Norwegian banks, who today run this as the national mobile payment standard adopted by 80% of the population, Settle Group internationalize their technology and formed the Settle network. Similar to the services known as Alipay, PayTM, Venmo, Zelle etc. Settle enables people and companies to pay, get paid, manage their money and grow their business using a mobile payment app. Settle Group is licensed to provide financial services in Austria, Belgium, Bulgaria, Croatia, Cyprus, Czech Republic, Denmark, Estonia, Finland, France, Germany, Greece, Hungary, Iceland, Ireland, Italy, Latvia, Liechtenstein, Lithuania, Luxembourg, Malta, Netherlands, Norway, Poland, Portugal, Romania, Slovakia, Slovenia, Spain, Sweden and the United Kingdom, in accordance with it‚Äôs e-money license #108654 issued by the Norwegian Financial Supervisory Authorities.</t>
  </si>
  <si>
    <t>Mobile payment pioneer, powering Settle - the mobile payment network of Europe</t>
  </si>
  <si>
    <t>http://settle.eu</t>
  </si>
  <si>
    <t>https://twitter.com/settleeurope</t>
  </si>
  <si>
    <t>https://www.facebook.com/Settle.Euro</t>
  </si>
  <si>
    <t>https://www.linkedin.com/company/settleeurope/</t>
  </si>
  <si>
    <t>ir@settle.eu</t>
  </si>
  <si>
    <t>+47 21 99 94 59</t>
  </si>
  <si>
    <t>Daniel D√∂derlein</t>
  </si>
  <si>
    <t>Entr√©e Capital, Northzone, SpareBank 1</t>
  </si>
  <si>
    <t>FintechOS is driving a paradigm shift in the way financial products and services are created by making banks and insurers truly customer-centric. We consolidate critical data from multiple sources like existing databases and ecosystem APIs and these rich data insights are automatically plugged into every step of the customer journey to create truly personalized offerings. Our tech integrates seamlessly with existing IT systems and our low code tools quickly empower organizations to design personalized customer experiences.  These capabilities free our customers to tailor products, services, and interactions to a segment of one, increase ROI and decrease time-to-market.</t>
  </si>
  <si>
    <t>https://twitter.com/fintech_os</t>
  </si>
  <si>
    <t>https://www.facebook.com/fintechos/</t>
  </si>
  <si>
    <t>https://www.linkedin.com/company/fintechos</t>
  </si>
  <si>
    <t>marketing@fintechos.com</t>
  </si>
  <si>
    <t>Sergiu Negut, Teodor Blidarus</t>
  </si>
  <si>
    <t>Earlybird Venture Capital, Draper Esprit, OTB Ventures, LAUNCHub Ventures, Gapminder VC</t>
  </si>
  <si>
    <t>Project Imagine brings innovation to financial services with its financial wellness and investment app, Dozens, and modular, bank-in-a-box platform, Pi1. Pi1 is a cloud-based platform for end-to-end digital banking services. It integrates multiple, best-in-class fintech solutions into a single API, and comes with an advanced analytics platform. Dozens, which is built on Pi1, takes people on a journey from spender to saver to investor with a current account, smart budgeter, and saving tools, as well as access to investment products. Dozens‚Äô business model and proprietary financial products are aimed at making banking fairer for retail consumers.  Project Imagine was founded by Aritra Chakravarty who previously spent 13 years at HSBC, across London, New York and Hong Kong, in M&amp;A, trading, strategy, private banking &amp; digital wealth management. Chakravarty and an unusually diverse team (70% female leadership team, 50% of staff coming from a non-financial background) are looking to define the second generation of challengers. To find out more about Pi1 visit: www.pi1.io // To find out more about Dozens visit: www.dozens.com</t>
  </si>
  <si>
    <t>https://twitter.com/projimagine?lang=en</t>
  </si>
  <si>
    <t>https://www.facebook.com/ProjectImagine2018/</t>
  </si>
  <si>
    <t>https://www.linkedin.com/company/projectimagine/</t>
  </si>
  <si>
    <t>hello@projectimagine.com</t>
  </si>
  <si>
    <t>Aritra Chakravarty</t>
  </si>
  <si>
    <t>H-FARM</t>
  </si>
  <si>
    <t>https://www.crunchbase.com/organization/h-farm</t>
  </si>
  <si>
    <t>Each year H-FARM runs industry-focused accelerators with the aim to select, support and invest in emerging early-stage and market-ready startups. All programs take place in H-Farm Campus, an innovation hub where selected startups experience an immersive 4-month program, surrounded by ventures at different stages, corporations, business leaders, mentors and investors. H-FARM provides to each startup an all-inclusive investment package of seed investment, room&amp;board, working facilities, acceleration services: mentorship, workshops &amp; seminars, deals from tech partners, business network, Demo Day. Our Accelerators are supported by a world-class network of Industry Partners to give startups privileged access to these industry leaders: our objective is to reinforce the relationship between startups and corporates and provide mutual benefits for both parties. Moreover, trough its Venture Capital Arm, H-FARM invest in European startups with global ambitions in the fields of SaaS and consumer internet.</t>
  </si>
  <si>
    <t>B2B, Blockchain, Fashion, FinTech, Food and Beverage, Internet of Things, Retail, SaaS, Tourism, Travel</t>
  </si>
  <si>
    <t>Roncade, Veneto, Italy</t>
  </si>
  <si>
    <t>H-FARM is an innovative platform set up in 2005 to help entrepreneurs launch new initiatives and support the digitalisation of Corporates</t>
  </si>
  <si>
    <t>http://www.h-farm.com/en/</t>
  </si>
  <si>
    <t>https://twitter.com/hfarmspa</t>
  </si>
  <si>
    <t>https://www.facebook.com/hfarmspa/</t>
  </si>
  <si>
    <t>https://www.linkedin.com/company/h-farm/</t>
  </si>
  <si>
    <t>info@h-farm.com</t>
  </si>
  <si>
    <t>+39.0422.789666</t>
  </si>
  <si>
    <t>Accelerator, Corporate Venture Capital, Incubator</t>
  </si>
  <si>
    <t>On-Site</t>
  </si>
  <si>
    <t>Maurizio Rossi, Riccardo Donadon</t>
  </si>
  <si>
    <t>FARM</t>
  </si>
  <si>
    <t>https://www.crunchbase.com/ipo/h-farm-ipo--edc17d9d</t>
  </si>
  <si>
    <t>BIT - Italian Stock Exchange</t>
  </si>
  <si>
    <t>Hand Or Travelling Articles</t>
  </si>
  <si>
    <t>Clothing and Apparel, Commerce and Shopping, Design, Financial Services, Food and Beverage, Internet Services, Other, Software, Travel and Tourism</t>
  </si>
  <si>
    <t>Renzo Rosso, Veneto Sviluppo, Atlante Seeds</t>
  </si>
  <si>
    <t>Billon Group is a fintech company that provides an enterprise DLT system for accounts and transactions and targets at bank accounts. The technology is optimized for regulated institutional use as a scalable private, permission DLT (outperforming cryptocurrency adaptations). It is fully regulatory compliant for both money and document applications. Billon offers near real-time settlement of domestic and cross border payments. It also enables fiat money to be digitized and the firm is registered as an e-money issuer in the UK and Poland. The partners with enterprise customers to create DLT based solutions on it‚Äôs a full platform. Reusable modules &amp; APIs allow for rapid creation and delivery. The platform combines the blockchain and distributed ledger is built for enterprise implementations and achieved full compliance with data and money regulations. Billon Group was founded in 2015 and is headquartered in London, England, United Kingdom.</t>
  </si>
  <si>
    <t>https://twitter.com/billongroup</t>
  </si>
  <si>
    <t>https://www.facebook.com/billongroup/</t>
  </si>
  <si>
    <t>https://www.linkedin.com/company/billon</t>
  </si>
  <si>
    <t>contact@billongroup.com</t>
  </si>
  <si>
    <t>Andrzej Horoszczak, Robert Kaluza</t>
  </si>
  <si>
    <t>TreasurySpring is a financial technology firm that was founded in early 2016 by three long-term business partners with the goal of revolutionising institutional short-term funding markets. We have applied legal, financial and operational technology to create a unique, regulated fund platform. Our Fixed-Term Funds or FTFs offer cash rich firms access to short-term investments that have historically been unavailable to them, whilst allowing institutions seeking funding to access a much broader universe of capital providers than ever before.</t>
  </si>
  <si>
    <t>http://linkedin.com/company/10967537/</t>
  </si>
  <si>
    <t>info@treasuryspring.com</t>
  </si>
  <si>
    <t>+44 203 488 1701</t>
  </si>
  <si>
    <t>James Skillen, Kevin Cook, Matthew Longhurst</t>
  </si>
  <si>
    <t>Anthemis Group, MMC Ventures, Chris Adelsbach, ETFS Capital, ESO Capital Group</t>
  </si>
  <si>
    <t>Datactics specialises in self-service data quality and fuzzy matching software with connectivity to a wide range of internal and external data sources. Our solutions are designed to enable business users who know the data to visualise and fix the data, rather than rely on a coded, IT-resourced solution.  Our experienced data scientists help banks, fund and asset managers, and major government departments easily report on and fix their data to ensure compliance with financial regulations, aid AML &amp; KYC functions, and eliminate roadblocks common in data management.  Ultimately, we help the people who know the data to fix the data. Typically, data quality is left to the technology side of a financial firm, and IT quickly becomes a bottleneck for the wide range of business projects requiring measured, cleaned and perfected data for analytics projects, regulatory reporting, and AML / KYC activities. Our tools easily integrate with off-the-shelf visualisation tools and help business teams to identify breaks and fix broken data as part of business as usual tasks.</t>
  </si>
  <si>
    <t>https://www.twitter.com/datactics_</t>
  </si>
  <si>
    <t>https://www.facebook.com/PowerfulDataMatching/</t>
  </si>
  <si>
    <t>https://www.linkedin.com/company/datactics</t>
  </si>
  <si>
    <t>info@datactics.com</t>
  </si>
  <si>
    <t>Dr. Jens Rasch</t>
  </si>
  <si>
    <t>Consumer Electronics, Data and Analytics, Design, Financial Services, Government and Military, Hardware, Information Technology, Other, Software</t>
  </si>
  <si>
    <t>Par Equity, Tech Nation Fintech, Kernel Capital, Crescent Capital, Clarendon Fund Managers</t>
  </si>
  <si>
    <t>Ondato provides a complete compliance management suite in regards to KYC and AML solutions. From remote photo and live video identity verification, and biometric user authentication, to data monitoring, screening, due-diligence, and risk scoring - all under a single platform. Ondato combines artificial intelligence &amp; human expert analysis to ensure 0% fraud tolerance for both legal and physical entity onboarding while delivering a fast, customer-friendly experience. We stand out among our competitors with the ability to deliver the perfect solution based on client's individual requirements, and offer maximum flexibility along the process.</t>
  </si>
  <si>
    <t>https://www.facebook.com/OndatoKYC/</t>
  </si>
  <si>
    <t>https://www.linkedin.com/company/ondato/</t>
  </si>
  <si>
    <t>Info@ondato.com</t>
  </si>
  <si>
    <t>+370 602 77 074</t>
  </si>
  <si>
    <t>Andrej Vistorskij, Liudas Kanapienis</t>
  </si>
  <si>
    <t>The Account-Nickel is a service bank account alternative and means of payment French , created in 2010 by the company Financi√®re electronic payments (EPF), with the co-founders and developers the engineer in electronic Ryad Boulanouar 1 and the financial Hugues Bret 2 .</t>
  </si>
  <si>
    <t>https://twitter.com/comptenickel</t>
  </si>
  <si>
    <t>https://www.facebook.com/CompteNickel</t>
  </si>
  <si>
    <t>https://www.linkedin.com/company/compte-nickel</t>
  </si>
  <si>
    <t>jlemoine@lebureaudecom.fr</t>
  </si>
  <si>
    <t>+33 1 76 49 00 00</t>
  </si>
  <si>
    <t>Hugues le Bret, Michel Calmo, Ryad Boulanouar</t>
  </si>
  <si>
    <t>BNP Paribas Private Equity</t>
  </si>
  <si>
    <t>https://www.crunchbase.com/organization/bnp-paribas-private-equity</t>
  </si>
  <si>
    <t>Eight Roads Ventures, Partech</t>
  </si>
  <si>
    <t>Compte Nickel acquired by BNP Paribas Private Equity</t>
  </si>
  <si>
    <t>https://www.crunchbase.com/acquisition/bnp-paribas-private-equity-acquires-compte-nickel--c69d797d</t>
  </si>
  <si>
    <t>DFP - Transforming SME underwriting Our award-winning insurance technology helps you collect and manage huge amounts of data about your industry sector to give you the insights you need for better performance. It‚Äôs the future of efficient underwriting. The technology we have developed in the form of our powerful data sourcing platform provides insurers with the granular insights on SMEs they would otherwise find difficult, time-consuming and expensive to acquire.</t>
  </si>
  <si>
    <t>https://twitter.com/dgtlfineprint</t>
  </si>
  <si>
    <t>https://www.facebook.com/digitalfineprint/</t>
  </si>
  <si>
    <t>https://www.linkedin.com/company/digital-fineprint/</t>
  </si>
  <si>
    <t>info@digitalfineprint.com</t>
  </si>
  <si>
    <t>Erik Abrahamsson, Jin Chen</t>
  </si>
  <si>
    <t>FloodFlash is a new type of rapid-payout flood insurance. It uses the latest data modelling and connected tech to bring parametric insurance to the mass market for the first time. The result is fast, easy and flexible cover that pays claims within days of a flood. FloodFlash is parametric or `event-based` insurance. When buying the cover, the customer chooses the depth of flooding they wish to insure against and how much they‚Äôd receive when that flood happens. When the FloodFlash sensor installed at the property detects flood water at the selected depth, the claim is paid in full. No waiting. No haggling. FloodFlash rapid-payouts were put to the test in February 2020 when Storm Ciara swept across the UK. Claims related to the storm were paid in full within a single day. Storm Christoph claims from January 2020 were paid even faster, some were paid in just 9 hours and 44 minutes on the same day of the flooding. That speed of claims payment remains the fastest and best proof of mass-market parametric insurance to date. Founded in 2016 by catastrophe experts Ian and Adam, FloodFlash has raised ¬£2.1m seed investment. FloodFlash operates across Britain and is headquartered in London. FloodFlash is a registered coverholder at Lloyd`s of London and is authorised and regulated by the Financial Conduct Authority.</t>
  </si>
  <si>
    <t>https://twitter.com/FloodFlash_Ins</t>
  </si>
  <si>
    <t>https://www.linkedin.com/company/floodflash/</t>
  </si>
  <si>
    <t>enquiries@floodflash.co</t>
  </si>
  <si>
    <t>0333 016 5466</t>
  </si>
  <si>
    <t>Adam Rimmer, Ian Bartholomew</t>
  </si>
  <si>
    <t>LocalGlobe, Insurtech Gateway, Hambro Perks Ltd., Pentech Ventures, Tech Nation Fintech</t>
  </si>
  <si>
    <t>Corlytics</t>
  </si>
  <si>
    <t>https://www.crunchbase.com/organization/corlytics</t>
  </si>
  <si>
    <t>Corlytics is the world leader in regulatory risk intelligence. Positive regulatory outcomes are of enormous benefit to regulators, regulated firms and their clients. Corlytics uniquely analyses enforcement data and other important regulatory information. This helps all stakeholders achieve better regulatory planning and execution, by providing evidence-based intelligence. We do this by providing a unique multidisciplinary team of legal analysts, risk professionals and data scientists. Our intelligence is used by regulators, financial institutions and their advisors on a global basis. Working in partnership with regulators and eminent financial institutions globally. We will enable a more transparent and stable financial system through greater regulatory compliance. By delivering world-class regulatory risk data and analytics, we empower our partners to make transformational, informed, positive choices. Corlytics operates as a trusted strategic partner to banks and financial institutions globally. Set up in 2013, the Corlytics team has understood from the beginning that to restore trust and build transparency in global finance system, intelligence needs to be developed for multiple players. Data needs to be understood by different departments within financial houses. The lawyers in compliance and the mathematicians in risk. The market and the regulators need the same view.</t>
  </si>
  <si>
    <t>Compliance, Financial Services, FinTech, Risk Management</t>
  </si>
  <si>
    <t>Corlytics is a risk focused financial intelligence technology company. It is the world leader in regulatory risk intelligence.</t>
  </si>
  <si>
    <t>http://corlytics.com</t>
  </si>
  <si>
    <t>https://www.twitter.com/corlytics</t>
  </si>
  <si>
    <t>https://www.facebook.com/corlytics/</t>
  </si>
  <si>
    <t>https://www.linkedin.com/company/corlytics</t>
  </si>
  <si>
    <t>info@corlytics.com</t>
  </si>
  <si>
    <t>John Byrne</t>
  </si>
  <si>
    <t>Mynt</t>
  </si>
  <si>
    <t>https://www.crunchbase.com/organization/mynt-226e</t>
  </si>
  <si>
    <t>Mynt provides fast and efficient financing to small businesses through a fully digital app. Mission is to leverage data driven credit scoring to give better financing terms to more companies.</t>
  </si>
  <si>
    <t>Finance, Financial Services, FinTech, Lending, Payments, Small and Medium Businesses</t>
  </si>
  <si>
    <t>Providing digital financing services (invoice leveraging) to small business enterprises</t>
  </si>
  <si>
    <t>http://www.mynt.se/</t>
  </si>
  <si>
    <t>info@mynt.se</t>
  </si>
  <si>
    <t>Baltsar Sahlin</t>
  </si>
  <si>
    <t>Revo Technologies</t>
  </si>
  <si>
    <t>https://www.crunchbase.com/organization/revo-technologies</t>
  </si>
  <si>
    <t>Revo Technologies is a leading fintech company in Russia and Central Europe. Revo specializes in onmni-channel store financing solutions for leading merchants in the region, making it easy and convenient for millions of shoppers to buy now pay later.</t>
  </si>
  <si>
    <t>Revo Technologies is a leading fintech company in Russia and CEE</t>
  </si>
  <si>
    <t>http://www.revoplus.pl</t>
  </si>
  <si>
    <t>https://www.linkedin.com/company/revo-technology/?originalSubdomain=in</t>
  </si>
  <si>
    <t>Fernando Silva, George Chesakov, Irene Shvakman</t>
  </si>
  <si>
    <t>VEF, Baring Vostok Capital Partners, Castel Capital</t>
  </si>
  <si>
    <t>ready2order</t>
  </si>
  <si>
    <t>https://www.crunchbase.com/organization/ready2order</t>
  </si>
  <si>
    <t>ready2order was started as a hobby project with the main purpose to eliminate administrative overhead for entrepreneurs by providing a digital cash-register application.  Since summer 2015 we have simplified the daily business of more than 10.000 entrepreneurs of small businesses with our Point of Sale.  Additionally, we launch new verticals such as payment and banking. Currently, we open the German market which offers a huge growth opportunity to 10x.  There are countless small businesses out there that we rely on every day. The cool new coffee shop, the hairdresser I trust or the kebab shop around the corner. All of them are lovely people, with great ideas, who love to go the extra mile for their customers and their passion. It is time to strengthen the small businesses and finally bring clarity into the jungle of self-employment, guidelines, and laws! That is why we have to push the boundaries of what is possible together. Because we do not accept that so many obstacles are put in the way of small businesses. Instead, we use smart software and thus take our fate into our own hands.  We are building a tool with experts from tax consulting, business, compliance and law, which enables small businesses to have the freedom to make their own decisions and to do what is important to them and what makes their company what it is.</t>
  </si>
  <si>
    <t>Financial Services, FinTech, Mobile Payments, Payments, Software</t>
  </si>
  <si>
    <t>ready2order is a mobile and platform-independent POS system.</t>
  </si>
  <si>
    <t>https://ready2order.com/</t>
  </si>
  <si>
    <t>https://www.facebook.com/ready2order?_rdr=p</t>
  </si>
  <si>
    <t>https://www.linkedin.com/company/ready2order-gmbh</t>
  </si>
  <si>
    <t>investor@ready2order.com</t>
  </si>
  <si>
    <t>Christoph Zhu, Christopher Fuchs, Markus Bernhart, Markus Tscheik</t>
  </si>
  <si>
    <t>Speedinvest, Reimann Investors</t>
  </si>
  <si>
    <t>TagPay has developed the next-generation Core Banking System. Real-time, agile, cloud-based, mobile-centric, the Digital Banking System by TagPay powers innovative and highly adaptable financial services in 25 countries (Europe, Africa and Latin America).  The TagPay Digital Banking System enables the development of the best digital banks, neobanks, EMIs, payment establishment, mobile financial services implemented by international or local banks, microfinance organizations, NGOs, MNOs and FinServs. TagPay is omnichannel and ubiquitous.  End-users can receive their salaries on their mobile, ask for a loan in real-time, pay bills from their banking app, transfer money (nationally and internationally), pay at a point of sale, renew their subscriptions, top-up their phones, and access many other financial services TagPay's clients are offering and launching for them. Thanks to the agility of the DBS by TagPay, any new offer can be developed in less than a month.</t>
  </si>
  <si>
    <t>https://twitter.com/TagPayInc</t>
  </si>
  <si>
    <t>https://www.facebook.com/tagpay/</t>
  </si>
  <si>
    <t>https://www.linkedin.com/company/tagpayinc</t>
  </si>
  <si>
    <t>info@tagpay.fr</t>
  </si>
  <si>
    <t>+33 1 46 10 98 30</t>
  </si>
  <si>
    <t>Herv√© Manceron, Yves Eonnet</t>
  </si>
  <si>
    <t>Societe Generale, Long Arc Capital</t>
  </si>
  <si>
    <t>Pynk uses Artificial Intelligence to find the Wisdom IN Crowds‚Ñ¢, making better investment decisions for all. Our Crowd, across more than 185 countries, make predictions and forecasts on financial assets. We aggregate the data and use machine learning to read the markets. It‚Äôs this ‚ÄòCrowd Wisdom‚Äô system that powers our wealth management platform. The team is led by serial entrepreneurs Seth Ward, Rupert Barksfield and Mark Little who each have a proven commercial track record, and successful exits from other businesses. The company was formed in 2018 after the founders met and graduated from the Silicon Valley led Founders Institute programme. They are now supported by RBS and Natwest banks in the UK and 360 Labs. Having raised $2m in pre-seed and seed rounds, Pynk's next raise will open up Q1 2021.</t>
  </si>
  <si>
    <t>https://twitter.com/pynk_io</t>
  </si>
  <si>
    <t>https://www.facebook.com/pynk.io/</t>
  </si>
  <si>
    <t>https://www.linkedin.com/company/pynk-io/</t>
  </si>
  <si>
    <t>hello@pynk.io</t>
  </si>
  <si>
    <t>Mark Little, Rupert Barksfield, Seth Ward</t>
  </si>
  <si>
    <t>Newchip, Loyal VC, Outlier Ventures, 365.fintech, Outlier Ventures Base Camp</t>
  </si>
  <si>
    <t>wealthpilot</t>
  </si>
  <si>
    <t>https://www.crunchbase.com/organization/wealthpilot</t>
  </si>
  <si>
    <t>We believe in wealth management democratization. We believe that everyone should be able to control their financial life and reach their financial goals. We do that by combining simple-to-use technology with professional personal advice for all financial assets. Our Software-as-a-Service Platform automatically analyzes and plans all types of assets and enables professional advisors to deliver a data-driven and truly personal wealth management.</t>
  </si>
  <si>
    <t>wealthpilot enables professional advisors to deliver a data-driven and truly personal wealth management.</t>
  </si>
  <si>
    <t>https://www.wealthpilot.com</t>
  </si>
  <si>
    <t>https://twitter.com/wealthpilot_de</t>
  </si>
  <si>
    <t>https://www.facebook.com/pg/wealthpilot.de/</t>
  </si>
  <si>
    <t>https://www.linkedin.com/company/wealthpilot-gmbh/</t>
  </si>
  <si>
    <t>+49 89-809119210</t>
  </si>
  <si>
    <t>Matthias Schmitt, Stephan Schug</t>
  </si>
  <si>
    <t>Seventure Partners, Bayern Kapital, MIG Fonds</t>
  </si>
  <si>
    <t>Bynk</t>
  </si>
  <si>
    <t>https://www.crunchbase.com/organization/bynk-2</t>
  </si>
  <si>
    <t>Bynk is a fintech company that provides personal loans, in a data-driven manner. Founded 2016 in Stockholm, Sweden, the company builds great products and services to help our customers take control over their economy and make everyday life simpler. Bynk base our services on the latest and leading technology stack and our team consist of world-class Fintech developers and entrepreneurs. The company launched in 2017.</t>
  </si>
  <si>
    <t>Bynk is a fintech company that provides personal loans, in a data-driven manner.</t>
  </si>
  <si>
    <t>https://www.bynk.se/</t>
  </si>
  <si>
    <t>https://www.facebook.com/bynksverige/</t>
  </si>
  <si>
    <t>https://www.linkedin.com/company/bynk-ab/</t>
  </si>
  <si>
    <t>kundservice@bynk.se</t>
  </si>
  <si>
    <t>559046-8574</t>
  </si>
  <si>
    <t>Daniel Laiti, Dennis Ahlsen, Jonas Hultin, Mathias Johansson</t>
  </si>
  <si>
    <t>Schibsted Growth, LMK Ventures, LMK-industri</t>
  </si>
  <si>
    <t>Nude helps first-time buyers save for and purchase their first home. Set a target, then get personal insights and lifestyle tweaks to knock months or even years off your goal ‚Äì without ruining your social life. We‚Äôre rebuilding the home-buying experience to make it easier and more enjoyable than ever before. From saving that first ¬£5, to sending champagne to celebrate on move-in day, we guide you all the way. You‚Äôll have your keys in no time. Our ambitions are large and global, including applying for a banking licence to launch Nude mortgages and to support people through all of life's big moments, like weddings, children's accounts and retirement too.</t>
  </si>
  <si>
    <t>https://www.linkedin.com/company/savewithnude/</t>
  </si>
  <si>
    <t>hey@getnude.com</t>
  </si>
  <si>
    <t>Crawford Taylor, Marty Bell, Stephen Doherty</t>
  </si>
  <si>
    <t>The Future Fund, Crawford Taylor</t>
  </si>
  <si>
    <t>Assure Hedge</t>
  </si>
  <si>
    <t>https://www.crunchbase.com/organization/assure-hedge</t>
  </si>
  <si>
    <t>With offices in Dublin, London and Portugal, Assure Hedge is an award-winning and regulated financial technology company that aims to empower businesses of all sizes to access currency hedging across borders. Designed and developed for banks, FX brokers and platform entities, our API and Whitelabel solutions are easily integrated into existing product suites to provide automated digital FX hedging solutions.</t>
  </si>
  <si>
    <t>Assure Hedge provides automated currency hedging solutions for businesses.</t>
  </si>
  <si>
    <t>http://assurehedge.com/</t>
  </si>
  <si>
    <t>https://twitter.com/assurehedge</t>
  </si>
  <si>
    <t>https://www.facebook.com/assurehedge/</t>
  </si>
  <si>
    <t>https://www.linkedin.com/company/10683326/</t>
  </si>
  <si>
    <t>info@assurehedge.com</t>
  </si>
  <si>
    <t>+353 1 691 8846</t>
  </si>
  <si>
    <t>Barry McCarthy</t>
  </si>
  <si>
    <t>Enterprise Ireland, NDRC, Carrig Glen Investments, RICHARD HAYES, Robert Smith</t>
  </si>
  <si>
    <t>Baobab is a leading digital finance group focusing on financial inclusion for individuals and small businesses in Africa and China. Founded by Arnaud Ventura, its CEO, in 2005, Baobab employs more than 3,800 people and has over 1,000 points of presence across Madagascar, Senegal, Nigeria, Ivory Coast, Mali, Zimbabwe, Burkina Faso, Tunisia, Democratic Republic of Congo and China. Since its inception, the Group has originated more than EUR3Bn in loans to individuals and micro, small &amp; medium sized enterprises, helping hundreds of thousands of people to unleash their potential.</t>
  </si>
  <si>
    <t>https://twitter.com/baobab_group</t>
  </si>
  <si>
    <t>https://www.facebook.com/baobabgroup.microcred/</t>
  </si>
  <si>
    <t>https://www.linkedin.com/company/groupe-baobab/</t>
  </si>
  <si>
    <t>assistant@baobab.bz</t>
  </si>
  <si>
    <t>Arnaud Ventura</t>
  </si>
  <si>
    <t>Wonga.com provides small, short-term cash advances to UK consumers online. The company uses sophisticated risk and decisioning technology to make automated yet responsible lending decisions. Applicants can first determine the exact size and length of the cash advance required, using sliders on the Wonga home page, before submitting personal details online. Wonga offers cash deposits within minutes and loans are available up to ¬£750, for between five and 30 days. Wonga's real-time and fully automated loan processing systems means more speed, convenience, and flexibility than a typical online lender, or indeed any traditional form of credit. The principle behind Wonga is that customers use the service on an occasional basis, in reaction to cash emergencies, rather than as an ongoing source of credit. In contrast to credit cards, traditional loans and bank overdrafts, the idea is that money is repaid quickly, thereby avoiding long-term debt.  The alternative for many consumers might be an unauthorized overdraft, which can incur significant bank charges, bounced cheques, or a cash loan from friends or family. The company's technical innovation has been recognized by several award schemes such as Red Herring Europe 100 and the National Business Awards.</t>
  </si>
  <si>
    <t>http://twitter.com/OfficialWonga</t>
  </si>
  <si>
    <t>http://www.facebook.com/wongacanada</t>
  </si>
  <si>
    <t>https://www.linkedin.com/company/wonga-com/</t>
  </si>
  <si>
    <t>customercare@wonga.com</t>
  </si>
  <si>
    <t>44 20 7138 8330</t>
  </si>
  <si>
    <t>Errol Damelin, Jonty Hurwitz</t>
  </si>
  <si>
    <t>Wellcome Trust, LocalGlobe, Accel, Dawn Capital, Balderton Capital</t>
  </si>
  <si>
    <t>BITE‚Äôs technology enabled investment platform allows high net worth investors, independent financial advisors, wealth managers, family offices and other investment platforms to invest much smaller amounts than typical minimum buy ins, into top performing alternative investments, through aggregating commitments together, via feeder funds</t>
  </si>
  <si>
    <t>Ventis</t>
  </si>
  <si>
    <t>https://www.crunchbase.com/organization/ventis</t>
  </si>
  <si>
    <t>Ventis is a fintech company that develops a marketplace solution for Italian excellence with its own payment ecosystem (Ventis Wallet, Ventis Business and Ventis Card). Built on an open banking API architecture, Ventis provide services in Europe, US and Greater China, with Iccrea Banca SpA as lead shareholder.</t>
  </si>
  <si>
    <t>Financial Services, FinTech, Marketplace, Mobile Payments, Payments</t>
  </si>
  <si>
    <t>Ventis is a fintech company that develops a marketplace solution for Italian excellence with its own payment ecosystem</t>
  </si>
  <si>
    <t>https://www.ventis.it/</t>
  </si>
  <si>
    <t>https://www.facebook.com/Ventis.shop/</t>
  </si>
  <si>
    <t>https://www.linkedin.com/company/ventismarketplace/</t>
  </si>
  <si>
    <t>customercare@ventis.it</t>
  </si>
  <si>
    <t>800 086 530</t>
  </si>
  <si>
    <t>Cristiano Brambilla, Luca Bertozzi, Manolo Bianchini, Stiven Muccioli</t>
  </si>
  <si>
    <t>Making Science</t>
  </si>
  <si>
    <t>https://www.crunchbase.com/organization/making-science</t>
  </si>
  <si>
    <t>FinTecSystems</t>
  </si>
  <si>
    <t>https://www.crunchbase.com/organization/fintecsystems</t>
  </si>
  <si>
    <t>FinTecSystems (FTS) was founded in Munich in 2014 and is one of the leading banking API and smart data providers in Germany. Alongside the Open Banking platform that the company uses to provide Account Information and Payment Initiation Services, FinTecSystems has primarily focussed on the analysis of financial data through an analytics platform. Banks, FinTechs and payment service providers use FinTecSystems‚Äô solutions to make real-time loan decisions, minimize credit risks and initiate online transfers. In March 2019, T√úV-certified FinTecSystems received BaFin authorization as an Account Information and Payment Initiation Service Provider. With 40 staff across five locations, FTS partners include N26, Santander, DKB and Deutsche Handelsbank.</t>
  </si>
  <si>
    <t>Analytics, Banking, Finance, Financial Services, FinTech, Payments</t>
  </si>
  <si>
    <t>FinTecSystems is an infrastructure Fintech for open banking and account data analysis</t>
  </si>
  <si>
    <t>https://www.fintecsystems.com</t>
  </si>
  <si>
    <t>http://www.twitter.com/fintechq</t>
  </si>
  <si>
    <t>https://www.facebook.com/fintechq</t>
  </si>
  <si>
    <t>https://www.linkedin.com/company/fintecsystems-gmbh/</t>
  </si>
  <si>
    <t>info@fintecsystems.com</t>
  </si>
  <si>
    <t>(089) 21547988 - 0</t>
  </si>
  <si>
    <t>Dirk Rudolf, Stefan Krautkr√§mer</t>
  </si>
  <si>
    <t>Engineering, Finance, Legal, Marketing, Operations, Product, Sales</t>
  </si>
  <si>
    <t>Data and Analytics, Financial Services, Lending and Investments, Payments</t>
  </si>
  <si>
    <t>Ventech, Heilemann Ventures, LITTLEROCK, MenschDanke Group, Reimann Investors</t>
  </si>
  <si>
    <t>FinTecSystems acquired by Tink</t>
  </si>
  <si>
    <t>https://www.crunchbase.com/acquisition/tink-acquires-fintecsystems--748afa37</t>
  </si>
  <si>
    <t>At Capitalise.com, our vision is to unlock UK businesses‚Äô full potential today by matching the right business to the right lender. With 360 plus lenders and growing this funding journey has become increasingly complex and hard to navigate.  Capitalise.com uses in-house technology and data analytics to identify the best financing options available for UK businesses.  We've partnered with over 80 institutional and fintech lenders throughout the UK to offer business loans to UK SMEs.</t>
  </si>
  <si>
    <t>https://twitter.com/capitalisers</t>
  </si>
  <si>
    <t>https://www.facebook.com/capitalisers/</t>
  </si>
  <si>
    <t>https://www.linkedin.com/company/9360632/</t>
  </si>
  <si>
    <t>support@capitalise.com</t>
  </si>
  <si>
    <t>Ollie Maitland, Paul Surtees</t>
  </si>
  <si>
    <t>QED Investors, Hambro Perks Ltd., Gauss Ventures, Microsoft Accelerator London, Digital Space Ventures</t>
  </si>
  <si>
    <t>Reloadly</t>
  </si>
  <si>
    <t>https://www.crunchbase.com/organization/reloadly</t>
  </si>
  <si>
    <t>Reloadly makes it easy for developers to connect with Mobile operator services. We are disrupting a Trillion dollar industry! Mobile Operators are stuck in old school business models, where most of the world is moving to open source platforms for developers to build amazing products. Reloadly is bridging the gap between mobile operators and developers,  and at the same time creating new sales channels for the 816 mobile operators around the world.</t>
  </si>
  <si>
    <t>Developer APIs, Developer Tools, FinTech, PaaS, Telecommunications</t>
  </si>
  <si>
    <t>Plug and play APIs for prepaid airtime, data and digital mobile payments across emerging regions.</t>
  </si>
  <si>
    <t>http://www.reloadly.com</t>
  </si>
  <si>
    <t>https://twitter.com/Reloadly</t>
  </si>
  <si>
    <t>https://www.facebook.com/reloadly</t>
  </si>
  <si>
    <t>https://www.linkedin.com/company/reloadly/</t>
  </si>
  <si>
    <t>support@reloadly.com</t>
  </si>
  <si>
    <t>Emmanuel Piard, Michel Francis</t>
  </si>
  <si>
    <t>Wayra, TheVentureCity - First Ticket, Draper B1, Seed X Liechtenstein, Andreas Mihalovits</t>
  </si>
  <si>
    <t>Cushon</t>
  </si>
  <si>
    <t>https://www.crunchbase.com/organization/smarterly</t>
  </si>
  <si>
    <t>Cushon is a fintech company that provides investment, pension, financial wellbeing and workplace savings.</t>
  </si>
  <si>
    <t>https://www.cushon.co.uk</t>
  </si>
  <si>
    <t>https://twitter.com/wearecushon</t>
  </si>
  <si>
    <t>https://www.facebook.com/wearecushon/</t>
  </si>
  <si>
    <t>https://www.linkedin.com/company/cushon/</t>
  </si>
  <si>
    <t>Ben Pollard, Phil Hollingdale</t>
  </si>
  <si>
    <t>Augmentum Fintech, AshGrove Capital, Major Oak</t>
  </si>
  <si>
    <t>Vybe</t>
  </si>
  <si>
    <t>https://www.crunchbase.com/organization/vybe-655d</t>
  </si>
  <si>
    <t>Vybe is a provider of a digital platform used to develop a payment card for Gen Z. It helps in instant transfers, receives instant notification of each expense, and manages expenses securely that enable teenagers to manage their pocket money, pay with their smartphone and get cashback on a lot of transactions.   It was founded in 2019, in Paris, France.</t>
  </si>
  <si>
    <t>Vybe is a provider of a digital platform used to develop a payment card for young people aged 13 to 18.</t>
  </si>
  <si>
    <t>https://vybecard.com/</t>
  </si>
  <si>
    <t>https://twitter.com/vybecard</t>
  </si>
  <si>
    <t>https://www.facebook.com/pages/category/Product-Service/VybeCard-111674117021548/</t>
  </si>
  <si>
    <t>https://www.linkedin.com/company/vybecard/</t>
  </si>
  <si>
    <t>vincent@vybecard.com</t>
  </si>
  <si>
    <t>Alexandre PIDAULT, Brice Garnier, Maxence Cornet, Vincent Jouanne</t>
  </si>
  <si>
    <t>Plug and Play Tech Center, Ankur Nagpal, Thibaud Elziere, Laurent Le Moal, William Levy</t>
  </si>
  <si>
    <t>SME Finance</t>
  </si>
  <si>
    <t>https://www.crunchbase.com/organization/sme-finance</t>
  </si>
  <si>
    <t>Develop your business instead of worrying about the cash flow. SME Finance has a vision to help business grow as smoothly as possible by offering quick and easy funding solutions through invoice finance (factoring), business loans and leasing. With a team of motivated professionals, we have one goal in mind ‚Äì enable all SME companies across Northern Europe region access financing without any hassle.</t>
  </si>
  <si>
    <t>Finance, Financial Services, FinTech, Funding Platform, Information Technology</t>
  </si>
  <si>
    <t>provides non-standard factoring solutions, variuos types of loans and leasing to small medium-sized enterprises.</t>
  </si>
  <si>
    <t>https://www.smefinance.eu/</t>
  </si>
  <si>
    <t>https://www.facebook.com/SME-Finance-1728319100823091/</t>
  </si>
  <si>
    <t>https://www.linkedin.com/company/sme-finance-uab/</t>
  </si>
  <si>
    <t>info@smefinance.lt</t>
  </si>
  <si>
    <t>+370 634 11 115</t>
  </si>
  <si>
    <t>Audrius Milukas, Marius Svidinskas</t>
  </si>
  <si>
    <t>Upside Saving</t>
  </si>
  <si>
    <t>https://www.crunchbase.com/organization/upside-5766</t>
  </si>
  <si>
    <t>Upside Saving has developed an open banking-enabled marketing platform which connects retail brands with consumers by offering personalised cashback. Upside's technology enables retailers to deliver personalised cashback offers to consumers where they already are: inside their banking apps, savings apps, even fan club apps. The consented comprehensive spending data from its users, enables retailers to deliver relevant offers at scale, by understanding their full share of wallet with other competitive brands. Retail partners of Upside include Footlocker, Boohoo, Zalando and many more.</t>
  </si>
  <si>
    <t>Upside is Intelligent Cashback as an API, fuelled by Open Banking.</t>
  </si>
  <si>
    <t>http://www.upsidesaving.com</t>
  </si>
  <si>
    <t>https://twitter.com/UpsideSaving</t>
  </si>
  <si>
    <t>https://www.facebook.com/Upside-Saving-106533801028301/</t>
  </si>
  <si>
    <t>https://www.linkedin.com/company/upside-money/</t>
  </si>
  <si>
    <t>talktous@upsidesaving.com</t>
  </si>
  <si>
    <t>Andries Smit, Paul Russell, Steve Fourie</t>
  </si>
  <si>
    <t>Force Over Mass Capital, ABN AMRO &amp; Techstars Future of Finance Accelerator</t>
  </si>
  <si>
    <t>Delio‚Äôs technology, expertise and network power the private market strategies of the world‚Äôs most respected financial institutions. We offer uniquely configurable solutions that create, scale and streamline how firms connect their clients with the most desirable alternative investments.</t>
  </si>
  <si>
    <t>https://twitter.com/DelioGroup</t>
  </si>
  <si>
    <t>https://www.linkedin.com/company/delio/</t>
  </si>
  <si>
    <t>team@deliogroup.com</t>
  </si>
  <si>
    <t>+44 29 2105 1370</t>
  </si>
  <si>
    <t>Gareth Lewis</t>
  </si>
  <si>
    <t>Maven Capital Partners, Plug and Play Tech Center, Development Bank of Wales, Didier Valet</t>
  </si>
  <si>
    <t>Smarkets is Python and Erlang technology company based in central London. Determined to disrupt one of the oldest industries in the world, the organisation is rethinking the method and model of the betting business.  Smarkets proprietary betting exchange, also known as a prediction market, offers significantly better odds than the competition.  Traditional sports betting provides unfair margins for bettors, inflating margins by up to 15%. Smarkets offer the industry's lowest margin of between 1-2% in total commission on trades. Smarkets is now one of the largest exchanges in the world, powering billions of pounds (¬£) in trades every year for over 200,000 customers. At its core, Smarkets is comprised of some of the finest financial and adtech engineers, researchers, scientists, PhDs and marketers.  The company embraces a culture of "self-management," a corporate governance model that it credits with helping develop the company into one of the most profitable per capita in Europe.</t>
  </si>
  <si>
    <t>http://twitter.com/smarkets</t>
  </si>
  <si>
    <t>http://www.facebook.com/smarkets</t>
  </si>
  <si>
    <t>http://www.linkedin.com/company/smarkets</t>
  </si>
  <si>
    <t>support@smarkets.com</t>
  </si>
  <si>
    <t>+44 207 617 7413</t>
  </si>
  <si>
    <t>Hunter Morris, Jason Trost</t>
  </si>
  <si>
    <t>Engineering, Human Resources, Management, Marketing, Operations</t>
  </si>
  <si>
    <t>Susquehanna Growth Equity, Passion Capital, Alex Zubillaga, Deutsche Telekom Strategic Investments, Tom Hulme</t>
  </si>
  <si>
    <t>SAVR</t>
  </si>
  <si>
    <t>https://www.crunchbase.com/organization/savr-2</t>
  </si>
  <si>
    <t>Investment platform disrupting the Swedish fund industry with lower fee structure and a new business model.</t>
  </si>
  <si>
    <t>Savr is an operator of a digital financial platform.</t>
  </si>
  <si>
    <t>https://www.savr.com</t>
  </si>
  <si>
    <t>https://twitter.com/savr</t>
  </si>
  <si>
    <t>https://www.facebook.com/savrdotcom/</t>
  </si>
  <si>
    <t>https://www.linkedin.com/company/savr-financials/about/</t>
  </si>
  <si>
    <t>hello@savr.com</t>
  </si>
  <si>
    <t>Daniel Aarenstrup, Hannes Arthursson</t>
  </si>
  <si>
    <t>Kyckr Limited</t>
  </si>
  <si>
    <t>https://www.crunchbase.com/organization/kyckr</t>
  </si>
  <si>
    <t>Kyckr (ASX:KYK) is a multi-award winning provider of corporate KYC data and automation services. Kyckr accelerates corporate customer on-boarding in over 120 countries. Kyckr simplifies regulatory compliance by automating the capture, verification and maintenance of corporate and associated person information for both customer and counterparties. Kyckr help solve corporate KYC challenges spanning Yesterday, Today and Tomorrow.</t>
  </si>
  <si>
    <t>Compliance, Financial Services, FinTech, Legal, Software</t>
  </si>
  <si>
    <t>Waterford, Waterford, Ireland</t>
  </si>
  <si>
    <t>Kyckr Limited provides products for the authentication of businesses globally.</t>
  </si>
  <si>
    <t>http://www.kyckr.com/</t>
  </si>
  <si>
    <t>https://twitter.com/kycexpert</t>
  </si>
  <si>
    <t>https://www.facebook.com/Kyckr-808711245923586/</t>
  </si>
  <si>
    <t>https://www.linkedin.com/company/kyckr/</t>
  </si>
  <si>
    <t>info@kyckr.com</t>
  </si>
  <si>
    <t>+61 2 8098 1300</t>
  </si>
  <si>
    <t>Ben Cronin, Rob Leslie</t>
  </si>
  <si>
    <t>KYK</t>
  </si>
  <si>
    <t>https://www.crunchbase.com/ipo/kyckr-ipo--f8e1c140</t>
  </si>
  <si>
    <t>ASX - Australian Securities Exchange</t>
  </si>
  <si>
    <t>MyWallSt</t>
  </si>
  <si>
    <t>https://www.crunchbase.com/organization/rubicoin</t>
  </si>
  <si>
    <t>MyWallSt is a mobile-led company, here to guide and support people in their investing life. Their stock knowledge is backed by the expertise that produced a portfolio with an annual return in excess of 24.4 percent per annum for 11 years, and 44 percent for the last five years. Make your money work for you. Anyone can buy a stock, but MyWallSt are creating a community of successful investors. They are here to guide people towards building a successful long-term portfolio. Access their showroom of handpicked stocks. Their picks have been thoroughly reviewed by their analyst team. Since December 2016, their Stock of The Month selections are up 54 percent vs the S&amp;P 500's return of 28 percent over the same period. Stats from December 22, 2016 to June 13, 2018. Cut through the market noise to the news that matters. Their analyst team spends hours every day selecting the news stories that matter most to long-term investors. They also provide more expert insights and opinions on becoming a successful investor.</t>
  </si>
  <si>
    <t>Everyone should be able to own their financial future. MyWallSt is here to guide and support you in your investing life.</t>
  </si>
  <si>
    <t>https://mywallst.com</t>
  </si>
  <si>
    <t>http://twitter.com/mywallst</t>
  </si>
  <si>
    <t>https://www.facebook.com/mywallst</t>
  </si>
  <si>
    <t>https://www.linkedin.com/company/mywallst</t>
  </si>
  <si>
    <t>hello@mywallst.com</t>
  </si>
  <si>
    <t>Emmet Savage, John Tyrrell</t>
  </si>
  <si>
    <t>Enterprise Ireland, Motley Fool Ventures, The Motley Fool</t>
  </si>
  <si>
    <t>Updraft is a part lending, part credit report, and part financial planning app for millennials. Available on iPhone, Updraft turns borrowers into savers by automating the day to day decisions involved in managing money and mainstream borrowings. Through innovation in lending product design, behavioral science, and data science to help users with their finances.</t>
  </si>
  <si>
    <t>https://twitter.com/HeyUpdraft</t>
  </si>
  <si>
    <t>https://www.facebook.com/HeyUpdraft/</t>
  </si>
  <si>
    <t>https://www.linkedin.com/company/helloupdraft</t>
  </si>
  <si>
    <t>contact@updraft.com</t>
  </si>
  <si>
    <t>Aseem Munshi, David Yalland, Matt Millar</t>
  </si>
  <si>
    <t>The Future Fund, Quilam Capital</t>
  </si>
  <si>
    <t>We are an investment platform that enables everyday people to invest in emerging themes, sectors and asset classes in an effortless way.  As a neo-broker, we offer retail investors a variety of automated investing tools and a gamified rewards program that incentivises smart investing actions.  Revix was founded in 2018 with the vision to empower everyday people to become their own wealth managers and to make investing in emerging opportunities more accessible. Our investment platform makes investing simple, engaging and automated.   The Revix group consists of a UK registered holding company as well as EU and South African wholly-owned subsidiaries.</t>
  </si>
  <si>
    <t>https://twitter.com/revixinvest</t>
  </si>
  <si>
    <t>https://www.facebook.com/RevixInvest</t>
  </si>
  <si>
    <t>https://www.linkedin.com/company/revixinvest</t>
  </si>
  <si>
    <t>sean@revix.com</t>
  </si>
  <si>
    <t>Louis Buys, Sean Andrew Sanders</t>
  </si>
  <si>
    <t>Sedicii</t>
  </si>
  <si>
    <t>https://www.crunchbase.com/organization/sedicii</t>
  </si>
  <si>
    <t>Sedicii allows two parties that have access to the same information to prove to each other that they both have exactly the same information, or not as the case may be, without ever exposing the underlying information to each other in the process.  The technology can be applied to pieces of private information such as passwords, bank account details, credit card details or other identity attributes so they can be proven without the need to disclose or share the underlying information. Sedicii is applying this patented technology to build an identity exchange where parties that have lots of trusted identity attributes in their databases can help others to confirm individual identity details without exposing, sharing or transmitting any of the information that they hold. The attributes that the organisation holds are transformed using the patented Sedicii process which makes the information unusable to anyone other than another Sedicii process or server. They firmly believe that identity and the ability to accurately and quickly prove that you are who you say you are, is at the root of every commercial transaction. With Sedicii, this process takes only a second and is invisible to the end user. It will reduce fraud and help businesses to grow without having to worry about getting paid or keeping their customers' data safe.</t>
  </si>
  <si>
    <t>Compliance, Cyber Security, Financial Services, FinTech, Fraud Detection, Identity Management, Security</t>
  </si>
  <si>
    <t>Sedicii verifies identity data between two organisations without exposing the underlying data.</t>
  </si>
  <si>
    <t>https://www.sedicii.com</t>
  </si>
  <si>
    <t>http://twitter.com/gbrsedicii</t>
  </si>
  <si>
    <t>http://www.facebook.com/Sedicii</t>
  </si>
  <si>
    <t>http://www.linkedin.com/company/3260772</t>
  </si>
  <si>
    <t>rob.leslie@sedicii.com</t>
  </si>
  <si>
    <t>+353 51 302191</t>
  </si>
  <si>
    <t>Rob Leslie</t>
  </si>
  <si>
    <t>Enterprise Ireland, In-Q-Tel, EASME - EU Executive Agency for SMEs, Private Angel Investors</t>
  </si>
  <si>
    <t>Zervant</t>
  </si>
  <si>
    <t>https://www.crunchbase.com/organization/zervant</t>
  </si>
  <si>
    <t>- Zervant offers a market leading online invoicing platform with integrated payment and financial products for micro enterprises across Europe. - Zervant was founded back in 2010 and is based in Espoo (Finland). - Zervant's current core markets are Finlan</t>
  </si>
  <si>
    <t>Finance, Financial Services, FinTech, Internet, Small and Medium Businesses, Software</t>
  </si>
  <si>
    <t>Zervant is a market leading pan-European provider of online invoicing solutions</t>
  </si>
  <si>
    <t>https://www.zervant.com</t>
  </si>
  <si>
    <t>http://twitter.com/zervant</t>
  </si>
  <si>
    <t>http://www.facebook.com/zervant</t>
  </si>
  <si>
    <t>https://www.linkedin.com/company/zervant</t>
  </si>
  <si>
    <t>support@zervant.zendesk.com</t>
  </si>
  <si>
    <t>+44 1789 338322</t>
  </si>
  <si>
    <t>Mattias Hansson, Tuukka Koskinen</t>
  </si>
  <si>
    <t>Financial Services, Internet Services, Other, Software</t>
  </si>
  <si>
    <t>Northzone, Tesi, NFT Ventures, Conor Venture Partners</t>
  </si>
  <si>
    <t>Finanzchef24</t>
  </si>
  <si>
    <t>https://www.crunchbase.com/organization/finanzchef24</t>
  </si>
  <si>
    <t>Finanzchef24 is Germany‚Äôs first online broker and comparison platform for business insurance. Whether it is a physiotherapist, a self-employed IT-consultant or a lawyer - every business is different and requires an individual risk analysis to cover all its potential company risks. To make this process as easy as possible Finanzchef24 offers an innovative digital service for small and medium-sized enterprises by combining the benefits of robo-advice and traditional advice into an effective hybrid solution: The customer can use online self-service to determine his individual need of insurance or get personal phone-based consulting with an in-house insurance expert.  With its proprietary technology, Finanzchef24 makes it possible to compare and buy insurance coverage almost instantaneously, thus rendering manual underwriting obsolete. In order to achieve this Finanzchef24 created a dynamic rules engine that queries all company-specific factors directly to determine the individual need of insurance. In the second step, the algorithm compares the results with all available insurance rates, selects suitable offers and provides the user with custom-fit business insurance quotes. Finanzchef24 works directly with 46 business insurers in Germany, serving over 40.000 clients. The Munich based insurtech start-up ranked number 1 fast-growing company on "FOCUS Wachstumschampions" list 2019 in the category ‚ÄúFinancial Services‚Äù and is a two-time winner of the Deloitte Technology Fast 50 Award.</t>
  </si>
  <si>
    <t>Finanzchef24 offers entrepreneurs and self-employed in Germany digital commercial insurance via its independent online comparison platform.</t>
  </si>
  <si>
    <t>https://www.finanzchef24.de</t>
  </si>
  <si>
    <t>http://twitter.com/finanzchef24</t>
  </si>
  <si>
    <t>https://www.linkedin.com/company/finanzchef24</t>
  </si>
  <si>
    <t>info@finanzchef24.de</t>
  </si>
  <si>
    <t>0800 24 24 789</t>
  </si>
  <si>
    <t>Felix Schollmeier, Hendrik Rennert</t>
  </si>
  <si>
    <t>Target Partners, HW Capital, Mercura Capital, Mercury Capital Partners, GRENKE</t>
  </si>
  <si>
    <t>FINEXITY AG</t>
  </si>
  <si>
    <t>https://www.crunchbase.com/organization/finexity-ag</t>
  </si>
  <si>
    <t>FINEXITY AG was founded in 2018 with the purpose to liberalise the real asset market so that everyone around the globe has the opportunity to flexibly invest in real assets regardless of their budget, know-how and location. Consequently, FINEXITY has built a shopping portal that enables investors to invest in pre-selected assets within 3 minutes starting at 500 Euros, whilst granting them with the opportunity to trade their profit-shares (security-tokens) via our blockchain-based marketplace 24/7. This way, FINEXITY utilises blockchain-technology to raise both accessibility and market liquidity within the real asset market.</t>
  </si>
  <si>
    <t>Blockchain, FinTech, Real Estate Investment</t>
  </si>
  <si>
    <t>Germany‚Äòs first blockchain-based real asset investment platform.</t>
  </si>
  <si>
    <t>https://finexity.com/</t>
  </si>
  <si>
    <t>https://www.facebook.com/FINEXITY/</t>
  </si>
  <si>
    <t>https://www.linkedin.com/company/finexity/</t>
  </si>
  <si>
    <t>service@finexity.com</t>
  </si>
  <si>
    <t>Henning Wagner, Paul Huelsmann</t>
  </si>
  <si>
    <t>coinIX, EY Start-up Academy</t>
  </si>
  <si>
    <t>They approach partnerships with a blank piece of paper and mind full of ideas. Their highly customised solutions focus on what the customers see and the distribution partners need. The first step is stripping away the complications to discover the technical solutions needed to address their  partners‚Äô core goals. They only want to deliver enough technology as required at every step from idea to scale to ensure that you spend the least amount of money required to validate your hypothesis. Then things get interesting</t>
  </si>
  <si>
    <t>Likvido</t>
  </si>
  <si>
    <t>https://www.crunchbase.com/organization/likvido-24d8</t>
  </si>
  <si>
    <t>From creating jobs to uplifting communities, pushing innovation, and growing strong local economies ‚Äì‚Äì the world needs independent businesses who spend less time messing around with spreadsheets and more time doing what they believe in. So, at Likvido, we‚Äôre giving small and medium-sized companies the freedom they need to pursue their dreams and stay focused on what matters. Likvido makes your financial admin easy and accessible with a streamlined solution that automates everything on the go. Integrating seamlessly with your bank and preferred accounting software, get a clear overview of your company finances, stay on top of your cash flow, and enjoy more opportunities to build your business. Some of our core features include:  Fully automate your accounting with no manual data entry.  Pay on the go with just one click.  Get paid 2x faster with digital invoices, automatic reminders, and flexible payment methods.  Real-time cash flow management helps you make smarter decisions about how your money moves in and out.</t>
  </si>
  <si>
    <t>Accounting, Debt Collections, Financial Services, FinTech</t>
  </si>
  <si>
    <t>Freeing SMEs to focus on what matters by automating Accounts Payables &amp; Receivables</t>
  </si>
  <si>
    <t>https://www.likvido.com</t>
  </si>
  <si>
    <t>https://www.facebook.com/likvido.dk/</t>
  </si>
  <si>
    <t>https://www.linkedin.com/company/likvido</t>
  </si>
  <si>
    <t>info@likvido.com</t>
  </si>
  <si>
    <t>Lars Holdgaard, Maximilian Frimmer</t>
  </si>
  <si>
    <t>Administrative Services, Financial Services, Professional Services</t>
  </si>
  <si>
    <t>PreSeed Ventures, BlackFin Capital Partners, Vaekstfonden</t>
  </si>
  <si>
    <t>Kreditz</t>
  </si>
  <si>
    <t>https://www.crunchbase.com/organization/kreditz</t>
  </si>
  <si>
    <t>Kreditz makes sense out of open banking/PSD2-data with their proprietary Analytics Categorization Engine (ACE). By using ACE, Kreditz is able to fine-tune the transaction data (from any AISP-data aggregator) to make it understandable and usable in valid functional products such as income verification, credit scoring, KYC and many more. The products are available both by API or by an integration-free Web portal.  Kreditz serves industries such as consumer- &amp; SME-lending, money transfer, auditing, gambling/betting, insurance and more throughout the Nordic countries.</t>
  </si>
  <si>
    <t>Analytics, Apps, Consumer Lending, Credit, Credit Bureau, Data Integration, Data Visualization, FinTech, Lending, Mobile</t>
  </si>
  <si>
    <t>Danderyd, Stockholms Lan, Sweden</t>
  </si>
  <si>
    <t>Kreditz makes sense out of open banking/PSD2-data with their proprietary Analytics Categorization Engine</t>
  </si>
  <si>
    <t>https://kreditz.com/</t>
  </si>
  <si>
    <t>https://www.twitter.com.getkreditz</t>
  </si>
  <si>
    <t>https://www.facebook.com/getKreditz/</t>
  </si>
  <si>
    <t>https://www.linkedin.com/company/kreditz/</t>
  </si>
  <si>
    <t>info@kreditz.com</t>
  </si>
  <si>
    <t>Arlen Rios, Magnus K√§llhager, Roni Zacharion</t>
  </si>
  <si>
    <t>Finanzcheck.de</t>
  </si>
  <si>
    <t>https://www.crunchbase.com/organization/finanzcheck</t>
  </si>
  <si>
    <t>FINANZCHECK.de is an independent consumer loan technology platform that enables German consumers to compare their personal loans and private financial products. The platform gives its customers visibility on all loans available covering the complete value chain from customer acquisition to credit scoring and ultimately contract signing. In addition, Finanzcheck offers B2B2C white label and B2B consumer financing technology solutions for brokers and banks. The company receives funding from Acton Capital Partners, HarbourVest Partners, TA Ventures, HarbourVest Partners, Acton Capital Partners, and various other investors.</t>
  </si>
  <si>
    <t>Finanzcheck.de is a leading, independent online comparison portal for installment loans and private financial products.</t>
  </si>
  <si>
    <t>https://www.finanzcheck.de/</t>
  </si>
  <si>
    <t>http://twitter.com/finanzcheck_de</t>
  </si>
  <si>
    <t>http://www.facebook.com/finanzcheck.de</t>
  </si>
  <si>
    <t>https://www.linkedin.com/company/finanzcheck-de</t>
  </si>
  <si>
    <t>presse@finanzcheck.de</t>
  </si>
  <si>
    <t>0800 433 88 77</t>
  </si>
  <si>
    <t>Moritz Thiele</t>
  </si>
  <si>
    <t>Smava</t>
  </si>
  <si>
    <t>https://www.crunchbase.com/organization/smava</t>
  </si>
  <si>
    <t>Highland Europe, HarbourVest Partners, btov Partners, TA Ventures, Acton Capital</t>
  </si>
  <si>
    <t>Finanzcheck.de acquired by Smava</t>
  </si>
  <si>
    <t>https://www.crunchbase.com/acquisition/smava-acquires-finanzcheck--79fee3cf</t>
  </si>
  <si>
    <t>Traxpay</t>
  </si>
  <si>
    <t>https://www.crunchbase.com/organization/traxpay</t>
  </si>
  <si>
    <t>Traxpay financing platform, companies have the opportunity to give their suppliers access to all relevant forms of financing such as dynamic discounting, reverse factoring and factoring. Venture-backed by global leaders in banking, payments, FinTech, and enterprise software, Traxpay offers a turnkey solution for supply chain financing and payment transactions. Their cloud-based B2B platform provides secure, regulatory-compliant financial process automation with partner banks and their corporate clients. Traxpay is based in Frankfurt, Germany and has a fast-growing subsidiary, Traxpay, in Los Angeles, California.</t>
  </si>
  <si>
    <t>B2B, Finance, Financial Services, FinTech, Payments</t>
  </si>
  <si>
    <t>Traxpay is a fin-tech platform that provides supply chain finance, dynamic discounting and reverse factoring services to corporate clients.</t>
  </si>
  <si>
    <t>http://www.traxpay.com</t>
  </si>
  <si>
    <t>http://www.twitter.com/traxpay</t>
  </si>
  <si>
    <t>http://www.linkedin.com/company/2660872</t>
  </si>
  <si>
    <t>+49 69 5977 2150</t>
  </si>
  <si>
    <t>Markus Rupprecht</t>
  </si>
  <si>
    <t>Property Partner is a property crowdfunding platform that allows anyone to invest in residential property at the click of a button. It combines residential real estate crowdfunding with a secondary exchange upon which investors are able to trade their holdings. The platform also enables its users to monitor rental income and capital growth. Its mission is to make property investments available to everyone. Property Partner was founded by Dan Gandesha in 2014.</t>
  </si>
  <si>
    <t>http://twitter.com/prop_partner</t>
  </si>
  <si>
    <t>http://www.facebook.com/proppartner</t>
  </si>
  <si>
    <t>http://www.linkedin.com/company/lhe</t>
  </si>
  <si>
    <t>support@propertypartner.co</t>
  </si>
  <si>
    <t>+44 (0)20 3696 5600</t>
  </si>
  <si>
    <t>Daniel Gandesha</t>
  </si>
  <si>
    <t>Seedcamp, Octopus Ventures, Index Ventures, Dawn Capital, Silicon Valley Bank</t>
  </si>
  <si>
    <t>Jibrel Network</t>
  </si>
  <si>
    <t>https://www.crunchbase.com/organization/jibrel-network</t>
  </si>
  <si>
    <t>Jibrel Network provides currencies, equities, commodities, and other financial assets and instruments as standard ERC-20 tokens on the Ethereum blockchain. Jibrel also provides critical decentralized infrastructure components, such as the https://jWallet.network, jCash and Jibrel Search.</t>
  </si>
  <si>
    <t>Blockchain, Financial Services, FinTech, Virtual Currency</t>
  </si>
  <si>
    <t>Jibrel is a blockchain development company that leverages Distributed Ledger Technology to build the financial infrastructure of the future.</t>
  </si>
  <si>
    <t>https://jibrel.network/</t>
  </si>
  <si>
    <t>https://twitter.com/JibrelNetwork</t>
  </si>
  <si>
    <t>https://www.facebook.com/jibrelnetwork/</t>
  </si>
  <si>
    <t>https://www.linkedin.com/company/11163791</t>
  </si>
  <si>
    <t>info@jibrel.network</t>
  </si>
  <si>
    <t>Talal Tabbaa, Victor Mezrin, Yazan Barghuthi</t>
  </si>
  <si>
    <t>REG provides an intelligence, analytics, and risk management software to the global insurance and financial services market. It is a pioneer in delivering RegTech solutions through software as a service platform.</t>
  </si>
  <si>
    <t>https://twitter.com/regalerts</t>
  </si>
  <si>
    <t>https://www.facebook.com/REGTechnologiesUK/</t>
  </si>
  <si>
    <t>https://www.linkedin.com/company/reg-uk/</t>
  </si>
  <si>
    <t>020 3946 2880</t>
  </si>
  <si>
    <t>Michael Phair</t>
  </si>
  <si>
    <t>https://www.crunchbase.com/organization/disruptive-capital-finance</t>
  </si>
  <si>
    <t>Shawbrook Bank, Disruptive Capital Finance, Michael Phair</t>
  </si>
  <si>
    <t>REG acquired by Disruptive Capital Finance</t>
  </si>
  <si>
    <t>https://www.crunchbase.com/acquisition/disruptive-capital-finance-acquires-reg-2--ddca9932</t>
  </si>
  <si>
    <t>Capcito</t>
  </si>
  <si>
    <t>https://www.crunchbase.com/organization/capcito</t>
  </si>
  <si>
    <t>Capcito is a provider of working capital to SMEs. Products are invoice discounting, factoring and business loans, all offered with a click of a button. Smoothly integrated with cloud accounting applications and banks. A proprietary lending platform and scoring engine is continuously being developed to improve accuracy on credit assessment and provide a more lean and relevant solution to SMEs in need of financing for further growth. Capcito strives to empower businesses to grow.</t>
  </si>
  <si>
    <t>Banking, Financial Services, FinTech, Lending, Small and Medium Businesses</t>
  </si>
  <si>
    <t>Capcito takes invoice financing and SME lending to the next level through technology and applying data-driven decision making.</t>
  </si>
  <si>
    <t>https://www.capcito.com</t>
  </si>
  <si>
    <t>https://www.twitter.com/capcito</t>
  </si>
  <si>
    <t>https://www.facebook.com/capcitofinance</t>
  </si>
  <si>
    <t>https://www.linkedin.com/company/capcito</t>
  </si>
  <si>
    <t>Henrik Dyberg, Mattias Axlind, Michael Hansen, Niklas M√∂ller</t>
  </si>
  <si>
    <t>Artificial Labs are building tools for insurers that allow them to operate faster, more efficiently and more accurately.  These tools are built on top of a shared core, called ArtificialOS ‚Äì which is a suite of powerful, API-driven building blocks, for insurers of all sizes.  Ranging from policy management through to AI-based automated claims, Artificial's service-based architecture means they can very quickly combine these blocks and integrate applications to according to insurer requirements.  Not only do insurers receive exactly what they need, but they can be happy in the knowledge that 24/7 support, infrastructure, security and upgrades are all included in the transactional-based pricing.</t>
  </si>
  <si>
    <t>https://www.twitter.com/artificiallabs</t>
  </si>
  <si>
    <t>https://www.linkedin.com/company/artificiallabs</t>
  </si>
  <si>
    <t>hello@artificial.io</t>
  </si>
  <si>
    <t>David King, Johnny Bridges</t>
  </si>
  <si>
    <t>Plug and Play Insurtech, Force Over Mass Capital, Alma Mundi Ventures</t>
  </si>
  <si>
    <t>ZTL Payment Solution</t>
  </si>
  <si>
    <t>https://www.crunchbase.com/organization/ztl-payment-solution</t>
  </si>
  <si>
    <t>ZTL Payment Solution is a B2B payment platform providing clients with customized payment solutions. The platform challenges the banks' transactional banking services and their domain on corporate payments and remittances. The global payment solution is built on smart technology utilizing PSD2, enabling clever integration into Accounting systems, banks, and another FinTech‚Äôs through its API building blocks to build customized payment solutions. Founded in 2018 and is based in Oslo, Norway.</t>
  </si>
  <si>
    <t>ZTL Payment Solution is a B2B payment platform providing clients with customized payment solutions.</t>
  </si>
  <si>
    <t>https://ztlpay.io/</t>
  </si>
  <si>
    <t>https://www.linkedin.com/company/ztl-payment-solution/</t>
  </si>
  <si>
    <t>ab@ztlpay.io</t>
  </si>
  <si>
    <t>+ 47 9811 3838</t>
  </si>
  <si>
    <t>Andreas Bjerke, Stein Gulbrandsen</t>
  </si>
  <si>
    <t>Trustpair ambition is to reinvent the way large companies check the transfers they issue. They have built the first solution to avoid transfer fraud that costs $ 2.5 billion each year. Our clients gain in efficiency and serenity. In the long term, we want to transform the way financial departments treat information! They are looking for passionate talents to help Them write the rest of the story. As a startup, they are looking for people who are curious, efficient and able to grow with them. They are involved in building a work environment where everyone feels good and is able to express their full potential. They are convinced that reaching goals is more important than time spent at work, everyone must be free and responsible in their way of organizing themselves. All teams can telecommute. For those who wish to work in Their offices, They offer unlimited drinks and snacks as well as other benefits. They like to meet regularly to share good moments outside of work! Trustpair employees are part of the same adventure and collectively contribute to the success of the project. It is important that the remuneration is consistent with the importance of the efforts provided: it is transparent and attractive, based on skills and experience.</t>
  </si>
  <si>
    <t>https://twitter.com/trustpair</t>
  </si>
  <si>
    <t>https://www.facebook.com/trustpairfrance/</t>
  </si>
  <si>
    <t>https://fr.linkedin.com/company/trustpair</t>
  </si>
  <si>
    <t>contact@trustpair.fr</t>
  </si>
  <si>
    <t>+33 1 84 88 87 23</t>
  </si>
  <si>
    <t>Alexandre Gillier, Baptiste Collot, Simon Elcham</t>
  </si>
  <si>
    <t>SAP.iO, Kima Ventures, Breega, Eduardo Ronzano, Axeleo Capital</t>
  </si>
  <si>
    <t>Cybertonica uses Machine Learning and Artificial Intelligence to manage risk and fraud, increasing trust and growing frictionless banking and m/e-payments globally. Cybertonica‚Äôs service increases conversion and sales by up to 25% while managing card-not-present and other categories of fraud at world-class compliant standards. Our goal is to build Trust in Transaction. Cybertonica has won numerous distinctions and awards since its product came to market, including the ‚ÄúBest Use of Payments Data Award‚Äù at Emerging Payments Awards 2018 and the ‚ÄúBest Data Analytics and Science Award‚Äù at Merchant Payments Ecosystem Awards 2018. Cybertonica also was named finalist for the ‚ÄúFinTech Start-up of the Year Award‚Äù at EWPN Awards 2019 and received the ‚ÄúBest New Back Office Innovation Award‚Äù at the Emerging Payments Awards 2017. Our new ScreenWiZe‚Ñ¢ product adds device risk management through SDKs (iOS and Android) to the mobile authentication and malware prevention capabilities of our customers whether banks, acquirers, merchants or transactions security. We are PSD2 ready and GDPR compliant. Cybertonica‚Äôs vision is for a world of frictionless transaction and trust in 99.9% of transactions. Visit cybertonica.com to join us and build the future of Trust in Transaction.</t>
  </si>
  <si>
    <t>https://twitter.com/CybertonicaLtd</t>
  </si>
  <si>
    <t>https://www.facebook.com/cybertonica/</t>
  </si>
  <si>
    <t>https://www.linkedin.com/company/cybertonica/</t>
  </si>
  <si>
    <t>info@cybertonica.com</t>
  </si>
  <si>
    <t>Ilya Bezrukov, Joshua Bower-Saul, Sergey Velts</t>
  </si>
  <si>
    <t>Startupbootcamp, Force Over Mass Capital, TrueSight Ventures, Digital Space Ventures, Springboard</t>
  </si>
  <si>
    <t>CashDirector</t>
  </si>
  <si>
    <t>https://www.crunchbase.com/organization/cashdirector</t>
  </si>
  <si>
    <t>CashDirector helps SMB banks differentiate from competition, acquire more new business &amp; protect client relationships using innovative added value services. CashDirector is the leading provider of bank branded accounting platforms with cash flow management tools for banks serving MICRO &amp; SMB clients - as an innovative add-on to existing online banking. CashDirector application is based on AI accounting robot technology, allowing business transactions &amp; bank operations to be booked in real time. According to a US Bank report over 80% of SMB failures are due to poor cash management. CashDirector solve this problem, helping SMBs manage cash flow and payments directly from their online bank accounts, thus creating a long-term relationship with the bank and building their loyalty.</t>
  </si>
  <si>
    <t>Accounting, Enterprise Software, FinTech, Information Technology, Machine Learning</t>
  </si>
  <si>
    <t>CashDirector SA is a technology company providing banks with Virtual CFO &amp; real-time accounting platforms for SME clients.</t>
  </si>
  <si>
    <t>http://www.cashDirector.com/</t>
  </si>
  <si>
    <t>https://twitter.com/CashDirectorSA</t>
  </si>
  <si>
    <t>https://www.linkedin.com/company/cashdirector/</t>
  </si>
  <si>
    <t>info@cashdirector.com</t>
  </si>
  <si>
    <t>+1 408 8444 310</t>
  </si>
  <si>
    <t>Patrycja Strzelecka, Rafa≈Ç Strzelecki, Robert Kaliszuk</t>
  </si>
  <si>
    <t>Techstars, Barclays Accelerator, powered by Techstars - London, EEC Ventures, Luma Ventures</t>
  </si>
  <si>
    <t>Carl</t>
  </si>
  <si>
    <t>https://www.crunchbase.com/organization/carl-finance</t>
  </si>
  <si>
    <t>Carl allows small and medium-sized companies and their advisors to find an acquirer or investor. Through a managed marketplace-approach, it enables a confidential channel to approach new investors and transact efficiently, easily and expand the reach in M&amp;A processes. On the other hand, it allows investors to substantially increase relevant deal flow and access opportunities, they otherwise would have missed. Furthermore, dedicated software allows for an efficient administration and processing of M&amp;A deals. Carl caters to firms with revenues between $1M to $100M and is based in Berlin, Germany.</t>
  </si>
  <si>
    <t>Carl Finance provides a platform for the acquisition and divestment of small and medium-sized businesses.</t>
  </si>
  <si>
    <t>https://www.carlfinance.de</t>
  </si>
  <si>
    <t>https://www.facebook.com/nachfolgeDE</t>
  </si>
  <si>
    <t>https://www.linkedin.com/company/carl-finance</t>
  </si>
  <si>
    <t>kontakt@carlfinance.de</t>
  </si>
  <si>
    <t>Kurosch Daniel Habibi, Pascal Stichler</t>
  </si>
  <si>
    <t>Project A Ventures, Saarbruecker 21, Roland Grenke, Karl-Heinz Flother, German Ventures</t>
  </si>
  <si>
    <t>PayPlug is an online payments platform designed for SMEs and micro-businesses. The company has helped thousands of businesses to develop themselves online by selling their goods and services online through the development of this extremely simple and intuitive payment solution.</t>
  </si>
  <si>
    <t>https://twitter.com/payplug</t>
  </si>
  <si>
    <t>https://www.facebook.com/payplug</t>
  </si>
  <si>
    <t>https://www.linkedin.com/company/2680294/</t>
  </si>
  <si>
    <t>contact@payplug.com</t>
  </si>
  <si>
    <t>Antoine Grimaud, Camille Tyan</t>
  </si>
  <si>
    <t>Natixis</t>
  </si>
  <si>
    <t>https://www.crunchbase.com/organization/natixis</t>
  </si>
  <si>
    <t>ACE &amp; Company, Natixis, AGORANOV, Gabriel Jarrosson</t>
  </si>
  <si>
    <t>PayPlug acquired by Natixis</t>
  </si>
  <si>
    <t>https://www.crunchbase.com/acquisition/natixis-acquires-payplug--eedf48c4</t>
  </si>
  <si>
    <t>TaxDown</t>
  </si>
  <si>
    <t>https://www.crunchbase.com/organization/taxdown</t>
  </si>
  <si>
    <t>TaxDown has revolutionized tax advice by being lone of the pioneers in digital service that lets users file income tax returns easily. It claims to guarantee the taxpayers the desired results. As this company is the collaborator of the Tax Agency, taxpayers can present their income statements on their own platform. The digital and automatic solution maximizes savings.</t>
  </si>
  <si>
    <t>TaxDown is a Spanish startup that eases the income tax return filing process for taxpayers.</t>
  </si>
  <si>
    <t>https://www.taxdown.es</t>
  </si>
  <si>
    <t>https://www.facebook.com/tax.down.56</t>
  </si>
  <si>
    <t>https://www.linkedin.com/company/13005741</t>
  </si>
  <si>
    <t>hola@taxdown.es</t>
  </si>
  <si>
    <t>Alvaro Falcones Mu√±oz, Enrique Garc√≠a Moreno, Joaquin Fernandez</t>
  </si>
  <si>
    <t>FJ Labs, Abac Nest, Felipe Navio, Juan Urdiales, Vladimir Ristanovic</t>
  </si>
  <si>
    <t>ANYTIME</t>
  </si>
  <si>
    <t>https://www.crunchbase.com/organization/anytime</t>
  </si>
  <si>
    <t>ANYTIME offers business accounts, payment solutions, and expense management tools that make life easier for small businesses.  Anytime was launched in 2012 with the aim of providing simplified financial services to consumers and businesses.</t>
  </si>
  <si>
    <t>ANYTIME offers business accounts, payment solutions, and expense management tools that make life easier for small businesses.</t>
  </si>
  <si>
    <t>http://www.anyti.me</t>
  </si>
  <si>
    <t>http://twitter.com/cardanytime</t>
  </si>
  <si>
    <t>https://www.facebook.com/getanytime/</t>
  </si>
  <si>
    <t>https://www.linkedin.com/company/anytime/</t>
  </si>
  <si>
    <t>+33 1 73 60 06 32</t>
  </si>
  <si>
    <t>Dupouy Damien, Thierry Peyre</t>
  </si>
  <si>
    <t>Orange Bank</t>
  </si>
  <si>
    <t>https://www.crunchbase.com/organization/orange-bank</t>
  </si>
  <si>
    <t>ANYTIME acquired by Orange Bank</t>
  </si>
  <si>
    <t>https://www.crunchbase.com/acquisition/orange-bank-acquires-anytime--902fa98c</t>
  </si>
  <si>
    <t>The NAGA Group</t>
  </si>
  <si>
    <t>https://www.crunchbase.com/organization/the-naga-group</t>
  </si>
  <si>
    <t>The NAGA Group provides personal finance and investment products under the brand name NAGA and under NAGA Markets and NAGA Global which are authorised by CySEC and St. Vincent respectively. NAGA powers thousands of investors and traders within its socially-enhanced financial system. With its synergistic all-in-one approach NAGA combines and unifies trading, investing, transacting and community across both fiat and crypto. NAGA‚Äôs sole purpose, to make the world of personal finance and investment more accessible and open.</t>
  </si>
  <si>
    <t>Blockchain, Cryptocurrency, Finance, Financial Services, FinTech, Information Technology, Innovation Management, Mobile Apps, Personal Finance</t>
  </si>
  <si>
    <t>NAGA AG Group is a German-based fintech company founded in 2015 and publicly listed on the Frankfurt Stock Exchange.</t>
  </si>
  <si>
    <t>https://naga.com</t>
  </si>
  <si>
    <t>https://twitter.com/thenagagroup</t>
  </si>
  <si>
    <t>https://www.facebook.com/nagagroup/</t>
  </si>
  <si>
    <t>https://www.linkedin.com/company/the-naga-group-ag/</t>
  </si>
  <si>
    <t>info@naga.com</t>
  </si>
  <si>
    <t>+44 20 3318 4345</t>
  </si>
  <si>
    <t>Benjamin Bilski, Yasin Sebastian Qureshi</t>
  </si>
  <si>
    <t>N4G</t>
  </si>
  <si>
    <t>https://www.crunchbase.com/ipo/the-naga-group-ipo--9888a1b3</t>
  </si>
  <si>
    <t>FRA - Frankfurt Stock Exchange</t>
  </si>
  <si>
    <t>Finance, Human Resources, Operations</t>
  </si>
  <si>
    <t>Apps, Financial Services, Information Technology, Mobile, Other, Payments, Professional Services, Software</t>
  </si>
  <si>
    <t>Fosun International, Hauck &amp; Aufhauser</t>
  </si>
  <si>
    <t>Eagle Alpha</t>
  </si>
  <si>
    <t>https://www.crunchbase.com/organization/eagle-alpha</t>
  </si>
  <si>
    <t>Established in 2012, Eagle Alpha is the pioneer connecting the universe of alternative data. Our solutions are used by buyside firms, private equity firms and corporates to make data-driven investment and business decisions. With over 1,150 datasets Eagle Alpha has the largest database of alternative datasets globally. With our suite of products we deliver more solutions, to more alternative data challenges than any other alternative data company.</t>
  </si>
  <si>
    <t>Analytics, Big Data, FinTech</t>
  </si>
  <si>
    <t>Pioneers Connecting the Universe of Alternative Data</t>
  </si>
  <si>
    <t>http://eaglealpha.com</t>
  </si>
  <si>
    <t>http://twitter.com/DollarEagle</t>
  </si>
  <si>
    <t>http://www.linkedin.com/company/eagle-alpha</t>
  </si>
  <si>
    <t>enquiries@eaglealpha.com</t>
  </si>
  <si>
    <t>(646) 843-6048</t>
  </si>
  <si>
    <t>Emmett Kilduff</t>
  </si>
  <si>
    <t>Enterprise Ireland, NJF Capital, Guglielmo Sartori di Borgoricco, Nicole Junkermann, Quay Investments</t>
  </si>
  <si>
    <t>Owlin</t>
  </si>
  <si>
    <t>https://www.crunchbase.com/organization/owlin</t>
  </si>
  <si>
    <t>Owlin is a news and text- analytics company, which helps finance professionals around the globe monitor large portfolios and detect early warning signals posing potential risk or creating opportunities that foster their investment decisions. Owlin serves a global client base which consists of Asset Managers, Banks, Pension Funds, Payments Service Providers, and Corporates. Owlin taps into more than 3M global internet sources across 12 languages and creates actionable insights in near real-time.</t>
  </si>
  <si>
    <t>Analytics, Big Data, FinTech, Natural Language Processing</t>
  </si>
  <si>
    <t>Owlin is a news and text- analytics company, which helps monitoring of large portfolios and detect early warning signals.</t>
  </si>
  <si>
    <t>http://www.owlin.com</t>
  </si>
  <si>
    <t>http://twitter.com/owlin</t>
  </si>
  <si>
    <t>https://www.facebook.com/owlin-182666615112958</t>
  </si>
  <si>
    <t>https://www.linkedin.com/company/owlin-com</t>
  </si>
  <si>
    <t>info@owlin.com</t>
  </si>
  <si>
    <t>+31 (0) 20 261 41 96</t>
  </si>
  <si>
    <t>Bas van Ooyen, Richard Kraaijenhagen, Sjoerd Leemhuis</t>
  </si>
  <si>
    <t>MassChallenge, Rockstart, Velocity Capital Fintech Ventures, Noro Venture Capital</t>
  </si>
  <si>
    <t>Zaver</t>
  </si>
  <si>
    <t>https://www.crunchbase.com/organization/zaver</t>
  </si>
  <si>
    <t>Zaver develops innovative payment solutions to accelerate the revolution in mobile payments. All for companies and individuals to be able to shop in a more accessible and smarter way - offline and online.</t>
  </si>
  <si>
    <t>Zaver develops innovative payment solutions to accelerate the revolution in mobile payments.</t>
  </si>
  <si>
    <t>https://www.zaver.io/</t>
  </si>
  <si>
    <t>https://twitter.com/IoZaver</t>
  </si>
  <si>
    <t>https://www.facebook.com/officialzaver</t>
  </si>
  <si>
    <t>https://www.linkedin.com/company/zaver/</t>
  </si>
  <si>
    <t>info@zaver.se</t>
  </si>
  <si>
    <t>08-551 062 60</t>
  </si>
  <si>
    <t>Amir Marandi, Linus Malmen</t>
  </si>
  <si>
    <t>Inventure, Inbox Capital, Magnus Rausing, Bo Mattsson, Joen Bonnier</t>
  </si>
  <si>
    <t>Dusk Network</t>
  </si>
  <si>
    <t>https://www.crunchbase.com/organization/dusk-network</t>
  </si>
  <si>
    <t>Dusk Network is the Privacy Blockchain for Financial Applications. A new standard for compliance, control and collaboration. Our mission is to enable any size enterprise to collaborate at scale, meet compliance requirements, and ensure that personal and transaction data remains confidential. Companies use the Dusk Network blockchain to issue tokens, trade, and collaborate via smart contracts. t on-chain privacy.</t>
  </si>
  <si>
    <t>Dusk Network is the blockchain platform for global financial applications.</t>
  </si>
  <si>
    <t>https://dusk.network/</t>
  </si>
  <si>
    <t>https://twitter.com/DuskFoundation</t>
  </si>
  <si>
    <t>https://www.linkedin.com/company/duskfoundation</t>
  </si>
  <si>
    <t>media@dusk.network</t>
  </si>
  <si>
    <t>Emanuele Francioni, Jelle Pol</t>
  </si>
  <si>
    <t>Maven 11 Capital, Bitfinex, Karnika Yashwant, DeepWell Ventures</t>
  </si>
  <si>
    <t>Loanboox</t>
  </si>
  <si>
    <t>https://www.crunchbase.com/organization/swiss-fintech-ag</t>
  </si>
  <si>
    <t>Loanboox's success speaks for itself: Since the Go-live in September 2016, Loanboox dealt with a volume request over 56 billion Euros. More than 2500 cities and communities as well as institutional investors and banks  are active on Loanboox.  Loanboox is about to conquer the German, Austrian, French and Dutch market, too.  And next step: Digitalisation of capital market.</t>
  </si>
  <si>
    <t>Finance, Financial Services, FinTech, Government, Information Services, Lending</t>
  </si>
  <si>
    <t>Loanboox is one of the world's largest P2P debt financing platform for public sector borrowers and institutional investors and banks</t>
  </si>
  <si>
    <t>http://www.loanboox.com</t>
  </si>
  <si>
    <t>https://twitter.com/loanboox</t>
  </si>
  <si>
    <t>https://www.facebook.com/loanboox</t>
  </si>
  <si>
    <t>https://www.linkedin.com/company/10410748/</t>
  </si>
  <si>
    <t>info@loanboox.com</t>
  </si>
  <si>
    <t>+41 55 220 7820</t>
  </si>
  <si>
    <t>Andi Burri, Dario Zogg, Stefan Muehlemann, Stefan Muehlemann</t>
  </si>
  <si>
    <t>TreasuryXpress is a SaaS company that offers treasury management solutions and cash forecasting solution. It services includes MS suite, C2Treasury, and C2Treasury Lite that allows its users to control and secure their financial actions through the use of its interface.  The company was founded in 2007 and is headquartered in Paris.</t>
  </si>
  <si>
    <t>https://www.twitter.com/basfrance</t>
  </si>
  <si>
    <t>https://www.facebook.com/treasuryxpress/</t>
  </si>
  <si>
    <t>http://www.linkedin.com/company/989147</t>
  </si>
  <si>
    <t>hello@treasuryxpress.com</t>
  </si>
  <si>
    <t>+33 1 53 43 90 43</t>
  </si>
  <si>
    <t>Anis Rahal</t>
  </si>
  <si>
    <t>Bottomline Technologies</t>
  </si>
  <si>
    <t>https://www.crunchbase.com/organization/bottomline-technologies</t>
  </si>
  <si>
    <t>Azure Capital Partners, Middle East Venture Partners (MEVP), iSME, Sigma Gestion, The Luxury Fund</t>
  </si>
  <si>
    <t>TreasuryXpress acquired by Bottomline Technologies</t>
  </si>
  <si>
    <t>https://www.crunchbase.com/acquisition/bottomline-technologies-acquires-box-automation-solutions--13e7b27e</t>
  </si>
  <si>
    <t>Zuto is a web-based, financing platform that finds lenders and guides its users through their car-buying processes. It provides its users with one-to-one support and helps them make better buying decisions. The platform offers a range of car finance options to people from a variety of financial backgrounds. It also provides its users with the tools they need to choose the most suitable vehicle, free information about vehicle history, and valuation checks as well as ¬†help with paperwork.</t>
  </si>
  <si>
    <t>https://twitter.com/zuto</t>
  </si>
  <si>
    <t>https://www.facebook.com/zuto/</t>
  </si>
  <si>
    <t>https://www.linkedin.com/company-beta/280674/</t>
  </si>
  <si>
    <t>social@zuto.com</t>
  </si>
  <si>
    <t>James Wilkinson, Ryan Dignan</t>
  </si>
  <si>
    <t>Fulfin - Financing Ecommerce</t>
  </si>
  <si>
    <t>https://www.crunchbase.com/organization/fulfin</t>
  </si>
  <si>
    <t>Fulfin is the leading provider of customized financing solutions for online businesses in Germany and plays an important role in the supply of liquidity in the e-commerce industry.  On the platform developed by fulfin, the credit application as well as the credit check is done online, easily and quickly. The fulfin team has significant experience in the fields of e-commerce, fintech and risk management.</t>
  </si>
  <si>
    <t>Innovative growth financing for online companies |¬†Innovative Wachstumsfinanzierung f√ºr Online Unternehmen</t>
  </si>
  <si>
    <t>https://fulfin.com</t>
  </si>
  <si>
    <t>https://twitter.com/fulfin_com</t>
  </si>
  <si>
    <t>https://www.facebook.com/fulfin.io/</t>
  </si>
  <si>
    <t>https://www.linkedin.com/company/fulfin-com</t>
  </si>
  <si>
    <t>info@fulfin.com</t>
  </si>
  <si>
    <t>+49 89 215375920</t>
  </si>
  <si>
    <t>Fredi Gruber, Nathan Evans</t>
  </si>
  <si>
    <t>Product, Sales</t>
  </si>
  <si>
    <t>Simudyne helps financial organisations to understand their world and make the best possible decisions. Simudyne is a simulation technology company that offers organizations a new way to more effectively harness the power of agent-based modeling, AI and machine learning to test drive their decisions and drive growth. Simudyne‚Äôs clients include global banks, regulators and exchanges. Founded by simulation expert Justin Lyon in 2016, Simudyne graduated from the Barclays TechStars programme in 2017 and Mastercard Start Path in 2018. We have since expanded rapidly with a team of first-class talent, including PhDs with a wealth of expertise in financial services and beyond.</t>
  </si>
  <si>
    <t>https://twitter.com/simudyne</t>
  </si>
  <si>
    <t>https://www.linkedin.com/company/simudyne/</t>
  </si>
  <si>
    <t>info@simudyne.com</t>
  </si>
  <si>
    <t>Justin Lyon</t>
  </si>
  <si>
    <t>Techstars, Barclays, Chris Adelsbach, Graphene Ventures, Sway Ventures</t>
  </si>
  <si>
    <t>WiseAlpha is an online investment platform offering its members access via Notes to senior secured loan investments in some of the UK's leading companies. They replace the substantial costs and complexity of investing in specialist credit funds with a simpler and more cost effective way to invest. Typically investments in senior secured corporate loans are only available to very large banks, pension funds and specialist funds. In order to gain access to this asset class individual investors usually have to use brokers and/or invest in specialist debt funds and are often charged substantial upfront fees and ongoing management and performance fees. Until now, the corporate loan market has remained largely untransformed by technological innovation but wiseAlpha is now making this asset class accessible to a wider investment audience.</t>
  </si>
  <si>
    <t>https://twitter.com/WiseAlphaTeam</t>
  </si>
  <si>
    <t>https://www.facebook.com/WiseAlpha-982643158430948/</t>
  </si>
  <si>
    <t>https://www.linkedin.com/company/wisealpha</t>
  </si>
  <si>
    <t>support@wisealpha.com</t>
  </si>
  <si>
    <t>Rezaah Ahmad</t>
  </si>
  <si>
    <t>Crowdcube, Seedrs, Serge Chiaramonte, Joshua Senior</t>
  </si>
  <si>
    <t>Aiia</t>
  </si>
  <si>
    <t>https://www.crunchbase.com/organization/nordic-api-gateway</t>
  </si>
  <si>
    <t>Founded in 2011, Aiia (formerly Nordic API Gateway) is a leading open banking platform in Europe. Based in Denmark, the platform empowers businesses and financial institutions with the ability to integrate financial data and to offer account-to-account payments directly in their services.  Today, Aiia has more than 2000 connected banks across 21 European markets, processes more than 10 million bank logins and more than a million account to account payments every month for large banks and e-commerce payment gateways ‚Äì a number the open banking platform expects to be tenfold at the end of the year, as the company is set to expand to the rest of Europe in 2021.  The open banking platform has received backing from Danske Bank and DNB to build a leading pan-European open banking infrastructure to support financial innovation in the rapidly changing financial services industry.  Aiia provides open banking services to a long list of financial institutions including Lunar, Danske Bank, Santander, OP Financial Group, DNB, Resurs Bank, BEC, Bankdata, Pleo, Checkout Finland and many more.</t>
  </si>
  <si>
    <t>Banking, FinTech, Information Technology, Payments</t>
  </si>
  <si>
    <t>Formerly Nordic API Gateway. Still transforming Europe with open banking products that simply work.</t>
  </si>
  <si>
    <t>https://www.aiia.eu/</t>
  </si>
  <si>
    <t>https://twitter.com/aiia_eu</t>
  </si>
  <si>
    <t>https://www.linkedin.com/company/aiiaeurope</t>
  </si>
  <si>
    <t>support@aiia.eu</t>
  </si>
  <si>
    <t>Gu√∞mundur Hrei√∞arsson, Rune Mai</t>
  </si>
  <si>
    <t>Financial Services, Information Technology, Lending and Investments, Payments</t>
  </si>
  <si>
    <t>Danske Bank, DNB</t>
  </si>
  <si>
    <t>Capital Markets are drowning in data - there is too much to digest and too many tools to analyse. Not all of them can be looked at manually. As a result, 80% of useful information, which could have generated alpha or caught a downside risk, gets overlooked. Auquan is transforming investment research, using knowledge graphs, to simultaneously reduce research time from weeks to hours, while expanding the overall data coverage available to an investment team.  We're the first integrated research platform for capital markets that supports an interconnected central repository for external and internal data (including time series, text, emails, docs, news, research, transcripts, reports and more). We allow users to search and analyse data within the platform, share it across teams and reference for future use, replacing multiple research tools as "the only research tool" to look at.</t>
  </si>
  <si>
    <t>https://twitter.com/auquan_</t>
  </si>
  <si>
    <t>https://www.linkedin.com/company/auquan/</t>
  </si>
  <si>
    <t>info@auquan.com</t>
  </si>
  <si>
    <t>Chandini Jain, Shub Jain</t>
  </si>
  <si>
    <t>Techstars, Chris Adelsbach, Charlie Songhurst, Episode 1, Techstars Ventures</t>
  </si>
  <si>
    <t>SatoshiPay offers solutions for B2B cross-border money transfer and frictionless micropayment processing through its blockchain-based instant payments platform. The company was founded in 2014 and is headquartered in London, with development led through its Berlin office. SatoshiPay is backed by Europe‚Äôs largest digital publishing house Axel Springer and San Francisco-based Stellar Development Foundation. Find frequent updates at satoshipay.io and Twitter @SatoshiPay.</t>
  </si>
  <si>
    <t>http://twitter.com/SatoshiPay</t>
  </si>
  <si>
    <t>https://www.facebook.com/satoshipay</t>
  </si>
  <si>
    <t>https://www.linkedin.com/company/satoshipay/</t>
  </si>
  <si>
    <t>hello@satoshipay.io</t>
  </si>
  <si>
    <t>Meinhard Benn</t>
  </si>
  <si>
    <t>Younited Credit provides an online plaftorm designed to connect and facilitate financial transactions between lenders and borrowers without the intermediation of a traditional financial institution. The company was founded in 2009 and is headquartered in Paris, France.</t>
  </si>
  <si>
    <t>http://twitter.com/younited</t>
  </si>
  <si>
    <t>https://www.facebook.com/younitedcreditfr/</t>
  </si>
  <si>
    <t>http://www.linkedin.com/company/younited-credit</t>
  </si>
  <si>
    <t>client@younited-credit.fr</t>
  </si>
  <si>
    <t>Charles Egly, Geoffroy Guigou, Thomas Beylot</t>
  </si>
  <si>
    <t>Eurazeo, Goldman Sachs, Bpifrance, Kima Ventures, Credit Mutuel Arkea</t>
  </si>
  <si>
    <t>Lykke is a Swiss Fintech company building a global marketplace based on blockchain. It builds on decades of thought and research by company founder Richard Olsen, a pioneer in the field of high-frequency finance. Richard served as co-founder and CEO of OANDA, a leading foreign exchange company.   Lykke received initial seed funding in 2015. The company is currently pursuing investors who want to change the face of the global market. Mission Lykke is here to build the future of markets: ‚Ä¢	By employing transparent blockchain technology  ‚Ä¢	By achieving reliability and accessibility of financial services    ‚Ä¢	By open-sourcing knowledge and competences   Vision Lykke will create a single global marketplace, where any sort of financial instrument can be traded and settled peer to peer with second-by-second interest payments. Unlike the structure of prevailing markets, ours will be a level playing field to which anyone with an Internet connection can have access.  Our marketplace utilizes blockchain pioneered by Bitcoin to offer immediate settlement and direct ownership. All the software that serves as the foundation of the market will be developed in open source.  Commissions are zero. We anticipate ample trade volumes. Our revenue will come from providing liquidity, offering issuance services, and supporting institutional clients.</t>
  </si>
  <si>
    <t>http://twitter.com/lykkecity</t>
  </si>
  <si>
    <t>https://www.facebook.com/LykkeCity/</t>
  </si>
  <si>
    <t>https://www.linkedin.com/company/10335535</t>
  </si>
  <si>
    <t>lykke@lykke.com</t>
  </si>
  <si>
    <t>Anton Golub, Richard Olsen</t>
  </si>
  <si>
    <t>Hanwha Systems, Tamedia, Impact51</t>
  </si>
  <si>
    <t>Hello Soda build world class products that make data driven decisions accessible across the Enterprise. With a current focus on credit markets, gaming, recruitment and insurance their specialist treatment of BIG, Smart, Linked and Social data delivers consumer insights like never before.  Their mission is to remain at the forefront of the data revolution, and to deliver innovations that harness the full power of that data so that they can all make better decisions.</t>
  </si>
  <si>
    <t>https://twitter.com/hello_soda</t>
  </si>
  <si>
    <t>https://www.facebook.com/sodasoftwarelabs</t>
  </si>
  <si>
    <t>https://www.linkedin.com/company/soda-software-labs</t>
  </si>
  <si>
    <t>enquiries@hellosoda.com</t>
  </si>
  <si>
    <t>(+44) (0)161 987 7632</t>
  </si>
  <si>
    <t>James Blake, Paul Shepherd</t>
  </si>
  <si>
    <t>Acuant</t>
  </si>
  <si>
    <t>https://www.crunchbase.com/organization/acuant</t>
  </si>
  <si>
    <t>EIT Digital Accelerator, Pitch@Palace, NVM Private Equity, Clydesdale Bank, Yorkshire Bank</t>
  </si>
  <si>
    <t>HelloSoda acquired by Acuant</t>
  </si>
  <si>
    <t>https://www.crunchbase.com/acquisition/acuant-acquires-hellosoda--cd429175</t>
  </si>
  <si>
    <t>Walliance</t>
  </si>
  <si>
    <t>https://www.crunchbase.com/organization/walliance</t>
  </si>
  <si>
    <t>Walliance is the first European investment platform where you can invest in real estate projects from your smartphone, worldwide. It was created to guarantee its investors some real estate investment opportunities starting from ‚Ç¨ 500, while offering to operators of the sector, the possibility to raise capitals in an alternative and transparent way. Our project stems from a simple, but revolutionary concept: taming the technological and financial innovations that global economy is going through (first of all crowdfunding), and thus breaking down barriers to entry in an investment sector traditionally prohibitive for the small-medium saver. We have been operating in the Italian market since September 2017, but our history is deeply rooted. Bertoldi Group, a family-owned company from which Walliance took its first steps, has positioned itself for years in the real estate sector, developing property management, consulting, and real estate investments. To these, were added numerous holdings in the Fintech, sector, among which the world leader for equity crowdfunding Crowdcube stands out. We have closely observed the unfolding of Italian crowdfunding from its origins, assessing its potential for development. At the same time, we are aware of the historical performance of Real Estate sector, despite the decline of 2008: what better scope for crowdfunding than an investment sector that has historically proved to be among the best performing? Thus begins a long journey to tune that initial intuition to the strict Italian regulation, "awarded" by Consob with the authorization to operate on the national market as the first real estate crowdfunding platform in Italy. The estimates of the Polytechnic of Milan speak of a global market for Real Estate crowdfunding of over 10 billion dollars, which according to Forbes estimates to 300 billion by 2025. The international climb has just begun with the AMF authorization to operate also in France.</t>
  </si>
  <si>
    <t>Crowdfunding, FinTech, Real Estate Investment</t>
  </si>
  <si>
    <t>Trento, Trentino-Alto Adige, Italy</t>
  </si>
  <si>
    <t>Walliance is the first European investment platform where you can invest in real estate projects from your smartphone, worldwide.</t>
  </si>
  <si>
    <t>https://www.walliance.eu</t>
  </si>
  <si>
    <t>https://twitter.com/wallianceteam</t>
  </si>
  <si>
    <t>https://www.facebook.com/walliancetherealcrowd</t>
  </si>
  <si>
    <t>https://www.linkedin.com/company/walliance-srl/</t>
  </si>
  <si>
    <t>hello@walliance.eu</t>
  </si>
  <si>
    <t>Giacomo Bertoldi, Gianluca Bertoldi, Marco Mongera</t>
  </si>
  <si>
    <t>Jeff</t>
  </si>
  <si>
    <t>https://www.crunchbase.com/organization/jeff-e713</t>
  </si>
  <si>
    <t>Jeff is a personalized loan broker that matches borrowers and lenders through alternative data. Jeff's mission is to help the unbanked to access financial services. In the absence of credit history and bank transactions, Jeff gathers alternative data from sources like smartphones, social media, behavioral patterns, geolocation, and other types of digital footprint. Jeff then puts this information to good use and find ways on how alternative data points can prove creditworthiness and build trust, building new ways of accessing financing and evolving an alternative credit score. The company was founded in 2019 and is located in Riga, Latvia.</t>
  </si>
  <si>
    <t>Jeff is a broker of personalized loan products, connecting borrowers and lending institutions.</t>
  </si>
  <si>
    <t>https://www.jeff-app.com/</t>
  </si>
  <si>
    <t>https://www.facebook.com/pg/GetJeffApp/</t>
  </si>
  <si>
    <t>https://www.linkedin.com/company/jeffapp/</t>
  </si>
  <si>
    <t>toms@jeff-app.com</t>
  </si>
  <si>
    <t>Reinis Tenis, Toms Niparts</t>
  </si>
  <si>
    <t>Startup Wise Guys, EstBAN, Taavi Tamkivi</t>
  </si>
  <si>
    <t>WealthArc</t>
  </si>
  <si>
    <t>https://www.crunchbase.com/organization/wealtharc</t>
  </si>
  <si>
    <t>WealthArc automatically consolidates investment portfolios &amp; financial data and delivers it via an easy and unified interface to clients (banks and external asset managers). The solution consists of: - A robust and battle-tested automated API engine integrating data from custodian banks (currently over 60 existing connections to banks in Switzerland, Lichtenstein, Luxembourg, Singapore, Monaco, Hong Kong and other) as well as other providers of financial data. - Wealth management web platform built on top of an API engine. It covers a broad scope of mission-critical services for our clients, such as portfolio management, automation of client invoicing, risk profile monitoring, compliance checks and consolidation of assets from various custodian banks. The platform is distributed via the SaaS model and stores all data in a secure cloud environment.</t>
  </si>
  <si>
    <t>Big Data, Cloud Computing, Cyber Security, Financial Services, FinTech, SaaS</t>
  </si>
  <si>
    <t>Empowering wealth managers to manage clients wealth anywhere and anytime</t>
  </si>
  <si>
    <t>http://www.wealtharc.com</t>
  </si>
  <si>
    <t>http://twitter.com/WealthArc</t>
  </si>
  <si>
    <t>http://www.facebook.com/WealthArc</t>
  </si>
  <si>
    <t>http://www.linkedin.com/company/data_next_eu</t>
  </si>
  <si>
    <t>contact@welatharc.com</t>
  </si>
  <si>
    <t>Krzysztof Gog√≥l, Sebastian Manthei</t>
  </si>
  <si>
    <t>Data and Analytics, Financial Services, Information Technology, Internet Services, Privacy and Security, Software</t>
  </si>
  <si>
    <t>Venture Kick, The Next Impact</t>
  </si>
  <si>
    <t>Arf</t>
  </si>
  <si>
    <t>https://www.crunchbase.com/organization/arf</t>
  </si>
  <si>
    <t>Arf, a VISA Innovation Program company, is a global #payment network enabling instant and fully compliant fiat-to-fiat #cross-border payments by leveraging regulated stablecoins for #financial institutions, especially EMIs, PIs, MSBs, ewallets, neobanks and digital #remittance companies.</t>
  </si>
  <si>
    <t>Instant &amp; Compliant Cross-Border Payment Network For Financial Institutions</t>
  </si>
  <si>
    <t>https://www.arf.one</t>
  </si>
  <si>
    <t>https://twitter.com/arf_one</t>
  </si>
  <si>
    <t>https://www.linkedin.com/company/arf-one/</t>
  </si>
  <si>
    <t>Ahmet √ñZCAN, Ali Erhat Nalbant, Berhan Kongel, Kazim Rifat Ozyilmaz</t>
  </si>
  <si>
    <t>Blockchain Founders Fund, 500 Istanbul</t>
  </si>
  <si>
    <t>Companisto</t>
  </si>
  <si>
    <t>https://www.crunchbase.com/organization/companisto</t>
  </si>
  <si>
    <t>Companisto is an equity crowdinvesting platform for startups. It enables investors to participate in the funding of companies with an investment of their choice, and in return share profits and increases in value of the startup or property. Companisto is the investment platform for startups and growth companies.  Business angels and investors participate in groundbreaking innovations, promising companies, and ideas that write history through venture capital. As a fintech company, they stand for lean processes, specialized knowledge, and efficient solutions. They are the driver of innovation in the field of professional online corporate finance. In a diverse society, they assume responsibility for the founding culture in Germany and Europe.</t>
  </si>
  <si>
    <t>Crowdfunding, Finance, Financial Services, FinTech, Venture Capital</t>
  </si>
  <si>
    <t>Companisto is an equity crowdinvesting platform for startups.</t>
  </si>
  <si>
    <t>https://www.companisto.com</t>
  </si>
  <si>
    <t>https://twitter.com/Companisto</t>
  </si>
  <si>
    <t>https://www.facebook.com/Companisto/</t>
  </si>
  <si>
    <t>https://www.linkedin.com/company/companisto/</t>
  </si>
  <si>
    <t>info@companisto.com</t>
  </si>
  <si>
    <t>+49 30 20 848 49 40</t>
  </si>
  <si>
    <t>David Rhotert, Tamo Zwinge</t>
  </si>
  <si>
    <t>Safello</t>
  </si>
  <si>
    <t>https://www.crunchbase.com/organization/safello</t>
  </si>
  <si>
    <t>Safello operates a bitcoin exchange and related services in the European market. It partners with various payment providers such as Bankgirot. The company receives payments through SEPA, Bankgiro, Handelsbanken Direkt, International Bank Transfer, Swish, and many other payment methods. Founded in 2013, Safello is a government registered AB company based in Stockholm, Sweden, and it complies with anti-money laundering laws.</t>
  </si>
  <si>
    <t>Safello operates a bitcoin exchange and related services in the European market.</t>
  </si>
  <si>
    <t>https://safello.com</t>
  </si>
  <si>
    <t>http://twitter.com/SafelloAB</t>
  </si>
  <si>
    <t>http://www.facebook.com/Safello</t>
  </si>
  <si>
    <t>http://www.linkedin.com/company/safello</t>
  </si>
  <si>
    <t>info@safello.com</t>
  </si>
  <si>
    <t>(888)-254-9670</t>
  </si>
  <si>
    <t>Frank Schuil, Ludvig √ñberg</t>
  </si>
  <si>
    <t>Techstars, Digital Currency Group, White Star Capital, Erik Voorhees, Roger Ver</t>
  </si>
  <si>
    <t>Transforming how value is exchanged - effortlessly.</t>
  </si>
  <si>
    <t>https://twitter.com/hellowamo</t>
  </si>
  <si>
    <t>https://www.facebook.com/wamopeople</t>
  </si>
  <si>
    <t>https://www.linkedin.com/company/innovertu/</t>
  </si>
  <si>
    <t>yanki@wamo.io</t>
  </si>
  <si>
    <t>+44 7958 508707</t>
  </si>
  <si>
    <t>Eren Dursun, Yanki Onen</t>
  </si>
  <si>
    <t>Sepior</t>
  </si>
  <si>
    <t>https://www.crunchbase.com/organization/sepior</t>
  </si>
  <si>
    <t>Sepior is enabling trust for online financial transactions and enterprise data protection applications, such as cryptocurrency custodial wallets, public or private blockchains, and cloud-based SaaS offerings, using threshold-based multiparty computation (MPC). Using patented threshold cryptographic protocols, Sepior‚Äôs RSA award-winning team of renowned cryptography experts has revolutionized key protection and management required for online security and privacy. The result is a customer-definable security framework that operates with any hardware, virtual device, or platform, using a distributed-trust model, optimized for current and emerging fintech, cloud, IoT, and distributed ledger applications and services, allowing our customers to transact with trust.</t>
  </si>
  <si>
    <t>Blockchain, Cloud Security, Enterprise Software, Financial Services, FinTech, Information Technology, Software</t>
  </si>
  <si>
    <t>Sepior enables trust for financial transactions and cloud applications using threshold cryptography.</t>
  </si>
  <si>
    <t>https://sepior.com/</t>
  </si>
  <si>
    <t>https://www.twitter.com/https://twitter.com/SepiorCorp</t>
  </si>
  <si>
    <t>https://www.facebook.com/sepior/</t>
  </si>
  <si>
    <t>https://www.linkedin.com/company/sepior-kmaas/</t>
  </si>
  <si>
    <t>info@sepior.com</t>
  </si>
  <si>
    <t>+45 2165 1093</t>
  </si>
  <si>
    <t>Ivan Damgard, Jakob Pagter, Nicolaj Nielsen</t>
  </si>
  <si>
    <t>Financial Services, Information Technology, Other, Privacy and Security, Software</t>
  </si>
  <si>
    <t>Seed Capital, SBI Group, EASME - EU Executive Agency for SMEs, Rudi Airisto, DTU Innovation</t>
  </si>
  <si>
    <t>Nethermind</t>
  </si>
  <si>
    <t>https://www.crunchbase.com/organization/nethermind</t>
  </si>
  <si>
    <t>We created an API marketplace with blockchain payments running on top of our own full Ethereum client (Nethermind). Micropayments, pay as you go, smart contract secured processing of data flows between the API market participants.</t>
  </si>
  <si>
    <t>Blockchain, Cryptocurrency, Developer APIs, E-Commerce, Ethereum, Financial Services, FinTech, Retail</t>
  </si>
  <si>
    <t>API marketplace with blockchain payments for pay as you go for API usage, Ethereum clients, infrastructure and consulting.</t>
  </si>
  <si>
    <t>https://www.nethermind.io</t>
  </si>
  <si>
    <t>https://twitter.com/nethermindeth</t>
  </si>
  <si>
    <t>https://www.linkedin.com/company/18421489/</t>
  </si>
  <si>
    <t>contact@nethermind.io</t>
  </si>
  <si>
    <t>Tomasz Kajetan Stanczak</t>
  </si>
  <si>
    <t>Etvas</t>
  </si>
  <si>
    <t>https://www.crunchbase.com/organization/etvas</t>
  </si>
  <si>
    <t>We help businesses to bring more diversity and empathy into the everyday life of their customers.Etvas is the customer engagement platform for extra- services that optimizes customer touchpoints to drive better monetization, boost retention and prevent churn.Our cloud API-based marketplace connects to all providers of services with customers of banks, insurers and E-Tailers, while using machine learning for individual offering</t>
  </si>
  <si>
    <t>Banking, FinTech, Insurance, InsurTech, Marketplace, Mobile, SaaS, Software, Trading Platform, Travel</t>
  </si>
  <si>
    <t>Etvas is a digital marketplace for value-added services.</t>
  </si>
  <si>
    <t>https://www.etvas.com/en-us/homepage</t>
  </si>
  <si>
    <t>https://twitter.com/etvasgmbh</t>
  </si>
  <si>
    <t>https://www.facebook.com/etvasGmbH/</t>
  </si>
  <si>
    <t>https://www.linkedin.com/company/etvasgmbh/?viewAsMember=true</t>
  </si>
  <si>
    <t>soeren@etvas.com</t>
  </si>
  <si>
    <t>Ilie Ghiciuc, S√∂ren Timm</t>
  </si>
  <si>
    <t>Commerce and Shopping, Financial Services, Lending and Investments, Mobile, Software, Travel and Tourism</t>
  </si>
  <si>
    <t>Plug and Play Tech Center, High-Tech Grunderfonds, NCA, main incubator, Die Sparkasse Bremen</t>
  </si>
  <si>
    <t>https://twitter.com/MyceliumCom</t>
  </si>
  <si>
    <t>https://www.facebook.com/myceliumcom/</t>
  </si>
  <si>
    <t>https://www.linkedin.com/company/mycelium/</t>
  </si>
  <si>
    <t>bm@mycelium.com</t>
  </si>
  <si>
    <t>Dan Holloway</t>
  </si>
  <si>
    <t>Expend is changing the way businesses manage expenses and spending. Say goodbye to multiple apps, logins and subscriptions. Say hello to an AI-assisted future that‚Äôs free of admin and inaccurate data. A revolutionary, award-winning platform that automates company expenses and also provides innovative payment solutions to make managing business spending a doddle. Expend is a London FinTech which provides expense management software with a banking backbone for unrivalled automation and efficiency. Consolidating features include: controllable company cards, payments, receipt scanning and invoice data extraction, mileage tracking and accounting software integrations.  Businesses, financial controllers and accountants now have more insight and control than ever before. Go beyond expenses with Expend.</t>
  </si>
  <si>
    <t>https://twitter.com/Expend</t>
  </si>
  <si>
    <t>https://www.facebook.com/expendapp/</t>
  </si>
  <si>
    <t>https://www.linkedin.com/company/expend</t>
  </si>
  <si>
    <t>help@expend.io</t>
  </si>
  <si>
    <t>Johnny Vowles, Rudolph Graan</t>
  </si>
  <si>
    <t>Financial Services, Lending and Investments, Other, Payments, Professional Services, Software</t>
  </si>
  <si>
    <t>Gini</t>
  </si>
  <si>
    <t>https://www.crunchbase.com/organization/gini</t>
  </si>
  <si>
    <t>Gini provides SaaS solution for extracting content from documents such as invoices, receipts, letters, contracts &amp; offers. Gini was founded in 2011 as "smarchive", now employs over 20 employees and is financed in part by T-Venture, as well as the independent comparison website CHECK24 and experienced business angels.</t>
  </si>
  <si>
    <t>Document Management, FinTech, SaaS, Software</t>
  </si>
  <si>
    <t>Gini provides SaaS solution for extracting content from documents such as invoices, receipts, letters, contracts &amp; offers.</t>
  </si>
  <si>
    <t>http://www.gini.net</t>
  </si>
  <si>
    <t>http://twitter.com/Gini</t>
  </si>
  <si>
    <t>http://www.facebook.com/Gini</t>
  </si>
  <si>
    <t>http://www.linkedin.com/company/2497208</t>
  </si>
  <si>
    <t>hello@gini.net</t>
  </si>
  <si>
    <t>+49 89 416178210</t>
  </si>
  <si>
    <t>Fabian Stehle, Holger Teske, Steffen Reitz</t>
  </si>
  <si>
    <t>Engineering, Human Resources, Operations, Product</t>
  </si>
  <si>
    <t>DTCP, CHECK24, main incubator, Deutsche Telekom Strategic Investments</t>
  </si>
  <si>
    <t>Pepper is a B2B mobile payments and loyalty application that enables brands to increase their operation efficiency and drive more traffic. Consumers can discover and learn about brands, check-in to pay at stores, earn and redeem loyalty points, pre-order their favorite products, and get access to message alerts sent by these stores. Brands and businesses can gain access to consumer analytics</t>
  </si>
  <si>
    <t>CompareEuropeGroup is a financial comparison platform for insurance, banking, and telco products, such as car insurance, personal loans, credit cards, and broadband subsriptions. The company operates the leading online comparison platforms for financial, TELCO and utility products across Europe. Created with the purpose of helping consumers to save time and money, the platform offers a free and easy market comparison across 600 products, along with a simple application process. CompareEuropeGroup‚Äôs core values including complete transparency, independence and trust, along with a commitment to building the most convenient, comprehensive and educational platforms available.</t>
  </si>
  <si>
    <t>https://twitter.com/EuropeCompare</t>
  </si>
  <si>
    <t>https://www.facebook.com/compareeuropegroup</t>
  </si>
  <si>
    <t>https://www.linkedin.com/company/10061136</t>
  </si>
  <si>
    <t>info@compareeuropegroup.com</t>
  </si>
  <si>
    <t>Antonio Gagliardi, Mads Faurholt-Jorgensen, Stefan Bruun, Thomas Munk</t>
  </si>
  <si>
    <t>Aplazame</t>
  </si>
  <si>
    <t>https://www.crunchbase.com/organization/aplazame</t>
  </si>
  <si>
    <t>Aplazame is a consumer credit company that provides instant financing service for online purchases. It combines an overtime payment method integrated at the e-commerce checkout with marketing tools to enable e-commerce to use financing as a promotional lever to boost sales. Aplazame simplifies financing to boost sales, increase the average order value, improve conversion rates and reach more customers. The company was founded in 2014 and is headquartered in Madrid, Spain.</t>
  </si>
  <si>
    <t>E-Commerce, Finance, Financial Services, FinTech, Retail</t>
  </si>
  <si>
    <t>Aplazame is a consumer credit company that provides instant financing service for online purchases.</t>
  </si>
  <si>
    <t>http://aplazame.com/</t>
  </si>
  <si>
    <t>http://twitter.com/aplazame</t>
  </si>
  <si>
    <t>http://www.facebook.com/aplazame</t>
  </si>
  <si>
    <t>https://www.linkedin.com/company/aplazame/</t>
  </si>
  <si>
    <t>hola@aplazame.com</t>
  </si>
  <si>
    <t>Daniel Molina, Fernando Cabello, Fran√ßois Derbaix</t>
  </si>
  <si>
    <t>WiZink</t>
  </si>
  <si>
    <t>https://www.crunchbase.com/organization/wizink</t>
  </si>
  <si>
    <t>WeSwap is the world's first person to person currency exchange for the traveler. Users swap currency with each other at the interbank exchange rate and pay a transparent fee.  As well as an online account which can hold multiple currencies, users receive the WeSwap Prepaid MasterCard(R) which enables them to access the funds in their account anywhere that accepts MasterCard.</t>
  </si>
  <si>
    <t>http://twitter.com/weareweswap</t>
  </si>
  <si>
    <t>http://www.facebook.com/weswap</t>
  </si>
  <si>
    <t>https://www.linkedin.com/company/weswap-com/</t>
  </si>
  <si>
    <t>support@weswap.com</t>
  </si>
  <si>
    <t>+44203 053 6610</t>
  </si>
  <si>
    <t>Jared Jesner, Simon Sacerdoti</t>
  </si>
  <si>
    <t>Community and Lifestyle, Financial Services, Lending and Investments, Travel and Tourism</t>
  </si>
  <si>
    <t>IW Capital, EC1 Capital, DeepWell Ventures, Datainsight.io, Ascot Capital Partners</t>
  </si>
  <si>
    <t>Freemarket works with businesses to accelerate their growth by giving them access to cross-border payments and currency exchange optimized for their needs. Freemarket's platform gives you access to a global bank network and innovative technology in one place, allowing you to streamline your processes, remove complexity and increase efficiency. Freemarket was founded in June 2010 by Alex Hunn. And it is headquartered in London, England.</t>
  </si>
  <si>
    <t>https://twitter.com/wearefreemarket</t>
  </si>
  <si>
    <t>https://www.facebook.com/wearefreemarket/</t>
  </si>
  <si>
    <t>https://www.linkedin.com/company/freemarketfx</t>
  </si>
  <si>
    <t>hello@wearefreemarket.com</t>
  </si>
  <si>
    <t>+44 (0)20 3393 2709</t>
  </si>
  <si>
    <t>Alex Hunn</t>
  </si>
  <si>
    <t>QVentures, West Hill Capital, VentureFounders, Nexus Investment Ventures, BHL Holdings</t>
  </si>
  <si>
    <t>Mitto</t>
  </si>
  <si>
    <t>https://www.crunchbase.com/organization/getmitto</t>
  </si>
  <si>
    <t>Mitto is not only a new type of card for young people from 14 to 30 years old, but also a modern payment system, easy and full of advantages that also helps us to have a good relationship with money.They want to be their best version, so we look for profiles that want to be part of our founders club, live an exclusive experience in Mitto and help us move forward together.</t>
  </si>
  <si>
    <t>Mitto is a debit card and app designed for ‚ÄúGeneration Z‚Äù teens.</t>
  </si>
  <si>
    <t>https://getmitto.com/</t>
  </si>
  <si>
    <t>https://twitter.com/mittocard</t>
  </si>
  <si>
    <t>https://www.facebook.com/Mittocard/</t>
  </si>
  <si>
    <t>https://www.linkedin.com/company/getmitto/</t>
  </si>
  <si>
    <t>help@mittocard.com</t>
  </si>
  <si>
    <t>Marcos Cuevas</t>
  </si>
  <si>
    <t>Crowdcube, Banco Sabadell, Athos Capital, AuronPlay, Wismichu</t>
  </si>
  <si>
    <t>Subaio</t>
  </si>
  <si>
    <t>https://www.crunchbase.com/organization/subaio</t>
  </si>
  <si>
    <t xml:space="preserve">Subaio was founded in Aalborg, Denmark 2016 by Thomas Kj√∏lby Laursen (CEO) and Brian J√∏rgensen (CTO), with the purpose to create products and services that simplifies people's lives by empowering them to make smarter choices about their subscriptions. Their customers are banks that wish to offer their customers a new valuable service, that empowers people to make smarter choices through their banks digital ecosystems, and we provide our customers with a service that deliver customer satisfaction, customer retention, data insight and cost savings. </t>
  </si>
  <si>
    <t>Big Data, Financial Services, FinTech, Information Technology, Insurance, Payments, Robotics</t>
  </si>
  <si>
    <t>Subaio is a software company that creates products and services that simplifies people's lives.</t>
  </si>
  <si>
    <t>https://www.subaio.com/</t>
  </si>
  <si>
    <t>https://www.facebook.com/subaio</t>
  </si>
  <si>
    <t>https://www.linkedin.com/company/subaio/</t>
  </si>
  <si>
    <t>info@subaio.com</t>
  </si>
  <si>
    <t>+45 60 63 73 70</t>
  </si>
  <si>
    <t>Data and Analytics, Financial Services, Hardware, Information Technology, Payments, Science and Engineering, Software</t>
  </si>
  <si>
    <t>Plug and Play Tech Center, Nordea, Global PayTech Ventures</t>
  </si>
  <si>
    <t>Ayondo, a B2C tech company, offers a social trading platform, and spread betting and contract for difference (CFD) services. While its proprietary social trading technology enables users to copy the actions of Top Traders automatically, TradeHub, another of the company‚Äôs platforms, allows users to trade a wide variety of CFD instruments for zero tax on capital gains. These include over 30 forex currency pairs, the major U.S., European and Asian indices, interest and bond rates, and precious metals. Traders can also transact via various mobile devices, including smartphones and tablets that run on iOS or Android operating systems. Ayondo was founded in 2008 and is based in London, England.</t>
  </si>
  <si>
    <t>https://twitter.com/ayondohq</t>
  </si>
  <si>
    <t>http://www.facebook.com/ayondo.uk</t>
  </si>
  <si>
    <t>https://www.linkedin.com/company/ayondo-markets</t>
  </si>
  <si>
    <t>support@ayondo.com</t>
  </si>
  <si>
    <t>+44 20 3330 0865</t>
  </si>
  <si>
    <t>Robert Lempka, Stefan Willebrand</t>
  </si>
  <si>
    <t>SevenVentures, German Startups Group, ayondo Holding AG, Luminor Capital, Falk Strascheg Holding</t>
  </si>
  <si>
    <t>ayondo acquired by BUX</t>
  </si>
  <si>
    <t>https://www.crunchbase.com/acquisition/bux-acquires-ayondo--5d57026b</t>
  </si>
  <si>
    <t>Nutmeg is changing the way people manage their money. Specializing in investments, ISAs and pensions, Nutmeg's online investment management service is intelligent, straightforward and fair. It is the first wealth manager with a 6 year performance track record in the UK. Founded in 2011, the company is based in London, UK.</t>
  </si>
  <si>
    <t>http://twitter.com/thenutmegteam</t>
  </si>
  <si>
    <t>http://www.facebook.com/TheNutmegTeam</t>
  </si>
  <si>
    <t>http://www.linkedin.com/company/2260443</t>
  </si>
  <si>
    <t>info@nutmeg.com</t>
  </si>
  <si>
    <t>020 3598 1515</t>
  </si>
  <si>
    <t>Nick Hungerford, William Todd</t>
  </si>
  <si>
    <t>JPMorgan Chase &amp; Co.</t>
  </si>
  <si>
    <t>https://www.crunchbase.com/organization/jpmorgan-chase-co-a20b</t>
  </si>
  <si>
    <t>Crowdcube, Draper Associates, Balderton Capital, GS Growth, Schroders</t>
  </si>
  <si>
    <t>Nutmeg acquired by JPMorgan Chase &amp; Co.</t>
  </si>
  <si>
    <t>https://www.crunchbase.com/acquisition/jpmorgan-chase-co-a20b-acquires-nutmeg--e1bb6638</t>
  </si>
  <si>
    <t>wikifolio</t>
  </si>
  <si>
    <t>https://www.crunchbase.com/organization/wikifolio</t>
  </si>
  <si>
    <t>wikifolio.com enables traders to turn their portfolios into fully-fledged financial products (‚Äúwikifolios‚Äù), listed on Europe‚Äôs leading exchange for structured products.  Thousands of different trading strategies have already been built on the varied investment universe of more than 100,000 stocks, funds, exchange-traded-products (ETFs, ETCs and ETNs) as well structured products (incl. investment certificates and leveraged products). With wikifolio.com, investors can easily invest in the best suited trading strategies by ordering wikifolio-certificates via a brokerage account of their choice.  Every trade can be viewed in real-time on wikifolio.com alongside with all relevant key figures for a strategy as well as comments by traders.  The FinTech company aims to set new standards for radical transparency and provides a fair fee-model.</t>
  </si>
  <si>
    <t>Finance, FinTech, Online Portals, Stock Exchanges</t>
  </si>
  <si>
    <t>wikifolio is an Austria-based online platform for investment strategies of traders and asset managers.</t>
  </si>
  <si>
    <t>http://www.wikifolio.com</t>
  </si>
  <si>
    <t>http://twitter.com/wikifolio</t>
  </si>
  <si>
    <t>http://www.facebook.com/wikifolio</t>
  </si>
  <si>
    <t>http://www.linkedin.com/company/wikifolio-financial-technologies-gmbh</t>
  </si>
  <si>
    <t>office@wikifolio.com</t>
  </si>
  <si>
    <t>Andreas Kern</t>
  </si>
  <si>
    <t>NoviCap was started in 2014 with a mission to make invoice finance universal and effortless. The invoice finance industry has been around for a long time and has rightly gained a reputation for predatory legal and commercial practices. Since they started NoviCap, it has become clear to us that traditional invoice finance firms make their product sound needlessly complex in order to charge higher rates and confusing fees. The root cause for this widespread industry behaviour is systemic as factoring firms have a lot of overhead costs. They do not leverage technology to offer online services and rely on expensive field sales to gain clients. Many are so low-tech that they run their business entirely on excel spreadsheets. The few firms that use software are using expensive legacy systems. This inefficient cost structure causes traditional firms to overcharge their customers and to save money in customer service. This is why in 2014 they started NoviCap and have built their technology from the ground up with the customer in mind. The end result is an invoice finance facility where every step is easy, fast and transparent. You can experience this difference with their instant pricing, fast onboarding, rapid turnaround, simple fee structure and ultimately much lower rates. Since their technology eliminated so much inefficiencies it has become truly easy to use. They are able to give customers a simple 'push for cash' button in their existing invoicing software.</t>
  </si>
  <si>
    <t>http://twitter.com/novicap</t>
  </si>
  <si>
    <t>http://www.facebook.com/novicapfinance</t>
  </si>
  <si>
    <t>http://in.linkedin.com/company/novicap</t>
  </si>
  <si>
    <t>support@novicap.com</t>
  </si>
  <si>
    <t>Federico Travella, Marc Antoni Macia, Nicolas Overloop</t>
  </si>
  <si>
    <t>Techstars, Cabiedes &amp; Partners, ACE &amp; Company, Partech, Tekton Ventures</t>
  </si>
  <si>
    <t>The ID Co., builds products based on (open) bank data that help businesses onboard their customers quickly. DirectID, their business service, helps businesses like lenders to create exceptional customer experiences by removing friction caused during the application process by the current challenges of risk, compliance, fraud, and regulation. The products They provide solve business pains such as assessing customers' affordability and verifying their account information, thereby offsetting credit risk. The platform currently connects to 5,500 banks in 30 countries and will soon support Open Banking in the UK. They presently have more than 30 customers on the platform and have just launched with Clydesdale, a leading UK retail bank, to provide bank data as part of their mobile app experience. The business is authorised by the FCA to provide AISP (Account Information Service Provider) services to the UK market.</t>
  </si>
  <si>
    <t>https://twitter.com/the_idco</t>
  </si>
  <si>
    <t>https://www.linkedin.com/company/the-id-co</t>
  </si>
  <si>
    <t>info@theidco.com</t>
  </si>
  <si>
    <t>+44 845 119 3333</t>
  </si>
  <si>
    <t>James Varga</t>
  </si>
  <si>
    <t>SixThirty, IQ Capital, Amadeus Capital Partners, Par Equity, New Wave Ventures</t>
  </si>
  <si>
    <t>Cobase</t>
  </si>
  <si>
    <t>https://www.crunchbase.com/organization/cobase-3461</t>
  </si>
  <si>
    <t>Cobase's multibank platform is a single point of access to all bank accounts and other financial products and services from many banks and financial service providers. The main features of the platform are a central payment hub, cash management, and treasury modules. The combination of this functionality with many bank connections in one place offers tremendous financial and operational efficiency, especially for medium and large size companies. Users and authorization schemes can be centrally managed for all subsidiaries or departments and only one security token is needed for each user.</t>
  </si>
  <si>
    <t>Cobase offers a multibank platform that makes working with multiple banks more efficient.</t>
  </si>
  <si>
    <t>https://www.cobase.com/</t>
  </si>
  <si>
    <t>https://www.linkedin.com/company/cobase/</t>
  </si>
  <si>
    <t>info@cobase.com</t>
  </si>
  <si>
    <t>Nordea, Credit Agricole CIB, ING Ventures</t>
  </si>
  <si>
    <t>Coverfy</t>
  </si>
  <si>
    <t>https://www.crunchbase.com/organization/coverfy</t>
  </si>
  <si>
    <t>Coverfy APP is a free mobile insurance manager that simplifies and solves all insurance-related issues for its users. The APP optimizes user¬¥s insurance policies and covers all his insurance needs using digital technology and semi-authomatic algorithms. Coverfy is an insurance broker registered at the General Directorate of Insurance and Pension Funds (DGSFP) and acting independently from the insurance companies.</t>
  </si>
  <si>
    <t>Apps, Financial Services, FinTech, Insurance, InsurTech, Mobile Apps, Predictive Analytics</t>
  </si>
  <si>
    <t>Coverfy is an insurtech startup on a mission to make insurance easy for everyone.</t>
  </si>
  <si>
    <t>https://www.coverfy.com/</t>
  </si>
  <si>
    <t>https://www.twitter.com/coverfyapp</t>
  </si>
  <si>
    <t>https://www.facebook.com/coverfy</t>
  </si>
  <si>
    <t>https://www.linkedin.com/company/coverfy/</t>
  </si>
  <si>
    <t>hola@coverfy.com</t>
  </si>
  <si>
    <t>+34 910 05 91 07</t>
  </si>
  <si>
    <t>Vicente Arias</t>
  </si>
  <si>
    <t>Apps, Artificial Intelligence, Data and Analytics, Financial Services, Mobile, Software</t>
  </si>
  <si>
    <t>Plug and Play Insurtech, 4Founders Capital, Seaya Ventures, Cathay Innovation, K Fund</t>
  </si>
  <si>
    <t>Based in London, England, Satago offers a cashflow solution that gets businesses paid faster, identifies risk, and advances payment on overdue invoices. It connects into companies' accounting software after which it automates the process of chasing customers for payment, helping them create automatic invoices, reminders and payment requests, as well as integrated credit reporting so users can see what payments are at risk. Satago also has credit data on companies to help educate users about who are good customers, and who should maybe be avoided. The company was founded by Steven Renwick and Adam Horner in 2012.</t>
  </si>
  <si>
    <t>Marylebone, Essex, United Kingdom</t>
  </si>
  <si>
    <t>https://twitter.com/satagoHQ</t>
  </si>
  <si>
    <t>https://www.facebook.com/satagoltd</t>
  </si>
  <si>
    <t>https://www.linkedin.com/company/satago-ltd</t>
  </si>
  <si>
    <t>hello@satago.co.uk</t>
  </si>
  <si>
    <t>+44 20 3900 3015</t>
  </si>
  <si>
    <t>Adam Horner, Steven Renwick</t>
  </si>
  <si>
    <t>Oxygen Finance</t>
  </si>
  <si>
    <t>https://www.crunchbase.com/organization/oxygen-finance</t>
  </si>
  <si>
    <t>Seedrs, Seedcamp, BDMI, E-Merge, ESF Capital</t>
  </si>
  <si>
    <t>Satago acquired by Oxygen Finance</t>
  </si>
  <si>
    <t>https://www.crunchbase.com/acquisition/oxygen-finance-acquires-satago-net--d67e9214</t>
  </si>
  <si>
    <t>Spiff</t>
  </si>
  <si>
    <t>https://www.crunchbase.com/organization/spiff</t>
  </si>
  <si>
    <t>Spiff is a new Norwegian savings app for everyone! Save together or alone, completely free. Most of us think of housing or retirement when talking about savings. It is also as much about the smaller things in everyday life. Certain things in life are difficult to achieve alone. Fortunately, it is easy to save on common goals when using Spiff. Sometimes it holds a monthly move. At other times it is cool to refer to some chronicles that hang and slang.</t>
  </si>
  <si>
    <t>Banking, Financial Services, FinTech, Impact Investing</t>
  </si>
  <si>
    <t>Spiff is a social savings app with a simple mission</t>
  </si>
  <si>
    <t>Steven</t>
  </si>
  <si>
    <t>https://www.crunchbase.com/organization/steven</t>
  </si>
  <si>
    <t>Steven is a mobile application for group payments that help settle debts between people without being awkward. The app keeps an eye of paid and automatically send reminders to those who have not. Steven was founded on 2016 and is headquartered in Stockholm, Sweden.</t>
  </si>
  <si>
    <t>Steven is a mobile application for group payments that settle debts between people.</t>
  </si>
  <si>
    <t>http://getsteven.com</t>
  </si>
  <si>
    <t>https://twitter.com/getstevenapp</t>
  </si>
  <si>
    <t>https://www.facebook.com/getstevenapp/</t>
  </si>
  <si>
    <t>https://www.linkedin.com/company/15256968/</t>
  </si>
  <si>
    <t>info@getsteven.com</t>
  </si>
  <si>
    <t>Fredrik Olofsson, Jens Saltin</t>
  </si>
  <si>
    <t>Sebastian Siemiatkowski, Wellstreet, Robert Andreen, Daniel Pilotti, Johan Andersson</t>
  </si>
  <si>
    <t>VAKT platform is a digital ecosystem for physical post-trade processing. Leveraging blockchain technologies, it is a single source of the truth for the trade lifecycle. It will eliminate reconciliation and paper-based processes, enhance efficiency and create new trade finance opportunities. ‚ÄãUnlike other solutions focused on a narrow piece of the deal lifecycle, VAKT aims to transform the full trade lifecycle. VAKT is driven by nine leading energy companies and banks who have committed to embracing blockchain technology, working together to develop an industry-wide solution to age-old problems we all experience every day.</t>
  </si>
  <si>
    <t>https://twitter.com/vaktglobal?lang=en</t>
  </si>
  <si>
    <t>https://www.linkedin.com/company/vakt/about/</t>
  </si>
  <si>
    <t>enquiries@vakt.io</t>
  </si>
  <si>
    <t>0203 948 6000</t>
  </si>
  <si>
    <t>Reliance Industries, Saudi Aramco Energy Ventures, Level39</t>
  </si>
  <si>
    <t>crowdhouse</t>
  </si>
  <si>
    <t>https://www.crunchbase.com/organization/bricks---bytes-ag</t>
  </si>
  <si>
    <t>Crowdhouse makes real estate, as the biggest asset class in the world, efficient, transparent and accessible for everybody with it‚Äôs end to end digital eco system for real estate investments, transactions and financing.</t>
  </si>
  <si>
    <t>Blockchain, Financial Services, FinTech, Information and Communications Technology (ICT), Information Technology, Internet, Property Management, Real Estate Investment, Rental Property, Software</t>
  </si>
  <si>
    <t>Transactional Real Estate Marketplace</t>
  </si>
  <si>
    <t>http://www.crowdhouse.ch</t>
  </si>
  <si>
    <t>https://twitter.com/crowdhouse_ch</t>
  </si>
  <si>
    <t>https://www.facebook.com/crowdhouseCH</t>
  </si>
  <si>
    <t>https://www.linkedin.com/company/crowdhouse-ch</t>
  </si>
  <si>
    <t>robert.plantak@crowdhouse.ch</t>
  </si>
  <si>
    <t>Ardian Gjeloshi, Francisco Fernandes, Robert Plantak, Ruedi Baer</t>
  </si>
  <si>
    <t>Financial Services, Information Technology, Internet Services, Other, Real Estate, Software</t>
  </si>
  <si>
    <t>Luzerner Kantonalbank</t>
  </si>
  <si>
    <t>Algomi is a software company that provides technology to financial market participants to improve their workflow and liquidity by data aggregation, pre-trade information analysis, and execution facilitation. Through their understanding of financial markets and experience of workflow development, they collaborate with their clients and third party providers to create ideas and products that facilitate market function. Additionally, the company acts as a utility, bringing infrastructure to some of the world‚Äôs largest fixed-income participants to help them turn complex data systems into actionable knowledge. They enable investors and liquidity providers to trade with increased speed, greater efficiency and at lower cost. They are a market neutral system provider, using their expertise in technological facilitation to improve liquidity and efficiency in the market. Founded in 2012, Algomi is headquartered in London with offices in New York and Hong Kong. Algomi‚Äôs strength and stability comes through investment from AllianceBernstein, Euroclear, Euronext, and S&amp;P Global.</t>
  </si>
  <si>
    <t>https://twitter.com/Algomi_Ltd</t>
  </si>
  <si>
    <t>https://www.facebook.com/AlgomiLtd/</t>
  </si>
  <si>
    <t>https://www.linkedin.com/company/algomi-ltd/</t>
  </si>
  <si>
    <t>sales@algomi.com</t>
  </si>
  <si>
    <t>44 20 7954 4501</t>
  </si>
  <si>
    <t>Michael Schmidt, Robert Howes, Stu Taylor, Usman Khan</t>
  </si>
  <si>
    <t>ThreatMark</t>
  </si>
  <si>
    <t>https://www.crunchbase.com/organization/threatmark-s-r-o</t>
  </si>
  <si>
    <t>ThreatMark is the future of trust in the digital world.  The company was founded with a vision of bringing trust to interactions across all digital channels through profound cyber security know-how and latest advancements in AI &amp; Data Analytics. ThreatMark processes a comprehensive set of data inputs to continuously validate user‚Äôs identity &amp; their intentions while protecting the user‚Äôs most valuable assets. At ThreatMark, we make sure that the entire digital journey (onboarding, authentication, account management, transactions‚Ä¶) is trusted and safe for both end-users and businesses.   Major banks use ThreatMark‚Äôs deep behavioral profiling engine to analyze vast numbers of user specific data &amp; behavioral traits to precisely identify legitimate users and deny fraudsters in real-time. For banks and their users, ThreatMark enables seamless digital experience that does not require additional authentication nor rely on simple transaction monitoring. ThreatMark goes beyond the industry standards to validate more than 25 million users and over 1 billion logins and transactions yearly. ThreatMark is shifting the paradigm in the digital world with advanced solutions complemented by a dedicated team of fraud specialists &amp; cybersecurity experts working in our Security Operations Center (SOC), who vigilantly watch for new malicious activities throughout the digital landscape.   Among various honors and industry recognition, ThreatMark has been recognized by Gartner as a Representative Vendor for the Online Fraud Detection area in its 2020 Market guide, named Deloitte‚Äôs Top Technology Fast 50 for CE</t>
  </si>
  <si>
    <t>ReceiptHero</t>
  </si>
  <si>
    <t>https://www.crunchbase.com/organization/receipthero</t>
  </si>
  <si>
    <t>ReceiptHero is an open digital eReceipt platform that sends digital receipts from point of sale (POS) systems to your banking and accounting applications.</t>
  </si>
  <si>
    <t>Advertising Platforms, Developer APIs, Digital Marketing, Financial Services, FinTech, Software</t>
  </si>
  <si>
    <t>A truly digital and safe home for managing your purchase data and a next level platform for businesses to engage with their customers.</t>
  </si>
  <si>
    <t>https://getreceipthero.com/</t>
  </si>
  <si>
    <t>https://twitter.com/getreceipthero</t>
  </si>
  <si>
    <t>https://www.facebook.com/pg/getreceipthero/</t>
  </si>
  <si>
    <t>https://www.linkedin.com/company/receipthero/</t>
  </si>
  <si>
    <t>joel@receipthero.io</t>
  </si>
  <si>
    <t>+358 40 0856298</t>
  </si>
  <si>
    <t>Joel Ojala, Saku Pihlajaniemi, Tommi Ker√§nen, Tuomas Peippo</t>
  </si>
  <si>
    <t>Advertising, Financial Services, Sales and Marketing, Software</t>
  </si>
  <si>
    <t>Lifeline Ventures, Superhero Capital, Vidici Ventures</t>
  </si>
  <si>
    <t>Flender Peer-to-Peer Finance</t>
  </si>
  <si>
    <t>https://www.crunchbase.com/organization/flender-the-social-lending-network</t>
  </si>
  <si>
    <t>Flender ¬Æ is a peer-to-peer finance platform which helps businesses raise expansion finance very quickly.  Flender launched early 2017 to Irish business borrowers.</t>
  </si>
  <si>
    <t>FinTech, Peer 2 Peer Lender, Extremely Fast Business Finance Provider</t>
  </si>
  <si>
    <t>https://flender.ie</t>
  </si>
  <si>
    <t>https://www.twitter.com/FlenderCrowd</t>
  </si>
  <si>
    <t>https://www.facebook.com/goflender</t>
  </si>
  <si>
    <t>https://www.linkedin.com/company/flender---the-social-lending-network</t>
  </si>
  <si>
    <t>Jeremy Davies Betancourt, Kristjan Koik, Oli Cavanagh</t>
  </si>
  <si>
    <t>Enterprise Ireland, Eiffel Investment Group, Mark Roden, Philip Grant, Rupert Horner</t>
  </si>
  <si>
    <t>CRX Markets AG</t>
  </si>
  <si>
    <t>https://www.crunchbase.com/organization/crx-markets</t>
  </si>
  <si>
    <t>CRX Markets is Europe‚Äôs leading marketplace for working capital financing.  By trading receivables and payables, you can optimize your cash flow through our global marketplace. You can draw on a diversified liquidity pool across all our products. Our focus today is working capital finance for mid to large cap businesses operating on a global scale. Based in Munich, Germany, CRX Markets was founded in 2012. Today, our international team drives the on-going development of the marketplace and the onboarding of additional clients and investors.</t>
  </si>
  <si>
    <t>CRX Markets is Europe‚Äôs leading marketplace for working capital financing.</t>
  </si>
  <si>
    <t>http://www.crxmarkets.com/</t>
  </si>
  <si>
    <t>https://www.twitter.com/crxmarkets</t>
  </si>
  <si>
    <t>https://www.facebook.com/crxmarkets</t>
  </si>
  <si>
    <t>https://www.linkedin.com/company/-crx-markets-s-a-</t>
  </si>
  <si>
    <t>sales@crxmarkets.com</t>
  </si>
  <si>
    <t>49 89 255524680</t>
  </si>
  <si>
    <t>Carlo K√∂lzer, Moritz von der Linden</t>
  </si>
  <si>
    <t>Information Technology, Operations, Sales</t>
  </si>
  <si>
    <t>Lumio is your Intelligent financial mentor. Using tailor-made technology to grow your money around your lifestyle, in minutes. Lumio empowers customer to connect your accounts in one place, de-clutter the marketplace and begin growing your money in a meaningful manner. We work across all possible avenues of personal finance. Providing guidance on current, savings and investment accounts to settle on the perfect balance for you. We sit above the most innovative and simple providers in the market which allows us optimise your finances line with your aspirations.</t>
  </si>
  <si>
    <t>https://www.linkedin.com/company/lumiotech/</t>
  </si>
  <si>
    <t>tom@lumio-app.com</t>
  </si>
  <si>
    <t>Adrian Shedden, Charlie Richardson, Tom Richardson</t>
  </si>
  <si>
    <t>Community and Lifestyle, Data and Analytics, Financial Services, Information Technology, Internet Services, Navigation and Mapping, Payments, Software</t>
  </si>
  <si>
    <t>Crowdcube, Vitamin London, Richard Fearn, Matteo Berlucchi, William Frewen</t>
  </si>
  <si>
    <t>Koalaboox</t>
  </si>
  <si>
    <t>https://www.crunchbase.com/organization/koalaboox</t>
  </si>
  <si>
    <t>Koalaboox offers a web-based &amp; user-friendly management and financing solution to Small Businesses. It allows mainly micro-companies to benefit from receivables-based financing (factoring) through a unique ¬´ one-click ¬ª solution, while automating, significantly reducing and simplifying their invoicing and cash collection processes. Koalaboox will become the "one-stop-shop" for Small Businesses.</t>
  </si>
  <si>
    <t>Commercial Lending, Finance, Financial Services, FinTech, Information Technology, Software</t>
  </si>
  <si>
    <t>All your small business management and financing solutions - in one app</t>
  </si>
  <si>
    <t>https://www.koalaboox.com</t>
  </si>
  <si>
    <t>https://www.twitter.com/koalaboox</t>
  </si>
  <si>
    <t>https://www.facebook.com/koalaboox</t>
  </si>
  <si>
    <t>support@koalaboox.com</t>
  </si>
  <si>
    <t>Fr√©d√©ric Lodewyk, Jean-Charles Dwelshauvers</t>
  </si>
  <si>
    <t>CEGID</t>
  </si>
  <si>
    <t>https://www.crunchbase.com/organization/cegid</t>
  </si>
  <si>
    <t>FinFrog accompagne les particuliers dans la gestion de leur budget en leur proposant des micro-pr√™ts faciles d‚Äôacc√®s. FinFrog propose un cr√©dit 100% sur mobile¬†avec une demande de pr√™t qui ne prend pas plus de 5 minutes. FinFrog encourage un recours responsable √† l‚Äôemprunt, avec des crit√®res d'octroi stricts et adapt√©s aux changements de la soci√©t√©.  Retrouvez-nous sur https://www.finfrog.fr et sur https://www.finfrog.blog</t>
  </si>
  <si>
    <t>https://twitter.com/finfrog_fr</t>
  </si>
  <si>
    <t>https://www.facebook.com/finfrog.fr</t>
  </si>
  <si>
    <t>https://www.linkedin.com/company/finfrog</t>
  </si>
  <si>
    <t>contact@finfrog.fr</t>
  </si>
  <si>
    <t>Rakesh Sharma, Riadh Alimi</t>
  </si>
  <si>
    <t>RAISE</t>
  </si>
  <si>
    <t>Huddlestock is an award-winning Fintech company listed on the Oslo Stock Exchange (OSE:HUDL), and regulated as a financial services firm by BaFIN through its fully-owned German subsidiary Huddlestock Systems GmbH. The company has offices in Copenhagen, Oslo, Stockholm, Munich, Stavanger and Kuala Lumpur. Huddlestock has more than thirty employees, and provides cutting edge technology and products to the financial industry, with large industrial clients like BNP Paribas, Baader Bank, AVL Group and more. In 2021 Huddlestock will launch a B2C platform in Malaysia in collaboration with MHX Group, under its own brand. The company is a spin-off from the University of Stavanger, one of the largest Universities in Norway.</t>
  </si>
  <si>
    <t>https://www.twitter.com/huddlestock</t>
  </si>
  <si>
    <t>https://www.facebook.com/huddlestock</t>
  </si>
  <si>
    <t>https://www.linkedin.com/company/3816353</t>
  </si>
  <si>
    <t>jes@huddlestock.com</t>
  </si>
  <si>
    <t>Michel van Tol, Murshid M. Ali, Oyvind Hovland</t>
  </si>
  <si>
    <t>Dovre</t>
  </si>
  <si>
    <t>https://www.crunchbase.com/organization/dovre</t>
  </si>
  <si>
    <t>HUDL-ME</t>
  </si>
  <si>
    <t>https://www.crunchbase.com/ipo/huddlestock-ipo--d3975867</t>
  </si>
  <si>
    <t>Valinor AS, Valid√©</t>
  </si>
  <si>
    <t>Huddlestock acquired by Dovre</t>
  </si>
  <si>
    <t>https://www.crunchbase.com/acquisition/dovre-acquires-huddlestock--15d19082</t>
  </si>
  <si>
    <t>Thought Machine is a Fintech company that builds cloud-native technology to revolutionize core banking. Its mission is to cure one of the banking industry's primary problems: its reliance on outdated IT infrastructure. Nearly every bank is stuck on a legacy IT platform, which cripples their ability to innovate and give their customers the type of service they deserve. The company provides a solution to this is Vault: a complete retail banking platform that is capable of being configured easily to suit the needs of any bank. They have built Vault from the ground up as a cloud-native, microservice API architecture platform. Thought Machine has a deep culture of engineering excellence, and they believe it is this which delivers a solution compelling enough to engender a seismic shift in the banking industry.</t>
  </si>
  <si>
    <t>https://twitter.com/thoughtmachine</t>
  </si>
  <si>
    <t>https://www.facebook.com/ThoughtMachineGroup/</t>
  </si>
  <si>
    <t>https://www.linkedin.com/company/thought-machine/</t>
  </si>
  <si>
    <t>press@thoughtmachine.net</t>
  </si>
  <si>
    <t>Paul Taylor</t>
  </si>
  <si>
    <t>Engineering, Human Resources, Management, Marketing, Operations, Sales</t>
  </si>
  <si>
    <t>anfix</t>
  </si>
  <si>
    <t>https://www.crunchbase.com/organization/anfix</t>
  </si>
  <si>
    <t>Anfix is a cloud-based accounting application for small businesses in Spain. It provides its users with tools, such as billing, collection and storage of documents, project management, taxation, and more, to manage their businesses. The application enables its users to create electronic invoices, quotes, orders, keep track of billing and payments, and more. Anfix charges only for what its users use, allowing users who cannot pay to use it for free until they can or are willing to pay for it. It was launched in 2010 and is based in Valladolid, Spain. Recently launched financial products partnering with Santander Bank</t>
  </si>
  <si>
    <t>Accounting, Cloud Computing, Financial Services, FinTech, Small and Medium Businesses</t>
  </si>
  <si>
    <t>Valladolid, Castilla y Leon, Spain</t>
  </si>
  <si>
    <t>Anfix is ‚Äã‚Äãan accounting, invoicing and HR cloud software designed for advisors and small business/professionals</t>
  </si>
  <si>
    <t>http://anfix.com</t>
  </si>
  <si>
    <t>http://twitter.com/anfix</t>
  </si>
  <si>
    <t>https://www.facebook.com/anfix</t>
  </si>
  <si>
    <t>https://www.linkedin.com/company/anfix</t>
  </si>
  <si>
    <t>comunicacion@anfix.com</t>
  </si>
  <si>
    <t>+34 983 960 100</t>
  </si>
  <si>
    <t>Jorge Pascual</t>
  </si>
  <si>
    <t>Financial Services, Internet Services, Other, Professional Services, Software</t>
  </si>
  <si>
    <t>A platform that allows financial institutions to integrate their systems with payroll information of entities, providing access to a new risk assessment tool. All of these create a win-win scenario, which reduces the transaction costs and assures the feasibility of a sustainable personal loan credit line.</t>
  </si>
  <si>
    <t>https://twitter.com/Salaryfits</t>
  </si>
  <si>
    <t>https://www.facebook.com/SalaryFits-1283884538424705/</t>
  </si>
  <si>
    <t>https://www.linkedin.com/company/salaryfits?trk=ppro_cprof</t>
  </si>
  <si>
    <t>info@salaryfits.com</t>
  </si>
  <si>
    <t>Renato Araujo</t>
  </si>
  <si>
    <t>Centro de Incuba√ß√£o de √âvora, Level39, Confrapar, Portugal 2020</t>
  </si>
  <si>
    <t>Getsafe</t>
  </si>
  <si>
    <t>https://www.crunchbase.com/organization/getsafe</t>
  </si>
  <si>
    <t>Getsafe is a digital insurance company creating a better insurance experience for everyone that is easy, flexible, and enjoyable. With its strong technological backbone, the company offers liability, contents and car insurance in Germany and contents insurance in the UK. Getsafe replaces complexity and manual paperwork with smart bots and automation, allowing customers to file claims or change their coverage in real-time with just a few clicks.</t>
  </si>
  <si>
    <t>FinTech, Insurance, InsurTech, Mobile Apps</t>
  </si>
  <si>
    <t>Heidelberg, Baden-Wurttemberg, Germany</t>
  </si>
  <si>
    <t>Getsafe is on a mission to reinvent how people do insurance, building the radically best insurance experience at their fingertips.</t>
  </si>
  <si>
    <t>http://www.hellogetsafe.com</t>
  </si>
  <si>
    <t>https://twitter.com/hellogetsafe</t>
  </si>
  <si>
    <t>https://www.facebook.com/GetsafeDE</t>
  </si>
  <si>
    <t>https://www.linkedin.com/company/getsafe-personal-insurance/</t>
  </si>
  <si>
    <t>support@hellogetsafe.com</t>
  </si>
  <si>
    <t>0049-6221-3579990</t>
  </si>
  <si>
    <t>Christian Wiens, Marius Simon</t>
  </si>
  <si>
    <t>Engineering, Finance, Human Resources, Marketing, Operations, Product</t>
  </si>
  <si>
    <t>Earlybird Venture Capital, Rocket Internet, Global Founders Capital, btov Partners, Partech</t>
  </si>
  <si>
    <t>Hoptroff</t>
  </si>
  <si>
    <t>https://www.crunchbase.com/organization/hoptroff</t>
  </si>
  <si>
    <t>We develop proprietary UTC time synchronisation solutions, combining AI with resilient and secure network technology. Our network-delivered software provides compliance and security for global financial markets, media and broadcast, gaming, e-commerce, blockchain and distributed ledger technology. Our team has developed a range of software-based systems to deliver precise, scientifically measured, digitally coded time. We have a range of applications including data collection, compliance and security.</t>
  </si>
  <si>
    <t>Artificial Intelligence, FinTech, Information Services, Information Technology, Internet, Machine Learning, Software</t>
  </si>
  <si>
    <t>We develop proprietary UTC time synchronisation solutions, combining AI with resilient and secure network technology.</t>
  </si>
  <si>
    <t>https://www.hoptroff.com/</t>
  </si>
  <si>
    <t>https://twitter.com/hoptroff</t>
  </si>
  <si>
    <t>https://www.facebook.com/hoptroff</t>
  </si>
  <si>
    <t>https://www.linkedin.com/company/hoptroff-london/</t>
  </si>
  <si>
    <t>info@hoptroff.com</t>
  </si>
  <si>
    <t>David Hulbert, Richard Hoptroff, Simon Kenny</t>
  </si>
  <si>
    <t>Artificial Intelligence, Data and Analytics, Financial Services, Information Technology, Internet Services, Science and Engineering, Software</t>
  </si>
  <si>
    <t>Crowdcube, Anthemis Group</t>
  </si>
  <si>
    <t>Oradian</t>
  </si>
  <si>
    <t>https://www.crunchbase.com/organization/oradian</t>
  </si>
  <si>
    <t>Oradian is a fin-tech company serving financial institutions in emerging markets. Oradian offers a core banking platform which is delivered as Software as a Service, allowing financial institutions to easily digitise their products and operations in order to scale efficiently. Our global community is made up of over 80 financial institutions in 12 countries serving several million end-clients. Oradian is a dedicated team of experts and practitioners, from a unique combination of industries: fin-tech, banking, financial inclusion, and technology, who have joined together to deliver best practice and technology solutions to support financial inclusion.</t>
  </si>
  <si>
    <t>Banking, Enterprise Software, FinTech, Fraud Detection, Information Technology, SaaS, Software</t>
  </si>
  <si>
    <t>Oradian provides a unique enterprise solution to financial institutions across South East Asia and Africa.</t>
  </si>
  <si>
    <t>http://www.oradian.com</t>
  </si>
  <si>
    <t>https://www.twitter.com/oradianhq</t>
  </si>
  <si>
    <t>http://www.facebook.com/oradian</t>
  </si>
  <si>
    <t>http://www.linkedin.com/company/oradian</t>
  </si>
  <si>
    <t>hello@oradian.com</t>
  </si>
  <si>
    <t>Andrew Mainhart, Antonio Separovic, Julian Oehrlein, Onyeka Adibeli</t>
  </si>
  <si>
    <t>Financial Services, Information Technology, Lending and Investments, Payments, Privacy and Security, Software</t>
  </si>
  <si>
    <t>Esther Dyson, Fil Rouge Capital (FRC), CRE Venture Capital, Credo Ventures, Playfair Capital</t>
  </si>
  <si>
    <t>Rentify is a software platform for landlords, helping landlords to market, manage, and make money from their properties. Founded in 2011 by George Spencer, Rentify's board of Directors is, in addition to Spencer, Greg Jackson (Zopa), Simon Guild (WAYN, XING, Spreadshirt, Bigpoint), Tim Bunting (Balderton Capital) and Simon Bullivant (Ashcombe Advisers).</t>
  </si>
  <si>
    <t>http://twitter.com/rentify</t>
  </si>
  <si>
    <t>http://www.facebook.com/rentify</t>
  </si>
  <si>
    <t>http://www.linkedin.com/company/rentify</t>
  </si>
  <si>
    <t>press@rentify.com</t>
  </si>
  <si>
    <t>+44 020 3322 8396</t>
  </si>
  <si>
    <t>George Spencer</t>
  </si>
  <si>
    <t>Finteca</t>
  </si>
  <si>
    <t>https://www.crunchbase.com/organization/finteca</t>
  </si>
  <si>
    <t>Finteca can save you more than ‚Ç¨ 8,000 * compared to traditional advisors. Without commissions, without risk, our professional team improves conditions of interest and other parameters.</t>
  </si>
  <si>
    <t>makes it easy to plan, apply and coordinate a mortgage - all from your phone.</t>
  </si>
  <si>
    <t>http://www.finteca.es</t>
  </si>
  <si>
    <t>https://twitter.com/finteca?lang=en</t>
  </si>
  <si>
    <t>https://www.linkedin.com/company/fintecatech/</t>
  </si>
  <si>
    <t>+34 602 251 618</t>
  </si>
  <si>
    <t>Carlos Blanco, Marc Torres, Silvia Escamez Romero</t>
  </si>
  <si>
    <t>Carlos Blanco, Archipelago Next, SociosInversores.com, Nuclio Venture Builder</t>
  </si>
  <si>
    <t>Vala provides money transfer technology in two main pillars: remittance and payments, both domestically and globally.  The most advanced, modular end-to-end platform delivering everything you need in order to offer money transfer services online or in person, from front end interfaces to backend general ledgers and everything in-between</t>
  </si>
  <si>
    <t>https://www.linkedin.com/company/vala/</t>
  </si>
  <si>
    <t>info@valapay.com</t>
  </si>
  <si>
    <t>44 207 859 4662</t>
  </si>
  <si>
    <t>Alon Zion, Noam Nevo, Tali Av-zuk</t>
  </si>
  <si>
    <t>Techstars, Breega, Firstime Venture Capital, Barclays Accelerator, Powered by Techstars - Tel Aviv</t>
  </si>
  <si>
    <t>TransFICC is an e-trading technology company providing low latency connectivity for banks and asset managers trading in Fixed Income and Derivatives markets. The company resolves the significant problem of fragmentation in the fixed income and derivatives markets.  It does three things such as translates Execution Venue API‚Äôs to a single API. Clients connect once to TransFICC's unified API, and TransFICC manages connectivity with the electronic venues from that point, uses low-latency, scalable and secure technology, essential to keep pace with price updates and not get beaten to trade by high-frequency trading firms, and provides timestamps for price and order messages. Measured in microseconds, timestamps record when data arrives at the bank or asset manager, helping to provide an audit trail, which supports Best Execution. TransFICC makes it easier to upgrade when venues change their application programming interfaces, compared with the enterprise systems of legacy firms, the firm claims. It also focuses solely on the business of providing market access. TransFICC was founded in 2016 and is based in London, England, United Kingdom.</t>
  </si>
  <si>
    <t>https://twitter.com/TransFICC</t>
  </si>
  <si>
    <t>https://www.linkedin.com/company/10453689/</t>
  </si>
  <si>
    <t>jake.smith@transficc.com</t>
  </si>
  <si>
    <t>07860 779802</t>
  </si>
  <si>
    <t>Judd Gaddie, Steve Toland, Tom McKee</t>
  </si>
  <si>
    <t>Consumer Electronics, Financial Services, Hardware, Lending and Investments</t>
  </si>
  <si>
    <t>Citi, HSBC, AlbionVC, Illuminate Financial, ING Ventures</t>
  </si>
  <si>
    <t>Monito</t>
  </si>
  <si>
    <t>https://www.crunchbase.com/organization/monito</t>
  </si>
  <si>
    <t>Monito is a comparison website for international money transfer services. They compare and review more than 450 money transfer operators, to help you find the best option for each of your international transaction. They have affiliation partnerships with money transfer operators, which allow us to sustain their operations, they insure that all the information they provide is always accurate and transparent.</t>
  </si>
  <si>
    <t xml:space="preserve">Monito is a comparison website for international money transfer services. </t>
  </si>
  <si>
    <t>https://www.monito.com</t>
  </si>
  <si>
    <t>http://twitter.com/monito</t>
  </si>
  <si>
    <t>https://www.facebook.com/monitocom</t>
  </si>
  <si>
    <t>https://www.linkedin.com/company/monito-com</t>
  </si>
  <si>
    <t>info@monito.com</t>
  </si>
  <si>
    <t>Fran√ßois Briod, Laurent Oberholzer, Pascal Briod</t>
  </si>
  <si>
    <t>Finance, Marketing, Operations, Product</t>
  </si>
  <si>
    <t>Venture Kick, BY Venture Partners, Foundation for Technological Innovation (FIT), Tamedia, MKS</t>
  </si>
  <si>
    <t>Parasut</t>
  </si>
  <si>
    <t>https://www.crunchbase.com/organization/parasut</t>
  </si>
  <si>
    <t>Financial management software for SMEs in Turkey</t>
  </si>
  <si>
    <t>Accounting, Billing, Enterprise Software, Financial Services, FinTech, SaaS, Software</t>
  </si>
  <si>
    <t>http://www.parasut.com</t>
  </si>
  <si>
    <t>http://twitter.com/parasutcom</t>
  </si>
  <si>
    <t>http://www.facebook.com/parasutcom</t>
  </si>
  <si>
    <t>http://www.linkedin.com/company/5035155</t>
  </si>
  <si>
    <t>iletisim@parasut.com</t>
  </si>
  <si>
    <t>+90 212 292 0494</t>
  </si>
  <si>
    <t>Andac Turkmen, Fahri Ozkaramanli, Sean X. Yu</t>
  </si>
  <si>
    <t>DST Teknoloji</t>
  </si>
  <si>
    <t>https://www.crunchbase.com/organization/dst-teknoloji</t>
  </si>
  <si>
    <t>500 Startups, Revo Capital, Diffusion Capital Partners</t>
  </si>
  <si>
    <t>Parasut acquired by DST Teknoloji</t>
  </si>
  <si>
    <t>https://www.crunchbase.com/acquisition/dst-teknoloji-acquires-parasut--e52cb671</t>
  </si>
  <si>
    <t>2gether</t>
  </si>
  <si>
    <t>https://www.crunchbase.com/organization/2gether</t>
  </si>
  <si>
    <t>2gether is a collaborative financial platform that accelerate the world's transition to decentralized finance. 2gether is developing the finance of the future‚Äîa future where consumers take full ownership and control of the services they use, move beyond interacting solely with euros and dollars to fully embrace cryptocurrencies and digital assets, and augment their financial know-how through the use of exponential technologies like artificial intelligence, big data and blockchain.</t>
  </si>
  <si>
    <t>2gether is a collaborative financial platform that accelerate the world's transition to decentralized finance.</t>
  </si>
  <si>
    <t>https://www.2gether.global/</t>
  </si>
  <si>
    <t>https://twitter.com/2gether_global</t>
  </si>
  <si>
    <t>https://www.facebook.com/2getherglobal/</t>
  </si>
  <si>
    <t>https://www.linkedin.com/company/2gether-</t>
  </si>
  <si>
    <t>support@2gether.global</t>
  </si>
  <si>
    <t>Luis Estrada, Salvador Casquero Algarra</t>
  </si>
  <si>
    <t>Finance Unlocked is the world‚Äôs first comprehensive, on-demand video-delivered learning platform built specifically for finance professionals. The founders of Finance Unlocked have built careers at the sharp end of banking, financial markets and financial technology. In that time, we have spent decades consuming, delivering and procuring financial learning. We share a vision of the future where this can be delivered in a much better way for the benefit of all finance professionals.</t>
  </si>
  <si>
    <t>https://twitter.com/FinanceUnlock</t>
  </si>
  <si>
    <t>https://www.facebook.com/financeunlocked/</t>
  </si>
  <si>
    <t>https://www.linkedin.com/company/financeunlocked/</t>
  </si>
  <si>
    <t>general@financeunlocked.com</t>
  </si>
  <si>
    <t>Chris White, Henry White, Robert Ellison</t>
  </si>
  <si>
    <t>Advanon</t>
  </si>
  <si>
    <t>https://www.crunchbase.com/organization/advanon</t>
  </si>
  <si>
    <t>Based in Zurich, Switzerland, Advanon is an invoice financing platform that offers a flexible method to get invoices pre-financed by numerous financial investors. The platform provides small- and medium-sized enterprises with the option to pre-finance their open invoices, allowing them to avoid the necessity of waiting for 30 to 120 days for their customers to pay. Launched by Phil Lojacono, Philip Kornmann, and Stijn Pieper in 2015, Advanon is an authorized financial intermediary that is directly subordinated to FINMA according to the Anti Money Laundering Act.</t>
  </si>
  <si>
    <t>Angel Investment, Finance, Financial Services, FinTech, Impact Investing, Small and Medium Businesses</t>
  </si>
  <si>
    <t>Advanon is an online platform where SMEs can find funds for their short-term financing needs by selling invoices to financial investors.</t>
  </si>
  <si>
    <t>https://advanon.cg24.com</t>
  </si>
  <si>
    <t>https://twitter.com/Advanon</t>
  </si>
  <si>
    <t>https://www.facebook.com/advanonag</t>
  </si>
  <si>
    <t>https://www.linkedin.com/company/advanon</t>
  </si>
  <si>
    <t>info@advanon.com</t>
  </si>
  <si>
    <t>+41 44 585 38 50</t>
  </si>
  <si>
    <t>Phil Lojacono, Philip Kornmann, Stijn Pieper</t>
  </si>
  <si>
    <t>hiveonline</t>
  </si>
  <si>
    <t>https://www.crunchbase.com/organization/hiveonline</t>
  </si>
  <si>
    <t>hiveonline is a  Copenhagen, Denmark, Kigali, Rwanda and Stockholm, Sweden-based startup delivering digital financial solutions for communities of entrepreneurs who can't access the formal financial system. It has two main lines of business based on the same core technology</t>
  </si>
  <si>
    <t>bnc10</t>
  </si>
  <si>
    <t>https://www.crunchbase.com/organization/bnc10</t>
  </si>
  <si>
    <t>Bnc10 IS A mobile banking platform that aims to bend finance rules, far from traditional banks. The company was foundes in 2018 and based in 	Barcelona, Catalonia, Spain.</t>
  </si>
  <si>
    <t>Banking, Financial Services, FinTech, Information Technology, Mobile Apps</t>
  </si>
  <si>
    <t>Bnc10 IS A mobile banking platform that aims to bend finance rules, far from traditional banks.</t>
  </si>
  <si>
    <t>https://bnc10.com/</t>
  </si>
  <si>
    <t>https://twitter.com/bnc1O</t>
  </si>
  <si>
    <t>https://m.facebook.com/bnc10barcelona/</t>
  </si>
  <si>
    <t>https://www.linkedin.com/company/bnc10barcelona/</t>
  </si>
  <si>
    <t>hello@bnc10.com</t>
  </si>
  <si>
    <t>Jordi Dom√≠nguez</t>
  </si>
  <si>
    <t>Azimo is an online money transfer company that provides a fast, secure, and low-cost alternative to legacy high street remittance services. Azimo is created with the explicit mission of cutting the costs of sending money home. Its international money transfer platform allows to send money either to a bank account or to over 270,000 cash pick-up points around the world and is accessible via mobile devices.</t>
  </si>
  <si>
    <t>http://twitter.com/azimo</t>
  </si>
  <si>
    <t>http://www.facebook.com/azimomoney</t>
  </si>
  <si>
    <t>http://www.linkedin.com/company/azimo</t>
  </si>
  <si>
    <t>hello@azimo.com</t>
  </si>
  <si>
    <t>Marek Wawro, Marta Krupinska, Michael Kent, Ricky Knox</t>
  </si>
  <si>
    <t>FundShop is a web-based financial application that helps investors construct and manage their investments online. The application identifies investors‚Äô profiles, generates optimal asset allocations, and selects funds to compose their portfolios. Users‚Äô portfolios are tracked in order to maintain the adequacy between their risk and performance objectives with the market conditions. FundShop was launched in 2013 and is operated from Paris, France.</t>
  </si>
  <si>
    <t>https://twitter.com/fundshop</t>
  </si>
  <si>
    <t>https://www.facebook.com/fundshop1/</t>
  </si>
  <si>
    <t>https://www.linkedin.com/company/5243655</t>
  </si>
  <si>
    <t>contact@fundshop.fr</t>
  </si>
  <si>
    <t>+33 (0) 6 63 21 02 40</t>
  </si>
  <si>
    <t>Florian de Miramon, Leonard de Tilly</t>
  </si>
  <si>
    <t>Wilco, APICIL Group, AXA Seed Factory</t>
  </si>
  <si>
    <t>Strategic Blue specialise in cloud financial operations (FinOps), helping organizations buy cloud in the way they want, understand their cloud usage and optimise their cloud spend.  In partnership with AWS, Google, Microsoft and other leading cloud vendors, Strategic Blue takes the financial uncertainty out of cloud operations.  Strategic Blue adds extra savings, more flexibility and greater choice to the standardized cloud vendor pricing models.  This gives customers more financial certainty and hence confidence in migrating to, and operating in, the cloud.  Strategic Blue's unique commodity trading approach to cloud resale embraces and manages the uncertainty taken on from customers.  It creates further savings that allow various Cloud FinOps services to be offered to customers for free. Headquartered in London, UK, managing Cloud FinOps for over 50 customers in the UK, EU and USA.</t>
  </si>
  <si>
    <t>http://twitter.com/StrategicBlue</t>
  </si>
  <si>
    <t>https://www.facebook.com/Strategic-Blue-Services-Limited-1432682070335924/</t>
  </si>
  <si>
    <t>https://www.linkedin.com/company/795197/</t>
  </si>
  <si>
    <t>contact@strategic-blue.com</t>
  </si>
  <si>
    <t>+44 203 872 2583</t>
  </si>
  <si>
    <t>James Mitchell, John Woodley</t>
  </si>
  <si>
    <t>Finclude</t>
  </si>
  <si>
    <t>https://www.crunchbase.com/organization/verge-capital</t>
  </si>
  <si>
    <t>Finclude offers financial well being services that empower EU citizens fair access to credit and expand the retail credit markets for financial institutions.</t>
  </si>
  <si>
    <t>Consumer Lending, Credit, Credit Bureau, Financial Services, FinTech, Risk Management</t>
  </si>
  <si>
    <t>Financial well being reinvented! Enabling fair access to credit!</t>
  </si>
  <si>
    <t>https://www.finclude.ai</t>
  </si>
  <si>
    <t>http://twitter.com/fincludeai</t>
  </si>
  <si>
    <t>https://www.facebook.com/fincludeAI/</t>
  </si>
  <si>
    <t>https://www.linkedin.com/company/fincludeAI/</t>
  </si>
  <si>
    <t>Ioanna Stanegloudi, Yiannis Giokas</t>
  </si>
  <si>
    <t>IBM, EQT, Wells Fargo, PayPal, Silicon Valley Bank</t>
  </si>
  <si>
    <t>CityFALCON is redefining how financial news is sourced, curated, distributed, and consumed. We transform unstructured financial content into structured data then deliver analytics, insights, and news in real-time on 250k+ topics from 3000+ sources, including premium non-public content and paywall-free access. We use automation, Big Data and AI techniques, and personalisation to democratise access to the financial markets and their data for everyone, from retail market participants and SMEs to large institutions and corporations. Current channels of delivery are web, mobile app, voice device, and API access, while Single Sign-on, CSV-based historical data sets, and one-time purchase packages are planned for the future.</t>
  </si>
  <si>
    <t>http://twitter.com/cityfalcon</t>
  </si>
  <si>
    <t>http://www.facebook.com/cityfalconfollow</t>
  </si>
  <si>
    <t>https://www.linkedin.com/company/cityfalcon</t>
  </si>
  <si>
    <t>contact@cityfalcon.com</t>
  </si>
  <si>
    <t>+44 7809 618389</t>
  </si>
  <si>
    <t>Ruzbeh Bacha</t>
  </si>
  <si>
    <t>Microsoft Accelerator, Level39, Francesco Perticarari, Microsoft Accelerator London, Octopus Labs</t>
  </si>
  <si>
    <t>Fuse Network</t>
  </si>
  <si>
    <t>https://www.crunchbase.com/organization/fuse-network</t>
  </si>
  <si>
    <t>Fuse Network Limited is the company facilitating the Fuse Network platform. Fuse‚Äôs main goal is to make token-powered payments and decentralized finance (DeFi) available to the greatest number of people globally, primarily through enabling payment-focused communities and micro economies. Fuse Network's key activity is helping maintain the homonymous Fuse Network decentralized blockchain. The latter is fully EVM-compatible. The Fuse Network blockchain uses a variant of delegated proof of stake for consensus, meaning that validators stake its native token FUSE to be eligible for publishing new blocks. Any FUSE holder can delegate their tokens to one of the validators. The blockchain boasts fast block times and very low transaction fees.   In addition to the blockchain, Fuse Network offers companies, projects, communities and users a mobile-payment-centric open-source infrastructure. The latter includes the Fuse Studio tool for minting tokens and launching communities around them, the Fuse Wallet technology, the consumer-facing wallet Fuse Cash, the native DEX FuseSwap, the FuseX suite of stablecoins, including FuseDollar, the liquidity mining rewards platform and a decentralized lending network. Users from almost anywhere in the world can easily deposit funds from their account onto the Fuse Network platform. The most prominent projects and communities building on top of the Fuse Network platform are GoodDollar, PeeplEat, Kolektivo and Comunitaria.</t>
  </si>
  <si>
    <t>Blockchain, FinTech, Mobile Payments</t>
  </si>
  <si>
    <t>Fuse Network Limited is the company helping maintain the blockchain and a mobile-payment-focused ecosystem Fuse Network</t>
  </si>
  <si>
    <t>https://fuse.io</t>
  </si>
  <si>
    <t>https://twitter.com/fuse_network</t>
  </si>
  <si>
    <t>https://www.facebook.com/fuseio</t>
  </si>
  <si>
    <t>https://linkedin.com/company/fuseio</t>
  </si>
  <si>
    <t>hello@fuse.io</t>
  </si>
  <si>
    <t>Mark Smargon</t>
  </si>
  <si>
    <t>Collective Ventures</t>
  </si>
  <si>
    <t>Housers</t>
  </si>
  <si>
    <t>https://www.crunchbase.com/organization/housers</t>
  </si>
  <si>
    <t>Housers is a Spanish crowdfunding and crowdlending platform that enables individuals to invest in real estate, green and corporate projects.  With HQ at Madrid (Spain), Housers is also operating in Italy and Portugal markets.</t>
  </si>
  <si>
    <t>Crowdfunding, FinTech, Funding Platform, Lending, Real Estate, Real Estate Investment</t>
  </si>
  <si>
    <t>Housers is a crowdfunding and crowdlending platform that enables individuals to invest in real estate, green and corporate projects.</t>
  </si>
  <si>
    <t>https://www.housers.com/</t>
  </si>
  <si>
    <t>https://twitter.com/housers</t>
  </si>
  <si>
    <t>https://www.facebook.com/HousersES/</t>
  </si>
  <si>
    <t>https://www.linkedin.com/company/housers/</t>
  </si>
  <si>
    <t>info@housers.com</t>
  </si>
  <si>
    <t>Alvaro Luna, Antonio Brusola</t>
  </si>
  <si>
    <t>Memento Payments</t>
  </si>
  <si>
    <t>https://www.crunchbase.com/organization/memento-payments</t>
  </si>
  <si>
    <t>Memento, aim to ultimately build the world‚Äôs first Social-to-Bank Relationship Platform. They at Memento believe that technology and regulation are coming of age in FinTech and it‚Äôs do or die time for many financial institutions. The future belongs to those who understand and build relationships that surprise and delight but are also intensely integrated into the consumer‚Äôs social and day-to-day life.</t>
  </si>
  <si>
    <t>Memento Payments offer the next generation social payment platform for banks.</t>
  </si>
  <si>
    <t>https://mementopayments.com</t>
  </si>
  <si>
    <t>https://twitter.com/mementopayments</t>
  </si>
  <si>
    <t>https://www.facebook.com/mementopayments</t>
  </si>
  <si>
    <t>https://www.linkedin.com/company/memento-payments/</t>
  </si>
  <si>
    <t>info@mementopayments.com</t>
  </si>
  <si>
    <t>(354)772-8440</t>
  </si>
  <si>
    <t>Arnar Jonsson, Gunnar Gunnsteinsson</t>
  </si>
  <si>
    <t>EASME - EU Executive Agency for SMEs, Technology Development Fund</t>
  </si>
  <si>
    <t>Payhawk is a spending software that simplifies expenses, payments, and card spending for growing businesses. The company's platform enables financial officers and business owners to manage the entire spending lifecycle end-to-end. It collects and analyzes receipts, invoices, and card transactions to help stay in control of the budget with no paperwork for the employees. With its paperless corporate card linked to an automated expense management, Payhawk provides a product on top of existing banks. Payhawk was founded in 2018 and is headquartered in London, England.</t>
  </si>
  <si>
    <t>https://twitter.com/PayhawkCom</t>
  </si>
  <si>
    <t>https://www.facebook.com/Payhawk.io/</t>
  </si>
  <si>
    <t>https://www.linkedin.com/company/payhawk-io/</t>
  </si>
  <si>
    <t>friends@payhawk.com</t>
  </si>
  <si>
    <t>+44 20 3318 4187</t>
  </si>
  <si>
    <t>Boyko Karadzhov, Hristo Borisov, Konstantin Djengozov</t>
  </si>
  <si>
    <t>Earlybird Venture Capital, QED Investors, Eleven Ventures, Tiny VC, Perry Blacher</t>
  </si>
  <si>
    <t>Figopara</t>
  </si>
  <si>
    <t>https://www.crunchbase.com/organization/figopara</t>
  </si>
  <si>
    <t>Figopara is a solution that discounts companies' e-invoices before their due dates with the offers received by financial institutions. It provides secure information to the financial companies that the customer is associated with and wants to reach by providing them with printed invoice information. Figopara was established in 2017 to develop financial technology applications and is headquartered in Istanbul, Turkey.</t>
  </si>
  <si>
    <t>Figopara is a solution that discounts companies' e-invoices before their due dates.</t>
  </si>
  <si>
    <t>https://figopara.com/</t>
  </si>
  <si>
    <t>https://twitter.com/figopara?lang=en</t>
  </si>
  <si>
    <t>https://www.facebook.com/figoparacom/</t>
  </si>
  <si>
    <t>https://www.linkedin.com/company/figo-platform/</t>
  </si>
  <si>
    <t>info@figotr.co</t>
  </si>
  <si>
    <t>0 (216) 599 00 22</t>
  </si>
  <si>
    <t>International Finance Corporation, Revo Capital, Lima Ventures, Finberg, Eczacƒ±basi Momentum</t>
  </si>
  <si>
    <t>LendingCrowd, a leading fintech lending platform serving mainland UK and headquartered in Scotland, was founded in 2014 by CEO Stuart Lunn. The platform uses leading-edge technology, developed by its expert team in Edinburgh, to fund the ambitions of businesses the length and breadth of Britain by connecting them with its community of individual and institutional lenders, including Scottish Investment Bank and Dutch entrepreneurial bank NIBC.</t>
  </si>
  <si>
    <t>https://www.twitter.com/_lendingcrowd</t>
  </si>
  <si>
    <t>https://www.facebook.com/lendingcrowd</t>
  </si>
  <si>
    <t>https://www.linkedin.com/company/lendingcrowd</t>
  </si>
  <si>
    <t>0345 564 1600</t>
  </si>
  <si>
    <t>Stuart Lunn</t>
  </si>
  <si>
    <t>AimBrain uses anomaly detection, behavioural biometrics and three active biometric authentication modules to prevent fraudulent or abusive account creation, detect account takeover and provide the necessary step-up user authentication for liveliness detection to comply with KYC, AML, PSD2 and other regulatory requirements.  In May 2018 it launched AimBrain On Demand, a free-for-life dashboard for developers and innovators, including 1,000 free facial, voice or video/audio API calls a month, making stronger authentication free for everyone. It has a unique, 100% proprietary portfolio of passive and active modules, underpinned by patented processes and ensemble learning, which detect the fraud other solutions can't. Clients include Tier 1, digital and P2P banks, wealth managers, cloud service providers and tech/fintech organisations.</t>
  </si>
  <si>
    <t>https://www.twitter.com/aimbrainhq</t>
  </si>
  <si>
    <t>https://www.linkedin.com/company/aimbrain</t>
  </si>
  <si>
    <t>sales@aimbrain.com</t>
  </si>
  <si>
    <t>Alesis Novik, Andrius Sutas</t>
  </si>
  <si>
    <t>BioCatch</t>
  </si>
  <si>
    <t>https://www.crunchbase.com/organization/biocatch</t>
  </si>
  <si>
    <t>Quantumrock</t>
  </si>
  <si>
    <t>https://www.crunchbase.com/organization/rise-wealth-technologies</t>
  </si>
  <si>
    <t>Quantumrock, is founded, majority- owned, and lead by successful serial Fintech entrepreneurs is a disruptive, purely AI-focused Fintech addressing the asset management space. The firm is well underway to becoming the disruption leader behind the application of Machine Learning &amp; AI in one of the biggest markets globally and provides a technological solution for the creation of superior investment products.</t>
  </si>
  <si>
    <t>Artificial Intelligence, Asset Management, Financial Services, FinTech, Information Technology, Machine Learning, Software</t>
  </si>
  <si>
    <t>Adaptive Investment Programs for the Asset Management Industry.</t>
  </si>
  <si>
    <t>http://www.quantumrock.ai</t>
  </si>
  <si>
    <t>https://facebook.com/quantumrockai</t>
  </si>
  <si>
    <t>https://www.linkedin.com/company/quantumrock</t>
  </si>
  <si>
    <t>info@quantumrock.ai</t>
  </si>
  <si>
    <t>Michael Morsch, Stefan Tittel</t>
  </si>
  <si>
    <t>Growth Street offers UK businesses a faster alternative to bank overdrafts. They see that many growing businesses need flexibility to manage their cashflow. Whether it‚Äôs managing the seasonal cycle of business or balancing invoice payments against outgoings, managing cashflow can take a lot of time, focus and energy. Often balancing the books means delaying payments, leaning on suppliers or juggling costs, which can suck up your time, put pressure on your supplier relationships and generally make businesses less efficient.</t>
  </si>
  <si>
    <t>http://twitter.com/growthstreetuk</t>
  </si>
  <si>
    <t>http://facebook.com/growthstreetuk</t>
  </si>
  <si>
    <t>http://www.linkedin.com/company/5013163</t>
  </si>
  <si>
    <t>contact@growthstreet.co.uk</t>
  </si>
  <si>
    <t>George Mills, Greg Carter, Joshua Green, Oliver Shapleski, Thomas Hoegh</t>
  </si>
  <si>
    <t>Chrysalis Investments, Upscale, Arts Alliance, Zeus Capital, David Giampaolo</t>
  </si>
  <si>
    <t>Blackthorn</t>
  </si>
  <si>
    <t>https://www.crunchbase.com/organization/blackthorn-finance-ltd</t>
  </si>
  <si>
    <t>Blackthorn provides global payment and FX solutions to SMEs via multi-currency IBANs account in 25 currencies. Blackthorn allows clients to send/receive funds from any country in their local currencies and convert them to over 80 different currencies. . The London-based company recently expanded its operations via a regulated branch in Amsterdam, Netherlands.</t>
  </si>
  <si>
    <t>Blackthorn provides global payment and FX solutions to SMEs via multi-currency IBANs account in 25 currencies.</t>
  </si>
  <si>
    <t>http://www.blackthorn.finance</t>
  </si>
  <si>
    <t>https://www.linkedin.com/company/blackthorn-finance/</t>
  </si>
  <si>
    <t>info@blackthorn.finance</t>
  </si>
  <si>
    <t>Nick Kundnani</t>
  </si>
  <si>
    <t>Stableton Financial</t>
  </si>
  <si>
    <t>https://www.crunchbase.com/organization/stableton-financial-ag</t>
  </si>
  <si>
    <t>Stableton is offering an alternative investment Fintech platform for qualified and institutional investors seeking exposure to liquid alternatives, private equity, including venture capital, private debt, and real assets.</t>
  </si>
  <si>
    <t>Crowdfunding, Financial Services, FinTech, Internet, Marketplace, Venture Capital, Wealth Management</t>
  </si>
  <si>
    <t>Stableton Financial is a marketplace for Alternative Investments.</t>
  </si>
  <si>
    <t>https://www.stableton.com/</t>
  </si>
  <si>
    <t>https://twitter.com/StabletonAG</t>
  </si>
  <si>
    <t>https://www.facebook.com/StabletonAG</t>
  </si>
  <si>
    <t>https://www.linkedin.com/company/stableton/about/</t>
  </si>
  <si>
    <t>info@stableton.com</t>
  </si>
  <si>
    <t>+41 41 552 5900</t>
  </si>
  <si>
    <t>Fund Of Funds, Hedge Fund, Private Equity Firm, Secondary Purchaser, Venture Capital</t>
  </si>
  <si>
    <t>Andreas Bezner, Carmine Meoli, Konstantin Heiermann, Vinzent Zerner</t>
  </si>
  <si>
    <t>F10, &gt;&gt;venture&gt;&gt;, DEWB</t>
  </si>
  <si>
    <t>KiWi</t>
  </si>
  <si>
    <t>https://www.crunchbase.com/organization/kiwi-4</t>
  </si>
  <si>
    <t>Financial Services, FinTech, Micro Lending, Mobile Payments, Payments, Software</t>
  </si>
  <si>
    <t>KiWi is the Fintech app of micro-businesses in emerging markets</t>
  </si>
  <si>
    <t>http://www.conkiwi.com</t>
  </si>
  <si>
    <t>https://twitter.com/somoskiwi</t>
  </si>
  <si>
    <t>https://www.facebook.com/somoskiwi/</t>
  </si>
  <si>
    <t>https://www.linkedin.com/company/kiwi-beyond-payments</t>
  </si>
  <si>
    <t>investors@conkiwi.com</t>
  </si>
  <si>
    <t>+52 55 5528 0743</t>
  </si>
  <si>
    <t>Christian Sinobas, Jorge A Muhlia, Pablo Ize</t>
  </si>
  <si>
    <t>Verve Ventures, The Ark Fund, Symbiotics Group, Polytech Ventures, ArkAngeles</t>
  </si>
  <si>
    <t>EthicHub</t>
  </si>
  <si>
    <t>https://www.crunchbase.com/organization/ethichub</t>
  </si>
  <si>
    <t>EthicHub connect groups of smallholder farmers on a profitable activity, with lenders from all over the world and with direct buyers, creating value to all parties. By combining lending and product sale services we use the coffee as collateral for the loan and improve unit economics. Now it is possible to serve smallholder farmers in a very profitable way. EthicHub creates value from mutual benefit: Lenders provide affordable loans to the smallholder farmers (only coffee producers in early stage) and direct buyers (coffee roasters in early stage) offer faire prices for the crops, enabling farmers to have the resources to payback the loans and to get free from the poverty and low productivity cycle.</t>
  </si>
  <si>
    <t>AgTech, Blockchain, Coffee, FinTech, Lending, Micro Lending</t>
  </si>
  <si>
    <t>Blockchain-based P2P platform connecting profitable small farming communities with lenders and product buyers.</t>
  </si>
  <si>
    <t>https://ethichub.com/</t>
  </si>
  <si>
    <t>https://twitter.com/EthicHub</t>
  </si>
  <si>
    <t>https://www.facebook.com/EthicHubPlatform</t>
  </si>
  <si>
    <t>https://www.linkedin.com/company/11246431/admin/</t>
  </si>
  <si>
    <t>investors@ethichub.com</t>
  </si>
  <si>
    <t>Gabriela Chang, Jori Armbruster, Raul Martinez</t>
  </si>
  <si>
    <t>Agriculture and Farming, Financial Services, Food and Beverage, Lending and Investments, Other</t>
  </si>
  <si>
    <t>Desaf√≠a, Chivas Venture, COLABORATIVOx</t>
  </si>
  <si>
    <t>FeedStock uses the latest AI technology to maximise productivity, minimise compliance risk and ultimately, drive bottom line growth. The two products, Synapse and Cortex, satisfy commercial and compliance use-cases for clients in the financial services industry. Using next generation AI and machine learning technologies, FeedStock captures, analyses and understands the unstructured data generated by an enterprise's internal and external communication streams. The data is then augmented using deep learning algorithms to provide insight for sales and compliance and a whole new layer of business intelligence on which enterprise leaders can base decisions. FeedStock is defined by the belief that superior data results in a superior enterprise.</t>
  </si>
  <si>
    <t>https://www.linkedin.com/company/feedstock/</t>
  </si>
  <si>
    <t>info@feedstock.com</t>
  </si>
  <si>
    <t>Charlie Henderson, Lucas Wurfbain</t>
  </si>
  <si>
    <t>Praetura Ventures, Illuminate Financial</t>
  </si>
  <si>
    <t>Evercity</t>
  </si>
  <si>
    <t>https://www.crunchbase.com/organization/evercity</t>
  </si>
  <si>
    <t>Evercity is a blockchain platform for impact measurement and investment. Our mission is to accelerate global finance flows into projects and innovations needed to attain UN Sustainable Development Goals. We enable banks, funds and corporations to increase transparency and profitability of their sustainable investments by integrating blockchain with monitoring tools: satellites, drones and IoT sensors.  Evercity founders have more than 10 years of experience helping global corporations to become more sustainable. We created multiple innovations presented at UN level and helped to enable the world‚Äôs first carbon credit transaction on blockchain in 2017. Evercity has developed a platform and a blockchain protocol for sustainable debt and carbon. In 2021 we joined Luxembourg Blockchain Lab and Future of Finance accelerator by Techstars and ABN AMRO.</t>
  </si>
  <si>
    <t>Blockchain, CleanTech, FinTech, Impact Investing, Sustainability</t>
  </si>
  <si>
    <t>Digital platform for impact measurement &amp; investment. Techstars + ABN AMRO Future of Finance Accelerator alumni.</t>
  </si>
  <si>
    <t>https://evercity.io/</t>
  </si>
  <si>
    <t>https://twitter.com/evercityeco</t>
  </si>
  <si>
    <t>https://www.facebook.com/evercityeco/</t>
  </si>
  <si>
    <t>https://www.linkedin.com/company/evercity</t>
  </si>
  <si>
    <t>info@evercity.io</t>
  </si>
  <si>
    <t>Alexey Shadrin, Elizaveta Romanova</t>
  </si>
  <si>
    <t>Financial Services, Lending and Investments, Other, Sustainability</t>
  </si>
  <si>
    <t>Web3 Foundation, ABN AMRO &amp; Techstars Future of Finance Accelerator</t>
  </si>
  <si>
    <t>Vinter</t>
  </si>
  <si>
    <t>https://www.crunchbase.com/organization/vinter-capital</t>
  </si>
  <si>
    <t>Vinter creates crypto indexes used in ETFs and ETPs trading on regulated exchanges worldwide. Vinter is approved and regulated by the European Securities and Markets Authority and the Swedish FSA. Vinter's customers include custodians, exchanges, market makers, issuers, and fund managers.</t>
  </si>
  <si>
    <t>Vinter is an EU-regulated index provider specialized in crypto indices.</t>
  </si>
  <si>
    <t>https://vinter.co</t>
  </si>
  <si>
    <t>https://twitter.com/vinterco</t>
  </si>
  <si>
    <t>https://www.linkedin.com/company/vinterco/</t>
  </si>
  <si>
    <t>hello@vinter.co</t>
  </si>
  <si>
    <t>+46 855 92 66 04</t>
  </si>
  <si>
    <t>H√•kan Holmberg, Jacob Lindberg, Marco Poblete</t>
  </si>
  <si>
    <t>Propel Capital, Gorilla Capital, ABN AMRO &amp; Techstars Future of Finance Accelerator</t>
  </si>
  <si>
    <t>Key Way Group</t>
  </si>
  <si>
    <t>https://www.crunchbase.com/organization/key-way-group</t>
  </si>
  <si>
    <t>Key Way Group is a Fin-tech platform that offers services that surpass clients‚Äô and partners‚Äô expectations. It develops new fintech products and services that innovate the way people invest today. It nurtures game-changing ideas and aim for exceptional results in their extended area of expertise, for the clients to be the end beneficiary of a mature service provider.</t>
  </si>
  <si>
    <t>Key Way Group is a Fin-tech platform that offers services that surpass clients‚Äô and partners‚Äô expectations.</t>
  </si>
  <si>
    <t>http://www.keywaygroup.com</t>
  </si>
  <si>
    <t>https://www.facebook.com/KeyWayGroupcom</t>
  </si>
  <si>
    <t>https://www.linkedin.com/company/key-way-group/</t>
  </si>
  <si>
    <t>marketing@keywaygroup.com</t>
  </si>
  <si>
    <t>Spendee</t>
  </si>
  <si>
    <t>https://www.crunchbase.com/organization/spendee</t>
  </si>
  <si>
    <t>Spendee is a financial assistant platform that helps people manage their finances in an easy and convenient way. Users may connect their bank accounts, electronic wallets, crypto wallets and manually add your cash transactions. Their transactions are synchronized and automatically categorized. Spendee tracks its user's financial behavior and suggest them custom tailored budgets, saving tips, product tips and other useful recommendations. Over 2,500,000 downloads (April 2018) from 170 countries around the world. PSD2 complaint solution.  Alumni of Google Launchpad Accelerator in San Francisco and WeXelerate program in Vienna. Winner of Deloitte Accelerator in Prague (CZ), Winner of Startup of the Year (CZ), Winner of Mobile UX Awards and many others. Regularly recommended and promoted by Apple and Google.</t>
  </si>
  <si>
    <t>Spendee helps people understand their finances so they can make smarter decisions and have stress-free life.</t>
  </si>
  <si>
    <t>http://www.spendee.com</t>
  </si>
  <si>
    <t>https://www.twitter.com/spendeeapp</t>
  </si>
  <si>
    <t>https://www.facebook.com/spendeeapp</t>
  </si>
  <si>
    <t>https://www.linkedin.com/company/10520627/</t>
  </si>
  <si>
    <t>hello@spendee.com</t>
  </si>
  <si>
    <t>+420 605 390 312</t>
  </si>
  <si>
    <t>David Neveceral, Jakub Sechter, Jan Castek, Miroslav Chmelka</t>
  </si>
  <si>
    <t>Google Launchpad Accelerator, Grouport Ventures</t>
  </si>
  <si>
    <t>Nimbla provides B2B invoice insurance to small and medium-sized businesses in the United Kingdom. The London fintech company, through their unique technology, allows them to instantly review the credit rating of their invoices and insure them individually, paying out in the event of insolvency.</t>
  </si>
  <si>
    <t>https://www.twitter.com/nimbla</t>
  </si>
  <si>
    <t>https://www.linkedin.com/company/nimbla</t>
  </si>
  <si>
    <t>info@nimbla.com</t>
  </si>
  <si>
    <t>Flemming Bengtsen</t>
  </si>
  <si>
    <t>Techstars, XTX Ventures, MS&amp;AD Ventures, Chris Adelsbach, Will Brooks</t>
  </si>
  <si>
    <t>Lendahand</t>
  </si>
  <si>
    <t>https://www.crunchbase.com/organization/lendahand</t>
  </si>
  <si>
    <t>Lendahand is an online impact investing platform regulated in the Netherlands.</t>
  </si>
  <si>
    <t>https://www.lendahand.com</t>
  </si>
  <si>
    <t>http://www.twitter.com/lendahand</t>
  </si>
  <si>
    <t>https://www.facebook.com/lendahand.eu</t>
  </si>
  <si>
    <t>https://www.linkedin.com/company/2207652</t>
  </si>
  <si>
    <t>info@lendahand.com</t>
  </si>
  <si>
    <t>Koen The, Peter Heijen, Peter Stolze</t>
  </si>
  <si>
    <t>VouchedFor helps people find the best financial advisers, solicitors and accountants for help with life's biggest decisions, harnessing stories and data from over 30,000 satisfied clients. At life's big turning points - be it landing your dream home, gaining access to your children, or ensuring a comfortable retirement - you deserve the very best advice The Financial, Legal and Accounting sectors have until now evaded the global technological tidal wave. But it's time that changed - it's just too big and too important to people's lives. We are an innovative start-up backed by great VCs and Angel Investors. We've grown the team 4-fold (to 30 people) in the last year‚Ä¶and are set to do so again. We're based in Teddington, South West London‚Ä¶which means you can get a seat during rush hour on the train, drive to work (and park)‚Ä¶.or best still, cycle here through Richmond Park.</t>
  </si>
  <si>
    <t>Twickenham, Richmond upon Thames, United Kingdom</t>
  </si>
  <si>
    <t>http://twitter.com/VouchedFor</t>
  </si>
  <si>
    <t>http://www.facebook.com/pages/VouchedFor/158173767573318</t>
  </si>
  <si>
    <t>http://www.linkedin.com/company/vouchedfor</t>
  </si>
  <si>
    <t>ratnasarianita240@yahoo.co.id</t>
  </si>
  <si>
    <t>Adam Price</t>
  </si>
  <si>
    <t>DN Capital, Samos Investments, Octopus Investments, Doug Monro, Andrin Bachmann</t>
  </si>
  <si>
    <t>FriendlyScore is an FCA-regulated Credit Reference Agency, Account Information Service Provider (AISP) and analytical software company, offering Open Banking data aggregation services and bank account analytics for personal and business bank accounts. FriendlyScore delivers leading-edge financial insights to business providers and their customers. Through digital innovation and deep analytics, FriendlyScore helps businesses to make faster, more representative financial assessments of their customers.</t>
  </si>
  <si>
    <t>http://twitter.com/FriendlyScore</t>
  </si>
  <si>
    <t>http://www.facebook.com/friendlyscore</t>
  </si>
  <si>
    <t>http://www.linkedin.com/company/friendly-score</t>
  </si>
  <si>
    <t>info@friendlyscore.com</t>
  </si>
  <si>
    <t>Emilian Siemsia, Gideon Valkin, Loubna Bazine, Maciej Dolinski</t>
  </si>
  <si>
    <t>Mercia Fund Managers, Startupbootcamp, Startupbootcamp FinTech London, EATON HILL ADVISORY LIMITED, Zbigniew Czapran</t>
  </si>
  <si>
    <t>Founded in 2009 by Celine Lazorthes, Leetchi is a group payment application.  Leetchi is an European service for online group money collection. Its easy and secure interface allows anyone to create a money pot and invite other participants with the aim to finance any type of project. With Leetchi money pot you can turn a projects into a reality from buying group gifts (for birthdays, leaving dos, weddings, baby showers etc.), organising events to supporting charitable causes and much more.</t>
  </si>
  <si>
    <t>https://twitter.com/Leetchiweb</t>
  </si>
  <si>
    <t>https://www.facebook.com/leetchiweb/</t>
  </si>
  <si>
    <t>https://www.linkedin.com/company/leetchi-com</t>
  </si>
  <si>
    <t>contact@leetchi.com</t>
  </si>
  <si>
    <t>+33 9 72 44 41 67</t>
  </si>
  <si>
    <t>Celine Lazorthes</t>
  </si>
  <si>
    <t>Credit Mutuel Arkea</t>
  </si>
  <si>
    <t>https://www.crunchbase.com/organization/cr√©dit-mutuel-ark√©a</t>
  </si>
  <si>
    <t>Commerce and Shopping, Community and Lifestyle, Financial Services, Payments</t>
  </si>
  <si>
    <t>360 Capital, Kima Ventures, Idinvest Partners, Oleg Tscheltzoff, Jeremie Berrebi</t>
  </si>
  <si>
    <t>Leetchi acquired by Credit Mutuel Arkea</t>
  </si>
  <si>
    <t>https://www.crunchbase.com/acquisition/cr√©dit-mutuel-ark√©a-acquires-leetchi--c5255ffb</t>
  </si>
  <si>
    <t>Savedo</t>
  </si>
  <si>
    <t>https://www.crunchbase.com/organization/savedo</t>
  </si>
  <si>
    <t>Based in Berlin, Germany, Savedo is a European online marketplace for retail investment products that ensures safely deposited savings and better interest rates across the European Union. The platform supports the involved banks by handling their customer services and providing standardized account documents. Savedo enables its clients to easily invest across Europe without having to travel to the respective European country. Launched in 2014, Savedo‚Äôs team is comprised of experienced international finance specialists and online professionals.</t>
  </si>
  <si>
    <t>Savedo is the one-stop-shop for retail investment products in Europe.</t>
  </si>
  <si>
    <t>https://www.savedo.de</t>
  </si>
  <si>
    <t>https://twitter.com/savedo_de</t>
  </si>
  <si>
    <t>https://www.facebook.com/SavedoZinsportal</t>
  </si>
  <si>
    <t>https://www.linkedin.com/company/savedo-gmbh</t>
  </si>
  <si>
    <t>kundenservice@savedo.de</t>
  </si>
  <si>
    <t>030 - 208 495 190</t>
  </si>
  <si>
    <t>Christian Tiessen, Steffen Wachenfeld</t>
  </si>
  <si>
    <t>Axyon AI</t>
  </si>
  <si>
    <t>https://www.crunchbase.com/organization/axyon-ai-srl</t>
  </si>
  <si>
    <t>Axyon AI leverages the most recent advancements in deep learning to create bespoke business applications for capital markets and asset management. The fintech has two core products. SynFinance brings AI-powered analytics and prediction to loans syndication. IRIS provides asset managers with customised prediction feeds to improve their performance strategies. Axyon AI has partnerships with Refinitiv/Thomson Reuters and IBM.</t>
  </si>
  <si>
    <t>Artificial Intelligence, Banking, FinTech, Machine Learning</t>
  </si>
  <si>
    <t>Modena, Emilia-Romagna, Italy</t>
  </si>
  <si>
    <t>Axyon AI leverages the most recent advancements in deep learning to create bespoke business applications for asset management and trading.</t>
  </si>
  <si>
    <t>http://www.axyon.ai/</t>
  </si>
  <si>
    <t>https://www.linkedin.com/company/axyon-ai/</t>
  </si>
  <si>
    <t>info@axyon.ai</t>
  </si>
  <si>
    <t>+39 059 7880067</t>
  </si>
  <si>
    <t>Daniele Grassi, Giacomo Barigazzi, Jacopo Credi</t>
  </si>
  <si>
    <t>upside is an idea market place. Using AI and Machine learning to rank, evaluate and improve investment ideas. users can buy, sell and curate investment ideas.</t>
  </si>
  <si>
    <t>https://twitter.com/upside_tech/</t>
  </si>
  <si>
    <t>https://www.facebook.com/upsidetechnologies/</t>
  </si>
  <si>
    <t>https://uk.linkedin.com/company/upside-technology</t>
  </si>
  <si>
    <t>info@upsidetechnology.co</t>
  </si>
  <si>
    <t>Claudia Curran, Jae Ahn, Mark Schilling, Mehul Shah, Thea Torriset, William Potts</t>
  </si>
  <si>
    <t>Generation</t>
  </si>
  <si>
    <t>MeaWallet</t>
  </si>
  <si>
    <t>https://www.crunchbase.com/organization/meawallet</t>
  </si>
  <si>
    <t>MeaWallet is a digital payments enabler. We help FinTechs, issuers, acquirers, and PSPs globally in enabling card tokenization, mobile contactless payment acceptance and related services, through our Mea Token Platform and MeaPay solution. MeaWallet is a proud Mastercard Engage, Visa Ready and American Express Enabled partner. MeaWallet is a global company headquartered in Oslo (Norway). With employees residing in six countries and spanning more than 10 nationalities, we serve 65+ customers in 30 countries. We are an organization with a mix of industry veterans combined with young, entrepreneurial spirits, that constantly challenges the status quo. This combination has proven to be unique and valuable, and has generated proven results with customers, partners and in the FinTech industry in general.</t>
  </si>
  <si>
    <t>Credit Cards, Debit Cards, E-Commerce, FinTech, Mobile, Mobile Payments, NFC, Payments</t>
  </si>
  <si>
    <t>Lysaker, Akershus, Norway</t>
  </si>
  <si>
    <t>MeaWallet help banks, issuers and merchants with payment tokenization and digital payments enablement.</t>
  </si>
  <si>
    <t>http://www.meawallet.com</t>
  </si>
  <si>
    <t>http://twitter.com/meawallet</t>
  </si>
  <si>
    <t>http://www.linkedin.com/company/3267875</t>
  </si>
  <si>
    <t>sales@meawallet.com</t>
  </si>
  <si>
    <t>+371 29 88 27 41</t>
  </si>
  <si>
    <t>Geir Norlund, Lars Sandtorv</t>
  </si>
  <si>
    <t>Commerce and Shopping, Financial Services, Hardware, Lending and Investments, Mobile, Payments, Software</t>
  </si>
  <si>
    <t>incuto is a socially profitable, technology partner to Credit Unions and Community Banks.  We provide state-of-the-art technology, supporting Credit Unions to reduce costs, be digital, offer more and go faster. The incuto platform allows Credit Unions to offer banking services, including an on-balance-sheet debit card, bank account and sort-code.  The platform also enables Credit Unions to compete with high-cost, short-term "payday" lenders, being accessible 24*7 on any device, with loans completing in less than 5 minutes.</t>
  </si>
  <si>
    <t>Ilkley, Bradford, United Kingdom</t>
  </si>
  <si>
    <t>http://twitter.com/incuto_uk</t>
  </si>
  <si>
    <t>https://www.linkedin.com/company/27452206/</t>
  </si>
  <si>
    <t>hello@incuto.com</t>
  </si>
  <si>
    <t>Andrew Rabbitt</t>
  </si>
  <si>
    <t>Ascension, Wayra, NPIF ‚Äì Mercia Equity Finance, European regional development fund (ERDF), Northstar Ventures</t>
  </si>
  <si>
    <t>Finizens</t>
  </si>
  <si>
    <t>https://www.crunchbase.com/organization/finizens</t>
  </si>
  <si>
    <t>Finizens is a wealth management company specializing in passive investments, offering a 100% digital alternative to traditional financial institutions consisting in a robo advisor platform which enable clients to invest in a more profitable and efficient fashion through globally diversified, low-cost index fund portfolios, using the best instituional share class funds from Vanguard and Amundi.  Since launch Finizens has consolidated as an international reference in the wealth management realm, boasting to be the automated investment management company with the most comprehensive product offering in Europe, as well as the leading robo-advisor in Spain. Finizens is also pioneer in terms of sealing strategic distribution agreements with renowned financial entities. In 2017, carrying out the first alliance in Spain between a bank and an investment FinTech firm, with EVO Banco distributing directly to its client base Finizens services. Secondly, Finizens developed the first commercial partnership in Spain between a robo-advisor  and an insurance company, Caser Seguros. The team of the company is formed by renowned professionals with extensive experience both in the domain of finance and investment management as well as in the digital economy, with a history of success and international reach.</t>
  </si>
  <si>
    <t>Wealth management firm offering a 100% digital robo-advisor investment service through globally diversified, low-cost index fund portfolios.</t>
  </si>
  <si>
    <t>https://finizens.com</t>
  </si>
  <si>
    <t>https://twitter.com/finizens</t>
  </si>
  <si>
    <t>https://www.facebook.com/finizens/</t>
  </si>
  <si>
    <t>https://www.linkedin.com/company/finizens</t>
  </si>
  <si>
    <t>info@finizens.com</t>
  </si>
  <si>
    <t>Alfonso de Leon, Francisco Velazquez, Giorgio Semenzato, Martin Huete</t>
  </si>
  <si>
    <t>Trisbee</t>
  </si>
  <si>
    <t>https://www.crunchbase.com/organization/trisbee</t>
  </si>
  <si>
    <t>Trisbee is a payment solution for freelancers and online and offline businesses. Its platform enables users to do business without any paperwork, hardware, or complex contracts.  It was founded by longtime friends Frantisek and Matej in 2017 and is headquartered in Prague, Czech Republic.</t>
  </si>
  <si>
    <t>E-Commerce, Finance, Financial Services, FinTech, Payments</t>
  </si>
  <si>
    <t>Trisbee is a payment solution for freelancers and online and offline businesses.</t>
  </si>
  <si>
    <t>https://www.trisbee.com</t>
  </si>
  <si>
    <t>https://twitter.com/trisbeecom</t>
  </si>
  <si>
    <t>https://www.facebook.com/trisbeecom/</t>
  </si>
  <si>
    <t>https://www.linkedin.com/company/trisbee/</t>
  </si>
  <si>
    <t>support@trisbee.com</t>
  </si>
  <si>
    <t>+420 774 140 044</t>
  </si>
  <si>
    <t>Frantisek Havlin, Matej Turek</t>
  </si>
  <si>
    <t>Geowox</t>
  </si>
  <si>
    <t>https://www.crunchbase.com/organization/geowox</t>
  </si>
  <si>
    <t>Geowox automates home valuations for the digital mortgage journey. We build online workflow tools for lender websites, automate valuations and offer accredited surveyor sign-off.</t>
  </si>
  <si>
    <t>FinTech, Real Estate</t>
  </si>
  <si>
    <t>Geowox provides automated property valuations for mortgage lenders.</t>
  </si>
  <si>
    <t>http://www.geowox.com</t>
  </si>
  <si>
    <t>https://www.linkedin.com/company/geowox/</t>
  </si>
  <si>
    <t>hello@geowox.com</t>
  </si>
  <si>
    <t>Marco Giardina, Paul van Bommel, Stefano Francavilla</t>
  </si>
  <si>
    <t>Knip</t>
  </si>
  <si>
    <t>https://www.crunchbase.com/organization/knip</t>
  </si>
  <si>
    <t>Dennis Just and Christina Kehl founded Knip AG in September 2013. Ever since, they have been growing in leaps and bounds, and now have over 100 employees based in Zurich (Switzerland), Berlin (Germany), and Belgrade (Serbia). As a start-up, they are funded by venture capitalists from the U.S., Switzerland, Germany, and the Netherlands. Their company is registered with IHK, the German Chamber of Industry &amp; Commerce, and certified by T√úV, the German Technical Inspection Agency.   Their Knip app is an innovative mobile insurance manager that makes it easy for you to track all your insurance policies, premiums, and benefits. Their staff is there to advise users on all facets of their policies. You can electronically adjust premiums, execute new policies, or cancel old ones. Their insurance experts strive for transparency and unbiased advice.</t>
  </si>
  <si>
    <t>Finance, FinTech, Insurance</t>
  </si>
  <si>
    <t>Knip is an innovative digital insurance manager for an easy-to-understand overview of existing insurance policies, tariffs and services.</t>
  </si>
  <si>
    <t>https://twitter.com/knip</t>
  </si>
  <si>
    <t>https://www.facebook.com/KnipDE</t>
  </si>
  <si>
    <t>https://www.linkedin.com/company/knip-ag</t>
  </si>
  <si>
    <t>support@knip.ch</t>
  </si>
  <si>
    <t>043 508 76 37</t>
  </si>
  <si>
    <t>Christina Kehl, Dennis Just</t>
  </si>
  <si>
    <t>Digital Insurance Group</t>
  </si>
  <si>
    <t>https://www.crunchbase.com/organization/digital-insurance-group</t>
  </si>
  <si>
    <t>NewBanking ApS</t>
  </si>
  <si>
    <t>https://www.crunchbase.com/organization/newbanking</t>
  </si>
  <si>
    <t>NewBanking is a company founded in 2015 with the aim of providing a user identity platform that will allow end-users to verify their identity easily and securely across businesses while at the same having control and ownership of their own data and identity online. Their platform also solves the regulatory challenges that the financial institutions are facing, especially in regards to the 4th European Anti-Money Laundering (AML) directive and the General Data Protection Regulation (GDPR) among other relevant regulatory legislation. NewBanking is a company founded in the regulatory space. We are therefore in close dialog with the regulators and are also involved directly via the European PSMEG (Payment Systems Market Expert Group) and the Blockchain standardization work (ISO TC 307 on Blockchain and Distributed Ledger Technologies).</t>
  </si>
  <si>
    <t>Blockchain, Financial Services, FinTech, Identity Management</t>
  </si>
  <si>
    <t>NewBanking Identity is an Global online platform for identity management.</t>
  </si>
  <si>
    <t>https://newbanking.com/</t>
  </si>
  <si>
    <t>https://twitter.com/NewBanking</t>
  </si>
  <si>
    <t>https://www.linkedin.com/company/newbanking/</t>
  </si>
  <si>
    <t>info@newbanking.com</t>
  </si>
  <si>
    <t>Christian Visti Larsen, Morten Helles</t>
  </si>
  <si>
    <t>NORD.investments A/S</t>
  </si>
  <si>
    <t>https://www.crunchbase.com/organization/nord-investments-a-s</t>
  </si>
  <si>
    <t>NORD is a digital investment services</t>
  </si>
  <si>
    <t>iBAN is a crowdlending financial company that aims to deliver better deals to savers and borrowers.  iBAN is the first global FinTech with a Guarantee Fund. iBAN is a social crowdlending platform with a warranty fund. iBAN is on the verge of leading a hugely improved, global crowdlending model.  It aims to deliver a better deal to savers and borrowers who care about their money.</t>
  </si>
  <si>
    <t>https://twitter.com/iBANONLINE</t>
  </si>
  <si>
    <t>https://www.facebook.com/IBAN-1133904960031656/</t>
  </si>
  <si>
    <t>https://www.linkedin.com/company/ibanonline?trk=ppro_cprof</t>
  </si>
  <si>
    <t>info@ibanonline.com</t>
  </si>
  <si>
    <t>Daniel Suero, Marc-Anthony Hurr</t>
  </si>
  <si>
    <t>Yourpay ApS</t>
  </si>
  <si>
    <t>https://www.crunchbase.com/organization/yourpay</t>
  </si>
  <si>
    <t>We make payments simple, transparent and favorable for e-commerce and POS.  Yourpay was the first fully licensed payment facilitator by MasterCard, Visa and the Danish FSA and an independent alternative to the national acquirer in Denmark.  Our merchants are SMEs and consist of a variety of brand new entrepreneurs and mature businesses with years of experience. We can service a quick and simple onboarding of only 3-5 days and an easy integration to multiple shopping systems, so the merchant is ready to process payments in no time.  A team, that is passionate about fintech, security and creating a climate for success for our merchants.  At Yourpay, we disrupt the current financial barriers by charging a transaction fee of only 1,35%. Therefore, if our merchants doesn‚Äôt make any money, we don‚Äôt make money either.  We are disrupting the current financial market by changing the way people view payments. We direct our focus to the merchants and not on market standards, which has the largest focus on the bottom-line.  We don‚Äôt do payments, we are the future of payments. You can find us at: www.yourpay.io</t>
  </si>
  <si>
    <t>E-Commerce, Financial Services, FinTech, Mobile Payments, Payments, Point of Sale</t>
  </si>
  <si>
    <t>R√∏dovre, Hovedstaden, Denmark</t>
  </si>
  <si>
    <t>Yourpay is a payment facilitator and offers a payment gateway and aquiring services for e-commerce and POS for B2B</t>
  </si>
  <si>
    <t>https://www.yourpay.io/</t>
  </si>
  <si>
    <t>https://twitter.com/YourpayApS</t>
  </si>
  <si>
    <t>https://www.facebook.com/YourpayIO/</t>
  </si>
  <si>
    <t>https://www.linkedin.com/company-beta/10016596/</t>
  </si>
  <si>
    <t>support@yourpay.io</t>
  </si>
  <si>
    <t>Camilla Thomsen, Mathias Gajhede</t>
  </si>
  <si>
    <t>Citizen gives companies an easy way to accept cardless payments. We have direct API connections with customer and business' banks across Europe. This bypasses payment card infrastructure, making payments faster and simpler while removing security vulnerabilities. Cardless payments via Citizen only pass through a single intermediary. We service the transaction from end-to-end, and provide a polished customer experience. Citizen can be integrated easily with any online store or platform, requiring minimal setup.</t>
  </si>
  <si>
    <t>https://twitter.com/thiscitizenis</t>
  </si>
  <si>
    <t>https://www.linkedin.com/company/thiscitizenis</t>
  </si>
  <si>
    <t>info@citizen.is</t>
  </si>
  <si>
    <t>James Neville</t>
  </si>
  <si>
    <t>Financial Services, Mobile, Payments, Professional Services</t>
  </si>
  <si>
    <t>Techstars, SGH CAPITAL, Metavallon VC, Barclays Accelerator, powered by Techstars - London</t>
  </si>
  <si>
    <t>Finverity is a cross-border supply chain finance platform for mid-market. We aim to close the $1.5 TRL funding gap in global Trade Finance by using technology to make financing of mid-market companies economically viable and provide access to capital worldwide.</t>
  </si>
  <si>
    <t>https://twitter.com/finverity</t>
  </si>
  <si>
    <t>https://www.facebook.com/finverity/</t>
  </si>
  <si>
    <t>https://www.linkedin.com/company/11209467/</t>
  </si>
  <si>
    <t>info@finverity.com</t>
  </si>
  <si>
    <t>Alex Fenechiu, Viacheslav Oganezov</t>
  </si>
  <si>
    <t>Barion Payment</t>
  </si>
  <si>
    <t>https://www.crunchbase.com/organization/barion-payment-inc</t>
  </si>
  <si>
    <t>Barion Payment offers Barion, an application that enables its users to make payments form their cards. Its customers are able to use Barion as a prepaid wallet that facilitates wire transfers.</t>
  </si>
  <si>
    <t>E-Commerce, FinTech, Payments, Retail</t>
  </si>
  <si>
    <t>Barion Payment provides electronic payment solutions and serves as an electronic wallet.</t>
  </si>
  <si>
    <t>https://www.barion.com</t>
  </si>
  <si>
    <t>https://www.twitter.com/barionhungary</t>
  </si>
  <si>
    <t>https://www.facebook.com/barionhu</t>
  </si>
  <si>
    <t>https://www.linkedin.com/company/barion/</t>
  </si>
  <si>
    <t>hello@barion.com</t>
  </si>
  <si>
    <t>+36 1 464 7099</t>
  </si>
  <si>
    <t>Sandor Kiss, Tamas Biro</t>
  </si>
  <si>
    <t>Risika</t>
  </si>
  <si>
    <t>https://www.crunchbase.com/organization/risika-aps</t>
  </si>
  <si>
    <t>Risika is a financial technology company founded in 2017 with a vision to challenge the long-lasting status quo in the financial risk management industry. Today, the CFO needs to be in the driver‚Äôs seat when it comes to translating internal and external data into solid decision-making using secure algorithms. Our team of experts within the fields of financial auditing, data science and computer science will make sure all solutions are customisable, automated and 100% reliable</t>
  </si>
  <si>
    <t>Big Data, Business Intelligence, Credit, Database, FinTech, Information Services, Information Technology, Risk Management, SaaS, Software</t>
  </si>
  <si>
    <t>SaaS credit rating platform and risk management dashboard</t>
  </si>
  <si>
    <t>https://www.risika.dk</t>
  </si>
  <si>
    <t>https://www.facebook.com/risikadk/?ref=br_rs</t>
  </si>
  <si>
    <t>https://www.linkedin.com/company/risika/</t>
  </si>
  <si>
    <t>contact@risika.dk</t>
  </si>
  <si>
    <t>Christoffer Lj√∏rring, Nicolai Rasmussen, Thorbjorn Ronje, Timm Jeppesen</t>
  </si>
  <si>
    <t>Data and Analytics, Financial Services, Information Technology, Lending and Investments, Professional Services, Software</t>
  </si>
  <si>
    <t>Smile &amp; Pay offers electronic payment terminals that enable small and medium merchants to accept payments from a large customer base with smartphones for no fixed fee. The company‚Äôs products include PocketSmile, a mobile-sized terminal that accepts all credit cards</t>
  </si>
  <si>
    <t>Wevat makes it easy for tourists to get tax back on shopping in Europe.</t>
  </si>
  <si>
    <t>https://twitter.com/wevatteam</t>
  </si>
  <si>
    <t>https://www.facebook.com/wevat/</t>
  </si>
  <si>
    <t>https://www.linkedin.com/company/wevat</t>
  </si>
  <si>
    <t>help@wevat.com</t>
  </si>
  <si>
    <t>Patrick McClurg, Raphael Chow</t>
  </si>
  <si>
    <t>Commerce and Shopping, Financial Services, Travel and Tourism</t>
  </si>
  <si>
    <t>Seedcamp, Entr√©e Capital, Hambro Perks Ltd., Firstminute Capital, JamJar Investments</t>
  </si>
  <si>
    <t>Startupxplore</t>
  </si>
  <si>
    <t>https://www.crunchbase.com/organization/startupxplore</t>
  </si>
  <si>
    <t>Startupxplore is a premium startup investment platform that allows unexperienced and time-savvy investors to diversify their portfolio by co-investing with a group of top-level investors with a proven track record on startup investment.</t>
  </si>
  <si>
    <t>Angel Investment, FinTech, Internet, Venture Capital</t>
  </si>
  <si>
    <t>Startupxplore is a premium startup investment platform that allows unexperienced and time-savvy investors to diversify their portfolio .</t>
  </si>
  <si>
    <t>http://startupxplore.com/</t>
  </si>
  <si>
    <t>http://twitter.com/startupxplore</t>
  </si>
  <si>
    <t>http://www.facebook.com/startupxplore</t>
  </si>
  <si>
    <t>https://www.linkedin.com/company/startupxplore/</t>
  </si>
  <si>
    <t>info@startupxplore.com</t>
  </si>
  <si>
    <t>961 020 850</t>
  </si>
  <si>
    <t>Micro VC</t>
  </si>
  <si>
    <t>Javier Megias, Nacho Orme√±o</t>
  </si>
  <si>
    <t>Cabiedes &amp; Partners, Bankinter, Carlos Domingo, Fran√ßois Derbaix, Yago Arbeloa</t>
  </si>
  <si>
    <t>Blockbonds</t>
  </si>
  <si>
    <t>https://www.crunchbase.com/organization/blockbonds</t>
  </si>
  <si>
    <t>There are two billion people in the world in the category of unbanked or underbanked, meaning they have limited or no access to the financial system, which the western world takes for granted.   Blockbonds strives to democratize the access to financial markets for everyone in the world, by bridging the cryptosphere with traditional finance. By utilizing blockchain technology, we are able to create a payment system in which everyone can manage their savings, payments and investments in an honest, transparent and secure way. Blockbonds have developed SPENN, an advanced financial platform built into a user friendly mobile application with both a consumer, and a business facing interface. SPENN is free to download and use, and includes features such as a spending account, savings account, real-time transfers, a simple point-of-sale solution for businesses, and an innovative way to withdraw and deposit your money. Our product: www.spenn.com</t>
  </si>
  <si>
    <t>Kristiansand, Vest-Agder, Norway</t>
  </si>
  <si>
    <t>Blockbonds is creating a world where everyone can manage their savings, payments and investments in an honest, transparent and secure way.</t>
  </si>
  <si>
    <t>https://blockbonds.io/</t>
  </si>
  <si>
    <t>https://twitter.com/blockbondsas?lang=en</t>
  </si>
  <si>
    <t>https://www.linkedin.com/company/blockbonds</t>
  </si>
  <si>
    <t>hello@blockbonds.io</t>
  </si>
  <si>
    <t>+47 404 04 750</t>
  </si>
  <si>
    <t>Baard Bjerkaas, Jens Glaso, Jesper Ugland</t>
  </si>
  <si>
    <t>KogoPAY</t>
  </si>
  <si>
    <t>https://www.crunchbase.com/organization/kogopay</t>
  </si>
  <si>
    <t>KogoPAY is a payments app start-up offering fast wallet-to-wallet payments, a prepaid Mastercard, QR code payment and low-cost currency transfers. Targeted at the socially conscious, hospitality workers, travellers, street vendors, small businesses, students and charity workers, KogoPAY makes payment on the go simple and affordable. Headquartered in London and with an office in Bangkok, Thailand, KogoPAY will make local and international payments as simple as sending an email.  KogoPAY is a relatively new company but we're growing at an incredible speed! Find out why KogoPAY is being adopted by consumers and businesses ‚Äì in fact, by people just like you.</t>
  </si>
  <si>
    <t>KogoPay‚Äô is a fintech start up mobile wallet and payments for both fiat and digital currencies based in UK, Europe and Asia.</t>
  </si>
  <si>
    <t>https://www.kogopay.com/</t>
  </si>
  <si>
    <t>https://twitter.com/KogoPay</t>
  </si>
  <si>
    <t>https://www.facebook.com/pg/KogopayUK/</t>
  </si>
  <si>
    <t>https://www.linkedin.com/company/kogopaygroup/</t>
  </si>
  <si>
    <t>info@kogopay.com</t>
  </si>
  <si>
    <t>20 3 7137648</t>
  </si>
  <si>
    <t>Dr. Narisa Chauvidul-Aw</t>
  </si>
  <si>
    <t>Crowdcube, Sirikul Dhanasarnsilp, Sujaree Junsawang, Sukrit Surabotsopon, Sittichai Jittungtrong</t>
  </si>
  <si>
    <t>Oper</t>
  </si>
  <si>
    <t>https://www.crunchbase.com/organization/oper-781f</t>
  </si>
  <si>
    <t>Oper is a reliable technology partner that enables lenders to leverage their mortgage offerings. The company helps credit providers to launch digital credit products in a matter of days. Credit providers can simply configure their process and start selling, by using Oper's out-of-the-box modules. The customers can integrate Fintech technologies into their process by choosing functionalities from Oper's Fintech partner app store.</t>
  </si>
  <si>
    <t>Oper is a reliable technology partner that enables lenders to leverage their mortgage offerings.</t>
  </si>
  <si>
    <t>https://www.opercredits.com/</t>
  </si>
  <si>
    <t>https://twitter.com/OperCredits</t>
  </si>
  <si>
    <t>https://www.facebook.com/opercredits/</t>
  </si>
  <si>
    <t>https://www.linkedin.com/company/opercredits/</t>
  </si>
  <si>
    <t>Geert Van Kerckhoven, Nick Van Berckelaer, Wouter Lachat</t>
  </si>
  <si>
    <t>Techstars, Barclays, Verve Ventures, Pitchdrive, Barclays Accelerator, powered by Techstars - London</t>
  </si>
  <si>
    <t>Datia</t>
  </si>
  <si>
    <t>https://www.crunchbase.com/organization/datia</t>
  </si>
  <si>
    <t>FinTech, Impact Investing, Mobile, Mobile Apps, Sustainability</t>
  </si>
  <si>
    <t>Accelerating the world's transition towards sustainable finance.</t>
  </si>
  <si>
    <t>http://datia.app</t>
  </si>
  <si>
    <t>https://twitter.com/DatiaApp</t>
  </si>
  <si>
    <t>https://www.linkedin.com/company/40664123</t>
  </si>
  <si>
    <t>hello@datia.app</t>
  </si>
  <si>
    <t>Juan Manuel Serruya, Manne Larsson</t>
  </si>
  <si>
    <t>Apps, Financial Services, Lending and Investments, Mobile, Software, Sustainability</t>
  </si>
  <si>
    <t>Almi Invest, S√∂derberg &amp; Partners, Propel Capital</t>
  </si>
  <si>
    <t>Criptalia</t>
  </si>
  <si>
    <t>https://www.crunchbase.com/organization/criptalia</t>
  </si>
  <si>
    <t>Criptalia uses blockchain technology to connect businesses that have projects to be funded with people and organizations who are looking for high-yield investments. We offer an online platform where companies publish their innovative ideas and industrial improvement projects. Investors, people, and institutions can fund these projects by lending money in exchange for a higher interest rate.</t>
  </si>
  <si>
    <t>Bergamo, Lombardia, Italy</t>
  </si>
  <si>
    <t>Regulated Business Crowdlending Platform</t>
  </si>
  <si>
    <t>https://criptalia.com/</t>
  </si>
  <si>
    <t>https://twitter.com/criptaliait</t>
  </si>
  <si>
    <t>https://www.facebook.com/Criptalia</t>
  </si>
  <si>
    <t>https://www.linkedin.com/company/criptalia</t>
  </si>
  <si>
    <t>info@criptalia.it</t>
  </si>
  <si>
    <t>Diego Dal Cero, Matteo Vallin</t>
  </si>
  <si>
    <t>Particeep is a fintech that provides banks, asset management firms, insurances and their distributors an API technology, enabling them to distribute their financial products and services online. The company offers, in addition to its API integrating ready-to-use banking and insurance micro-services, white-label platforms to industrialise the online distribution of banking, insurance and investment products. Particeep is a young innovative firm, winner of the 2017 and 2018 Banque et Innovation Fintech and Open Banking awards, elected Future Fintech European Star 2016 (ICT Awards 2016) and selected by Challenges in the 2016 ranking of 100 startups to invest in</t>
  </si>
  <si>
    <t>http://twitter.com/particeep</t>
  </si>
  <si>
    <t>http://www.facebook.com/Particeep</t>
  </si>
  <si>
    <t>http://www.linkedin.com/company/particeep</t>
  </si>
  <si>
    <t>contact@particeep.com</t>
  </si>
  <si>
    <t>David Dumont, david dumont, Steve Fogue</t>
  </si>
  <si>
    <t>Bpifrance, AXA Venture Partners, Truffle Capital, Sopra Steria, AXA Seed Factory</t>
  </si>
  <si>
    <t>Ininal</t>
  </si>
  <si>
    <t>https://www.crunchbase.com/organization/ininal</t>
  </si>
  <si>
    <t>ininal, founded in 2012, aims to be ‚ÄúThe Bank for the Unbanked‚Äù, providing simple financial products to unbanked and underbanked customers by leveraging physical retail networks and technology  There are millions of people who are underbanked and unbanked in Turkey and MENA, presenting significant opportunities for new players in financial services Access - ininal retail distribution reaches %90 of market  Value - with incentives and feature rich products we help our customer ecosystem pay less Ininal focuses on mass payment, ecommerce merchant ecosystem and retail distribution model. ininal ecosystem touches multiple parties, creating diverse and high potential revenue channels  ininal has made significant investments in infrastructure and regulatory compliance  As e-commerce adoption grows in MENA, demand for mobile/virtual POS solutions and payment alternatives increases significantly, presenting a huge expansion opportunity for ininal  ininal has one of the most talented teams not in Turkish fintech ecosystem but also in the region, with Banking Regulation and Supervision Agency of Turkey (BDDK) payment systems and electronic money license, based on law on Payment and Securities Reconciliation Systems, Payment Services and Electronic Money Institutions" number 6493 ininal also established its own Payment Card Industry Data Security Standards (PCI DSS) compliant IT infrastructure, migrating some services from MasterCard to ininal infrastructure in order to gain speed and elasticity for further product developments and new business lines ininal will be 5th PCI DSS certified service provider in Turkey!  ininal physical card is now being sold and top-up from 15,000 physical locations, 10 times more than the number of branches of the biggest bank in Turkey, and ininal virtual card can be downloaded from ininal wallet application without border! Ininal launched virtual POS Gateway and Mobile POS recently.</t>
  </si>
  <si>
    <t>Ininal is a payment platform in Turkey and the nearby region.</t>
  </si>
  <si>
    <t>https://www.ininal.com</t>
  </si>
  <si>
    <t>http://twitter.com/ininal</t>
  </si>
  <si>
    <t>http://www.facebook.com/ininalkart</t>
  </si>
  <si>
    <t>http://www.linkedin.com/company/ininal</t>
  </si>
  <si>
    <t>info@ininal.com</t>
  </si>
  <si>
    <t>Bulent Tekmen, Celik √ñren, Mete Bayrak</t>
  </si>
  <si>
    <t>Multinet UP</t>
  </si>
  <si>
    <t>https://www.crunchbase.com/organization/multinet-up</t>
  </si>
  <si>
    <t>Aslanoba Capital, Dr. E. Bora Uygun</t>
  </si>
  <si>
    <t>Ininal acquired by Multinet UP</t>
  </si>
  <si>
    <t>https://www.crunchbase.com/acquisition/multinet-up-acquires-ininal--4de09fb5</t>
  </si>
  <si>
    <t>Investory</t>
  </si>
  <si>
    <t>https://www.crunchbase.com/organization/investory-io</t>
  </si>
  <si>
    <t>Investory is a startup Investor Relations SaaS platform. Enabling data-driven portfolio decision making for VCs and other startup investors. Simplifying investor reporting and enhancing the fundraising process for startups. We aim to revolutionize startup capital markets, leveraging data and artificial intelligence.</t>
  </si>
  <si>
    <t>Analytics, Artificial Intelligence, Big Data, Finance, FinTech, SaaS</t>
  </si>
  <si>
    <t>The all-in one startup investor relations platform.</t>
  </si>
  <si>
    <t>http://investory.io</t>
  </si>
  <si>
    <t>https://www.twitter.com/investory_io</t>
  </si>
  <si>
    <t>https://www.facebook.com/investory.io/</t>
  </si>
  <si>
    <t>https://www.linkedin.com/company/investory-io/</t>
  </si>
  <si>
    <t>support@investory.io</t>
  </si>
  <si>
    <t>Florian Tausend, Guillermo Falco</t>
  </si>
  <si>
    <t>Speedinvest, Startup Wise Guys, Vito One, startup300</t>
  </si>
  <si>
    <t>GoParity</t>
  </si>
  <si>
    <t>https://www.crunchbase.com/organization/goparity</t>
  </si>
  <si>
    <t>GoParity is an online savings and investment platform that uses a P2P business model to simplify investment and allow citizens and companies to get a decent return on their sustainable loans.  Citizens and companies invest their funds in projects they believe in to generate economic, social and environmental impact. We are driving the transition towards a more sustainable and inclusive economic system, making investment in sustainable solutions accessible to all, from citizens to small enterprises. Join us @ www.goparity.com</t>
  </si>
  <si>
    <t>CleanTech, Crowdfunding, FinTech, Sustainability</t>
  </si>
  <si>
    <t>Personal finance and investment app that connects people and companies with organizations that need funding for sustainability projects.</t>
  </si>
  <si>
    <t>https://goparity.com/</t>
  </si>
  <si>
    <t>https://www.facebook.com/goparity/?ref=bookmarks</t>
  </si>
  <si>
    <t>https://www.linkedin.com/company/goparity/</t>
  </si>
  <si>
    <t>info@goparity.com</t>
  </si>
  <si>
    <t>+351 211364156</t>
  </si>
  <si>
    <t>Nuno Brito Jorge</t>
  </si>
  <si>
    <t>MSM, Critical Software</t>
  </si>
  <si>
    <t>Pacific</t>
  </si>
  <si>
    <t>https://www.crunchbase.com/organization/pacific</t>
  </si>
  <si>
    <t>Pacific is a payment system focused on e-commerce, allowing for mobile payments that are faster and simpler than ever before. The application allows you to buy and sell products via Smart QR codes, send money to friends, use Pacific Mastercard payment cards, receive cashback for online purchases and send bank transfers. With Pacific, the total time from seeing the product to completing the transaction is less than 8 seconds.</t>
  </si>
  <si>
    <t>E-Commerce, FinTech, Mobile Payments</t>
  </si>
  <si>
    <t>Marketplace &amp; Payment system for social media and e-commerce.</t>
  </si>
  <si>
    <t>https://pacific.org</t>
  </si>
  <si>
    <t>https://twitter.com/TweetPacific</t>
  </si>
  <si>
    <t>https://www.facebook.com/app.pacific/</t>
  </si>
  <si>
    <t>https://www.linkedin.com/company/pacific-org</t>
  </si>
  <si>
    <t>hello@pacific.org</t>
  </si>
  <si>
    <t>Aligo Venture Capital</t>
  </si>
  <si>
    <t>Liberis</t>
  </si>
  <si>
    <t>https://www.crunchbase.com/organization/liberis-group</t>
  </si>
  <si>
    <t>Liberis is a business financial services provider that aims to improve small businesses' access to finance. It delivers finance solutions directly to small businesses and provides a scalable, finance platform for partners to help them build more valuable relationships with their small business customers. Since its founding, Liberis has helped over 10,000 small businesses worldwide, providing them with over ¬£300m in funding and supporting 82,000 jobs. It was founded in 2007 and is headquartered in London, England.</t>
  </si>
  <si>
    <t>Liberis provides access to simple, flexible, and fair finance for small businesses.</t>
  </si>
  <si>
    <t>https://www.liberis.com</t>
  </si>
  <si>
    <t>https://twitter.com/liberis_</t>
  </si>
  <si>
    <t>https://www.linkedin.com/company/liberis1</t>
  </si>
  <si>
    <t>info@liberis.co.uk</t>
  </si>
  <si>
    <t>+44(0)1276-944512</t>
  </si>
  <si>
    <t>Charles Mindenhall, Paul Mildenstein</t>
  </si>
  <si>
    <t>awamo</t>
  </si>
  <si>
    <t>https://www.crunchbase.com/organization/awamo</t>
  </si>
  <si>
    <t>awamo offers a mobile, biometric core banking system (SaaS) to microfinance institutions in sub-Saharan Africa. It is affordable, easy-to-use, and platform independent. Using this platform 300+ institutions serving 450,000+ consumers are being connected. Going forward, they will be able to additionally sell partner products &amp; services, generating additional revenue and fostering local economic growth.  The market awamo serves accounts for more than 600m individuals in sub-Saharan Africa ‚Äì only considering awamo‚Äôs core services. In awamo's target markets, there are already more than 16,000 MFIs operational with more than 210,000 staff serving 53m+ consumers. Besides, the microfinance sector grows at &gt;10% p.a. and Africa‚Äôs population is about to more than double to 2.4bn people until 2050.  Currently, Awamo serves 300+ institutions with 450,000+ consumers in Uganda and Kenya. Month-over-month more than 150,000+ transactions are being processed, moving more than 7m EUR through the platform.</t>
  </si>
  <si>
    <t>Banking, Biometrics, Financial Services, FinTech, SaaS, Software</t>
  </si>
  <si>
    <t>Mobile banking &amp; business platform for microfinance</t>
  </si>
  <si>
    <t>https://awamo.com</t>
  </si>
  <si>
    <t>https://twitter.com/awamo_group</t>
  </si>
  <si>
    <t>https://www.facebook.com/awamo.inc</t>
  </si>
  <si>
    <t>https://www.linkedin.com/company/9473106</t>
  </si>
  <si>
    <t>info@awamo.com</t>
  </si>
  <si>
    <t>Benedikt Kramer, Dr. Roland Claussen, Philipp Neub</t>
  </si>
  <si>
    <t>Engineering, Information Technology, Operations</t>
  </si>
  <si>
    <t>Biotechnology, Data and Analytics, Financial Services, Lending and Investments, Science and Engineering, Software</t>
  </si>
  <si>
    <t>FinLab, German Investment and Development Corporation (DEG), Bernd Wendeln, Jochen Berger</t>
  </si>
  <si>
    <t>Valoo is a Digital Management Platform for your belongings. It helps you:  1- to inventorize anything you purchase or own already in an automatic way, including important documentation (receipts, warranty, etc.) 2- to know the market value in real time of your belongings 3- to actively manage it - sell, rent, share any but also insure or file a claim - for a single item or your inventory as a whole. It is free and if your home insurance provider is a partner, you get a premium version.</t>
  </si>
  <si>
    <t>https://twitter.com/Valoo_App</t>
  </si>
  <si>
    <t>https://www.facebook.com/ValooApp/</t>
  </si>
  <si>
    <t>https://www.linkedin.com/company/valoo/</t>
  </si>
  <si>
    <t>partenaire@valoo.com</t>
  </si>
  <si>
    <t>David Gascoin, Pierre Delage</t>
  </si>
  <si>
    <t>Toborrow</t>
  </si>
  <si>
    <t>https://www.crunchbase.com/organization/toborrow</t>
  </si>
  <si>
    <t>Toborrow is an online marketplace that aggregates consumer savings, connecting it to small and medium-sized businesses in need of financing. Its platform allows private people and other businesses to borrow cash directly from Swedish companies. The company is established in 2013 and is based in Stockholm, Sweden.</t>
  </si>
  <si>
    <t>Crowdfunding, Finance, Financial Services, FinTech, Marketplace, Small and Medium Businesses</t>
  </si>
  <si>
    <t>Toborrow is an online marketplace that aggregates consumer savings, connecting it to small and medium-sized businesses in need of financing.</t>
  </si>
  <si>
    <t>http://toborrow.se/</t>
  </si>
  <si>
    <t>http://twitter.com/toborrow</t>
  </si>
  <si>
    <t>http://www.facebook.com/toborrow</t>
  </si>
  <si>
    <t>http://www.linkedin.com/company/toborrow</t>
  </si>
  <si>
    <t>info@toborrow.se</t>
  </si>
  <si>
    <t>+46 8 520 017 30</t>
  </si>
  <si>
    <t>Andreas Thorstensson, Sofie Lundstr√∂m</t>
  </si>
  <si>
    <t>Q Platform</t>
  </si>
  <si>
    <t>https://www.crunchbase.com/organization/q-platform</t>
  </si>
  <si>
    <t>Q Platform is a First globally connected fintech- multi-banking platform in Russia and CIS. Its platform for banks provides access to the whole ecosystem of fintech solutions available on the market with detailed analysis</t>
  </si>
  <si>
    <t>figo</t>
  </si>
  <si>
    <t>https://www.crunchbase.com/organization/figo</t>
  </si>
  <si>
    <t>figo aggregates financial sources from over 3,100 banks and financial institutions to enable innovative services. As Europe‚Äôs first ‚ÄúBanking¬≠ Service ¬≠Provider‚Äù figo is PSD2 ready! figo‚Äôs sophisticated platform ‚ÄòBanking¬≠ as¬≠ a¬≠ Service‚Äô connects modern services with more than 55 million online banking accounts in Germany and Austria. The company is targeting the Single Euro Payments Area (SEPA) in total. Furthermore figo has set up a new connectivity standard to financial data and reduces complexity of banking implementation to a minimum figo makes banking usable wherever it adds value and creates new touch points between consumers and their partners ¬≠ startups and banks! figo realized the opportunities arising from PSD2 accompanied by changing customer expectations. figo does not only provide an established banking API, but also an entire banking service platform supporting a vast number of innovative banking solutions (incl. access to bank account).</t>
  </si>
  <si>
    <t>figo is a banking service provider.</t>
  </si>
  <si>
    <t>https://twitter.com/figoapi</t>
  </si>
  <si>
    <t>https://www.facebook.com/figoAPI</t>
  </si>
  <si>
    <t>https://www.linkedin.com/company/figo-gmbh</t>
  </si>
  <si>
    <t>contact@figo.io</t>
  </si>
  <si>
    <t>Andr√© M. Bajorat</t>
  </si>
  <si>
    <t>High-Tech Grunderfonds, Redstone, ACME Capital, Shervin Pishevar, Deutsche Borse</t>
  </si>
  <si>
    <t>Streamdata.io is an API management software developer that intended to streamline data with event-driven infrastructure. It provides three sets of software and service: Distribute, Journey, and Discover.  Distribute allows companies to consume and publish events alongside APIs to turn request/response, batch applications into streams of events. Journey provides consulting services and a platform to help companies progress along their API Lifecycle. Discover helps companies raise an inventory of their digital assets to design best-of-breed APIs.  Distribute was integrated with Xignite market data APIs to launch a joint product, Cloudstreaming to stream events from capital markets, and with Salesforce Financial Services Coud to provide a market-event based platform for financial advisors.  They have won the European Data Award at Vivatech in 2016, VentureClash in the USA in 2016, and Go-Ignite at the Mobile World Congress in 2016. In 2018, they have been nominated in the top 24 French by Saastock in Dublin, and top 10 AI French Startup by Datanalyze. They contributes to the AsynchAPI standard, as well as OpenAPI.  It started operations in 2008 and is based in France (Grenoble &amp; Paris) and USA (East &amp; West Coast).</t>
  </si>
  <si>
    <t>Meylan, Rhone-Alpes, France</t>
  </si>
  <si>
    <t>http://twitter.com/StreamdataIO</t>
  </si>
  <si>
    <t>https://www.linkedin.com/company/streamdata-io</t>
  </si>
  <si>
    <t>community@streamdata.io</t>
  </si>
  <si>
    <t>Eric Horesnyi</t>
  </si>
  <si>
    <t>Axway</t>
  </si>
  <si>
    <t>https://www.crunchbase.com/organization/axway</t>
  </si>
  <si>
    <t>Artificial Intelligence, Data and Analytics, Financial Services, Internet Services, Mobile, Other, Platforms, Science and Engineering, Software</t>
  </si>
  <si>
    <t>Seventure Partners, EASME - EU Executive Agency for SMEs, Naxicap Partners, KREAXI, Sigma Gestion</t>
  </si>
  <si>
    <t>Streamdata.io acquired by Axway</t>
  </si>
  <si>
    <t>https://www.crunchbase.com/acquisition/axway-acquires-streamdata-io--18f12520</t>
  </si>
  <si>
    <t>Vaultoro is a financial technology company specialized in digital assets and commodities trading, founded in 2014 by Joshua and Philip Scigala. They have created a better way to store and invest the value you build. In turn, their solution has opened up the gold market, making it accessible to everyone, regardless of financial background. Vaultoro is part of a profound change in the world of finance led by the blockchain technology, cryptocurrencies and new banking solutions that are transforming the way they save, transfer, spend and invest their money.</t>
  </si>
  <si>
    <t>https://twitter.com/Vaultoro</t>
  </si>
  <si>
    <t>http://facebook.com/vaultoro</t>
  </si>
  <si>
    <t>https://www.linkedin.com/company/vaultoro</t>
  </si>
  <si>
    <t>info@vaultoro.com</t>
  </si>
  <si>
    <t>Joshua Scigala, Philip Scigala</t>
  </si>
  <si>
    <t>Finlight makes money management more effective by lowering the operational costs and risks in extracting, populating and aggregating complex institutional portfolios, ensuring higher net returns for our users.  We provide sophisticated investors with a proven, cost-effective alternative to STP technology to keep portfolios up to date across all systems, regardless of asset types, custodian banks, fund administrators and managers.    We enable our users to further enrich portfolio insights thanks to our integration with hand-picked and complementary analytical and peers-benchmarking tools, without any of the usual technological complexity or costly project management.</t>
  </si>
  <si>
    <t>https://twitter.com/FinlightNews</t>
  </si>
  <si>
    <t>https://www.linkedin.com/company/finlight</t>
  </si>
  <si>
    <t>contact@finlight.com</t>
  </si>
  <si>
    <t>+44 20 7097 1686</t>
  </si>
  <si>
    <t>Jean-Bernard Tanqueray, Yves Coignard</t>
  </si>
  <si>
    <t>Financial Services, Platforms, Software</t>
  </si>
  <si>
    <t>Future Fund, Agency for Innovation and Entrepreneurship (VLAIO)</t>
  </si>
  <si>
    <t>WE.VESTR</t>
  </si>
  <si>
    <t>https://www.crunchbase.com/organization/wevestr</t>
  </si>
  <si>
    <t>WE.VESTR is the equity management platform that puts founders and investors in control of their ventures. Cap Table management, financials, KPIs, legals and ownership exchange at the click of a button.  Less Hassle. Just Business.</t>
  </si>
  <si>
    <t>Financial Services, FinTech, Legal Tech</t>
  </si>
  <si>
    <t>The equity management platform that puts founders and investors in control of their ventures.</t>
  </si>
  <si>
    <t>https://wevestr.com/</t>
  </si>
  <si>
    <t>https://twitter.com/WEVESTR</t>
  </si>
  <si>
    <t>https://www.linkedin.com/company/wevestr/</t>
  </si>
  <si>
    <t>hello@wevestr.com</t>
  </si>
  <si>
    <t>Floris Van Hoogenhuyze, Maarten Graven, Marc Wesselink</t>
  </si>
  <si>
    <t>Venturerock</t>
  </si>
  <si>
    <t>Selma Finance</t>
  </si>
  <si>
    <t>https://www.crunchbase.com/organization/selma-finance</t>
  </si>
  <si>
    <t>Selma is the smart &amp; friendly financial assistant for investment newcomers and experts who simply have better things to do then managing their money.  Selma is the easiest way to take care of your investments and your pension savings. Selma helps you figure out the right plan that matches your life, monitors financial markets and takes care of your money for you, so you can focus on more interesting things than managing your finances.</t>
  </si>
  <si>
    <t>the easiest way to take care of your money.</t>
  </si>
  <si>
    <t>https://www.selma.io</t>
  </si>
  <si>
    <t>https://www.twitter.com/selmafinance</t>
  </si>
  <si>
    <t>https://www.facebook.com/selma.finance</t>
  </si>
  <si>
    <t>https://www.linkedin.com/company/selma-finance</t>
  </si>
  <si>
    <t>hello@selma.io</t>
  </si>
  <si>
    <t>+41 (44) 585 10 56</t>
  </si>
  <si>
    <t>Kevin Linser, Mikael Roos, Patrik Schaer, Valeria Gasik</t>
  </si>
  <si>
    <t>Crossflow‚Äôs working capital marketplace connects global businesses and their suppliers to funders for fast, flexible working capital finance powered by technology. We fuel business growth by helping companies optimise working capital and allowing suppliers instant access to finance their outstanding invoices. Full process automation is achieved using state-of-the-art technology, with high-grade data security and simple, seamless integration with our clients' operational systems. With Crossflow, enterprises can access our global network of funders and release millions in working capital. They can align their physical and financial supply chains and harness the power of data,  enhance their liquidity by standardising global payment terms and strengthen supplier relationships with instant invoice payments. They can integrate in hours, onboard suppliers in minutes and automate processes. Crossflow provides a complete enterprise solution for supply chain finance. We offer flexible funding for cash flow and treasury optimisation, dynamic discounting and auto-payment of suppliers in global currencies and funding cost optimisation with our automated pricing engine. Crossflow is led by an experienced team with expertise in retail/FMCG supply chains, global banking at SWIFT and fintech at HSBC. Access fast, flexible working capital to grow your business. Join a platform trusted by global enterprises and financial institutions and powered by technology.</t>
  </si>
  <si>
    <t>https://twitter.com/CrossflowP</t>
  </si>
  <si>
    <t>https://www.linkedin.com/company/3317641/</t>
  </si>
  <si>
    <t>info@crossflowpayments.co.uk</t>
  </si>
  <si>
    <t>44 (0)20 3475 9080</t>
  </si>
  <si>
    <t>Tony Duggan</t>
  </si>
  <si>
    <t>Commerce and Shopping, Financial Services, Transportation</t>
  </si>
  <si>
    <t>Nordkap</t>
  </si>
  <si>
    <t>https://www.crunchbase.com/organization/nordkap</t>
  </si>
  <si>
    <t>Nordkap is a cloud-based treasury platform. Nordkap doesn't require local installation and in combination with its user-friendly interface, this creates a cost and time efficient process for handling debt management. In the near future, Nordkap clients will be able to benchmark their financials and key ratios with comparable organizations.</t>
  </si>
  <si>
    <t>Nordkap is a cloud-based treasury platform.</t>
  </si>
  <si>
    <t>https://nordkap.se</t>
  </si>
  <si>
    <t>https://twitter.com/NordkapA</t>
  </si>
  <si>
    <t>https://www.linkedin.com/company/nordkap-ab</t>
  </si>
  <si>
    <t>info@nordkap.se</t>
  </si>
  <si>
    <t>(086)495-550</t>
  </si>
  <si>
    <t>Christer Bois, Thomas Hjelm</t>
  </si>
  <si>
    <t>NFT Ventures, Collector Ventures, Malmkroppen</t>
  </si>
  <si>
    <t>Primer</t>
  </si>
  <si>
    <t>https://www.crunchbase.com/organization/primer-e1ea</t>
  </si>
  <si>
    <t>Primer enables e-commerce merchants and online payments facilitators to consolidate their payments services stack, seamlessly connecting to third-party services such as payment service providers (PSPs), fraud providers, chargeback services, subscription billing engines, BI tools, loyalty, and rewards platforms. Primer's unified payments integration, checkout experience, and workflows functionality allows merchants to quickly add new payment methods, unify fraud mitigation efforts and build sophisticated transaction routing with no code.</t>
  </si>
  <si>
    <t>E-Commerce, FinTech, Mobile Payments, Payments</t>
  </si>
  <si>
    <t>Primer enables e-commerce merchants and online payments facilitators to consolidate their payments services stack.</t>
  </si>
  <si>
    <t>https://primer.io/</t>
  </si>
  <si>
    <t>https://www.linkedin.com/company/primerapi/</t>
  </si>
  <si>
    <t>hello@primer.io</t>
  </si>
  <si>
    <t>Gabriel Le Roux, Paul Anthony</t>
  </si>
  <si>
    <t>Speedinvest, Seedcamp, Accel, Balderton Capital, RTP Global</t>
  </si>
  <si>
    <t>Plum Fintech is a developer of personal savings assistant solutions for customers. It offers Plum that monitors the daily spending and automatically sets money aside that the user won't need</t>
  </si>
  <si>
    <t>Payrexx</t>
  </si>
  <si>
    <t>https://www.crunchbase.com/organization/payrexx</t>
  </si>
  <si>
    <t>Payrexx is the leading cloud-based, multi Payments &amp; commerce platform designed for small and medium-sized businesses. Merchants can use the software to set up and manage their checkout, payment-pages and one page shops across multiple sales channels, including web, mobile, social media and marketplaces. The platform also provides merchants with a powerful back-office and a single view of their business. Payrexx offers also whitelabeling and co-branding solutions for financial companies.</t>
  </si>
  <si>
    <t>E-Commerce, E-Commerce Platforms, FinTech, Payments, Software, Transaction Processing</t>
  </si>
  <si>
    <t>Thun, Bern, Switzerland</t>
  </si>
  <si>
    <t>Payrexx is the leading cloud-based, multi payment provider &amp; multichannel commerce platform designed for small and medium-sized businesses.</t>
  </si>
  <si>
    <t>http://www.payrexx.com</t>
  </si>
  <si>
    <t>https://twitter.com/payrexx</t>
  </si>
  <si>
    <t>https://www.facebook.com/payrexx</t>
  </si>
  <si>
    <t>https://www.linkedin.com/company/payrexx-ag</t>
  </si>
  <si>
    <t>ivan.schmid@payrexx.com</t>
  </si>
  <si>
    <t>+41 33 550 00 10</t>
  </si>
  <si>
    <t>Ivan Schmid</t>
  </si>
  <si>
    <t>Squirrel is an award-winning banking app that helps people regain control of their finances. Squirrel is an automatic budgeting account that splits their salary up into their bills, savings, and a weekly allowance to spend on whatever they like. No more overspending. No more overdraft. No more worries.</t>
  </si>
  <si>
    <t>http://twitter.com/asksquirrel</t>
  </si>
  <si>
    <t>http://www.facebook.com/squirrelmoney</t>
  </si>
  <si>
    <t>http://www.linkedin.com/company/squirrel-financial-wellbeing</t>
  </si>
  <si>
    <t>contact@squirrel.me</t>
  </si>
  <si>
    <t>+44 20 7183 6688</t>
  </si>
  <si>
    <t>Emanuel Andjelic, Mutaz Qubbaj</t>
  </si>
  <si>
    <t>Billie</t>
  </si>
  <si>
    <t>https://www.crunchbase.com/organization/billie-io</t>
  </si>
  <si>
    <t>Billie is a fintech startup with a mission is to reinvent working capital management for SMEs by offering innovative lending products. It is solving the order-to-cash problem through a fully automated invoice financing solution tailored to small businesses. In addition to its factoring services, Billie helps SMEs secure better payment terms by offering a pay-after-delivery product for B2B online merchants. Billie was founded in 2016 and is based in Berlin, Germany.</t>
  </si>
  <si>
    <t>Billie is a fintech startup that is reinventing the way small businesses manage their working capital.</t>
  </si>
  <si>
    <t>https://www.billie.io</t>
  </si>
  <si>
    <t>https://twitter.com/BillieGmbh</t>
  </si>
  <si>
    <t>https://www.facebook.com/billie.io/</t>
  </si>
  <si>
    <t>https://www.linkedin.com/company/billie.io/</t>
  </si>
  <si>
    <t>info@billie.io</t>
  </si>
  <si>
    <t>(303)119-9251</t>
  </si>
  <si>
    <t>Aiga Senftleben, Artem Demchenkov, Christian Grobe, Matthias Knecht</t>
  </si>
  <si>
    <t>flatex AG (WKN: FTG111, ISIN: DE000FTG1111, Ticker: FTK.GR) operates one of the leading and fastest growing online brokerage businesses in Europe. Executing round about 12.5 million customer‚Äôs securities transactions paperless per annum. Offering their more than 300,000 B2C customers top services at a competitive pricing based on their modern, self-developed state-of-theart technology. Many B2B customers, the state infrastructure and established financial services companies as well as disruptive businessideas benefit from flatex‚Äô white label banking technology and become quickly successful businesses due to the self-developed core banking system (FTG:CBS) that belongs to the most modern and most modular systems in the market ‚Äì the standard platform for private and specialist banks. In times of bank consolidation, low interest rates and digitalisation, flatex isideally positioned forfurther growth and well on its way to becoming Europe‚Äòsleading provider of financial technology.</t>
  </si>
  <si>
    <t>flatex AG is a financial technology innovator in Germany.</t>
  </si>
  <si>
    <t>https://twitter.com/FinTech_AG</t>
  </si>
  <si>
    <t>https://www.linkedin.com/company/flatex-ag-/</t>
  </si>
  <si>
    <t>info@fintechgroup.com</t>
  </si>
  <si>
    <t>Bernd Fortsch</t>
  </si>
  <si>
    <t>FTK.DE</t>
  </si>
  <si>
    <t>https://www.crunchbase.com/ipo/fintech-group-ag-3-ipo--000ee023</t>
  </si>
  <si>
    <t>StockViews is an investment research platform.  We have a singular focus on finding misplaced securities in the market using machine intelligence and high-performance investment analysts  StockViews Ltd is authorised and regulated by the Financial Conduct Authority (Reference number: 763770)</t>
  </si>
  <si>
    <t>https://twitter.com/stockviewsnews</t>
  </si>
  <si>
    <t>https://www.facebook.com/StockViews</t>
  </si>
  <si>
    <t>https://www.linkedin.com/company/stockviews</t>
  </si>
  <si>
    <t>sandeep@stockviews.com</t>
  </si>
  <si>
    <t>Sandeep Bathina, Thomas Beevers</t>
  </si>
  <si>
    <t>Startupbootcamp, Fuel Ventures, London Co-Investment Fund, GWC Innovator Fund, Craigie Capital</t>
  </si>
  <si>
    <t>Payr</t>
  </si>
  <si>
    <t>https://www.crunchbase.com/organization/payr</t>
  </si>
  <si>
    <t>Payr is an award-winning financial tech company &amp; our mission is simple: to improve peoples financial lives We help our users live more fulfilling lives and create product experiences that people love using science, psychology and technology Our mobile banking app gives users control and financial wellness. Our marketplace reinvents their relationship with products, then pair them with better-suited service providers.</t>
  </si>
  <si>
    <t>Banking, Consumer Lending, Credit, Credit Cards, FinTech, Image Recognition, Lead Generation, Marketplace, Price Comparison</t>
  </si>
  <si>
    <t>Payr is the next generation mobile banking and product comparison app</t>
  </si>
  <si>
    <t>https://payr.no/</t>
  </si>
  <si>
    <t>https://twitter.com/GoPayr_</t>
  </si>
  <si>
    <t>https://www.facebook.com/GoPayr</t>
  </si>
  <si>
    <t>https://www.linkedin.com/company/payr-as</t>
  </si>
  <si>
    <t>hello@payr.no</t>
  </si>
  <si>
    <t>(474)102-5100</t>
  </si>
  <si>
    <t>Espen Einn, Ola Einang, √Öste Einn</t>
  </si>
  <si>
    <t>CryptoTax</t>
  </si>
  <si>
    <t>https://www.crunchbase.com/organization/cryptotax</t>
  </si>
  <si>
    <t>CryptoTax is helping individuals and companies in meeting their legal obligations arising from dealing with blockchain-based assets.  We offer web-based tax reporting application for individuals and CryptoTax API solution for businesses.  Our tax framework was reviewed by a Big 4 accounting firm to ensure maximum compliance with the legal requirements in each jurisdiction.  We have started in Germany in 2017 and launched CryptoTax US, CryptoTax Switzerland and CryptoTax International in 2019.</t>
  </si>
  <si>
    <t>Cryptocurrency, Financial Services, FinTech, Information Technology, Legal Tech, SaaS, Software</t>
  </si>
  <si>
    <t>Tax reporting and compliance solutions for all digital assets.</t>
  </si>
  <si>
    <t>https://cryptotax.io/</t>
  </si>
  <si>
    <t>https://twitter.com/CryptoTaxApp</t>
  </si>
  <si>
    <t>https://www.facebook.com/CryptoTax.io/</t>
  </si>
  <si>
    <t>https://www.linkedin.com/company/21consulting</t>
  </si>
  <si>
    <t>contact@cryptotax.io</t>
  </si>
  <si>
    <t>Klaus Himmer, Magnus Berchtold, Vladimir Tosovic</t>
  </si>
  <si>
    <t>coinIX</t>
  </si>
  <si>
    <t>CryptoTax acquired by Blockpit GmbH</t>
  </si>
  <si>
    <t>https://www.crunchbase.com/acquisition/blockpit-acquires-cryptotax--c6ef7a88</t>
  </si>
  <si>
    <t>Nemuru</t>
  </si>
  <si>
    <t>https://www.crunchbase.com/organization/nemuru</t>
  </si>
  <si>
    <t>Technological platform that connects banks, companies and their clients allowing the generation of financing requests in a real time, paperless and omnichannel way.</t>
  </si>
  <si>
    <t>A technology platform that revolutionizes the way people pay for products and services.</t>
  </si>
  <si>
    <t>https://www.nemuru.com/</t>
  </si>
  <si>
    <t>https://www.twitter.com/nemurudigital</t>
  </si>
  <si>
    <t>https://www.facebook.com/nemurudigital/</t>
  </si>
  <si>
    <t>https://www.linkedin.com/company/nemuru/</t>
  </si>
  <si>
    <t>hola@nemuru.com</t>
  </si>
  <si>
    <t>+34 900 866 672</t>
  </si>
  <si>
    <t>Enric Gilabert, Natalia Piccinin, Pere Monr√†s</t>
  </si>
  <si>
    <t>Antai Venture Builder, Encomenda VC, Plug and Play Spain, InnoCells, L√°nzame Capital SL</t>
  </si>
  <si>
    <t>Based in London, United Kingdom, Celoxica delivers latency market data access and order execution solutions to the advanced trading community. The company‚Äôs solutions include a full range of market data feed handlers for the main U.S. and European equities, options, futures exchanges, and FX. With clients that include trading firms who co-locate their strategic applications in high frequency trading environments, market making, liquidity provision, algorithmic trading, and smart order routing, the company also offers a single access point for brokers and their clients by handling inbound FIX, credit check, and outbound native protocol to the execution venues. Celoxica was founded in 1996.</t>
  </si>
  <si>
    <t>http://twitter.com/Celoxica</t>
  </si>
  <si>
    <t>support@celoxica.com</t>
  </si>
  <si>
    <t>Ensygnia's solutions sit at the heart of shopper interaction.  The Ensygnia platform delivers integration Platform as a Service for large payment companies and corporations who value speed and simplicity for customer journeys as much as regulatory compliance and security.  This provides the simplest, fastest and most secure omnichannel interaction and purchasing experience.   The platform enables market leading companies to rapidly deliver Value Added Services for omnichannel.  This is a full-service, integrated suite of best of breed third-party services. It includes integration with over 350 different payment providers and methods global.  But capabilities extend well beyond payments into: identity validation, KYC, AML, Authentication, Biometrics, PSD2, SCA, GDPR, Data Validation, Data Enrichment, POS, PED, eCommerce and other systems. Ensygnia's flagship product Onescan enables any call-to-action to become an instant action. This delivers beautiful simplicity, allowing consumers to interact securely online, in-store, or on-the-go.  Whatever you need to do, you can with Onescan. All flows, automations and CX / UX are fully customisable and dynamically brandable in real-time.  The company holds a globally granted patent portfolio forming the definitive standard for secure QR code payment &amp; login.  This includes two patents granted in China.</t>
  </si>
  <si>
    <t>http://twitter.com/EnsygniaLtd</t>
  </si>
  <si>
    <t>http://www.facebook.com/EnsygniaLtd</t>
  </si>
  <si>
    <t>http://www.linkedin.com/company/ensygnia-ltd</t>
  </si>
  <si>
    <t>info@ensygnia.com</t>
  </si>
  <si>
    <t>+44 20 3627 2575</t>
  </si>
  <si>
    <t>Captio</t>
  </si>
  <si>
    <t>https://www.crunchbase.com/organization/captio</t>
  </si>
  <si>
    <t>Launched in 2012, Captio is a business and travel expense management application that enables companies and their employees to improve the control of their expenses and discovery of new savings opportunities. It integrates the expense management process into a single, paperless workflow, eliminating the need for manual tasks and preventing fraud. Captio automatically extracts data from the receipts and invoices which its users capture with their smartphones, allowing companies to avoid the negative effects of their expense management processes.</t>
  </si>
  <si>
    <t>FinTech, Mobile</t>
  </si>
  <si>
    <t>L'hospitalet De Llobregat, Catalonia, Spain</t>
  </si>
  <si>
    <t>Captio enables companies and their employees an improved control of their expenses and the discovery of new savings opportunities.</t>
  </si>
  <si>
    <t>http://www.captio.com</t>
  </si>
  <si>
    <t>http://twitter.com/Captioapp</t>
  </si>
  <si>
    <t>http://www.facebook.com/CaptioApp/408458045855868</t>
  </si>
  <si>
    <t>http://www.linkedin.com/company/2562817</t>
  </si>
  <si>
    <t>info@captio.com</t>
  </si>
  <si>
    <t>34 902 90 99 15</t>
  </si>
  <si>
    <t>Dan Moser, Joaquim Segura, Joel Vicient, Llu√≠s Claramonte</t>
  </si>
  <si>
    <t>Certify</t>
  </si>
  <si>
    <t>https://www.crunchbase.com/organization/certify</t>
  </si>
  <si>
    <t>Kibo Ventures, Bankinter, Sabadell Venture Capital, Telegraph Hill Capital, VenturCap</t>
  </si>
  <si>
    <t>Captio acquired by Certify</t>
  </si>
  <si>
    <t>https://www.crunchbase.com/acquisition/certify-acquires-captio--950e1528</t>
  </si>
  <si>
    <t>MyMonii</t>
  </si>
  <si>
    <t>https://www.crunchbase.com/organization/mymonii</t>
  </si>
  <si>
    <t>MyMonii will help families to integrate financial education into everyday life. They want to create a service that makes it possible and simple for parents to teach their children about spending money, savings and consumption, so they can have a healthy relationship with money and can be well prepared for having to stand on its own economic feet. MyMonii have +200.000 Downloads in Denmark.</t>
  </si>
  <si>
    <t>Apps, Education, Financial Services, FinTech</t>
  </si>
  <si>
    <t>MyMonii enables children and young people to become better at saving and learning about economics.</t>
  </si>
  <si>
    <t>https://www.mymonii.dk</t>
  </si>
  <si>
    <t>https://www.facebook.com/mymonii-1469179636723539</t>
  </si>
  <si>
    <t>https://www.linkedin.com/company/10520965/admin/</t>
  </si>
  <si>
    <t>hello@mymonii.com</t>
  </si>
  <si>
    <t>Louise Ferslev, Thor Angelo</t>
  </si>
  <si>
    <t>Apps, Education, Financial Services, Software</t>
  </si>
  <si>
    <t>Vaekstfonden, Sune Alstrup (Johansen), Susanne Br√∏nnum, Louise Ertman Baunsgaard, Morten M√∏ller Holst</t>
  </si>
  <si>
    <t>MassUp</t>
  </si>
  <si>
    <t>https://www.crunchbase.com/organization/massup</t>
  </si>
  <si>
    <t>MassUp is a digital MGA, offering own developed white label insurance products and enabling partners with their SaaS solution to sell them everywhere - in all channels and globally.</t>
  </si>
  <si>
    <t>FinTech, Insurance, SaaS</t>
  </si>
  <si>
    <t>Mainz, Rheinland-Pfalz, Germany</t>
  </si>
  <si>
    <t>MassUp is the B2B partner for special insurance.</t>
  </si>
  <si>
    <t>http://massup.de/</t>
  </si>
  <si>
    <t>https://www.facebook.com/massUpDE</t>
  </si>
  <si>
    <t>https://www.linkedin.com/company/massup-gmbh</t>
  </si>
  <si>
    <t>hello@massup.de</t>
  </si>
  <si>
    <t>Armin Bieser, Fabian Fischer</t>
  </si>
  <si>
    <t>Investitions- und Strukturbank Rheinland-Pfalz, Startupbootcamp InsurTech London</t>
  </si>
  <si>
    <t>Blanco Services</t>
  </si>
  <si>
    <t>https://www.crunchbase.com/organization/blanco-services</t>
  </si>
  <si>
    <t>Blanco Services are experts from the e-brokerage, banking industry and IT that know how to make asset management procedures faster, better and cheaper occupy the offices of blanco. To do so, they develop products based on the newest technology which make life for wealth and asset managers significantly easier. They developed a 60-minute Client Onboarding that will rapidly register your wealth management customer. They also built a fully automated Know Your Customer tool that determines the risk appetite of your customers through a quick and easy online procedure. And they provide services that will keep your company compliant with legislation (like the Financial Supervision Act [Wft], the Money Laundering and Terrorist Prevention Act (Wwft), and beginning next year MiFID II) and in control of risks.</t>
  </si>
  <si>
    <t>Asset Management, Financial Services, FinTech, Information Technology, Venture Capital, Wealth Management</t>
  </si>
  <si>
    <t>Blanco's mission is to facilitate wealth and asset managers in growing their business, by letting them focus on clients and investments.</t>
  </si>
  <si>
    <t>https://www.useblanco.com</t>
  </si>
  <si>
    <t>https://twitter.com/blanco_services</t>
  </si>
  <si>
    <t>https://www.facebook.com/blancoservicesbv</t>
  </si>
  <si>
    <t>https://www.linkedin.com/company/10431993</t>
  </si>
  <si>
    <t>teamup@blanco.services</t>
  </si>
  <si>
    <t>31 (0)10 3 104 105</t>
  </si>
  <si>
    <t>Bernadette Wijnings, Dennis Overbeeke, Joost Walgemoed</t>
  </si>
  <si>
    <t>Afterbanks</t>
  </si>
  <si>
    <t>https://www.crunchbase.com/organization/afterbanks</t>
  </si>
  <si>
    <t>About Afterbanks LTD.  Afterbanks (www.afterbanks.com) subsidiary of Minsait, an Indra company, has a technology that allows retrieving and aggregating bank data rapidly and initiating payments. Afterbanks is authorized  by the FCA in the UK to operate as  PISP (Payment Initiation Service Provider) and as AISP (Account Information Services Provider). Likewise, it has won  several prizes like the Adventure for HIPIIES in the BBVA Innovation Center and best Fintech and Insurtech in the VLC Awards. The Afterbanks products complete the advanced offer of Minsait Payments, the payments subsidiary of Minsait in Europe and Latin America.</t>
  </si>
  <si>
    <t>Subsidiary of Minsait, an Indra company, aggregates bank data and initiate payments. Authorized by the UK FCA to operate as PISP and AISP.</t>
  </si>
  <si>
    <t>https://www.afterbanks.com</t>
  </si>
  <si>
    <t>https://twitter.com/afterbanks_</t>
  </si>
  <si>
    <t>https://www.facebook.com/afterbanks</t>
  </si>
  <si>
    <t>https://www.linkedin.com/company/5017398</t>
  </si>
  <si>
    <t>info@afterbanks.com</t>
  </si>
  <si>
    <t>+34 91 112 67 09</t>
  </si>
  <si>
    <t>David Lozano</t>
  </si>
  <si>
    <t>Minsait</t>
  </si>
  <si>
    <t>https://www.crunchbase.com/organization/minsait</t>
  </si>
  <si>
    <t>Angels Capital, Lanzadera Accelerator, Fran√ßois Derbaix, Fernando Cabello</t>
  </si>
  <si>
    <t>Afterbanks acquired by Minsait</t>
  </si>
  <si>
    <t>https://www.crunchbase.com/acquisition/minsait-acquires-afterbanks--b1d2dcba</t>
  </si>
  <si>
    <t>Monkee</t>
  </si>
  <si>
    <t>https://www.crunchbase.com/organization/monkee</t>
  </si>
  <si>
    <t>Monkee aims to help people to improve their financial health. The app combines behavioral design, gamification and machine learning to support people to balance their finances and save more for their future. The AI-driven Financial Health coach support to define saving targets, breaks them down into motivating goals and helps with soft interventions (nudges) to save for those targets. Monkee helps to build habits to bring spending and saving more into balance.  The company was founded in Austria. The app was launched in the kick-off markets Germany and Austria.</t>
  </si>
  <si>
    <t>Financial Services, FinTech, Machine Learning, Mobile Apps, Personal Finance</t>
  </si>
  <si>
    <t>Innsbruck, Tirol, Austria</t>
  </si>
  <si>
    <t>Monkee combines behavioral design, gamification and machine learning to help people to improve their financial health and save more money.</t>
  </si>
  <si>
    <t>http://www.monkee.rocks</t>
  </si>
  <si>
    <t>https://twitter.com/Monkeerocks</t>
  </si>
  <si>
    <t>https://www.facebook.com/monkee.rocks/</t>
  </si>
  <si>
    <t>https://www.linkedin.com/company/monkee-rocks</t>
  </si>
  <si>
    <t>info@monkee.rocks</t>
  </si>
  <si>
    <t>Christian Schneider, Jean-Yves Bitterlich, Martin Granig</t>
  </si>
  <si>
    <t>European Super Angels Club, Austria Wirtschaftsservice, V/G Ventures</t>
  </si>
  <si>
    <t>PiPiT Global</t>
  </si>
  <si>
    <t>https://www.crunchbase.com/organization/pipit-payments</t>
  </si>
  <si>
    <t>PiP iT is a Digital Cash Collection platform that enables loading cash onto eWallets, paying in cash for online orders and paying ebills with cash. For the customer they have the convenience of paying in cash with no need for bank account, credit card, no fraud or identity theft. For your business, you now have a secure and easy way for your customers to pay in cash, but you don‚Äôt have the problems of cash collection, reconciliation, cash handling or security risks of having cash. If your business sends bills to customers, offers an eWallet, sells online, you should PiP iT.</t>
  </si>
  <si>
    <t>Galway, Galway, Ireland</t>
  </si>
  <si>
    <t>PiPiT is a digital cash collection platform.</t>
  </si>
  <si>
    <t>http://www.pipit.global</t>
  </si>
  <si>
    <t>https://twitter.com/PiPiTPayments</t>
  </si>
  <si>
    <t>https://www.facebook.com/PIPITPayments/</t>
  </si>
  <si>
    <t>https://www.linkedin.com/company-beta/10045070/</t>
  </si>
  <si>
    <t>tellmemore@pipit.global</t>
  </si>
  <si>
    <t>Ollie Walsh</t>
  </si>
  <si>
    <t>Enterprise Ireland, West Loop Ventures, dotforge</t>
  </si>
  <si>
    <t>MortgageGym is the world‚Äôs only regulated mortgage robo-adviser, allowing UK homebuyers to complete their entire application online in 15 minutes through a free, hybrid advice website offering mortgage eligibility matching within 60 seconds, regulated robo-advice and access to live advisors.  MortgageGym is being brought to market in official partnership with Experian, the global information services group, and is fully integrated with users‚Äô credit files and the credit risk scorecards of 12 of the top 20 mortgage lenders in the UK, which it uses to provide live eligibility matching and mortgage affordability advice. It is also the world‚Äôs first digital mortgage network, which empowers brokers to acquire customers independently, operate a paperless business and remain MMR-compliant through a professional portal called MortgageGym Pro. The business was formed in 2016 by entrepreneurs John Ingram and David Vertannes. It was authorised by the FCA in February 2017 and is due to launch to the public in the summer of 2017.</t>
  </si>
  <si>
    <t>https://twitter.com/mortgagegym</t>
  </si>
  <si>
    <t>https://www.linkedin.com/company/mortgage-gym/</t>
  </si>
  <si>
    <t>hello@mortgagegym.com</t>
  </si>
  <si>
    <t>David Vertannes, John Ingram</t>
  </si>
  <si>
    <t>LSL Property Services</t>
  </si>
  <si>
    <t>https://www.crunchbase.com/organization/lsl-property-services</t>
  </si>
  <si>
    <t>Gocompare.com, Gaby Salem, LSL Property Services, Henry Ritchotte, China Pacific Capital</t>
  </si>
  <si>
    <t>MortgageGym acquired by LSL Property Services</t>
  </si>
  <si>
    <t>https://www.crunchbase.com/acquisition/lsl-property-services-acquires-mortgagegym--9ef95744</t>
  </si>
  <si>
    <t>Paymefy</t>
  </si>
  <si>
    <t>https://www.crunchbase.com/organization/paymefy</t>
  </si>
  <si>
    <t>Paymefy provides an AI debt collection solution that helps in recovering more money faster and at a lower cost. It helps customers to notify and ease the payment process of pending invoices with IA. It was founded in 2019 and is headquartered in Barcelona, Spain.</t>
  </si>
  <si>
    <t>Artificial Intelligence, Debt Collections, FinTech, Software</t>
  </si>
  <si>
    <t>Paymefy provides AI debt collection solution that helps in recovering more money faster and at a lower cost.</t>
  </si>
  <si>
    <t>https://www.paymefy.com/</t>
  </si>
  <si>
    <t>https://twitter.com/paymefy</t>
  </si>
  <si>
    <t>https://www.facebook.com/paymefy/</t>
  </si>
  <si>
    <t>https://www.linkedin.com/company/paymefy/</t>
  </si>
  <si>
    <t>hello@paymefy.com</t>
  </si>
  <si>
    <t>+34 657 900 202</t>
  </si>
  <si>
    <t>Administrative Services, Artificial Intelligence, Data and Analytics, Financial Services, Science and Engineering, Software</t>
  </si>
  <si>
    <t>Encomenda VC, ICF Capital, ENISA, Energia Ventures, Successful Ventures</t>
  </si>
  <si>
    <t>Twisto</t>
  </si>
  <si>
    <t>https://www.crunchbase.com/organization/twisto-payments</t>
  </si>
  <si>
    <t>Twisto is a payment app for the mobile-first era. Connected with a Mastercard and Apple Pay-compatible, the Twisto account enables customers to pay for their online purchases with just one click, deal with bills and invoices by taking a photo of them within the app, and pay just about anywhere else with the card, a special payment bracelet or Apple Pay. On top of that, the account comes with the best exchange rate possible for international payments. Twisto aggregates the payments in a neatly designed mobile app, and customers pay them all at once at the end of each month.</t>
  </si>
  <si>
    <t>Twisto is a cashflow management and payment app that enables customers to pay for their online purchases with just one click.</t>
  </si>
  <si>
    <t>http://www.twistopay.com</t>
  </si>
  <si>
    <t>https://twitter.com/Twistocz</t>
  </si>
  <si>
    <t>https://www.facebook.com/twisto.cz</t>
  </si>
  <si>
    <t>https://www.linkedin.com/company/3493632</t>
  </si>
  <si>
    <t>hello@twistopay.com</t>
  </si>
  <si>
    <t>+420 222 703 333</t>
  </si>
  <si>
    <t>Michal Smida</t>
  </si>
  <si>
    <t>Zip Co</t>
  </si>
  <si>
    <t>https://www.crunchbase.com/organization/zipmoney-payments</t>
  </si>
  <si>
    <t>January 20th, 2020 Edinburgh based Delic recently closed a ¬£250,000 pre-seed round, led by Velocity EIS Technology Fund. Velocity joins the board as a Director. Previous investors include business angels, an institutional fund and Innvotec.   Delic is a smart, fair, release management platform for musicians, producers, labels and management companies. It will provide progressive asset and rights management services using digital and blockchain technologies. Delic will allow users to take ownership of their catalogues, from stems to sync and remixes, in its fully integrated and scalable platform. Optimising music catalogues will become an enlightening and efficient process, with full transparency and real time accountability for the assets and funding. Delic will be the new digital hub for the music business.   ‚ÄòWe are delighted to be part of the next growth phase of Delic, a company that is truly solving a major problem in the industry‚Äô Rajeev Saxena, CEO of Velocity ‚ÄòWe are pleased to have Velocity come on board. This infusion of capital will enable us to accelerate our rate of technical development, and bring our platform to the global community of music creators at the start of this year. Along with the funding, Velocity brings significant experience in growing businesses, and a strong understanding of the music sector. We look forward to a long and fruitful relationship.‚Äô John Maxwell Hobbs, CEO of Delic</t>
  </si>
  <si>
    <t>https://twitter.com/delic_network</t>
  </si>
  <si>
    <t>https://www.facebook.com/delic.network/</t>
  </si>
  <si>
    <t>https://www.linkedin.com/company/27105937/admin/updates/</t>
  </si>
  <si>
    <t>info@superational.com</t>
  </si>
  <si>
    <t>John Maxwell Hobbs, William Howell, William Howell</t>
  </si>
  <si>
    <t>Financial Services, Information Technology, Media and Entertainment, Music and Audio, Other, Software</t>
  </si>
  <si>
    <t>Velocity Capital Advisors, Innvotec</t>
  </si>
  <si>
    <t>Limitless is an award-winning, micro-investing app targeted at Millennials and licensed to banks and insurers. The company was featured by CB Insights, FT, Forbes and others. Limitless lets the user save and invest automatically every day. We help our users to build their safety net, save money for short-term goals and invest long term. Financial institutions benefit from acquisition and retention, cross selling and monetising data.</t>
  </si>
  <si>
    <t>https://www.twitter.com/applimitless</t>
  </si>
  <si>
    <t>https://www.facebook.com/AppLimitless/</t>
  </si>
  <si>
    <t>https://www.linkedin.com/company/applimitless/</t>
  </si>
  <si>
    <t>hello@limitless.app</t>
  </si>
  <si>
    <t>Ka-ming Lim, Sara Koslinska</t>
  </si>
  <si>
    <t>Information Technology, Management</t>
  </si>
  <si>
    <t>Startupbootcamp, DIFC FinTech Hive, MKB Fintechlab</t>
  </si>
  <si>
    <t>Created in July 2013 by two ambitious and passionate entrepreneurs, QuantCube Technology was born out of a desire to use to the fullest extent the potential and the new opportunities offered by Artificial Intelligence and Big Data. What was at the beginning a Fintech startup focusing on the development of the next generation of investment strategies rapidly became over the past six years a cross-sectoral R&amp;D company whose purpose is to create value from all types of data, while being at the forefront of innovation and advocating for an ethical use of the data. While looking at the future of Analytics, they are always keen to take on new challenges, as they did when they decided a couple of years ago to extend their analytics to the Space industry for example.</t>
  </si>
  <si>
    <t>https://twitter.com/Q3Techno</t>
  </si>
  <si>
    <t>https://www.facebook.com/Quantcube-Technology-845919695439614/</t>
  </si>
  <si>
    <t>https://www.linkedin.com/company/q3-technology</t>
  </si>
  <si>
    <t>info@q3-technology.com</t>
  </si>
  <si>
    <t>33 1 43 58 48 46</t>
  </si>
  <si>
    <t>Alexandre Damour, Serge Barbosa, Thanh Long</t>
  </si>
  <si>
    <t>Anyfin</t>
  </si>
  <si>
    <t>https://www.crunchbase.com/organization/anyfin</t>
  </si>
  <si>
    <t>Anyfin puts a stop to overpriced financial products to save money on private loans by taking a photo. Launched in November 2017, and currently available in Sweden, Finland and Germany, Anyfin wants to make it easier to competitively refinance or consolidate loans and credit cards, and therefore not get ripped off with high interest rates or compound interest. It claims to do this with a combination of AI and publicly available consumer data, and with additional information garnered through talking a photo of existing loan statement, including repayment history. This, it says, gives Anyfin a more complete picture than a credit score alone, which is likely the main data point used by the original lender. The only thing users need to do is to take a picture of the latest loan invoice and upload the picture to Anyfin via the Anyfin app or at the company website. Anyfin is headquartered in Stockholm, Sweden.</t>
  </si>
  <si>
    <t>Consumer Lending, Credit, Finance, Financial Services, FinTech, Lending</t>
  </si>
  <si>
    <t>Anyfin puts a stop to overpriced financial products to save money on private loans by taking a photo.</t>
  </si>
  <si>
    <t>https://anyfin.com</t>
  </si>
  <si>
    <t>https://www.facebook.com/anyfin.se</t>
  </si>
  <si>
    <t>https://www.linkedin.com/company/anyfin</t>
  </si>
  <si>
    <t>hello@anyfin.com</t>
  </si>
  <si>
    <t>+46 8 665 60 60</t>
  </si>
  <si>
    <t>Filip Polhem, Mikael Hussain, Sven Perkmann</t>
  </si>
  <si>
    <t>Engineering, Finance, Information Technology, Legal, Management, Marketing, Operations</t>
  </si>
  <si>
    <t>EQT Ventures, Accel, Global Founders Capital, Northzone, FinTech Collective</t>
  </si>
  <si>
    <t>Brickowner is a property investment platform which helps property asset managers and developers onboard and manage their investors, and offers investors an easy way to access and invest into professionally managed property investment opportunities.</t>
  </si>
  <si>
    <t>https://twitter.com/Brickowner</t>
  </si>
  <si>
    <t>https://www.facebook.com/Brickowner</t>
  </si>
  <si>
    <t>https://www.linkedin.com/company/brickowner</t>
  </si>
  <si>
    <t>hello@brickowner.com</t>
  </si>
  <si>
    <t>Frederick Bristol, Tobias Stone</t>
  </si>
  <si>
    <t>Seedrs, Tobias Stone</t>
  </si>
  <si>
    <t>primeCROWD</t>
  </si>
  <si>
    <t>https://www.crunchbase.com/organization/primecrowd</t>
  </si>
  <si>
    <t>primeCROWD is Austria's biggest network of startup investors with currently over 1000 active investors, including the likes of high-profile business angels such as Johannes Siller, Markus Ertler and Heinrich Prokop. We foster the Austrian and European startup eco-system by connecting investors and startups.  Our startup portfolio covers FinTech, CleanTech, HeathTech, IT &amp; Software, Big Data &amp; Social Impact. We have run 19 successful campaigns with seed fundings over ‚Ç¨ 9M+, including: ::. iDWELL ::. Farmdok ::. MOVEEFFECT ::. Carbon Recovery ::. STRATACT ::. Orderlion ::. Domonda ::. CorpLife ::. Wanderwatch ::. myVeeta ::. goUrban ::. Liimtec | PocketDefi ::. FRUX ::. FOEX ::. Fitapp ::. thesocialbet | herosphere ::. viRaTechnologies | viRaCube ::. Biotan primeCROWD was founded in December 2015. Over 1000 investors and 200 partners are currently participating in the network, including European incubators, accelerators and VCs. https://www.prime-crowd.com/</t>
  </si>
  <si>
    <t>Angel Investment, Finance, Financial Services, FinTech</t>
  </si>
  <si>
    <t>Austria's largest network for startup investors</t>
  </si>
  <si>
    <t>https://www.prime-crowd.com/</t>
  </si>
  <si>
    <t>https://www.twitter.com/primecrowd</t>
  </si>
  <si>
    <t>https://www.facebook.com/primecrowd</t>
  </si>
  <si>
    <t>https://www.linkedin.com/company/primecrowd</t>
  </si>
  <si>
    <t>info@prime-crowd.com</t>
  </si>
  <si>
    <t>Daniel Cronin, Markus Kainz</t>
  </si>
  <si>
    <t>Meteo Protect's technology platform, brand names and IP have been acquired by Cooper Gay SAS, a major European insurance underwriting agency, and key Meteo Protect staff have joined Cooper Gay to operate its Parametric Solutions division. Meteo Protect was an insurance underwriting and technology company specializing in Parametric Insurance.  Authorized coverholder at Lloyd's, we underwrite insurance and reinsuranceon weather risk, priced in real-time by Vivaldi, our underwriting and policy lifecycle management platform running on SAP's HANA.  Distribution is fully indirect, either through brokers or through specialized insurers in our white-label program. Their  software is certified by SAP. They have served clients in 9 countries to date. In 2019, Meteo Protect launched the first Open Insurance API platform for parametric insurance:</t>
  </si>
  <si>
    <t>https://twitter.com/Meteoprotect_EN</t>
  </si>
  <si>
    <t>https://www.linkedin.com/company/meteo-protect</t>
  </si>
  <si>
    <t>info@meteoprotect.com</t>
  </si>
  <si>
    <t>Daniel Jessula, Gabriel Gross</t>
  </si>
  <si>
    <t>Agriculture and Farming, Financial Services, Professional Services</t>
  </si>
  <si>
    <t>Keiretsu Forum, MacKinnon, Bennett &amp; Company</t>
  </si>
  <si>
    <t>Investly helps European businesses finance their 30-180 day invoices on an easy to use marketplace that brings them the best price from multiple providers. As a result, businesses are able to take on more customers, speed up their production process, and avoid seasonal cash flow gaps. Marketplace investors are able to get high returns, invest into short duration asset class (typical financing period 30-40 days), and finance invoices against debtors around Europe. The financing process is designed to be efficient and easy to use for both businesses and investors.</t>
  </si>
  <si>
    <t>http://twitter.com/investly_co</t>
  </si>
  <si>
    <t>http://www.facebook.com/investly</t>
  </si>
  <si>
    <t>http://www.linkedin.com/company/4987610</t>
  </si>
  <si>
    <t>info@investly.co</t>
  </si>
  <si>
    <t>0203 287 9996</t>
  </si>
  <si>
    <t>Ruth Chamberlain, Siim Maivel, Vishal Sahu</t>
  </si>
  <si>
    <t>Speedinvest, Startup Wise Guys</t>
  </si>
  <si>
    <t>Verestro (formerly uPaid)</t>
  </si>
  <si>
    <t>https://www.crunchbase.com/organization/upaid-sp-z-o-o</t>
  </si>
  <si>
    <t>Verestro provides multifunctional digital wallets with a set of remote and contactless payment modules as well as selected additional functions. It implements payment mechanisms for mobile and Internet websites: card, subscription, QR payments, and additional service modules.</t>
  </si>
  <si>
    <t>FinTech, Information Technology, Mobile Payments, Payments</t>
  </si>
  <si>
    <t>Verestro provides multifunctional digital products and wallets with a set of remote, contactless payment, loyalty modules etc.</t>
  </si>
  <si>
    <t>http://www.verestro.com</t>
  </si>
  <si>
    <t>https://www.linkedin.com/company/verestro</t>
  </si>
  <si>
    <t>office@verestro.com</t>
  </si>
  <si>
    <t>Krzysztof Drzyzga</t>
  </si>
  <si>
    <t>Information Technology</t>
  </si>
  <si>
    <t>Vive</t>
  </si>
  <si>
    <t>https://www.crunchbase.com/organization/viveapp</t>
  </si>
  <si>
    <t>Vive is a smart goal-driven investment app offering smart, fully-managed investment services. Vive's smart wealth management platform combines financial planning, investing, and personal financial advice. Vive is headquartered in Amsterdam.</t>
  </si>
  <si>
    <t>Apps, FinTech, Personal Finance, Retirement</t>
  </si>
  <si>
    <t>Vive is a smart goal-driven investment app offering smart, fully-managed investment services.</t>
  </si>
  <si>
    <t>http://viveapp.com</t>
  </si>
  <si>
    <t>https://twitter.com/Vive_App</t>
  </si>
  <si>
    <t>https://www.facebook.com/viveapp/</t>
  </si>
  <si>
    <t>https://www.linkedin.com/company/viveapp</t>
  </si>
  <si>
    <t>hello@viveapp.com</t>
  </si>
  <si>
    <t>Alexander Brouwer, Rob Willems</t>
  </si>
  <si>
    <t>Apps, Community and Lifestyle, Financial Services, Other, Software</t>
  </si>
  <si>
    <t>Rockstart, Falco Valkenburg</t>
  </si>
  <si>
    <t>Leapfunder</t>
  </si>
  <si>
    <t>https://www.crunchbase.com/organization/leapfunder</t>
  </si>
  <si>
    <t>Leapfunder aims to help startups to find early stage financing. Our main product is the Leapfunder convertible note, a standard approach through which early stage companies can be financed. Via Leapfunder anyone can become an Angel investor. A meaningful investment can start from EUR 1,000 or even smaller.  Leapfunder is a Dutch company, based in Amsterdam. The founders jointly have decades of experience with early stage investing. Leapfunder does not give investment advice.</t>
  </si>
  <si>
    <t>Angel Investment, Financial Services, FinTech</t>
  </si>
  <si>
    <t xml:space="preserve">Leapfunder aims to help startups to find early stage financing. </t>
  </si>
  <si>
    <t>http://www.leapfunder.com/</t>
  </si>
  <si>
    <t>http://twitter.com/Leapfunder</t>
  </si>
  <si>
    <t>http://www.facebook.com/Leapfunder</t>
  </si>
  <si>
    <t>http://www.linkedin.com/company/3356530</t>
  </si>
  <si>
    <t>info@leapfunder.com</t>
  </si>
  <si>
    <t>Matthias Havenaar, Merien ten Houten, Patrick Zeeuw, Tienko Rasker</t>
  </si>
  <si>
    <t>Startupbootcamp, Acrobator Ventures | Acrobator.vc, Startupbootcamp Amsterdam</t>
  </si>
  <si>
    <t>Trezeo</t>
  </si>
  <si>
    <t>https://www.crunchbase.com/organization/trezeo</t>
  </si>
  <si>
    <t>In a world where, a large and growing proportion of the workforce don‚Äôt have the usual safety-net provided through traditional employment, Trezeo‚Äôs mission is to deliver inclusive financial services for independent workers to support their lives today and tomorrow. Trezeo membership provides a unique range of financial services and protection for independent workers, giving them financial peace of mind and reducing their work-related stress while increasing their financial stability and supporting their future aspirations. In this way, Trezeo is creating a world where workers have access to inclusive financial services irrespective of how they work, creating a better future and contributing to a stronger society.</t>
  </si>
  <si>
    <t>Employee Benefits, Financial Services, FinTech, Freelance, Insurance, Payments</t>
  </si>
  <si>
    <t>We deliver inclusive financial services for independent workers to support their lives today and tomorrow - proudly supported by Techstars</t>
  </si>
  <si>
    <t>https://www.trezeo.com</t>
  </si>
  <si>
    <t>https://twitter.com/trezeohq</t>
  </si>
  <si>
    <t>https://www.facebook.com/trezeo</t>
  </si>
  <si>
    <t>https://www.linkedin.com/company/trezeo</t>
  </si>
  <si>
    <t>support@trezeo.com</t>
  </si>
  <si>
    <t>+44 20 3773 6586</t>
  </si>
  <si>
    <t>Flavien Charlon, Garrett Cassidy</t>
  </si>
  <si>
    <t>Administrative Services, Financial Services, Health Care, Payments, Professional Services</t>
  </si>
  <si>
    <t>Techstars, Seedrs, NDRC, Barclays Accelerator, powered by Techstars - London</t>
  </si>
  <si>
    <t>TIM Group provides alpha-generating information technology to the financial services industry. The company‚Äôs focus is on helping buy-side and sell-side firms and administrators maximize their intellectual property to generate more revenue. TIM Group is employee owned with venture capital investors that include Commonwealth Capital Ventures of Boston, GrandBanks Capital of Boston, and JLA Ventures of Toronto.</t>
  </si>
  <si>
    <t>http://twitter.com/TIM_Group</t>
  </si>
  <si>
    <t>http://www.facebook.com/timgroupglobal</t>
  </si>
  <si>
    <t>https://www.linkedin.com/company/tim-an-acuris-company/</t>
  </si>
  <si>
    <t>info@timgroup.com</t>
  </si>
  <si>
    <t>+44 20 7553 5000</t>
  </si>
  <si>
    <t>Colin Berthoud</t>
  </si>
  <si>
    <t>Acuris</t>
  </si>
  <si>
    <t>https://www.crunchbase.com/organization/mergermarket-group</t>
  </si>
  <si>
    <t>Barclays, Relay Ventures, GrandBanks Capital, Wellington Financial</t>
  </si>
  <si>
    <t>TIM Group acquired by Acuris</t>
  </si>
  <si>
    <t>https://www.crunchbase.com/acquisition/mergermarket-group-acquires-tim-group--6447d2c2</t>
  </si>
  <si>
    <t>Peculium</t>
  </si>
  <si>
    <t>https://www.crunchbase.com/organization/peculium</t>
  </si>
  <si>
    <t>Since 2017, Peculium has strived to bring advanced wealth management services to the world of digital assets.</t>
  </si>
  <si>
    <t>Nanterre, Ile-de-France, France</t>
  </si>
  <si>
    <t>Peculium is a transparent crypto savings and investment platform</t>
  </si>
  <si>
    <t>https://peculium.io/</t>
  </si>
  <si>
    <t>https://twitter.com/_peculium</t>
  </si>
  <si>
    <t>https://www.facebook.com/PeculiumICO/</t>
  </si>
  <si>
    <t>https://www.linkedin.com/company/peculium.io/</t>
  </si>
  <si>
    <t>support@peculium.io</t>
  </si>
  <si>
    <t>33 6 14 58 67 78</t>
  </si>
  <si>
    <t>Bilel BEN TANFOUS, Rachid OUKHAI</t>
  </si>
  <si>
    <t>Payaca helps customer-focused home improvement businesses grow and become more profitable. Our software increases the chances of winning work with fantastic looking interactive quotes, built-in finance options, and simple connections to the best accounting and payments services out there. Our mobile and web apps have a unique blend of sales CRM, job management, payments, and analytics features which are incredibly simple to use and can support businesses from sole-traders to larger SMEs.</t>
  </si>
  <si>
    <t>Matthew Franklin</t>
  </si>
  <si>
    <t>Apps, Financial Services, Mobile, Other, Software</t>
  </si>
  <si>
    <t>Bristol Private Equity Club</t>
  </si>
  <si>
    <t>We help financial institutions speed up review and decision-making processes significantly by using an AI platform that streamlines the process of analyzing and drafting contracts and agreements. We use cutting-edge AI technologies such as vision processing to read contracts and natural language processing to understand the meaning. We are focused on providing contract intelligence for financial services, developing AI specifically suited for the financial contracts and agreements.</t>
  </si>
  <si>
    <t>https://twitter.com/UhuraSolutions</t>
  </si>
  <si>
    <t>https://www.facebook.com/UhuraSolutions</t>
  </si>
  <si>
    <t>https://www.linkedin.com/company/uhurasolutions/</t>
  </si>
  <si>
    <t>info@uhurasolutions.com</t>
  </si>
  <si>
    <t>Djuro Stojanovic</t>
  </si>
  <si>
    <t>Techstars, European Union, South Central Ventures, Barclays Accelerator, powered by Techstars - London</t>
  </si>
  <si>
    <t>Incorporated in 2018, Madara Invest is a London based fintech group which is revolutionizing investment banking industry and bringing it digitally to all the people in the world for good.</t>
  </si>
  <si>
    <t>https://www.linkedin.com/company/madarainvest</t>
  </si>
  <si>
    <t>hello@madarainvest.com</t>
  </si>
  <si>
    <t>+44 20 8798 3657</t>
  </si>
  <si>
    <t>Krasimir Kirov</t>
  </si>
  <si>
    <t>Sirma Group Holding JSC, Kontrax, SGFG, FPI</t>
  </si>
  <si>
    <t>Albert, your pocket bookkeeper, automates and makes daily bookkeeping simple for people working for themselves. An innovative, fast growing technology company, disrupting business finance management for freelancers. Backed by the investors behind Skype, Wix and Azimo, the company launched their platform publicly in early 2016, and has been recognised as UK startup of the year. With over 2,500 five-star ratings in the app store, Albert is the UK‚Äôs highest rated finance app for freelancers and has been featured by Apple six times on the front of the app store.</t>
  </si>
  <si>
    <t>https://twitter.com/getalbert</t>
  </si>
  <si>
    <t>https://www.facebook.com/albertfinances</t>
  </si>
  <si>
    <t>https://www.linkedin.com/company/albert--making-money-simple</t>
  </si>
  <si>
    <t>support@getalbert.com</t>
  </si>
  <si>
    <t>Dan Bruce, Ivo Weevers</t>
  </si>
  <si>
    <t>Apps, Financial Services, Lending and Investments, Other, Professional Services, Software</t>
  </si>
  <si>
    <t>Ascension, Mangrove Capital Partners, Digital Space Ventures</t>
  </si>
  <si>
    <t>Albert acquired by Banco Santander</t>
  </si>
  <si>
    <t>https://www.crunchbase.com/acquisition/banco-santander-acquires-albert-4--991fbc09</t>
  </si>
  <si>
    <t>Enterpay</t>
  </si>
  <si>
    <t>https://www.crunchbase.com/organization/enterpay</t>
  </si>
  <si>
    <t>Lasku yritykselle helps companies boost their online commerce. It is the first invoicing service designed solely to meet the needs of online trade between companies. It provides an easy and safe way to invoice all business customers, even the new ones. For the company buying online, invoice, especially e-invoice, is by far the most efficient way to pay. Lasku yritykselle service is provided by Enterpay Oy. We are an innovative start-up founded in 2013 with a unique business idea. Follow us to find out what‚Äôs happening in B2B, ecommerce and online payments.</t>
  </si>
  <si>
    <t>Enterpay is a Finnish fintech startup</t>
  </si>
  <si>
    <t>http://www.enterpay.fi/</t>
  </si>
  <si>
    <t>https://twitter.com/Enterpay</t>
  </si>
  <si>
    <t>https://www.facebook.com/pg/EnterpayLtd/about/?ref=page_internal</t>
  </si>
  <si>
    <t>https://www.linkedin.com/company/Enterpay</t>
  </si>
  <si>
    <t>Jarkko Anttiroiko</t>
  </si>
  <si>
    <t>Lingua Custodia was founded by asset management professionals. The Fintech company builds machine translation engines specifically designed for the financial industry and specialised by type of document/linguistic sub-domain. The aim is twofold:  cater to the full spectrum of industry needs and achieve a superior translation quality thanks to highly domain-focused deep learning algorithms. The result: tapping into an estimated market potential of 1 billion euros in Europe alone. It offers a full range of services, with around 100 specialised engines available in 9 languages: French, English, German, Spanish, Italian, Dutch, Portuguese and more recently, Chinese and Japanese.  The company presides over large accounts , including heavyweights from the French and Global banking industries.</t>
  </si>
  <si>
    <t>Montigny-le-bretonneux, Ile-de-France, France</t>
  </si>
  <si>
    <t>https://twitter.com/LinguaCustodia</t>
  </si>
  <si>
    <t>https://www.linkedin.com/company/lingua-custodia/</t>
  </si>
  <si>
    <t>contact@linguacustodia.com</t>
  </si>
  <si>
    <t>+33 1 80 82 59 70</t>
  </si>
  <si>
    <t>Olivier Debeugny, St√©phanie Mogenot</t>
  </si>
  <si>
    <t>Investisseurs priv√©s, Investessor</t>
  </si>
  <si>
    <t>Betalo</t>
  </si>
  <si>
    <t>https://www.crunchbase.com/organization/betalo</t>
  </si>
  <si>
    <t>Betalo offers everyday payment services in an easy to use mobile app. Through user-friendly banking service they aim to simplify as well as empower their users‚Äô everyday financial lives. Betalo started with the idea that modern technology, lower overhead costs, and fair values could enable cheaper, simpler, and more transparent everyday payment services for you as a customer. Their team has deep technical and financial expertise, and they pour their hearts into making Betalo secure and simple to use. They believe that great technology and design will enable a better everyday banking experience for all. An experience where banking services are both smart and simple to use, but mostly accessible to more people and at a fair cost. They believe that a world where financial services can break down borders also will make it easier for people to connect.</t>
  </si>
  <si>
    <t>Apps, Billing, Enterprise Software, Financial Services, FinTech, Mobile Apps, Mobile Payments, Payments</t>
  </si>
  <si>
    <t>Betalo offers everyday payment services in an easy to use mobile app.</t>
  </si>
  <si>
    <t>http://www.betalo.com/</t>
  </si>
  <si>
    <t>https://twitter.com/betalo</t>
  </si>
  <si>
    <t>https://www.facebook.com/betalo.se</t>
  </si>
  <si>
    <t>https://www.linkedin.com/company/betalo-ab/</t>
  </si>
  <si>
    <t>info@betalo.se</t>
  </si>
  <si>
    <t>(468)662-9600</t>
  </si>
  <si>
    <t>Eli Daniel Keren, Johan Lundberg, Stefan Salomonsson</t>
  </si>
  <si>
    <t>GrowishPay</t>
  </si>
  <si>
    <t>https://www.crunchbase.com/organization/growish</t>
  </si>
  <si>
    <t>GrowishPay is an online platform that enables individuals to raise money for personal causes from their social networks. Its users can raise money for births, education, birthdays, travel, parties, weddings, and more. We provive API and SaaS platform e-wallet based to enable sharing economy. Growish was founded by Claudio Cubito and Domingo S. Lupo in December 2011 and is based in Milan, Italy.</t>
  </si>
  <si>
    <t>FinTech, Information Technology, Payments, Retail, SaaS, Software</t>
  </si>
  <si>
    <t>Fintech Payments for the Sharing Economy. Simple integration. Omnichannel, whitelabel, e-wallet based.</t>
  </si>
  <si>
    <t>https://www.growishpay.com</t>
  </si>
  <si>
    <t>https://twitter.com/growishpay</t>
  </si>
  <si>
    <t>https://www.facebook.com/GrowishPay/</t>
  </si>
  <si>
    <t>https://www.linkedin.com/company/growishpay/about/</t>
  </si>
  <si>
    <t>info@growish.com</t>
  </si>
  <si>
    <t>39 02 525051</t>
  </si>
  <si>
    <t>Claudio Cubito, Domingo Sarmiento Lupo</t>
  </si>
  <si>
    <t>Commerce and Shopping, Financial Services, Information Technology, Payments, Software</t>
  </si>
  <si>
    <t>Club degli Investitori, Digital Magics, Boost Heroes, R-301 Capital, Nader Sabbaghian</t>
  </si>
  <si>
    <t>Polaroo</t>
  </si>
  <si>
    <t>https://www.crunchbase.com/organization/polaroo</t>
  </si>
  <si>
    <t>Polaroo is a centralized platform that allows its users to manage, optimize, and unify household bills. It was founded in 2017 and is based in Barcelona, Spain.</t>
  </si>
  <si>
    <t>Apps, Finance, Financial Services, FinTech, Mobile Apps, Mobile Payments, Software</t>
  </si>
  <si>
    <t>Polaroo is a centralized platform that allows its users to manage, optimize, and unify household bills.</t>
  </si>
  <si>
    <t>https://polaroo.com/</t>
  </si>
  <si>
    <t>https://twitter.com/polaroo_</t>
  </si>
  <si>
    <t>https://www.facebook.com/Polaroo-748517358860677/</t>
  </si>
  <si>
    <t>https://www.linkedin.com/company/polaroo/</t>
  </si>
  <si>
    <t>mkt@polaroo.com</t>
  </si>
  <si>
    <t>David Rovira, Marc Rovira, Sergio Sanchez</t>
  </si>
  <si>
    <t>Human Resources, Marketing, Operations</t>
  </si>
  <si>
    <t>Chris Bouwer</t>
  </si>
  <si>
    <t>SETL is an inititive to deploy a multi-asset, multi-currency institutional payment and settlements infrastructure based on blockchain technology. The SETL system will enable market participants to move cash and assets directly between each other, facilitating the immediate and final settlement of market transactions. The SETL system maintains a permissioned distributed ledger of ownership and transaction records, simplifying the process of matching, settlement, custody, registration and transaction reporting.</t>
  </si>
  <si>
    <t>https://www.twitter.com/setl_io</t>
  </si>
  <si>
    <t>https://www.facebook.com/SETL-421306434724883/</t>
  </si>
  <si>
    <t>https://www.linkedin.com/company/setl</t>
  </si>
  <si>
    <t>+44 20 7959 2235</t>
  </si>
  <si>
    <t>Peter Randall</t>
  </si>
  <si>
    <t>Deloitte, Credit Agricole CIB</t>
  </si>
  <si>
    <t>Fundbase</t>
  </si>
  <si>
    <t>https://www.crunchbase.com/organization/fundbase</t>
  </si>
  <si>
    <t>Fundbase is a cloud-based platform to ultimately host the complete investment process for high-conviction alternative investments. It allows the global alternative investor community to make step changes in efficiency, security, and investment performance. Based on technology that is superior to most in the financial industry, Fundbase will act as a blueprint for the future of finance. Fundbase delivers to qualified investors a seamlessly integrated platform to discover, execute and monitor complex investments such as hedge funds, private equity and other high-conviction investments. It builds on trusted real-world connections between accredited investors and fund managers utilizing the latest in technology. It is accessible for free with the firm goal to positively disrupt the current investment process‚Äô efficiency, economics, and performance.</t>
  </si>
  <si>
    <t>Banking, Crowdfunding, Finance, Financial Services, FinTech, Information Technology</t>
  </si>
  <si>
    <t>Fundbase is an asset management platform that focuses on the investor community.</t>
  </si>
  <si>
    <t>http://www.fundbase.com</t>
  </si>
  <si>
    <t>https://twitter.com/goFundbase</t>
  </si>
  <si>
    <t>https://www.facebook.com/gofundbase</t>
  </si>
  <si>
    <t>http://www.linkedin.com/company/2975815</t>
  </si>
  <si>
    <t>info@fundbase.com</t>
  </si>
  <si>
    <t>+41 55 417 57 57</t>
  </si>
  <si>
    <t>Michael F. Appenzeller, Pascal Rode, Pius Stucki</t>
  </si>
  <si>
    <t>ACOLIN</t>
  </si>
  <si>
    <t>https://www.crunchbase.com/organization/acolin</t>
  </si>
  <si>
    <t>Fundbase acquired by ACOLIN</t>
  </si>
  <si>
    <t>https://www.crunchbase.com/acquisition/acolin-acquires-fundbase--a004e5c3</t>
  </si>
  <si>
    <t>Monify</t>
  </si>
  <si>
    <t>https://www.crunchbase.com/organization/monify</t>
  </si>
  <si>
    <t>Monify is number one fintech player in SME-lending. Monify lends up to 100'000 EUR to SMEs. Credit decision, agreement signing and customer support is done automatically by in-house built robot. In 2 years Monify has helped over 600 customers with total volume lent of 12 million EUR.</t>
  </si>
  <si>
    <t>Commercial Lending, Financial Services, FinTech, Lending, Small and Medium Businesses</t>
  </si>
  <si>
    <t>Monify supports small-medium enterprises by providing unsecured on-line business loans of up to 100'000 EUR under 1 business hour</t>
  </si>
  <si>
    <t>https://monify.lv</t>
  </si>
  <si>
    <t>https://www.facebook.com/pg/monify.loans</t>
  </si>
  <si>
    <t>https://www.linkedin.com/company/18236604/</t>
  </si>
  <si>
    <t>artur@monify.io</t>
  </si>
  <si>
    <t>Artur Geisari, Nikita Manija</t>
  </si>
  <si>
    <t>savedroid</t>
  </si>
  <si>
    <t>https://www.crunchbase.com/organization/savedroid</t>
  </si>
  <si>
    <t>savedroid is the first AI saving &amp; spending algorithm in Europe conveniently optimizing users‚Äô lifestyle. Their free mobile app enables users to save up for their wishes without even thinking about saving. They create significant economic value for mass market users through automated savings AND situational relevant spend optimization. Their self-learning AI algorithm analyzes users‚Äô checking accounts, identifies saving potential and automatically transfers these savings to their users‚Äô savings account managed by their partner bank Wirecard. Moreover, their self-learning AI algorithm automatically identifies saving potential for services such as utilities, cell, banking, insurances etc. and offers convenient and fast in-app contract switching via their B2B partnerships with Check24, Drillisch, Freenet, 1822direkt etc. savedroid earns recurring high margin affiliate revenues from B2B partners trough AI based lead generation in the categories of contract optimization, affiliate shopping, and consumer lending. Their AI analyzes a significant depth of financial and behavioral data enabling savedroid to anticipate users‚Äô purchase decisions and proactively recommending situational relevant saving opportunities which help their users to reach their wishes even faster. Their data intelligence makes them the perfect match maker for an amplitude of situational relevant and recurring high margin B2B affiliate sales opportunities.</t>
  </si>
  <si>
    <t>Artificial Intelligence, Finance, Financial Services, FinTech, Machine Learning, Mobile Apps</t>
  </si>
  <si>
    <t>savedroid exists to bring personal piggy bank savings into the modern world.</t>
  </si>
  <si>
    <t>https://www.savedroid.com</t>
  </si>
  <si>
    <t>https://twitter.com/savedroidHQ</t>
  </si>
  <si>
    <t>https://www.facebook.com/pg/savedroidHQ</t>
  </si>
  <si>
    <t>https://www.linkedin.com/company/savedroid-ag</t>
  </si>
  <si>
    <t>hallo@savedroid.de</t>
  </si>
  <si>
    <t>Marco Trautmann, Tobias Zander, Yassin Hankir</t>
  </si>
  <si>
    <t>Apps, Artificial Intelligence, Data and Analytics, Financial Services, Mobile, Science and Engineering, Software</t>
  </si>
  <si>
    <t>Investitions- und Strukturbank Rheinland-Pfalz, Kilian Thalhammer, Dennis Weidner, Yassin Hankir, Debjit Chaudhuri</t>
  </si>
  <si>
    <t>CR2</t>
  </si>
  <si>
    <t>https://www.crunchbase.com/organization/cr2</t>
  </si>
  <si>
    <t>CR2 is a self-service banking platform that offers personalized and omni-channel banking solutions. Founded in 1997, the company now provides ATM, internet, kiosk, and point-of-sale services. It also provides a consolidated view of all a customer's accounts and services across all channels, whilst allowing the bank to deliver segmented products and services at every point of customer contact. CR2 has more than 130 implementations across 70 countries and 4 continents. It is headquartered in Dublin, Ireland.</t>
  </si>
  <si>
    <t>Banking, Financial Services, FinTech, Mobile Payments, Payments, Retail, Software</t>
  </si>
  <si>
    <t xml:space="preserve">A leading global channel banking software provider delivering ATM, mobile and internet technology to financial institutions. </t>
  </si>
  <si>
    <t>http://www.cr2.com</t>
  </si>
  <si>
    <t>http://twitter.com/CR2banking</t>
  </si>
  <si>
    <t>http://www.facebook.com/CR2banking</t>
  </si>
  <si>
    <t>http://www.linkedin.com/company/cr2</t>
  </si>
  <si>
    <t>info@cr2.com</t>
  </si>
  <si>
    <t>+353 (1) 433 9101</t>
  </si>
  <si>
    <t>Trinity Ventures, Act Venture Capital</t>
  </si>
  <si>
    <t>BudgetBakers.com</t>
  </si>
  <si>
    <t>https://www.crunchbase.com/organization/budgetbakers-com</t>
  </si>
  <si>
    <t>BudgetBakers.com is  a growing Prague-based startup, focused on keeping your budget low and helping you learn how to manage your money. Their small team is full of people who as passionate about their jobs as they about finding ways to save money, while still having fun.</t>
  </si>
  <si>
    <t>FinTech, Information Services, Mobile Apps, Personal Finance</t>
  </si>
  <si>
    <t>BudgetBakers.com is a growing Prague-based startup, focused on keeping your budget low and helping you learn how to manage your money.</t>
  </si>
  <si>
    <t>http://www.budgetbakers.com/</t>
  </si>
  <si>
    <t>https://www.twitter.com/budgetbakers</t>
  </si>
  <si>
    <t>http://www.facebook.com/budgetbakers</t>
  </si>
  <si>
    <t>http://www.linkedin.com/company/walletapp</t>
  </si>
  <si>
    <t>Jan Muller</t>
  </si>
  <si>
    <t>Apps, Financial Services, Information Technology, Mobile, Software</t>
  </si>
  <si>
    <t>Rockaway Capital, StartupYard, Ivan Svitek, Petr Zamecnik</t>
  </si>
  <si>
    <t>EasyPol</t>
  </si>
  <si>
    <t>https://www.crunchbase.com/organization/easypol</t>
  </si>
  <si>
    <t>Apps, Financial Services, FinTech, Mobile Apps, Mobile Payments, Payments</t>
  </si>
  <si>
    <t>Digital solution for fines and taxes payment</t>
  </si>
  <si>
    <t>https://easypol.io</t>
  </si>
  <si>
    <t>https://twitter.com/easy_pol</t>
  </si>
  <si>
    <t>https://www.facebook.com/easypol</t>
  </si>
  <si>
    <t>https://www.linkedin.com/company/easypol</t>
  </si>
  <si>
    <t>CDP Venture Capital</t>
  </si>
  <si>
    <t>SMACC</t>
  </si>
  <si>
    <t>https://www.crunchbase.com/organization/smacc-gmbh</t>
  </si>
  <si>
    <t>SMACC offers machine learning technology to automate manual document-based processing tasks in finance departments. Their AI-solutions comprise document data capturing services, accounting &amp; controlling automation, intelligent workflow application and document management solutions. Their clients benefit from up to 90% reduction in processing time and cost.</t>
  </si>
  <si>
    <t>Accounting, Cloud Computing, Cloud Management, Financial Services, FinTech, Information Technology</t>
  </si>
  <si>
    <t>Kleinmachnow, Brandenburg, Germany</t>
  </si>
  <si>
    <t>SMACC help financial professionals and organizations master financial management with technology.</t>
  </si>
  <si>
    <t>https://www.smacc.io</t>
  </si>
  <si>
    <t>https://twitter.com/smacc_io</t>
  </si>
  <si>
    <t>https://www.linkedin.com/company/smacc-gmbh/</t>
  </si>
  <si>
    <t>service@smacc.io</t>
  </si>
  <si>
    <t>+49 30 2099 700</t>
  </si>
  <si>
    <t>Janosch Novak, Stefan Korsch, Uli Erxleben</t>
  </si>
  <si>
    <t>Financial Services, Information Technology, Internet Services, Professional Services, Software</t>
  </si>
  <si>
    <t>Rocket Internet, Global Founders Capital, Cherry Ventures, Dieter von Holtzbrinck Ventures (DvH Ventures), Grazia Equity</t>
  </si>
  <si>
    <t>In 2010, Bertrand Sylvestre-Boncheval and Jean-R√©mi Kouchakji created a payment solution which relies on wristbands and handmade payment terminals to manage payments at HEC‚Äôs student bar. The system was then improved to scale up from tens to thousands of consumers. In 2012, they equipped the Hadra Trance Festival, the first 100% cashless festival in Europe, managing cashless payments of 14, 000 festival-goers at the festival‚Äôs bars and food stands. Two fundraisings of 1.1 million of euros in 2015 and of 4.5 million of euros in 2017 allowed the company to invest substantially in R&amp;D and products and to diversify itself on all private payment markets. The main investor is La Caisse des D√©p√¥ts et Consignations (equivalent to the French sovereign fund). Nowadays, PayinTech is a worldwide fintech leader in cashless systems. The added value has always been the same: simplify transactional systems while allowing corporate customers to increase their on-site revenues, optimise management costs and to improve their users‚Äô experience. Since 2015, PayinTech equips resorts, amusement parks, stadiums, events, local authorities, life bases, companies and NGOs in 16 countries from Europe, Africa, the Middle-East, Latin America and South-East Asia.</t>
  </si>
  <si>
    <t>http://twitter.com/PayinTech</t>
  </si>
  <si>
    <t>https://www.facebook.com/PayinTechCashless/</t>
  </si>
  <si>
    <t>https://www.linkedin.com/company/payintech</t>
  </si>
  <si>
    <t>contact@payintech.com</t>
  </si>
  <si>
    <t>+33 1 81 69 47 01</t>
  </si>
  <si>
    <t>Bertrand Sylvestre-Boncheval, Jean Kouchakji</t>
  </si>
  <si>
    <t>Fintune</t>
  </si>
  <si>
    <t>https://www.crunchbase.com/organization/fintune</t>
  </si>
  <si>
    <t>Financial skills are fundamental in life and should be offered to everyone. Digital technologies will help to fight unfair distribution of skills and wealth by spreading financial literacy. We utilize smart home, mobile, cloud, and our experience in  Be a financial superhero. With HelloFinny, the smart biggy bank, you enable your entire family to talk about money in a fun and easy way. With the Finny apps, we offer many tools for parents to encourage children to delay their gratification, set goals, earn and save their first own money, and keep an overview of how much money is available digitaly and physically. HelloFinny can be connected to a bank account via Open Banking (PSD2) and to our Finny apps. Never forget to pay pocket money, track your children's houshold tasks, or keep an eye on the wishes and goals of your children. Get inspiration from a wealth of finacial literacy challengen that you can do with your children: What is the difference between needs and wants? What is a PIN? Why does a pizza cost more in a restaurant than when made at home? What is a blockchain? And many more. We are bank-independent. Families choose with which bank they want to hold an account and link this account to the HelloFinny piggy bank.</t>
  </si>
  <si>
    <t>Banking, Financial Services, FinTech, Social Impact</t>
  </si>
  <si>
    <t>We make financial literacy simple and fun to empower a self-determined next generation</t>
  </si>
  <si>
    <t>https://www.fintune.ch/</t>
  </si>
  <si>
    <t>https://twitter.com/fintune1/</t>
  </si>
  <si>
    <t>https://www.facebook.com/fintuneAG/</t>
  </si>
  <si>
    <t>https://www.linkedin.com/company/fintune/</t>
  </si>
  <si>
    <t>info@fintune.ch</t>
  </si>
  <si>
    <t>(+41) 76 665 01 31</t>
  </si>
  <si>
    <t>Andreas Kirchner, Ruth Mojentale</t>
  </si>
  <si>
    <t>Household or kitchen utensils, containers and materials</t>
  </si>
  <si>
    <t>We turn every bank card in Europe into a loyalty card. Reloyalty is a fully automated and personalised loyalty platform on top of card payments leveraging Open Banking / PSD2. We enable users to connect existing bank cards to Reloyalty and unlock 10-50% in reward value from their every day shopping. Participating retailers and banks can get access to data about their most valuable customers based on purchasing patterns and launch loyalty campaigns with measurable ROI. Reloyalty was founded with the goal of helping businesses identify their most passionate customers and helping those people get treated as such. They believe that the their relationship with the places where they shop, eat and meet with people are more than transactional.</t>
  </si>
  <si>
    <t>https://twitter.com/ReloyaltyApp</t>
  </si>
  <si>
    <t>https://www.facebook.com/reloyalty</t>
  </si>
  <si>
    <t>https://www.linkedin.com/company/reloyalty</t>
  </si>
  <si>
    <t>response@reloyalty.com</t>
  </si>
  <si>
    <t>Anton Tsenov, Ivo Vasilev</t>
  </si>
  <si>
    <t>Eleven Ventures, LAUNCHub Ventures, Vassil Terziev, Svetozar Georgiev</t>
  </si>
  <si>
    <t>DueCourse lets small businesses invoice better - and get paid faster - by creating &amp; sending 'smart' digital invoices to their customers in seconds. For Free.</t>
  </si>
  <si>
    <t>https://twitter.com/DueCourseApp</t>
  </si>
  <si>
    <t>https://www.facebook.com/duecoursebusiness</t>
  </si>
  <si>
    <t>https://www.linkedin.com/company/5369633</t>
  </si>
  <si>
    <t>support@duecourse.com</t>
  </si>
  <si>
    <t>Jon Grove, Paul Haydock, Tim Borden</t>
  </si>
  <si>
    <t>Global Founders Capital, Alexander Edward Chesterman, Simon Franks</t>
  </si>
  <si>
    <t>Money Mover‚Äôs core focus is to provide the mass affluent and SMEs -  which are under-served by banks and other payments providers - with simple, transparent and low-cost payments across currencies. In order to differentiate from its competitors, Money Mover has developed a web application which provides rich functionality (integration with accounts, reports, tools and services) as a core part of our service. Money Mover charges a single fee per payment, which is linked to the transaction size. All costs, charges and fees are included in the fee quoted. There are no hidden costs or membership fees.</t>
  </si>
  <si>
    <t>http://twitter.com/moneymovr</t>
  </si>
  <si>
    <t>https://www.facebook.com/moneymovr/</t>
  </si>
  <si>
    <t>http://www.linkedin.com/company/money-mover</t>
  </si>
  <si>
    <t>support@moneymover.com</t>
  </si>
  <si>
    <t>Andrew Comber, Hamish Anderson</t>
  </si>
  <si>
    <t>Will Brooks, Will Martin, Hamish Anderson, Andrew Comber, Simon Reeves</t>
  </si>
  <si>
    <t>Worldcoo</t>
  </si>
  <si>
    <t>https://www.crunchbase.com/organization/worldcoo</t>
  </si>
  <si>
    <t>Worldcoo is the European social company based in Barcelona, aimed at funding NGO solidarity projects through omnichannel committed companies (ecommerce, banks or retailers). Through the Charity Rounding Up, the establishments can offer their customers the option to round up their ticket and donate the cents to a social cause each time they use their card.   The company is committed to innovation, solidarity and total transparency in every project it is involved in. Worldcoo is part of the B Corp movement and has the support of the European Commission as a result of participating in their Horizon2020 project. More information: http://www.worldcoo.com/. Its goal is to help people in need and make together a better world.Worldcoo was founded on 2012 and is based in Barcelona, Spain.</t>
  </si>
  <si>
    <t>Crowdfunding, E-Commerce, FinTech, Funding Platform, Project Management, Social Impact</t>
  </si>
  <si>
    <t>Worldcoo is a social company aimed at funding NGO projects through omnichannel committed companies and their users.</t>
  </si>
  <si>
    <t>http://www.worldcoo.com</t>
  </si>
  <si>
    <t>http://twitter.com/worldcoo</t>
  </si>
  <si>
    <t>http://www.facebook.com/worldcoo</t>
  </si>
  <si>
    <t>http://www.linkedin.com/company/worldcoo</t>
  </si>
  <si>
    <t>contact@worldcoo.com</t>
  </si>
  <si>
    <t>34 936 11 01 04</t>
  </si>
  <si>
    <t>Aureli Bou, Sergi Figueres Moret</t>
  </si>
  <si>
    <t>https://twitter.com/elfin_market</t>
  </si>
  <si>
    <t>https://www.facebook.com/ElfinMarket/</t>
  </si>
  <si>
    <t>https://www.linkedin.com/company/elfin-market-ltd/</t>
  </si>
  <si>
    <t>contactus@elfinmarket.com</t>
  </si>
  <si>
    <t>Lakshithe Wagalath, Mansour Bouaziz</t>
  </si>
  <si>
    <t>InvestGlass</t>
  </si>
  <si>
    <t>https://www.crunchbase.com/organization/investglass</t>
  </si>
  <si>
    <t>InvestGlass empowers wealth advisors to serve their customers smarter and faster than any robots. Their customizable platform helps you to deliver the right message at the right time to the right investor. Save time, money and offer a truly individualized experience to your customers.  InvestGlass SA is a Swiss incorporated company based in Plan les Ouates, Geneva. Their developers are based in Geneva, their entire platform is designed locally and is hosted in Swiss bank level security servers. Founded in 2014, InvestGlass is a Swiss-based, white-labeled, client and prospect management platform for bankers, wealth managers and advisors. The platform is designed to facilitate more efficient prospecting and onboarding of new clients, as well as the management relationships with existing clients. Components include a content management system, CRM, and client portal.</t>
  </si>
  <si>
    <t>Big Data, CRM, Financial Services, FinTech, Sales Automation</t>
  </si>
  <si>
    <t>Plan-les-ouates, Geneve, Switzerland</t>
  </si>
  <si>
    <t>InvestGlass is an integrated wealth advisor platform.</t>
  </si>
  <si>
    <t>http://www.investglass.com</t>
  </si>
  <si>
    <t>http://twitter.com/investglass</t>
  </si>
  <si>
    <t>http://www.facebook.com/investglass</t>
  </si>
  <si>
    <t>http://www.linkedin.com/company/investglass</t>
  </si>
  <si>
    <t>contact@investglass.com</t>
  </si>
  <si>
    <t>0041 22 552 03 26</t>
  </si>
  <si>
    <t>Alexandre Gaillard, Sebastien Th√©venaz</t>
  </si>
  <si>
    <t>FONGIT</t>
  </si>
  <si>
    <t>TuningBill is a Fintech company that provides digital banking experience. TuningBill is an Invoice Discounting platform. It allows Invoice Sellers to sell their Invoices at a discount to one or more Investors. The key features of the TuningBill model are: the validation involves the confirmation by the Invoice Payer,  credit risk and pricing engine suggest a price, input their own selling price, more than one Investor can purchase parts of the Invoice,  the Seller automatically receives the money minus transaction costs in their wallet, and the money is returned to the Investors after deductions of TuningBill‚Äôs fee and costs.</t>
  </si>
  <si>
    <t>https://twitter.com/TuningBill</t>
  </si>
  <si>
    <t>https://www.linkedin.com/company/tuningbill-limited/</t>
  </si>
  <si>
    <t>info@tuningbill.com</t>
  </si>
  <si>
    <t>+44 78506 83963</t>
  </si>
  <si>
    <t>Amita D</t>
  </si>
  <si>
    <t>CFV Ventures, Queen City Fintech</t>
  </si>
  <si>
    <t>Akur8 is a developer of an AI-driven insurance pricing platform designed to provide AI-powered pricing automation and optimization for insurance carriers. The company's platform integrates with leading-edge algorithms dedicated to insurance pricing that can immediately spot anomalies and discover new patterns using which models can be built 10 times faster than with traditional solutions, enabling insurance carriers to improve their profits and win market share with pricing models created and updated in hours instead of months.</t>
  </si>
  <si>
    <t>https://www.linkedin.com/company/akur8/</t>
  </si>
  <si>
    <t>contact@akur8-tech.com</t>
  </si>
  <si>
    <t>Guillaume Beraud-Sudreau, Samuel Falmagne</t>
  </si>
  <si>
    <t>Artificial Intelligence, Data and Analytics, Financial Services, Information Technology, Software</t>
  </si>
  <si>
    <t>BlackFin Capital Partners, MTech Capital</t>
  </si>
  <si>
    <t>Plexian</t>
  </si>
  <si>
    <t>https://www.crunchbase.com/organization/plexian</t>
  </si>
  <si>
    <t>Plexian re-imagines what it means to have a loyalty program and how to become a loyalty company. The Swedish FinTech company builds mobile wallets and digital loyalty programs.The traditional model where loyalty is associated with transactions is changing and instead focus is put on building genuine and honest relations.</t>
  </si>
  <si>
    <t>FinTech, Loyalty Programs</t>
  </si>
  <si>
    <t>Re-imagines what it means to have a loyalty program and how to become a loyalty company.</t>
  </si>
  <si>
    <t>https://www.plexian.se</t>
  </si>
  <si>
    <t>https://twitter.com/PlexianAB</t>
  </si>
  <si>
    <t>https://www.facebook.com/PlexianAB</t>
  </si>
  <si>
    <t>https://www.linkedin.com/company/plexian-ab/</t>
  </si>
  <si>
    <t>info@plexian.se</t>
  </si>
  <si>
    <t>Sami Sulieman</t>
  </si>
  <si>
    <t>Bricknode</t>
  </si>
  <si>
    <t>https://www.crunchbase.com/organization/bricknode</t>
  </si>
  <si>
    <t>Bricknode has developed a SaaS platform where financial institutions can launch their securities brokerage business with a click. The platform is called Bricknode Financial Systems (BFS) and offers complete user interfaces for back-office operations, financial advisors and end customer portals. Bricknode has a full API offering complete access to all functions within BFS (http://api.bricknode.com) so that users can create their own experiences and use BFS as a core for their own financial services or FinTech operations. Bricknode has a marketplace where various modules are available which are built by Bricknode or other providers (https://www.bricknode.com/marketplace/). In addition to being a software provider, a subsidiary of Bricknode is a regulated financial securities firm which enables Bricknode to act as a Business to Business Brokerage with white labelling capabilities.</t>
  </si>
  <si>
    <t>Financial Services, FinTech, Information Technology, Internet, SaaS, Software</t>
  </si>
  <si>
    <t>A SaaS provider of a financial securities platform and provider of B2B Brokerage services</t>
  </si>
  <si>
    <t>https://www.bricknode.com/</t>
  </si>
  <si>
    <t>https://twitter.com/bricknode</t>
  </si>
  <si>
    <t>https://www.facebook.com/bricknode</t>
  </si>
  <si>
    <t>https://www.linkedin.com/company/bricknode-ab/</t>
  </si>
  <si>
    <t>info@bricknode.com</t>
  </si>
  <si>
    <t>+46 (0)8 559 22 116</t>
  </si>
  <si>
    <t>Stefan Willebrand</t>
  </si>
  <si>
    <t>TrustChain Systems</t>
  </si>
  <si>
    <t>https://www.crunchbase.com/organization/trustchain-systems</t>
  </si>
  <si>
    <t>We are pioneers. We give confidence &amp; digital power to growing SMEs. We build a reliable business community. We transform non-digital, external business activities into digital, automated internal processes. We build trust between companies with information, valid contracts and risk mitigation. We reduce paperwork. #insurance #escrow #smart-contract #legally-binding #customer-identification #eIDAS #psd2</t>
  </si>
  <si>
    <t>Computer, Contact Management, E-Signature, Financial Services, FinTech, Legal Tech, Software</t>
  </si>
  <si>
    <t>Secure digital contracting for companies with integrated financial solutions.</t>
  </si>
  <si>
    <t>http://trustchain.com</t>
  </si>
  <si>
    <t>https://twitter.com/Trust8Chain</t>
  </si>
  <si>
    <t>https://www.facebook.com/trustchainsystems</t>
  </si>
  <si>
    <t>https://www.linkedin.com/company/trustchain/</t>
  </si>
  <si>
    <t>gr@trustchain.com</t>
  </si>
  <si>
    <t>Gergely Romh√°ny</t>
  </si>
  <si>
    <t>A three sided, tech-enabled marketplace composed of equipment users, vendors and funders. The platform provides companies with multiple finance offers and arranging finance is fully digital from first contact to final contract. Our web app also assists companies in sourcing and managing equipment through a central dashboard. #FinTech #marketplace #Lending #asset finance #leasing #equipment finance #equipment management Backed by Innovate UK, industry angel investors and leading suppliers. Strong team of experienced professionals.</t>
  </si>
  <si>
    <t>https://twitter.com/Equip_Connect</t>
  </si>
  <si>
    <t>https://www.linkedin.com/company/equipmentconnect/</t>
  </si>
  <si>
    <t>eamonn@equipmentconnect.co.uk</t>
  </si>
  <si>
    <t>020 3950 1545</t>
  </si>
  <si>
    <t>Eamonn Patrick McMahon, Enzo Zadrima</t>
  </si>
  <si>
    <t>Givve</t>
  </si>
  <si>
    <t>https://www.crunchbase.com/organization/bonayou</t>
  </si>
  <si>
    <t>givve¬Æ is a FinTech company offering benefit solutions for employees and business partners.  Age pyramid, shortage of skilled workers, fluctuation ‚Äì the labour market situation is facing various challenges. In this development, the position of the employee has changed: In the future it will be the employee who can choose their employer, and not the other way around. The attractiveness of a company decides on its success on the market ‚Äì and becomes the decisive advantage in the competition with other companies. givve¬Æ offers innovative tools for employee motivation solutions.</t>
  </si>
  <si>
    <t>givve¬Æ is a FinTech company offering benefit solutions for employees and business partners</t>
  </si>
  <si>
    <t>https://www.givve.com</t>
  </si>
  <si>
    <t>https://www.linkedin.com/company/givve</t>
  </si>
  <si>
    <t>office@givve.com</t>
  </si>
  <si>
    <t>Alexander Klaiber, Christoph Pietzsch, Patrick L√∂ffler</t>
  </si>
  <si>
    <t>Up Group</t>
  </si>
  <si>
    <t>https://www.crunchbase.com/organization/up-group</t>
  </si>
  <si>
    <t>High-Tech Grunderfonds, Redalpine, MAS Angel Fund, make a startup angel fund GmbH &amp; Co. KG, Peter Schuepbach</t>
  </si>
  <si>
    <t>Givve acquired by Up Group</t>
  </si>
  <si>
    <t>https://www.crunchbase.com/acquisition/up-group-acquires-bonayou--00e3398c</t>
  </si>
  <si>
    <t>Fagura</t>
  </si>
  <si>
    <t>https://www.crunchbase.com/organization/fagura</t>
  </si>
  <si>
    <t>In the long term, Fagura will be a digital bank. In the short term, we will develop a marketplace based on p2p lending technology, where people looking for loans at a lower interest rate than the financial market, meet with investors interested in a more consistent returns than bank deposits. We will gradually add new financial services in the future for Fagura to become an online bank with scaling potential and ready to be launched in new markets.</t>
  </si>
  <si>
    <t>Customer Service, Financial Services, FinTech, Information Technology, Marketplace, Peer to Peer</t>
  </si>
  <si>
    <t>p2p lending marketplace, where people looking for loans at a lower interest rate meet with investors interested in a more consistent returns</t>
  </si>
  <si>
    <t>https://www.fagura.com</t>
  </si>
  <si>
    <t>https://twitter.com/fagura_com</t>
  </si>
  <si>
    <t>https://www.facebook.com/FaguraMarketplace/</t>
  </si>
  <si>
    <t>info@fagura.com</t>
  </si>
  <si>
    <t>Tudor Darie</t>
  </si>
  <si>
    <t>Commerce and Shopping, Financial Services, Information Technology, Other, Professional Services</t>
  </si>
  <si>
    <t>Seedrs, Tudor Darie</t>
  </si>
  <si>
    <t>TimeRepublik</t>
  </si>
  <si>
    <t>https://www.crunchbase.com/organization/timerepublik</t>
  </si>
  <si>
    <t>TimeRepublik a peer-to-peer web platform where people from over 110 countries use time as currency (TimeCoins‚Ñ¢) instead of money. Users use TimeCoins to pay for the services they need building trustworthy relations. Members earn TimeCoins  by sharing their expertise, skills, talent, and passions with other members. TimeCoins earned by members are automatically credited into their virtual TimeWallet and can be used to purchase services from other members. All services are measured by the time it takes to perform them. User's visibility and recognition are gamified and are boosted by positive feedback and awards obtained once predetermined goals are achieved.</t>
  </si>
  <si>
    <t>Crowdfunding, Crowdsourcing, FinTech, Internet, Peer to Peer, Sharing Economy, Social Impact, Social Network, Timeshare</t>
  </si>
  <si>
    <t>TimeRepublik is a global time banking platform that enables its users to save and spend time instead of money.</t>
  </si>
  <si>
    <t>https://timerepublik.com/</t>
  </si>
  <si>
    <t>http://twitter.com/timerepublik</t>
  </si>
  <si>
    <t>http://www.facebook.com/TIMEREPUBLIK</t>
  </si>
  <si>
    <t>http://www.linkedin.com/company/5347904</t>
  </si>
  <si>
    <t>info@timerepublik.com</t>
  </si>
  <si>
    <t>Gabriele Donati, Karim Varini</t>
  </si>
  <si>
    <t>AssetVault allows its customers to catalogue all their physical and digital assets in one secure register so that they can catalogue, protect, and unlock value of their assets. Physical assets include property, vehicles, jewellry, art, etc., and digital assets range from shares across multiple markets and exchanges, startup investments, peer to peer loans, etc.</t>
  </si>
  <si>
    <t>https://www.twitter.com/assetvaultco</t>
  </si>
  <si>
    <t>https://www.facebook.com/AssetVault-161384937774396/</t>
  </si>
  <si>
    <t>https://www.linkedin.com/company/assetvault</t>
  </si>
  <si>
    <t>founders@assetvault.co</t>
  </si>
  <si>
    <t>Farid Haque, Vishnu Chundi</t>
  </si>
  <si>
    <t>CashMe SpA</t>
  </si>
  <si>
    <t>https://www.crunchbase.com/organization/cashme-srl</t>
  </si>
  <si>
    <t>CashMe is an innovative online platform designed as a tool for small and medium-sized businesses to immediately monetize their commercial trade receivables without using the banking system. CashMe allows you to sell your pending trade receivables to investors willing to buy them through an electronic competitive auction process. Everything is done online, in a very simple, flexible, fast and intuitive way. The service wants to put in communication two channels that traditionally do not have points of contact: the world of finance and investment funds, with that of small and medium-sized businesses.</t>
  </si>
  <si>
    <t>E-Commerce, Finance, Financial Services, FinTech, Internet, Payments, Trading Platform</t>
  </si>
  <si>
    <t>Mantova, Lombardia, Italy</t>
  </si>
  <si>
    <t>CashMe is the leading invoice trading Italian tech company.</t>
  </si>
  <si>
    <t>http://www.cashme.it</t>
  </si>
  <si>
    <t>https://www.twitter.com/cashmeit</t>
  </si>
  <si>
    <t>https://it.linkedin.com/company/cashme-spa</t>
  </si>
  <si>
    <t>info@cashme.it</t>
  </si>
  <si>
    <t>+39 030 8085393</t>
  </si>
  <si>
    <t>Marcello Scalmati, Stefano Sainati</t>
  </si>
  <si>
    <t>Commerce and Shopping, Financial Services, Internet Services, Lending and Investments, Payments</t>
  </si>
  <si>
    <t>Blocksquare</t>
  </si>
  <si>
    <t>https://www.crunchbase.com/organization/blocksquare</t>
  </si>
  <si>
    <t>Blocksquare is a developer of blockchain-based tokenization system for commercial real estate properties. Our vision is to provide real estate businesses the world's best real estate tokenization system with all required tools and modules for creation, issuance, sale, distribution, management, tracking, and trade of tokenized properties.</t>
  </si>
  <si>
    <t>B2B, Blockchain, Cryptocurrency, FinTech, Real Estate</t>
  </si>
  <si>
    <t>Blocksquare offers a blockchain-based tokenization system for commercial real estate properties.</t>
  </si>
  <si>
    <t>https://blocksquare.io</t>
  </si>
  <si>
    <t>https://twitter.com/blocksquare_io</t>
  </si>
  <si>
    <t>https://www.facebook.com/blocksquare.io/</t>
  </si>
  <si>
    <t>https://www.linkedin.com/company/blocksquare/</t>
  </si>
  <si>
    <t>future@blocksquare.io</t>
  </si>
  <si>
    <t>Denis Petrovcic, Peter Merc, Viktor Brajak</t>
  </si>
  <si>
    <t>European Commission, CV VC, Blockchers</t>
  </si>
  <si>
    <t>Kashing uses smart payment technology that enables independent businesses to accept card payments. Thousands of independent business owners have turned to Kashing to power their payments and enable growth strategy. Their payment services are streamlined to offer its customers the best payment choices ‚Äì whether they‚Äôd prefer to pay via card or online. Kashing was founded in 2014 and is based in London, England.</t>
  </si>
  <si>
    <t>https://www.twitter.com/kashingonline</t>
  </si>
  <si>
    <t>https://www.facebook.com/Kashing-Limited-1687564921473802</t>
  </si>
  <si>
    <t>https://www.linkedin.com/company/kashing</t>
  </si>
  <si>
    <t>wecare@kashing.co.uk</t>
  </si>
  <si>
    <t>+44 (0) 800 014 2950</t>
  </si>
  <si>
    <t>Gert Horne, Karen Rossouw</t>
  </si>
  <si>
    <t>SFC Capital, Akash Gupta</t>
  </si>
  <si>
    <t>The Sthaler team initially developed FingoPay payments and the Fi-D identity and access system while working with major promoters of global music concerts  and festivals. The challenge for promoters is to introduce a secure, convenient, cashless payment and access system that opened the loop and allowed cash from sources outside of the event i.e. live card transactions. FingoPay and Fi-D have been designed to bring speed and accuracy and a sensible, secure, easy way to go shopping, for dinner or to a club. Transactions take less than 5 seconds including loyalty Each transaction can involve the customers mobile or wearable device for additional security. All transactions are digitally receipted to customers FingoPay account and email. Whether a customer is at an event, on the high street, on the beach, by the pool, at the bar all they need to carry is their fingers and every transaction is secured by their unique natural identity, that is impossible to replicate.</t>
  </si>
  <si>
    <t>https://www.facebook.com/Fingopay/</t>
  </si>
  <si>
    <t>Nicholas Dryden</t>
  </si>
  <si>
    <t>Salarify</t>
  </si>
  <si>
    <t>https://www.crunchbase.com/organization/salarify</t>
  </si>
  <si>
    <t>Salarify is a European FinTech, providing access to employees' real-time earnings on-demand through a mobile / web application. It operates in a B2B2C model, in which employers are offering the platform as an employee benefit. Already available for thousands of employees and soon releasing it's one of a kind cashback as you save feature.</t>
  </si>
  <si>
    <t>Salarify is an employer-sponsored financial wellbeing FinTech based in Budapest, Hungary.</t>
  </si>
  <si>
    <t>https://www.salarify.me/</t>
  </si>
  <si>
    <t>https://www.facebook.com/salarify.me</t>
  </si>
  <si>
    <t>https://www.linkedin.com/company/salarify/</t>
  </si>
  <si>
    <t>info@salarify.me</t>
  </si>
  <si>
    <t>+36 30 509 0928</t>
  </si>
  <si>
    <t>Bence Rad√°k, Paolo Petrolini, Zsolt Tasnadi</t>
  </si>
  <si>
    <t>Hiventures, Drukka Startup Studio, Intellitext, Studio1 Startup Factory</t>
  </si>
  <si>
    <t>BorsadelCredito.it</t>
  </si>
  <si>
    <t>https://www.crunchbase.com/organization/borsadelcredito-it</t>
  </si>
  <si>
    <t>BorsadelCredito is a peer to peer lending platform for companies.  On the platform, which in the first two years of life has managed the credit requests of over 10 thousand companies, companies can find hundreds of lenders who have decided to invest in the real economy. With an advantage not just: if the request is successful, the company gets the money in 3 days.</t>
  </si>
  <si>
    <t>BorsadelCredito.it is a online SME lending marketlpace</t>
  </si>
  <si>
    <t>https://www.borsadelcredito.it/</t>
  </si>
  <si>
    <t>https://twitter.com/BorsadelCredito</t>
  </si>
  <si>
    <t>https://www.facebook.com/BorsadelCredito.it</t>
  </si>
  <si>
    <t>https://www.linkedin.com/company/borsadelcredito-it?trk=hb_tab_compy_id_3171055</t>
  </si>
  <si>
    <t>info@borsadelcredito.it</t>
  </si>
  <si>
    <t>+39 02 8688 2015</t>
  </si>
  <si>
    <t>Ivan Pellegrini</t>
  </si>
  <si>
    <t>P101, Azimut Holding, iStarter, GC Holdings</t>
  </si>
  <si>
    <t>Untie Group</t>
  </si>
  <si>
    <t>https://www.crunchbase.com/organization/untie-group</t>
  </si>
  <si>
    <t>Untie is building a mobile bank for consumers and companies. Since 2010 Untie has created several financial services through its subsidiaries where it offers direct lending at https://www.slantar.nu, https://www.pluskan.se and peer-to-peer lending at https://www.untie.se.  Investors can register at https://www.untie.se to become lenders and invest in financial products like preference shares at http://www.untiegroup.se.</t>
  </si>
  <si>
    <t>Untie is building an international financial portal that will become a financial hub for consumers and small businesses globally</t>
  </si>
  <si>
    <t>https://www.untiegroup.se</t>
  </si>
  <si>
    <t>https://www.linkedin.com/company/untiegroup</t>
  </si>
  <si>
    <t>info@untiegroup.se</t>
  </si>
  <si>
    <t>+46 (0)73 378 80 82</t>
  </si>
  <si>
    <t>Bistrodengi</t>
  </si>
  <si>
    <t>https://www.crunchbase.com/organization/bistrodengi</t>
  </si>
  <si>
    <t>Bistrodengi is the leader in the Russian microfinance market. The company provides various financial services via online platforms, as well as through an extensive branch network of 500 offices throughout Russian Federation. Bistrodengi justifies its lending decisions with effective predictive models based on a large number of innovative data mining methods and technologies. Customers can apply for a loan of up to 1 million rubles (provided in cash or credited to their bank account). The company was founded in 2008 in Ulyanovsk, Russia. Bistrodengi is included in Eqvanta group of companies.</t>
  </si>
  <si>
    <t>Bistrodengi is the leader in the Russian microfinance market. We provide various services in alternative finance.</t>
  </si>
  <si>
    <t>https://bistrodengi.ru/</t>
  </si>
  <si>
    <t>https://twitter.com/bistrodengi_ru</t>
  </si>
  <si>
    <t>https://www.facebook.com/bistrouspeh/</t>
  </si>
  <si>
    <t>https://www.linkedin.com/company/bistrodengi</t>
  </si>
  <si>
    <t>invest@bistrodengi.ru</t>
  </si>
  <si>
    <t>8 (800)700-4344</t>
  </si>
  <si>
    <t>Yuri Provkin</t>
  </si>
  <si>
    <t>Workinvoice</t>
  </si>
  <si>
    <t>https://www.crunchbase.com/organization/workinvoice</t>
  </si>
  <si>
    <t>Workinvoice is the first italian web-based marketplace dedicated to the trading of commercial receivables.  Our revolutionary platform connects SMEs with qualified investors with a peer-to-peer approach, bringing a transparent and efficient short-term funding solution to the italian market.  In the last decade, due to the reduction in lending activity of the italian banks and to the increasing needs of working capital, the SMEs are thirsty of alternative sources of financing to keep up with their businesses. With our solution, in just a few clicks, the italian SMEs can access the marketplace and turn their receivables into cash within just a few hours. The advantages compared to factoring are the possibility to access the market on a need basis, the abscence of obligations or guarantee, the speed of the procedures that are 100% online.</t>
  </si>
  <si>
    <t>Financial Services, FinTech, Lending, Marketplace</t>
  </si>
  <si>
    <t>Invoice Trading Platform for Italian SMEs</t>
  </si>
  <si>
    <t>http://www.workinvoice.it/</t>
  </si>
  <si>
    <t>https://www.twitter.com/workinvoice</t>
  </si>
  <si>
    <t>https://www.facebook.com/workinvoice</t>
  </si>
  <si>
    <t>https://www.linkedin.com/company/5114057</t>
  </si>
  <si>
    <t>info@workinvoice.it</t>
  </si>
  <si>
    <t>Ettore Decio, Fabio Bolognini, Luca Sebastiano Vittorio Spampinato, Matteo Tarroni</t>
  </si>
  <si>
    <t>Making Financial Services Invisible : Technology for faster, cheaper and compliant on-demand issuance and administration of financial instruments.</t>
  </si>
  <si>
    <t>http://www.twitter.com/nivaura</t>
  </si>
  <si>
    <t>https://www.facebook.com/nivaura/</t>
  </si>
  <si>
    <t>https://www.linkedin.com/company/nivaura</t>
  </si>
  <si>
    <t>info@nivaura.com</t>
  </si>
  <si>
    <t>Avtar Sehra</t>
  </si>
  <si>
    <t>Digital Currency Group, HSBC, Mouro Capital, London Stock Exchange Group, Middlegame Ventures</t>
  </si>
  <si>
    <t>moneymeets</t>
  </si>
  <si>
    <t>https://www.crunchbase.com/organization/moneymeets</t>
  </si>
  <si>
    <t>moneymeets provides investment and insurance robo-advisor solutions to financial institutions and private customers</t>
  </si>
  <si>
    <t>https://moneymeets.com</t>
  </si>
  <si>
    <t>https://twitter.com/moneymeets_com</t>
  </si>
  <si>
    <t>https://www.facebook.com/moneymeets</t>
  </si>
  <si>
    <t>http://www.linkedin.com/company/moneymeets</t>
  </si>
  <si>
    <t>service@moneymeets.com</t>
  </si>
  <si>
    <t>+49 221 67780487</t>
  </si>
  <si>
    <t>Dieter Fromm, Johannes Cremer</t>
  </si>
  <si>
    <t>Dieter von Holtzbrinck Ventures (DvH Ventures), PostFinance, Crossventures, Michael Grabner Media GmbH, Woodman Asset Management</t>
  </si>
  <si>
    <t>Pom</t>
  </si>
  <si>
    <t>https://www.crunchbase.com/organization/addocted-nv</t>
  </si>
  <si>
    <t>POM stands for Peace of Mind. And it's exactly that worry-free feeling that they want their customers to achieve through their invoice management solutions, both for the receiver and the sender. Their goal is to eliminate the senseless time and effort spent because of inefficient systems. And thus freeing up time to do the things that really matter.</t>
  </si>
  <si>
    <t>Pom offers e-invoicing and e-payment technology solutions to companies and organsations.</t>
  </si>
  <si>
    <t>https://www.pom.be</t>
  </si>
  <si>
    <t>https://twitter.com/Just_POM_it</t>
  </si>
  <si>
    <t>https://www.facebook.com/justPOMit</t>
  </si>
  <si>
    <t>https://www.linkedin.com/company/pom---peace-of-mind</t>
  </si>
  <si>
    <t>johannes.vermeire@justpom.it</t>
  </si>
  <si>
    <t>Johannes Vermeire, Tom Tott√©</t>
  </si>
  <si>
    <t>EASME - EU Executive Agency for SMEs, OneSpan, Be Angels, Startupbootcamp FinTech &amp; CyberSecurity, BAN Vlaanderen</t>
  </si>
  <si>
    <t>Stabelo</t>
  </si>
  <si>
    <t>https://www.crunchbase.com/organization/stabelo</t>
  </si>
  <si>
    <t xml:space="preserve">At Stabelo you get the market's most affordable mortgage. You also get a home loan that is easy to understand, but the most important thing for us is that you get a leisurely home loan. Today's mortgage market is not always easy to navigate. Different banks offer different loan terms and it is up to you as a customer to get into the options. You also have to negotiate the best possible rates and terms of the bank you ultimately choose. Many banks also require that you move all of your loans, funds and accounts to their bank to give you a good offer. When the deal is in port, it is your responsibility to keep up to date with all the fluctuations and fluctuations of the market in order to negotiate the interest rate on your mortgage when the market turns. </t>
  </si>
  <si>
    <t>Stabelo is a fintech Company working with Avanza Bank on automating housing loans.</t>
  </si>
  <si>
    <t>https://www.stabelo.se/</t>
  </si>
  <si>
    <t>info@stabelo.se</t>
  </si>
  <si>
    <t>Hampus Brod√©n, Michael Ingelog, Wilhelm Moberg</t>
  </si>
  <si>
    <t>Avanza Bank, Nordax Group AB</t>
  </si>
  <si>
    <t>Cambrist</t>
  </si>
  <si>
    <t>https://www.crunchbase.com/organization/cambrist</t>
  </si>
  <si>
    <t>Cambrist‚Äôs proprietary processing platform enables card issuers, processors and program managers across the payments landscape (credit, debit, prepaid, virtual and mobile) to improve cardholder cross-border payments experiences, by increasing the transparency and control associated card payment FX.  We bring travel-card propositions to the traditional debit &amp; credit card market. Our technology is a flexible, cloud based Fx management platform designed to integrate with issuers and processors in a very light-touch manner, minimizing the efforts of our partners</t>
  </si>
  <si>
    <t>treefin</t>
  </si>
  <si>
    <t>https://www.crunchbase.com/organization/treefin-ag</t>
  </si>
  <si>
    <t>treefin gives the user a holistic picture of its personal finances. treefin is a constant finance assistant in your pocket. All insurances, banking and investment accounts, aggregated and nicely shown in one dashboard across all devices (current-situation of the user). On the basis of the current situation treefin identifies savings and optimization potential (e.g. insurance shortfall, assets with higher interest rates). Then the user has the choice to either talk to an independent advisor or will be forwarded to a comparison portal. treefin is independent and positioned in the customers corner and makes money when the customer saves money.</t>
  </si>
  <si>
    <t>Apps, FinTech, Personal Finance</t>
  </si>
  <si>
    <t>treefin is a mobile appication that organizes aspects of your finances.</t>
  </si>
  <si>
    <t>https://www.treefin.com/</t>
  </si>
  <si>
    <t>https://twitter.com/treefin_gmbh</t>
  </si>
  <si>
    <t>https://www.facebook.com/treefin.finanzmanager/</t>
  </si>
  <si>
    <t>https://www.linkedin.com/company/10017755/</t>
  </si>
  <si>
    <t>support@treefin.com</t>
  </si>
  <si>
    <t>089 8091333 49</t>
  </si>
  <si>
    <t>Andreas Gensch, Reinhard Tahedl, Reinhard Tahedl</t>
  </si>
  <si>
    <t>W&amp;W-Gruppe</t>
  </si>
  <si>
    <t>https://www.crunchbase.com/organization/wustenrot-wurttembergische-ag</t>
  </si>
  <si>
    <t>Information Technology, Operations</t>
  </si>
  <si>
    <t>treefin acquired by W&amp;W-Gruppe</t>
  </si>
  <si>
    <t>https://www.crunchbase.com/acquisition/wustenrot-wurttembergische-ag-acquires-treefin-ag--4fd45008</t>
  </si>
  <si>
    <t>Hrmony</t>
  </si>
  <si>
    <t>https://www.crunchbase.com/organization/hrmony</t>
  </si>
  <si>
    <t>Lunchio introduces a highly innovative, digital and disruptive Platform to a traditional and antiquated yet global operating industry. The traditional tax-subsidized meal voucher market. Lunchio aims to replace the existing insufficient and technologically outdated solutions with a revolutionary and digital business model. With its Omni-Channel approach, Lunchio enables employees to redeem vouchers for any food related item at any venue, giving them 100% acceptance across whole Europe. Lunchio is also the first to achieve a 100% tax and law compliant solution to ensure meal vouchers are only used in their originally intended way as a subsidization for food.</t>
  </si>
  <si>
    <t>Employee Benefits, Employment, FinTech</t>
  </si>
  <si>
    <t>Hrmony is a platform for smart employer branding, motivating and retaining employees with tax-free subsidies for lunch and shopping.</t>
  </si>
  <si>
    <t>https://www.digitale-essensmarken.de</t>
  </si>
  <si>
    <t>https://twitter.com/Hrmony_de</t>
  </si>
  <si>
    <t>https://www.linkedin.com/company/hrmony-de</t>
  </si>
  <si>
    <t>hallo@hrmony.de</t>
  </si>
  <si>
    <t>0800 724 1300</t>
  </si>
  <si>
    <t>Deniz Caglayan, Dennis Ortmann, Jan Christian Saupe, Sebastian Blautzik</t>
  </si>
  <si>
    <t>CrescItalia</t>
  </si>
  <si>
    <t>https://www.crunchbase.com/organization/crescitalia</t>
  </si>
  <si>
    <t>CrescItalia is an independent fintech advisory company that aims to offer high added value services to those institutional and corporate entities that have decided to support the world of Italian SMEs by seizing various market opportunities, including through alternative instruments, in the short and medium term. From 2018 CrescItalia has added to its Advisory services, in addition to those relating to the activities related to Mini-Bonds, also those related to the evaluation and management of the purchase of trade receivables. The CrescItaliaLab tool is able to support the investor in all the preparatory stages of the investment: from identification, selection and evaluation to execution and monitoring. Thanks to its highly customizable evaluation methodologies and the different software modularities proposed, CrescItaliaLab is able to offer access to an operation adequate to the regulations in force in a "turnkey" plu &amp; play mode allowing the investor to devote himself serenely to the selection and evaluation of opportunities without worrying about all activities related to internal functions and outsourcers. On the other hand, the CrescItaliaLab Digital Experience allows SMEs to be able to devote themselves to their core activities by interfacing, for problems relating to the management of trade receivables, with a streamlined system of new conception focused on a new logic of true enhancement of the commercial chain.</t>
  </si>
  <si>
    <t>Credit, Developer Tools, Finance, Financial Services, FinTech, Lending</t>
  </si>
  <si>
    <t>Fintech Advisor</t>
  </si>
  <si>
    <t>https://www.crescitalia.com/</t>
  </si>
  <si>
    <t>https://twitter.com/CrescItalia</t>
  </si>
  <si>
    <t>https://www.facebook.com/CrescItalia/</t>
  </si>
  <si>
    <t>https://www.linkedin.com/company/crescitalia/</t>
  </si>
  <si>
    <t>mdonadeospada@crescitalia.com</t>
  </si>
  <si>
    <t>+39 02 8426 8680</t>
  </si>
  <si>
    <t>Andrea Arcangeli, Mattia Donadeo Spada</t>
  </si>
  <si>
    <t>P√©ntech - Digital Factoring</t>
  </si>
  <si>
    <t>https://www.crunchbase.com/organization/p√©ntech</t>
  </si>
  <si>
    <t>P√©ntech is an invoice financing start-up enabling SMEs to increase their liquidity at the ease of clicking a button.</t>
  </si>
  <si>
    <t>https://pentech.hu/en</t>
  </si>
  <si>
    <t>https://www.facebook.com/pentech.solutions.magyarorszag/</t>
  </si>
  <si>
    <t>https://www.linkedin.com/company/pentechsolutions/</t>
  </si>
  <si>
    <t>info@pentech.hu</t>
  </si>
  <si>
    <t>+36 1 700 9625</t>
  </si>
  <si>
    <t>Hiventures, 365.fintech, MKB Fintechlab</t>
  </si>
  <si>
    <t>Smarter Contracts</t>
  </si>
  <si>
    <t>https://www.crunchbase.com/organization/smarter-contracts</t>
  </si>
  <si>
    <t>Smarter Contracts is an independent technology company that wants society to be able to manage their data in the same way they manage money. Smarter Contracts focus on data privacy and control, we have created pioneering products to transform people's ability to control their personal data and to access the most suitable financial products and services, securely.</t>
  </si>
  <si>
    <t>Financial Services, FinTech, Information Technology, Privacy, SaaS, Software</t>
  </si>
  <si>
    <t>Smarter Contracts has built Pulse, our patent pending data privacy SaaS platform to empower Open/Smart Data ecosystems.</t>
  </si>
  <si>
    <t>https://smartercontracts.co.uk/</t>
  </si>
  <si>
    <t>https://twitter.com/SMTRcontracts</t>
  </si>
  <si>
    <t>https://www.linkedin.com/company/smartercontracts/about/</t>
  </si>
  <si>
    <t>hello@smartercontracts.co.uk</t>
  </si>
  <si>
    <t>Wayne Lloyd</t>
  </si>
  <si>
    <t>Elder Research</t>
  </si>
  <si>
    <t>Solfy</t>
  </si>
  <si>
    <t>https://www.crunchbase.com/organization/solfy</t>
  </si>
  <si>
    <t>Solfy is a Fintech startup which builds a unique international ecosystem of banks, merchants and customers where banks provide loans to customers, customers make purchases using Solfy mobile app and payment cards backed by free loans to be repaid in fixed monthly instalments, merchants finance the loan interest.   Solfy helps all participants of the scheme to solve major problems: for banks to sell more credit products with less risk, to get more clients and increase the volume of retail transactions</t>
  </si>
  <si>
    <t>TAB interprets billions of financial data points from thousands of crowdfunding and P2P platforms globally allowing you to identify fresh opportunities and make better decisions. Our aim All data tells a story. We want to make it easier to read. That‚Äôs why we‚Äôve built the world‚Äôs best data dashboard for marketplace finance ‚Äì to encourage engagement with the market, reduce the data burden of those inside the industry, and fuel a new ecosystem of service builders. It‚Äôs a tool for understanding, promoting, progressing, and contributing to a phenomenal movement in a more open financial world. What we do We‚Äôre using "big data‚Äù engineering to turn disparate data points from thousands of crowdfunding and p2p lending marketplaces into an easy to read, high-quality insight. We capture and aggregate billions of data points on individual fundraises and add our machine intelligence magic to bring the world's best insight in the new financial economy to you.   Why now? Crowd finance is already having a huge impact on the financial market. In just a few years we have seen thousands of newly created online money marketplaces moving many billions of dollars around the world for individuals, charities, business, and more besides. By making data easier to access and understand, we are helping to fuel the education of a market and its observers, creating opportunities for both internal and external innovation and accelerating an industry into the mainstream.</t>
  </si>
  <si>
    <t>https://twitter.com/TABInsight</t>
  </si>
  <si>
    <t>https://www.facebook.com/TABInsight/</t>
  </si>
  <si>
    <t>https://www.linkedin.com/company/tabinsight/</t>
  </si>
  <si>
    <t>hello@insidetab.io</t>
  </si>
  <si>
    <t>Emily Mackay</t>
  </si>
  <si>
    <t>Artificial Intelligence, Data and Analytics, Financial Services, Information Technology, Internet Services, Software</t>
  </si>
  <si>
    <t>Mustard Seed, William Tunstall-Pedoe, Rockspring</t>
  </si>
  <si>
    <t>Zank</t>
  </si>
  <si>
    <t>https://www.crunchbase.com/organization/zank</t>
  </si>
  <si>
    <t>Launched in 2013, Zank is an online P2P lending platform that facilitates loans between individuals. It offers an alternative to banks and allows savers and investors to lend money to creditworthy individuals. The platform enables borrowers to receive better interest rates and investors to get better returns on their investments. It is headquartered in Madrid, Spain.</t>
  </si>
  <si>
    <t>Banking, Crowdfunding, Finance, Financial Services, FinTech</t>
  </si>
  <si>
    <t>Zank is a platform where borrowers and lenders come together to make intelligent use of their money.</t>
  </si>
  <si>
    <t>http://zank.com.es</t>
  </si>
  <si>
    <t>https://twitter.com/zankspain</t>
  </si>
  <si>
    <t>http://www.facebook.com/zank.com.es</t>
  </si>
  <si>
    <t>http://www.linkedin.com/company/zank</t>
  </si>
  <si>
    <t>zank@zank.com.es</t>
  </si>
  <si>
    <t>Leonardo Ram√≠rez, Luis Reig, Oriol Chimenos</t>
  </si>
  <si>
    <t>Crowdcube, Plug and Play Spain, Idea Ventura</t>
  </si>
  <si>
    <t>B2B Pay</t>
  </si>
  <si>
    <t>https://www.crunchbase.com/organization/b2b-pay</t>
  </si>
  <si>
    <t>B2B Pay offers virtual bank accounts for companies that exports into Europe which collects payments domestically. Its mission is to make international business transactions as quick and as cheap as possible with complete transparency about costs. It simplifies the bureaucratic process and eliminates the need for back and forth paperwork. The partners of the company are BARCLAYS, techstars, Nordea Startup Accelerator, Nestholma Venture Accelerator, and Tekes Venture Capital. B2B Pay is a Finland-based company that was founded in 2015 by Neil Ambikar and Kasper Souren.</t>
  </si>
  <si>
    <t>B2B, Financial Services, FinTech, Payments, Transaction Processing</t>
  </si>
  <si>
    <t>B2B Pay provides virtual bank accounts for exporters receiving payments.</t>
  </si>
  <si>
    <t>https://www.b2bpay.co/</t>
  </si>
  <si>
    <t>https://www.twitter.com/b2bpay</t>
  </si>
  <si>
    <t>https://www.facebook.com/B2Bpay/</t>
  </si>
  <si>
    <t>https://www.linkedin.com/company/10102175</t>
  </si>
  <si>
    <t>neil@b2bpay.co</t>
  </si>
  <si>
    <t>Neil Ambikar</t>
  </si>
  <si>
    <t>Techstars, MassChallenge, Business Finland, Nestholma, Nordea Accelerator</t>
  </si>
  <si>
    <t>Skenario Labs</t>
  </si>
  <si>
    <t>https://www.crunchbase.com/organization/skenariolabs</t>
  </si>
  <si>
    <t>Skenario Labs offers intelligent property analytics for real estate owners, asset managers, and financial institutions. Skenario Labs is an AI-driven real estate analytics company specialized in providing automated property valuation and technical risk assessments for both residential and commercial real estate. Its clients range from asset managers, property owners, and financial institutions, just to name a few. The company is funded by innogy Innovation Hub and is expanding towards international markets. The company's AI-powered database already contains data from over 16 million properties globally. In other words, its platform already produces accurate insight derived from reality and tells our customers in the real-estate sector in detail where to invest.</t>
  </si>
  <si>
    <t>Construction, FinTech, Internet, Machine Learning, Property Management, Real Estate Investment, Smart Building</t>
  </si>
  <si>
    <t>Skenario Labs offers intelligent property analytics for real estate owners, asset managers, and financial institutions.</t>
  </si>
  <si>
    <t>https://skenariolabs.com/</t>
  </si>
  <si>
    <t>https://twitter.com/skenarios</t>
  </si>
  <si>
    <t>https://www.facebook.com/SkenarioLabs/</t>
  </si>
  <si>
    <t>https://www.linkedin.com/company/skenariolabs/</t>
  </si>
  <si>
    <t>hello@skenariolabs.com</t>
  </si>
  <si>
    <t>Hannu Nikupeteri, Topi Tiihonen</t>
  </si>
  <si>
    <t>PensionBee combines all your old pensions into one new online plan. The application enables its users to create profiles including information on past and present pension and personal information. It allows them to track the pension progress and features a pension calculator to set retirement goals and add new contributions. PensionBee was launched in 2014 by Romi Savova and is based in London. PensionBee is authorised and regulated by the Financial Conduct Authority. With pensions, your capital is at risk.</t>
  </si>
  <si>
    <t>https://www.twitter.com/pensionbee</t>
  </si>
  <si>
    <t>https://www.facebook.com/pensionbee</t>
  </si>
  <si>
    <t>https://www.linkedin.com/company/9397223</t>
  </si>
  <si>
    <t>contact@pensionbee.com</t>
  </si>
  <si>
    <t>+44 20 3457 8444</t>
  </si>
  <si>
    <t>Jonathan Lister, Romina Savova</t>
  </si>
  <si>
    <t>PBEE</t>
  </si>
  <si>
    <t>https://www.crunchbase.com/ipo/pensionbee-ipo--883ee5d7</t>
  </si>
  <si>
    <t>Finance, Human Resources, Management, Operations</t>
  </si>
  <si>
    <t>State Street Global Advisors, Will Brooks, Will Martin, Wild Blue Cohort, James Woolf</t>
  </si>
  <si>
    <t>CityTaps has developed a solution that bridges the gap between water utilities and the urban poor: a prepayment service that comprises the world's only smart and prepaid water meter, and a billing software. CityTaps' system helps utilities become financially independent and able to invest in infrastructure for at-home water service to even the poorest residents. Beneficiaries use mobile money to prepay for running water with any mobile phone, at any time, for any amount, and improve their household budget. Running water in the home is substantially cheaper, more convenient, and healthier than any alternative. CityTaps' innovative solution has the potential to dramatically and quantifiably improve the lives and well-being of a billion people who do not have access to water in the home.</t>
  </si>
  <si>
    <t>Montrouge, Ile-de-France, France</t>
  </si>
  <si>
    <t>https://twitter.com/CityTaps</t>
  </si>
  <si>
    <t>https://www.facebook.com/citytaps</t>
  </si>
  <si>
    <t>https://www.linkedin.com/company/citytaps</t>
  </si>
  <si>
    <t>info@citytaps.org</t>
  </si>
  <si>
    <t>Gregoire Landel</t>
  </si>
  <si>
    <t>Sygnum</t>
  </si>
  <si>
    <t>https://www.crunchbase.com/organization/sygnum</t>
  </si>
  <si>
    <t>Sygnum is Digital Asset Bank, founded on Swiss and Singapore heritage, operating globally. Rooted in two of the world‚Äôs leading financial hubs, Switzerland and Singapore, they empower institutional and private qualified investors, corporates, banks and other financial institutions to invest in the digital asset economy with complete trust. Sygnum was founded by an experienced and interdisciplinary team of banking, investment, DLT and regulatory experts, and is backed by a distinguished group of individuals and institutions. Together, they share a clear vision of how to transform the financial industry in the coming years through DLT banking innovation.</t>
  </si>
  <si>
    <t>Sygnum is Digital Asset Bank, founded on Swiss and Singapore heritage, operating globally.</t>
  </si>
  <si>
    <t>https://www.sygnum.com</t>
  </si>
  <si>
    <t>https://twitter.com/sygnumofficial</t>
  </si>
  <si>
    <t>https://www.linkedin.com/company/sygnumofficial</t>
  </si>
  <si>
    <t>info@sygnum.com</t>
  </si>
  <si>
    <t>+41 58 508 2000</t>
  </si>
  <si>
    <t>Gerald Goh, Luka Muller, Mathias Imbach</t>
  </si>
  <si>
    <t>Engineering, Information Technology, Management, Operations, Product</t>
  </si>
  <si>
    <t>SCB 10X, Swiss Founders Fund, Mutschler Ventures AG, SBI Digital Asset Holdings</t>
  </si>
  <si>
    <t>Betmarkets</t>
  </si>
  <si>
    <t>https://www.crunchbase.com/organization/betmarkets</t>
  </si>
  <si>
    <t>Betmarkets is a web platform that allows bettors to invest in sports betting. Their platform is entirely automated to ensure that they have access to all the best prices and the maximum liquidity, bringing this benefit to all users in a split-second. They operate under an oath of service towards all their users, putting them as their first priority. They also prevent problem gambling by putting professionals in charge of the final decision and by ensuring that all behaviour is pre-defined, preventing users from increasing the number of bets and from chasing losses.</t>
  </si>
  <si>
    <t>FinTech, Sports</t>
  </si>
  <si>
    <t>Betmarkets  is a web platform that allows bettors to invest in sports betting.</t>
  </si>
  <si>
    <t>https://betmarkets.io</t>
  </si>
  <si>
    <t>http://twitter.com/Betmarkets_io</t>
  </si>
  <si>
    <t>http://facebook.com/betmarkets.io/</t>
  </si>
  <si>
    <t>http://linkedin.com/company/betmarkets/</t>
  </si>
  <si>
    <t>hello@betmarkets.io</t>
  </si>
  <si>
    <t>Afonso Vieira, Andr√© Fl√≥rido da Costa</t>
  </si>
  <si>
    <t>Financial Services, Sports</t>
  </si>
  <si>
    <t>Shilling, Roca X, Zero Gravity, Tue Lumbye</t>
  </si>
  <si>
    <t>Bewa7er</t>
  </si>
  <si>
    <t>https://www.crunchbase.com/organization/bewa7er</t>
  </si>
  <si>
    <t>Bewa7er is a Fintech company builder currently with 1 live business (Indexa Capital), and 2 projects under development (Indexa Lending and Bewa7er Fund). 1. Indexa Capital is  the 1st automated investment service in Spain (launched in December 2015). 2. Indexa Lending is a fund doing passive investment in the leading lending marketplaces in US and UK, such as Lending Club, Ratesetter and Funding Circle. Indexa Lending objective is to replicate the asset class average profitability. Only for professional investors. Currently under development. 3. Bewa7er Fund is a peculiar VC fund with one compartment by investment, allowing investors to invest indirectly in specific startups, and to sell or buy shares with other fund investors. Only for professional investors. Currently under development.</t>
  </si>
  <si>
    <t>Bewa7er is a Fintech Venture Builder with currently 3 projects under way: Indexa Capital, Indexa Lending and Bewater Fund.</t>
  </si>
  <si>
    <t>https://twitter.com/bewa7er</t>
  </si>
  <si>
    <t>https://www.linkedin.com/company/bewa7er?trk=extra_biz_viewers_viewed</t>
  </si>
  <si>
    <t>info@bewaterfund.com</t>
  </si>
  <si>
    <t>N√§ktergal</t>
  </si>
  <si>
    <t>https://www.crunchbase.com/organization/naktergal-financial-technology</t>
  </si>
  <si>
    <t>In a world of giants and power imbalances, N√§ktergal is helping challengers to triumph. N√§ktergal is on a mission to reinvent banking systems. Founded in Stockholm in 2015, we build beautiful consumer experiences, and intelligent features to make lending efficient and straightforward for everyone.  Our digitised lending platform delivers efficiency, speed and transparency for lenders and borrowers making mortgages more affordable and accessible. Quite simply, we are making mortgages better.</t>
  </si>
  <si>
    <t>The truly digitised lending platform.  Our digitised lending platform is the fastest way to scale, boost efficiency and enter new markets.</t>
  </si>
  <si>
    <t>https://www.naktergal.tech/</t>
  </si>
  <si>
    <t>https://www.twitter.com/naktergaltech</t>
  </si>
  <si>
    <t>https://www.facebook.com/naktergaltech/</t>
  </si>
  <si>
    <t>https://www.linkedin.com/company/naktergal/</t>
  </si>
  <si>
    <t>info@naktergal.tech</t>
  </si>
  <si>
    <t>+46 (0) 703 00 87 75</t>
  </si>
  <si>
    <t>Erik Engstrom Bennerhult, Mikael Abrahamsson</t>
  </si>
  <si>
    <t>Gorilla Capital, Uttran Invest</t>
  </si>
  <si>
    <t>BizBot</t>
  </si>
  <si>
    <t>https://www.crunchbase.com/organization/bizbot</t>
  </si>
  <si>
    <t>Bizbot is a shareholding tool for investors and business owners. By analyzing user data, BizBot automates time-consuming processes so that valuable resources can be used on growth and less paperwork. The company was founded in 2017 and is headquartered in Fornebu, Oslo.</t>
  </si>
  <si>
    <t>Fornebu, Akershus, Norway</t>
  </si>
  <si>
    <t>Bizbot is a shareholding tool for investors and business owners enabling effective management on an easy to use and connected platform.</t>
  </si>
  <si>
    <t>https://www.bizbot.com/</t>
  </si>
  <si>
    <t>https://twitter.com/bizbotnorge</t>
  </si>
  <si>
    <t>https://www.facebook.com/BizBotNorge/</t>
  </si>
  <si>
    <t>https://www.linkedin.com/company/bizbot_norge</t>
  </si>
  <si>
    <t>kontakt@bizbot.no</t>
  </si>
  <si>
    <t>Didrik Egge Martens, Richard Paulsen</t>
  </si>
  <si>
    <t>Scorista</t>
  </si>
  <si>
    <t>https://www.crunchbase.com/organization/scorista-ru</t>
  </si>
  <si>
    <t>Scorista - a unique online service for assessing the borrower. With their analytical system to perform detailed and qualitative assessment of the solvency of the borrower for one minute without any extra costs for you and install additional software. You get a definite answer to "give" loan or "deny", stating the reasons. They guarantee theirexpertise. If the result does not suit you, you can not pay.</t>
  </si>
  <si>
    <t>B2B, Banking, Financial Services, FinTech, Payments, Software</t>
  </si>
  <si>
    <t>SCORISTA is a credit scoring service for non-bank lenders that reduces losses from non-performing loans.</t>
  </si>
  <si>
    <t>http://www.scorista.com</t>
  </si>
  <si>
    <t>https://www.twitter.com/scorista</t>
  </si>
  <si>
    <t>http://www.facebook.com/scorista.ru</t>
  </si>
  <si>
    <t>https://www.linkedin.com/company/scorista/</t>
  </si>
  <si>
    <t>i@scorista.ru</t>
  </si>
  <si>
    <t>Ivan Tretyakov</t>
  </si>
  <si>
    <t>Starta VC, Internet Initiatives Development Fund (IIDF), Moscow Seed Fund, Life.SREDA</t>
  </si>
  <si>
    <t>NorQuant</t>
  </si>
  <si>
    <t>https://www.crunchbase.com/organization/norquant</t>
  </si>
  <si>
    <t>NorQuant believes in a scientific, rules-based approach to investing. They keep up-to-date on world-leading financial research, implement this research in automated solutions, and make the solutions available to investors through easily understandable and user-friendly interfaces.</t>
  </si>
  <si>
    <t>Financial Services, FinTech, Information Technology, Robotics</t>
  </si>
  <si>
    <t>Nor quant helps investors achieve better results through a scientific,  rules-based, 100% transparent approach.</t>
  </si>
  <si>
    <t>https://www.norquant.no</t>
  </si>
  <si>
    <t>https://www.twitter.com/NorQuant</t>
  </si>
  <si>
    <t>https://www.facebook.com/NorQuant-Norge-214678455951545/</t>
  </si>
  <si>
    <t>https://no.linkedin.com/company/norquant-as</t>
  </si>
  <si>
    <t>info@norquant.no</t>
  </si>
  <si>
    <t>+47 991 22 033</t>
  </si>
  <si>
    <t>Lars Nygaard, Thomas Nygaard, William Jensen</t>
  </si>
  <si>
    <t>Financial Services, Hardware, Information Technology, Science and Engineering, Software</t>
  </si>
  <si>
    <t>TheFactory, Dealflow</t>
  </si>
  <si>
    <t>In the past years, managing money has become extremely difficult. They tend to have multiple accounts, several contracts, different credit cards and the challenges of having everything under control keep growing. They want to put an end to this. They believe money management should be easy and straightforward. They should be able to access all the information regarding your personal finance from the push of a button. Emma is here to solve this problem and try to give you a different banking experience, which puts you first, not your money, not your background. They think anyone should have an advocate that is here to help in their everyday life, no matter who they are and where they come from. That‚Äôs why they are building Emma. They want to build a world where anyone can afford to have a private wealth manager they can trust. They believe they can provide a great experience, which relies on a basic principle, caring about their customers‚Äô financial well being.</t>
  </si>
  <si>
    <t>https://www.twitter.com/emma_finance</t>
  </si>
  <si>
    <t>https://www.facebook.com/emmafinance</t>
  </si>
  <si>
    <t>https://www.linkedin.com/company/emma-technologies-ltd/</t>
  </si>
  <si>
    <t>support@emma-app.com</t>
  </si>
  <si>
    <t>Antonio Marino, Edoardo Moreni</t>
  </si>
  <si>
    <t>Kima Ventures, The Family, Connect Ventures, Agla√© Ventures, Tiny VC</t>
  </si>
  <si>
    <t>Saffe</t>
  </si>
  <si>
    <t>https://www.crunchbase.com/organization/saffe</t>
  </si>
  <si>
    <t>Saffe is a facial recognition provider based on Artificial Intelligence and focuses on payments and secure authentications.</t>
  </si>
  <si>
    <t>Artificial Intelligence, Biometrics, Financial Services, FinTech, Mobile, Mobile Apps, Mobile Payments, Payments</t>
  </si>
  <si>
    <t>Saffe is a face recognition platform for payments and financial services.</t>
  </si>
  <si>
    <t>http://www.saffe.co</t>
  </si>
  <si>
    <t>https://www.twitter.com/saffepayments</t>
  </si>
  <si>
    <t>https://www.facebook.com/saffepayments</t>
  </si>
  <si>
    <t>https://www.linkedin.com/company/facewallet</t>
  </si>
  <si>
    <t>getintouch@saffe.co</t>
  </si>
  <si>
    <t>Andr√© Coelho, Giovani Chiachia</t>
  </si>
  <si>
    <t>Apps, Artificial Intelligence, Biotechnology, Data and Analytics, Financial Services, Mobile, Payments, Science and Engineering, Software</t>
  </si>
  <si>
    <t>Wayra, Telefonica Germany, CFV Ventures, DIFC FinTech Hive, Queen City Fintech</t>
  </si>
  <si>
    <t>Upodi ApS</t>
  </si>
  <si>
    <t>https://www.crunchbase.com/organization/upodi-aps</t>
  </si>
  <si>
    <t>Upodi is a fin-tech startup company providing a high-end subscription management platform. Upodi empowers businesses to monetize subscription customers and gain a recurring revenue  through our subscription management software.</t>
  </si>
  <si>
    <t>FinTech, Information Technology, Internet, Software, Subscription Service</t>
  </si>
  <si>
    <t>Upodi is a fintech startup company providing a high-end subscription management platform.</t>
  </si>
  <si>
    <t>https://www.upodi.com</t>
  </si>
  <si>
    <t>https://twitter.com/followupodi</t>
  </si>
  <si>
    <t>https://www.facebook.com/followupodi/?fref=ts</t>
  </si>
  <si>
    <t>https://www.linkedin.com/company-beta/10222178/</t>
  </si>
  <si>
    <t>Hello@upodi.com</t>
  </si>
  <si>
    <t>+45 70225683</t>
  </si>
  <si>
    <t>Anders Dahl, Rasmus Foged</t>
  </si>
  <si>
    <t>Financial Services, Information Technology, Internet Services, Other, Software</t>
  </si>
  <si>
    <t>PreSeed Ventures, Seed Capital, Susanne Br√∏nnum, Mogens Elsberg</t>
  </si>
  <si>
    <t>Trivi</t>
  </si>
  <si>
    <t>https://www.crunchbase.com/organization/trivi</t>
  </si>
  <si>
    <t>Our goal is to automate and smoothen all accounting and tax processes by artificial intelligence. By doing this, we enable our customers to focus on their core business. We provide accurate, real-time data which our clients use to make the right financial decisions. We focus on what‚Äôs essential for entrepreneurs and help driving the business.</t>
  </si>
  <si>
    <t>Artificial Intelligence, Financial Services, FinTech, Machine Learning, Small and Medium Businesses, Software</t>
  </si>
  <si>
    <t>Praha, Hlavni mesto Praha, Czech Republic</t>
  </si>
  <si>
    <t>Trivi is a Prague-based AI company providing complete financial services for small and medium businesses.</t>
  </si>
  <si>
    <t>https://www.trivi.com/</t>
  </si>
  <si>
    <t>hello@trivi.com</t>
  </si>
  <si>
    <t>800 80 60 40</t>
  </si>
  <si>
    <t>Katarina Augustini</t>
  </si>
  <si>
    <t>Wealth Square</t>
  </si>
  <si>
    <t>https://www.crunchbase.com/organization/wealth-square</t>
  </si>
  <si>
    <t>Wealth Square is a crypto robo-advisor platform where users can invest, manage, diversify, save, track investments and goals and get advice for their cryptocurrency investments. Wealth Square offers fully-diversified cryptocurrency portfolios based on user's risk profile. Wealth Square uses advanced proprietary algorithmic tools to simply the entire investing experience that comes with automated features to make crypto investing accessible and affordable for all.</t>
  </si>
  <si>
    <t>Bitcoin, Blockchain, Cryptocurrency, Financial Services, FinTech, Personal Finance</t>
  </si>
  <si>
    <t>Wealth Square is a cryptocurrency Robo-Advisor platform where users can invest, manage &amp; create diversified portfolios with automated tools</t>
  </si>
  <si>
    <t>http://www.wealthsquare.io</t>
  </si>
  <si>
    <t>https://twitter.com/Wealth_Square</t>
  </si>
  <si>
    <t>https://www.linkedin.com/company/wealth-square/</t>
  </si>
  <si>
    <t>support@wealthsquare.io</t>
  </si>
  <si>
    <t>+33 624252763</t>
  </si>
  <si>
    <t>Andrei Stanciulescu, Darren Moon, Ovidiu Roman</t>
  </si>
  <si>
    <t>Xperts Swiss GmbH, Erik Leitzke</t>
  </si>
  <si>
    <t>Lendonomy</t>
  </si>
  <si>
    <t>https://www.crunchbase.com/organization/lendonomy</t>
  </si>
  <si>
    <t>Lendonomy is often referred to as "AirBnB for money,"‚Äã or a social network for money, for its unique approach to democratizing lending. Lendonomy seeks to solve the problem of invisible poverty faced by millions of young people today and inspire them to support and trust each other through sharing and lending money to peers around the world.  Unlike conventional P2P lending platforms, Lendonomy lets socially responsible companies engage and help young people afford basic needs while also incentivizing the platform users with the companies'‚Äã products and services. We add elements of AR-gamification and education to teach the youth to be better investors, money-savers, and responsible consumers. Fuel economy with Lendonomy.</t>
  </si>
  <si>
    <t>Affiliate Marketing, Augmented Reality, Blockchain, FinTech, Gamification, Social Network</t>
  </si>
  <si>
    <t>Lendonomy is a peer-to-peer mobile lending platform for young adults combining gamification, social networking, AR and blockchain.</t>
  </si>
  <si>
    <t>http://lendonomy.io</t>
  </si>
  <si>
    <t>https://www.facebook.com/lendonomy</t>
  </si>
  <si>
    <t>https://www.linkedin.com/company/lendonomy/</t>
  </si>
  <si>
    <t>hi@lendonomy.io</t>
  </si>
  <si>
    <t>Anzhelika Osmanova</t>
  </si>
  <si>
    <t>Advertising, Financial Services, Gaming, Hardware, Internet Services, Other, Sales and Marketing, Software</t>
  </si>
  <si>
    <t>Receeve</t>
  </si>
  <si>
    <t>https://www.crunchbase.com/organization/receeve</t>
  </si>
  <si>
    <t>Receeve is a digital debt servicing platform based in Hamburg, Germany. Receeve are building a team of like-minded and determined individuals, all sharing a vision for success in the FinTech sector.</t>
  </si>
  <si>
    <t>Receeve is a digital debt servicing platform.</t>
  </si>
  <si>
    <t>https://www.receeve.com</t>
  </si>
  <si>
    <t>https://twitter.com/receeve</t>
  </si>
  <si>
    <t>https://www.facebook.com/receeve/</t>
  </si>
  <si>
    <t>https://www.linkedin.com/company/receeve/</t>
  </si>
  <si>
    <t>info@receeve.com</t>
  </si>
  <si>
    <t>Michael Backes, Paul Jozefak</t>
  </si>
  <si>
    <t>Speedinvest, Seedcamp, Seaya Ventures, 14W, Mangrove Capital Partners</t>
  </si>
  <si>
    <t>Risk is our DNA. Since our very first day back in 2001, we have been dedicated to one thing only: helping investors identify and actively manage their risks. We help sophisticated investors across diverse geographies, industries and regulations to apply excellence in their investment processes ‚Äì turning complex data into smart analytics, clear visualizations and sound decisions.</t>
  </si>
  <si>
    <t>Grenoble, Rhone-Alpes, France</t>
  </si>
  <si>
    <t>https://www.linkedin.com/company/raise-partner</t>
  </si>
  <si>
    <t>info@raisepartner.com</t>
  </si>
  <si>
    <t>+33 4 38 37 43 80</t>
  </si>
  <si>
    <t>Francois Oustry</t>
  </si>
  <si>
    <t>Walnut Algorithms is a technology firm focused on applying the latest advances in data science and machine learning research to the financial markets. They combine advanced machine learning techniques with financial expertise to generate absolute return investment strategies. They develop sophisticated trading models able to continuously learn and improve. The strategies are designed to identify meaningful patterns forming in the financial markets with high levels of confidence. They scale over numerous assets globally and intelligently self-adapt to changing market conditions. Walnut Algorithms will start managing third party assets from 2017.</t>
  </si>
  <si>
    <t>https://twitter.com/WalnutAlgo</t>
  </si>
  <si>
    <t>https://www.linkedin.com/company/walnut-algorithms</t>
  </si>
  <si>
    <t>contact@walnut-algo.com</t>
  </si>
  <si>
    <t>Adrien Pain, Michael Blot</t>
  </si>
  <si>
    <t>Startupbootcamp, Off the Grid Ventures, David Mes, Startupbootcamp FinTech London</t>
  </si>
  <si>
    <t>Co-founded by Sho Sugihara and Chris Butcher, Portify offers a new way to build credit scores without a credit check, interest or credit card debt. The app has over 100,000 members. The team's mission is to improve the credit scores of 10 million people and give them access to fair financial products they wouldn‚Äôt otherwise get. Portify has raised ¬£8.3M in funding from leading fintech and technology venture capital firms such as Redalpine, Kindred Capital and Entrepreneur First.</t>
  </si>
  <si>
    <t>https://www.facebook.com/portify.co/</t>
  </si>
  <si>
    <t>https://www.linkedin.com/company/portifyhq</t>
  </si>
  <si>
    <t>team@portify.co</t>
  </si>
  <si>
    <t>Chris Butcher, Sho Sugihara</t>
  </si>
  <si>
    <t>Entrepreneur First, Charlie Songhurst, Redalpine, Kindred Capital, Paul Forster</t>
  </si>
  <si>
    <t>Finanbest</t>
  </si>
  <si>
    <t>https://www.crunchbase.com/organization/finanbest</t>
  </si>
  <si>
    <t>Finanbest is an automated theft advisor that provides financial advice and online portfolio management through algorithms and with minimal human intervention. It is a web service that facilitates the creation of a personalized investment portfolio adapted to the context of each person through a simple test. The company makes the investment model of large assets available to all, it combines the use of advanced automated investment platform with the advice of financial experts. Finanbest was founded on 2017 and is headquartered in Madrid, Spain.</t>
  </si>
  <si>
    <t>Asset Management, Financial Services, FinTech, Information Technology, Internet, Security</t>
  </si>
  <si>
    <t>Finanbest is a B2C and B2B robo advisor that provides financial advice and online portfolio management.</t>
  </si>
  <si>
    <t>https://www.finanbest.com/</t>
  </si>
  <si>
    <t>https://twitter.com/Finanbest_com</t>
  </si>
  <si>
    <t>https://www.facebook.com/finanbest</t>
  </si>
  <si>
    <t>https://www.linkedin.com/company/finanbest/</t>
  </si>
  <si>
    <t>teayudamos@finanbest.com</t>
  </si>
  <si>
    <t>(+34) 91 428 73 93</t>
  </si>
  <si>
    <t>Asier Uribeechebarria, Frederic Dupuy</t>
  </si>
  <si>
    <t>Financial Services, Information Technology, Internet Services, Privacy and Security</t>
  </si>
  <si>
    <t>Crowdcube, Andr√©s Echecopar, Javier Martinez Diez, Ignacio Sanchez.Asiain, Javier Gal√°n Otamendi</t>
  </si>
  <si>
    <t>eSignus</t>
  </si>
  <si>
    <t>https://www.crunchbase.com/organization/e-signus</t>
  </si>
  <si>
    <t>Being the first non-programmable hardware wallet, HASHWallet creates a totally secure environment for signing any transaction. Besides, the user visualizes and confirms his operations through his large e-ink screen, avoiding any possibility of impersonation or fraud.</t>
  </si>
  <si>
    <t>Blockchain, Cryptocurrency, Cyber Security, FinTech, Social Network</t>
  </si>
  <si>
    <t>Las Palmas De Gran Canaria, Canarias, Spain</t>
  </si>
  <si>
    <t>We deliver recognized and truly secure user experiences for the custody of private keys.</t>
  </si>
  <si>
    <t>http://www.esignus.com/</t>
  </si>
  <si>
    <t>https://twitter.com/esignus</t>
  </si>
  <si>
    <t>https://www.facebook.com/hashwalletofficial/</t>
  </si>
  <si>
    <t>https://www.linkedin.com/company/esignus</t>
  </si>
  <si>
    <t>business@esignus.com</t>
  </si>
  <si>
    <t>+34 928 457 085</t>
  </si>
  <si>
    <t>Jos√© Ram√≥n Sendra Sendra</t>
  </si>
  <si>
    <t>Financial Services, Information Technology, Internet Services, Other, Payments, Privacy and Security, Software</t>
  </si>
  <si>
    <t>SODECAN</t>
  </si>
  <si>
    <t>LoanBook Capital</t>
  </si>
  <si>
    <t>https://www.crunchbase.com/organization/loanbook-capital</t>
  </si>
  <si>
    <t>LoanBook Capital is an innovative investment platform that is developing an online Marketplace lending platform focused on credit and other financing alternatives to traditional bank financing, offering: (i) An attractive new class of asset for any kind of investors (from retail to institutional), an alternative to fixed-income bond investments and  (ii) A new fair, objective, flexible and transparent online channel for SME financing. The aim of the platform is to use technology and innovation to reduce the costs of traditional banking and offer better service and lower financing costs for SMEs, as well as better returns to investors. SMEs borrow from one or more people while investors are able to diversify their portfolio by lending to a broad range of companies. Prior to get to the marketplace, businesses must pass through a rigorous credit and risk analysis process led by an expert team: (i) Using detailed market information, including financial, business and solvency information of the SMEs analysed, (ii) Sophisticated tools and standardised processes, and  (iii) Periodic analysis of loans (iv) Analysis based solely on objective criteria for determining ratings and cost. LoanBook offers to investors different ways to invest including: (i) Traditional marketplace lending auctions,  (ii) Automatic investment through online mandates,  (iii) Separate accounts for institutional investors, and  (iv) Tailor made credit portfolios.</t>
  </si>
  <si>
    <t>Online marketplace lending platform</t>
  </si>
  <si>
    <t>http://www.loanbook.es</t>
  </si>
  <si>
    <t>http://twitter.com/Loanbookcapital</t>
  </si>
  <si>
    <t>http://www.facebook.com/Loanbook</t>
  </si>
  <si>
    <t>http://www.linkedin.com/company/2944403</t>
  </si>
  <si>
    <t>rgras@loanbook.es</t>
  </si>
  <si>
    <t>+34 936 24 04 28</t>
  </si>
  <si>
    <t>James Buckland, Octavio Soler</t>
  </si>
  <si>
    <t>SendSpend Limited is a Fintech company headquartered in London, United Kingdom with subsidiaries in South Africa and India. SendSpend Holdings (Pty) Limited, registered in South Africa, is an authorised Financial Service Provider (FSP# 50673). SendSpend promotes financial inclusion of the unbanked through the SendSpend Payment System, a global, multi-currency, peer-to-peer payment system connecting merchants, consumers, and cash in/out services via a series of APIs, Payment Gateways and Smart Phone Apps. The SendSpend App‚Äôs are currently only available on Android. #sendspendfinancialinclusion</t>
  </si>
  <si>
    <t>https://www.facebook.com/SendSpendApp</t>
  </si>
  <si>
    <t>https://www.linkedin.com/company/34461181/admin/</t>
  </si>
  <si>
    <t>marketing@sendspend.com</t>
  </si>
  <si>
    <t>Accounteer</t>
  </si>
  <si>
    <t>https://www.crunchbase.com/organization/accounteer</t>
  </si>
  <si>
    <t>Accounteer is a cloud accounting platform for small businesses. Business owner can create invoices, track expenses and follow up on their finances with ease. Accounteer integrates with external services like banks, e-invoicing platforms and e-commerce. Future proof your business today by subscribing for a free Accounteer trial account.</t>
  </si>
  <si>
    <t>Accounting, Banking, E-Commerce, Financial Services, FinTech</t>
  </si>
  <si>
    <t>Boutersem, Vlaams-Brabant, Belgium</t>
  </si>
  <si>
    <t>Accounteer is a cloud accounting platform for small businesses.</t>
  </si>
  <si>
    <t>https://accounteer.com</t>
  </si>
  <si>
    <t>https://www.twitter.com/accounteer</t>
  </si>
  <si>
    <t>https://www.facebook.com/accounteer</t>
  </si>
  <si>
    <t>https://www.linkedin.com/company-beta/10168193/</t>
  </si>
  <si>
    <t>team@accounteer.com</t>
  </si>
  <si>
    <t>Merijn Campsteyn</t>
  </si>
  <si>
    <t>Commerce and Shopping, Financial Services, Lending and Investments, Professional Services</t>
  </si>
  <si>
    <t>Ventures Platform, Microtraction, MEST AFRICA</t>
  </si>
  <si>
    <t>fees</t>
  </si>
  <si>
    <t>https://www.crunchbase.com/organization/fees</t>
  </si>
  <si>
    <t>Fees is an innovative startup that provides an online expense management service through a mobile App &amp; Desktop App for end-users and businesses worldwide. Fees empowers its users with an application that allows them to store, manage and digitalize expenses to keep them always organized in their own account. Fees is used to track: expense reports, warranties, and deductions. Fees was founded by Matteo Mazzolari and Paolo Pavesi in February 2019. It is based in Cremona, Italy.</t>
  </si>
  <si>
    <t>Apps, Finance, Financial Services, FinTech, Mobile, SaaS</t>
  </si>
  <si>
    <t>Cremona, Emilia-Romagna, Italy</t>
  </si>
  <si>
    <t>Fees is an innovative startup that provides an online expense management service through a mobile App for end-users and businesses worldwide</t>
  </si>
  <si>
    <t>https://www.fees.world/en</t>
  </si>
  <si>
    <t>https://www.facebook.com/fees.pro/</t>
  </si>
  <si>
    <t>https://it.linkedin.com/company/fees-srl</t>
  </si>
  <si>
    <t>info@fees.world</t>
  </si>
  <si>
    <t>Matteo Mazzolari, Paolo Pavesi</t>
  </si>
  <si>
    <t>Crowd2Fund is a crowdfunding application that enables business to get access to finance across debt and equity investments. The iOS powered app also allows savers and investors to build their ISA portfolio and manage existing investments. Crowd2Fund was founded in 2014 and is based in London, United Kingdom.</t>
  </si>
  <si>
    <t>https://twitter.com/crowd2fundhq</t>
  </si>
  <si>
    <t>https://www.facebook.com/crowd2fund/timeline</t>
  </si>
  <si>
    <t>https://www.linkedin.com/company/propagator-ventures</t>
  </si>
  <si>
    <t>info@crowd2fund.com</t>
  </si>
  <si>
    <t>Chris Hancock</t>
  </si>
  <si>
    <t>Moneymailme is a mobile application that enables its users to receive and transfer payments with others. Moneymailme lets you send and receive money instantly on your mobile device, securely and free while chatting with your friends or during video calls with them. Money can be transferred overseas in multiple currency formats. Moneymailme was founded in 2015 by Mihai Ivascu and is based in England.</t>
  </si>
  <si>
    <t>https://twitter.com/Moneymailme</t>
  </si>
  <si>
    <t>https://www.facebook.com/moneymailme</t>
  </si>
  <si>
    <t>https://www.linkedin.com/company/moneymailme/</t>
  </si>
  <si>
    <t>mihai@moneymail.me</t>
  </si>
  <si>
    <t>Mihai Ivascu</t>
  </si>
  <si>
    <t>Apps, Financial Services, Information Technology, Internet Services, Media and Entertainment, Messaging and Telecommunications, Mobile, Other, Payments, Software</t>
  </si>
  <si>
    <t>Advancing</t>
  </si>
  <si>
    <t>https://www.crunchbase.com/organization/advancing</t>
  </si>
  <si>
    <t>Advancing is the first fintech solution in the proptech sector that offers property owners the possibility of receiving immediately 12 months of their rents in advance, including as well one of the most powerful coverages for default payment.  The company is making a great impact in the Spanish real estate sector since it is not only pushing towards a more digitalized market but also bringing a revolutionary solution that can be purchased directly from them or from a partner real estate agency.</t>
  </si>
  <si>
    <t>Financial Services, FinTech, Insurance, Real Estate</t>
  </si>
  <si>
    <t>Fintech solution offering landlords the chance to receive 12 months of their rents in advance while protecting them against default payments</t>
  </si>
  <si>
    <t>https://www.advancing.es/</t>
  </si>
  <si>
    <t>https://twitter.com/AdvancingEs</t>
  </si>
  <si>
    <t>https://www.facebook.com/advancing.es/</t>
  </si>
  <si>
    <t>https://www.linkedin.com/company/advancinges/</t>
  </si>
  <si>
    <t>hola@advancing.es</t>
  </si>
  <si>
    <t>Cristian Pujo</t>
  </si>
  <si>
    <t>Symmetrical is a technology company that builds core infrastructure for fast, flexible and global payroll of the future.   We build a modern, programmable payroll &amp; employment layer that can be embedded in any software. We let our clients become a payroll provider or even an employer of record in days, not years. Globally.  Our mission is to bring financial power to people through the power of salary.</t>
  </si>
  <si>
    <t>https://twitter.com/symmetricalai</t>
  </si>
  <si>
    <t>https://www.facebook.com/symmetricalai/</t>
  </si>
  <si>
    <t>https://www.linkedin.com/company/symmetrical-ai/</t>
  </si>
  <si>
    <t>contact@symmetrical.ai</t>
  </si>
  <si>
    <t>Daniel Wartolowski, Maciej Artur Noga, Piotr Smolen</t>
  </si>
  <si>
    <t>Administrative Services, Apps, Financial Services, Mobile, Software</t>
  </si>
  <si>
    <t>Global Founders Capital, Plug and Play Tech Center, Partech, Finch Capital, Market One Capital</t>
  </si>
  <si>
    <t>Tradeworks.io</t>
  </si>
  <si>
    <t>https://www.crunchbase.com/organization/magick-nu</t>
  </si>
  <si>
    <t>Tradeworks is a SaaS-company founded by experienced entrepreneurs from the financial industry with a shared ambition of improving online financial trading through intuitive automation technology.  The company mission is to design, build and operate innovative and independent trading technology that empowers individual traders of financial securities to optimize their trading results.  Driven by the company's core values of honesty, reliability, integrity and innovation, Tradeworks aims to narrow the technological gap between the individual trader and global financial institutions.</t>
  </si>
  <si>
    <t>Accounting, Big Data, Cloud Computing, Finance, Financial Services, FinTech, SaaS, Software</t>
  </si>
  <si>
    <t>Tradeworks is an independent software developer specializing in financial trade automation technology.</t>
  </si>
  <si>
    <t>http://www.tradeworks.io</t>
  </si>
  <si>
    <t>https://twitter.com/tradeworks_tech</t>
  </si>
  <si>
    <t>https://www.facebook.com/tradeworksfintech?_rdr</t>
  </si>
  <si>
    <t>https://www.linkedin.com/company/tradeworksfintech</t>
  </si>
  <si>
    <t>tp@tradeworks.io</t>
  </si>
  <si>
    <t>+45 60629390</t>
  </si>
  <si>
    <t>Anton Hughes, Mikael Breinholst, Thomas Nyegaard</t>
  </si>
  <si>
    <t>Data and Analytics, Financial Services, Internet Services, Professional Services, Software</t>
  </si>
  <si>
    <t>Innovation Fund Denmark</t>
  </si>
  <si>
    <t>Paperflow</t>
  </si>
  <si>
    <t>https://www.crunchbase.com/organization/bilagscan</t>
  </si>
  <si>
    <t>Paperflow is a company that developed a cloud-based system that, using artificial intelligence, scans and handles vouchers such as receipts or invoices so that the manual posting is done automatically.</t>
  </si>
  <si>
    <t>K√∏benhoved, Syddanmark, Denmark</t>
  </si>
  <si>
    <t>Paperflow is a company developing software as a service solution for the financial industry.</t>
  </si>
  <si>
    <t>https://paperflow.com/</t>
  </si>
  <si>
    <t>https://www.linkedin.com/company/paperflowdenmark/</t>
  </si>
  <si>
    <t>+45 31 32 33 55</t>
  </si>
  <si>
    <t>Seier Capital, Preben Damgaard, Lars Seier Christensen, JSBJ Capital</t>
  </si>
  <si>
    <t>Advicefront is an investment and client engagement platform for independent financial advisors. It combines algorithmic investing with the behavioral side of financial advice. The platform helps its clients protect their AUMs. Advicefront‚Äôs continually refines its compliance framework to ensure its users apply market and regulatory practices, making the advice its users deliver secure, personalized, and searchable at all times. It was launched in 2015 by Jose Supico and Francisco Cordoeiro. The platform is based in London, England.</t>
  </si>
  <si>
    <t>https://www.twitter.com/advicefront</t>
  </si>
  <si>
    <t>https://www.facebook.com/advicefront</t>
  </si>
  <si>
    <t>https://www.linkedin.com/company/advicefront</t>
  </si>
  <si>
    <t>info@advicefront.com</t>
  </si>
  <si>
    <t>Andre Costa, Francisco Cordoeiro, Jose Supico</t>
  </si>
  <si>
    <t>Financial Services, Media and Entertainment, Other</t>
  </si>
  <si>
    <t>Seedrs, Faber, Craigie Capital, Octopus Labs</t>
  </si>
  <si>
    <t xml:space="preserve"> MarketsFlow describes itself as a sophisticated, award-winning and innovative machine learning and AI-based intelligent robo advisor and digital wealth management platform.</t>
  </si>
  <si>
    <t>https://twitter.com/marketsflow</t>
  </si>
  <si>
    <t>https://www.facebook.com/pg/marketsflow/about/?ref=page_internal</t>
  </si>
  <si>
    <t>info@marketsflow.com</t>
  </si>
  <si>
    <t>+44 20  3006 2390</t>
  </si>
  <si>
    <t>Asif Idris, Tom Nash</t>
  </si>
  <si>
    <t>Crowdcube, Serge Chiaramonte, The Holt Xchange</t>
  </si>
  <si>
    <t>ff.next (previously Family Finances)</t>
  </si>
  <si>
    <t>https://www.crunchbase.com/organization/family-finances</t>
  </si>
  <si>
    <t>ff.next offers design-driven mobile banking solutions for financial innovators with a special focus on younger customers, including off-the-shelf, boxed solutions that are all easy-to-customise, design-driven and white-label as well as an end-to-end service from UX research, through UX/UI design to implementation. These solutions enable banks and fintech companies to engage younger generations, Millennials &amp; GenZ customers with design-oriented digital interfaces. The company has two flagship products called Flint and RocketMoney. Flint is a mobile-first, end-to-end remote lending solution, which is capable of executing credit scoring through a mobile platform, therefore loan application can take only 20 minutes. The solution uses public registers, therefore most of the user data is automatically filled in and its cleanliness is also guaranteed.  RocketMoney is a family banking solution we offer together with GoSave, a Californian fintech startup. We together cover the whole youth banking lifecycle by serving the 6-12 years old with a next generation piggy bank and the 12-18 years old with an allowance management application helping youngsters manage, save and also make money in a smart way. Our vision is to conquer the youth banking space with our GoSave and provide financial innovators with the right solutions to increase financial consciousness and literacy.</t>
  </si>
  <si>
    <t>Education, Finance, Financial Services, FinTech, Information Technology, Payments, Personal Finance, Software</t>
  </si>
  <si>
    <t>Design-driven mobile banking apps for banks with a special focus on younger customers including boxed solutions &amp; E2E product development.</t>
  </si>
  <si>
    <t>http://ffnext.io</t>
  </si>
  <si>
    <t>https://www.facebook.com/ffnext.io/</t>
  </si>
  <si>
    <t>https://www.linkedin.com/company/ffnext</t>
  </si>
  <si>
    <t>hello@ffnext.io</t>
  </si>
  <si>
    <t>D√°vid Horv√°th, Ferenc Muck, Ivan Muck</t>
  </si>
  <si>
    <t>Education, Financial Services, Information Technology, Payments, Software</t>
  </si>
  <si>
    <t>Telenor, OXO Labs Ltd., Nestholma, MKB Fintechlab, Sz√©chenyi Capital Fund Management</t>
  </si>
  <si>
    <t>Nesta</t>
  </si>
  <si>
    <t>https://www.crunchbase.com/organization/nesta-430d</t>
  </si>
  <si>
    <t>Nesta helps first-time homebuyers to assess their financial health and match them with the best real estate deals in the market. Nesta makes it easier to increase savings, cut the interest rates on current loans, get multiple mortgage offers from different lenders with one application, and offer a lease-to-own deal with just 5% in downpayment on pre-selected properties.</t>
  </si>
  <si>
    <t>Financial Services, FinTech, Internet, Real Estate</t>
  </si>
  <si>
    <t>Ume√•, Vasterbottens Lan, Sweden</t>
  </si>
  <si>
    <t>Nesta is personal finance aggregator with the mission of helping the younger generations to fast-track their way into homeownership</t>
  </si>
  <si>
    <t>https://www.linkedin.com/company/loogup/</t>
  </si>
  <si>
    <t>randy@nesta.se</t>
  </si>
  <si>
    <t>Randy Cottin</t>
  </si>
  <si>
    <t>Frol41 Investment AB</t>
  </si>
  <si>
    <t>Welltrado</t>
  </si>
  <si>
    <t>https://www.crunchbase.com/organization/welltrado</t>
  </si>
  <si>
    <t>Welltrado is a global alternative investment marketplace. P2P lending and crowdfunding platforms get new investors while investors earn profitable interest rates. Welltrado‚Äôs mission is to make investing transparent, profitable and easy.</t>
  </si>
  <si>
    <t>Consulting, Financial Services, FinTech, Marketplace</t>
  </si>
  <si>
    <t>Alternative Investment Marketplace</t>
  </si>
  <si>
    <t>http://www.welltrado.com</t>
  </si>
  <si>
    <t>https://www.twitter.com/welltrado</t>
  </si>
  <si>
    <t>https://www.facebook.com/437411236423289</t>
  </si>
  <si>
    <t>https://www.linkedin.com/company/welltrado-alternative-invesment-advisor</t>
  </si>
  <si>
    <t>Povilas Urbonas, Tomas Medeckis</t>
  </si>
  <si>
    <t>Startup Wise Guys, Goldfish Fund, Pecunio</t>
  </si>
  <si>
    <t>Cashforce</t>
  </si>
  <si>
    <t>https://www.crunchbase.com/organization/cashforce</t>
  </si>
  <si>
    <t>Cashforce is a ‚Äònext-generation‚Äô Cash forecasting &amp; Working Capital management platform, focused on automation and integration - bridging the gap between the CFO, finance, AR/ AP and treasury. The platform is unique in its category because of the seamless integration with numerous ERPs &amp; banking systems, the ability to drill down to transaction level details, and the intelligent AI-based simulation engine that enables multiple cash flow scenarios, forecasts &amp; impact analysis. Cashforce is a global company with offices in New York,  Antwerp, Amsterdam, Copenhagen &amp; London and provides Cash visibility to multinational corporates across various industries in over 120 countries worldwide.</t>
  </si>
  <si>
    <t>Finance, Financial Services, FinTech, Machine Learning, Software</t>
  </si>
  <si>
    <t>Cashforce is a ‚Äònext-generation‚Äô Cash forecasting &amp; Working Capital management platform, focused on automation and integration.</t>
  </si>
  <si>
    <t>http://www.cashforce.com</t>
  </si>
  <si>
    <t>https://twitter.com/CashForce_CFO</t>
  </si>
  <si>
    <t>https://www.linkedin.com/company/cashforce/</t>
  </si>
  <si>
    <t>info@cashforce.com</t>
  </si>
  <si>
    <t>+32 14 41 09 56</t>
  </si>
  <si>
    <t>Bart Claes, Nicolas Christiaen</t>
  </si>
  <si>
    <t>Techstars, Citi Ventures, INKEF Capital, Volta Ventures, Techstars New York City Accelerator</t>
  </si>
  <si>
    <t>myNexus Limited is a UK-based SaaS company innovating in the pre-series A investment sector to create a new digital way to smart-match and connect entrepreneurs and investors. myNexus works to tackle investment process bias and improve investment in underfunded communities such as female founders, businesses outside of London, and BAME &amp; LGBT founders. myNexus WebApp and Entrepreneur Skills Index saves entrepreneurs and investors huge amounts of wasted time and money by using gaming technology to validate the skills of entrepreneurs and smart-match them to potential investors, improving investment readiness. myNexus has trademarked the term ‚Äòinvestreneur‚Äô in anticipation of growth in the investment industry.</t>
  </si>
  <si>
    <t>https://www.twitter.com/joinmynexus</t>
  </si>
  <si>
    <t>https://www.facebook.com/joinmynexus</t>
  </si>
  <si>
    <t>https://www.linkedin.com/company/joinmynexus</t>
  </si>
  <si>
    <t>support@mynexus.app</t>
  </si>
  <si>
    <t>Gaynor Matthews, James McMillan</t>
  </si>
  <si>
    <t>KiteEdge is building the next generation of enterprise search, specifically targeted to the Asset Management Industry. Our SAAS Platform, APEX, consumes financial research - produced by both independent researchers and the large financial institutes - and co-mingles with news, internal documents, emails, and other forms of unstructured content.  Content is indexed, tagged and processed by our semantic analysis engine (NLP &amp; modified Okapi algorithms) to build industry data and relationship models in the form of knowledge graphs. These graphs are combined with 'Cognitive Ontology' to help asset managers make investment decisions.  Benefits move beyond productivity and finding insight to include: simplified MiFID II compliance reporting</t>
  </si>
  <si>
    <t>Resonancex is the Low-Code Fintech Agility Platform. The platform leverages the best of new technologies, open-source and cloud infrastructure to empower Financial Services companies to: - Create and launch new products and services - Innovate to redefine customer success - Distribute powerful analytics and reports Using Python language as an accelerator we bridge the gap between novice coding and business requirements to structure, calculate, deploy, and distribute capital markets solutions to clients, without the help of an expensive and often overloaded technology team. ResonanceX is authorised and regulated by the Financial Conduct Authority.</t>
  </si>
  <si>
    <t>https://twitter.com/resonancex_io</t>
  </si>
  <si>
    <t>https://www.facebook.com/resonancex.io/</t>
  </si>
  <si>
    <t>https://www.linkedin.com/company/resonancex/</t>
  </si>
  <si>
    <t>founders@resonancex.com</t>
  </si>
  <si>
    <t>Guillaume Chatain, Hariton Korizis</t>
  </si>
  <si>
    <t>Techstars, Velocity.Partners, Kickstart Innovation, Barclays Accelerator, powered by Techstars - London, Barclays Accelerator, powered by Techstars - New York</t>
  </si>
  <si>
    <t>Hypomo is a fintech company which is building a global real estate ecosystem. We focus deeply on nurturing our customers: using humans for deep, meaningful client experiences, while automating the less meaningful processes away.</t>
  </si>
  <si>
    <t>https://facebook.com/hypomo/</t>
  </si>
  <si>
    <t>https://www.linkedin.com/company/hypotekarna/</t>
  </si>
  <si>
    <t>hello@hypomo.com</t>
  </si>
  <si>
    <t>+44 20 3475 2038</t>
  </si>
  <si>
    <t>Mark Flores Martin, Monika Bereczova</t>
  </si>
  <si>
    <t>MKB Fintechlab, David Graydon, Valeria Rosati</t>
  </si>
  <si>
    <t>Digital Claim</t>
  </si>
  <si>
    <t>https://www.crunchbase.com/organization/dcm-digital-claim-management-gmbh</t>
  </si>
  <si>
    <t>Digital Claim automates claim recovery for travel and health insurance providers. Claim recovery is a costly and labor-intensive back office process for insurances. Digital Claim uses machine learning technology to create a digital claim database and a proprietary software to automate the recovery process.</t>
  </si>
  <si>
    <t>Financial Services, FinTech, Information Technology, InsurTech, Legal, Machine Learning, Software</t>
  </si>
  <si>
    <t>Insuretech - automating claim recovery for insurances</t>
  </si>
  <si>
    <t>http://www.digitalclaim.de</t>
  </si>
  <si>
    <t>https://www.linkedin.com/company/digital-claim/</t>
  </si>
  <si>
    <t>karl@digitalclaim.de</t>
  </si>
  <si>
    <t>Andreas Sernetz, Karl Prinzhorn, Milo Tischler</t>
  </si>
  <si>
    <t>Plug and Play Insurtech, Quake Capital Partners</t>
  </si>
  <si>
    <t>Startup Stock Exchange</t>
  </si>
  <si>
    <t>https://www.crunchbase.com/organization/startup-stock-exchange</t>
  </si>
  <si>
    <t>SSX provides securities exchange related services such as brokerage and listing advisory for its clients. It enables the owners of startups and small businesses to attract global investors to buy shares of their companies on a public stock exchange. The company uses the Dutch exchange as the legal framework for the trading, but all interactions by investors and companies are with SSX, which is a licensed listing adviser, broker, and shareholder for the exchange. SSX, which was founded in 2011, is recommended solely for investors and companies that understand the high risks of startup investments and make their own decisions.</t>
  </si>
  <si>
    <t>Finance, FinTech, Marketplace, Small and Medium Businesses</t>
  </si>
  <si>
    <t>Willemstad, Noord-Brabant, The Netherlands</t>
  </si>
  <si>
    <t>The Startup Stock Exchange provides a regulated marketplace for start-ups and small businesses to sell ownership shares to investors.</t>
  </si>
  <si>
    <t>http://www.Startup.SX</t>
  </si>
  <si>
    <t>http://twitter.com/StartupStockEx</t>
  </si>
  <si>
    <t>http://www.facebook.com/startupstockexchange</t>
  </si>
  <si>
    <t>http://www.linkedin.com/company/startup-stock-exchange</t>
  </si>
  <si>
    <t>techcrunch@startup.sx</t>
  </si>
  <si>
    <t>+1 (415) 251-1881</t>
  </si>
  <si>
    <t>Brian Niessen, Ian Haet</t>
  </si>
  <si>
    <t>ISEG Limited</t>
  </si>
  <si>
    <t>https://www.crunchbase.com/organization/iseg-limited</t>
  </si>
  <si>
    <t>Startup Stock Exchange acquired by ISEG Limited</t>
  </si>
  <si>
    <t>https://www.crunchbase.com/acquisition/iseg-limited-acquires-startup-stock-exchange--28ad5dc8</t>
  </si>
  <si>
    <t>OneVisage</t>
  </si>
  <si>
    <t>https://www.crunchbase.com/organization/onevisage</t>
  </si>
  <si>
    <t>One Visage is a cyber security company that offers a digital identity platform for financial services, and ¬†identity and access management providers, and integrators and mobile operators. The company makes use of their proprietary 3DAuth digital identity technology that can be installed on any consumer mobile phone instead of the current password-based and biometric solutions. One Visage is found in 2013 and is based in Switzerland.</t>
  </si>
  <si>
    <t>OneVisage is a swiss start-up which aims to become a leading digital identity service provider.</t>
  </si>
  <si>
    <t>http://onevisage.com</t>
  </si>
  <si>
    <t>https://twitter.com/onevisagesa</t>
  </si>
  <si>
    <t>https://www.linkedin.com/company/onevisage</t>
  </si>
  <si>
    <t>jobs@onevisage.com</t>
  </si>
  <si>
    <t>Christophe Remillet, Ronni Guggenheim</t>
  </si>
  <si>
    <t>Arboribus</t>
  </si>
  <si>
    <t>https://www.crunchbase.com/organization/arboribus</t>
  </si>
  <si>
    <t>Arboribus is a financial intermediary that helps small and medium-sized enterprises find suitable funding opportunities. It enables the financing of consolidated companies through direct loans from private and institutional investors. It offers a crowdlending platform that enables its users to pay money in exchange for an interest in companies that have proven to be robust and profitable for a long period of time. The platform helps SMEs gain access to an alternative channel of funding and investors get good returns. The company offers its services in Spain, Europe, and Latin America. Arboribus was founded in 2011 and is based in Barcelona, Spain.</t>
  </si>
  <si>
    <t>Arboribus is a financial intermediary that helps small and medium enterprises find suitable funding opportunities.</t>
  </si>
  <si>
    <t>https://www.arboribus.com</t>
  </si>
  <si>
    <t>https://twitter.com/Arboribus</t>
  </si>
  <si>
    <t>http://www.facebook.com/arboribus</t>
  </si>
  <si>
    <t>http://www.linkedin.com/company/arboribus</t>
  </si>
  <si>
    <t>arboribus@arboribus.com</t>
  </si>
  <si>
    <t>+34 635 945 175</t>
  </si>
  <si>
    <t>Carles Escolano, Josep Nebot</t>
  </si>
  <si>
    <t>Emesa Netherlands BV, L√°nzame Capital SL, Ona Capital</t>
  </si>
  <si>
    <t>Splitty Pay</t>
  </si>
  <si>
    <t>https://www.crunchbase.com/organization/splitty-pay</t>
  </si>
  <si>
    <t>SplittyPay is an alternative payment platform designed for group reservations and purchases. Its tool aims to reduce cart abandonment rate, offering the customer to share the total amount is equal or customized shares and pay with more credit or debit cards. The company was founded in 2018 and is headquartered in Milano, Lombardia.</t>
  </si>
  <si>
    <t>FinTech, Mobile, Mobile Payments, Software</t>
  </si>
  <si>
    <t>SplittyPay offers a payment platform designed to facilitate multi-card payments.</t>
  </si>
  <si>
    <t>https://www.splittypay.com/</t>
  </si>
  <si>
    <t>https://www.facebook.com/SplittyPay/?ref=br_rs</t>
  </si>
  <si>
    <t>info@splittypay.com</t>
  </si>
  <si>
    <t>Alberto Porzio, Matteo Anthony Destantini</t>
  </si>
  <si>
    <t>Deed</t>
  </si>
  <si>
    <t>https://www.crunchbase.com/organization/deed-1490</t>
  </si>
  <si>
    <t>Deed is a smartbridge bracelet in the wearable world that allows you to control the devices through an invisible and intuitive interface.</t>
  </si>
  <si>
    <t>Audio, FinTech, Fitness, Hardware, Information and Communications Technology (ICT), Information Technology, Software, Wearables, Wellness</t>
  </si>
  <si>
    <t>The unique smart-bridge to gain new experiences for authentication, payment and voice assistant</t>
  </si>
  <si>
    <t>https://www.getwearable.net/</t>
  </si>
  <si>
    <t>https://twitter.com/getwearable</t>
  </si>
  <si>
    <t>https://www.facebook.com/getwearable/</t>
  </si>
  <si>
    <t>https://www.linkedin.com/company/deed-s.r.l.</t>
  </si>
  <si>
    <t>info@getwearable.net</t>
  </si>
  <si>
    <t>0039 3402310001</t>
  </si>
  <si>
    <t>Edoardo Parini, Emiliano Parini</t>
  </si>
  <si>
    <t>Consumer Electronics, Financial Services, Hardware, Health Care, Information Technology, Media and Entertainment, Music and Audio, Software, Sports</t>
  </si>
  <si>
    <t>I3P</t>
  </si>
  <si>
    <t>Kobakus</t>
  </si>
  <si>
    <t>https://www.crunchbase.com/organization/kobakus</t>
  </si>
  <si>
    <t>Kobakus is an all-in-one account managing platform that views, tracks, and reports bank accounts. Its purpose is to build super-intelligent cash management software solutions that maximize the automation of high volume financial transactions. Founded in 2016, Kobakus is headquartered in Maslak, Istanbul.</t>
  </si>
  <si>
    <t>Maslak, Istanbul, Turkey</t>
  </si>
  <si>
    <t>Kobakus is an all-in-one account managing platform that views, tracks, and reports bank accounts.</t>
  </si>
  <si>
    <t>https://kobakus.com/en</t>
  </si>
  <si>
    <t>https://twitter.com/kobakusofficial</t>
  </si>
  <si>
    <t>https://www.facebook.com/kobakus/</t>
  </si>
  <si>
    <t>https://www.linkedin.com/company/kobakus/</t>
  </si>
  <si>
    <t>batuhan@kobakus.com</t>
  </si>
  <si>
    <t>0090-532-407-60-79</t>
  </si>
  <si>
    <t>Doƒüukan G√∂zeten, Erkin Samut, Kayhan G√∂zeten</t>
  </si>
  <si>
    <t>Hackquarters, Arz Portfolio</t>
  </si>
  <si>
    <t>Fund Recs</t>
  </si>
  <si>
    <t>https://www.crunchbase.com/organization/fund-recs</t>
  </si>
  <si>
    <t>Fund Recs develops cloud based reconciliation software for the Funds Industry, replacing prehistoric enterprise software with SaaS.</t>
  </si>
  <si>
    <t>Fund Recs develops cloud based reconciliation software for the Funds Industry, replacing prehistoric enterprise software with SaaS</t>
  </si>
  <si>
    <t>https://www.fundrecs.com</t>
  </si>
  <si>
    <t>http://twitter.com/FundRecs</t>
  </si>
  <si>
    <t>http://www.linkedin.com/company/5001423</t>
  </si>
  <si>
    <t>alan@fundrecs.com</t>
  </si>
  <si>
    <t>087 767 8844</t>
  </si>
  <si>
    <t>Alan Meaney, Padraig O'Scanaill</t>
  </si>
  <si>
    <t>Wayra, Enterprise Ireland, Alan Meaney, Padraig O'Scanaill</t>
  </si>
  <si>
    <t>Moni is a mobile money transfer platform that enables its users to transfer funds from their bank account directly into that of a recipient. The app lets a user choose who they want to send money to and then the amount they want to send. The user then puts in their bank details which they can either do manually or by quickly scanning their debit card using their mobile phone‚Äôs camera. The user must then choose how to send the money to the recipient: either to their bank account or to a mobile phone. If sent to the recipient‚Äôs bank account then the sender has to put in the recipient‚Äôs bank details. If the money is sent straight to the recipient‚Äôs phone, then the receiver can choose which bank account the money will go into and can put in the details him/herself. The sender is notified by text when the recipient has accepted the transfer and can track the progress of the transfer via the app and by SMS notifications. Moni was created by Fernando Saturno and Laurence Aderemi in 2013.</t>
  </si>
  <si>
    <t>http://twitter.com/monimobile</t>
  </si>
  <si>
    <t>http://www.facebook.com/pages/moni/437536619636529</t>
  </si>
  <si>
    <t>https://www.linkedin.com/company/moni?trk=company_logo</t>
  </si>
  <si>
    <t>rgonzalez@monitechnologies.com</t>
  </si>
  <si>
    <t>(416) 363-0400</t>
  </si>
  <si>
    <t>Fernando Saturno, Laurence Aderemi</t>
  </si>
  <si>
    <t>Techstars, Right Side Capital Management, Finch Capital, Techstars London Accelerator, HardGamma Ventures</t>
  </si>
  <si>
    <t xml:space="preserve">Big Couch was co-founded by Maria Tanjala and Irina Albita in 2014, they have established a reputation as a fintech startup in the film industry, working on an innovative co-finance model which has been helping film producers fund their films in the UK, Europe and NY since 2015. In 2017 Big Couch partnered with leading computer scientists at Imperial College London to develop a new, decentralised and transparent product for revenue allocation and distribution. This product is called FilmChain. FilmChain is being built on the Ethereum platform and will provide real-time information, lower friction and increase revenues for the films stakeholders. The prototype will be running film projects by August 2018. </t>
  </si>
  <si>
    <t>https://www.twitter.com/bigcouchfilms</t>
  </si>
  <si>
    <t>https://www.facebook.com/bigcouchfilms</t>
  </si>
  <si>
    <t>https://www.linkedin.com/company/big-couch/</t>
  </si>
  <si>
    <t>team@bigcouch.co.uk</t>
  </si>
  <si>
    <t>Irina Albita, Maria Tanjala</t>
  </si>
  <si>
    <t>Financial Services, Media and Entertainment, Other, Professional Services, Software, Video</t>
  </si>
  <si>
    <t>Creative Destruction Lab (CDL), MassChallenge, SFC Capital, David Craig, Stephen Lucas</t>
  </si>
  <si>
    <t>Tickendy</t>
  </si>
  <si>
    <t>https://www.crunchbase.com/organization/tickendy</t>
  </si>
  <si>
    <t>We turn receipts into the fuel for tomorrow‚Äôs retail industry. Receipts are retail fuel</t>
  </si>
  <si>
    <t>BankZee</t>
  </si>
  <si>
    <t>https://www.crunchbase.com/organization/bankzee</t>
  </si>
  <si>
    <t>We are a family banking solution and safe marketplace: to make family finances transparent, enable children to pioneer financial freedom, and develop financial literacy. Our solution consists of a mobile banking application and prepaid debit card for children aged 8-18 and their parents.</t>
  </si>
  <si>
    <t>E-Commerce, Education, Family, Financial Services, FinTech, Information Technology, Internet of Things, Marketplace</t>
  </si>
  <si>
    <t>Miskolc, Miskolc, Hungary</t>
  </si>
  <si>
    <t>The world‚Äôs #1 age-adaptive family banking solution and safe marketplace for Generation Z</t>
  </si>
  <si>
    <t>https://www.thinkzee.eu</t>
  </si>
  <si>
    <t>https://www.facebook.com/bankzeeofficial/</t>
  </si>
  <si>
    <t>https://www.linkedin.com/company/bankzee/</t>
  </si>
  <si>
    <t>hello@bankzee.eu</t>
  </si>
  <si>
    <t>+36 1 533 3080</t>
  </si>
  <si>
    <t>Gergely Trifonov, Kata Ludvig, S√°ndor Kom√≥csi</t>
  </si>
  <si>
    <t>Commerce and Shopping, Community and Lifestyle, Education, Financial Services, Information Technology, Internet Services</t>
  </si>
  <si>
    <t>DMZ, Hiventures, BnL Start Partners</t>
  </si>
  <si>
    <t>KolayBi</t>
  </si>
  <si>
    <t>https://www.crunchbase.com/organization/kolaybi</t>
  </si>
  <si>
    <t>KolayBi' is a new generation cloud based bookkeeping and financial application platform with online bank account aggregation for SMEs. People can manage accounting processes, register data, and generate reports by recording its financial records . People can also add  bank accounts to the system and convert their payments into a one-click invoice. KolayBi' was founded on 2017 and is headquartered in Istanbul.</t>
  </si>
  <si>
    <t>Accounting, Cloud Storage, Enterprise Resource Planning (ERP), Financial Services, FinTech, Information Technology, SaaS, Software, Web Apps</t>
  </si>
  <si>
    <t>KolayBi is a new generation cloud based Bookkeeping and Financial Application platform with online bank account aggregation for SMEs.</t>
  </si>
  <si>
    <t>https://www.kolaybi.com/</t>
  </si>
  <si>
    <t>https://twitter.com/kolaybicom</t>
  </si>
  <si>
    <t>https://www.facebook.com/kolaybicom</t>
  </si>
  <si>
    <t>https://www.linkedin.com/company/kolaybi/</t>
  </si>
  <si>
    <t>destek@kolaybi.com</t>
  </si>
  <si>
    <t>+90 850 303 0667</t>
  </si>
  <si>
    <t>Cem Taylan Ekinci, Rauf Gokhan Boyana</t>
  </si>
  <si>
    <t>Apps, Financial Services, Information Technology, Internet Services, Professional Services, Software</t>
  </si>
  <si>
    <t>QNBEYOND Ventures, Varol Civil, StartersHub XO</t>
  </si>
  <si>
    <t>ABAKA is world's first digital saving and retirement enterprise SaaS platform, powered by Artificial Intelligence. Our innovative technologies enable financial institutions to power digital saving and retirement solutions and deliver scalable and affordable advice on pensions, savings and investments to their retail customers. ABAKA‚Äôs library of modular applications helps our enterprise clients to power conversational AI, personalised and behavioural nudges, big data insights, financial dashboards and outstanding customer experiences. Today over 9 million people have access to the ABAKA technologies through our clients, and our technologies are licensed by Tier one international banks, pension providers and asset managers across multiple countries.   ABAKA‚Äôs enterprise solutions enable financial institutions to power: ‚Ä¢	Conversational AI: on pensions, savings and investments, for both fully digital and hybrid advice. The proprietary NLP models take vast quantities of user behavioural and financial data to intelligently manage a human like conversation. ‚Ä¢	Intelligent Behavioural Nudges: machine learning models to identify persona segmentation, power personalised insights and nudges to increase engagement and up-sell opportunities, across digital channels. ‚Ä¢	Digital financial dashboards: data aggregation technology powering Open Banking, Pension Tracing and Pension Dashboards. ‚Ä¢	Financial Planning Engine: retirement planning, cash flow modelling, suitability assessment, Monte-Carlo simulations for outcome &amp; scenario driven advice</t>
  </si>
  <si>
    <t>https://twitter.com/My_Abaka</t>
  </si>
  <si>
    <t>https://www.facebook.com/ABAKA-1210820172274661/</t>
  </si>
  <si>
    <t>https://www.linkedin.com/company/my-abaka</t>
  </si>
  <si>
    <t>fahd@abaka.me</t>
  </si>
  <si>
    <t>Benoit Launay, Fahd Rachidy</t>
  </si>
  <si>
    <t>Artificial Intelligence, Community and Lifestyle, Data and Analytics, Financial Services, Information Technology, Other, Science and Engineering, Software</t>
  </si>
  <si>
    <t>MassChallenge, Anthemis Group, Plug and Play Tech Center, ACE &amp; Company, Downing Ventures</t>
  </si>
  <si>
    <t>Data analytics workflow augmentation/automation for complex regulated environments. Regtech, fintech.</t>
  </si>
  <si>
    <t>https://www.linkedin.com/company/radiusanalytics/</t>
  </si>
  <si>
    <t>info@radiusanalytics.co.uk</t>
  </si>
  <si>
    <t>Seth Aslin</t>
  </si>
  <si>
    <t>Artificial Intelligence, Data and Analytics, Financial Services, Information Technology, Manufacturing, Professional Services, Science and Engineering, Software</t>
  </si>
  <si>
    <t>Pintail</t>
  </si>
  <si>
    <t>https://www.crunchbase.com/organization/pintail</t>
  </si>
  <si>
    <t xml:space="preserve">In the world today, some 2.5 billion people are either underbanked or completely left out of the system. Access to specifically designed, affordable and mobile-based financial services is key to financial inclusion, as well as the value creation it entails for everyone as the benefits ripple through society. Based upon a leading core banking platform, and an initial international payment service accessed via a mobile wallet, Pintail is a Fintech that is developing a fully EU licensed challenger bank/insurer targeted at poorly served communities and their migrants. The platform will provide both banking and insurance products, and it is launching in 1Q 2018, beginning with a remittance product aimed at Moroccan migrants in France. </t>
  </si>
  <si>
    <t>Finance, Financial Services, FinTech, Mobile, Mobile Payments</t>
  </si>
  <si>
    <t>Pintail is a Swiss Fintech that is developing a fully licensed challenger bank targeted at poorly served communities and their migrants.</t>
  </si>
  <si>
    <t>https://twitter.com/PintailApp</t>
  </si>
  <si>
    <t>https://www.facebook.com/pintailapp/</t>
  </si>
  <si>
    <t>https://www.linkedin.com/company/10092827/</t>
  </si>
  <si>
    <t>info@pintail.net</t>
  </si>
  <si>
    <t>+41 43 322 17 24</t>
  </si>
  <si>
    <t>Bernd Reuther, Fredy Walker</t>
  </si>
  <si>
    <t>Streeva is an award-winning fintech startup, on a mission to automate the clunky, manual processes linked to payments. Working closely with the UK tax authority, HMRC, and other organisations to provide tax automation services across whole sectors, starting with UK charities. Streeva's initial product Swiftaid is the first automated charity tax service, developed in 2018 in partnership with the University of Surrey and co-funded by InnovateUK, creating the first HMRC recognised solution to automate Gift Aid on contactless donations and is now facilitating multiple donation methods.</t>
  </si>
  <si>
    <t>https://twitter.com/streevaco</t>
  </si>
  <si>
    <t>https://www.linkedin.com/company/streeva/</t>
  </si>
  <si>
    <t>info@streeva.com</t>
  </si>
  <si>
    <t>Beth Michael, David Michael</t>
  </si>
  <si>
    <t>Dabbl is a mobile app that enables to take control and invest in companies and brands you love. It also buys and sells shares commission-free as easily as you take a selfie.  Dabbl allows photo search functionality to find investment ideas from the world around you. By using the app it easy to read health scores and sentiment trackers allows you to find and review investment opportunities in a way that cuts out the tickers, jargon, and complicated graphs. Dabbl was founded in July 2014 and is headquartered in England, United Kingdom.</t>
  </si>
  <si>
    <t>https://twitter.com/dabblinvest</t>
  </si>
  <si>
    <t>https://www.facebook.com/dabblinvest</t>
  </si>
  <si>
    <t>https://www.linkedin.com/company/dabbl</t>
  </si>
  <si>
    <t>martin@dabblinvest.com</t>
  </si>
  <si>
    <t>Mark Ackred, Martin Slaney</t>
  </si>
  <si>
    <t>The Garage Soho, Rosemont Group Capital Partners</t>
  </si>
  <si>
    <t>IPOhub</t>
  </si>
  <si>
    <t>https://www.crunchbase.com/organization/ipohub</t>
  </si>
  <si>
    <t>Connecting Investors and SME Growth companies across Europe. IPOhub is a new pan European investment platform that is set to challenge the current processes of investing in share issues and IPOs. We built IPOhub because we believe supporting the economy through SME investment should be an option for everyone. It should be fair and simple, no matter what part of¬†the world you live.</t>
  </si>
  <si>
    <t>Financial Services, FinTech, Stock Exchanges</t>
  </si>
  <si>
    <t>IPOhub is an information platform on growth company IPOs.</t>
  </si>
  <si>
    <t>https://ipohub.io</t>
  </si>
  <si>
    <t>https://twitter.com/ipohub_io</t>
  </si>
  <si>
    <t>https://www.facebook.com/ipohub/</t>
  </si>
  <si>
    <t>https://www.linkedin.com/company/ipohub/</t>
  </si>
  <si>
    <t>volli@ipohub.io</t>
  </si>
  <si>
    <t>Aleksander Kalju, Silver Laus, Volli Kalju</t>
  </si>
  <si>
    <t>Ninja Lender</t>
  </si>
  <si>
    <t>https://www.crunchbase.com/organization/ninja-lender</t>
  </si>
  <si>
    <t>Ninja Lender is a B2B marketplace for credit institutions to buy and sell rejected loans.We help banks and lending companies to find another credit provider which can offer a loan for rejected clients. It will allow them to reduce customer acquisition costs and increase customer loyalty.</t>
  </si>
  <si>
    <t>B2B, E-Commerce, FinTech, Lending, Marketplace</t>
  </si>
  <si>
    <t>Ninja Lender is a B2B marketplace for credit institutions to buy and sell rejected loans</t>
  </si>
  <si>
    <t>https://ninjalender.net</t>
  </si>
  <si>
    <t>https://twitter.com/NinjaLender</t>
  </si>
  <si>
    <t>https://www.facebook.com/pg/NinjaLender</t>
  </si>
  <si>
    <t>https://www.linkedin.com/company/ninja-lender/</t>
  </si>
  <si>
    <t>yar@ninjalender.net</t>
  </si>
  <si>
    <t>+48 536 442 003</t>
  </si>
  <si>
    <t>Alexey Zinchenko, Dmitry Shurkayev, Valery Yurikov, Yaroslav Dubov, Yurii Fomin</t>
  </si>
  <si>
    <t>Startup Wise Guys, Fil Rouge Capital (FRC)</t>
  </si>
  <si>
    <t>Olpays offers payment solutions for innovative e-commerce platforms</t>
  </si>
  <si>
    <t>https://www.twitter.com/olpays_ok</t>
  </si>
  <si>
    <t>https://www.facebook.com/olpays</t>
  </si>
  <si>
    <t>https://www.linkedin.com/company/olpays</t>
  </si>
  <si>
    <t>info@olpays.com</t>
  </si>
  <si>
    <t>Adriel Araujo, Germ√°n Gimenez, Tom Clementson</t>
  </si>
  <si>
    <t>DigiSEq is a global FinTech company that provides program managers, issuers, or NFC wearable manufacturers the ability to enable payments on consumer devices. In addition to payments, the company also supports the delivery of multiple applications such as Access Control, Health Credentials, Transit, and Loyalty. DigiSEq was founded in 2014.</t>
  </si>
  <si>
    <t>https://www.twitter.com/digisequk</t>
  </si>
  <si>
    <t>https://www.linkedin.com/company/digiseq-limited</t>
  </si>
  <si>
    <t>info@digiseq.co.uk</t>
  </si>
  <si>
    <t>+44 (0)1895 637732</t>
  </si>
  <si>
    <t>Colin Tanner, Terrie Smith</t>
  </si>
  <si>
    <t>Techstars, R/GA Ventures, Barclays Accelerator, powered by Techstars - London, R/GA IoT Venture Studio UK</t>
  </si>
  <si>
    <t>Cringle</t>
  </si>
  <si>
    <t>https://www.crunchbase.com/organization/cringle</t>
  </si>
  <si>
    <t>Cringle is a mobile application that connects its users‚Äô bank accounts with their phone numbers, allowing them to send money to anyone, without knowing their bank account information. Through its platform, money is easily transferred by simply selecting the desired recipient from the contacts on their smartphone.</t>
  </si>
  <si>
    <t>Banking, Financial Services, FinTech, Lifestyle, Mobile Payments, Payments</t>
  </si>
  <si>
    <t>Cringle is the most modern way to send money, safe, convenient and free.</t>
  </si>
  <si>
    <t>https://www.erfahrungen.com</t>
  </si>
  <si>
    <t>https://twitter.com/cringlenet</t>
  </si>
  <si>
    <t>https://www.facebook.com/cringle.net</t>
  </si>
  <si>
    <t>https://www.linkedin.com/company/cringle/</t>
  </si>
  <si>
    <t>info@cringle.net</t>
  </si>
  <si>
    <t>Frane Bandov, Joschka Friedag, Konrad Maruszewski, Malte Klussmann</t>
  </si>
  <si>
    <t>Community and Lifestyle, Financial Services, Lending and Investments, Mobile, Payments, Software</t>
  </si>
  <si>
    <t>Yabeo Capital, EIT Digital Accelerator, Microsoft Accelerator, Microsoft Accelerator Berlin</t>
  </si>
  <si>
    <t>WeSavvy</t>
  </si>
  <si>
    <t>https://www.crunchbase.com/organization/wesavvy-insurance-products-powered-by-you</t>
  </si>
  <si>
    <t>WeSavvy is a digital insurance cloud-based platform which captures and aggregates lifestyle data from consumer platforms, apps, wearables and social media, fine tuning the data and turning it into usable, actionable and predictable insights for the Financial Services Provider. Initially focusing on the US and EU Life, Protection and Health markets, through the combination of Big Data and IoT, WeSavvy brings telematics, effective analytics and innovative risk management to the industry. By encouraging customers to pursue insurer friendly behaviour, WeSavvy provides an easy and transparent way for Insurers to develop a deeper understanding of the customer, allowing for enhanced customer experience, personalisation of policies and awesome engagement!</t>
  </si>
  <si>
    <t>Analytics, Banking, Big Data, FinTech, Insurance, Internet of Things, mHealth</t>
  </si>
  <si>
    <t>WeSavvy is an insurance digital platform that enables insurers, bancassurers, agents to engage more effectively with policyholders.</t>
  </si>
  <si>
    <t>http://wesavvy.com/</t>
  </si>
  <si>
    <t>https://twitter.com/WeSavvyApp</t>
  </si>
  <si>
    <t>https://www.facebook.com/wesavvy</t>
  </si>
  <si>
    <t>https://www.linkedin.com/company/9257186</t>
  </si>
  <si>
    <t>hello@wesavvy.com</t>
  </si>
  <si>
    <t>Ciara O'Grady, Hesus Inoma</t>
  </si>
  <si>
    <t>Data and Analytics, Financial Services, Health Care, Internet Services, Lending and Investments, Mobile</t>
  </si>
  <si>
    <t>Enterprise Ireland, Global Insurance Accelerator</t>
  </si>
  <si>
    <t>Qunb is an award winning data visualization startup with offices in Paris, France and Boston, Massachusetts. Qunb aims to make data visualization processes in particular, and business intelligence in general, quick and simple. The Qunb one-click data visualization tool generates comprehensive, shareable reports in seconds. Qunb technology is built around use-cases wherein Qunb assembles interactive reports of charts and graphs about business processes through software that businesses use daily e.g. Google Analytics and SalesForce. Qunb's landmark service i.e. The Qunb Google Analytics service is the beginning of a revolution in data visualization and report writing wherein standard reports are not painstakingly written by analysts over long period, but instead are done for free within the click of a button, which stands to make companies more efficient and managers more informed in making decisions concerning their operations.</t>
  </si>
  <si>
    <t>http://twitter.com/qunb</t>
  </si>
  <si>
    <t>https://www.linkedin.com/company/qunb</t>
  </si>
  <si>
    <t>hello@qunb.com</t>
  </si>
  <si>
    <t>Cyrille Vincey, Jean-Baptiste Th√©ard</t>
  </si>
  <si>
    <t>Ve Global</t>
  </si>
  <si>
    <t>https://www.crunchbase.com/organization/ve-global</t>
  </si>
  <si>
    <t>Techstars, NUMA, Techstars Boston Accelerator</t>
  </si>
  <si>
    <t>qunb acquired by Ve Global</t>
  </si>
  <si>
    <t>https://www.crunchbase.com/acquisition/ve-global-acquires-qunb--1c943b66</t>
  </si>
  <si>
    <t>Bofink</t>
  </si>
  <si>
    <t>https://www.crunchbase.com/organization/bofink</t>
  </si>
  <si>
    <t>Bofink is a mobile app that helps optimize various distributions of fixed and variable interest rates on mortgages.</t>
  </si>
  <si>
    <t>Accounting, Apps, FinTech, Internet, Lending</t>
  </si>
  <si>
    <t>Bofink wants to help Swedes choose the right term of bonding and amortization rate on their mortgages.</t>
  </si>
  <si>
    <t>https://www.bofink.com/</t>
  </si>
  <si>
    <t>https://twitter.com/bofink_app</t>
  </si>
  <si>
    <t>https://www.facebook.com/bofink.se</t>
  </si>
  <si>
    <t>https://www.linkedin.com/company/bofink/</t>
  </si>
  <si>
    <t>hello@bofink.com</t>
  </si>
  <si>
    <t>Joachim Ronneback, Petter Aronsson</t>
  </si>
  <si>
    <t>Apps, Financial Services, Internet Services, Professional Services, Software</t>
  </si>
  <si>
    <t>Nordea Accelerator, Thomas Eriksson</t>
  </si>
  <si>
    <t>Confidas</t>
  </si>
  <si>
    <t>https://www.crunchbase.com/organization/confidas</t>
  </si>
  <si>
    <t>Confidas helps SMEs get paid on time by providing credit risk data</t>
  </si>
  <si>
    <t>https://confidas.ro</t>
  </si>
  <si>
    <t>https://www.facebook.com/Confidas/</t>
  </si>
  <si>
    <t>https://www.linkedin.com/company/confidasromania/</t>
  </si>
  <si>
    <t>office@confidas.ro</t>
  </si>
  <si>
    <t>Eduard Burghelia</t>
  </si>
  <si>
    <t>The Capital Platform</t>
  </si>
  <si>
    <t>https://www.crunchbase.com/organization/the-capital-platform</t>
  </si>
  <si>
    <t>The Capital is a publishing platform for professionals in business, finance, and tech. We are a professional social network with a focus on, but not limited to, fintech and finance. The Capital incentivizes its users financially to provide quality content and engagement, treating the users as partners rather than consumers. The idea is that users are financially rewarded for their activity on the platform, their data, and their content, so the user can make a significant income and share in the revenue. On top of that, we envision our platform to become a place for people to share their financial knowledge and therefore mitigating financial illiteracy in the world as more people connect to the internet and The Capital.</t>
  </si>
  <si>
    <t>Cryptocurrency, Digital Media, Finance, FinTech, Publishing, Social Media, Social Media Advertising</t>
  </si>
  <si>
    <t>Brenderup, Syddanmark, Denmark</t>
  </si>
  <si>
    <t>The Capital is a publishing platform for professionals in business, finance, and tech.</t>
  </si>
  <si>
    <t>https://www.thecapital.io</t>
  </si>
  <si>
    <t>https://twitter.com/thecapital_io</t>
  </si>
  <si>
    <t>https://www.facebook.com/thecapital.io/</t>
  </si>
  <si>
    <t>https://www.linkedin.com/company/thecapitalio/</t>
  </si>
  <si>
    <t>business@thecapital.io</t>
  </si>
  <si>
    <t>Emil Sterndorff, Paul Denis, Stefan Petersen</t>
  </si>
  <si>
    <t>Advertising, Content and Publishing, Financial Services, Internet Services, Media and Entertainment, Payments, Sales and Marketing, Software</t>
  </si>
  <si>
    <t>Block5 LLC, Jacob Arentfeld Nielsen, Private Investor</t>
  </si>
  <si>
    <t>CashSentinel</t>
  </si>
  <si>
    <t>https://www.crunchbase.com/organization/cashsentinel</t>
  </si>
  <si>
    <t>CashSentinel is a smart-contract payment service provider, working in a B2B2C distribution model.  CashSentinel facilitates hundreds of transactions worth millions of Euros every month, for various clients and partners of the e-commerce, banking, payment and insurance industries. CashSentinel's main clients and partners are Soci√©t√© G√©n√©rale (France), Ewigo (France), Band of Boats (France), CGI Finance (France), Allianz (France), AutoScout24 (Switzerland) and SIX Payment Services (Switzerland and EU).</t>
  </si>
  <si>
    <t>Automotive, Direct Sales, E-Commerce, E-Commerce Platforms, FinTech, Payments</t>
  </si>
  <si>
    <t>CashSentinel is an e-commerce payment provider active in Europe.</t>
  </si>
  <si>
    <t>https://pro.cashsentinel.com</t>
  </si>
  <si>
    <t>http://twitter.com/CashSentinel</t>
  </si>
  <si>
    <t>http://www.facebook.com/CashSentinel</t>
  </si>
  <si>
    <t>https://www.linkedin.com/company/2801303/</t>
  </si>
  <si>
    <t>info@cashsentinel.com</t>
  </si>
  <si>
    <t>+41 24 552 00 60</t>
  </si>
  <si>
    <t>Sylvain Bertolus</t>
  </si>
  <si>
    <t>Commerce and Shopping, Financial Services, Internet Services, Payments, Sales and Marketing, Transportation</t>
  </si>
  <si>
    <t>GoBeyond, Venture Kick, Business Angels Switzerland (BAS)</t>
  </si>
  <si>
    <t>Besepa</t>
  </si>
  <si>
    <t>https://www.crunchbase.com/organization/besepa</t>
  </si>
  <si>
    <t>Based in Madrid, Spain, Besepa is a FinTech startup that offers a technology platform which helps companies simplify direct debt management. Connected to the largest Spanish banks, the company‚Äôs services include mandate management, direct presentation to banks, recurrence, support for SEPA schemes, error notifications, cloud-based integration, and more. It helps reduce the time dedicated to the generation and management of remittances, especially in monitoring rejections and returns. Besepa was incorporated in 2014.</t>
  </si>
  <si>
    <t>Besepa is a FinTech startup that offers a technology platform.</t>
  </si>
  <si>
    <t>http://www.besepa.com</t>
  </si>
  <si>
    <t>https://twitter.com/besepacom</t>
  </si>
  <si>
    <t>https://www.linkedin.com/company/besepa-technologies</t>
  </si>
  <si>
    <t>hola@besepa.com</t>
  </si>
  <si>
    <t>Alberto Molpeceres, Gonzalo Valverde</t>
  </si>
  <si>
    <t>Enxendra Technologies</t>
  </si>
  <si>
    <t>https://www.crunchbase.com/organization/enxendra-technologies</t>
  </si>
  <si>
    <t>Cabiedes &amp; Partners, Aplazame, Fran√ßois Derbaix, Derbaix Ventures, Twim advisors</t>
  </si>
  <si>
    <t>Besepa acquired by Enxendra Technologies</t>
  </si>
  <si>
    <t>https://www.crunchbase.com/acquisition/enxendra-technologies-acquires-besepa--458a0500</t>
  </si>
  <si>
    <t>troy</t>
  </si>
  <si>
    <t>https://www.crunchbase.com/organization/troy</t>
  </si>
  <si>
    <t>troy is a FinTech that offers Friendly Debt Collection as a Service, with "friendliness" being a synonym for data-driven, omnichannel, real-time customer experience (CX).  CX in debt collection matters, because according to international surveys &gt;50% of customers just forgot to pay, or have a short-term bottleneck. From the creditor's point of view, these customer relationships are worth preserving, especially if Customer Acquisition Costs and Customer Lifetime Value are taken into account (it is 400% more expensive to win new customers than to preserve existing ones).  According to our market feedback, troy has evolved to being Europe's CX-leader in debt collection by combining cutting-edge technology with decades of debt collection experience and best practices of marketing &amp; CRM.  The unique "troy experience" makes customers pay more and faster compared to other debt collection agencies, proven in every benchmark even against Europe's incumbents since troy's launch (+25% to +80% debt recovery). And the customers even pay happily, as proven by troy's comprehensive customer survey (rating 4,1 of 5).  troy focusses on debt collection services for corporate clients, but companies can also utilize the troy platform to improve digitization and customer experience in internal, upstream processes like commercial during.</t>
  </si>
  <si>
    <t>Cloud Data Services, Debt Collections, Financial Services, FinTech, PaaS</t>
  </si>
  <si>
    <t>Lippstadt, Nordrhein-Westfalen, Germany</t>
  </si>
  <si>
    <t>troy is a fintech company that provides Debt Collection as a Service.</t>
  </si>
  <si>
    <t>https://www.troy-bleiben.de/</t>
  </si>
  <si>
    <t>https://twitter.com/troy_inkasso</t>
  </si>
  <si>
    <t>https://www.linkedin.com/company/troy-gmbh/</t>
  </si>
  <si>
    <t>info@troy-bleiben.de</t>
  </si>
  <si>
    <t>+49 (2941) 7 46 30 14</t>
  </si>
  <si>
    <t>Gunnar Zarncke, Philip R√ºrup, Till V√∂lzke</t>
  </si>
  <si>
    <t>Administrative Services, Financial Services, Information Technology, Internet Services, Software</t>
  </si>
  <si>
    <t>SAP.iO, High-Tech Grunderfonds, eCAPITAL ENTREPRENEURIAL PARTNERS, F10, Seed X Liechtenstein</t>
  </si>
  <si>
    <t>Link Big has created world first ‚Äúlink engine optimization‚Äù for brands and publishers to increase their average order value and return on investment from their mobile assets, tailored and aligned to their business goals. For example, the fully automatic smart link on Instagram enables brands to sell from their profile. Our clients see an increase in organic traffic to their website, a higher CTR from their instagram and a boots of sales!  Shut down: Dec 2018 For more details, please visit www.link-big.com</t>
  </si>
  <si>
    <t>https://twitter.com/LinkBig4U</t>
  </si>
  <si>
    <t>https://www.facebook.com/LinkBig/</t>
  </si>
  <si>
    <t>https://www.linkedin.com/company/link-big-ltd.</t>
  </si>
  <si>
    <t>nadav@link-big.com</t>
  </si>
  <si>
    <t>Nadav Raviv, Yinon Werner</t>
  </si>
  <si>
    <t>Artificial Intelligence, Commerce and Shopping, Data and Analytics, Financial Services, Hardware, Information Technology, Internet Services, Other, Sales and Marketing, Software, Travel and Tourism</t>
  </si>
  <si>
    <t>Ignite Accelerator, L Marks, John Lewis &amp; Partners, Stuart Marks, Graham Clempson</t>
  </si>
  <si>
    <t>Edbridg provides student financing intended to open the gates of education to talented individuals around the world. It charges a fixed percentage of future revenue over a fixed period of time, enabling students to attend their dream schools and programs.</t>
  </si>
  <si>
    <t>https://twitter.com/edbridgtalents</t>
  </si>
  <si>
    <t>https://www.facebook.com/edbridg/</t>
  </si>
  <si>
    <t>https://www.linkedin.com/company/edbridg/</t>
  </si>
  <si>
    <t>contact@edbridg.com</t>
  </si>
  <si>
    <t>Amine Bounoughaz, Walid Behar</t>
  </si>
  <si>
    <t>500 Startups, Plug and Play Tech Center</t>
  </si>
  <si>
    <t>Many individuals, charities and companies across the world do amazing things for people, communities and the environment. At FOR GOOD CAUSES they want to help everyone, everyday, support the things they care about. They do this by working with the Loyalty Industry to help charities generate more donations and funding. So, more of the dis-advantaged can take advantage. More of the time-poor but ‚Äòintent rich‚Äô can make a difference. And more of the causes they value the most, can access the resources they need to achieve amazing things. They are a start-up, with profit for purpose Social Enterprise and their aim is to raise ¬£100M for charities.</t>
  </si>
  <si>
    <t>https://twitter.com/forgoodcausesuk</t>
  </si>
  <si>
    <t>https://www.facebook.com/forgoodcausesuk</t>
  </si>
  <si>
    <t>https://www.linkedin.com/company/11131220/</t>
  </si>
  <si>
    <t>enquiries@forgoodcauses.org</t>
  </si>
  <si>
    <t>Crispin Rogers, Lawrence Williams, Steve Wilks, Wendy Martin, Wendy Martin</t>
  </si>
  <si>
    <t>Crowdcube, RLC Ventures, Reece Chowdhry, Wendy Martin, Steve Wilks</t>
  </si>
  <si>
    <t>Finanzguru</t>
  </si>
  <si>
    <t>https://www.crunchbase.com/organization/finanzguru-by-dwins-gmbh</t>
  </si>
  <si>
    <t>Finanzguru is an AI based financial assistant.</t>
  </si>
  <si>
    <t>Artificial Intelligence, Assistive Technology, Financial Services, FinTech, Machine Learning</t>
  </si>
  <si>
    <t>http://www.finanzguru.de</t>
  </si>
  <si>
    <t>https://twitter.com/finanzguru_de</t>
  </si>
  <si>
    <t>https://www.facebook.com/finanzguru.de/</t>
  </si>
  <si>
    <t>https://www.linkedin.com/company/dwins/about/</t>
  </si>
  <si>
    <t>dein@finanzguru.de</t>
  </si>
  <si>
    <t>Alexander Michel, Benjamin Michel</t>
  </si>
  <si>
    <t>Deutsche Bank, seed + speed Ventures, coparion, HDI Global SE</t>
  </si>
  <si>
    <t>InvoiceSharing</t>
  </si>
  <si>
    <t>https://www.crunchbase.com/organization/invoicesharing</t>
  </si>
  <si>
    <t>InvoiceSharing is a free electronic invoice distribution platform for its clients to connect their accountings systems or electronic invoicing platforms. Through the platform, accounting and invoice scanning software companies send and receive electronic invoices directly from their system to their client systems. It is comprised of an accounting-robot as well as an application store with products that use invoices to decrease cost and improve cashflow of a business. The platform connects systems and distributes invoices for free, and makes revenues from the sale of premium products. It also provides white label versions of the platform to banks, software companies, etc.</t>
  </si>
  <si>
    <t>InvoiceSharing is a Free Electronic Invoice Distribution Platform. In addition we help businesses to save costs and improve cash flow.</t>
  </si>
  <si>
    <t>http://invoicesharing.com</t>
  </si>
  <si>
    <t>http://twitter.com/InvoiceSharing</t>
  </si>
  <si>
    <t>http://www.linkedin.com/company/invoicesharing</t>
  </si>
  <si>
    <t>support@invoicesharing.com</t>
  </si>
  <si>
    <t>+31 887999900</t>
  </si>
  <si>
    <t>Jeroen Volk, Vincent Prooij</t>
  </si>
  <si>
    <t>Startupbootcamp, Mastercard Start Path, Startupbootcamp FinTech London</t>
  </si>
  <si>
    <t>MUST Platform</t>
  </si>
  <si>
    <t>https://www.crunchbase.com/organization/must-platform</t>
  </si>
  <si>
    <t>The MUST Platform comprises the services for real economy sector - international marketplace of assets and financial instruments for MSME, and the blockchain-based platform of collateral and asset management for banks, funds, leasing and insurance companies, micro financial organizations and P2P lending companies.  Every step of the deal from initial financing application up to asset disposal at the online auction will be improved in terms of duration, precision of evaluating and mutual trust of the parties.</t>
  </si>
  <si>
    <t>Blockchain, Financial Services, FinTech, Legal Tech, Marketplace</t>
  </si>
  <si>
    <t>International marketplace of assets and financial instruments for SME and the platform of collateral and asset management</t>
  </si>
  <si>
    <t>https://must.io/</t>
  </si>
  <si>
    <t>https://twitter.com/mustfin</t>
  </si>
  <si>
    <t>https://www.facebook.com/mustfinex/</t>
  </si>
  <si>
    <t>https://www.linkedin.com/company/must-io/</t>
  </si>
  <si>
    <t>info@must.io</t>
  </si>
  <si>
    <t>+372 880 3113</t>
  </si>
  <si>
    <t>Anton Redko</t>
  </si>
  <si>
    <t>Small World FS is Europe‚Äôs leading trusted payments services provider, offering a secure, fast and inexpensive way to send and receive money to anywhere in the world. Small World FS operates across the EU, North America, Africa and Asia, allowing customers to send money to 195 countries worldwide. Services are available online, on any mobile device, as well as in-store, and through a global network of independent agent locations. Small World FS's global network provides a wide range of payment options ‚Äì from deposits to bank account, to cash pick-up and loading mobile wallets with money or airtime ‚Äì to make payments to any country, and to any currency. Payments can be collected in under 15 minutes, and bank accounts credited within hours.</t>
  </si>
  <si>
    <t>http://twitter.com/smallworldfs</t>
  </si>
  <si>
    <t>http://www.facebook.com/smallworldfs</t>
  </si>
  <si>
    <t>http://www.linkedin.com/company/small-world-financial-services</t>
  </si>
  <si>
    <t>info@smallworldfs.com</t>
  </si>
  <si>
    <t>+44 20 8748 4068</t>
  </si>
  <si>
    <t>Frederick Knox, Kevin Neuschatz, Michael Kent, Nick Day, Ricky Knox</t>
  </si>
  <si>
    <t>https://www.crunchbase.com/organization/equistone-partners-europe</t>
  </si>
  <si>
    <t>Mi-Pay</t>
  </si>
  <si>
    <t>https://www.crunchbase.com/organization/mi-pay</t>
  </si>
  <si>
    <t>Mi-Pay delivers outsourced payment solutions to digital e-commerce clients, primarily in the mobile sector. Its clientele is comprised of mobile operators, virtual operators, prepaid card providers, financial institutions, and media companies. The company also provides a portfolio of client branded, mobile payment services for mobile operators, financial service providers, utility companies, and media owners from their offices in the U.K., Romania, U.A.E., and India. Its infrastructure allows end customers to top-up using multiple payment methods such as credit or debit card, PaypalTM, bank transfer, and direct debit across all channels. Mi-Pay was founded in 2003.</t>
  </si>
  <si>
    <t>Bagshot, Surrey, United Kingdom</t>
  </si>
  <si>
    <t>Mi-Pay offers payment services for mobile operators, virtual operators, prepaid card providers, financial institutions and media companies.</t>
  </si>
  <si>
    <t>http://www.mi-pay.com</t>
  </si>
  <si>
    <t>info@mi-pay.com</t>
  </si>
  <si>
    <t>+44 20 7112 2121</t>
  </si>
  <si>
    <t>Alphacomm</t>
  </si>
  <si>
    <t>https://www.crunchbase.com/organization/alphacomm</t>
  </si>
  <si>
    <t>MPAY</t>
  </si>
  <si>
    <t>https://www.crunchbase.com/ipo/mi-pay-ipo--64488c5a</t>
  </si>
  <si>
    <t>Octopus Ventures, Albion Capital Group</t>
  </si>
  <si>
    <t>Mi-Pay acquired by Alphacomm</t>
  </si>
  <si>
    <t>https://www.crunchbase.com/acquisition/alphacomm-acquires-mi-pay--f88e542a</t>
  </si>
  <si>
    <t>Pibisi</t>
  </si>
  <si>
    <t>https://www.crunchbase.com/organization/pibisi</t>
  </si>
  <si>
    <t>FinTech, InsurTech, Legal Tech, Software</t>
  </si>
  <si>
    <t>Automatised KYC for regulated companies</t>
  </si>
  <si>
    <t>https://pibisi.com</t>
  </si>
  <si>
    <t>https://twitter.com/pibisi_</t>
  </si>
  <si>
    <t>https://www.linkedin.com/company/pibisi/</t>
  </si>
  <si>
    <t>info@pibisi.com</t>
  </si>
  <si>
    <t>Alejandro D. Caneda</t>
  </si>
  <si>
    <t>Angels Capital, Lanzadera Accelerator</t>
  </si>
  <si>
    <t>Elifinty is a financial app that helps individuals take control of their finances and create a better tomorrow. Elifinty also helps banks reduce losses on difficult or loss making accounts and improve their customer engagement. Elifinty was founded in 2018 and is headquartered in London, England.</t>
  </si>
  <si>
    <t>https://twitter.com/elifinty</t>
  </si>
  <si>
    <t>https://www.facebook.com/Elifinty/</t>
  </si>
  <si>
    <t>https://www.linkedin.com/company/elifinty/</t>
  </si>
  <si>
    <t>contact@elifinty.com</t>
  </si>
  <si>
    <t>+44 20 3962 5753</t>
  </si>
  <si>
    <t>Maysam Rizvi</t>
  </si>
  <si>
    <t>Apps, Financial Services, Information Technology, Lending and Investments, Software</t>
  </si>
  <si>
    <t>Crowdcube, Newchip, StartupYard</t>
  </si>
  <si>
    <t>QuantsUnited platform analyses investment strategies through the use of machine learning applied on market and alternative data. It allows to navigate through a wide range of data, select the right ones and improve the strategy by identifying patterns correlated to losing positions.</t>
  </si>
  <si>
    <t>Bidart, Aquitaine, France</t>
  </si>
  <si>
    <t>https://www.twitter.com/quantsunited</t>
  </si>
  <si>
    <t>https://www.linkedin.com/company/quantsunited/</t>
  </si>
  <si>
    <t>contact@quantsunited.com</t>
  </si>
  <si>
    <t>Axel Orgogozo, Ekaterina Besse, Tram Nguyen-Trinh</t>
  </si>
  <si>
    <t>R1 Financial Ltd is a valuation growth Fintech startup led by an experienced team that identified the industry‚Äôs most unique, viral and high-impact go-to-market strategy for a digital-only mobile challenger bank (a legacy bank fintech disruptor commonly referred to as ‚Äúneobanks‚Äù) R1 combines an early-adopter advantage loyalty program that delivers an unmatched incentives program to all stakeholders including on-boarded account holders.</t>
  </si>
  <si>
    <t>sed@areone.com</t>
  </si>
  <si>
    <t>Apps, Financial Services, Information Technology, Internet Services, Lending and Investments, Mobile, Payments, Software</t>
  </si>
  <si>
    <t>Akredo</t>
  </si>
  <si>
    <t>https://www.crunchbase.com/organization/akredo</t>
  </si>
  <si>
    <t>Akredo reverts the loan process. Instead of going to many banks and financial institutes when looking for cash loans, one simple online application get you the offers from participating banks. Or as we like to say it: One applications, many offers, you choose.</t>
  </si>
  <si>
    <t>Akredo lets customers apply for cash loans with only one application and receive several offers from participating banks on the platform.</t>
  </si>
  <si>
    <t>http://www.akredo.pl</t>
  </si>
  <si>
    <t>http://www.facebook.com/AkredoPL</t>
  </si>
  <si>
    <t>http://www.linkedin.com/company/akredo-sp-z-o-o-</t>
  </si>
  <si>
    <t>kontakt@akredo.pl</t>
  </si>
  <si>
    <t>NPEX</t>
  </si>
  <si>
    <t>https://www.crunchbase.com/organization/npex</t>
  </si>
  <si>
    <t>Equity finance for SME + SME exchange</t>
  </si>
  <si>
    <t>NPEX offers a secure platform that enables companies and investors to trade securities.</t>
  </si>
  <si>
    <t>http://www.npex.nl</t>
  </si>
  <si>
    <t>https://twitter.com/npex</t>
  </si>
  <si>
    <t>https://www.facebook.com/npex-130353247106332</t>
  </si>
  <si>
    <t>https://www.linkedin.com/company/npex</t>
  </si>
  <si>
    <t>info@npex.nl</t>
  </si>
  <si>
    <t>Peak, INKEF Capital</t>
  </si>
  <si>
    <t>Strawpay</t>
  </si>
  <si>
    <t>https://www.crunchbase.com/organization/strawpay</t>
  </si>
  <si>
    <t>We are creating new frontiers for the expanding digital economy. Our unique technology forms microtransactions to fashion new opportunities to buy, sell, trade, and drive action online. Strawpay is developing an open system which builds on advanced features of the bitcoin protocol. Low cost, privacy, fraud resistance, and proof of purchase, are just some of the features we are offering the market. We are convinced we can give consumers the full valued experience they demand.</t>
  </si>
  <si>
    <t>Bitcoin, E-Commerce, Financial Services, FinTech, Fraud Detection, Payments</t>
  </si>
  <si>
    <t>Strawpay makes micropayments from 1 cent possible.</t>
  </si>
  <si>
    <t>https://www.strawpay.com/</t>
  </si>
  <si>
    <t>https://www.twitter.com/strawpay</t>
  </si>
  <si>
    <t>info@strawpay.com</t>
  </si>
  <si>
    <t>Jarl Fransson, Martin Zachrison</t>
  </si>
  <si>
    <t>Commerce and Shopping, Financial Services, Payments, Privacy and Security, Software</t>
  </si>
  <si>
    <t>Propel Capital</t>
  </si>
  <si>
    <t>ECrowd!</t>
  </si>
  <si>
    <t>https://www.crunchbase.com/organization/ecrowd-</t>
  </si>
  <si>
    <t>ECrowd! is a web-based, peer-to-business crowdfunding platform that allows investors to earn passive income by investing in transparent projects with a positive social impact. It directly connects energy efficiency and telecom project owners with investors that seek to make alternative investments. By investing in these projects, investors are able to contribute toward better energy models and improved telecom infrastructures while creating welfare in their communities. It also helps projects which are not easily financed by banks get the funds they need. ECrowd! was launched in 2013 and is based in Barcelona, Spain.</t>
  </si>
  <si>
    <t>Crowdsourcing, Financial Services, FinTech</t>
  </si>
  <si>
    <t>ECrowd! offers crowdlending for investment projects.</t>
  </si>
  <si>
    <t>http://www.ecrowdinvest.com</t>
  </si>
  <si>
    <t>https://twitter.com/ECrowdinvest</t>
  </si>
  <si>
    <t>https://www.facebook.com/ECrowdInvest/</t>
  </si>
  <si>
    <t>https://www.linkedin.com/company/ecrowd/</t>
  </si>
  <si>
    <t>MvHaperen@ECrowdInvest.com</t>
  </si>
  <si>
    <t>+34 935 51 14 48</t>
  </si>
  <si>
    <t>Matthieu van Haperen</t>
  </si>
  <si>
    <t>Crowdcube, EASME - EU Executive Agency for SMEs</t>
  </si>
  <si>
    <t>Nous Global Markets is a London-based Fintech/Gaming startup with two successful apps. ‚ÄúSpark Profit‚Äù (sparkprofit.com), was released in 2014 to gamify financial trading. It has since signed up 400,000 users in 200 countries at a very low cost of acquisition. In April 2016 they then launched their second app, ‚ÄúTIQL‚Äù (tiql.co), a micro-trading platform with a unique set of consumer benefits, operating under our Isle Of Man OGRA licence.</t>
  </si>
  <si>
    <t>https://twitter.com/nousinc?lang=en</t>
  </si>
  <si>
    <t>https://www.facebook.com/nous.net/</t>
  </si>
  <si>
    <t>https://www.linkedin.com/company/nous-net/</t>
  </si>
  <si>
    <t>help@nous.net</t>
  </si>
  <si>
    <t>+44 207 117 2942</t>
  </si>
  <si>
    <t>Alexander Braylan, Justin Short, Michael Horgan, Ming Hiu Yau</t>
  </si>
  <si>
    <t>We‚Äôve saved people from 90+ countries time and money. It‚Äôs what we love to do. We‚Äôve been working hard for 3 years to bring our users the financial solutions they need. We work with banks, money transfer companies and exchange bureaus to help you simplify your finances.  Using blockchain technology and intuitive design, we‚Äôre creating a mobile application focused on bringing simplicity to your finance. A platform which will help you to manage your money more effectively, whether you have 3 banks or none, whether you‚Äôre a global traveller or a local explorer, a spender or a saver</t>
  </si>
  <si>
    <t>Inside Secure</t>
  </si>
  <si>
    <t>https://www.crunchbase.com/organization/mepin</t>
  </si>
  <si>
    <t>MePIN is a white label strong authentication platform for large service providers and a ready-to-go authentication service for small and medium sized online services. MePIN secures online identities and payments with complete flexibility</t>
  </si>
  <si>
    <t>Fundwise</t>
  </si>
  <si>
    <t>https://www.crunchbase.com/organization/fundwise</t>
  </si>
  <si>
    <t>Fundwise is a crowd investment platform for small- to medium-sized businesses in the CEE region. It funds hardware, consumer products, ICT, energy and clean tech, and gaming projects. Fundwise was launched in 2014 and is based in Estonia.</t>
  </si>
  <si>
    <t>Crowdfunding, FinTech, Small and Medium Businesses, Venture Capital</t>
  </si>
  <si>
    <t>Fundwise is a crowd investment platform for small- to medium-sized businesses in the CEE region.</t>
  </si>
  <si>
    <t>http://fundwise.me/</t>
  </si>
  <si>
    <t>https://twitter.com/fundwisely</t>
  </si>
  <si>
    <t>https://www.facebook.com/fundwise</t>
  </si>
  <si>
    <t>https://www.linkedin.com/company/fundwise</t>
  </si>
  <si>
    <t>info@fundwise.me</t>
  </si>
  <si>
    <t>(372)552-4542</t>
  </si>
  <si>
    <t>Gleb Maltsev, Henri Laupmaa</t>
  </si>
  <si>
    <t>Avance Pay</t>
  </si>
  <si>
    <t>https://www.crunchbase.com/organization/avance-pay</t>
  </si>
  <si>
    <t>Avance Pay is a fast growing Swiss high-tech company, specialized in innovative NFC-based payment and transaction solutions. Founded in 2011, Avance Pay is a privately held and independent company with headquarters in Bern, Switzerland. The management team has extensive experience in the field of electronic transactions &amp; ticketing, NFC, RFID and high-tech entrepreneurship. Avance Pay is continuously building its IP portfolio.</t>
  </si>
  <si>
    <t>Belp, Bern, Switzerland</t>
  </si>
  <si>
    <t>Avance Pay is a swiss high-tech company specialized in innovative NFC-based payment and transaction solutions.</t>
  </si>
  <si>
    <t>http://avance-pay.com</t>
  </si>
  <si>
    <t>http://www.linkedin.com/company/avance-pay</t>
  </si>
  <si>
    <t>info@avance-pay.com</t>
  </si>
  <si>
    <t>41 31 511 3770</t>
  </si>
  <si>
    <t>Heinz Bircher-Nagy, Peter Danz, Peter Kronegger</t>
  </si>
  <si>
    <t>Checking-Devices</t>
  </si>
  <si>
    <t>eQventure, HBA Beteiligungs GmbH</t>
  </si>
  <si>
    <t>SmartKassa</t>
  </si>
  <si>
    <t>https://www.crunchbase.com/organization/smartkassa</t>
  </si>
  <si>
    <t>SmarTill is a fiscalized fully digital till system based on an Android environment which gives access for SME‚Äôs to enter the present and future world of digitalization. The system enables a more cost sensitive till solution while the acceptance of credit cards and any other digital payment methods is granted at the same time. The SmartTill system uses the potential in Big Data which can bring off the shelf sales and marketing reports to clients in the name of ‚Äúknow your business‚Äù and create extra revenues.</t>
  </si>
  <si>
    <t>SmarKassa is a fiscalized fully digital till system based on Android environment which integrates card payments and other payment methods</t>
  </si>
  <si>
    <t>https://okoskassza.hu/en</t>
  </si>
  <si>
    <t>Hiventures, OXO Labs Ltd., OXO Technologies Holding, Power Angels</t>
  </si>
  <si>
    <t>Moneymo</t>
  </si>
  <si>
    <t>https://www.crunchbase.com/organization/moneymo</t>
  </si>
  <si>
    <t>Moneymo is a Mobile Shopping Platform that integrates with both mobile banking applications/e-wallets and merchants to create a ubiquitous mobile shopping ecosystem. It combines all online and offline sales channels of retailers covering the complete customer journey</t>
  </si>
  <si>
    <t>easyGOband</t>
  </si>
  <si>
    <t>https://www.crunchbase.com/organization/easygoband</t>
  </si>
  <si>
    <t>Enterprise software for access control and cashless payment's' wearables. Focused on hotel resorts, trade fairs, festivals.  Company is based in Spain and has operations in Europe and Latin America. First international branch open in Mexico City in 2017.</t>
  </si>
  <si>
    <t>Enterprise Software, FinTech, Wearables</t>
  </si>
  <si>
    <t xml:space="preserve"> easyGOband is a Enterprise software for access control and cashless payments' wearables.</t>
  </si>
  <si>
    <t>http://www.easygoband.com</t>
  </si>
  <si>
    <t>https://www.twitter.com/easygoband</t>
  </si>
  <si>
    <t>https://www.facebook.com/easygoband</t>
  </si>
  <si>
    <t>https://www.linkedin.com/company/easygobandworld</t>
  </si>
  <si>
    <t>elena@easygoband.com</t>
  </si>
  <si>
    <t>(557)656-2256</t>
  </si>
  <si>
    <t>Benjam√≠n Garc√©s Saura</t>
  </si>
  <si>
    <t>[credi2]</t>
  </si>
  <si>
    <t>https://www.crunchbase.com/organization/credi2-gmbh</t>
  </si>
  <si>
    <t>[credi2] develops and operates solutions for banks, financial service providers and trading companies in order to be able to offer their customers modern payment and financing solutions. [credi2] can rely on a proven technology platform that can handle all processes fully automatically, from the first customer contact to the enforcement of outstanding claims. [credi2] cooperates among others with: Volkswagen Bank, Deutsche Handelsbank, BLSK, Raiffeisen Bank International and Erste Bank. One of the best-known product for end customers is cashpresso, a flexible credit line.</t>
  </si>
  <si>
    <t>Banking, Enterprise Applications, Finance, Financial Services, FinTech, Mobile, Software</t>
  </si>
  <si>
    <t>[credi2] builds and operates digital financing solutions for banks such as Volkswagen Bank, Deutsche Handelsbank and more.</t>
  </si>
  <si>
    <t>https://www.credi2.com</t>
  </si>
  <si>
    <t>https://www.facebook.com/credi2.GmbH</t>
  </si>
  <si>
    <t>https://www.linkedin.com/company/credi2-gmbh/</t>
  </si>
  <si>
    <t>info@credi2.com</t>
  </si>
  <si>
    <t>+43 720 230 438</t>
  </si>
  <si>
    <t>Daniel Strieder, J√∂rg Skornschek, Michael Handler</t>
  </si>
  <si>
    <t>Qbitia</t>
  </si>
  <si>
    <t>https://www.crunchbase.com/organization/qubitia-solutions</t>
  </si>
  <si>
    <t>Qbitia is a software company that develops solutions for capital markets designed to simplify and optimize daily trading work. The company has offices in Chicago, London and Madrid. Qbitia‚Äôs flagship product, Qcaid, is a cloud-based automated trading platform that enables business users to quickly and easily design, backtest, optimize and execute trading strategies in real time. Recognized at the 2016 Technical Analyst Awards as the Best Automated Algorithmic Trading Platform, Qcaid speeds up daily investment work and allows traders to test, analyze and implement complex strategies without requiring any programming skills.</t>
  </si>
  <si>
    <t>Qbitia is a software company that develops solutions for capital markets designed to simplify and optimize daily trading work.</t>
  </si>
  <si>
    <t>http://qbitia.com</t>
  </si>
  <si>
    <t>http://twitter.com/qbitia</t>
  </si>
  <si>
    <t>http://www.linkedin.com/company/qubitia-solutions</t>
  </si>
  <si>
    <t>34 886 21 30 38</t>
  </si>
  <si>
    <t>Francisco Rom√°n, Luis Taboada, Marcos Su√°rez</t>
  </si>
  <si>
    <t>Adara Ventures, Bankinter, Caixa Capital Risc, Xesgalicia, Business angels</t>
  </si>
  <si>
    <t>Clear2Pay</t>
  </si>
  <si>
    <t>https://www.crunchbase.com/organization/clear2pay</t>
  </si>
  <si>
    <t>Clear2Pay is an innovative payments technology company focused on delivering globally applicable solutions for secure, timely and streamlined payments processing. Clear2Pay's Open Payment Framework (OPF) enables financial institutions to improve internal payments processing efficiencies whilst at the same time providing their clients with better payment services that are faster, with richer payments related information. Clear2Pay's solutions within the Service- Oriented Architecture (SOA) based Open Payment Framework offer financial institutions the ability to process payments through a centralised payments engine that utilises a library of re-useable business services across all payment types. The bank can thus combine new services models with existing infrastructures, thereby protecting previous investments whilst gradually moving to a more modern efficient payments environment.</t>
  </si>
  <si>
    <t>Mechelen-bovelingen, Limburg, Belgium</t>
  </si>
  <si>
    <t>Clear2Pay is a payments technology company providing payment and payment-related solutions for financial institutions and their clients.</t>
  </si>
  <si>
    <t>https://www.fisglobal.com</t>
  </si>
  <si>
    <t>http://twitter.com/Clear2Pay</t>
  </si>
  <si>
    <t>https://www.facebook.com/Clear2Pay-178474622255474/</t>
  </si>
  <si>
    <t>http://www.linkedin.com/company/clear2pay</t>
  </si>
  <si>
    <t>info@clear2pay.com</t>
  </si>
  <si>
    <t>+375 8883230310</t>
  </si>
  <si>
    <t>J√ºrgen Ingels, Michel Akkermans</t>
  </si>
  <si>
    <t>FIS</t>
  </si>
  <si>
    <t>https://www.crunchbase.com/organization/fis</t>
  </si>
  <si>
    <t>Intel Capital, Aquiline Capital Partners, Idinvest Partners, Gimv, Iris Capital</t>
  </si>
  <si>
    <t>Clear2Pay acquired by FIS</t>
  </si>
  <si>
    <t>https://www.crunchbase.com/acquisition/fis-acquires-clear2pay--e9a82cf1</t>
  </si>
  <si>
    <t>Bond180 is a capital markets fintech providing technology solutions for primary debt markets. We help institutional investors to more easily and effectively find value in primary markets and to efficiently and intelligently source assets for their portfolios.</t>
  </si>
  <si>
    <t>https://twitter.com/bond180_ldn</t>
  </si>
  <si>
    <t>https://www.linkedin.com/company/bond-180/</t>
  </si>
  <si>
    <t>management@bond180.com</t>
  </si>
  <si>
    <t>Conor Diviney, Parth Shukla, Phil Holbrook</t>
  </si>
  <si>
    <t>Outlier Ventures, F10, University of Cambridge Enterprise, Outlier Ventures Base Camp, Cambridge Enterprise</t>
  </si>
  <si>
    <t>isaac10 GmbH</t>
  </si>
  <si>
    <t>https://www.crunchbase.com/organization/liquid-payment-gmbh</t>
  </si>
  <si>
    <t>isaac10 GmbH, a Leipzig, Germany-based recurring payment service. The company intends to use the funds for the technological advancement of its technology and its market entry. The company provides a management solution for SaaS-models and all those based on recurring payments including Cloud Computing, insurers, telecommunications provider, publishers and those in the field of the sharing economy. It acts as a payment service provider (PSP) in order to implement SEPA-, Paypal- and credit card transactions and as a recurring billing service.</t>
  </si>
  <si>
    <t>Accounting, Billing, FinTech, Payments, SaaS</t>
  </si>
  <si>
    <t>isaac10 offers cloud technology solutions that focus on automatic billing and payment processing for recurring expenses.</t>
  </si>
  <si>
    <t>http://www.isaac10.com</t>
  </si>
  <si>
    <t>https://www.facebook.com/pages/Isaac10/217247748451226</t>
  </si>
  <si>
    <t>kontakt@isaac10.com</t>
  </si>
  <si>
    <t>Christian Knips</t>
  </si>
  <si>
    <t>MatrixVision is a SaaS company that streamlines anti-money laundering compliance. Its portal reduces Know Your Customer friction by streamlining a wide range of check results, emailed documents, Excel spreadsheets, and too many manual steps into a single, company-wide view. Through its portal, MatrixVision enables its clients to increase their productivity when acquiring, tracking, managing, and monitoring their compliance. The company was founded in 2013.</t>
  </si>
  <si>
    <t>http://twitter.com/MatrixVisionBTC</t>
  </si>
  <si>
    <t>http://www.facebook.com/pages/Matrixvision/209257952590147</t>
  </si>
  <si>
    <t>https://www.linkedin.com/company/matrixvision</t>
  </si>
  <si>
    <t>Anthony Hope, Kyle DuPont, Marco Crispini</t>
  </si>
  <si>
    <t>Beez</t>
  </si>
  <si>
    <t>https://www.crunchbase.com/organization/beez</t>
  </si>
  <si>
    <t>Beez is a mobile APP that targets people who shop online and finances online shopping with credit cards. We give them an alternative for the buy now, pay later model with, NO interest, NO late fees, No commissions. Our approach is to eliminate the bank from the equation(user-bank-retailer) and support the financing costs of these loans directly from the retailer as a wholesale discount to us. The problem as we see it that 70% of credit card owners end up paying interest and 25% interest rate is only the starting point they even go up to 50%     Right now people get money from the bank with interest and pay for products, our approach is to pay the merchant, an get a wholesale discount, our user get the products and pay us back in 60 day with no costs     Our product gives the same benefits as a credit card : - cash back on every transaction - Automated saving solution  - credit at POS with NO interest   To retailers we bring :  - sales - loyal customers - increase on the recovery on abandoned carts</t>
  </si>
  <si>
    <t>Cluj-napoca, Cluj, Romania</t>
  </si>
  <si>
    <t>We want to change the consumer finance market, change the way people shop &amp; finance their spending while disrupting the credit card industry</t>
  </si>
  <si>
    <t>http://use-beez.com/</t>
  </si>
  <si>
    <t>https://twitter.com/UseBeez</t>
  </si>
  <si>
    <t>https://www.facebook.com/usebeez/</t>
  </si>
  <si>
    <t>https://www.linkedin.com/company/use-beez/</t>
  </si>
  <si>
    <t>vasile@use-beez.com</t>
  </si>
  <si>
    <t>Cramba Lucian, Karles KIRSCHNER, Tamas Vasile, Voica Laurentiu</t>
  </si>
  <si>
    <t>Gapminder VC, ROCA Partners</t>
  </si>
  <si>
    <t>ISG is a Fintech Group dedicated to¬†digitalising investment management¬†solutions through a B2B approach. We provide an investment management engine to power investment advisors. The engine provides automated and flexible portfolio management intelligence, decision making and reporting on a white labelled basis.</t>
  </si>
  <si>
    <t>https://www.linkedin.com/company/independent-strategic-group-isg-ltd/</t>
  </si>
  <si>
    <t>mail@isr.investments</t>
  </si>
  <si>
    <t>0808 281 2900</t>
  </si>
  <si>
    <t>Symon Stickney</t>
  </si>
  <si>
    <t>Financial Services, Lending and Investments, Sales and Marketing</t>
  </si>
  <si>
    <t>OpSeeker</t>
  </si>
  <si>
    <t>https://www.crunchbase.com/organization/opseeker</t>
  </si>
  <si>
    <t>OpSeeker is a web application that allows you to improve your investments and savings using fictitious money and helps you improve your financial health. Using fictitious money, OpSeeker can simulate your long term investments. That way we work with the most important variable in investment - the psychological one.</t>
  </si>
  <si>
    <t>Am√©s, Galicia, Spain</t>
  </si>
  <si>
    <t>Web application that allows you to improve your investments and savings using fictitious money and helps you improve your financial health.</t>
  </si>
  <si>
    <t>https://opseeker.com/en/</t>
  </si>
  <si>
    <t>https://twitter.com/OpSeekerFin</t>
  </si>
  <si>
    <t>https://www.facebook.com/OpSeeker/</t>
  </si>
  <si>
    <t>https://www.linkedin.com/company/opseeker/</t>
  </si>
  <si>
    <t>info@opseeker.com</t>
  </si>
  <si>
    <t>Carlos Rodr√≠guez Raposo, Gonzalo Cami√±a Ceballos, Lucie Hefnerova</t>
  </si>
  <si>
    <t>MassChallenge, MetLife, Startupbootcamp FinTech &amp; CyberSecurity</t>
  </si>
  <si>
    <t>Paytailor</t>
  </si>
  <si>
    <t>https://www.crunchbase.com/organization/paytailor</t>
  </si>
  <si>
    <t>Paytailor is a cloud multi-platform for payments, services and customer loyalty. Paytailor is far more than just Mobile payment solution, enabling users to access multiple services beyond the scope of the ‚Äãmobile payment as such. Paytailor solves two very fundamental problems, millions of businesses globally face. These are accessibility and costs, fuelled by cash payments and card terminals. Both expensive, and limiting the ability to choose how and where to accept payments. Most mobile payment solutions require integrations, card terminals or additional hardware. So, those ways of payment don‚Äôt really solve any problems or create new values. For merchants, it‚Äôs an investment in hardware that does not yield any new payment scenarios. They are still tied down to the same location, the same customers and the same card payment. Only the mechanics (swipe vs. chip vs. tap) vary from solution to solution.  Paytailor replaced physical payment with virtual, which means everything is entirely on the cloud. This enables to accept payments in multiple ways, allowing businesses to choose the most beneficial for their business. We can onboard merchants in 8 minutes virtually and they can start accepting payments with an existing device and bank account, no integrations needed. Paytailor also has a public API which allows simple and fast integration with PoS systems, in-app e-commerce and IoT payments (which means we can make devices, doors, gates, machines etc to accept mobile payments).  Paytailor gives people the freedom of paying remotely and by any means of payment they prefer. Paytailor acts as a payment aggregator, which means different payment methods in addition to credit or debit card (mobile carrier billing, PSD2 open banking- direct debiting, top-up solutions, even cryptocurrencies etc). That allows customers to choose the method most suitable for them and on the business side, save costs from payment processing fees. For Paytailor it means easy scaling, also to underbanked areas.</t>
  </si>
  <si>
    <t>Big Data, Cloud Computing, E-Commerce, E-Commerce Platforms, FinTech, Internet of Things, Loyalty Programs, Mobile Payments, Payments</t>
  </si>
  <si>
    <t>Paytailor is distribution software, which connects businesses with clients</t>
  </si>
  <si>
    <t>https://www.paytailor.com/</t>
  </si>
  <si>
    <t>https://twitter.com/paytailor</t>
  </si>
  <si>
    <t>https://www.facebook.com/paytailor</t>
  </si>
  <si>
    <t>https://www.linkedin.com/company/paytailor</t>
  </si>
  <si>
    <t>info@paytailor.com</t>
  </si>
  <si>
    <t>+372 53437470</t>
  </si>
  <si>
    <t>Erki Adams, Mariliis Mia Topp, Rode Luha√§√§r</t>
  </si>
  <si>
    <t>Commerce and Shopping, Data and Analytics, Financial Services, Internet Services, Mobile, Payments, Sales and Marketing, Software</t>
  </si>
  <si>
    <t>Borza terjatev</t>
  </si>
  <si>
    <t>https://www.crunchbase.com/organization/borza-terjatev</t>
  </si>
  <si>
    <t>Redefining invoice finance ‚Äì a true multilateral trading and settlement system for trading B2B accounts receivable. The BT trading platform enables companies to easily obtain funding by selling off their invoices in an online auction on an organized exchange. It provides investors with access to a brand new asset class ‚Äì highly diversified, short term credit to SMEs with attractive annual returns.</t>
  </si>
  <si>
    <t>B2B, Financial Services, FinTech, Trading Platform</t>
  </si>
  <si>
    <t>Borza terjatev is a multilateral trading and settlement system for trading B2B accounts receivable.</t>
  </si>
  <si>
    <t>https://www.borzaterjatev.si/</t>
  </si>
  <si>
    <t>https://twitter.com/Borzaterjatev</t>
  </si>
  <si>
    <t>https://www.facebook.com/borzaterjatev</t>
  </si>
  <si>
    <t>https://www.linkedin.com/company/10119539/</t>
  </si>
  <si>
    <t>info@borzaterjatev.si</t>
  </si>
  <si>
    <t>Marko Rant</t>
  </si>
  <si>
    <t>Fil Rouge Capital (FRC), EASME - EU Executive Agency for SMEs</t>
  </si>
  <si>
    <t>Coinffeine</t>
  </si>
  <si>
    <t>https://www.crunchbase.com/organization/coinffeine</t>
  </si>
  <si>
    <t>Financial institutions and other entities seeking to offer cryptocurrency buy, sell and custody services may resort to building them up from the scratch, or partnering with crypto exchange and custody service providers.  There is, however, an alternative, unsuspected approach. Coinffeine has developed a matching protocol and a distributed application with which end users/clients are themselves exchange and custodian. With it, cryptocurrency services can be deployed bearing no financial risk and no custodial responsibility, whilst always staying in full control.  Virtually no integration with existing applications is needed and the distributed nature of the solution requires less infrastructure and maintenance, so that time to market, cost of deployment and running costs, are drastically improved.  On top of this architecture we plan on developing solutions for cryptocurrency OTC orders, tokenized securities secondary markets, marketplace for NFTs, and more.</t>
  </si>
  <si>
    <t>Bitcoin, FinTech</t>
  </si>
  <si>
    <t>Coinffeine provides financial institutions a solution to offer their clients crypto services with a decentralized exchange and self custody.</t>
  </si>
  <si>
    <t>http://www.coinffeine.com</t>
  </si>
  <si>
    <t>https://twitter.com/coinffeine</t>
  </si>
  <si>
    <t>https://www.linkedin.com/company/coinfeine</t>
  </si>
  <si>
    <t>info@coinffeine.com</t>
  </si>
  <si>
    <t>Alberto G√≥mez, Alvaro Polo, Sebasti√°n Ortega, Ximo Guanter</t>
  </si>
  <si>
    <t>Bankinter, Desaf√≠a</t>
  </si>
  <si>
    <t>They help people trace and consolidate multiple pensions. The pension does not follow the person when moving jobs in the UK so millions are left with multiple pensions and no aggregated view of their data to help them make better decisions. They are overcoming customer inertia by giving customers a quick, pain-free and cost efficient way of managing their pensions. They use automation and a smart process to deliver this B2B service to pension providers looking for a cost efficient way of increasing their assets under management.</t>
  </si>
  <si>
    <t>https://www.twitter.com/myfuturenowuk</t>
  </si>
  <si>
    <t>https://www.facebook.com/myfuturenowuk</t>
  </si>
  <si>
    <t>https://www.linkedin.com/company/myfuturenow/</t>
  </si>
  <si>
    <t>info@myfuturenow.co.uk</t>
  </si>
  <si>
    <t>Alan Browne</t>
  </si>
  <si>
    <t>https://www.crunchbase.com/organization/legal-general</t>
  </si>
  <si>
    <t>Financial Services, Privacy and Security</t>
  </si>
  <si>
    <t>Startupbootcamp, SFC Capital, NDRC, 1818 Venture Capital, Startupbootcamp InsurTech London</t>
  </si>
  <si>
    <t>MyFutureNow acquired by Legal &amp; General</t>
  </si>
  <si>
    <t>https://www.crunchbase.com/acquisition/legal-general-acquires-myfuturenow--2e763fef</t>
  </si>
  <si>
    <t>Invrep is a web- and mobile-enabled investor reporting platform that assists startups and small- and medium-sized enterprises to connect better with their investors. The platform delivers comprehensive investor reporting for privately-owned companies by leveraging portfolio management processes from venture capitals and private equity houses. It enables entrepreneurs to adopt a coordinated approach to communicating with investors. Launched in 2013, Invrep is recommended for any type of startup or private business looking to professionalize its governance and reporting processes.</t>
  </si>
  <si>
    <t>https://www.facebook.com/pg/reportally/ads/?ref=page_internal</t>
  </si>
  <si>
    <t>https://www.linkedin.com/company/invrep-co/about/</t>
  </si>
  <si>
    <t>steve@invrep.co</t>
  </si>
  <si>
    <t>Stephen Findlay</t>
  </si>
  <si>
    <t>SyndicateRoom, Olga Orr, Robert Mason, Roger Mercer</t>
  </si>
  <si>
    <t>Fidor Solutions</t>
  </si>
  <si>
    <t>https://www.crunchbase.com/organization/fidor-bank-ag</t>
  </si>
  <si>
    <t xml:space="preserve">Fidor collaborates as a co-entrepreneur with like-minded organisations among the banking, retail, transport or telecommunications industries, to successfully design customer-led digital banks from the ground up using open banking principles.  By combining the Fidor Group expertise in financial services, consulting, API &amp; open banking, development, go- to- market and customer engagement, Fidor ensures it builds banks that bring tangible value to the customer. Partnership opportunities range from Inception workshops, Bank-as-a-Service (with or without a banking licence), Payment-as-a-Service, franchising, licensing of its fidorOS (fOS) platform and Fidor FinanceBay - a marketplace of fintech, tradetech, and insurtech offerings. Its digital banking platform - fOS - quickly became a breakthrough in the market with industry experts naming Fidor as a leading industry transformer. The success of Fidor Bank and O2 Banking by Telefonica showcases Fidor‚Äôs expertise in building successful digital banks by being at the forefront of fintech innovation. Fidor Bank received the Celent‚Äôs ‚ÄúModel Bank 2015‚Äù award and O2 Banking (by Telefonica and Fidor Bank) was recognised as ‚Äú2017 Mobile Bank of the Year‚Äù by Handelsblatt, as well as receiving the equivalent award for ‚Äú2016 Digital Bank of the year‚Äù by EUROFORUM.  Fidor has a global presence with offices in Munich, New York, Dubai and Singapore. www.fidor.com. </t>
  </si>
  <si>
    <t>Munich-based Fidor is the first digital-only bank in Germany and now commercializes its tech stack to banks and startups around the world</t>
  </si>
  <si>
    <t>https://www.fidor.com/</t>
  </si>
  <si>
    <t>https://twitter.com/ficoba</t>
  </si>
  <si>
    <t>https://www.facebook.com/FidorSolutions/</t>
  </si>
  <si>
    <t>https://www.linkedin.com/company/fidorsolutions/</t>
  </si>
  <si>
    <t>connect@fidor.com</t>
  </si>
  <si>
    <t>Matthias Kr√∂ner</t>
  </si>
  <si>
    <t>Groupe BPCE</t>
  </si>
  <si>
    <t>https://www.crunchbase.com/organization/groupe-bpce</t>
  </si>
  <si>
    <t>Anthemis Group, JZ Capital Partners, Life.SREDA</t>
  </si>
  <si>
    <t>Fidor Solutions acquired by Groupe BPCE</t>
  </si>
  <si>
    <t>https://www.crunchbase.com/acquisition/groupe-bpce-acquires-fidor-bank-ag--a92a88ff</t>
  </si>
  <si>
    <t>QIWI</t>
  </si>
  <si>
    <t>https://www.crunchbase.com/organization/qiwi</t>
  </si>
  <si>
    <t>QIWI is a payment service that enables its users to make payments to individuals, the internet, and mobile communication channels. It offers two products: QIWI Kiosks and QIWI Wallet. QIWI was founded in 2007 and is based in Moscow, Russia.</t>
  </si>
  <si>
    <t>QIWI is a payment service that enables its users to make payments to individuals, the internet, and mobile communication channels.</t>
  </si>
  <si>
    <t>https://qiwi.com</t>
  </si>
  <si>
    <t>http://twitter.com/qiwirussia</t>
  </si>
  <si>
    <t>http://www.facebook.com/QiwiRussia</t>
  </si>
  <si>
    <t>http://www.linkedin.com/company/1363706</t>
  </si>
  <si>
    <t>Sergey Solonin, Sergey Terentyev</t>
  </si>
  <si>
    <t>https://www.crunchbase.com/ipo/qiwi-ipo--b083e87a</t>
  </si>
  <si>
    <t>NASDAQ</t>
  </si>
  <si>
    <t>Mitsui &amp; Co, SBI Group, Sergey Terentyev</t>
  </si>
  <si>
    <t>Zeesta  is a revolutionary fintech platform with a state of the art support, for tier 3 and  tier 4 fintech providers. Founded in 2017, the company is headquartered in London, England, United Kingdom.</t>
  </si>
  <si>
    <t>Hemanth Raj</t>
  </si>
  <si>
    <t>FAAREN GmbH</t>
  </si>
  <si>
    <t>https://www.crunchbase.com/organization/faaren-gmbh</t>
  </si>
  <si>
    <t>FAAREN is running a light asset mobility fintech car subscription marketplace. They offer monthly car subscriptions. The press calls them the Spotify for cars. At the same time they enable car dealers to participate in this new market so that they become mobility providers rather than just car sellers.</t>
  </si>
  <si>
    <t>Automotive, FinTech, Marketplace, Subscription Service</t>
  </si>
  <si>
    <t>W√ºrzburg, Bayern, Germany</t>
  </si>
  <si>
    <t>FAAREN enables automotive companies to enter the subscription market</t>
  </si>
  <si>
    <t>http://www.faaren.com</t>
  </si>
  <si>
    <t>https://twitter.com/drivefaaren</t>
  </si>
  <si>
    <t>http://www.facebook.com/drivefaaren</t>
  </si>
  <si>
    <t>https://de.linkedin.com/company/faaren</t>
  </si>
  <si>
    <t>info@faaren.com</t>
  </si>
  <si>
    <t>Daniel Garnitz, Eike Ben Seifert, Fabian Hagen, Konstantin Stenzel, Maximilian Renoth</t>
  </si>
  <si>
    <t>Commerce and Shopping, Financial Services, Other, Transportation</t>
  </si>
  <si>
    <t>Helvetia Venture Fund, SEK Ventures, enowa AG</t>
  </si>
  <si>
    <t>CrediNord</t>
  </si>
  <si>
    <t>https://www.crunchbase.com/organization/ltd</t>
  </si>
  <si>
    <t>CrediNord is the AISP licensed online platform for business lending aimed at SMEs and Micro-Enterprises. We are on the mission to reinvent business lending in Europe. CrediNord is designed to solve business owners cash flow challenges allowing them to focus more on their core business. Today, CrediNord offers more clever business lending solutions than traditional banks &amp; lenders. These lending solutions can be approved online in minutes via our website - www.credinord.com. CrediNord‚Äôs story rises from the stories of deep frustrations among business owners with inadequate lending services from traditional lenders. Our founders all thought that getting a business loan for one‚Äôs company should not be hard, complicated and time consuming. Inspired by that, since early 2019, the founders have been on a journey to re-invent lending services for small businesses.</t>
  </si>
  <si>
    <t>B2B, Banking, Finance, Financial Services, FinTech</t>
  </si>
  <si>
    <t>SME lending reinvented!</t>
  </si>
  <si>
    <t>https://credinord.com/</t>
  </si>
  <si>
    <t>https://www.facebook.com/CrediNordYrityslaina/</t>
  </si>
  <si>
    <t>https://www.linkedin.com/company/credinord</t>
  </si>
  <si>
    <t>matias.peltoniemi@credinord.com</t>
  </si>
  <si>
    <t>Jan Forsbom, Jim Forsbom, Roope Lindroos</t>
  </si>
  <si>
    <t>Comunitae</t>
  </si>
  <si>
    <t>https://www.crunchbase.com/organization/comunitae</t>
  </si>
  <si>
    <t xml:space="preserve">Comunitae.com is the pioneer platform in Spain to offer individuals a new way to save more profitably than traditional financial products. </t>
  </si>
  <si>
    <t>Credit, E-Commerce, Finance, Financial Services, FinTech, Internet, Social Media</t>
  </si>
  <si>
    <t>Comunitae is the pioneer platform to offer individuals a new way to save more profitably than traditional financial products.</t>
  </si>
  <si>
    <t>http://www.comunitae.com</t>
  </si>
  <si>
    <t>https://twitter.com/comunitae</t>
  </si>
  <si>
    <t>https://www.facebook.com/comunitae/</t>
  </si>
  <si>
    <t>https://www.linkedin.com/company/comunitae/</t>
  </si>
  <si>
    <t>arturo.cervera@comunitae.com</t>
  </si>
  <si>
    <t>+34 902 80 87 85</t>
  </si>
  <si>
    <t>Commerce and Shopping, Financial Services, Internet Services, Lending and Investments, Media and Entertainment</t>
  </si>
  <si>
    <t>Cabiedes &amp; Partners, Fran√ßois Derbaix, Abra Invest</t>
  </si>
  <si>
    <t>Mespo is an independent platform that manages money across all of the accounts. Its algorithms analyze the finances and identify how can make the money go further. It is also part of a UK-wide group of financial companies fighting and preventing cybercrime. It was founded in 2016 and is headquartered in London, England.</t>
  </si>
  <si>
    <t>https://www.twitter.com/mespouk</t>
  </si>
  <si>
    <t>https://www.facebook.com/MespoUK</t>
  </si>
  <si>
    <t>https://www.linkedin.com/company/mespo.co.uk</t>
  </si>
  <si>
    <t>welcome@mobillity.co</t>
  </si>
  <si>
    <t>Julien Deray, Lukas Zoerner</t>
  </si>
  <si>
    <t>Huckletree Alpha Programme London, Startupbootcamp FinTech London, Fintech For All</t>
  </si>
  <si>
    <t>impok</t>
  </si>
  <si>
    <t>https://www.crunchbase.com/organization/impok</t>
  </si>
  <si>
    <t>Impok is a financial social network that enables its user to manage their portfolio and share their holdings and investment ideas with other investors and fund managers. The platform allows its users to recognize various investors and follow their strategies and trades. Launched in 2010, Impok is a free service that brings the advantage of internet, community, and transparency to the financial sector.</t>
  </si>
  <si>
    <t>Impok is a social network that enables its users to manage their financial portfolios and share investment ideas with others.</t>
  </si>
  <si>
    <t>http://www.impok.com</t>
  </si>
  <si>
    <t>http://twitter.com/impok</t>
  </si>
  <si>
    <t>http://www.facebook.com/impok.es</t>
  </si>
  <si>
    <t>http://www.linkedin.com/company/impok</t>
  </si>
  <si>
    <t>info@impok.com</t>
  </si>
  <si>
    <t>eCurrency Mint (eCM)</t>
  </si>
  <si>
    <t>https://www.crunchbase.com/organization/ecurrency-mint-ecm</t>
  </si>
  <si>
    <t>eCurrency Mint Limited develops and provides technology that enables central banks to issue digital fiat currency, called eCurrency.Developer of technologies designed to offer secure digital flat currencies. The company's technologies provide e-currencies which are central bank governed and has inherent trust and transperiency of digital transactions, enabling users to get benefit of using safe and secured e-currencies.</t>
  </si>
  <si>
    <t>eCurrency Mint is a provider of technology solutions.</t>
  </si>
  <si>
    <t>https://www.ecurrency.net/</t>
  </si>
  <si>
    <t>https://www.linkedin.com/company/ecurrency/</t>
  </si>
  <si>
    <t>info@ecurrency.net</t>
  </si>
  <si>
    <t>Jonathan Dharmapalan</t>
  </si>
  <si>
    <t>Flourish Ventures, Omidyar Network, Radicle Impact, Polar Light Ventures, DFO</t>
  </si>
  <si>
    <t>Hodl Hodl is a P2P cryptocurrency exchange that allows users to trade directly with each other and it doesn't hold user's funds ‚Äî locking it in multisig escrow instead ‚Äî which minimizes the possibilities of crypto assets theft and reduces trading time. Because Hodl Hodl does not hold any money (neither cryptocurrencies, nor fiat) it is not subject to complex compliance procedures. In result, trades happen directly between users' wallets and you do not open your identity to the exchange.</t>
  </si>
  <si>
    <t>https://twitter.com/hodlhodl</t>
  </si>
  <si>
    <t>https://www.facebook.com/hodlexchange/</t>
  </si>
  <si>
    <t>support@hodlhodl.com</t>
  </si>
  <si>
    <t>Financial Services, Internet Services, Payments, Software</t>
  </si>
  <si>
    <t>Bitfinex, Fulgur Ventures, WhalePanda, Marsmensch, Ambroid</t>
  </si>
  <si>
    <t>Paym.es</t>
  </si>
  <si>
    <t>https://www.crunchbase.com/organization/paym-es</t>
  </si>
  <si>
    <t>Paymes is a fintech startup providing payment solutions for social commerce with a mission to help sellers to enter e-commerce faster, easier, and safer. We are one of the fastest-growing startups in the region with operations in Turkey, Azerbaijan, and now spreading in the GCC market. We are providing easy payment solutions and features under the 3 categories. Pay with Messenger Apps. Facebook Messenger Payment Bot: Providing the ability for the merchants to accept payments in the Facebook Messenger app without downloading any extra application. WhatsApp Payment Bot: Providing the ability for the merchants to accept payments in WhatsApp without downloading any extra application. Web.Paym.es Payment Bot: Providing the ability for the merchants to accept payments on the browser without downloading any extra application. Payment Collection Solutions Corporate Collection Panel: Platform creates a fast and easy solution for the collection of payments. You can create a payment profile and share it with your customer via SMS, eMail, or get a payment link and share it via different communication channels. QR Code Payment: Allows merchants to accept payments via QR code with dynamic and static pricing. Face to Face Payments: Turns your mobile phone into the POS machine in seconds. ECommerce Solutions Open API: For the eCommerce solutions and Startups. Ready Plugins: Ready to use plugins for opensource eCommerce solutions like Opencart, woo-commerce, and more. Paymes Online Store: Allows users to list their products and sell them smoothly with payment ready integration. Shortly Paymes is a frontier payment solution of social commerce. It's smart (Using AI to assist), channel-independent, accepts global payments, as simple as chatting with a friend, and while doing all of these you don‚Äôt need to download an extra app, it's already on your phone.</t>
  </si>
  <si>
    <t>E-Commerce, Electronics, Finance, FinTech, Information Technology, Messaging, Software</t>
  </si>
  <si>
    <t>Kadikoy, Istanbul, Turkey</t>
  </si>
  <si>
    <t>Paym.es is a secure shopping chatbot that helps users sell or purchase items by asking a series of questions like chatting with a friend.</t>
  </si>
  <si>
    <t>http://Paym.es</t>
  </si>
  <si>
    <t>http://twitter.com/paym_es</t>
  </si>
  <si>
    <t>http://facebook.com/paywithmessenger</t>
  </si>
  <si>
    <t>https://www.linkedin.com/company/paym.es/</t>
  </si>
  <si>
    <t>info@paym.es</t>
  </si>
  <si>
    <t>0850 885 03 16</t>
  </si>
  <si>
    <t>Hasan Jabbarov, Sabrican Zaim, Sehlem Akbulut</t>
  </si>
  <si>
    <t>Commerce and Shopping, Consumer Electronics, Financial Services, Hardware, Information Technology, Internet Services, Messaging and Telecommunications, Software</t>
  </si>
  <si>
    <t>DAAL, StartersHub XO</t>
  </si>
  <si>
    <t>Neodigital</t>
  </si>
  <si>
    <t>https://www.crunchbase.com/organization/neodigital</t>
  </si>
  <si>
    <t>Neodigital is new insurance and insurtech start-up that provides digital insurance services for companies. They use a high degree of automation helping in tailor-making of products for individuals like private liability, accident, and household products via independent brokers, helping market participants to quickly and easily develop digitized insurance products and bring them to the market immediately. Neodigital distributes private liability, accident, and household products via independent brokers in Germany. It was founded in 2017 and is headquartered in Neunkirchen, Rheinland-Pfalz, Germany.</t>
  </si>
  <si>
    <t>Finance, FinTech, Insurance, InsurTech</t>
  </si>
  <si>
    <t>Neunkirchen, Rheinland-Pfalz, Germany</t>
  </si>
  <si>
    <t>Neodigital is new insurance and insurtech start-up that provides digital insurance services for companies.</t>
  </si>
  <si>
    <t>https://neodigital.de</t>
  </si>
  <si>
    <t>https://twitter.com/neodigital_ag</t>
  </si>
  <si>
    <t>https://www.linkedin.com/company/neodigital-ag</t>
  </si>
  <si>
    <t>info@neodigital.de</t>
  </si>
  <si>
    <t>06821 ‚Äì 4022 000</t>
  </si>
  <si>
    <t>Stephen Voss</t>
  </si>
  <si>
    <t>Bostadskreditinstitutet Alma AB</t>
  </si>
  <si>
    <t>https://www.crunchbase.com/organization/bostadskreditinstitutet-alma-ab</t>
  </si>
  <si>
    <t>Alma offers simple and fairly priced mortgages to consumers in urban areas. The background to Alma is the founders'‚Äã own experiences with mortgages as a time-consuming, frustrating, and expensive process. The lack of real competition on the Swedish mortgage market does not benefit the customer experience or the interest on your mortgage. Bostadskreditinstitutet Alma AB was founded in Stockholm, Sweden during 2017.</t>
  </si>
  <si>
    <t>Alma offers simple and fairly priced mortgages to consumers in urban areas.</t>
  </si>
  <si>
    <t>https://www.facebook.com/almabolan/</t>
  </si>
  <si>
    <t>https://www.linkedin.com/company/bostadskreditinstitutet-alma/</t>
  </si>
  <si>
    <t>dan-alp@almabolan.se</t>
  </si>
  <si>
    <t>+46 8 703 25 90</t>
  </si>
  <si>
    <t>Dan-Alp Lindberg, Per-Olov Carlsson</t>
  </si>
  <si>
    <t>Dan-Alp Lindberg</t>
  </si>
  <si>
    <t>Mobile money is the fastest growing segment of the digital revolution in financial services ‚Äì particularly in emerging markets where banking services are not easily accessible. Future Mobile Money is a virtual wallet on your smartphone that allows you to pay for goods and services online without requiring a bank account and relying on a ‚ÄúUber-like‚Äù decentralised network or agents.</t>
  </si>
  <si>
    <t>Kuan Intelligence is a London-Hong Kong based Financial Technology (Fintech) company offering cheaper, faster and more transparent FX and payment solutions to businesses trading between Europe and Asia. In Chinese, Kuan is the pinyin for ‚ÄúÊ¨æ‚Äù‚Äì meaning both ‚Äúmoney‚Äù and ‚Äúsincere‚Äù. They help businesses to eliminate all the hidden banking fees they have been paying, by giving companies access to cross-border currency transfers using real exchange rate, the lowest fees and the shortest delivery time.</t>
  </si>
  <si>
    <t>https://twitter.com/kuaninc</t>
  </si>
  <si>
    <t>https://www.linkedin.com/company/kuan-inc-/</t>
  </si>
  <si>
    <t>Jake Li, Kenneth Ma, Nessa Wu, Yan Zhang</t>
  </si>
  <si>
    <t>Data and Analytics, Financial Services, Information Technology, Other, Professional Services</t>
  </si>
  <si>
    <t>Startup Wise Guys, Startupbootcamp, Nestholma, 3S Landing Pad, Startupbootcamp Scale San Francisco</t>
  </si>
  <si>
    <t>Akoni is a tech startup, currently building a business focused Cash Deposit Marketplace for SMEs, with future expansion to other SME products. They aim to use technology and machine learning to improve financial outcomes for businesses.</t>
  </si>
  <si>
    <t>https://twitter.com/akonihub</t>
  </si>
  <si>
    <t>https://www.facebook.com/pg/akonihub/</t>
  </si>
  <si>
    <t>https://www.linkedin.com/company-beta/17879849/</t>
  </si>
  <si>
    <t>contact@akonihub.com</t>
  </si>
  <si>
    <t>Felicia Meyerowitz Singh, Panos Savvas, Yann Gindre</t>
  </si>
  <si>
    <t>Hambro Perks Ltd., Angel Academe, Tech Nation Fintech, HearstLab</t>
  </si>
  <si>
    <t>Technology Finance in the making! Keep an eye opened for a Q2-Q3 2016 launch!</t>
  </si>
  <si>
    <t>https://twitter.com/PTPFunding</t>
  </si>
  <si>
    <t>https://www.facebook.com/ptpfunding/</t>
  </si>
  <si>
    <t>https://www.linkedin.com/company/ptp-funding-limited</t>
  </si>
  <si>
    <t>nadeem.siam@ptpfunding.com</t>
  </si>
  <si>
    <t>Nadeem Siam</t>
  </si>
  <si>
    <t>ExpressSteuer</t>
  </si>
  <si>
    <t>https://www.crunchbase.com/organization/expresssteuer</t>
  </si>
  <si>
    <t>ExpressSteuer is building AI-powered software that simplifies and automates the process of filing a german tax return which is considered to be the most complex and complicated in the world.</t>
  </si>
  <si>
    <t>Artificial Intelligence, Financial Services, FinTech, Legal Tech, Software</t>
  </si>
  <si>
    <t>AI-powered software automating the process of filing a german tax return</t>
  </si>
  <si>
    <t>https://www.expresssteuer.com/</t>
  </si>
  <si>
    <t>https://www.linkedin.com/company/expresssteuer</t>
  </si>
  <si>
    <t>info@expresssteuer.com</t>
  </si>
  <si>
    <t>Dennis Konrad, Konstantin Loebner, Maximilian Graf Lambsdorff, Mehdi Afridi</t>
  </si>
  <si>
    <t>Aurelia Ventures</t>
  </si>
  <si>
    <t>Leanpay is an omni-channel POS financing company that aims to disrupt consumer loans segment, and help consumers buy products they need. Existing BNPL players are financing average basket size of around 150 EUR. Leanpay is focused on segment of bigger purchases up to 5.000 EURm, with average basket size 4x bigger compered to BNPLs. Today, that segment is mostly covered with traditional consumer loans provided by banks. Leanpay is able to disrupt the segment because it is regulated credit company with high competencies in providing in-dept credit analysis for its clients, preventing over-indebtedness and assuring Leanpay position as responsible lender. Leanpay has focus on markets in CEE region.</t>
  </si>
  <si>
    <t>https://www.facebook.com/LeanpaySlovenia/</t>
  </si>
  <si>
    <t>https://www.linkedin.com/company/leanpay/</t>
  </si>
  <si>
    <t>info@leanpay.com</t>
  </si>
  <si>
    <t>+386 64 260 845</t>
  </si>
  <si>
    <t>Misa Zivic</t>
  </si>
  <si>
    <t>Commerce and Shopping, Financial Services, Hardware, Lending and Investments, Software</t>
  </si>
  <si>
    <t>Taxy.io</t>
  </si>
  <si>
    <t>https://www.crunchbase.com/organization/taxy-io</t>
  </si>
  <si>
    <t>Taxy.io builds digital assistants for tax advisers to support their daily research and client advisory. At the core of this system, they use NLP algorithms and machine learning to analyze legal documents and case data to provide quick solutions.</t>
  </si>
  <si>
    <t>Artificial Intelligence, FinTech, Legal Tech, Software</t>
  </si>
  <si>
    <t>Aachen, Nordrhein-Westfalen, Germany</t>
  </si>
  <si>
    <t>Taxy.io builds digital assistants for tax advisers to support their daily research and client advisory.</t>
  </si>
  <si>
    <t>https://www.taxy.io/</t>
  </si>
  <si>
    <t>https://twitter.com/taxy_io</t>
  </si>
  <si>
    <t>https://www.linkedin.com/company/taxy-io/</t>
  </si>
  <si>
    <t>info@taxy.io</t>
  </si>
  <si>
    <t>Daniel Kirch, Steffen Kirchhoff, Sven Peper, Sven Weber</t>
  </si>
  <si>
    <t>NRW.BANK, 42CAP, Carcharodon Capital, TechVision Fonds</t>
  </si>
  <si>
    <t>HandCash</t>
  </si>
  <si>
    <t>https://www.crunchbase.com/organization/handcash</t>
  </si>
  <si>
    <t>HandCash is a Bitcoin mobile wallet making it easier for users to send Bitcoin to someone as if they were handing cash.</t>
  </si>
  <si>
    <t>HandCash is a Bitcoin mobile wallet.</t>
  </si>
  <si>
    <t>https://handcash.io/</t>
  </si>
  <si>
    <t>https://twitter.com/handcashapp?lang=en</t>
  </si>
  <si>
    <t>nChain, Two Hop Ventures, Calvin Ayre, Unbounded Capital</t>
  </si>
  <si>
    <t>AlgoDynamix is a pioneering portfolio risk analytics company focusing on financially disruptive events. Customers include investment banks and asset managers including hedge funds, CTAs, and family offices. The algorithms underpinning the AlgoDynamix analytics engine use primary data sources (the world‚Äôs global financial exchanges) and proprietary unsupervised machine learning technology. The analytics engine detects market anomalies and anticipates directional price movements hours or days in advance of the event.  Unlike competitive solutions, the real-time analysis does not rely on historical data or previous disruptive events. AlgoDynamix was started in 2013 and incorporated in January 2014 with software based on many years of academic research at the University of Cambridge, where the team met. Offices are located in Cambridge (UK) and London.</t>
  </si>
  <si>
    <t>https://www.twitter.com/algodynamix</t>
  </si>
  <si>
    <t>https://www.linkedin.com/company/algodynamix</t>
  </si>
  <si>
    <t>Jeremy Sosabowski</t>
  </si>
  <si>
    <t>Amadeus Capital Partners, Pitch@Palace</t>
  </si>
  <si>
    <t>A Fintech company created in 2000, Finance Active develops high-quality solutions to optimize debt and financial risk management: foreign exchange, investment, financial forecasting and guarantees. With over 10,000 users worldwide, Finance Active paves the way for digital transformation in financial departments of companies, local public authorities and financial institutions. Permanently connected to financial markets, their solutions provide a dynamic and centralized view that simplifies transaction management. Their innovative, user-focused approach allows us to develop agile and collaborative software to maximize financial performance and enhance operational efficiency. Their mission: providing financial teams with high-quality data and advice in order to allow them more room for manoeuvre in operational and financial decision-making.A Fintech company created in 2000, Finance Active develops high-quality solutions to optimize debt and financial risk management: foreign exchange, investment, financial forecasting and guarantees. With over 10,000 users worldwide, Finance Active paves the way for digital transformation in financial departments of companies, local public authorities and financial institutions. Permanently connected to financial markets, their solutions provide a dynamic and centralized view that simplifies transaction management. Their innovative, user-focused approach allows us to develop agile and collaborative software to maximize financial performance and enhance operational efficiency. Their mission: providing financial teams with high-quality data and advice in order to allow them more room for manoeuvre in operational and financial decision-making.</t>
  </si>
  <si>
    <t>https://twitter.com/financeactive</t>
  </si>
  <si>
    <t>https://www.facebook.com/Finance-Active-426171734065585/</t>
  </si>
  <si>
    <t>https://fr.linkedin.com/company/finance-active</t>
  </si>
  <si>
    <t>contact@financeactive.com</t>
  </si>
  <si>
    <t>Jacques Descourtieux, Patrice Chatard</t>
  </si>
  <si>
    <t>Altus Group</t>
  </si>
  <si>
    <t>https://www.crunchbase.com/organization/altus-group</t>
  </si>
  <si>
    <t>Financial Services, Hardware, Information Technology, Professional Services, Science and Engineering, Software</t>
  </si>
  <si>
    <t>Cathay Capital, Capzanine, Access2net</t>
  </si>
  <si>
    <t>Finance Active acquired by Altus Group</t>
  </si>
  <si>
    <t>https://www.crunchbase.com/acquisition/altus-group-acquires-finance-active--b4a2f409</t>
  </si>
  <si>
    <t>Divizend</t>
  </si>
  <si>
    <t>https://www.crunchbase.com/organization/divizend</t>
  </si>
  <si>
    <t>Divizend is a wealth-tax FinTech platform used to reclaim foreign dividend withholding taxes. The company's B2C software helps private investors to reclaim their taxes by automating the withholding tax refund process. Its platform is the central place for investors striving for high dividend earnings, as they will find only the most relevant insights, research, analytics, and tax services.</t>
  </si>
  <si>
    <t>B2C, Finance, Financial Services, FinTech</t>
  </si>
  <si>
    <t>Divizend is a wealth-tax FinTech platform used to reclaim foreign dividend withholding taxes.</t>
  </si>
  <si>
    <t>https://divizend.com/</t>
  </si>
  <si>
    <t>https://www.linkedin.com/company/divizend/?originalSubdomain=de</t>
  </si>
  <si>
    <t>FinTech Sandbox, European Data Incubator, EY Start-up Academy</t>
  </si>
  <si>
    <t>Clearmacro Limited builds tools that help asset owners and advisors to identify investment ideas and make better investment and asset allocation decisions. ClearMacro primarily serves institutional investors in Europe, North America and Asia.</t>
  </si>
  <si>
    <t>https://www.linkedin.com/company/clearmacro-ltd</t>
  </si>
  <si>
    <t>info@clearmacro.com</t>
  </si>
  <si>
    <t>+44 (0) 203 435 5600</t>
  </si>
  <si>
    <t>Giles Adu, Mike Simcock</t>
  </si>
  <si>
    <t>SFC Capital, BCI</t>
  </si>
  <si>
    <t>Bean allows you to track your finances and identify recurring paid subscriptions so that you can better manage your money. We enable our users to cancel paid the subscriptions from our platform.</t>
  </si>
  <si>
    <t>https://twitter.com/usebean</t>
  </si>
  <si>
    <t>https://www.facebook.com/usebeandotcom/</t>
  </si>
  <si>
    <t>https://www.linkedin.com/company/10784357/</t>
  </si>
  <si>
    <t>hello@usebean.com</t>
  </si>
  <si>
    <t>Jamie Curran, Peter Myatt</t>
  </si>
  <si>
    <t>Techstars, SFC Capital, NFT Ventures, Barclays Accelerator, powered by Techstars - London</t>
  </si>
  <si>
    <t>Bean acquired by BGL Group</t>
  </si>
  <si>
    <t>https://www.crunchbase.com/acquisition/bgl-group-peterborough-united-kingdom-acquires-bean-2--c91b1510</t>
  </si>
  <si>
    <t>Slicethepie is a music review engine that provides on demand feedback to U.S. record labels and thousands of independent artists every month. The platform also has additional review categories such as fashion, mobile phone accessories, and others. Through all the ratings and reviews left by its reviewers, Slicethepie provides real time predictive insight to music executives, designers, buyers, and merchandisers in large and small organizations. Launched in 2007, Slicethepie delivers detailed reports that are generated directly from live consumer feedback on new tracks by various artists.</t>
  </si>
  <si>
    <t>Brimpton, West Berkshire, United Kingdom</t>
  </si>
  <si>
    <t>http://twitter.com/slicethepie</t>
  </si>
  <si>
    <t>http://www.facebook.com/Slicethepie</t>
  </si>
  <si>
    <t>https://www.linkedin.com/company/slicethepie</t>
  </si>
  <si>
    <t>David Courtier-Dutton</t>
  </si>
  <si>
    <t>Oathello</t>
  </si>
  <si>
    <t>https://www.crunchbase.com/organization/oathello</t>
  </si>
  <si>
    <t>Oathello is a Barclays Techstars Company that accelerates the signing, execution and completion of documents online for the financial system, operating a database that combines leading technology with industry intelligence to provide solutions for every instance where signing, execution and completion of documents is legally required for the movement of assets, debt, capital and transactional efficiency within the financial system. Oathello's 3 core products are: 3PVerify Corporate: Completely Digital Notarisation of Commercial and Corporate Proofs, reducing delay associated with the process from +6 weeks to -1 hour. 3PVerify ID: Legal Certification of ID to industry standards combining leading technology with the Oathello database of legal professionals to legally certify ID documents in minutes. Oathello Sign: E-signature, witnessing and attestation for the proper online execution of Deeds, Facilities, and other high value documentation connected to the functioning of the financial system and capital markets.</t>
  </si>
  <si>
    <t>B2B, B2C, FinTech, Information Technology, Legal</t>
  </si>
  <si>
    <t>Where Paperwork for Payments and Finance Happens.</t>
  </si>
  <si>
    <t>https://www.oathello.com</t>
  </si>
  <si>
    <t>https://twitter.com/oathello_law</t>
  </si>
  <si>
    <t>https://www.facebook.com/oathellolaw/</t>
  </si>
  <si>
    <t>https://ie.linkedin.com/company/oathello</t>
  </si>
  <si>
    <t>hello@oathello.com</t>
  </si>
  <si>
    <t>+44 (0)207 660 0969</t>
  </si>
  <si>
    <t>Jennifer Hourihane</t>
  </si>
  <si>
    <t>Financial Services, Information Technology, Other, Professional Services</t>
  </si>
  <si>
    <t>Techstars, Enterprise Ireland, NDRC, Barclays Accelerator, powered by Techstars - London, Jonathan McKeown</t>
  </si>
  <si>
    <t>Foxstone</t>
  </si>
  <si>
    <t>https://www.crunchbase.com/organization/foxstone</t>
  </si>
  <si>
    <t>Foxstone is a pioneer of the Swiss Real Estate Crowdfunding market. Founded by Real Estate professionals, it aims to democratize the market by offering ownership of Swiss residential real estate projects to every investor. Through its online platform, Foxstone connects, on one hand, Swiss citizens by opening for them the access to the best asset class available on the market, one that was previously accessed only by professionals and wealthy people, and on the other hand, hand-picked real estate entrepreneurs that get a great exposure on a large investors network. Foxstone offers a full web-based platform, that covers the entire deal process, saving a lot of time and paperwork, and making the whole adventure simple, cost and time efficient, for both sides.  Foxstone is democratizing the Swiss Real Estate market.</t>
  </si>
  <si>
    <t>Foxstone is a Swiss online real estate investment platform providing capacity into direct co-ownership, co-investment and mezzanine debt.</t>
  </si>
  <si>
    <t>https://www.foxstone.ch</t>
  </si>
  <si>
    <t>https://twitter.com/FoxstoneCrowd/</t>
  </si>
  <si>
    <t>https://www.facebook.com/foxstone.ch/</t>
  </si>
  <si>
    <t>http://www.linkedin.com/company/foxstone</t>
  </si>
  <si>
    <t>info@foxstone.ch</t>
  </si>
  <si>
    <t>Dan AMAR</t>
  </si>
  <si>
    <t>Virtual Network, Vaudoise Assurances</t>
  </si>
  <si>
    <t>Deutsche Fintech Solutions GmbH</t>
  </si>
  <si>
    <t>https://www.crunchbase.com/organization/deutsche-fintech-solutions-gmbh</t>
  </si>
  <si>
    <t>Next level financial consulting: Intelligent digital services to support the advisory of complex financial products. Simple, transparent, competent.  DFS is a joint venture between Deutsche Verm√∂gensberatung AG (DVAG), Germany's largest independent financial advisory corporation, and finleap, the fintech ecosystem and company builder</t>
  </si>
  <si>
    <t>SaaS hybrid financial consulting</t>
  </si>
  <si>
    <t>https://www.deutschefintechsolutions.de</t>
  </si>
  <si>
    <t>https://www.linkedin.com/company/28988263/</t>
  </si>
  <si>
    <t>da@deutschefintechsolutions.de</t>
  </si>
  <si>
    <t>Pranjal Kothari</t>
  </si>
  <si>
    <t>finleap, Deutsche Verm√∂gensberatung AG</t>
  </si>
  <si>
    <t>Dateio</t>
  </si>
  <si>
    <t>https://www.crunchbase.com/organization/dateio</t>
  </si>
  <si>
    <t>Dateio helps merchants create personalized card linked discount offers for bank clients based on previous card transaction. The company provides a marketing software solution that enables retailers to address clients of partner banks with card-linked offers, targeted based on clients‚Äô previous shopping behaviour. Dateio was founded on 2013 and is headquartered in Prague, Czech Republic.</t>
  </si>
  <si>
    <t>Advertising, Business Intelligence, Enterprise Software, FinTech, Marketing, Software, Transaction Processing</t>
  </si>
  <si>
    <t>Smichov, Hlavni mesto Praha, Czech Republic</t>
  </si>
  <si>
    <t>Dateio helps merchants create personalized card linked discount offers for bank clients based on previous card transaction.</t>
  </si>
  <si>
    <t>https://dateio.cz</t>
  </si>
  <si>
    <t>https://www.linkedin.com/company/dateioeu/</t>
  </si>
  <si>
    <t>propartnery@dateio.cz</t>
  </si>
  <si>
    <t>420 606 138 866</t>
  </si>
  <si>
    <t>Ivan Dovica, Ondrej Knot</t>
  </si>
  <si>
    <t>Advertising, Data and Analytics, Financial Services, Payments, Sales and Marketing, Software</t>
  </si>
  <si>
    <t>365.fintech, Bolt Start Up Development</t>
  </si>
  <si>
    <t>https://www.twitter.com/islamic_markets</t>
  </si>
  <si>
    <t>https://www.facebook.com/islamicbanker</t>
  </si>
  <si>
    <t>https://www.linkedin.com/company/islamicbanker</t>
  </si>
  <si>
    <t>Javaid Karim, Shakeeb Saqlain</t>
  </si>
  <si>
    <t>Data and Analytics, Education, Financial Services</t>
  </si>
  <si>
    <t>New World Group, Adam Sadiq, DDCAP Group</t>
  </si>
  <si>
    <t>ChipIn is an online fundraising service that includes a widget and application developer for businesses. They still aim and focus on empowering and engaging a wide and distributed network of supporters particularly those with brilliant and outstanding ideas in fundraising. This is expected to apply mainly to major and large-scale funding campaigns that take into consideration all or many players in this niche. What‚Äôs more, all this is just a rough guideline of what they intend to do. Any useful suggestions of how to relaunch this platform are indeed welcome. At the end of the day, the bottom line remains that they still believe that any idea that is worth poring over is still worth seeing the light of day, as long as it is to the greater benefit of humanity.</t>
  </si>
  <si>
    <t>https://twitter.com/chipin</t>
  </si>
  <si>
    <t>https://www.facebook.com/pg/chipincom/</t>
  </si>
  <si>
    <t>https://www.linkedin.com/company/chipin/</t>
  </si>
  <si>
    <t>0330 87 87 87</t>
  </si>
  <si>
    <t>Carnet Williams, Olin Lagon</t>
  </si>
  <si>
    <t>Polaris Partners, Global Venture Capital, CommerceNet</t>
  </si>
  <si>
    <t>ETF Securities is the world‚Äôs largest independent provider of commodity exchange traded productsand also provides a wide range of equity, alternative and currency ETPs. The company listed the world's first physically-backed gold ETP in 2003 and now offers over 300 different ETPs covering a wide range of commodity, currency and equity exposures listed on major exchanges around the world. For over a decade, investors looking for alternative investment opportunities have relied on ETF Securities‚Äô expertise. At the end of 2012, worldwide assets invested in ETF Securities ETPs stood close to US$30 billion.</t>
  </si>
  <si>
    <t>http://twitter.com/etf_securities</t>
  </si>
  <si>
    <t>http://www.linkedin.com/company/etf-securities</t>
  </si>
  <si>
    <t>info@etfsecurities.com</t>
  </si>
  <si>
    <t>+44 20 7448 4330</t>
  </si>
  <si>
    <t>Graham Tuckwell</t>
  </si>
  <si>
    <t>WisdomTree</t>
  </si>
  <si>
    <t>https://www.crunchbase.com/organization/wisdomtree</t>
  </si>
  <si>
    <t>FTV Capital, Susquehanna Growth Equity, Millennium Technology Value Partners</t>
  </si>
  <si>
    <t>ETF Securities acquired by WisdomTree</t>
  </si>
  <si>
    <t>https://www.crunchbase.com/acquisition/wisdomtree-acquires-etf-securities--7051f691</t>
  </si>
  <si>
    <t>Garlik are leading technology innovators and digital identity experts set up by the founders of the UK online banks Egg (part of Citi) and First Direct (part of HSBC). With our range of products and services we aim to help individuals stay safe from online crime. Specialties Internet, Online Crime, Digital Identity</t>
  </si>
  <si>
    <t>http://twitter.com/GarlikCommunity</t>
  </si>
  <si>
    <t>https://www.facebook.com/243359712355979</t>
  </si>
  <si>
    <t>https://www.linkedin.com/company/102413</t>
  </si>
  <si>
    <t>44 3444 810 050</t>
  </si>
  <si>
    <t>Experian</t>
  </si>
  <si>
    <t>https://www.crunchbase.com/organization/experian</t>
  </si>
  <si>
    <t>Commerce and Shopping, Financial Services, Information Technology, Internet Services, Payments, Privacy and Security, Software</t>
  </si>
  <si>
    <t>Garlik acquired by Experian</t>
  </si>
  <si>
    <t>https://www.crunchbase.com/acquisition/experian-acquires-garlik--cf99bda5</t>
  </si>
  <si>
    <t>Fides Capital</t>
  </si>
  <si>
    <t>https://www.crunchbase.com/organization/fides-capital</t>
  </si>
  <si>
    <t>Fides Capital is an investment firm, specialized in seed and early stage technology-based companies with scalable B2B business models that have already achieved recurring income.  We back committed and experienced teams who are capable of leading ambitious projects with international projection. But, beyond the professional abilities, for us it's essential to have a personal understanding and alignment of interests with the entrepeneurs in order to row together in the same direction. Partnering with the teams is a key pillar in Fides's investment strategy since we like to collaborate actively with them, sharing our experience and knowledge.   We invest between 50,000 ‚Ç¨ and 400,000 ‚Ç¨ per deal by disbursing funds in gradual installments and we co-invest with other participants that assume the role of lead investor. Our portfolio companies are mainly in the telecom, B2B services, health, fintech and edutech sectors:  - AdmInMe (www.admin-me.com) - Agile Content (www.agilecontent.com) - eGarante: (www.egarante.com) - Excom (www.excom.es) - Imegen (www.imegen.es) - Indexa Capital (www.indexacapital.com) - Joinup (www.joinuptaxi.com) - Kuaderno (www.kuaderno.com) - Masmovil (www.masmovil.es) - Next (www.gruponext.es) - Nuubo (www.nuubo.com) - Playfilm (www.playfilm.tv) - Quantyca (www.quantyca.com)</t>
  </si>
  <si>
    <t>B2B, Consulting, Financial Services, FinTech, Venture Capital</t>
  </si>
  <si>
    <t>Fides Capital is an investment firm focused on seed and early-stage technology-based companies with scalable and tested B2B business models.</t>
  </si>
  <si>
    <t>http://www.fidescapital.es</t>
  </si>
  <si>
    <t>https://www.linkedin.com/company/27095003/</t>
  </si>
  <si>
    <t>info@fidescapital.es</t>
  </si>
  <si>
    <t>Apeiron Investment Group</t>
  </si>
  <si>
    <t>https://www.crunchbase.com/organization/apeiron-investment-group</t>
  </si>
  <si>
    <t>Apeiron Investment Group focuses in Germany on Financial Services (especially fintech), Internet and Technology (from ecommerce to deep tech), Life Sciences, Media, Real Estate and Natural Resources. Apeiron completes deals across the entire lifecycle and balance sheet of a company, from non-listed Seed/Start Up investments to larger scale Restructuring and Special Situations deals (mostly listed).</t>
  </si>
  <si>
    <t>Banking, Financial Services, FinTech, Real Estate</t>
  </si>
  <si>
    <t>Sliema, NA - Malta, Malta</t>
  </si>
  <si>
    <t>Focus is on Financial Services (especially fintech), Internet and Technology. Life Sciences, Media, Real Estate and Natural Resources.</t>
  </si>
  <si>
    <t>http://www.apeiron-investments.com/</t>
  </si>
  <si>
    <t>https://www.linkedin.com/company/apeiron-investment-group/about/</t>
  </si>
  <si>
    <t>info@apeiron-investments.com</t>
  </si>
  <si>
    <t>Family Investment Office</t>
  </si>
  <si>
    <t>Nordic Secondary Fund</t>
  </si>
  <si>
    <t>https://www.crunchbase.com/organization/nordic-secondary-fund</t>
  </si>
  <si>
    <t>Nordic Secondary Fund was established in 2019 with the purpose of buying secondaries in companies, which are characterized by: - Have completed a Series-A capital raising from venture capital or corporate venture - Proven scalable business models: Documented market for the companies‚Äô products or services The investment focus is exclusively on Nordic and Baltic companies.</t>
  </si>
  <si>
    <t>Nordic Secondary Fund‚Äôs investment focus is exclusively on Nordic and Baltic companies post Series-A</t>
  </si>
  <si>
    <t>https://www.n2f.vc/</t>
  </si>
  <si>
    <t>https://www.linkedin.com/company/nordic-secondary-fund/</t>
  </si>
  <si>
    <t>peter@n2f.vc</t>
  </si>
  <si>
    <t>Private Equity Firm, Secondary Purchaser</t>
  </si>
  <si>
    <t>Late Stage Venture, Secondary Market</t>
  </si>
  <si>
    <t>Frank Lyhne Hansen, Peter Sandberg</t>
  </si>
  <si>
    <t>tokentus investment AG</t>
  </si>
  <si>
    <t>https://www.crunchbase.com/organization/tokentus-invstment-ag</t>
  </si>
  <si>
    <t>tokentus is a venture capital company investing in blockchain based business models. The tokentus network includes leading industry experts supporting portfolio companies with additional expertise, an institutional network to Banking and Financial Services, funding and market access in Germany and Switzerland. The ultimate goal is to create synergies and acceleration for the portfolio companies within the ecosystem.</t>
  </si>
  <si>
    <t>Blockchain, Cryptocurrency, Financial Services, FinTech, Information Technology</t>
  </si>
  <si>
    <t>Venture capital investor for blockchain based business models.</t>
  </si>
  <si>
    <t>http://tokentus.com/</t>
  </si>
  <si>
    <t>https://www.linkedin.com/company/tokentus</t>
  </si>
  <si>
    <t>info@tokentus.com</t>
  </si>
  <si>
    <t>Oliver Michel</t>
  </si>
  <si>
    <t>Coinsbit.io</t>
  </si>
  <si>
    <t>https://www.crunchbase.com/organization/coinsbit-io</t>
  </si>
  <si>
    <t>Coinsbit is a legit, secure, and reliable cryptocurrency exchange based in Estonia. It was named the best 2018 crypto exchange at Asian Blockchain Life 2019. It plans on further distinguishing itself from the competition through a series of novel functions. It will ensure privacy for all users and will not require borrowers to show their credit history. An additional planned feature is an invest box service, which will reward users who deposit cryptocurrency by paying them interest on various coins. It was launched in 2018 and is headquartered in Tallinn, Estonia.</t>
  </si>
  <si>
    <t>Coinsbit is a legit, secure, and reliable cryptocurrency exchange based in Estonia.</t>
  </si>
  <si>
    <t>https://coinsbit.io/</t>
  </si>
  <si>
    <t>https://twitter.com/c0insbit</t>
  </si>
  <si>
    <t>https://www.facebook.com/coinsbit.io.cr/</t>
  </si>
  <si>
    <t>https://www.linkedin.com/company/coinsbit-exchange/</t>
  </si>
  <si>
    <t>support@coinsbit.io</t>
  </si>
  <si>
    <t>The Fintech Times</t>
  </si>
  <si>
    <t>https://www.crunchbase.com/organization/the-fintech-times</t>
  </si>
  <si>
    <t>Established in 2016, The Fintech Times is a global multimedia news outlet centred around the world‚Äôs first leading Fintech newspaper. We report on the latest and brightest ideas from the Fintech world as an authoritative and trusted voice, focused on high-quality content and distributed to a global network helping our partners to achieve their goals. We have been building that voice over the years and with the support of our 75,000+ unique online readers every month and 150,000+ copies of the print &amp; digital newspaper circulated around the world every year.   Chronicling the latest developments  in cutting-edge financial technologies including PayTech, RegTech, Banking Transformation, Blockchain, WealthTech, Cybersecurity, Insurtech crowdfunding, peer2peer platforms, crypto currencies, AI and robo-advisors, just to name a few. The Fintech Industry is not only about new companies, new technologies for old companies, it‚Äôs about inventors and visionaries, and everyday people creating something new.</t>
  </si>
  <si>
    <t>Financial Services, FinTech, Insurance, News, Payments</t>
  </si>
  <si>
    <t>The Fintech Times is the world‚Äôs first and only newspaper dedicated to fintech.</t>
  </si>
  <si>
    <t>https://thefintechtimes.com/</t>
  </si>
  <si>
    <t>https://twitter.com/thefintechtimes</t>
  </si>
  <si>
    <t>https://www.facebook.com/thefintechtimes</t>
  </si>
  <si>
    <t>https://www.linkedin.com/company/fintechtimes/</t>
  </si>
  <si>
    <t>editor@thefintechtimes.com</t>
  </si>
  <si>
    <t>+44 207 1935883</t>
  </si>
  <si>
    <t>Content and Publishing, Financial Services, Media and Entertainment, Payments</t>
  </si>
  <si>
    <t>Brightly Ventures</t>
  </si>
  <si>
    <t>https://www.crunchbase.com/organization/brightly-ventures</t>
  </si>
  <si>
    <t>Brightly Ventures backs bold founders on a mission to transform industries and change the world for the better. Brightly is an early-stage investor focused on the Nordics. It has a hands-on approach supporting high-potential ideas and bringing them to market. It makes a deep commitment to each investment we make and draw upon its network and company-building experience to help boost the journey.</t>
  </si>
  <si>
    <t>Cyber Security, Developer Tools, eSports, FinTech, Retail Technology</t>
  </si>
  <si>
    <t>Brightly Ventures is an investment firm supporting technology teams and companies who push the world forward, transforming industries.</t>
  </si>
  <si>
    <t>https://www.brightlyventures.com</t>
  </si>
  <si>
    <t>https://twitter.com/BrightlyVenture</t>
  </si>
  <si>
    <t>https://www.facebook.com/brightlyventures</t>
  </si>
  <si>
    <t>https://www.linkedin.com/company/brightly-ventures</t>
  </si>
  <si>
    <t>info@brightlyventures.com</t>
  </si>
  <si>
    <t>Andy Johnston, John Elvesjo, Katja Bergman, Kerstin Cooley</t>
  </si>
  <si>
    <t>Commerce and Shopping, Financial Services, Hardware, Information Technology, Privacy and Security, Software, Sports</t>
  </si>
  <si>
    <t>CapitalT</t>
  </si>
  <si>
    <t>https://www.crunchbase.com/organization/capitalt</t>
  </si>
  <si>
    <t>CapitalT is seed stage VC that invests in tech companies with brilliant teams who solve real problems with AI or have a strong data component, and have international potential. We invest in companies in the Netherlands, United Kingdom, Sweden, Norway, Denmark, Finland and Germany. We proactively look at companies in digital health, climatetech, edtech, future of work and the new social.</t>
  </si>
  <si>
    <t>Artificial Intelligence, Education, FinTech, Health Care, Machine Learning, Software</t>
  </si>
  <si>
    <t>CapitalT is a seed-stage venture capital fund investing in tech companies.</t>
  </si>
  <si>
    <t>https://www.capitaltvc.com/</t>
  </si>
  <si>
    <t>https://www.linkedin.com/company/capitalt/</t>
  </si>
  <si>
    <t>janneke@capitaltvc.com</t>
  </si>
  <si>
    <t>Janneke Niessen</t>
  </si>
  <si>
    <t>Artificial Intelligence, Data and Analytics, Education, Financial Services, Health Care, Science and Engineering, Software</t>
  </si>
  <si>
    <t>Atomic Wallet</t>
  </si>
  <si>
    <t>https://www.crunchbase.com/organization/atomic-wallet</t>
  </si>
  <si>
    <t>Crypto currency wallet with built-in atomic swap exchange</t>
  </si>
  <si>
    <t>https://atomicwallet.io/</t>
  </si>
  <si>
    <t>https://twitter.com/atomicwallet</t>
  </si>
  <si>
    <t>hello@atomicwallet.io</t>
  </si>
  <si>
    <t>Konstantin Gladych</t>
  </si>
  <si>
    <t>LocalBitcoins</t>
  </si>
  <si>
    <t>https://www.crunchbase.com/organization/localbitcoins</t>
  </si>
  <si>
    <t>At LocalBitcoins.com, people from different countries can exchange their local currency to bitcoins. The site users post advertisements where they state exchange rate and payment methods for buying or selling bitcoins. You reply to these advertisements and agree to meet the person to buy bitcoins with cash, or trade directly with online banking. Bitcoins are placed in LocalBitcoins.com web wallet from where you can pay your bitcoin purchases directly.</t>
  </si>
  <si>
    <t>Bitcoin, E-Commerce, Financial Exchanges, Financial Services, FinTech, Payments, Virtual Currency</t>
  </si>
  <si>
    <t>At LocalBitcoins.com, people from different countries can exchange their local currency to bitcoins.</t>
  </si>
  <si>
    <t>https://localbitcoins.com/</t>
  </si>
  <si>
    <t>http://twitter.com/LocalBitcoins</t>
  </si>
  <si>
    <t>http://www.facebook.com/pages/Localbitcoinscom/266849920086274</t>
  </si>
  <si>
    <t>Wecken &amp; Cie.</t>
  </si>
  <si>
    <t>https://www.crunchbase.com/organization/wecken-cie</t>
  </si>
  <si>
    <t>Wecken &amp; Cie. is an early-stage venture capital investor, focused on European fast-growing, disruptive technology companies, with expertise in FinTech and PropTech. Wecken &amp; Cie. invests across other sectors and stages opportunistically. Having invested in more than 40 companies since 2007 and thereof successfully exited e.g. Delivery Hero and EcoIntense, Wecken &amp; Cie. typically participates together with other institutional investors in Series A investment rounds with ‚Ç¨500k to ‚Ç¨3m initially, with the ability to provide additionally capital over the life of the investment.  Wecken &amp; Cie. is backed by Klaus Wecken, co-founder of multiple startups in the technology and real-estate sector, most prominently KHK Software which he sold to SAGE Group in 1997.</t>
  </si>
  <si>
    <t>Basel, Basel-Stadt, Switzerland</t>
  </si>
  <si>
    <t>Wecken &amp; Cie. is the investment holding of the family office of Klaus R. Wecken.</t>
  </si>
  <si>
    <t>Early Stage Venture, Late Stage Venture, Private Equity, Secondary Market, Seed, Venture</t>
  </si>
  <si>
    <t>Klaus Wecken</t>
  </si>
  <si>
    <t>https://www.crunchbase.com/organization/katapult-accelerator</t>
  </si>
  <si>
    <t>Apply by June 1st 2020 to be considered for The Climate Accelerator Program, powered by Lundin Foundation: https://www.katapultclimate.com/the-climate-accelerator-program Katapult is a system that invests in and mobilizes capital into businesses created to solve the world‚Äôs grand challenges - providing value to people and the planet and giving a superior return on investments. The Katapult business units are designed to maximize internal synergies and share intellectual capital and expertise. Together they accelerate and deepen the collective impact and financial performance of the Group. Katapult is dedicated to building the field of impact investing by educating, convening, and enabling private capital owners to invest in impact tech startups and supporting the entrepreneurs building these. And the Katapult Accelerator is an impact-tech accelerator program of the Katapult system, working hands-on with startups using exponential technologies to solve environmental and societal challenges.</t>
  </si>
  <si>
    <t>Clean Energy, CleanTech, Energy Efficiency, Financial Services, FinTech, GreenTech, Smart Building, Smart Cities, Transportation</t>
  </si>
  <si>
    <t>Katapult Accelerator is an Oslo-based accelerator program supporting impact startups with a tech foundation.</t>
  </si>
  <si>
    <t>https://katapult.vc</t>
  </si>
  <si>
    <t>https://twitter.com/katapultimpact</t>
  </si>
  <si>
    <t>https://www.facebook.com/katapultaccelerator/</t>
  </si>
  <si>
    <t>https://www.linkedin.com/company-beta/17969162/?pathWildcard=17969162</t>
  </si>
  <si>
    <t>hello@katapultaccelerator.com</t>
  </si>
  <si>
    <t>Online</t>
  </si>
  <si>
    <t>Anders Lier, Haakon Brunell, Tharald Nustad</t>
  </si>
  <si>
    <t>Energy, Financial Services, Real Estate, Sustainability, Transportation</t>
  </si>
  <si>
    <t>Ilavska Vuillermoz Capital</t>
  </si>
  <si>
    <t>https://www.crunchbase.com/organization/ilavska-vuillermoz-capital</t>
  </si>
  <si>
    <t>Ilavska Vuillermoz Capital is a Luxembourg based investment company founded in 2019.</t>
  </si>
  <si>
    <t>http://ivc.fund</t>
  </si>
  <si>
    <t>https://www.linkedin.com/company/ilavska-vuillermoz-capital</t>
  </si>
  <si>
    <t>investments@ilavska-vuillermoz.com</t>
  </si>
  <si>
    <t>Late Stage Venture, Private Equity, Secondary Market</t>
  </si>
  <si>
    <t>Alain Wildanger, Laurent Hengesch</t>
  </si>
  <si>
    <t>Vestd</t>
  </si>
  <si>
    <t>https://www.crunchbase.com/organization/vestd</t>
  </si>
  <si>
    <t>Vestd is a secure online platform that makes giving shares to your team, customers or partners simple, affordable, and fast. The company believes that if you take a group of people with the right equity incentives you can unlock human potential in a way never before possible. Vestd minimizes the cost and complexity through a secure online platform. Issue shares and options flexibly and simply on the conditions and timescales you set.</t>
  </si>
  <si>
    <t>FinTech, Internet, Legal, Sharing Economy, Social Entrepreneurship</t>
  </si>
  <si>
    <t>Vestd is a secure online platform that makes giving shares to your team, customers or partners simple, affordable, and fast.</t>
  </si>
  <si>
    <t>https://vestd.com/</t>
  </si>
  <si>
    <t>https://twitter.com/vestdhq</t>
  </si>
  <si>
    <t>https://www.facebook.com/vestdhq</t>
  </si>
  <si>
    <t>https://www.linkedin.com/company/vestd</t>
  </si>
  <si>
    <t>hello@vestd.com</t>
  </si>
  <si>
    <t>Ifty Nasir, Naveed Akram</t>
  </si>
  <si>
    <t>Community and Lifestyle, Financial Services, Internet Services, Other, Professional Services</t>
  </si>
  <si>
    <t>Fudge Token</t>
  </si>
  <si>
    <t>https://www.crunchbase.com/organization/fudge-token</t>
  </si>
  <si>
    <t>100% Community Driven and Focused. FUDGE tokens is the most talked about altcoin project: it's the. high-tech blockchain-based digital currency broadly similar to Bitcoin and Ethereum, but with some exciting and remarkable, clear distinctions. It fixes many issues that most alt coins face and richly rewards the community through continuous token burns and huge monthly free token distributions to all holders. We are heading to the moon!</t>
  </si>
  <si>
    <t>FUDGE tokens is the most talked about altcoin project: it's the. high-tech blockchain-based digital currency broadly similar to BTC &amp; ETH.</t>
  </si>
  <si>
    <t>https://www.fudgetoken.com/#</t>
  </si>
  <si>
    <t>https://twitter.com/FudgeToken</t>
  </si>
  <si>
    <t>https://www.facebook.com/FUDGE-109913607947898</t>
  </si>
  <si>
    <t>info@fudgetoken.com</t>
  </si>
  <si>
    <t>Reference Capital (formerly Genevest)</t>
  </si>
  <si>
    <t>https://www.crunchbase.com/organization/Reference-Capital-SA</t>
  </si>
  <si>
    <t>Founded in 1983, Reference Capital (formerly Genevest SA) is a Swiss-based private investments advisor with one of the longest track records in Europe. It helps a curated group of large European industrial and financial families invest in top-tier Venture Capital Funds around the world. Reference Capital is actively deploying assets into a growing network of VC Funds active in Life Sciences, Digital Technologies and Sustainability with presence in the US, Europe, Israel, China and India. RefCap advises selectively its clients with direct investments but always alongside a qualified VC with sector expertise in the target company business.</t>
  </si>
  <si>
    <t>Investing in venture capital Funds (US, EU, IL, CN, IN) and direct (digital, sustainability, health).</t>
  </si>
  <si>
    <t>https://www.referencecap.com/</t>
  </si>
  <si>
    <t>Early Stage Venture, Late Stage Venture, Seed, Venture</t>
  </si>
  <si>
    <t>MSP Capital</t>
  </si>
  <si>
    <t>https://www.crunchbase.com/organization/msp-capital</t>
  </si>
  <si>
    <t>MSP Capital offer asset-based, short-term finance and bespoke lending solutions for sums from ¬£30,000 to ¬£10 million, helping our clients to grow, expand, acquire a business or property, or simply to restructure. MSP Capital can also supply bespoke financing solutions to borrowers who have businesses that require turnaround or recovery plans. We know in those circumstances how important it is for us to create a finance package quickly and we can also provide advice on how to apply the injection of capital in the most appropriate and profitable way.</t>
  </si>
  <si>
    <t>Banking, Financial Services, FinTech, Personal Finance</t>
  </si>
  <si>
    <t>Poole, Dorset, United Kingdom</t>
  </si>
  <si>
    <t>MSP Capital is a financial and wealth management firm based on Southern England.</t>
  </si>
  <si>
    <t>http://www.mspcapital.co.uk</t>
  </si>
  <si>
    <t>info@mspcapital.co.uk</t>
  </si>
  <si>
    <t>01202 743400</t>
  </si>
  <si>
    <t>https://www.crunchbase.com/organization/cabot-square-capital</t>
  </si>
  <si>
    <t>Management Buyout</t>
  </si>
  <si>
    <t>MSP Capital acquired by Cabot Square Capital</t>
  </si>
  <si>
    <t>https://www.crunchbase.com/acquisition/cabot-square-capital-acquires-msp-capital--664461e6</t>
  </si>
  <si>
    <t>FinTechStage</t>
  </si>
  <si>
    <t>https://www.crunchbase.com/organization/fintechstage</t>
  </si>
  <si>
    <t xml:space="preserve">FinTechStage engages financial services professionals, regulators, investors, entrepreneurs, technology partners and governments to build trusted and enabling FinTech tribes around the world. We firmly believe that innovation in Financial Services will improve people‚Äôs lives. Through the immersive events they connect global industry experts with local financial services communities to explore, challenge and solve important issues related to FinTech, RegTech, InsurTech, Artificial Intelligence and Financial Inclusion. </t>
  </si>
  <si>
    <t xml:space="preserve">FinTechStage engages in Financial Services stakeholders to build innovation ecosystems worldwide. </t>
  </si>
  <si>
    <t>https://www.fintechstage.com/</t>
  </si>
  <si>
    <t>https://twitter.com/fintechstage?lang=en</t>
  </si>
  <si>
    <t>https://www.facebook.com/FinTechStage/?ref=page_internal</t>
  </si>
  <si>
    <t>https://www.linkedin.com/company/fintechstage?trk=ppro_cprof</t>
  </si>
  <si>
    <t>+39 0185.59.84.27</t>
  </si>
  <si>
    <t>Quantum Group</t>
  </si>
  <si>
    <t>https://www.crunchbase.com/organization/quantum-group-c5e6</t>
  </si>
  <si>
    <t>Quantum Group provides innovative and intuitive fintech solutions for its clients. Quantum is a collection of companies, ranging from an elite high-level security consultancy to an FCA regulated company providing a multi-currency prepaid Mastercard product. By utilizing the skill sets across the Group, Quantum produces top quality products for its loyal clients. The company is innovation at the heart of our operation, understanding that we must continuously push the boundaries of our capabilities in order to unlock the Group‚Äôs potential.</t>
  </si>
  <si>
    <t>Quantum Group provides innovative and intuitive fintech solutions for its clients.</t>
  </si>
  <si>
    <t>https://www.quantumgroup.uk/</t>
  </si>
  <si>
    <t>https://www.linkedin.com/company/quantum-financial-holdings-limited/</t>
  </si>
  <si>
    <t>Incubator, Venture Capital</t>
  </si>
  <si>
    <t>Floyd Woodrow, Peter Malmstrom</t>
  </si>
  <si>
    <t>Lendlord</t>
  </si>
  <si>
    <t>https://www.crunchbase.com/organization/lendlord-inc</t>
  </si>
  <si>
    <t>Wembley, Brent, United Kingdom</t>
  </si>
  <si>
    <t>Lendlord is an online platform for Landlords and Property investors to manage, track and optimise their portfolio's performance</t>
  </si>
  <si>
    <t>https://www.lendlord.io/</t>
  </si>
  <si>
    <t>https://twitter.com/Lendlord3</t>
  </si>
  <si>
    <t>https://www.facebook.com/lendlord.io/</t>
  </si>
  <si>
    <t>https://www.linkedin.com/company/lendlord/</t>
  </si>
  <si>
    <t>avirams@lendlord.io</t>
  </si>
  <si>
    <t>0208 191 9611</t>
  </si>
  <si>
    <t>Aviram Shahar</t>
  </si>
  <si>
    <t>https://www.crunchbase.com/organization/newalpha-asset-management</t>
  </si>
  <si>
    <t>Expert in investments targeting the entrepreneurial financial industry, NewAlpha launched the first French venture capital fund dedicated to Fintech start-ups in November 2015. The fund has made five Fintech investments in 2016. NewAlpha provides qualified investors with access to the most innovative and dynamic firms in the financial industry thanks to its wide range of products and services. On behalf of its clients, NewAlpha selects, finances and supports innovative entrepreneurial projects, mainly in asset management but also in related sectors such as services for investment managers or financial technologies (Fintech and Insurtech).</t>
  </si>
  <si>
    <t>FinTech, Insurance, Venture Capital</t>
  </si>
  <si>
    <t>NewAlpha is a leading European investor providing venture capital solutions to emerging Fintech and Insurtech companies</t>
  </si>
  <si>
    <t>https://www.newalpha.com/</t>
  </si>
  <si>
    <t>https://www.twitter.com/newalphaam</t>
  </si>
  <si>
    <t>https://www.linkedin.com/company/newalpha-asset-management</t>
  </si>
  <si>
    <t>info@newalpha.net</t>
  </si>
  <si>
    <t>+33 1 44 56 11 00</t>
  </si>
  <si>
    <t>Liridi</t>
  </si>
  <si>
    <t>https://www.crunchbase.com/organization/liridi</t>
  </si>
  <si>
    <t>WHO WE ARE:  LIRIDI is a digital platform that provides purchase financing for micro-business owners and entrepreneurs in emerging economies. Ours headquarter located in London and our first pilot market in Sri Lanka, where a local subsidiary company ‚Äì Liridi Lanka is established and, also, an active local core team, highly experienced in the local micro-finance market, is built. WHAT PROBLEM WE SOLVE: We are building a global cloud-based platform that connects three large community on the national level: -	local financial institutions, -	domestic merchants, and -	underbanked micro-business owners and entrepreneurs. As a result, we enable micro-enterprises to get goods and services whenever they need and at a fair price, and paying for them later, just using our mobile application (Liridi App). MARKET: LIRIDI‚Äôs target segment is underbanked micro-business owners and entrepreneurs in the emerging economies. The strategic geographical focus is Sub-Sahara Africa and South Asia, with the pilot market in Sri Lanka, and with a target for 2025 ‚Äì 12 countries of the outlined region. TEAM: We have a team of 11 people daily involved in company product development and management: ‚Ä¢	1 member ‚Äì the Sri Lanka office Director ‚Ä¢	5 members are involved in product development and overall company management ‚Ä¢	5 members ‚Äì highly experienced IT development team, with extensive experience in the FinTech sector. TECHNOLOGY: IT development of the platform has been already in progress since November 2019 with our in-house development team, with extensive experience in the FinTech sector. By today we have developed: -	Liridi App for Android: App betta-testing is in progress at the Sri Lanka market, -	proprietary borrower's KYC verification engine with an additional verification level via partner technology companies  -	proprietary social and mobile-based scoring engine, Loan Management System ver.1 -	back-end infrastructure for data collection and storage, etc.  SOCIAL IMPACT: We are a team of people passionate to provide emerging market entrepreneurs and micro-businesses with easy access to modern digital financial services, at affordable cost, and enabling their sustainable growth.  Also, we believe that we can best succeed in our goal if we manage to deliver their significantly better digital and personal finances literacy. Thus LIRIDI aims to put notable resources in designing and, in association with local partners, running financial health and digital education programs. Investors' Pitch Deck and other supporting materials can be provided at request.</t>
  </si>
  <si>
    <t>Emerging Markets, Finance, FinTech, Mobile Apps, Small and Medium Businesses</t>
  </si>
  <si>
    <t>LIRIDI is a Buy Now, Pay Later platform for small business owners in emerging countries</t>
  </si>
  <si>
    <t>https://www.liridi.com</t>
  </si>
  <si>
    <t>https://www.facebook.com/LiridiApp</t>
  </si>
  <si>
    <t>https://www.linkedin.com/company/liridi/</t>
  </si>
  <si>
    <t>founders@liridi.com</t>
  </si>
  <si>
    <t>+44 208 123 0505</t>
  </si>
  <si>
    <t>Kirill Maluka, Vasily Zinoviev, Vladislav Lurye</t>
  </si>
  <si>
    <t>AgriLedger</t>
  </si>
  <si>
    <t>https://www.crunchbase.com/organization/agriledger</t>
  </si>
  <si>
    <t>AgriLedger designs blockchain-based solutions which have ‚Äòempowered producers by simplifying their access to wider global markets via mobile platforms and to financial services via API linkages with local banks and financial institutions‚Äô. The solution supports a high standard of integrity within the agricultural value chain by improving transparency and information flows. AgriLedger works with companies, governments, non-profits and other organisations to address challenges on a global scale. We coordinate with farmers, co-operatives, transportation providers, wholesalers, food processing units, cold storage, retailers, seed providers, machinery vendors, and banks.</t>
  </si>
  <si>
    <t>Agriculture, AgTech, Blockchain, FinTech, Food and Beverage, Supply Chain Management</t>
  </si>
  <si>
    <t>AgriLedger is a social enterprise project using distributed ledger technology and mobile apps for agricultural producers.</t>
  </si>
  <si>
    <t>http://www.agriledger.io/</t>
  </si>
  <si>
    <t>https://twitter.com/Agriledger</t>
  </si>
  <si>
    <t>https://www.facebook.com/agriledger/</t>
  </si>
  <si>
    <t>https://www.linkedin.com/company/agriledger</t>
  </si>
  <si>
    <t>hello@agriledger.com</t>
  </si>
  <si>
    <t>Genevieve Leveille</t>
  </si>
  <si>
    <t>Agriculture and Farming, Financial Services, Food and Beverage, Other, Transportation</t>
  </si>
  <si>
    <t>tokenstreet</t>
  </si>
  <si>
    <t>https://www.crunchbase.com/organization/tokenstreet</t>
  </si>
  <si>
    <t>Blockchain, Financial Services, FinTech, Real Estate</t>
  </si>
  <si>
    <t>tokenstreet enables everyone to invest 100% digitally, easily and transparently in diversified real estate portfolios</t>
  </si>
  <si>
    <t>https://tokenstreet.com</t>
  </si>
  <si>
    <t>https://www.linkedin.com/company/tokenstreet-com</t>
  </si>
  <si>
    <t>contact@tokenstreet.com</t>
  </si>
  <si>
    <t>Robo.cash</t>
  </si>
  <si>
    <t>https://www.crunchbase.com/organization/robo-cash</t>
  </si>
  <si>
    <t>Robo.cash is a fully automated P2P-platform with a buyback guarantee on investments and based on the ‚Äòpeer 2 portfolio‚Äô model. The fully automated mode is designed to save time of its investors according to the main idea the platform pursues: more money in less time. The platform was launched in February 2017. It is open for investors from the European Union and Switzerland. The platform is a part of the international financial holding Robocash Group, founded by entrepreneur Sergey Sedov. The holding includes affiliated credit companies in Spain, Russia and Kazakhstan, the Philippines, Indonesia, Vietnam and India which are specialized in PDL- and Installment-loans.</t>
  </si>
  <si>
    <t>Robo.cash is the fully automated European P2P platform based on a 'peer-to-portfolio' model</t>
  </si>
  <si>
    <t>https://robo.cash</t>
  </si>
  <si>
    <t>https://twitter.com/Robocash1</t>
  </si>
  <si>
    <t>https://www.facebook.com/robocash.invest</t>
  </si>
  <si>
    <t>https://www.linkedin.com/company/robocash-investment-robot/</t>
  </si>
  <si>
    <t>support@robo.cash</t>
  </si>
  <si>
    <t>+385 1344-58-18</t>
  </si>
  <si>
    <t>Sergey Sedov</t>
  </si>
  <si>
    <t>TDJ Pitango Ventures</t>
  </si>
  <si>
    <t>https://www.crunchbase.com/organization/tdj-pitango-ventures</t>
  </si>
  <si>
    <t>TDJ Pitango invests using the smart money formula and supports the best founders in scaling their startups globally. The fund concentrates on early and growth phases, investing $1-5m per round into startups with strong technology, operating on large or quickly growing markets. Drawing on over 25 years of successful VC investment experience, TDJ Pitango employs deep knowledge and understanding of what it takes for an organization to become a truly global company and how to build impressive value. The fund actively supports its portfolio startups in the value-building journey by providing them with access to networks and by attracting the best experienced senior talent to the startups. The fund helps in fundraising for the next financing rounds and actively supports the exiting process. TDJ Pitango also brings expertise related to strategy and business development, HR and growing pains challenges as well as legal and finance. The fund is Founders-friendly, invests in minority stakes, and very much likes to co-invest with other, smart investors, who bring value to the table.</t>
  </si>
  <si>
    <t>Business Development, Financial Services, FinTech, Information Technology, Internet</t>
  </si>
  <si>
    <t>TDJ Pitango Ventures is a venture capital fund that invest in technologically, innovative startups with global potential.</t>
  </si>
  <si>
    <t>https://tdjpitango.com</t>
  </si>
  <si>
    <t>https://www.facebook.com/TDJPitango</t>
  </si>
  <si>
    <t>https://www.linkedin.com/company/tdjventures</t>
  </si>
  <si>
    <t>kontakt@tdjpitango.com</t>
  </si>
  <si>
    <t>Dani Star, Wojciech Fedorowicz</t>
  </si>
  <si>
    <t>Financial Services, Information Technology, Internet Services, Professional Services</t>
  </si>
  <si>
    <t>Plural AI</t>
  </si>
  <si>
    <t>https://www.crunchbase.com/organization/plural-ai</t>
  </si>
  <si>
    <t>Plural AI builds knowledge engine for the finance industry.</t>
  </si>
  <si>
    <t>Artificial Intelligence, Finance, FinTech, Machine Learning, Software</t>
  </si>
  <si>
    <t>http://www.plural.ai/</t>
  </si>
  <si>
    <t>https://www.linkedin.com/company/plural-ai/</t>
  </si>
  <si>
    <t>info@plural.ai</t>
  </si>
  <si>
    <t>Camille Rougi√©, Jaron Collis</t>
  </si>
  <si>
    <t>https://www.crunchbase.com/organization/velocity-partners</t>
  </si>
  <si>
    <t>Velocity.Partners is a pre-seed and seed venture capital fund on a mission to support the next generation of Greek founders build category-defining technology companies at scale. Velocity.Partners bring in a diverse team of founders, operators and investors with hands-on experience and skills in areas such as Maritime-tech, Med-tech, Financial Technologies and Travel-tech, where Greece has a unique competitive edge.  V.P bring value through immediate access to smart capital and talent together with life-long operational support and a global network of like-minded people.</t>
  </si>
  <si>
    <t>B2B, SaaS, Enterprise, MedTech, Travel, Fintech</t>
  </si>
  <si>
    <t>http://velocitypartners.vc/</t>
  </si>
  <si>
    <t>https://www.facebook.com/velocitypartners.vc</t>
  </si>
  <si>
    <t>https://www.linkedin.com/company/velocity-partners-vc/</t>
  </si>
  <si>
    <t>start@velocitypartners.vc</t>
  </si>
  <si>
    <t>Convertible Note, Seed</t>
  </si>
  <si>
    <t>Elevator Ventures</t>
  </si>
  <si>
    <t>https://www.crunchbase.com/organization/elevator-ventures-by-raiffeisen-bank-international</t>
  </si>
  <si>
    <t>Elevator Ventures is the Corporate Venture Capital entity of Raiffeisen Bank International (RBI) headquartered in Vienna. Its primary focus is on early stage and growth investments in Fintech and related enabling technologies in Central and Eastern Europe. In the role of a leading growth partner for Fintechs in CEE, Elevator Ventures leverages RBI Group`s expertise, network and corporate strength in order to help promising scaleups expand across this dynamic region and beyond.</t>
  </si>
  <si>
    <t>Elevator Ventures focuses on early stage and growth investments in Fintech and related enabling technologies in Central and Eastern Europe</t>
  </si>
  <si>
    <t>http://www.elevator-ventures.com/</t>
  </si>
  <si>
    <t>https://twitter.com/ElevatorVenture</t>
  </si>
  <si>
    <t>https://linkedin.com/company/elevatorventures</t>
  </si>
  <si>
    <t>office@elevator-ventures.com</t>
  </si>
  <si>
    <t>Corporate Venture Capital</t>
  </si>
  <si>
    <t>Convertible Note, Early Stage Venture, Venture</t>
  </si>
  <si>
    <t>Hannes Cizek, Maximilian Schausberger</t>
  </si>
  <si>
    <t>RIDE Capital</t>
  </si>
  <si>
    <t>https://www.crunchbase.com/organization/ride-capital</t>
  </si>
  <si>
    <t>Asset Management, Cryptocurrency, FinTech, Real Estate</t>
  </si>
  <si>
    <t>Digital asset management for the next 9%</t>
  </si>
  <si>
    <t>https://www.ride.capital</t>
  </si>
  <si>
    <t>https://twitter.com/ridecapital/</t>
  </si>
  <si>
    <t>https://www.facebook.com/ridecapital/</t>
  </si>
  <si>
    <t>https://www.linkedin.com/company/ridecapital</t>
  </si>
  <si>
    <t>christine.kiefer@ride.capital</t>
  </si>
  <si>
    <t>Christine Kiefer, Felix Schulte</t>
  </si>
  <si>
    <t>Financial Services, Payments, Real Estate, Software</t>
  </si>
  <si>
    <t>Unicorn Data Services</t>
  </si>
  <si>
    <t>https://www.crunchbase.com/organization/unicorn-data-services</t>
  </si>
  <si>
    <t>We provide more than 20 YEARS of FUNDAMENTAL data, DELAYED, INTRADAY, TECHNICAL and DAILY historical prices for stocks, ETFs, Mutual Funds and Bonds all around the world. Our market coverage is more than 60+ stock exchanges and more than 120,000 tickers all over the world. In addition, we do support 200+ indices, 120+ CRYPTO currencies and 150+ FOREX pairs.</t>
  </si>
  <si>
    <t>Big Data, Financial Services, FinTech, Information Technology, Natural Language Processing</t>
  </si>
  <si>
    <t>We provide more than 20 YEARS of fundamental data, and EOD historical prices for stocks, ETFs, Mutual Funds and Bonds all around the world.</t>
  </si>
  <si>
    <t>https://eodhistoricaldata.com</t>
  </si>
  <si>
    <t>https://twitter.com/EOD_data</t>
  </si>
  <si>
    <t>https://www.facebook.com/eodhistoricaldata</t>
  </si>
  <si>
    <t>support@eodhistoricaldata.com</t>
  </si>
  <si>
    <t>Denis Alaev</t>
  </si>
  <si>
    <t>Rimuut</t>
  </si>
  <si>
    <t>https://www.crunchbase.com/organization/rimuut</t>
  </si>
  <si>
    <t>Rimuut is an EU-based Virtual Company Service Provider for freelancers who want to invoice their customers and collect payments, without starting a business. A Virtual Company is a borderless, micro-company that you can use to conduct business all around the world as a legitimate entity without actually starting a business.</t>
  </si>
  <si>
    <t>Billing, FinTech, Freelance</t>
  </si>
  <si>
    <t>Rimuut transforms freelancers into Virtual Companies in seconds, enabling invoicing and getting paid globally.</t>
  </si>
  <si>
    <t>https://rimuut.com</t>
  </si>
  <si>
    <t>https://twitter.com/rimuutcom</t>
  </si>
  <si>
    <t>https://www.facebook.com/rimuutcom</t>
  </si>
  <si>
    <t>https://www.linkedin.com/company/18141590</t>
  </si>
  <si>
    <t>info@rimuut.com</t>
  </si>
  <si>
    <t>Esen Bulut, Mert Bulut</t>
  </si>
  <si>
    <t>Novus</t>
  </si>
  <si>
    <t>https://www.crunchbase.com/organization/novus-050d</t>
  </si>
  <si>
    <t>Novus is the next generation digital banking and lifestyle app for a sustainable future. Novus will create a positive impact for its members and the world around them with every interaction.</t>
  </si>
  <si>
    <t>The next generation digital banking and lifestyle app for a sustainable future.</t>
  </si>
  <si>
    <t>https://novus.world/</t>
  </si>
  <si>
    <t>https://twitter.com/novus_world</t>
  </si>
  <si>
    <t>https://www.facebook.com/NovusWorld/</t>
  </si>
  <si>
    <t>https://www.linkedin.com/company/novusworld</t>
  </si>
  <si>
    <t>contact@novus.world</t>
  </si>
  <si>
    <t>Uptopy</t>
  </si>
  <si>
    <t>https://www.crunchbase.com/organization/uptopy</t>
  </si>
  <si>
    <t>Uptopy - Financial partner for growth. SaaS companies receive annualised revenue (Upadvance) in a few days through a platform. From the buy-side perspective, the platform is a trading engine for a new asset class.</t>
  </si>
  <si>
    <t>Banking, Finance, Financial Services, FinTech, SaaS</t>
  </si>
  <si>
    <t>Uptopy - Money As a Service. A new tool for SaaS companies to finance growth without debt or dilution.</t>
  </si>
  <si>
    <t>http://www.Uptopy.com</t>
  </si>
  <si>
    <t>https://www.linkedin.com/company/uptopy/</t>
  </si>
  <si>
    <t>hello@uptopy.com</t>
  </si>
  <si>
    <t>+44 7537 107843</t>
  </si>
  <si>
    <t>John Smoll</t>
  </si>
  <si>
    <t>Protos Venture Capital</t>
  </si>
  <si>
    <t>https://www.crunchbase.com/organization/protos-venture-capital</t>
  </si>
  <si>
    <t>Protos Venture Capital is a funding company that is focused on internet businesses in Poland. It also includes mobile projects based on Software-as-a-Service, marketplace, lead-generator, and e-commerce sectors. Protos Venture Capital is based in Warszawa, Poland.</t>
  </si>
  <si>
    <t>E-Commerce, FinTech, Internet, Mobile, Software, Venture Capital</t>
  </si>
  <si>
    <t>Protos Venture Capital is a funding company that is focused on internet businesses in Poland.</t>
  </si>
  <si>
    <t>http://en.protos.vc/</t>
  </si>
  <si>
    <t>http://twitter.com/ProtosVC</t>
  </si>
  <si>
    <t>https://www.linkedin.com/company/protos-venture-capital/about/</t>
  </si>
  <si>
    <t>Commerce and Shopping, Financial Services, Internet Services, Lending and Investments, Mobile, Software</t>
  </si>
  <si>
    <t>Koble</t>
  </si>
  <si>
    <t>https://www.crunchbase.com/organization/koble-b77b</t>
  </si>
  <si>
    <t>Koble is a software platform that helps entrepreneurs raise investment at Pre-Seed and Seed. Our industry-first algorithms replicate the analytical and intuitive decision patterns VCs use when evaluating how investable a startup is. Accurate scoring means we can give tailored advice to founders so they have a fundraising edge. Investors benefit too. By leveraging Big Data and Machine Learning they‚Äôre empowered to make better investment decisions in Pre-Seed and Seed startups.</t>
  </si>
  <si>
    <t>Education, FinTech, Software</t>
  </si>
  <si>
    <t>Koble - Take your startup from idea to investment.</t>
  </si>
  <si>
    <t>https://www.koble.ai/</t>
  </si>
  <si>
    <t>https://twitter.com/KobleTeam</t>
  </si>
  <si>
    <t>https://www.facebook.com/KobleTeam</t>
  </si>
  <si>
    <t>https://www.linkedin.com/company/kobleteam</t>
  </si>
  <si>
    <t>guy@koble.ai</t>
  </si>
  <si>
    <t>Damian Cristian, Guy Conway</t>
  </si>
  <si>
    <t>wee.com</t>
  </si>
  <si>
    <t>https://www.crunchbase.com/organization/wee-com</t>
  </si>
  <si>
    <t>wee.com (formerly Bambu) is an investment trust specializing in acquiring stakes in FinTech companies (using technology to redesign financial services) located mainly in German-speaking Europe.</t>
  </si>
  <si>
    <t>FinTech, Retail</t>
  </si>
  <si>
    <t>Kreuzlingen, Sankt Gallen, Switzerland</t>
  </si>
  <si>
    <t>wee.com ia a global shopping community that works both onlinewith big brands and offline in local retailers.</t>
  </si>
  <si>
    <t>https://wee.com/</t>
  </si>
  <si>
    <t>https://twitter.com/weeCONOMY_AG</t>
  </si>
  <si>
    <t>https://www.facebook.com/wee/</t>
  </si>
  <si>
    <t>+41 71 888 32 88</t>
  </si>
  <si>
    <t>MLWEE</t>
  </si>
  <si>
    <t>https://www.crunchbase.com/ipo/wee-com-ipo--93768d28</t>
  </si>
  <si>
    <t>Lumen Ventures</t>
  </si>
  <si>
    <t>https://www.crunchbase.com/organization/lumen-ventures-d86e</t>
  </si>
  <si>
    <t>Lumen Ventures is a venture capital firm that focuses on seed investments, early-stage investments, and private equity.</t>
  </si>
  <si>
    <t>https://www.lumen.ventures</t>
  </si>
  <si>
    <t>https://www.facebook.com/Lumen-Ventures-2169555199932490/</t>
  </si>
  <si>
    <t>https://www.linkedin.com/company/lumenventures/</t>
  </si>
  <si>
    <t>info@lumen.ventures</t>
  </si>
  <si>
    <t>Davide Fioranelli</t>
  </si>
  <si>
    <t>Coin Market Manager</t>
  </si>
  <si>
    <t>https://www.crunchbase.com/organization/coin-market-manager</t>
  </si>
  <si>
    <t>Coin Market Manager is your all-in-one crypto accounting solution for traders focussed on growing their BTC stack. Track storage, ICO investments, and all live exchange positions via the innovative dashboard, to watch your total net worth grow! Coin Market Manager endeavours to focus value around in-depth BTC value growth tracking, all instantly available with the simple upload of a Read Only API Key. We built Coin Market Manager to assist in our trading quest to increase our BTC stacks!  We believed that the current trackers on the market were not delivering the data that the community required, so we went about creating an all-in-one portfolio &amp; crypto market tracking solution. Most importantly, a system that clearly displays the BTC value of trades and overall trade position, as accurately as possible.</t>
  </si>
  <si>
    <t>Accounting, Apps, Bitcoin, Blockchain, Cryptocurrency, Ethereum, Financial Services, FinTech, Software</t>
  </si>
  <si>
    <t>Coin Market Manager is your all-in-one crypto accounting solution for traders focussed on growing their BTC stack.</t>
  </si>
  <si>
    <t>https://www.coinmarketman.com/</t>
  </si>
  <si>
    <t>https://twitter.com/CoinMarketMan</t>
  </si>
  <si>
    <t>https://www.facebook.com/Coin-Market-Manager-1098767300300728/</t>
  </si>
  <si>
    <t>https://www.linkedin.com/company/coin-market-manager/</t>
  </si>
  <si>
    <t>support@coinmarketman.com</t>
  </si>
  <si>
    <t>Apps, Financial Services, Other, Payments, Professional Services, Software</t>
  </si>
  <si>
    <t>Pollen VC</t>
  </si>
  <si>
    <t>https://www.crunchbase.com/organization/pollen-velocity-capital</t>
  </si>
  <si>
    <t>Pollen VC provides credit facilities to app and game developers</t>
  </si>
  <si>
    <t>Ad Network, App Marketing, Apps, Finance, FinTech, Mobile</t>
  </si>
  <si>
    <t>https://pollen.vc</t>
  </si>
  <si>
    <t>http://twitter.com/PollenVC</t>
  </si>
  <si>
    <t>https://www.facebook.com/pollenvc</t>
  </si>
  <si>
    <t>http://www.linkedin.com/company/pollenvc</t>
  </si>
  <si>
    <t>martin@pollen.vc</t>
  </si>
  <si>
    <t>Gordon Fitzjohn, Martin Macmillan, Richard Skaife, Tom Cohen</t>
  </si>
  <si>
    <t>Advertising, Apps, Financial Services, Mobile, Sales and Marketing, Software</t>
  </si>
  <si>
    <t>HQ Finance</t>
  </si>
  <si>
    <t>https://www.crunchbase.com/organization/worldscreener</t>
  </si>
  <si>
    <t>We have maximized our efforts so that you save time on collecting and processing data arrays and could pay more attention to the analysis of ready-made indicators for the companies, industries and countries you are interested in. In a couple of hours you can perform an analysis deeper than one carried out by a team of professional analysts in a few days. WorldScreener software suite meets the latest trends in Data Science and Financial Analysis, being several steps ahead of the latest developments in these areas. In terms of capabilities and the scale of the data processed, WorldScreener is unrivaled throughout the world. Thoughtful UX/UI design makes the analytics process way more comfortable and intuitive. Display an unlimited number of country, industry and company cards. Move from one module to another, transferring data as needed. Conduct parallel research and save presentations.</t>
  </si>
  <si>
    <t>Advice, Financial Services, FinTech, Software, Stock Exchanges</t>
  </si>
  <si>
    <t>Pyatigorsk, Stavropol', Russian Federation</t>
  </si>
  <si>
    <t>WorldScreener is a —Åloud-based software platform developed for investment banks, hedge funds, which is available to private users.</t>
  </si>
  <si>
    <t>https://worldscreener.com/</t>
  </si>
  <si>
    <t>https://twitter.com/ScreenerWorld</t>
  </si>
  <si>
    <t>feedback@worldscreener.com</t>
  </si>
  <si>
    <t>Haik Galustyan, Karen Karapetyan, Yuri Moskalenko</t>
  </si>
  <si>
    <t>Financial Services, Lending and Investments, Media and Entertainment, Software</t>
  </si>
  <si>
    <t>Fintech Review</t>
  </si>
  <si>
    <t>https://www.crunchbase.com/organization/fintech-review</t>
  </si>
  <si>
    <t>Insights, reviews, interviews and analysis. Everything Fintech. From explaining basic concepts to analysing major trends across business, finance, economics and technology.</t>
  </si>
  <si>
    <t>Banking, Blockchain, Credit, Credit Cards, Cryptocurrency, Finance, Financial Services, FinTech, News, Personal Finance</t>
  </si>
  <si>
    <t>Reviewing everything Fintech at www.fintechreview.net</t>
  </si>
  <si>
    <t>https://fintechreview.net</t>
  </si>
  <si>
    <t>https://twitter.com/fintech_review</t>
  </si>
  <si>
    <t>https://www.facebook.com/fintechreviewnet</t>
  </si>
  <si>
    <t>https://www.linkedin.com/company/fintechreview-net/</t>
  </si>
  <si>
    <t>hello@fintechreview.net</t>
  </si>
  <si>
    <t>Tristan Pelloux</t>
  </si>
  <si>
    <t>Content and Publishing, Financial Services, Lending and Investments, Media and Entertainment, Other, Payments, Software</t>
  </si>
  <si>
    <t>Pomanda</t>
  </si>
  <si>
    <t>https://www.crunchbase.com/organization/pomanda</t>
  </si>
  <si>
    <t>We started Pomanda to improve the way business owners looking to sell equity or raise finance connect with investors, lenders, and advisors. Our mission is to help business owners get the information they need to value their business and access capital, and help investors and advisors get access to more deals.   We‚Äôre building the future of Corporate Finance for the Private Business.</t>
  </si>
  <si>
    <t>Commercial Lending, Compliance, FinTech, Information Services, Venture Capital</t>
  </si>
  <si>
    <t>The UK deal network and business insight platform for Private Companies, Investors and Lenders</t>
  </si>
  <si>
    <t>https://pomanda.com/</t>
  </si>
  <si>
    <t>https://twitter.com/PomandaCo</t>
  </si>
  <si>
    <t>https://www.facebook.com/PomandaCo/</t>
  </si>
  <si>
    <t>https://www.linkedin.com/company/pomanda/</t>
  </si>
  <si>
    <t>theteam@pomanda.com</t>
  </si>
  <si>
    <t>020 3865 5908</t>
  </si>
  <si>
    <t>Aleksei Bazhenov, George Pennock, Gordon Husbands, Scott MacDonald</t>
  </si>
  <si>
    <t>ETFmatic</t>
  </si>
  <si>
    <t>https://www.crunchbase.com/organization/etfmatic</t>
  </si>
  <si>
    <t>ETFmatic enables any business to provide automated investment management services to any group of customers it chooses, while allowing busy professionals to directly invest every month in a diversified portfolio of the best ETFs, with simple tools to tailor, automatically rebalance and reduce volatility, while minimizing their commissions and taxes. This helps compound returns, maximizing their long term savings.</t>
  </si>
  <si>
    <t>ETFmatic powers digital wealth management services and works with exchange traded funds (ETFs).</t>
  </si>
  <si>
    <t>http://www.etfmatic.com</t>
  </si>
  <si>
    <t>http://twitter.com/etfmatic</t>
  </si>
  <si>
    <t>http://www.facebook.com/etfmatic</t>
  </si>
  <si>
    <t>http://www.linkedin.com/company/etfmatic</t>
  </si>
  <si>
    <t>support@etfmatic.com</t>
  </si>
  <si>
    <t>(203) 608 -3985</t>
  </si>
  <si>
    <t>Johan Hellman, Luis Rivera, Tom Carnell</t>
  </si>
  <si>
    <t>Aion Bank</t>
  </si>
  <si>
    <t>https://www.crunchbase.com/organization/aion-bank</t>
  </si>
  <si>
    <t>ETFmatic acquired by Aion Bank</t>
  </si>
  <si>
    <t>https://www.crunchbase.com/acquisition/aion-bank-acquires-etfmatic--4e3715bb</t>
  </si>
  <si>
    <t>CashAnalytics</t>
  </si>
  <si>
    <t>https://www.crunchbase.com/organization/cashanalytics</t>
  </si>
  <si>
    <t>CashAnalytics is cash forecasting solution designed for companies who forecast cash across multiple business units and subsidiaries.  We help large organisations derive more strategic value from their cash forecasting process. We do this by helping them analyse and understand their cash movements in a way that isn't possible with existing solutions.</t>
  </si>
  <si>
    <t>Finance, FinTech, Risk Management, SaaS, Software</t>
  </si>
  <si>
    <t>Cash Forecasting and Liquidity Management Solution</t>
  </si>
  <si>
    <t>http://www.cashanalytics.com</t>
  </si>
  <si>
    <t>http://twitter.com/cashanalytics</t>
  </si>
  <si>
    <t>https://www.facebook.com/CashAnalytics</t>
  </si>
  <si>
    <t>http://www.linkedin.com/company/cashanalytics</t>
  </si>
  <si>
    <t>info@cashanalytics.com</t>
  </si>
  <si>
    <t>Chris Blake, Conor Deegan, Martin Gillespie</t>
  </si>
  <si>
    <t>Coinpanda</t>
  </si>
  <si>
    <t>https://www.crunchbase.com/organization/coinpanda</t>
  </si>
  <si>
    <t>Coinpanda is the easiest way to calculate and file your taxes for digital currencies. Connect all your exchanges directly with API keys and synchronize your transactions automatically. We support more than 300+ exchanges, 8500+ cryptocurrencies, and 65+ countries.</t>
  </si>
  <si>
    <t>A simple and intuitive crypto portfolio tracker and tax calculator</t>
  </si>
  <si>
    <t>https://coinpanda.io</t>
  </si>
  <si>
    <t>https://twitter.com/coinpanda_io</t>
  </si>
  <si>
    <t>https://www.facebook.com/coinpanda.io/</t>
  </si>
  <si>
    <t>https://www.linkedin.com/company/coinpandaio/</t>
  </si>
  <si>
    <t>contact@coinpanda.io</t>
  </si>
  <si>
    <t>Eivind Semb</t>
  </si>
  <si>
    <t>Switchere</t>
  </si>
  <si>
    <t>https://www.crunchbase.com/organization/switchere</t>
  </si>
  <si>
    <t>Switchere.com is one of the most reliable online exchanges for buying cryptocurrencies. The company is a licensed provider of financial services, with guaranteed legal compliance and a secure infrastructure system for fast crypto purchase services at fair prices. If you are looking for the best and convenient way to buy most popular and liquid cryptocurrencies ‚Äî you came to the right place!</t>
  </si>
  <si>
    <t>Bitcoin, Cryptocurrency, Ethereum, Financial Exchanges, FinTech</t>
  </si>
  <si>
    <t>Switchere is a licensed exchange where you can instantly buy crypto using a bank card. No verification required for purchases up to 100 EUR.</t>
  </si>
  <si>
    <t>https://switchere.com/?r=9chyp859oeck&amp;rc=profile&amp;utm_source=crunchbase&amp;utm_medium=profile&amp;utm_content=switchere</t>
  </si>
  <si>
    <t>https://twitter.com/Switchere_com</t>
  </si>
  <si>
    <t>https://www.facebook.com/switchere.official/</t>
  </si>
  <si>
    <t>info@switchere.com</t>
  </si>
  <si>
    <t>https://www.crunchbase.com/organization/ground1-ventures</t>
  </si>
  <si>
    <t>Ground1 Ventures is a private investment firm based out of UK that specializes in partnering and investing into startups and organizations looking to disrupt the industry. It is determined on nurturing the world‚Äôs next inspiring ideas by enabling and empowering passionate start-ups with the right tools and assets. Ground1 Ventures operates a unique Technology-as-an-investment program where it provides proprietary enterprise grade technology assets to new upcoming startups to accelerate product development process. Their goal is not only to leave a positive mark on the world, but to help those along the way. They at G1 are constantly striving to conquer and achieve new heights every day. Their mantra has been formed meticulously over the years, ‚Äúalways listening, always learning.‚Äù With their business model carefully crafted through research, study, analysis and pure drive to accomplish, they bring multi-platform solutions to all corners of the world.</t>
  </si>
  <si>
    <t>Ground1 Ventures is a private investment firm that specializes in partnering and investing into startups looking to disrupt the industry.</t>
  </si>
  <si>
    <t>http://groundone.co.uk/</t>
  </si>
  <si>
    <t>https://www.linkedin.com/company/ground-one-ventures/</t>
  </si>
  <si>
    <t>info@groundone.co.uk</t>
  </si>
  <si>
    <t>Angel Group, Venture Capital</t>
  </si>
  <si>
    <t>Trakx</t>
  </si>
  <si>
    <t>https://www.crunchbase.com/organization/trakx</t>
  </si>
  <si>
    <t>Trakx.io is a global fintech company creating new standards for digital asset investments. It offers various sophisticated digital asset investment strategies for institutional investors and professional traders.  Digital assets provide alternative solutions to portfolio investing and Trakx is exceeding the market standards by assembling a sophisticated platform to exchange a diverse selection of Crypto Traded Indices (CTIs).  CTIs enhance portfolio diversification and also significantly reduce the complexity and fees associated with the setting and reach of positions on many digital and cryptocurrency assets.  The platform ensures the highest level of compliance, ultra secured custody, and deep liquidity required by the largest investors.</t>
  </si>
  <si>
    <t>Banking, Bitcoin, Blockchain, Cryptocurrency, Financial Services, FinTech, Trading Platform</t>
  </si>
  <si>
    <t>One-stop Shop for Crypto Traded Indices</t>
  </si>
  <si>
    <t>https://www.trakx.io/</t>
  </si>
  <si>
    <t>https://twitter.com/Trakx_io</t>
  </si>
  <si>
    <t>https://www.facebook.com/Trakx.io/</t>
  </si>
  <si>
    <t>https://www.linkedin.com/company/trakx-io/</t>
  </si>
  <si>
    <t>hello@trakx.io</t>
  </si>
  <si>
    <t>Edouard Lavidalle, Gary Rebibo, Lionel Rebibo, Matthieu Le Berre</t>
  </si>
  <si>
    <t>Polycoin</t>
  </si>
  <si>
    <t>https://www.crunchbase.com/organization/polycoin</t>
  </si>
  <si>
    <t>Polycoin helps banks and other financial institutes to reduce operational and IT costs by replacing complex and paper-intensive processes such as issuing letters of credit, with smart contracts based on a blockchain - ‚Äúdistributed ledger‚Äù - technology.</t>
  </si>
  <si>
    <t>Polycoin provides an infrastructure based on blockchain technology allowing the execution of smart contracts instead of complex processes</t>
  </si>
  <si>
    <t>http://polycoin.io</t>
  </si>
  <si>
    <t>http://twitter.com/polycoin_tech</t>
  </si>
  <si>
    <t>http://www.facebook.com/polycoin</t>
  </si>
  <si>
    <t>http://www.linkedin.com/company/polycoin</t>
  </si>
  <si>
    <t>support@polycoin.io</t>
  </si>
  <si>
    <t>+1 (650) 618-9890</t>
  </si>
  <si>
    <t>Alfred Shaffir, Sergei Kovalov</t>
  </si>
  <si>
    <t>Macropay</t>
  </si>
  <si>
    <t>https://www.crunchbase.com/organization/macropay</t>
  </si>
  <si>
    <t>An Alternative Payment Method Provider Driven By One Platform, Giving International Merchants Instant Local Payment Market Access Via One Seamless API Connection.</t>
  </si>
  <si>
    <t>FinTech, Payments, Transaction Processing</t>
  </si>
  <si>
    <t>Cluj, Cluj, Romania</t>
  </si>
  <si>
    <t>Payment Gateway</t>
  </si>
  <si>
    <t>https://macropay.net/</t>
  </si>
  <si>
    <t>https://twitter.com/macropay?lang=en</t>
  </si>
  <si>
    <t>https://www.linkedin.com/company/macropay</t>
  </si>
  <si>
    <t>support@macropay.net</t>
  </si>
  <si>
    <t>VAS Ventures</t>
  </si>
  <si>
    <t>https://www.crunchbase.com/organization/vas-ventures</t>
  </si>
  <si>
    <t>VAS Ventures is Martin Varsavsky's early stage investment fund. They are looking for companies whose innovative founders think big and are courageous enough to shape the future. Martin is a serial entrepreneur, mentor, professor of entrepreneurship at Columbia Business School and investor. As a founder, he has built 5 successful companies, Viatel, Jazztel, Ya.com, Fon and Prelude. Viatel, Jazztel, and Ya.com all sold for over $700m. As an investor, he backed fascinating companies such as 23andMe, Eolia, Smarthings, Tumblr and Aura Biosciences. VAS Ventures‚Äô key for success is offering hands-on mentoring from Martin.</t>
  </si>
  <si>
    <t>VAS Ventures is an early stage investment fund looking for companies in the mobility, mobile and SaaS space.</t>
  </si>
  <si>
    <t>https://vas.ventures/</t>
  </si>
  <si>
    <t>https://www.linkedin.com/company/vas-ventures/</t>
  </si>
  <si>
    <t>hello@vas.ventures</t>
  </si>
  <si>
    <t>Martin Varsavsky</t>
  </si>
  <si>
    <t>Estably Asset Management Ltd</t>
  </si>
  <si>
    <t>https://www.crunchbase.com/organization/estably-asset-management</t>
  </si>
  <si>
    <t>Estably is your modern and easy access to having assets professionally managed from the Principality of Liechtenstein. In just a few minutes you can open your custody account online and conclude an asset management agreement - you no longer need to make the journey to the nearest asset manager. We are not tied to any bank, which means we are completely free to invest in any assets which will bring you the greatest benefit. Our focus is on achieving above-average performance. In doing so, we rely on the investment philosophy of value investing. Estably Asset Management Ltd. is a subsidiary of Fr√ºh &amp; Partner Asset Management Ltd, is an independent, owner-managed company headquartered in Vaduz and has many years of rich experience in asset accumulation and management.</t>
  </si>
  <si>
    <t>Estably is a licensed digital asset manager and financial portfolio manager based in Liechtenstein.</t>
  </si>
  <si>
    <t>https://www.estably.com</t>
  </si>
  <si>
    <t>https://twitter.com/establycom</t>
  </si>
  <si>
    <t>https://www.facebook.com/EstablyAssetManagement</t>
  </si>
  <si>
    <t>https://www.linkedin.com/company/estably/</t>
  </si>
  <si>
    <t>info@estably.com</t>
  </si>
  <si>
    <t>DataGardener</t>
  </si>
  <si>
    <t>https://www.crunchbase.com/organization/datagardener</t>
  </si>
  <si>
    <t>We provide comprehensive Financial data and Business Information on UK Companies. Our data can be used for financial analysis by various professionals and can be seamlessly integrated into other systemscan be used for prospecting and marketing.</t>
  </si>
  <si>
    <t>Big Data, Business Intelligence, FinTech</t>
  </si>
  <si>
    <t>RegTech</t>
  </si>
  <si>
    <t>https://datagardener.com/</t>
  </si>
  <si>
    <t>https://twitter.com/datagardener</t>
  </si>
  <si>
    <t>https://www.facebook.com/DataGardenerUK</t>
  </si>
  <si>
    <t>https://www.linkedin.com/company/datagardeneruk</t>
  </si>
  <si>
    <t>grow@datagardener.com</t>
  </si>
  <si>
    <t>+44 333 444 0685</t>
  </si>
  <si>
    <t>Robert Holland, Tarun Kumar</t>
  </si>
  <si>
    <t>Fintech Finance</t>
  </si>
  <si>
    <t>https://www.crunchbase.com/organization/fintech-finance-2</t>
  </si>
  <si>
    <t>At Fintech Finance, we aim to produce the slickest episodes, interviews and event coverage, looking at the complete range of topics within financial services, from branches to blockchain. We travel extensively (now virtual... c'mon vaccine!) across borders to find the most interesting and undiscovered features, be it in Manchester or Mongolia. All of our video coverage gets written up into our extensive magazine library that consists of "The Fintech Magazine," "The Paytech Magazine," and "The Insurtech Magazine." ...basically, we travel (virtually at the moment!) around the world, chat to the best and brightest people in Fintech while making the most entertaining, exciting, and insightful content in the industry!</t>
  </si>
  <si>
    <t>Financial Services, FinTech, Publishing, Video</t>
  </si>
  <si>
    <t>Tonbridge, Kent, United Kingdom</t>
  </si>
  <si>
    <t>Fintech Finance works with prominent executives in the industry to produce cutting edge and exciting video and online content.</t>
  </si>
  <si>
    <t>https://www.fintechf.com/</t>
  </si>
  <si>
    <t>https://www.twitter.com/fintechf</t>
  </si>
  <si>
    <t>https://www.linkedin.com/company/fintech-finance/</t>
  </si>
  <si>
    <t>news@fintech.finance</t>
  </si>
  <si>
    <t>208 626 0158</t>
  </si>
  <si>
    <t>Content and Publishing, Financial Services, Media and Entertainment, Video</t>
  </si>
  <si>
    <t>Fintalent.io</t>
  </si>
  <si>
    <t>https://www.crunchbase.com/organization/fintalent</t>
  </si>
  <si>
    <t>On the fintalent platform businesses can connect with best-in-class remote finance professionals. Our invite-only network provides on-demand access to seasoned talents with excellent track records relevant to the role you are trying to fill. We are able to provide the same quality of people that you can expect from leading investment banks and top-tier consulting firms, with the additional advantages of us 1) providing access within two days, 2) for less money, 3) providing cross-functional teams (if required), 4) convenience and flexible contractual commitments. We understand that the brightest talents are scarce and knowledge is not restricted by borders. We are big believers that the future of work will be shaped by increased flexibility and access to those talents. Founded by two senior members of the Nasdaq listed Swedish venture builder and development company, Fram Skandinavian AB, who bring a combined 20 years of complementary domain experience</t>
  </si>
  <si>
    <t>The Fintalent.io project platform enables access to remote M&amp;A, Strategy and FinTech professionals in over 2,900 industries.</t>
  </si>
  <si>
    <t>https://www.fintalent.io/</t>
  </si>
  <si>
    <t>https://www.facebook.com/Fintalent-106757817677020</t>
  </si>
  <si>
    <t>https://www.linkedin.com/company/fintalentio/</t>
  </si>
  <si>
    <t>community@fintalent.io</t>
  </si>
  <si>
    <t>WEECOVER</t>
  </si>
  <si>
    <t>https://www.crunchbase.com/organization/weecover</t>
  </si>
  <si>
    <t>First insurance Marketplace offering covers for 100% digital on-boarding. Current Insurance products and underwriting processes are defined to be sold trough offline channels. Weecover reshapes current product portfolio and underwriting processes using a top notch technology to facilitate online on-boarding processes for Companies, Customers and Distribution partners.Weecover has developed an in-house technology which supports digital quote &amp; buy process for any insurance product. Weecover has implemented its solution in several large Companies on-boarding solutions which are and enabling Companies to allocate the insurance offer right in the check out process for e-commerce and transactional platforms. Large utility companies like Telefonica and Endesa and some others are using our software.</t>
  </si>
  <si>
    <t>Digital Media, Financial Services, FinTech, Insurance, InsurTech</t>
  </si>
  <si>
    <t>Weecover facilitates online and digital insurance on-boarding processes for Companies, Customers and Distribution partners.</t>
  </si>
  <si>
    <t>https://www.weecover.com/</t>
  </si>
  <si>
    <t>https://www.linkedin.com/company/weecoverseguros/</t>
  </si>
  <si>
    <t>info@weecover.com</t>
  </si>
  <si>
    <t>Rafael Gallardo</t>
  </si>
  <si>
    <t>Financial Services, Media and Entertainment</t>
  </si>
  <si>
    <t>Crystal Bank</t>
  </si>
  <si>
    <t>https://www.crunchbase.com/organization/crystal-bank</t>
  </si>
  <si>
    <t>Crystal - a bank and a good assistant. Forget about long queues and unfriendly bank staff because now you have all necessities packed in a useful app! Control your costs with smartphone! Earn bonuses and spend them in partner stores. You still input long card numbers? Now make transactions by social networks and phone numbers! And no more commissions! At all!</t>
  </si>
  <si>
    <t>Banking, Finance, FinTech, Mobile Payments</t>
  </si>
  <si>
    <t>Crystal - bank that simplifies life.</t>
  </si>
  <si>
    <t>http://crystal-bank.com</t>
  </si>
  <si>
    <t>https://twitter.com/crstlbank</t>
  </si>
  <si>
    <t>https://www.facebook.com/pages/Crystal-Bank</t>
  </si>
  <si>
    <t>https://www.linkedin.com/company/crystal-bank</t>
  </si>
  <si>
    <t>matchuk@banqa.co</t>
  </si>
  <si>
    <t>(093) 105-9632</t>
  </si>
  <si>
    <t>Serhiy Matchuk, Victor Ignatyiuk</t>
  </si>
  <si>
    <t>Cometum</t>
  </si>
  <si>
    <t>https://www.crunchbase.com/organization/cometum</t>
  </si>
  <si>
    <t>Cometum is a young start-up with the goal of shaping a new digital asset ecosystem for retail and institutional clients. It is our vision to become the one-stop-shop to issue, store, trade and manage digital assets. Particular focus is the offering of alternative assets such real estate, oldtimers, art and crypto currencies which enables clients to enrich their portfolios with uncorrelated return drivers.</t>
  </si>
  <si>
    <t>Banking, Blockchain, Cryptocurrency, Financial Services, FinTech, Wealth Management</t>
  </si>
  <si>
    <t>We provide a holistic wealth management solution, combining alternative asset investments with digital private banking services.</t>
  </si>
  <si>
    <t>https://cometum.com/</t>
  </si>
  <si>
    <t>https://twitter.com/CometumBank</t>
  </si>
  <si>
    <t>https://www.facebook.com/cometum/</t>
  </si>
  <si>
    <t>https://www.linkedin.com/company/cometum/</t>
  </si>
  <si>
    <t>info@cometum.com</t>
  </si>
  <si>
    <t>Alexander Rennig, Alexander Schaetz, Christoph Langewisch, Igor Kostyuchenok, Sascha Miller</t>
  </si>
  <si>
    <t>VIAC</t>
  </si>
  <si>
    <t>https://www.crunchbase.com/organization/viac</t>
  </si>
  <si>
    <t>VIAC is an investment solution for Pillar 3a. The company is founded on 2017 and is headquartered in Basel, Switzerland.</t>
  </si>
  <si>
    <t>VIAC is an investment solution for Pillar 3a.</t>
  </si>
  <si>
    <t>https://viac.ch/</t>
  </si>
  <si>
    <t>https://twitter.com/viacapp/</t>
  </si>
  <si>
    <t>https://www.facebook.com/viacapp/</t>
  </si>
  <si>
    <t>https://www.linkedin.com/company/viac-ag/</t>
  </si>
  <si>
    <t>support@viac.ch</t>
  </si>
  <si>
    <t>0800 80 40 40</t>
  </si>
  <si>
    <t>Christian Mathis, Jonas Gusset</t>
  </si>
  <si>
    <t>Goodvest</t>
  </si>
  <si>
    <t>https://www.crunchbase.com/organization/goodvest</t>
  </si>
  <si>
    <t>Goodvest is an investment app (life insurance) that builds a better world, in line with your values and promoting performance.</t>
  </si>
  <si>
    <t>FinTech, GreenTech</t>
  </si>
  <si>
    <t>Goodvest offers responsible savings focused on ethic and transparency.</t>
  </si>
  <si>
    <t>https://goodvest.fr</t>
  </si>
  <si>
    <t>https://twitter.com/goodvestfr</t>
  </si>
  <si>
    <t>https://www.facebook.com/goodvest.fr/</t>
  </si>
  <si>
    <t>https://www.linkedin.com/company/goodvest-epargne</t>
  </si>
  <si>
    <t>hello@goodvest.fr</t>
  </si>
  <si>
    <t>Antoine B√©n√©teau, Joseph Choueifaty</t>
  </si>
  <si>
    <t>incard</t>
  </si>
  <si>
    <t>https://www.crunchbase.com/organization/incard-d25f</t>
  </si>
  <si>
    <t>incard offers a holistic financial Super App that incorporates money transfer, administrative and accounting services, providing users with complete visibility of their business performance. Thanks to the integration with eCommerce platforms, such as Shopify and Wix, the data is retrieved automatically, providing incard with all the necessary information to keep the money flow constant, so users can make any transactions fast, secure and cheap, without being blocked or suspended. Thanks to the specific target audience from incard, is that the reward system is a tailored-made solution from e-merchants, mainly consisting of digital ads, cashback and other lifestyle rewards. In the midterm, and thanks to the ecosystem generated by the users, incard will also provide a marketplace for e-merchants and influencers to exchange services, transforming the platform from a financial solution to a business solution.</t>
  </si>
  <si>
    <t>incard is a financial services Super App that helps digital businesses scale by offering tailored-made payment and management solutions</t>
  </si>
  <si>
    <t>https://www.incard.co</t>
  </si>
  <si>
    <t>https://twitter.com/incard_co</t>
  </si>
  <si>
    <t>https://www.facebook.com/incard</t>
  </si>
  <si>
    <t>https://www.linkedin.com/company/incard</t>
  </si>
  <si>
    <t>hello@incard.co</t>
  </si>
  <si>
    <t>Evoblox</t>
  </si>
  <si>
    <t>https://www.crunchbase.com/organization/evoblox</t>
  </si>
  <si>
    <t>Evoblox provides blockchain-driven payment and data management solutions using the Electra Protocol blockchain.</t>
  </si>
  <si>
    <t>https://www.evoblox.io</t>
  </si>
  <si>
    <t>https://twitter.com/evoblox</t>
  </si>
  <si>
    <t>https://www.linkedin.com/company/evoblox</t>
  </si>
  <si>
    <t>office@evoblox.io</t>
  </si>
  <si>
    <t>Antoine Aim√©, Aykut Baybas, Emmanuel Courdavault, Eric Silvestre, Kai Schneider, Michael Langsenlehner, Pierre Evrard, Quentin Le Rolland, Robert Bakker, Ruanne Lloyd</t>
  </si>
  <si>
    <t>Muinmos</t>
  </si>
  <si>
    <t>https://www.crunchbase.com/organization/muinmos</t>
  </si>
  <si>
    <t>muinmos fully automates all the necessary regulatory compliance checks for you</t>
  </si>
  <si>
    <t>Hublio</t>
  </si>
  <si>
    <t>https://www.crunchbase.com/organization/hublio</t>
  </si>
  <si>
    <t>Hublio is a FREE insurance robo-advisor. Policyholders store their policies and assets in one convenient, secure platform.  They always have up-to-date information and know how well insured they are.  Brokers and insurers regain time to focus on their advice, know their customers, and be compliant with a.o. GDPR, IDD and MiFID.</t>
  </si>
  <si>
    <t>Finance, FinTech, Information Technology, Insurance, InsurTech, Mobile</t>
  </si>
  <si>
    <t>Your FREE insurance robo-advisor.</t>
  </si>
  <si>
    <t>https://hublio.com</t>
  </si>
  <si>
    <t>https://twitter.com/hublio</t>
  </si>
  <si>
    <t>https://www.facebook.com/hublio</t>
  </si>
  <si>
    <t>https://linkedin.com/companies/hublio</t>
  </si>
  <si>
    <t>hello@hublio.com</t>
  </si>
  <si>
    <t>Christophe Daems, Michael Parizel, Mirko Insua, Raphael Wouters</t>
  </si>
  <si>
    <t>Financial Services, Information Technology, Mobile</t>
  </si>
  <si>
    <t>Worry+Peace</t>
  </si>
  <si>
    <t>https://www.crunchbase.com/organization/worry-peace</t>
  </si>
  <si>
    <t>Welcome to Worry+Peace. We are building a single platform for all personal, commercial and wholesale insurance. We don‚Äôt sell insurance, we connect it ‚Äî buyers to providers and vice versa. By simplifying the buyer experience, we are making it easy to: search, share, review and store insurance products under one roof.  A seamless and transparent buyer journey enhances opportunities for providers to distribute their quality products. With recent doubts about the sector, we have a mandate to help restore buyer confidence in insurance and those that sell it.</t>
  </si>
  <si>
    <t>Penn, Buckinghamshire, United Kingdom</t>
  </si>
  <si>
    <t>Worry+Peace is a commission free social network for insurance</t>
  </si>
  <si>
    <t>http://www.worryandpeace.com</t>
  </si>
  <si>
    <t>http://twitter.com/Worryandpeace</t>
  </si>
  <si>
    <t>http://facebook.com/worryandpeace</t>
  </si>
  <si>
    <t>https://www.linkedin.com/company/worry-peace</t>
  </si>
  <si>
    <t>support@worryandpeace.com</t>
  </si>
  <si>
    <t>James York</t>
  </si>
  <si>
    <t>CURE</t>
  </si>
  <si>
    <t>https://www.crunchbase.com/organization/cure-23d0</t>
  </si>
  <si>
    <t>CURE is a digital bank that offers integrated banking services to doctors and medical practices. CURE takes care of all business finance in the medical practice as well as personal finance.</t>
  </si>
  <si>
    <t>Accounting, Banking, Billing, Finance, FinTech, Payments, Procurement</t>
  </si>
  <si>
    <t>CURE - Digital Banking for Health Professionals</t>
  </si>
  <si>
    <t>https://cure.finance</t>
  </si>
  <si>
    <t>https://twitter.com/CURE_FINANCE</t>
  </si>
  <si>
    <t>https://www.linkedin.com/company/cure-finance/</t>
  </si>
  <si>
    <t>info@cure.finance</t>
  </si>
  <si>
    <t>Alexander Bernstein, Martin Buhl, Stefan Weiss</t>
  </si>
  <si>
    <t>Financial Services, Lending and Investments, Payments, Professional Services, Software, Transportation</t>
  </si>
  <si>
    <t>ZmartKidz</t>
  </si>
  <si>
    <t>https://www.crunchbase.com/organization/smartwllet</t>
  </si>
  <si>
    <t>Zmartkidz learns Gen Z how to earn, save, spend and donate responsibly.   We do this by combining gamification (joy - rewards) and the use of an innovative mobile app with virtual debit card and/or eco-friendly biodegradable debit card.   Zmartkidz gives children (aged 8 - 17) the experience of managing money independently in a user-friendly and safe environment managed by their parents. Zmartkidz is a FinTech company that offers a niche product with innovation and features at lower price costs than the existing banks.  Unique Selling Points : free banking service, priority customer service, gamification, rewards for defining and achieving financial goals and hyper-personalization.  This is the way to let Generation Z deal independently with financial resources and make them financially smart, literate and aware.   The company is based in Amsterdam, The Netherlands.</t>
  </si>
  <si>
    <t>Debit Cards, EdTech, Financial Services, FinTech, Mobile Payments, PaaS, Sustainability</t>
  </si>
  <si>
    <t>Mobile-first banking for Generation Z</t>
  </si>
  <si>
    <t>hello@zmartkidz.com</t>
  </si>
  <si>
    <t>+31 648 905 152</t>
  </si>
  <si>
    <t>Dwight Vliese</t>
  </si>
  <si>
    <t>Education, Financial Services, Mobile, Payments, Software, Sustainability</t>
  </si>
  <si>
    <t>Pollen</t>
  </si>
  <si>
    <t>https://www.crunchbase.com/organization/pollen</t>
  </si>
  <si>
    <t>Pollen DAO is a fully decentralised portfolio management protocol, enabling the creation and distribution of Defi index tokens, whilst also utilising the reserve pool to distribute yield amongst DAO members. Please find our private sale Investor typeform here: https://pollen.id/#investor</t>
  </si>
  <si>
    <t>Blockchain, Ethereum, Finance, FinTech</t>
  </si>
  <si>
    <t>Pollen is a DAO platform and DeFi asset management protocol</t>
  </si>
  <si>
    <t>https://pollen.id/</t>
  </si>
  <si>
    <t>https://twitter.com/PollenDeFi</t>
  </si>
  <si>
    <t>https://www.linkedin.com/company/pollendefi</t>
  </si>
  <si>
    <t>contact@pollen.id</t>
  </si>
  <si>
    <t>FutureBricks</t>
  </si>
  <si>
    <t>https://www.crunchbase.com/organization/futurebricks</t>
  </si>
  <si>
    <t>FutureBricks is a¬†one-stop platform¬†for¬†SME¬†house¬†builders, where the platform provides¬†them with site identification to finance to selling the end units- all in one place. The first and only property finance technology platform in Europe.  FutureBricks is already providing the finance part of the equation which is the biggest hurdle for¬†SME¬†house¬†builders, thus already successfully attracting and servicing the¬†SME¬†house¬†builders.</t>
  </si>
  <si>
    <t>Fintech platform for SME house builders</t>
  </si>
  <si>
    <t>https://futurebricks.com/</t>
  </si>
  <si>
    <t>arya@futurebricks.com</t>
  </si>
  <si>
    <t>020 8050 1523</t>
  </si>
  <si>
    <t>Arya Taware</t>
  </si>
  <si>
    <t>Cogito Capital Partners</t>
  </si>
  <si>
    <t>https://www.crunchbase.com/organization/cogito-capital</t>
  </si>
  <si>
    <t>Cogito Capital Partners is a venture and growth capital firm based in Warsaw, Poland and New York, USA. Cogito invests in late- and growth-stage tech companies predominantly operating in CEE and other European countries, but with global expansion potential. Cogito focuses primarily on key B2B technology sectors: enterprise software, fintech/insurtech, medtech diagnostics/telemedicine and IoT, partnering with entrepreneurs seeking investors with CEE regional presence and global reach</t>
  </si>
  <si>
    <t>FinTech, Information Technology, Software</t>
  </si>
  <si>
    <t>Cogito Capital is a venture and growth capital firm based in Warsaw, Poland and New York, USA, investing in late-stage tech companies.</t>
  </si>
  <si>
    <t>http://cogitocap.com/</t>
  </si>
  <si>
    <t>info@cogitocap.com</t>
  </si>
  <si>
    <t>Martin Jasinski, Sylwester Janik</t>
  </si>
  <si>
    <t>FINcredible</t>
  </si>
  <si>
    <t>https://www.crunchbase.com/organization/fincredible</t>
  </si>
  <si>
    <t>FINcredible is a FinTech company specializes on innovative services and products in finance and risk management. The company offers digital credit checks about individuals, without exposing their private information and financial details to their contracting partners. The credit checks can be performed directly at the point-of-sale or from users' smartphone, and are based on fraud-proof and daily updated bank account information.</t>
  </si>
  <si>
    <t>Credit, Financial Services, FinTech, Risk Management</t>
  </si>
  <si>
    <t>FINcredible is a FinTech company specializes on innovative services and products in finance and risk management.</t>
  </si>
  <si>
    <t>https://www.fincredible.at/</t>
  </si>
  <si>
    <t>https://twitter.com/fincredible_eu/</t>
  </si>
  <si>
    <t>https://www.facebook.com/fincredibleAustria/</t>
  </si>
  <si>
    <t>https://www.linkedin.com/company/fincredible/</t>
  </si>
  <si>
    <t>support@fincredible.at</t>
  </si>
  <si>
    <t>Onyze</t>
  </si>
  <si>
    <t>https://www.crunchbase.com/organization/onyze</t>
  </si>
  <si>
    <t>Onyze offers a digital solution of digital assets custody for institutions &amp; big investor companies. Their company has a huge focus on to improve and facilitate the creation of new business lines or models for third-parties.</t>
  </si>
  <si>
    <t>Digital assets custody platform &amp; Crypto-assets as a Service that offers security &amp; tech infrastructure for third parties.</t>
  </si>
  <si>
    <t>https://onyze.com</t>
  </si>
  <si>
    <t>https://twitter.com/Onyze_custody</t>
  </si>
  <si>
    <t>https://www.linkedin.com/company/onyze/</t>
  </si>
  <si>
    <t>howdy@onyze.com</t>
  </si>
  <si>
    <t>+34 911 73 85 67</t>
  </si>
  <si>
    <t>Angel Luis Quesada Nieto, Eneko Knorr, √Ålvaro Alca√±iz</t>
  </si>
  <si>
    <t>Absurdia</t>
  </si>
  <si>
    <t>https://www.crunchbase.com/organization/absurdia</t>
  </si>
  <si>
    <t>The cryptocurrencies market is on the rise as billions are shaking the market everyday. Professionals investors and individuals are seeking to take this opportunity to generate returns on their money. Absurdia is the perfect for them, where they can invest and benefit from the power of AI to make money in this market. The company's unique trading robots, tailored to the risk appetite of its customers, and its mastering of the cryptocurrency markets fundamentals and regulatory framework make it the best place for investors who want to be one step ahead. Check our website to know more and to join our waitlist.</t>
  </si>
  <si>
    <t>Artificial Intelligence, Cryptocurrency, Finance, FinTech</t>
  </si>
  <si>
    <t>FinTech in the cyryptomarkets that provides AI-powered trading strategies, market analytics and soon an enhanced exchange.</t>
  </si>
  <si>
    <t>https://absurdia.eu</t>
  </si>
  <si>
    <t>contact@absurdia.eu</t>
  </si>
  <si>
    <t>Fay√ßal Arbai, Mohamed Arbai</t>
  </si>
  <si>
    <t>Wallet App</t>
  </si>
  <si>
    <t>https://www.crunchbase.com/organization/wallet</t>
  </si>
  <si>
    <t>Prague based start-up with a long-term vision to help people understand how work with their money through the Wallet mobile apps. Wallet is Mobile and Web application with full cloud synchronization between devices. Wallet optimizes user monthly budget, track and analyse user's income &amp; expenses. It's a personal finance data evidence in a pocket. But there is something more! We are able to optimize budget for whole families and much more.</t>
  </si>
  <si>
    <t>Finance App you can carry in your pocket</t>
  </si>
  <si>
    <t>http://walletapp.net</t>
  </si>
  <si>
    <t>https://twitter.com/Wallet_App</t>
  </si>
  <si>
    <t>https://www.facebook.com/walletapp</t>
  </si>
  <si>
    <t>https://www.linkedin.com/company/walletapp</t>
  </si>
  <si>
    <t>info@walletapp.net</t>
  </si>
  <si>
    <t>QC¬∑VENTURES</t>
  </si>
  <si>
    <t>https://www.crunchbase.com/organization/q-capital-ventures</t>
  </si>
  <si>
    <t>QC¬∑VENTURES is a Venture Capital investment platform of Q¬∑ADVISERS that builds ad hoc investor syndicates around ideas and around a core team of experienced corporate finance professionals. We invest in companies that have potential for growth, disruption and ambition to scale internationally. Our focus is general tech and consumer products.</t>
  </si>
  <si>
    <t>QC¬∑VENTURES is a VC investment platform of Q¬∑ADVISERS</t>
  </si>
  <si>
    <t>http://www.qc-ventures.com</t>
  </si>
  <si>
    <t>https://www.facebook.com/QC-Ventures-731924467188289/</t>
  </si>
  <si>
    <t>https://www.linkedin.com/company/1598594/</t>
  </si>
  <si>
    <t>office@q-capital-ventures.com</t>
  </si>
  <si>
    <t>Early Stage Venture, Late Stage Venture, Private Equity</t>
  </si>
  <si>
    <t>Fritz Schweiger</t>
  </si>
  <si>
    <t>Wayforpay</t>
  </si>
  <si>
    <t>https://www.crunchbase.com/organization/wayforpay</t>
  </si>
  <si>
    <t>Wayforpay is an online payment system, which is licensed by the National Bank of Ukraine. The company is the leader in Ukraine on online payments and differs from other systems by the speed of operations, has its own android system, scoring system, as well as its own products in online lending. The company is also licensed by the National Bank of the Czech Republic as an issuer of electronic money. The company's offices are located in Kiev and Dnepropetrovsk, as well as in the EU in Latvia and the Czech Republic, which allows the System to operate in the European market in the field of money transfer, make electronic payments and be a leader in the European market. Wayforpay has passed the PCI DSS compliance audit. The company has implemented many online solutions in the field of risk management. Wayforpay is the own development of the unique platform. It operates with hundreds of parameters, depending on the type of the payer and the availability of data about it in various sources. From the entire data set, using the tools of machine learning, the system allows real-time tracking of scammers and unscrupulous customers. The system analyzes IP, behavioral factors, client's geolocation, device tracking, searches for matches among other payment instruments, validates addresses and customer data. This allows to fully automatize the process of scoring of payers on cards and allows to reduce the volume of fraud transactions to zero. Wayforpay is the easiest way for any business to receive the payments from its customers via site. The company has over dozen box solutions for different online businesses.  Wayforpay is a Ukrainian technical partner of VISA to implement in Ukraine the first payment solution based on QR-code technology.</t>
  </si>
  <si>
    <t>Cryptocurrency, FinTech, Information Technology, Payments</t>
  </si>
  <si>
    <t>Kyiv, Kyyiv, Ukraine</t>
  </si>
  <si>
    <t>Wayforpay is an online payment system, which is licensed by the National Bank of Ukraine.</t>
  </si>
  <si>
    <t>https://wayforpay.com</t>
  </si>
  <si>
    <t>https://twitter.com/wayforpay</t>
  </si>
  <si>
    <t>https://www.facebook.com/wayforpay/</t>
  </si>
  <si>
    <t>https://www.linkedin.com/company/wayforpay/</t>
  </si>
  <si>
    <t>support@wayforpay.com</t>
  </si>
  <si>
    <t>+380 44 379 48 49</t>
  </si>
  <si>
    <t>Gennadiy Vasyukov</t>
  </si>
  <si>
    <t>CoinCodex</t>
  </si>
  <si>
    <t>https://www.crunchbase.com/organization/coincodex</t>
  </si>
  <si>
    <t>Bitcoin, Blockchain, Cryptocurrency, Finance, FinTech, News</t>
  </si>
  <si>
    <t>Koper, Bohinj Commune, Slovenia</t>
  </si>
  <si>
    <t>Complete cryptocurrency market coverage with real-time coin prices, news, guides, and more.</t>
  </si>
  <si>
    <t>https://coincodex.com</t>
  </si>
  <si>
    <t>https://twitter.com/CoinCodex</t>
  </si>
  <si>
    <t>https://www.facebook.com/CoinCodex/</t>
  </si>
  <si>
    <t>https://www.linkedin.com/company/coincodex/</t>
  </si>
  <si>
    <t>info@coincodex.com</t>
  </si>
  <si>
    <t>Content and Publishing, Financial Services, Media and Entertainment, Other, Payments, Software</t>
  </si>
  <si>
    <t>Brokerchooser</t>
  </si>
  <si>
    <t>https://www.crunchbase.com/organization/brokerchooser</t>
  </si>
  <si>
    <t>We compare online brokers be it a local one or a large international platform. Browse our tests and compare brokers along more than 50 dimensions. Our tutorial videos show you the trading platforms and guide you through the account opening steps. Tell us, what is important to you in an online broker and we show you the top 3 best fitting your needs. Our articles about online trading provide direction in an industry where finding your way among jargons and lingos is a challenging even for professionals.</t>
  </si>
  <si>
    <t>Financial Services, FinTech, Price Comparison, Stock Exchanges</t>
  </si>
  <si>
    <t>Brokerchooser helps independent investors and traders to find an online broker fitting to their needs.</t>
  </si>
  <si>
    <t>http://www.brokerchooser.com</t>
  </si>
  <si>
    <t>https://twitter.com/brokerchooser</t>
  </si>
  <si>
    <t>https://www.facebook.com/brokerchooser</t>
  </si>
  <si>
    <t>https://www.linkedin.com/company/brokerchooser/</t>
  </si>
  <si>
    <t>info@brokerchooser.com</t>
  </si>
  <si>
    <t>Gergely Korpos, Tibor Bedo</t>
  </si>
  <si>
    <t>NadiFin</t>
  </si>
  <si>
    <t>https://www.crunchbase.com/organization/nadifin</t>
  </si>
  <si>
    <t>NadiFin is a FinTech accelerator program for cutting-edge startups that are using AI, ML, Big Data Analytics, Blockchain, and other deeptech tools to create solutions and businesses for the European financial services market. It brings together startups to learn and engage through a curriculum to help entrepreneurs scale their businesses for growth. NadiFin was founded in 2019 and is headquartered in Dublin, Ireland.</t>
  </si>
  <si>
    <t>Artificial Intelligence, Blockchain, FinTech, Machine Learning</t>
  </si>
  <si>
    <t>NadiFin is a FinTech accelerator program for cutting-edge startups.</t>
  </si>
  <si>
    <t>https://www.nadifin.com/</t>
  </si>
  <si>
    <t>https://twitter.com/NadifinHQ</t>
  </si>
  <si>
    <t>https://www.linkedin.com/company/nadifin/</t>
  </si>
  <si>
    <t>Tap2Pay</t>
  </si>
  <si>
    <t>https://www.crunchbase.com/organization/tap2pay</t>
  </si>
  <si>
    <t>Tap2Pay.me helps SMB and enterprise customers seamlessly and smooth accept payments by all digital channels. Unique and innovative proprietary technology allow merchants to sell products and service via messengers, websites and social networks. Tap2Pay reached 1-st place in Visa Innovative Challenge 2018 as Best E-commerce Payment Gateway.</t>
  </si>
  <si>
    <t>E-Commerce, Financial Services, FinTech, Lead Generation, Mobile Payments, Payments, Sales</t>
  </si>
  <si>
    <t>Tap2Pay it's like Paypal inside your messenger, socila media &amp; web. Accept cards, ACH, SEPA, paypal, wire transfer, cash-on-delivery orders.</t>
  </si>
  <si>
    <t>https://tap2pay.me</t>
  </si>
  <si>
    <t>https://twitter.com/tap2payme</t>
  </si>
  <si>
    <t>https://www.facebook.com/tap2pay.me</t>
  </si>
  <si>
    <t>https://www.linkedin.com/company/17876706/</t>
  </si>
  <si>
    <t>info@tap2pay.me</t>
  </si>
  <si>
    <t>Eugene Palcheuski</t>
  </si>
  <si>
    <t>Commerce and Shopping, Financial Services, Mobile, Payments, Sales and Marketing, Software</t>
  </si>
  <si>
    <t>dillali</t>
  </si>
  <si>
    <t>https://www.crunchbase.com/organization/dillali</t>
  </si>
  <si>
    <t>dillali is an all in one income and expenditure management tool for micro and small businesses in Africa to manage their financial records all in one place</t>
  </si>
  <si>
    <t>Quickbit eu AB</t>
  </si>
  <si>
    <t>https://www.crunchbase.com/organization/quickbit-eu-ab</t>
  </si>
  <si>
    <t>QuickBit eu AB is a Swedish public fintech company that provides cryptocurrency and blockchain technology to the global online market.</t>
  </si>
  <si>
    <t>http://quickbit.eu</t>
  </si>
  <si>
    <t>https://www.facebook.com/pg/quickbiteuab</t>
  </si>
  <si>
    <t>Paysafe Pay Later</t>
  </si>
  <si>
    <t>https://www.crunchbase.com/organization/payolution</t>
  </si>
  <si>
    <t>Paysafe Pay Later is offering seamless white-label invoicing and instalment solutions for e-retail and travel. Invoice is by far the preferred payment method by consumers and therefore conversion rates at the check-out by up to 80%. Payment by installments are hardly offered in Europe as merchants were not able to take the risk and refinance outstanding money. Therefore payolution is absorbing the credit risk and paying the merchant in advance.  payolution is based in Vienna and was founded by Michael Altrichter (co-founder paysafecard) and Stefan Kalteis (co-founder 123people).</t>
  </si>
  <si>
    <t>E-Commerce, FinTech, Tourism, Travel</t>
  </si>
  <si>
    <t>Nurenberg, Bayern, Germany</t>
  </si>
  <si>
    <t>Paysafe Pay Later is an online platform that provides payment solutions for retail and travel businesses.</t>
  </si>
  <si>
    <t>http://www.payolution.com</t>
  </si>
  <si>
    <t>https://www.facebook.com/payolution</t>
  </si>
  <si>
    <t>https://www.linkedin.com/company/payolution</t>
  </si>
  <si>
    <t>stefan.kalteis@payolution.com</t>
  </si>
  <si>
    <t>Heidelpay</t>
  </si>
  <si>
    <t>https://www.crunchbase.com/organization/heidelpay</t>
  </si>
  <si>
    <t>Paysafe Pay Later acquired by Heidelpay</t>
  </si>
  <si>
    <t>https://www.crunchbase.com/acquisition/heidelpay-acquires-payolution--5cbb37c9</t>
  </si>
  <si>
    <t>Royal Park Partners</t>
  </si>
  <si>
    <t>https://www.crunchbase.com/organization/royal-park-partners</t>
  </si>
  <si>
    <t>Royal Park Partners is a leading independent corporate finance advisory firm, exclusively focused on servicing FinTech companies, providing transaction advice to the world‚Äôs entrepreneurs, founders, and private capital funds.</t>
  </si>
  <si>
    <t>Leading independent corporate finance advisory firm servicing FinTech companies.</t>
  </si>
  <si>
    <t>https://www.royalparkpartners.com/</t>
  </si>
  <si>
    <t>https://www.linkedin.com/company/royal-park-partners/</t>
  </si>
  <si>
    <t>info@royalparkpartners.com</t>
  </si>
  <si>
    <t>Aman Behzad</t>
  </si>
  <si>
    <t>Whitebox</t>
  </si>
  <si>
    <t>https://www.crunchbase.com/organization/whitebox</t>
  </si>
  <si>
    <t>Whitebox offers its customers with asset and investment management services. It develops and implements investment strategies, manage portfolios, and risk monitoring and management services for its customers. Whitebox takes a percentage of investment volume as a payment. Furthermore, it offers retirement planning services and retirement provision solutions. Whitebox was founded in July 2014 by Salome Preiswerk and Birte Rothkopf. It is headquartered in Wollerau, Switzerland.</t>
  </si>
  <si>
    <t>Asset Management, Financial Services, FinTech, Risk Management, Wealth Management</t>
  </si>
  <si>
    <t>Freiburg, Baden-Wurttemberg, Germany</t>
  </si>
  <si>
    <t>Whitebox is a German online wealth manager offering exclusive, top-notch portfolio mgmt via an attractive goal based investment process</t>
  </si>
  <si>
    <t>https://whitebox.eu</t>
  </si>
  <si>
    <t>https://www.twitter.com/whiteboxde</t>
  </si>
  <si>
    <t>https://www.facebook.com/whiteboxde</t>
  </si>
  <si>
    <t>https://de.linkedin.com/organization-guest/company/whiteboxeu</t>
  </si>
  <si>
    <t>info@whitebox.eu</t>
  </si>
  <si>
    <t>Birte Rothkopf, Salome Preiswerk</t>
  </si>
  <si>
    <t>Financial Modeling Prep</t>
  </si>
  <si>
    <t>https://www.crunchbase.com/organization/financial-modeling-prep</t>
  </si>
  <si>
    <t>Financial Modeling Prep is a new concept that informs you about stock market information (news, currencies, and stock prices). Financial Modeling Prep update financial statements in real-time, every statement is audited, standardized, and up to date.  They have a real-time stock price that covers the fundamental data part of the stocks via providing income statements, balance sheet statements, and cash flow statements quarterly and annually.  The company was founded in 2016.</t>
  </si>
  <si>
    <t>Neuilly-sur-seine, Ile-de-France, France</t>
  </si>
  <si>
    <t>Financial Modeling Prep is a new concept that informs you about stock market information (news, currencies, and stock prices).</t>
  </si>
  <si>
    <t>https://financialmodelingprep.com/developer/docs/</t>
  </si>
  <si>
    <t>https://twitter.com/financial_mod</t>
  </si>
  <si>
    <t>https://www.facebook.com/financialmodelingprep/</t>
  </si>
  <si>
    <t>https://www.linkedin.com/company/financial-modeling-prep</t>
  </si>
  <si>
    <t>info@financialmodelingprep.com</t>
  </si>
  <si>
    <t>Antoine Vulcain</t>
  </si>
  <si>
    <t>Slack Venture Capital</t>
  </si>
  <si>
    <t>https://www.crunchbase.com/organization/slack-venture-capital</t>
  </si>
  <si>
    <t>Slack Venture Capital is an angel investor that helps entrepreneurs through the challenging growth stage. It provides mentorship and support that helps users unlock true potential.</t>
  </si>
  <si>
    <t>Nottingham, Nottingham, United Kingdom</t>
  </si>
  <si>
    <t>Slack Venture Capital is an angel investor that helps entrepreneurs through the challenging growth stage.</t>
  </si>
  <si>
    <t>https://slackvc.com</t>
  </si>
  <si>
    <t>support@slackvc.com</t>
  </si>
  <si>
    <t>Andrew Slack</t>
  </si>
  <si>
    <t>Altrady</t>
  </si>
  <si>
    <t>https://www.crunchbase.com/organization/altrady</t>
  </si>
  <si>
    <t>Altrady multi-exchange cryptocurrency trading platform plays an essential role in the success of crypto traders worldwide. Altrady makes crypto trading a lot more convenient by offering a simple platform where users can manage their trades and keep track of their digital assets from multiple crypto exchanges in a single interface. Accurate and Real-Time Crypto Alerts by the Altrady Trading Platform When looking for a reliable crypto trading platform, it is necessary to choose one that offers fast and accurate price notifications so that you could make the right trading decisions that would grow your portfolio and minimize your risks. With Altrady‚Äôs WebSockets connection and unique algorithms, you can undoubtedly receive real-time alerts to help propel your crypto trading success. Altrady has its share of humble beginnings - starting from its founder‚Äôs trading struggles and his desire to come up with a functional tool to make crypto trading more accessible. With a web-based trading feature, Altrady users can have a more mobile experience that is constrained neither by location nor a single device. Trading can happen anytime and anywhere. Apart from in-browser trading that has multi-screen support, Altrady also features a revamped portfolio that presents a more comprehensive, detailed, and organized information for efficient tracking of digital assets across different exchanges. With an extensive growth in its subscriber list and constant developments in its technology, Altrady is poised to become the best crypto trading platform very soon. As we wait for it to happen, we are hoping to see more trading platforms take the challenge of making crypto traders‚Äô lives easier.</t>
  </si>
  <si>
    <t>Bitcoin, Cryptocurrency, FinTech, Trading Platform</t>
  </si>
  <si>
    <t>Altrady is a multi-exchange cryptocurrency trading platform where users can easily manage their trades in a single interface.</t>
  </si>
  <si>
    <t>https://altrady.com/</t>
  </si>
  <si>
    <t>https://twitter.com/altradyapp</t>
  </si>
  <si>
    <t>https://www.facebook.com/altradyapp/</t>
  </si>
  <si>
    <t>https://www.linkedin.com/company/altradyapp/</t>
  </si>
  <si>
    <t>copywriter@altrady.com</t>
  </si>
  <si>
    <t>Crunch Invest</t>
  </si>
  <si>
    <t>https://www.crunchbase.com/organization/crunch-invest</t>
  </si>
  <si>
    <t>Crunch Invest is a source for tools and information related to financial markets, for both beginners and advanced traders.</t>
  </si>
  <si>
    <t>Finance, Financial Services, FinTech, Stock Exchanges</t>
  </si>
  <si>
    <t>https://crunchinvest.com</t>
  </si>
  <si>
    <t>https://www.facebook.com/crunchinvest/</t>
  </si>
  <si>
    <t>https://www.linkedin.com/company/crunchinvest</t>
  </si>
  <si>
    <t>contact@crunchinvest.com</t>
  </si>
  <si>
    <t>IVENGA</t>
  </si>
  <si>
    <t>https://www.crunchbase.com/organization/ivenga</t>
  </si>
  <si>
    <t>Ivenga is a financial service company that provides online payment solutions to its users, helping small and large companies accept web and mobile payments worldwide.</t>
  </si>
  <si>
    <t>Ivenga is a financial service company that provides online payment solutions to its users.</t>
  </si>
  <si>
    <t>info@ivenga.com</t>
  </si>
  <si>
    <t>Denis Groff</t>
  </si>
  <si>
    <t>Silicon Roundabout Ventures</t>
  </si>
  <si>
    <t>https://www.crunchbase.com/organization/silicon-roundabout-ventures</t>
  </si>
  <si>
    <t>Silicon Roundabout Ventures is Europe‚Äôs 1st Community Driven Deep Tech Seed Fund   We invest in and help scale high-tech startups from the UK at Seed and follow on rounds when we see unicorn potential ‚Äîif that‚Äôs you, tell us more: http://siliconroundabout.tech/startup-profile Powered by the largest Tech Community in Europe: -- Over 14k Members -- Over 5k Tech Founders -- Over 4k Engineers We are run by tech professionals and investors who actually built tech! ABOUT US: Founded in 2011, our monthly Silicon Roundabout Meetup is now the largest tech community in Europe with 14,000+ tech startup entrepreneurs, engineers and founders. In 2019 alone our network made us reach 5000+ startups, of which we reviewed 1000+ via our events and private pitches! For more info: hello@siliconroundabout.tech</t>
  </si>
  <si>
    <t>Consulting, Financial Services, FinTech, Venture Capital</t>
  </si>
  <si>
    <t>VC investor focusing on pre-seed / seed advanced technology startups.</t>
  </si>
  <si>
    <t>https://siliconroundabout.ventures</t>
  </si>
  <si>
    <t>https://www.twitter.com/siliconlondon</t>
  </si>
  <si>
    <t>https://www.linkedin.com/company/siliconroundabout</t>
  </si>
  <si>
    <t>hello@siliconroundabout.tech</t>
  </si>
  <si>
    <t>Startup Competition, Venture Capital</t>
  </si>
  <si>
    <t>Francesco Perticarari</t>
  </si>
  <si>
    <t>https://www.crunchbase.com/organization/hub612</t>
  </si>
  <si>
    <t>HUB612 is a sector-focused Accelerator VC, specializing in Financial Services in France.</t>
  </si>
  <si>
    <t>Finance, Financial Services, FinTech, Insurance, InsurTech, Venture Capital</t>
  </si>
  <si>
    <t>HUB612 is a Accelerator VC based in Lyon, France.</t>
  </si>
  <si>
    <t>https://www.hub612.com/</t>
  </si>
  <si>
    <t>https://twitter.com/HUB612</t>
  </si>
  <si>
    <t>https://www.linkedin.com/company/10948002</t>
  </si>
  <si>
    <t>contact@hub612.com</t>
  </si>
  <si>
    <t>Exidio</t>
  </si>
  <si>
    <t>https://www.crunchbase.com/organization/exidio</t>
  </si>
  <si>
    <t>Exidio is a Fintech company with a focus on improving cashflow and treasury control and management as well as the processes involving the treasury and the operating business units.</t>
  </si>
  <si>
    <t>Computer, Financial Services, FinTech, Software</t>
  </si>
  <si>
    <t>Exidio is a Fintech company with a focus on improving cashflow and treasury control and management</t>
  </si>
  <si>
    <t>https://trezone.com/company/</t>
  </si>
  <si>
    <t>https://www.linkedin.com/company/exidio-oy/</t>
  </si>
  <si>
    <t>info@exidio.com</t>
  </si>
  <si>
    <t>Novum Insights</t>
  </si>
  <si>
    <t>https://www.crunchbase.com/organization/novum-insights</t>
  </si>
  <si>
    <t>Founded in 2016, Novum Insights is a global market monitor of complex technologies, tracking sectors like blockchain, cybersecurity and the internet of things, with the best database on the new financing method of initial coin offerings. The traditional business intelligence providers tend to be very broad in their focus on the startup landscape, and this lack of detail prevents enterprise management teams seeking to understand key strategic insights and benefits associated with complex sectors. We solve the most complete mapping of Blockchain and IoT start-up competitive with features not available elsewhere.</t>
  </si>
  <si>
    <t>Analytics, Artificial Intelligence, Banking, Cyber Security, FinTech, Information Technology, Internet, Software</t>
  </si>
  <si>
    <t xml:space="preserve">Big data, software, market mapping, AI, cybersecurity, reports, IOT, fintech, blockchain, venture capital </t>
  </si>
  <si>
    <t>http://www.novuminsights.com</t>
  </si>
  <si>
    <t>https://twitter.com/novuminsights</t>
  </si>
  <si>
    <t>https://www.facebook.com/novuminsights</t>
  </si>
  <si>
    <t>https://www.linkedin.com/company/10967280/</t>
  </si>
  <si>
    <t>info@novuminsights.com</t>
  </si>
  <si>
    <t>Toby Lewis</t>
  </si>
  <si>
    <t>Artificial Intelligence, Data and Analytics, Financial Services, Information Technology, Internet Services, Lending and Investments, Privacy and Security, Science and Engineering, Software</t>
  </si>
  <si>
    <t>TransferZero Money Transfer EP SA</t>
  </si>
  <si>
    <t>https://www.crunchbase.com/organization/transferzero-money-transfer-ep-sa</t>
  </si>
  <si>
    <t>TransferZero is revolutionizing the money transfer business. https://www.transferzero.com https://b2b.transferzero.com TransferZero offers one of the easiest ways to send money online for families, friends and businesses almost anywhere in the world (+200 countries) and most importantly... for free! In TransferZero we, care about our consumers and their needs. We try to approach take the most of the technology for customers and their loved ones TransferZero is the first Spanish Remittance Fintech 100% online, the service provided is easy, fast, secure and FREE! Clients can send money via Web or App through a smartphone. Recipients can collect their money in any of our 200,000 location worldwide / Bank deposit / Home Delivery / International Top Up / Mobile Payments making the transaction up to 6% cheaper than any bank or any money remittance company. If you need further information you can contact us on: help@transferzero.com TransferZero is a Trading Name Registered by Eurosol Global Transfer Entidad de Pago Regulated by Bank Of Spain with the licence number 6854</t>
  </si>
  <si>
    <t>Las Rozas, Madrid, Spain</t>
  </si>
  <si>
    <t>The TransferZero API is hybrid financial infrastructure across Africa/Europe offering wholesale foreign exchange &amp; last mile distribution.</t>
  </si>
  <si>
    <t>https://www.transferzero.com</t>
  </si>
  <si>
    <t>https://www.twitter.com/transferzero</t>
  </si>
  <si>
    <t>https://www.facebook.com/transferzero</t>
  </si>
  <si>
    <t>https://www.linkedin.com/company/transferzero</t>
  </si>
  <si>
    <t>help@transferzero.com</t>
  </si>
  <si>
    <t>Luis Cambronero Perez</t>
  </si>
  <si>
    <t>AZA Finance</t>
  </si>
  <si>
    <t>https://www.crunchbase.com/organization/bitpesa</t>
  </si>
  <si>
    <t>TransferZero Money Transfer EP SA acquired by AZA Finance</t>
  </si>
  <si>
    <t>https://www.crunchbase.com/acquisition/bitpesa-acquires-transferzero-money-transfer-ep-sa--386ec211</t>
  </si>
  <si>
    <t>M√∂ller Ventures</t>
  </si>
  <si>
    <t>https://www.crunchbase.com/organization/m√∂ller-ventures</t>
  </si>
  <si>
    <t>M√∂ller Ventures is an incubator and venture capital firm based in Berlin. The focus of M√∂ller Ventures lies on scalable digital products and services, marketplaces, B2B, SaaS and attractive niche markets.Their focus lies on effective cost-income ratio investments in attractive niche markets - German efficiency combined with Swiss quality,‚Äú stated by Swiss Chris M√∂ller, Berliner by choice.</t>
  </si>
  <si>
    <t>Angel Investment, FinTech, Incubators, Marketplace, Venture Capital</t>
  </si>
  <si>
    <t>M√∂ller Ventures is an incubator and venture capital firm.</t>
  </si>
  <si>
    <t>http://www.moeller-ventures.de/en</t>
  </si>
  <si>
    <t>https://www.linkedin.com/company/m√∂ller-ventures/</t>
  </si>
  <si>
    <t>info@moeller-ventures.de</t>
  </si>
  <si>
    <t>+49 (0)30 8095 2040</t>
  </si>
  <si>
    <t>Chris M√∂ller</t>
  </si>
  <si>
    <t>Reinvest24</t>
  </si>
  <si>
    <t>https://www.crunchbase.com/organization/reinvest24</t>
  </si>
  <si>
    <t>Real Estate always was and will be a valuable asset, that is why property investments are considered to be the most secure way of investment. Real Estate investments have high requirements for legal paperwork and steep entrance fees, but they are changing this. Reinvest24 helps you to multiply your investments and grow your portfolio.The investment is secured by mortgage held by Collateral Agent in favour of the investors. This makes the process secure and reduces investor‚Äôs risks.Reinvest24 team is working with the real estate market since 2005 and during this time we were involved with project development, investments in real estate, property sales and maintenance. Together we make up decades of professional experience in finance, real estate and technology. Despite being founded in 2017 and launching our Reinvest24 platform in 2018, our team has been working on high profile investments for many years.</t>
  </si>
  <si>
    <t>Finance, Financial Services, FinTech, Real Estate</t>
  </si>
  <si>
    <t>Reinvest24 is a Real Estate Investment Platform</t>
  </si>
  <si>
    <t>https://www.reinvest24.com/</t>
  </si>
  <si>
    <t>https://twitter.com/ReInvest24</t>
  </si>
  <si>
    <t>https://www.facebook.com/ReInvest24/</t>
  </si>
  <si>
    <t>https://www.linkedin.com/company/reinvest24/</t>
  </si>
  <si>
    <t>support@reinvest24.com</t>
  </si>
  <si>
    <t>(+372) 52 433 38</t>
  </si>
  <si>
    <t>MYFUNDBOX</t>
  </si>
  <si>
    <t>https://www.crunchbase.com/organization/myfundbox</t>
  </si>
  <si>
    <t>MYFUNDBOX is a Saas Payments Platform  that enables businesses to manage and accept payments online easily and securely. with Partnership with leading payments providers MYFUNDBOX provides a single platform to enable payments for your business in a simplified way. With MYFUNDBOX customers can raise invoices, make recurring payments and one time payments throughout the world with leading payment gateway integrations. Making payments simple and managing them easy.</t>
  </si>
  <si>
    <t>B2B, Billing, E-Commerce, Financial Services, FinTech, SaaS, Subscription Service</t>
  </si>
  <si>
    <t>Wolfsburg, Niedersachsen, Germany</t>
  </si>
  <si>
    <t>SaaS Platform for Payments and Subscription Billing</t>
  </si>
  <si>
    <t>https://myfundbox.com</t>
  </si>
  <si>
    <t>https://twitter.com/myfundbox_mfb?lang=en</t>
  </si>
  <si>
    <t>https://www.facebook.com/myfundbox/</t>
  </si>
  <si>
    <t>https://de.linkedin.com/company/myfundbox</t>
  </si>
  <si>
    <t>accounts@myfundbox.com</t>
  </si>
  <si>
    <t>00491590 6158718</t>
  </si>
  <si>
    <t>Aafreen Kauser, Mohamed Thimiri, Mohammed Haziq Sajid</t>
  </si>
  <si>
    <t>Lyall Ventures</t>
  </si>
  <si>
    <t>https://www.crunchbase.com/organization/lyall-ventures</t>
  </si>
  <si>
    <t>Lyall Ventures is an angel investment firm, investing in private high growth startups in the UK and EU, preseed to Series A.  We have a particular passion for travel technology, but we are sector agnostic. Lyall Ventures was founded in 2018 and is headquartered in London, United Kingdom.</t>
  </si>
  <si>
    <t>Angel Investment, FinTech, Travel, Venture Capital</t>
  </si>
  <si>
    <t>Lyall Ventures is an angel investment company that focuses on travel and travel technology start-ups.</t>
  </si>
  <si>
    <t>https://www.linkedin.com/company/lyall-ventures/</t>
  </si>
  <si>
    <t>Anthony Lyall</t>
  </si>
  <si>
    <t>Tar Heel Capital Pathfinder</t>
  </si>
  <si>
    <t>https://www.crunchbase.com/organization/tar-heel-capital-pathfinder</t>
  </si>
  <si>
    <t>Tar Heel Capital Pathfinder is a Polish venture capital fund investing up to 1M USD in early stage projects and an experienced venture builder, co-creating thriving global tech businesses. It is focused on innovative industries and emerging technologies, and its current investment scope includes companies involved in esports, big data, cloud computing, fintech and martech.</t>
  </si>
  <si>
    <t>A venture capital fund and an experienced venture builder, investing in Poland and globally.</t>
  </si>
  <si>
    <t>https://thcpathfinder.com</t>
  </si>
  <si>
    <t>https://www.facebook.com/tarheelcapitalpathfinder/</t>
  </si>
  <si>
    <t>https://www.linkedin.com/company/18404164/</t>
  </si>
  <si>
    <t>contact@thcpathfinder.com</t>
  </si>
  <si>
    <t>Arkadiusz Se≈Ñko, Rados≈Çaw Czyrko</t>
  </si>
  <si>
    <t>TradeNAIRA</t>
  </si>
  <si>
    <t>https://www.crunchbase.com/organization/tradenaira</t>
  </si>
  <si>
    <t>Currency exchange platform for exotic African currencies such as the Nigerian Naira. Members can trade Naira for all main global currency.</t>
  </si>
  <si>
    <t>http://www.tradenaira.com</t>
  </si>
  <si>
    <t>https://www.twitter.com/tradenairacom</t>
  </si>
  <si>
    <t>https://www.facebook.com/tradenaira</t>
  </si>
  <si>
    <t>https://www.linkedin.com/company/tradenaira</t>
  </si>
  <si>
    <t>support@tradenaira.com</t>
  </si>
  <si>
    <t>CWJ Capital</t>
  </si>
  <si>
    <t>https://www.crunchbase.com/organization/cwj-capital</t>
  </si>
  <si>
    <t>CWJ Capital, are a global company with offices in London, Dubai and Hong Kong. We bring together the brightest minds across the Trading, DeFi and Blockchain space to allow likeminded people to create truly disruptive and innovative technologies. We have the scale, intelligence and drive to lead change. Always identifying problems, opportunities to positively transform, and delivering world leading solutions with integrity and transparency.</t>
  </si>
  <si>
    <t>Blockchain, FinTech, Property Development, Venture Capital</t>
  </si>
  <si>
    <t>Fintech and Defi solutions developer</t>
  </si>
  <si>
    <t>https://www.cwjcapital.com</t>
  </si>
  <si>
    <t>https://www.linkedin.com/company/cwjcapital</t>
  </si>
  <si>
    <t>info@cwjcapital.com</t>
  </si>
  <si>
    <t>Chris Robinson</t>
  </si>
  <si>
    <t>Acuity Trading</t>
  </si>
  <si>
    <t>https://www.crunchbase.com/organization/acuity-trading-ltd</t>
  </si>
  <si>
    <t>Acuity Trading is a news analytics firm that offers financial market visualization services for retail organizations. Acuity Trading‚Äôs product portfolio consists of plug-and-play widgets, platform integration, and bespoke development. Plug and play widgets enable its clients to install personalized widgets to access sentiment data. Platform integration enables its clients to integrate the sentiment data onto the platform of their choice. Bespoke development enables the clients to outsource the development of sentiment data platforms to Acuity Trading. Acuity Trading was founded in 2013 by Andrew Lane and Nikki Carpenter and is based in London.</t>
  </si>
  <si>
    <t>Analytics, Big Data, FinTech, News</t>
  </si>
  <si>
    <t>Acuity is a news analytics company that offers financial market visualization services for retail organizations.</t>
  </si>
  <si>
    <t>http://www.acuitytrading.com</t>
  </si>
  <si>
    <t>https://www.twitter.com/acuitytrading</t>
  </si>
  <si>
    <t>https://www.facebook.com/acuitytradingltd</t>
  </si>
  <si>
    <t>https://www.linkedin.com/company/acuity-trading/</t>
  </si>
  <si>
    <t>info@acuitytrading.com</t>
  </si>
  <si>
    <t>(203) 151-5633</t>
  </si>
  <si>
    <t>Andrew Lane, Nikki Carpenter</t>
  </si>
  <si>
    <t>Content and Publishing, Data and Analytics, Financial Services, Media and Entertainment</t>
  </si>
  <si>
    <t>FinSMEs</t>
  </si>
  <si>
    <t>https://www.crunchbase.com/organization/finsmes</t>
  </si>
  <si>
    <t>FinSMEs - the NewsBlog about FINancing for Small and Medium sized Enterprises - provides information on financing deals taking place daily across the planet. Launched in August 2009 by Ermanno Cece, FinSMEs is a fast-growing blog and represents a reliable and trusted source of information for startuppers, would-be, young and established entrepreneurs, angel investors, venture capitalists, technologists, analysts, journalists and bloggers from the five continents. It currently focuses on providing real-time news on private equity, venture capital, debt financing, crowdsourcing, acquisitions as well as interviews with industry leaders. FinSMEs is SME-oriented, and country and sector agnostic. It is followed worldwide, mainly in the USA, the UK, Australia, India, Germany, France, Philippines, and Scandinavia.</t>
  </si>
  <si>
    <t>Finance, FinTech, News, Venture Capital</t>
  </si>
  <si>
    <t>FinSMEs.com provides information on venture capital/private equity and debt financing deals taking place daily across the planet.</t>
  </si>
  <si>
    <t>http://www.finsmes.com</t>
  </si>
  <si>
    <t>http://twitter.com/finsmes</t>
  </si>
  <si>
    <t>http://www.facebook.com/finsmes</t>
  </si>
  <si>
    <t>https://www.linkedin.com/company/finsmes</t>
  </si>
  <si>
    <t>info@finsmes.com</t>
  </si>
  <si>
    <t>Ermanno Cece</t>
  </si>
  <si>
    <t>Content and Publishing, Financial Services, Lending and Investments, Media and Entertainment</t>
  </si>
  <si>
    <t>StartCOIN Holdings</t>
  </si>
  <si>
    <t>https://www.crunchbase.com/organization/startcoin-holdings</t>
  </si>
  <si>
    <t>Crowdfunding, FinTech, Internet of Things, Social Media</t>
  </si>
  <si>
    <t>Provides you with the world's first rewards-based crowdfunding for startups.</t>
  </si>
  <si>
    <t>https://startcoin.org</t>
  </si>
  <si>
    <t>https://twitter.com/startjoin</t>
  </si>
  <si>
    <t>https://www.facebook.com/startjoin</t>
  </si>
  <si>
    <t>Max Keiser</t>
  </si>
  <si>
    <t>Financial Services, Internet Services, Media and Entertainment</t>
  </si>
  <si>
    <t>Simplifi</t>
  </si>
  <si>
    <t>https://www.crunchbase.com/organization/simplifi</t>
  </si>
  <si>
    <t>Cloud accounting software to meet the demands of contractors, freelances, and small businesses. Easy to use, simple to understand, and finally a 360 view of your tax affairs.</t>
  </si>
  <si>
    <t>Accounting, Billing, Cloud Computing, Finance, Financial Services, FinTech, SaaS, Software</t>
  </si>
  <si>
    <t>Meet Simplifi - Cloud accounting in 2020 for contractors, freelancers, and small businesses.</t>
  </si>
  <si>
    <t>https://www.simplifi-hq.com</t>
  </si>
  <si>
    <t>https://nz.linkedin.com/company/simplifi-hq-limited</t>
  </si>
  <si>
    <t>hello@simplifi-hq.com</t>
  </si>
  <si>
    <t>Greg Hanton, Helen McMurtrie</t>
  </si>
  <si>
    <t>Financial Services, Internet Services, Payments, Professional Services, Software</t>
  </si>
  <si>
    <t>Betterfront</t>
  </si>
  <si>
    <t>https://www.crunchbase.com/organization/betterfront</t>
  </si>
  <si>
    <t>Betterfront is a vertical SaaS company dedicated to private equity. We provide fund managers and institutional investors with powerful data analytics to automate the investment process of private equity funds and digitize the GP/LP relationship.</t>
  </si>
  <si>
    <t>Betterfront is a vertical SaaS company dedicated to private equity and venture capital.</t>
  </si>
  <si>
    <t>https://betterfront.io</t>
  </si>
  <si>
    <t>https://www.twitter.com/betterfront</t>
  </si>
  <si>
    <t>https://www.linkedin.com/company/betterfront</t>
  </si>
  <si>
    <t>Michel Geolier, Sergi Case, Worathiti Manosroi</t>
  </si>
  <si>
    <t>Estari Group</t>
  </si>
  <si>
    <t>https://www.crunchbase.com/organization/estari-group</t>
  </si>
  <si>
    <t>Estari is a growth equity investor in European sustainability technology leaders. Estari envisions a future for Cities, Food and Work which is positive for people and for our planet. We see a major opportunity to accelerate the economic shift to sustainability by investing in business models enabled by the maturity of technologies. Estari is a purpose-built team, supported by a broad set of operating and strategic partners, with a tailored investment process to identify the most scalable, impactful and financially efficient companies building on these technologies. More information: Estari (www.estarigroup.com).</t>
  </si>
  <si>
    <t>Growth equity investor in sustainability tech companies</t>
  </si>
  <si>
    <t>https://www.estarigroup.com</t>
  </si>
  <si>
    <t>https://www.linkedin.com/company/estarigroup</t>
  </si>
  <si>
    <t>info@estarigroup.com</t>
  </si>
  <si>
    <t>Hoddle</t>
  </si>
  <si>
    <t>https://www.crunchbase.com/organization/hoddle</t>
  </si>
  <si>
    <t>Get more from your bank account</t>
  </si>
  <si>
    <t>Banking, Finance, Financial Services, FinTech, Mobile, Payments, Personal Finance</t>
  </si>
  <si>
    <t>https://hoddle.app</t>
  </si>
  <si>
    <t>https://www.twitter.com/hoddleapp</t>
  </si>
  <si>
    <t>https://www.facebook.com/hoddleapp</t>
  </si>
  <si>
    <t>https://www.linkedin.com/company/hoddle</t>
  </si>
  <si>
    <t>hello@hoddle.co</t>
  </si>
  <si>
    <t>Sami Chaudry</t>
  </si>
  <si>
    <t>Financial Services, Lending and Investments, Mobile, Payments</t>
  </si>
  <si>
    <t>Octobat</t>
  </si>
  <si>
    <t>https://www.crunchbase.com/organization/octobat</t>
  </si>
  <si>
    <t>Octobat is focused on the development of automatic invoicing and tax calculation solutions for online payments. It also provides analytics and reports about its customer‚Äôs expenses. Octobat features EU tax calculation, EU VAT compliance, and multiple case billing. It takes a monthly payment for its services and it is based on the number of invoices. Octobat was founded by Nicolas Guillemain, Gaultier Laperche, and Romain Prevost in November 2014. It is based in Paris, France.</t>
  </si>
  <si>
    <t>B2B, E-Commerce, FinTech, Software</t>
  </si>
  <si>
    <t>Octobat is focused on the development of automatic invoicing and tax calculation solutions for online payments.</t>
  </si>
  <si>
    <t>http://www.octobat.com</t>
  </si>
  <si>
    <t>http://twitter.com/octobatapp</t>
  </si>
  <si>
    <t>https://www.facebook.com/octobat</t>
  </si>
  <si>
    <t>https://www.linkedin.com/company/octobat</t>
  </si>
  <si>
    <t>contact@octobat.com</t>
  </si>
  <si>
    <t>+33 1 76 44 05 34</t>
  </si>
  <si>
    <t>Gaultier Laperche, Nicolas Guillemain, Romain Prevost</t>
  </si>
  <si>
    <t>Commerce and Shopping, Financial Services, Other, Software</t>
  </si>
  <si>
    <t>Cryptoast</t>
  </si>
  <si>
    <t>https://www.crunchbase.com/organization/cryptoast</t>
  </si>
  <si>
    <t>Blockchain, Digital Media, FinTech, News</t>
  </si>
  <si>
    <t>Cryptoast is a media company that offers accurate news online on blockchain technology, crypto assets, bitcoin, and emerging fintech trends.</t>
  </si>
  <si>
    <t>http://cryptoast.fr</t>
  </si>
  <si>
    <t>https://twitter.com/cryptoastblog</t>
  </si>
  <si>
    <t>https://www.facebook.com/pg/cryptoast</t>
  </si>
  <si>
    <t>https://www.linkedin.com/company/cryptoast</t>
  </si>
  <si>
    <t>contact@cryptoast.fr</t>
  </si>
  <si>
    <t>Content and Publishing, Financial Services, Media and Entertainment, Other</t>
  </si>
  <si>
    <t>BitcoinPay</t>
  </si>
  <si>
    <t>https://www.crunchbase.com/organization/bitcoinpay</t>
  </si>
  <si>
    <t>We help online businesses to achieve a higher turnover and higher margin by providing them with a global payment solution based on Bitcoin technology that lowers their costs and allows them to reach previously unreachable target groups.  We make it easy for on-line and retail businesses to accept Bitcoins as a form of payment just like credit card, Paypal or cash. Merchants can choose to keep payments in Bitcoins or have Bitcoins converted to currencies like Euro and directly deposited daily into their bank account.</t>
  </si>
  <si>
    <t>Bitcoin, E-Commerce, Financial Services, FinTech, Mobile, Payments</t>
  </si>
  <si>
    <t>Bitcoinpay API is a simple and powerful way to accept Bitcoin payments on your website.</t>
  </si>
  <si>
    <t>https://confirmo.net</t>
  </si>
  <si>
    <t>http://twitter.com/bitcoin_pay</t>
  </si>
  <si>
    <t>https://www.facebook.com/bitcoinpaycom-658259894317262</t>
  </si>
  <si>
    <t>http://www.linkedin.com/company/bitcoinpay-com</t>
  </si>
  <si>
    <t>StockGround</t>
  </si>
  <si>
    <t>https://www.crunchbase.com/organization/stockground</t>
  </si>
  <si>
    <t>StockGround is a proprietary platform that provides stock analysts with powerful tools and data to analyze financial data more efficiently. The platform allows analysts to create dynamic models in MS Excel, compare companies with reliable underlying data, and leverage a full suite of tools to improve transparency and coverage.</t>
  </si>
  <si>
    <t>StockGround have been providing financial analysis software solutions to investment professionals for more than 15 years.</t>
  </si>
  <si>
    <t>https://www.stockground.com/</t>
  </si>
  <si>
    <t>https://twitter.com/stockground_</t>
  </si>
  <si>
    <t>https://www.facebook.com/pg/StockGround</t>
  </si>
  <si>
    <t>https://www.linkedin.com/showcase/stockground-tr</t>
  </si>
  <si>
    <t>info@StockGround.com</t>
  </si>
  <si>
    <t>+90 212 285 4985</t>
  </si>
  <si>
    <t>UP Invest</t>
  </si>
  <si>
    <t>https://www.crunchbase.com/organization/up-invest</t>
  </si>
  <si>
    <t>FinTech, Health Care, Real Estate</t>
  </si>
  <si>
    <t>Laagri, Harjumaa, Estonia</t>
  </si>
  <si>
    <t>UP Invest company focusing on investments in health care, media, consumer brands real estate and cleantech venture capital.</t>
  </si>
  <si>
    <t>http://upi.ee</t>
  </si>
  <si>
    <t>https://www.linkedin.com/company/up-invest</t>
  </si>
  <si>
    <t>info@upi.ee</t>
  </si>
  <si>
    <t>+372 666 3450</t>
  </si>
  <si>
    <t>Financial Services, Health Care, Real Estate</t>
  </si>
  <si>
    <t>KlickOwn</t>
  </si>
  <si>
    <t>https://www.crunchbase.com/organization/klickown</t>
  </si>
  <si>
    <t>KlickOwn is a digital platform leveraging blockchain technology to build the best real estate investing experience. That means minimizing fees, improving return potential, and unlocking access for all investors. For our revolutionary approach we've been regularly recognized by publications like Welt and Investing.com as one of the most exciting fintech startups in Germany. KlickOwn enables everyone to invest completely digitally and barrier-free in top-tier European properties and lets real estate owners address a new class of investors. The convenient and fully digital investment process allows everyone to invest within a few minutes. KlickOwn transfers the digital assets, which are tied to the investment in the respective underlying real estate project, directly into the investor‚Äôs personal account. Moreover, investors can easily sell their digital assets 24/7 on cooperating digital currency exchanges.</t>
  </si>
  <si>
    <t>Blockchain, Crowdfunding, FinTech, Information Technology, Real Estate, Real Estate Investment</t>
  </si>
  <si>
    <t>Platform for blockchain-based investments in real estate</t>
  </si>
  <si>
    <t>https://www.klickown.com</t>
  </si>
  <si>
    <t>https://twitter.com/KlickOwn</t>
  </si>
  <si>
    <t>https://www.facebook.com/KlickOwn-1259549637531935/</t>
  </si>
  <si>
    <t>https://www.linkedin.com/company/klickown/</t>
  </si>
  <si>
    <t>info@klickown.com</t>
  </si>
  <si>
    <t>Alexander Braune, Wladimir Huber, Yasin Sebastian Qureshi</t>
  </si>
  <si>
    <t>Hipoo</t>
  </si>
  <si>
    <t>https://www.crunchbase.com/organization/hipoo</t>
  </si>
  <si>
    <t>They are the first Spanish platform that finds, negotiates, and manages mortgages, combining technological development with the support of mortgage experts . Hipoo is born to help you achieve the best possible mortgage quickly, transparently, and impartially. They scan multiple bank lenders and present personalized offers to users, who are accompanied by industry experts throughout the process: from the search, selection, bureaucratic procedures, to the signing of the mortgage. - They will fight for you to get the mortgage that best suits your preferences and needs. - Coverage of many banks to cover the maximum number of possible combinations to choose from.</t>
  </si>
  <si>
    <t>Financial Services, FinTech, Security</t>
  </si>
  <si>
    <t>Hipoo is the first digital platform for comparison and concession of mortgage loans</t>
  </si>
  <si>
    <t>https://www.hipoo.com/</t>
  </si>
  <si>
    <t>https://twitter.com/HipooDigital</t>
  </si>
  <si>
    <t>https://www.facebook.com/HipooDigital/</t>
  </si>
  <si>
    <t>https://www.linkedin.com/company/hipoo/</t>
  </si>
  <si>
    <t>hola@hipoo.com</t>
  </si>
  <si>
    <t>900 973 270</t>
  </si>
  <si>
    <t>NKB Ventures</t>
  </si>
  <si>
    <t>https://www.crunchbase.com/organization/nkb-group</t>
  </si>
  <si>
    <t>We invest in companies building the infrastructure to enable large-scale adoption of blockchain technology. We back the best teams in the sector and support them with all elements of our business, from the collective experience of our partners to hands-on help with marketing and PR. Our deep domain expertise and in-house technology capability enable us to support founders and help them grow their companies from first customers through to transforming an industry. We look to write a first cheque at Seed or Series A stage, with a view to continue investing in successful companies through to exit or IPO</t>
  </si>
  <si>
    <t>NKB Ventures invests in companies building the infrastructure to enable large-scale adoption of blockchain technology.</t>
  </si>
  <si>
    <t>http://www.nkbgroup.io/</t>
  </si>
  <si>
    <t>https://twitter.com/theNKBGroup</t>
  </si>
  <si>
    <t>https://www.linkedin.com/company/nkbgroup</t>
  </si>
  <si>
    <t>info@nkbgroup.io</t>
  </si>
  <si>
    <t>44 (0)20 7298 6090</t>
  </si>
  <si>
    <t>Boris Zeleny, Chris Baxter</t>
  </si>
  <si>
    <t>RYSE</t>
  </si>
  <si>
    <t>https://www.crunchbase.com/organization/ryse-5ff7</t>
  </si>
  <si>
    <t>Angel Investment, FinTech, Impact Investing, Venture Capital</t>
  </si>
  <si>
    <t>Investment Management Platform for VC/BA/Incubators and accelerators</t>
  </si>
  <si>
    <t>https://RYSE.vc</t>
  </si>
  <si>
    <t>https://twitter.com/rysevc</t>
  </si>
  <si>
    <t>https://www.facebook.com/RYSE.vc/?modal=admin_todo_tour</t>
  </si>
  <si>
    <t>https://www.linkedin.com/company/rysevc/</t>
  </si>
  <si>
    <t>sylvain@ryse.vc</t>
  </si>
  <si>
    <t>Guillaume Rivron, Sylvain Ramousse</t>
  </si>
  <si>
    <t>Omenics</t>
  </si>
  <si>
    <t>https://www.crunchbase.com/organization/Omenics</t>
  </si>
  <si>
    <t>Omenics is a crypto analytics platform which helps investors get a comprehensive crypto data hub augmented with sentiment insight. Omenics extracts the market sentiment towards individual cryptocurrencies called ‚ÄúSentScore‚Äù and helps crypto traders to track trending news and social media. By providing sentiment analysis, Omenics helps traders make better decisions. Omenics was previously known as Predicoin. Omenics uses data mining and machine learning to aggregate cryptocurrency data and formulate its own proprietary sentiment indicator, the ‚ÄúSentScore‚Äù, helping users follow and understand the market sentiment across the cryptocurrency space. Our algorithms take in the news, social media, ‚Äúbuzz‚Äù (viral trends), technical analysis, and fundamental data to calculate a SentScore for each cryptocurrency. The SentScore gives crypto traders a snapshot of the market sentiment, providing a layer of information for making more informed decisions.</t>
  </si>
  <si>
    <t>Artificial Intelligence, Bitcoin, Blockchain, Cryptocurrency, Data Mining, FinTech, Machine Learning, Social Media</t>
  </si>
  <si>
    <t>We help crypto traders and investors do their due diligence and get indicators based on news and social sentiment.</t>
  </si>
  <si>
    <t>https://omenics.com/</t>
  </si>
  <si>
    <t>https://twitter.com/cryptomenics</t>
  </si>
  <si>
    <t>https://www.facebook.com/cryptomenics</t>
  </si>
  <si>
    <t>http://www.linkedin.com/company/omenics</t>
  </si>
  <si>
    <t>contact@omenics.com</t>
  </si>
  <si>
    <t>Gregoire Tronel, Neven Horvatic, Pierre-Alexandre Picard, Yohann Merran</t>
  </si>
  <si>
    <t>Artificial Intelligence, Data and Analytics, Financial Services, Information Technology, Internet Services, Media and Entertainment, Other, Payments, Science and Engineering, Software</t>
  </si>
  <si>
    <t>NetZero Capital</t>
  </si>
  <si>
    <t>https://www.crunchbase.com/organization/netzero-capital</t>
  </si>
  <si>
    <t>Blockchain, Cryptocurrency, Financial Services, FinTech, Venture Capital</t>
  </si>
  <si>
    <t>A private investment firm supporting projects in the fields of distributed ledger technology and decentralised finance</t>
  </si>
  <si>
    <t>https://www.netzero.capital/</t>
  </si>
  <si>
    <t>https://twitter.com/NetZeroCapital</t>
  </si>
  <si>
    <t>https://www.linkedin.com/company/69555240/</t>
  </si>
  <si>
    <t>info@netzero.capital</t>
  </si>
  <si>
    <t>Dot Investing</t>
  </si>
  <si>
    <t>https://www.crunchbase.com/organization/dot-investing</t>
  </si>
  <si>
    <t>Dot Investing provides the technology and expertise to enable individuals to invest in private markets with ease and confidence. Our digital platform enables you to research, invest and monitor performance online, saving you time and unlocking new opportunities to grow and protect your wealth. With Dot you can invest from ¬£100k into exclusive private funds that would previously be out of reach due to high minimum investment requirements.  We draw on our sector expertise and experience to curate the funds we offer, rejecting most and listing only those with outstanding characteristics across the board. We are investors like you, we built Dot Investing to solve the challenges we faced when investing in private markets. A passion to share knowledge and to increase transparency in an opaque industry runs through everything that we do. We want to transform investment culture, creating a level playing field in which everyone can reach their goals and dreams.</t>
  </si>
  <si>
    <t>Online investment platform for best-in-class private &amp; alternative assets</t>
  </si>
  <si>
    <t>https://www.dotinvesting.com</t>
  </si>
  <si>
    <t>https://www.linkedin.com/company/dotinvesting</t>
  </si>
  <si>
    <t>info@dotinvesting.com</t>
  </si>
  <si>
    <t>Kinson Lo</t>
  </si>
  <si>
    <t>The Rock Trading</t>
  </si>
  <si>
    <t>https://www.crunchbase.com/organization/the-rock-trading</t>
  </si>
  <si>
    <t>Our platform allows you to trade Bitcoin, Litecoin, Ether, Peercoin, Zcash, XRP (Ripples) and we are looking forward to increase our Virtual Currency Exchange capacity. Our trading fees starts at 0.20% and they go down to 0.02%, based on past 30 days volume. Multiple options are available for your Euro and USD deposits and withdrawals! Margin trading is available too. Born in 2007 as a Second Life virtual company, The Rock has evolved in a full featured digital institution incorporated in Malta, with branch offices in Italy. Founded by EU citizens, run by long-standing virtual worlds experts.</t>
  </si>
  <si>
    <t>Born in 2007 as a Second Life virtual company, The Rock has evolved in a full featured digital institution.</t>
  </si>
  <si>
    <t>https://therocktrading.com/</t>
  </si>
  <si>
    <t>https://twitter.com/TheRockTrading</t>
  </si>
  <si>
    <t>https://www.facebook.com/TheRockTrading</t>
  </si>
  <si>
    <t>https://www.linkedin.com/company/the-rock-trading/</t>
  </si>
  <si>
    <t>info@therocktrading.com</t>
  </si>
  <si>
    <t>Ernest</t>
  </si>
  <si>
    <t>https://www.crunchbase.com/organization/ernest-2</t>
  </si>
  <si>
    <t xml:space="preserve">Ernest is a personal banker, powered by artificial intelligence. Leveraging Facebook messenger Ernest connects with an individual‚Äôs bank accounts. </t>
  </si>
  <si>
    <t>Artificial Intelligence, FinTech, Machine Learning, Personal Finance</t>
  </si>
  <si>
    <t>Ernest is a personal Banker for All powered by Artificial Intelligence: a chatbot that answers questions, gives insights &amp; forecasts issues.</t>
  </si>
  <si>
    <t>https://ernest.ai</t>
  </si>
  <si>
    <t>https://twitter.com/meetErnest</t>
  </si>
  <si>
    <t>https://www.facebook.com/meetErnest</t>
  </si>
  <si>
    <t>https://www.linkedin.com/company/Ernest</t>
  </si>
  <si>
    <t>hello@ernest.ai</t>
  </si>
  <si>
    <t>Cristoforo Mione, Lorenzo Sicilia, Niall Bellabarba</t>
  </si>
  <si>
    <t>Ernest acquired by Moneyfarm</t>
  </si>
  <si>
    <t>https://www.crunchbase.com/acquisition/moneyfarm-acquires-ernest-2--16ff507d</t>
  </si>
  <si>
    <t>Clara</t>
  </si>
  <si>
    <t>https://www.crunchbase.com/organization/fintechdb</t>
  </si>
  <si>
    <t>Clara is building a fintech comparison site to help businesses and consumers understand and compare fintech products.</t>
  </si>
  <si>
    <t>https://www.Clarafinds.com/</t>
  </si>
  <si>
    <t>https://twitter.com/fintechdb</t>
  </si>
  <si>
    <t>https://www.facebook.com/Fintechdb/</t>
  </si>
  <si>
    <t>https://www.linkedin.com/company/fintechdb/</t>
  </si>
  <si>
    <t>hi@fintechdb.io</t>
  </si>
  <si>
    <t>McKenny-McFarlane Capital</t>
  </si>
  <si>
    <t>https://www.crunchbase.com/organization/mckenny-mcfarlane-capital</t>
  </si>
  <si>
    <t>Launched in early 2020 to support investor requests for fast-track pipelines into opportunities they were dreaming of gaining access to, MMC is a new capital advisory firm focused on supporting an emerging breed of disruptive asset classes set to change the world in the next three to ten years. Formed by financial professionals and an Influential family with longstanding reputations raising private and institutional capital on an international scale, the firm works to target best-in-class opportunities and create deal flow management so that investors of all sizes may benefit from today‚Äôs biggest game-changers.</t>
  </si>
  <si>
    <t>Biopharma, Bitcoin, Financial Services, FinTech, Health Diagnostics, Renewable Energy, Wellness</t>
  </si>
  <si>
    <t>McKenny-McFarlane Capital is a venture capital firm that connects investors with the best opportunities.</t>
  </si>
  <si>
    <t>https://www.mckennymcfarlanecapital.com/</t>
  </si>
  <si>
    <t>https://www.linkedin.com/company/42452954</t>
  </si>
  <si>
    <t>hello@mmc-cap.com</t>
  </si>
  <si>
    <t>Daragh Summerfield, Fiona McFarlane</t>
  </si>
  <si>
    <t>Biotechnology, Energy, Financial Services, Health Care, Payments, Science and Engineering, Software, Sustainability</t>
  </si>
  <si>
    <t>YellowMay</t>
  </si>
  <si>
    <t>https://www.crunchbase.com/organization/yellow-may</t>
  </si>
  <si>
    <t>Data are our core! Yellow May wants to revolutionize the insurance industry with world wide insurance data based on terms and conditions for insurance insights towards an open insurance. We deliver unique data and quality for insurance insights and strategic insurance innovation powered by global online comparison platform. We research on potential insurance buyer behaviour with our algorithm-based platform. Having met 2016 during a mutual Executive MBA journey, founding partners Jussi Tommola and Jouni Heinonen had the idea of bringing insurance back into the hands of the premium payers - back from boring to loving. YellowMay started in 2018 creating an easy to use marketplace, focusing on making insurances trustworthy again, Since than  YellowMay developed an unique own Ym-algorythm that is currantly already rating more than 8000 insurance products worldwide based on their terms and conditions. With our vast data of buyers and insurance products from more than 43 countries, we support  businesses that operate or seek for opportunities in the insurance industry with inside marketing, product innovations and embedded insurance models.</t>
  </si>
  <si>
    <t>Analytics, Consumer Research, Data Integration, Database, FinTech, Innovation Management, Insurance, Market Research</t>
  </si>
  <si>
    <t>Unique Data and Quality for insurance insights powered by global online comparison platform</t>
  </si>
  <si>
    <t>https://ymsphere.com/</t>
  </si>
  <si>
    <t>https://twitter.com/YellowMaysphere?s=03</t>
  </si>
  <si>
    <t>https://www.facebook.com/YellowMay-541911882935529/?view_public_for=541911882935529</t>
  </si>
  <si>
    <t>https://www.linkedin.com/company/yelllow-may-oy</t>
  </si>
  <si>
    <t>info@yellowmay.eu</t>
  </si>
  <si>
    <t>Jussi Tommola, Kristin Schombel</t>
  </si>
  <si>
    <t>Lemon Tech</t>
  </si>
  <si>
    <t>https://www.crunchbase.com/organization/cryptency</t>
  </si>
  <si>
    <t>Cryptency is an innovative cryptocurrency trading platform that allows anyone to start their own cryptocurrency trading brokerage. They built and integrated directly into the trading platform and optimize onboarding with the ability to lock sections based on KYC progress. The platform creates an optimized KYC onboarding funnel with custom messages to encourage user‚Äôs progress‚Äù.  Cryptency automated segmented popup, chat, add, repetitive tasks, and focus on following up, building relationships, and closing deals, not administrative duties. Cryptency CRM provides Affiliate System integration through industry leaders, allowing brokers to customize workflows and simplify making connections. Cryptency was founded in July 2017 and is based in Limassol, Cyprus.</t>
  </si>
  <si>
    <t>Blockchain, Cryptocurrency, FinTech, Software, Trading Platform</t>
  </si>
  <si>
    <t>SI tech is an innovative cryptocurrency trading platform that allows anyone to start their own cryptocurrency trading brokerage.</t>
  </si>
  <si>
    <t>https://www.Lemon.ltd</t>
  </si>
  <si>
    <t>Sami@lemon.ltd</t>
  </si>
  <si>
    <t>+357 25 310751</t>
  </si>
  <si>
    <t>Fidly</t>
  </si>
  <si>
    <t>https://www.crunchbase.com/organization/fidly</t>
  </si>
  <si>
    <t>Use our plug &amp; play solution Fidly and bring high engagement &amp; value for your consumers on behalf of blockchain technology&amp; a powerful loyalty program.  Reduce management costs and increase customer satisfaction by enabling program interoperability and exchanges in our loyalty ecosystem.  Quite often, consumers never redeem their points, as they might ignore how many they have or what could be their rewards. We aim to solve this issue by allowing cross program exchange but also between consumers, ending by the possibility to convert loyalty tokens into crypto assets or Fiat currency in a secure digital wallet. The implementation of blockchain can drive the customer experience to the next level, indeed we are a B.A.A.S (Blockchain as a service) and reshapes rewards program for a better user experience. On the first hand we help companies decrease costs regarding  management, transactional, and customer acquisition, giving a strong, secure and reliable blockchain infrastructure in a non volatile ecosystem. On the other hand we tokenized loyalty points from any programs using blockchain technology, by giving the opportunity to consumers to give, sell &amp; exchange loyalty points with full transparency on the blockchain network on behalf of smart contract. Customers manage all their loyalty in the same wallet real time, making it accessible for all parties.  Blockchain is the perfect bridge to convert loyalty programs  into a strong business opportunity for brands and cities. Our vision is to provide a unique blockchain technology in the loyalty industry, helping companies increase customer engagement &amp; satisfaction, decreasing loyalty program friction by giving powerful rewards on behalf of tokenization. We give brands powerful marketing features, transparency, and a plug &amp; play solution, maximizing retention &amp; acquisition and decreasing management costs ,making it profitable for  the entire ecosystem.</t>
  </si>
  <si>
    <t>Blockchain, Cryptocurrency, Digital Marketing, FinTech, Loyalty Programs, Marketing, Retail, Retail Technology, Software</t>
  </si>
  <si>
    <t>Use our SAAS solution Fidly and bring high engagement &amp; value for consumers on behalf of blockchain technology &amp; a powerful loyalty program.</t>
  </si>
  <si>
    <t>https://fidly.io</t>
  </si>
  <si>
    <t>https://twitter.com/fidly_io</t>
  </si>
  <si>
    <t>https://www.facebook.com/fidly.io/</t>
  </si>
  <si>
    <t>https://www.linkedin.com/company/proofeo/</t>
  </si>
  <si>
    <t>damien.patureaux@fidly.io</t>
  </si>
  <si>
    <t>Damien Patureaux</t>
  </si>
  <si>
    <t>Commerce and Shopping, Financial Services, Hardware, Other, Payments, Sales and Marketing, Software</t>
  </si>
  <si>
    <t>Xavier Analytics</t>
  </si>
  <si>
    <t>https://www.crunchbase.com/organization/xavier-analytics</t>
  </si>
  <si>
    <t>Xavier is a clever toolkit for Accounting Professionals to get a deeper understanding of Xero data.  Flexible reporting, cleaner accounts and powerful AI-driven insights gives all team members the confidence to have the right conversations with your clients.  20 years of accounting smarts distilled into one tidy package.</t>
  </si>
  <si>
    <t>Accounting, Financial Services, FinTech, Web Apps</t>
  </si>
  <si>
    <t>A Xero companion for accounting pros, Xavier guides people through the process of cleaning up and making sense of Xero data.</t>
  </si>
  <si>
    <t>https://xavier-analytics.com</t>
  </si>
  <si>
    <t>https://twitter.com/xavieranalytics</t>
  </si>
  <si>
    <t>https://www.facebook.com/XavierAnalyticsApp</t>
  </si>
  <si>
    <t>https://www.linkedin.com/showcase/xavier-analytics/</t>
  </si>
  <si>
    <t>contact@xavier-analytics.com</t>
  </si>
  <si>
    <t>Dext</t>
  </si>
  <si>
    <t>https://www.crunchbase.com/organization/receiptfarm</t>
  </si>
  <si>
    <t>Xavier Analytics acquired by Dext</t>
  </si>
  <si>
    <t>https://www.crunchbase.com/acquisition/receiptfarm-acquires-xavier-analytics--1e899cb9</t>
  </si>
  <si>
    <t>Epoque Plus</t>
  </si>
  <si>
    <t>https://www.crunchbase.com/organization/epoque-plus-e669</t>
  </si>
  <si>
    <t>√âpoque Plus is the leading provider of "Artificial Intelligence Trading Services"‚Äã for high-net-worth individuals, family offices and institutional investors.  Pioneering the next generation of wealth creation with a 5th generation battle-tested trading service, that since 2011, delivers a consistent monthly performance.  First trading service that uniquely fuse artificial intelligence, risk intelligence and machine learning system to controls risk and secures profits.</t>
  </si>
  <si>
    <t>Herisau, Ausser-Rhoden, Switzerland</t>
  </si>
  <si>
    <t>Leading Artificial Intelligence Trading Services provider‚Äã for high-net-worth individuals, family offices &amp; institutional investors.</t>
  </si>
  <si>
    <t>http://www.epoque-plus.ch/</t>
  </si>
  <si>
    <t>https://twitter.com/EpoquePlus</t>
  </si>
  <si>
    <t>https://www.linkedin.com/company/epoqueplus/</t>
  </si>
  <si>
    <t>contact@epoque-plus.ch</t>
  </si>
  <si>
    <t>NFT Investments</t>
  </si>
  <si>
    <t>https://www.crunchbase.com/organization/nft-investments-plc</t>
  </si>
  <si>
    <t>NFT Investment's mission is to simplify investments into NFT‚Äôs. The company is aiming to "democratize" the investment market for non-fungible tokens, digital entities that allow unique items, such as works of art, to be registered and traded on a blockchain. It will take a thematic approach and focus on building a portfolio of investments into NFT‚Äôs, NFT Companies, and NFT Rights. This blend of operational and capital markets expertise provides a unique mix of skills in the identification, acquisition and nurturing of opportunities in the nascent but expanding sector of NFT‚Äôs.</t>
  </si>
  <si>
    <t>NFT Investments is an investment company that specializes in non-fungible tokens (NFT).</t>
  </si>
  <si>
    <t>http://www.nftinvest.pro</t>
  </si>
  <si>
    <t>https://www.twitter.com/https://twitter.com/nftinvestplc?lang=en</t>
  </si>
  <si>
    <t>https://www.linkedin.com/company/nftinvestplc/about/</t>
  </si>
  <si>
    <t>NFTInvestments@tancredigroup.com</t>
  </si>
  <si>
    <t>NFT</t>
  </si>
  <si>
    <t>https://www.crunchbase.com/ipo/nft-investments-plc-ipo--6a657b2b</t>
  </si>
  <si>
    <t>NEX - NEX Exchange</t>
  </si>
  <si>
    <t>blyncc</t>
  </si>
  <si>
    <t>https://www.crunchbase.com/organization/vtransfair</t>
  </si>
  <si>
    <t>At Blyncc we build a B2B blockchain payment system tailored to small and medium sized companies that perform cross border payments. Founded in 2019 and is based in London, England, United Kingdom.</t>
  </si>
  <si>
    <t>Blyncc creates a B2B blockchain payment system for small and medium-sized businesses that make cross-border payments.</t>
  </si>
  <si>
    <t>niky@vtransfair.com</t>
  </si>
  <si>
    <t>Baconsult</t>
  </si>
  <si>
    <t>https://www.crunchbase.com/organization/baconsult-kft</t>
  </si>
  <si>
    <t>Baconsult is a small, Hungarian, Budapest focused angel investment team. We're investing our money and time into helping local tech startups towards world domination. Our only goal is to make our portfolio companies grow successfully and get to a big fat exit sooner or later. No rush. We're providing them with our experience, knowledge, ideas and network. And sometimes our money as well, if needed. We believe that only the founders can make a startup successful, so we're supporting and mentoring the founders. We won't take over, we won't make their decisions but we'll talk with them a lot. And hey, it seems to work so far! We're currently full, not looking for new projects.</t>
  </si>
  <si>
    <t>Automotive, EdTech, FinTech, Human Resources, Information and Communications Technology (ICT), Information Technology, Medical, Organic Food</t>
  </si>
  <si>
    <t>Baconsult is a privately held angel investor and management advisor focusing on Hungarian technology startups.</t>
  </si>
  <si>
    <t>http://www.baconsult.hu</t>
  </si>
  <si>
    <t>https://www.facebook.com/baconsultkft</t>
  </si>
  <si>
    <t>https://www.linkedin.com/company/baconsult-kft/about/</t>
  </si>
  <si>
    <t>petya@baconsult.hu</t>
  </si>
  <si>
    <t>Angel Group, Incubator, Micro VC</t>
  </si>
  <si>
    <t>Maria Balogh-M√°zi, Peter Balogh</t>
  </si>
  <si>
    <t>Administrative Services, Education, Financial Services, Food and Beverage, Health Care, Information Technology, Software, Transportation</t>
  </si>
  <si>
    <t>CoinMarketAlert</t>
  </si>
  <si>
    <t>https://www.crunchbase.com/organization/coinmarketalert</t>
  </si>
  <si>
    <t>Cryptocurrency price alerts and breaking news, cryptocurrency portfolio manager, and cryptocurrency technical analysis service. CoinMarketAlert enables you to always stay on top of your cryptocurrency investments. CoinMarketAlert offers The Best Crypto Currency Price Alerts. Our Price Alerts include:    Crypto Breaking News Alert - The Crypto News Alert sends you updates directly from a crypto project or exchanges themselves.   Cryptocurrency Price Alert- Get notified when your selected coin price goes above or below your selected price.   Profit/ Loss Alert- This alert keeps you informed on if you're making a profit or loss on your selected coin.   Frequency Price Alert- This alert notifies you on the price of a specific coin at your specific time frame.   Volume Change (By %) Alert- This alert keeps you informed on if there is a percentage change in the volume of your selected coin.   Price Percentage Change (By %)- This alert keeps you informed on if there is a percentage change in the price of your selected coin.   New Coin Alert- This alert keeps you informed on if there is a new coin released for trading in the entire crypto market.   Market Cap Change (By %) Alert- This alert notifies you when your selected coin's market cap goes above or below your selected percentage.   Total Crypto Market Cap Alert- This alert notifies you on the Total Cryptocurrency Market Cap based on your defined time frame.   Specific Coin Market Cap Alert- This alert notifies you on the market cap of a specific coin based on your defined time frame.   Recent High or Low Alert- This alert notifies you when your selected coin has reached an all time high or low within the past 24 hours, 7 or 14 days.   All Coins Price (%) Change Alert- This alert notifies you if any tradable coin's price change based on your defined percentage and within your specific time frame.   Trailing Stop Alert- A trailing alert notifies you to possibly buy or sell a coin if it moves in an unfavorable direction.   Wallet Watch Alert- A wallet watch alert notifies you of any activity from a Bitcoin or Ethereum wallet.   AIRDROP &amp; BOUNTY Alert- This alert protects you from missing an upcoming cryptocurrency airdrop or bounty campaign ever again.   Cryptocurrency Portfolio Tracker- Keep control of your cryptocurrency assets. Get frequent real-time notifications on your portfolio value and when your portfolio increases or decreases in value.   Cryptocurrency Technical Analysis - Get specific weekly research, market insights and technical trading analysis based on your needs</t>
  </si>
  <si>
    <t>Bitcoin, Consulting, Cryptocurrency, Ethereum, FinTech, Market Research, Software, Training</t>
  </si>
  <si>
    <t>Cryptocurrency price alerts, news, portfolio and technical analysis. CoinMarketAlert - always stay on top of your cryptocurrency investments</t>
  </si>
  <si>
    <t>https://coinmarketalert.com</t>
  </si>
  <si>
    <t>https://twitter.com/coinmarktalert</t>
  </si>
  <si>
    <t>https://www.facebook.com/coinmarketalert</t>
  </si>
  <si>
    <t>admin@jofh.ch</t>
  </si>
  <si>
    <t>Bertram Seitz, Roderick Warren</t>
  </si>
  <si>
    <t>Data and Analytics, Design, Education, Financial Services, Other, Payments, Professional Services, Software</t>
  </si>
  <si>
    <t>THETA Trading Systems</t>
  </si>
  <si>
    <t>https://www.crunchbase.com/organization/theta-trading-technologies</t>
  </si>
  <si>
    <t>THETA is building a truly multi-asset class global trading platform engineered for buy-side participants. The platform has been designed platform from the ground up to address gaps and challenges firms face as market structures and trading landscape evolves.THETA is positioned in the vanguard of a third wave of electronic trading that sees the advent of integrated, multi-asset solutions. Our solution is leading the revolution to redefine buy-side trading.</t>
  </si>
  <si>
    <t>Asset Management, Cloud Infrastructure, FinTech, Software, Trading Platform, Wealth Management</t>
  </si>
  <si>
    <t>Capital Markets London based FinTech</t>
  </si>
  <si>
    <t>https://theta.trading</t>
  </si>
  <si>
    <t>https://twitter.com/Theta_Trading</t>
  </si>
  <si>
    <t>https://www.linkedin.com/company/theta-trading/</t>
  </si>
  <si>
    <t>Abdullah Hiyatt, Paul Wallace</t>
  </si>
  <si>
    <t>Financial Services, Hardware, Internet Services, Lending and Investments, Software</t>
  </si>
  <si>
    <t>PayAlly Limited</t>
  </si>
  <si>
    <t>https://www.crunchbase.com/organization/payally-limited</t>
  </si>
  <si>
    <t>Authorised Payment Institution</t>
  </si>
  <si>
    <t>https://payally.eu</t>
  </si>
  <si>
    <t>https://www.facebook.com/payallyltd/</t>
  </si>
  <si>
    <t>https://www.linkedin.com/company/18152986/</t>
  </si>
  <si>
    <t>info@payally.eu</t>
  </si>
  <si>
    <t>+44 207 489 6480</t>
  </si>
  <si>
    <t>Dmitrijus Apockinas</t>
  </si>
  <si>
    <t>Bitlumens</t>
  </si>
  <si>
    <t>https://www.crunchbase.com/organization/bitlumens</t>
  </si>
  <si>
    <t>Bitlumens brings electricity and water from renewable sources using Internet of Things and the Blockchain to women in rural villages in Latin America. Thanks to solar energy and our technology, people can use electricity, charge their electrical appliances and even water their crops! Women acquire our hardware with tokens through a microloan which they amortize in monthly installments. This allows them to build a credit score leading to financial inclusion and poverty alleviation. In addition, family members can buy tokens to send a remittance which could cover the expenses for the machine, meaning water and electricity bills can be covered. We also quantify carbon mitigation and particulate matter reduction in each household to allow women to become carbon credit issuers. We provide transparency to our investors by visualizing the credit score, power generation, carbon mitigation and PM2.5 mitigation of each user.Our platform contributes to the UN SDGs, in particular to Affordable and Clean Energy, Sustainable Cities and Communities, Good Health and Well-being, Gender Equality and Climate Action. We have already reached an advanced proof-of-concept and we are operating in Guatemala. Bitlumens will change the type of infrastructure built in small villages as a carbon mitigation strategy. The technologies of today allow for cleaner and cost competitive solutions usually hidden in research labs. Bitlumens brings these technologies to the last mile while allowing investors to diversify their portfolios.</t>
  </si>
  <si>
    <t>Cryptocurrency, Energy, Financial Services, FinTech, Renewable Energy, Solar</t>
  </si>
  <si>
    <t>Renewables &amp; Environment, ICO</t>
  </si>
  <si>
    <t>http://www.bitlumens.com</t>
  </si>
  <si>
    <t>https://www.linkedin.com/company/13638283/</t>
  </si>
  <si>
    <t>Veronica Garcia-Heller</t>
  </si>
  <si>
    <t>Energy, Financial Services, Natural Resources, Payments, Software, Sustainability</t>
  </si>
  <si>
    <t>Lean App</t>
  </si>
  <si>
    <t>https://www.crunchbase.com/organization/lean-app</t>
  </si>
  <si>
    <t>Lean is an open banking platform that can connect any UK-based bank account. Lean securely connects to your accounts using bank-level security with server-side 256-bit SSL encryption and read-only access.</t>
  </si>
  <si>
    <t>Lean is an open banking platform that can connect any UK based bank account.</t>
  </si>
  <si>
    <t>https://www.leanapp.store/</t>
  </si>
  <si>
    <t>https://www.facebook.com/leanapp.store/</t>
  </si>
  <si>
    <t>https://uk.linkedin.com/company/leanappuk</t>
  </si>
  <si>
    <t>info@leanapp.store</t>
  </si>
  <si>
    <t>(203) 887 -4546</t>
  </si>
  <si>
    <t>YouGov</t>
  </si>
  <si>
    <t>https://www.crunchbase.com/organization/yougov</t>
  </si>
  <si>
    <t>Lean App acquired by YouGov</t>
  </si>
  <si>
    <t>https://www.crunchbase.com/acquisition/yougov-acquires-lean-app--03584990</t>
  </si>
  <si>
    <t>Caena</t>
  </si>
  <si>
    <t>https://www.crunchbase.com/organization/caena</t>
  </si>
  <si>
    <t>A financial technology company currently building analytics and predictive software to help investors and startups with fundraising process</t>
  </si>
  <si>
    <t>SaaS software to simplify fundraising process for startups</t>
  </si>
  <si>
    <t>https://caena.io/</t>
  </si>
  <si>
    <t>https://twitter.com/Caena_io</t>
  </si>
  <si>
    <t>https://www.linkedin.com/company/caena-io/</t>
  </si>
  <si>
    <t>contact@caena.io</t>
  </si>
  <si>
    <t>Kayode Odeleye</t>
  </si>
  <si>
    <t>CLEO Finance</t>
  </si>
  <si>
    <t>https://www.crunchbase.com/organization/cleo-finance</t>
  </si>
  <si>
    <t>CLEO.one is a platform, that makes investment strategy research, creation, testing, and validation easy. Creating strategy in plain English by connecting available data points in any way you see fit allows you to be more productive than ever, find better investment ideas, and generating better results. We eliminate the need for testing and validating investment strategies by programming specialists, who can then focus on more exciting challenges financial markets offer.</t>
  </si>
  <si>
    <t>Research, Create, Test and Validate investment ideas in plain English on rich datasets of US &amp; International Equities, Forex, and Crypto.</t>
  </si>
  <si>
    <t>https://cleo.one</t>
  </si>
  <si>
    <t>https://twitter.com/CleoOneOfficial</t>
  </si>
  <si>
    <t>https://www.facebook.com/pg/cleofinance</t>
  </si>
  <si>
    <t>https://www.linkedin.com/company-beta/18082885/</t>
  </si>
  <si>
    <t>info@cleo.one</t>
  </si>
  <si>
    <t>Kevin Grulich</t>
  </si>
  <si>
    <t>SweePay</t>
  </si>
  <si>
    <t>https://www.crunchbase.com/organization/sweepay</t>
  </si>
  <si>
    <t>SweePay delivers prepaid digital goods to online or physical merchants from a single API. Their prepaid products include paysafecard, international airtime Topup, gift cards, prepaid cards, and Bitcoin. Their REST API facilites integration into merchant‚Äôs point-of-sales, vending machines, mobile or webshops. SweePay is directly connected to paysafecard, TransferTo, the Rock Trading  and  prepaid cards and gift cards provider. SweePay supports brands, merchants, distributors to deliver a new innovative experience combining payment and distribution services. SweePay also provides tools and processes to facilitate the operation of such services including customer care tools.</t>
  </si>
  <si>
    <t>SweePay provides payment and distribution services for the digital and physical world.</t>
  </si>
  <si>
    <t>https://sweepay.ch/</t>
  </si>
  <si>
    <t>https://twitter.com/SweePay_ltd</t>
  </si>
  <si>
    <t>https://www.facebook.com/SweePay-793757884342854/</t>
  </si>
  <si>
    <t>https://www.linkedin.com/company/sweepay-ag/</t>
  </si>
  <si>
    <t>info@sweepay.ch</t>
  </si>
  <si>
    <t>+41 79 374 36 40</t>
  </si>
  <si>
    <t>Rodolphe Texier</t>
  </si>
  <si>
    <t>Propifair</t>
  </si>
  <si>
    <t>https://www.crunchbase.com/organization/propifair</t>
  </si>
  <si>
    <t>We believe homeownership should be affordable and accessible to everyone. Therefore, we are building the solution for people who want to climb the property ladder but currently cannot. We will launch the real estate revolution in Q1/2021. Stay tuned for updates.</t>
  </si>
  <si>
    <t>We are on a mission to make homeownership affordable and accessible to everyone.</t>
  </si>
  <si>
    <t>https://www.propifair.com/</t>
  </si>
  <si>
    <t>https://twitter.com/propifair</t>
  </si>
  <si>
    <t>https://www.linkedin.com/company/propifair</t>
  </si>
  <si>
    <t>info@propifair.com</t>
  </si>
  <si>
    <t>NumberX</t>
  </si>
  <si>
    <t>https://www.crunchbase.com/organization/numberx</t>
  </si>
  <si>
    <t>NumberX is an app-based Mastercard that enables users to combine the security of their bank with the advantages of new financial technologies. The focus is on maximum freedom and flexibility, the greatest possible acceptance and, at the same time, high security and transparency.</t>
  </si>
  <si>
    <t>NumberX is an app-based Mastercard that enables users to combine the security of their bank with the advantages of new financial technologies.</t>
  </si>
  <si>
    <t>https://www.numberx.com</t>
  </si>
  <si>
    <t>https://twitter.com/numberxapp</t>
  </si>
  <si>
    <t>https://www.facebook.com/numberxapp/</t>
  </si>
  <si>
    <t>https://www.linkedin.com/company/numberxapp</t>
  </si>
  <si>
    <t>crunchbase@numberx.com</t>
  </si>
  <si>
    <t>Claudio Wilhelmer, Matthias Seiderer</t>
  </si>
  <si>
    <t>c*funds B.V</t>
  </si>
  <si>
    <t>https://www.crunchbase.com/organization/c-funds</t>
  </si>
  <si>
    <t>c*funds BV is a globally active and independent, fully digitalised fundraising agency focussing on setting up new investment funds. Currently managing 380 M EUR fund assets to attract new investments. We produce high-end fundraising documents and perform deal brokering between fund managers and investors. We are passionate about funds-of-funds, fund activation and have a profound market knowledge about VC's/ PE's/ family offices. We have a young team of 5 dedicated people that are GP-LP matchmaking, pushing the marketing for our open funds and we are fully pledging for modern tools such as data-mining, growth hacking, SEO etc.  We disrupt the traditional rigid asset management market with our clear communication, polished design and strong matchmaker skills.</t>
  </si>
  <si>
    <t>c*funds - fully digitalised fundraising agency for venture funds. Fund Activator. GP-LP matchmaker. Initiating fast closing for new funds.</t>
  </si>
  <si>
    <t>http://cfunds.io</t>
  </si>
  <si>
    <t>https://www.twitter.com/kataling</t>
  </si>
  <si>
    <t>https://www.facebook.com/pg/Cfunds-337145596696749</t>
  </si>
  <si>
    <t>https://www.linkedin.com/company/18071394/</t>
  </si>
  <si>
    <t>info@cfunds.io</t>
  </si>
  <si>
    <t>+31 6 83 209166</t>
  </si>
  <si>
    <t>NEXT</t>
  </si>
  <si>
    <t>https://www.crunchbase.com/organization/next-3</t>
  </si>
  <si>
    <t>Running a startup is hard. Getting to product/market fit even harder. With over 30 years of entrepreneurial experience and having mentored over 50 startups at several accelerators and bootcamps, they have the expertise and the network to get you to product/market fit. They will invest and help you hands-on with strategy, running experiments, design, coding, provide office space, whatever is needed. Are you an ‚Äúaccelerator ready‚Äù startup, with at least a business and technical co-founder? They will help you validate your idea, do the necessary pivots and help build your company to the scale-fase.</t>
  </si>
  <si>
    <t>FinTech, Internet of Things</t>
  </si>
  <si>
    <t>Early stage investment fund with hands-on mentoring.</t>
  </si>
  <si>
    <t>https://next.amsterdam/</t>
  </si>
  <si>
    <t>https://twitter.com/NextAms</t>
  </si>
  <si>
    <t>https://www.facebook.com/next.amsterdam?_rdr=p</t>
  </si>
  <si>
    <t>hello@next.amsterdam</t>
  </si>
  <si>
    <t>Esther Gons, Timan Rebel</t>
  </si>
  <si>
    <t>Altcoinomy</t>
  </si>
  <si>
    <t>https://www.crunchbase.com/organization/altcoinomy</t>
  </si>
  <si>
    <t>The premier facilitator in cryptocurrency due diligence and institutional trading, based in Switzerland. They provide their clients with institutional access to the cryptocurrency market. They have established corporate relationships with the most well-known crypto exchanges, OTC desks, and banks.</t>
  </si>
  <si>
    <t>Blockchain, Cryptocurrency, Finance, FinTech</t>
  </si>
  <si>
    <t>Altcoinomy is a is the premier facilitator of cryptocurrencies offering its services as a liquidity provider as well as KYC operator.</t>
  </si>
  <si>
    <t>https://www.altcoinomy.com/</t>
  </si>
  <si>
    <t>https://www.linkedin.com/company/altcoinomy</t>
  </si>
  <si>
    <t>hello@altcoinomy.com</t>
  </si>
  <si>
    <t>+41‚Äã ‚Äã22‚Äã ‚Äã707‚Äã ‚Äã73‚Äã ‚Äã99</t>
  </si>
  <si>
    <t>Constantin Lanaras, Olivier Cohen</t>
  </si>
  <si>
    <t>PayLane</t>
  </si>
  <si>
    <t>https://www.crunchbase.com/organization/paylane</t>
  </si>
  <si>
    <t>PayLane provides you with merchant accounts and payment gateway services in order to make you really sell your products. With two methods of implementation - API and Secure Form - you can offer the type of online purchase experience that your customer will want to repeat. And all of that at the highest level of security granted by PayLane PCI compliance.</t>
  </si>
  <si>
    <t>Accounting, Billing, Credit Cards, FinTech, Payments, Software</t>
  </si>
  <si>
    <t>Gdansk, Pomorskie, Poland</t>
  </si>
  <si>
    <t>PayLane provides you with merchant accounts and payment gateway services in order to make you really sell your products.</t>
  </si>
  <si>
    <t>http://paylane.com</t>
  </si>
  <si>
    <t>http://twitter.com/PayLane</t>
  </si>
  <si>
    <t>http://www.facebook.com/PayLane</t>
  </si>
  <si>
    <t>http://www.linkedin.com/company/paylane</t>
  </si>
  <si>
    <t>info@paylane.com</t>
  </si>
  <si>
    <t>+48 58 732 21 11</t>
  </si>
  <si>
    <t>Simon Grabowski</t>
  </si>
  <si>
    <t>Polskie eP≈Çatno≈õci</t>
  </si>
  <si>
    <t>https://www.crunchbase.com/organization/polskie-ep≈Çatno≈õci</t>
  </si>
  <si>
    <t>Kredit Finance</t>
  </si>
  <si>
    <t>https://www.crunchbase.com/organization/kredit-finance</t>
  </si>
  <si>
    <t>Kredit Finance LLC is a Finland based fintech company that leverages AI in a mission to make funding easily accessible for SME¬¥s.</t>
  </si>
  <si>
    <t>Kredit Finance is a Finland-based fintech company that focuses on AI-based SME lending in the Nordic countries.</t>
  </si>
  <si>
    <t>https://www.yritysrahoittaja.fi/</t>
  </si>
  <si>
    <t>asiakaspalvelu@kreditfinance.fi</t>
  </si>
  <si>
    <t>Fundamental Capital GmbH</t>
  </si>
  <si>
    <t>https://www.crunchbase.com/organization/fundamental-capital-gmbh</t>
  </si>
  <si>
    <t>FinTech, Information Technology, Insurance, Internet, Payments, Software</t>
  </si>
  <si>
    <t>Hennef, Nordrhein-Westfalen, Germany</t>
  </si>
  <si>
    <t>Fundamental is the first digital asset manager for active investing. We offer digital value portfolios that are based on algorithms.</t>
  </si>
  <si>
    <t>http://www.fundamental.capital</t>
  </si>
  <si>
    <t>https://www.twitter.com/fundamentalcap</t>
  </si>
  <si>
    <t>https://www.facebook.com/fundamental.capital</t>
  </si>
  <si>
    <t>https://www.linkedin.com/company/fundamental-capital-gmbh</t>
  </si>
  <si>
    <t>info@fundamental.capital</t>
  </si>
  <si>
    <t>Forex Team</t>
  </si>
  <si>
    <t>https://www.crunchbase.com/organization/forex-team</t>
  </si>
  <si>
    <t xml:space="preserve">Forex Team is building mobile solutions for automated forex trading across the globe. We provide trading solutions for retail forex traders worldwide. </t>
  </si>
  <si>
    <t>E-Commerce, Financial Services, FinTech, Mobile Apps</t>
  </si>
  <si>
    <t>Automated forex trading mobile solutions</t>
  </si>
  <si>
    <t>http://www.forexteam.com</t>
  </si>
  <si>
    <t>info@forexteam.com</t>
  </si>
  <si>
    <t>Alex Kurjanovich, Leonid Alshanski</t>
  </si>
  <si>
    <t>Apps, Commerce and Shopping, Financial Services, Mobile, Software</t>
  </si>
  <si>
    <t>Alphamolly</t>
  </si>
  <si>
    <t>https://www.crunchbase.com/organization/alphamolly</t>
  </si>
  <si>
    <t>Alphamolly recognise that trade execution only is not enough to enable investors to secure consistent investment growth. Alphamolly gives investors the facts that enable smart investment decisions by providing a complete toolset that empowers investors to effectively manage and monitor their investments and actively monitors the markets to identify investment opportunities aligned to an investors investment objectives. Established in 2021, the company is based in London.</t>
  </si>
  <si>
    <t>Finance, Financial Services, FinTech, Personal Finance, Wealth Management</t>
  </si>
  <si>
    <t>Alphamolly provides investors with the complete toolset that enables them to confidently focus on the growth of their investment portfolio</t>
  </si>
  <si>
    <t>https://www.alphamolly.com</t>
  </si>
  <si>
    <t>https://twitter.com/alphamolly2</t>
  </si>
  <si>
    <t>https://www.facebook.com/info.alphamolly</t>
  </si>
  <si>
    <t>info@alphamolly.com</t>
  </si>
  <si>
    <t>+44 20 7097 6710</t>
  </si>
  <si>
    <t>Jake Griffith, Ketan Soni, Prashant Patil</t>
  </si>
  <si>
    <t>Bytemine</t>
  </si>
  <si>
    <t>https://www.crunchbase.com/organization/bytemine</t>
  </si>
  <si>
    <t>Our easy-to-understand graphical user interface with drag and drop functionality helps traders of all levels to become more successful and enter each trade like a professional trader.  We are currently in a limited beta phase providing our signal builder tool free of charge to the first 1000 users. To gain access to the beta program and to find out more, register now or contact us for further information.</t>
  </si>
  <si>
    <t>Build, test and deploy trading algorithms for all global financial instruments from your browser. No coding required.</t>
  </si>
  <si>
    <t>https://bytemine.io/</t>
  </si>
  <si>
    <t>https://twitter.com/bytemine.io</t>
  </si>
  <si>
    <t>https://www.linkedin.com/company/bytemine</t>
  </si>
  <si>
    <t>contact@bytemine.io</t>
  </si>
  <si>
    <t>Andrew Grevett</t>
  </si>
  <si>
    <t>Block0</t>
  </si>
  <si>
    <t>https://www.crunchbase.com/organization/block0-121f</t>
  </si>
  <si>
    <t>Blockchain, FinTech, Information Technology, Insurance, Payments, Venture Capital</t>
  </si>
  <si>
    <t>Block0 is an angel crypto fund based in Switzerland and supporting blockchain startups globally.</t>
  </si>
  <si>
    <t>https://www.block0.ch/</t>
  </si>
  <si>
    <t>https://www.linkedin.com/company/block0/</t>
  </si>
  <si>
    <t>hello@block0.ch</t>
  </si>
  <si>
    <t>Manu Andorra</t>
  </si>
  <si>
    <t>Leva Capital Partners AG</t>
  </si>
  <si>
    <t>https://www.crunchbase.com/organization/leva-capital-partners-ag</t>
  </si>
  <si>
    <t>Leva is a fintech company that enables you to raise capital efficiently and manage investment deals over the entire lifecycle in one place.</t>
  </si>
  <si>
    <t>https://www.leva.pe/team</t>
  </si>
  <si>
    <t>https://www.linkedin.com/company/levaorg/</t>
  </si>
  <si>
    <t>EquiSafe</t>
  </si>
  <si>
    <t>https://www.crunchbase.com/organization/equisafe</t>
  </si>
  <si>
    <t>Equisafe is a Neo-Investment banking infrastructure for Digital Security Issuance, Distribution, Lifecycle Management &amp; Secondary Market for private securities. Invest anytime, anywhere.</t>
  </si>
  <si>
    <t>Equisafe is an all-in-one Digital Investment Banking Infrastructure with the mission to make accessible investment opportunities at scale.</t>
  </si>
  <si>
    <t>https://equisafe.io/</t>
  </si>
  <si>
    <t>https://twitter.com/equisafe_io</t>
  </si>
  <si>
    <t>https://www.linkedin.com/company/equisafe-io/</t>
  </si>
  <si>
    <t>contact@equisafe.io</t>
  </si>
  <si>
    <t>Bilal EL ALAMY</t>
  </si>
  <si>
    <t>Keypay</t>
  </si>
  <si>
    <t>https://www.crunchbase.com/organization/keypay-global-ou</t>
  </si>
  <si>
    <t>KEYPAY is a crypto investing platform that sends, receives, stores, and trades digital currencies. It was founded in 2018 and is based in Tallinn, Harjumaa, Estonia.</t>
  </si>
  <si>
    <t>Banking, Cryptocurrency, Financial Exchanges, FinTech</t>
  </si>
  <si>
    <t>Keypay is a crypto investing platform that sends, receives, stores, and trades digital currencies.</t>
  </si>
  <si>
    <t>https://keypay.io</t>
  </si>
  <si>
    <t>https://twitter.com/keypay11</t>
  </si>
  <si>
    <t>https://www.facebook.com/keypayglobal/</t>
  </si>
  <si>
    <t>https://www.linkedin.com/company/keypayglobal/</t>
  </si>
  <si>
    <t>info@keypay.io</t>
  </si>
  <si>
    <t>Arnon Dagan, Giyora Ran, moti berman</t>
  </si>
  <si>
    <t>Wectory</t>
  </si>
  <si>
    <t>https://www.crunchbase.com/organization/wectory</t>
  </si>
  <si>
    <t>76% of the UK landlords would like to get upfront for several months in advance. Meanwhile, tenants prefer to pay monthly. Wectory is a service for landlords to get upfront funding in exchange for a discount and for their tenants to manage their payments via the app.</t>
  </si>
  <si>
    <t>FinTech, Mobile Payments, Rental Property</t>
  </si>
  <si>
    <t>Upfront funding for landlords, repaid by their tenants</t>
  </si>
  <si>
    <t>https://www.wectory.com</t>
  </si>
  <si>
    <t>https://twitter.com/WeAreWectory</t>
  </si>
  <si>
    <t>https://www.facebook.com/wectory</t>
  </si>
  <si>
    <t>https://www.linkedin.com/company/wectory</t>
  </si>
  <si>
    <t>mikhail@wectory.com</t>
  </si>
  <si>
    <t>Nabu</t>
  </si>
  <si>
    <t>https://www.crunchbase.com/organization/verifeasy</t>
  </si>
  <si>
    <t>Strasbourg, Alsace, France</t>
  </si>
  <si>
    <t>Nabu is an AI-native document checker for trade finance. We are on a mission to turn complex manual processes into simple automated actions.</t>
  </si>
  <si>
    <t>https://nabu.io</t>
  </si>
  <si>
    <t>https://twitter.com/nabu_io</t>
  </si>
  <si>
    <t>https://www.facebook.com/nabu.io/</t>
  </si>
  <si>
    <t>https://www.linkedin.com/company/nabu-io</t>
  </si>
  <si>
    <t>hello@nabu.io</t>
  </si>
  <si>
    <t>Arnaud Doly</t>
  </si>
  <si>
    <t>Best Horizon</t>
  </si>
  <si>
    <t>https://www.crunchbase.com/organization/best-horizon</t>
  </si>
  <si>
    <t>Best Horizon is a venture capital platform that provides financing, mentoring, and access to their contact and partner network. They have invested in ICT startups for more than a decade. They also have a portfolio of half a hundred companies in Portugal, Spain, USA, Brazil, and the Netherlands.</t>
  </si>
  <si>
    <t>Augmented Reality, Financial Services, FinTech, Information Technology, Internet, Mobile Apps, Venture Capital</t>
  </si>
  <si>
    <t>Best Horizon is a venture capital platform that provides financing, mentoring, and access to their contact and partner network.</t>
  </si>
  <si>
    <t>http://www.besthorizon.pt</t>
  </si>
  <si>
    <t>https://www.linkedin.com/company/10866620/</t>
  </si>
  <si>
    <t>gestao@besthorizon.pt</t>
  </si>
  <si>
    <t>Apps, Financial Services, Hardware, Information Technology, Internet Services, Lending and Investments, Mobile, Software</t>
  </si>
  <si>
    <t>Vima</t>
  </si>
  <si>
    <t>https://www.crunchbase.com/organization/vima-8921</t>
  </si>
  <si>
    <t>VIMA has developed advanced social computing technologies, merging artificial intelligence, computer vision and social science. Our proprietary behavioural intelligence tools can automatically understand human behaviour with human-level accuracy to unlock opportunities in the field of human-machine interactions. VIMA is a spinoff from the IDIAP Research Institute affiliated with the Swiss Federal Institute of Technology (EPFL) in Switzerland.</t>
  </si>
  <si>
    <t>Artificial Intelligence, Automotive, FinTech, Human Resources, Information Technology, Machine Learning, Market Research, Software</t>
  </si>
  <si>
    <t>Martigny, Valais, Switzerland</t>
  </si>
  <si>
    <t>Behavioural intelligence tool with applications in Human Resources, Automotive, Fintech and Market Research</t>
  </si>
  <si>
    <t>https://vima.swiss</t>
  </si>
  <si>
    <t>https://www.linkedin.com/company/vima-swiss/about/</t>
  </si>
  <si>
    <t>info@vima.swiss</t>
  </si>
  <si>
    <t>+41 27 720 55 20</t>
  </si>
  <si>
    <t>Administrative Services, Artificial Intelligence, Data and Analytics, Design, Financial Services, Information Technology, Science and Engineering, Software, Transportation</t>
  </si>
  <si>
    <t>Funddy.com</t>
  </si>
  <si>
    <t>https://www.crunchbase.com/organization/funddy-com</t>
  </si>
  <si>
    <t>Funddy is an online service that makes it easy to collect funds online for every kind of purpose.  This service provides users with a fast, easy and safe funding flow as well as a remarkable user experience.  The company aims to simplify and concentrate the service on everyday funding needs. During its roll out Funddy has put all its effort on launching a solid product.  Funded in 2012 by Spanish entrepreneurs on the UK, the company is globally focused on fulfilling user's common funding needs.</t>
  </si>
  <si>
    <t>Crowdfunding, E-Commerce, Financial Services, FinTech, Non Profit</t>
  </si>
  <si>
    <t>Collect funds online collaborative</t>
  </si>
  <si>
    <t>http://www.funddy.com</t>
  </si>
  <si>
    <t>http://twitter.com/funddy</t>
  </si>
  <si>
    <t>http://www.facebook.com/funddy</t>
  </si>
  <si>
    <t>http://www.linkedin.com/company/2708657</t>
  </si>
  <si>
    <t>mk@funddy.com</t>
  </si>
  <si>
    <t>Alex Martin, Fran Perez, Jose Pacheco, Keyvan Akbary</t>
  </si>
  <si>
    <t>RenterBuyer</t>
  </si>
  <si>
    <t>https://www.crunchbase.com/organization/renterbuyer</t>
  </si>
  <si>
    <t>Artificial Intelligence, FinTech, Online Portals, Real Estate, Software</t>
  </si>
  <si>
    <t>RenterBuyer is a software that provides individuals with rental and purchase of homes using AI technology and algorithms for credit scores.</t>
  </si>
  <si>
    <t>https://renterbuyer.co.uk</t>
  </si>
  <si>
    <t>https://twitter.com/renterbuyer</t>
  </si>
  <si>
    <t>https://www.facebook.com/RenterBuyer/</t>
  </si>
  <si>
    <t>https://www.linkedin.com/company/renterbuyer/</t>
  </si>
  <si>
    <t>team@renterbuyer.co.uk</t>
  </si>
  <si>
    <t>Artificial Intelligence, Data and Analytics, Financial Services, Internet Services, Real Estate, Science and Engineering, Software</t>
  </si>
  <si>
    <t>La Bolsa Social</t>
  </si>
  <si>
    <t>https://www.crunchbase.com/organization/la-bolsa-social</t>
  </si>
  <si>
    <t>La Bolsa Social is an equity crowdfunding platform that aims at funding the growth of companies with a positive social and environmental impact. The platform is focused on the investors who seek a comprehensive profitability in the economic, social, and environmental sectors. It connects impact investors with companies that improve society and the environment. Its objective is to improve the financing of companies with growth potential that has a positive impact on society and the environment and promoting ethical finance. Founded in 2015, La Bolsa Social is authorized in Spain by the CNMV.</t>
  </si>
  <si>
    <t>La Bolsa Social wants to become the main financial market for investors and companies with positive values.</t>
  </si>
  <si>
    <t>http://www.bolsasocial.com</t>
  </si>
  <si>
    <t>https://twitter.com/labolsasocial</t>
  </si>
  <si>
    <t>https://www.facebook.com/LaBolsaSocial/</t>
  </si>
  <si>
    <t>https://www.linkedin.com/company/la-bolsa-social</t>
  </si>
  <si>
    <t>contacto@bolsasocial.com</t>
  </si>
  <si>
    <t>Jose Moncada</t>
  </si>
  <si>
    <t>Riskifier</t>
  </si>
  <si>
    <t>https://www.crunchbase.com/organization/riskifier</t>
  </si>
  <si>
    <t>RegTech start-up Riskifier is combining artificial intelligence, social media data points and behavioral finance into engaging experience. Its solution uses latest advances of artificial intelligence to fulfill the requirements of MiFID II/FIDLEG investor risk profiling and KYC data collection, while digitalizing &amp; gamifying user experience as well unleashing advantages of behavior based personalized investment risk profiles</t>
  </si>
  <si>
    <t>Riskifier is a RegTech start-up making investment risk profiling simple, fun and insightful with AI powered solution.</t>
  </si>
  <si>
    <t>https://riskifier.io/</t>
  </si>
  <si>
    <t>https://twitter.com/riskifier</t>
  </si>
  <si>
    <t>https://www.facebook.com/pg/riskifier.io/</t>
  </si>
  <si>
    <t>https://www.linkedin.com/company/11166137/</t>
  </si>
  <si>
    <t>info@riskifier.io</t>
  </si>
  <si>
    <t>+41 78 672 32 11</t>
  </si>
  <si>
    <t>Gino Wirthensohn, Jelena Jakovleva</t>
  </si>
  <si>
    <t>Coinmatic</t>
  </si>
  <si>
    <t>https://www.crunchbase.com/organization/coinmatic</t>
  </si>
  <si>
    <t>Coinmatic is an on-line cryptocurrency advisory service. It is our primary aim to enable our customers to easily, safely, and responsibly invest in cryptocurrencies. We support clients in setting up, allocating, diversifying, and monitoring their portfolio, while they maintain 100% ownership and control of their account and investment. Customers only pay when we perform, as they will only be charged a fee on profits realized.</t>
  </si>
  <si>
    <t>Consulting, Consumer, Cryptocurrency, FinTech</t>
  </si>
  <si>
    <t>Nijmegen, Gelderland, The Netherlands</t>
  </si>
  <si>
    <t>Coinmatic, an on-line cryptocurrency advisory service, is the easiest and most secure way to invest in the future of money.</t>
  </si>
  <si>
    <t>https://coinmatic.co/</t>
  </si>
  <si>
    <t>https://twitter.com/coinmatic_co</t>
  </si>
  <si>
    <t>https://www.facebook.com/coinmatic/</t>
  </si>
  <si>
    <t>https://www.linkedin.com/company/coinmatic/</t>
  </si>
  <si>
    <t>info@coinmatic.co</t>
  </si>
  <si>
    <t>Daniela Di Noi, Marcell de Vries, Mirko Lagattolla</t>
  </si>
  <si>
    <t>NodeVenture</t>
  </si>
  <si>
    <t>https://www.crunchbase.com/organization/tmia-gmbh</t>
  </si>
  <si>
    <t>NodeVenture develops a complete SaaS solution for the safekeeping of digital assets. Through our security layer, we offer the safety of an offline wallet with the usability and speed of an online wallet. Licensed by the Austrian Financial Market Authority (FMA) and with an ISO 27001 certified information security management, we holistically take care of security, regulations and a user-friendly operation.</t>
  </si>
  <si>
    <t>B2B, Bitcoin, Blockchain, Cryptocurrency, Financial Services, FinTech, SaaS</t>
  </si>
  <si>
    <t>B2B, SaaS, Blockchain - NodeVenture develops the secure technological infrastructure for new, digital and decentralized financial markets</t>
  </si>
  <si>
    <t>https://tmia.at/</t>
  </si>
  <si>
    <t>https://at.linkedin.com/company/tmia-gmbh?trk=public_profile_topcard_current_company</t>
  </si>
  <si>
    <t>office@tmia.at</t>
  </si>
  <si>
    <t>Bright Pensioen</t>
  </si>
  <si>
    <t>https://www.crunchbase.com/organization/bright-pensioen</t>
  </si>
  <si>
    <t>BrightPensioen offers flexible pension account at cost price for freelancers.The bright lifecycle fund and its sub-funds are registered with the afm and comply with the ucits requirements. They want to become the best and most sustainable pension provider in the Netherlands. In addition, they want to make the Netherlands more pension-minded and they are going to reform the Dutch pension system into a fairer, more flexible and sustainable system.</t>
  </si>
  <si>
    <t>Financial Services, FinTech, Information Technology, Insurance, InsurTech, Online Portals, Professional Services</t>
  </si>
  <si>
    <t>BrightPensioen offers flexible pension account at cost price for freelancers.</t>
  </si>
  <si>
    <t>https://brightpensioen.nl</t>
  </si>
  <si>
    <t>https://twitter.com/BrightPensioen</t>
  </si>
  <si>
    <t>https://www.facebook.com/BrightPensioen</t>
  </si>
  <si>
    <t>https://www.linkedin.com/company/brightpensioen/</t>
  </si>
  <si>
    <t>info@brightpensioen.nl</t>
  </si>
  <si>
    <t>31 20 707 0540</t>
  </si>
  <si>
    <t>Karin Jakobsen, Sjaak Zonneveld</t>
  </si>
  <si>
    <t>Moonshot Capital</t>
  </si>
  <si>
    <t>https://www.crunchbase.com/organization/moonshot-capital</t>
  </si>
  <si>
    <t>Moonshot Capital helps mobile app businesses grow by providing flexible and on-demand working capital. You no longer need to wait for payouts from Apple/Google/Amazon or Ad Networks for 30-90 days. We pay your accumulated revenues every week (or on-demand) so that you always have free cash to invest in development, marketing, user acquisition or other business needs. Use your own profits to fund your growth in a scalable way!</t>
  </si>
  <si>
    <t>Digital Media, Financial Services, FinTech, Mobile Apps</t>
  </si>
  <si>
    <t>Moonshot Capital provides working capital for the digital economy.</t>
  </si>
  <si>
    <t>https://goformoonshot.com/</t>
  </si>
  <si>
    <t>info@moonshotcapital.co.uk</t>
  </si>
  <si>
    <t>+44 203 608 4161</t>
  </si>
  <si>
    <t>Apps, Financial Services, Media and Entertainment, Mobile, Software</t>
  </si>
  <si>
    <t>Rezypay</t>
  </si>
  <si>
    <t>https://www.crunchbase.com/organization/rezypay</t>
  </si>
  <si>
    <t>Rezypay is a fintech company on a mission to change the way that people manage their real estate assets on a global scale.</t>
  </si>
  <si>
    <t>Rezypay provides a platform that specializes in paying and monitoring user's rentals online.</t>
  </si>
  <si>
    <t>https://www.rezypay.com</t>
  </si>
  <si>
    <t>https://twitter.com/rezypay</t>
  </si>
  <si>
    <t>https://www.facebook.com/Rezypay/</t>
  </si>
  <si>
    <t>https://www.linkedin.com/company/rezypay/</t>
  </si>
  <si>
    <t>info@rezypay.com</t>
  </si>
  <si>
    <t>Clain Technologies S.A.</t>
  </si>
  <si>
    <t>https://www.crunchbase.com/organization/manakins-llp</t>
  </si>
  <si>
    <t>A comprehensive analytics platform to detect and prevent money laundering via cryptocurrency channels. We build customizable solutions to help businesses meet emerging regulatory requirements</t>
  </si>
  <si>
    <t>Analytics, Cryptocurrency, FinTech, Internet, Internet of Things, Payments</t>
  </si>
  <si>
    <t>Compliance &amp; AML solutions for cryptocurrencies</t>
  </si>
  <si>
    <t>https://www.clain.io</t>
  </si>
  <si>
    <t>https://twitter.com/clain_io</t>
  </si>
  <si>
    <t>https://www.linkedin.com/company/clain</t>
  </si>
  <si>
    <t>info@clain.io</t>
  </si>
  <si>
    <t>Nate Tuganov, Sergei Leonov</t>
  </si>
  <si>
    <t>Data and Analytics, Financial Services, Internet Services, Payments, Software</t>
  </si>
  <si>
    <t>Tenner</t>
  </si>
  <si>
    <t>https://www.crunchbase.com/organization/tenner</t>
  </si>
  <si>
    <t>Collecting and analysing data can be a powerful business function, and the world‚Äôs most progressive companies have been investing in it for years. At Tenner, we believe companies of all sizes should have access to those same tools and realise the power of big data. Tenner provides easy and secure access to your payments processor, gateway and order management data to break the numbers down for you. With all your data in one place, our dashboard provides valuable insights and actionable reports, with real-time access and key metrics including Benchmarking, Trends and Reconciliation. Gain insight, set alerts and optimise performance into revenue, customer trends, fraud and other key metrics. We‚Äôve designed the platform to be completely interactive and filterable, there‚Äôs no limit to its capabilities.  And the best part is, NO engineering degree required. Simply connect to Tenner and transform your data into fuel for future growth.</t>
  </si>
  <si>
    <t>Business Intelligence, Data Integration, FinTech, Payments, SaaS</t>
  </si>
  <si>
    <t>A data platform to collect, monitor, analyse and reconcile your digital payments</t>
  </si>
  <si>
    <t>http://www.tenner.io</t>
  </si>
  <si>
    <t>https://twitter.com/tenner_io</t>
  </si>
  <si>
    <t>https://www.facebook.com/tenner.io/</t>
  </si>
  <si>
    <t>https://www.linkedin.com/company/tenner/</t>
  </si>
  <si>
    <t>hello@tenner.io</t>
  </si>
  <si>
    <t>Kellogg Fairbank, Marc van Piggelen</t>
  </si>
  <si>
    <t>Data and Analytics, Financial Services, Information Technology, Payments, Software</t>
  </si>
  <si>
    <t>PiixPay</t>
  </si>
  <si>
    <t>https://www.crunchbase.com/organization/piixpay</t>
  </si>
  <si>
    <t>Piixpay helps crypto-currency owners make regular bank transfers using Bitcoin. We do this through a crypto-to-fiat gateway, where payments are instant and fully compliant.  Our vision is to create an eco-system of financial services that connect the Crypto and Fiat world.  This will provide users with modern banking solutions and seamless experience.  Currently, we support any SEPA payments i.e. paying bills, service provider invoices etc.  In the near future, we will support full Interoperability between crypto and fiat, interest rates and payment cards.</t>
  </si>
  <si>
    <t>Bitcoin, Cryptocurrency, Ethereum, Finance, FinTech, Payments, Virtual Currency</t>
  </si>
  <si>
    <t>Crypto-to-Fiat Payment Infrastructure.</t>
  </si>
  <si>
    <t>https://www.piixpay.com/</t>
  </si>
  <si>
    <t>https://twitter.com/PiixInfo</t>
  </si>
  <si>
    <t>https://www.facebook.com/piixpay/</t>
  </si>
  <si>
    <t>https://www.linkedin.com/company/10294285/</t>
  </si>
  <si>
    <t>info@piixpay.com</t>
  </si>
  <si>
    <t>Evald-Hannes Kree, Raivo Malter</t>
  </si>
  <si>
    <t>Luxor Capital</t>
  </si>
  <si>
    <t>https://www.crunchbase.com/organization/luxor-capital</t>
  </si>
  <si>
    <t>Luxor Capital was founded in 2019 as a Private Equity and Venture Capital fund dedicated to Fashion and Luxury investments. We accompany selected start-ups or SMEs towards growth, preferring capital increases, to finance business development and internationalization, with a particular focus on start-ups and small and medium-sized enterprises owning solid patent rights and with a turnover indicatively not exceeding 10 million euros.</t>
  </si>
  <si>
    <t>Financial Services, FinTech, Hedge Funds, Impact Investing, Venture Capital</t>
  </si>
  <si>
    <t>Forl√¨, Emilia-Romagna, Italy</t>
  </si>
  <si>
    <t>Venture Capital Fund dedicated to Fashion and Luxury investments, from Pre-Seed to the Growth Capital phase.</t>
  </si>
  <si>
    <t>http://www.luxorcapital.it</t>
  </si>
  <si>
    <t>info@luxorcapital.it</t>
  </si>
  <si>
    <t>+39 0543 554874</t>
  </si>
  <si>
    <t>Propeterra</t>
  </si>
  <si>
    <t>https://www.crunchbase.com/organization/propeterra</t>
  </si>
  <si>
    <t>PropTech start up focused on visualizing the global property market with an emphasis on emerging and frontier markets. Offering a suite of analytical and visualization tools for pensions funds, real estate funds, multi lateral institutions, social impact funds and city/national governments. Utilizing machine learning and predictive analysis to determine directions of property markets in cities and countries. Data sources for 190 countries and over 560 million buildings represented on system helping to understand, visualize and analyze global real estate markets.  Utilizing GIS to layer information and enhance understanding of property markets and investment opportunities.</t>
  </si>
  <si>
    <t>FinTech, Machine Learning, Real Estate, SaaS</t>
  </si>
  <si>
    <t>SaaS property platform utilizing predictive algorithms and a range of visualizations for the global property market.</t>
  </si>
  <si>
    <t>http://www.propeterra.com</t>
  </si>
  <si>
    <t>https://twitter.com/propeterra</t>
  </si>
  <si>
    <t>https://www.facebook.com/propeterra</t>
  </si>
  <si>
    <t>https://www.linkedin.com/company/propeterra</t>
  </si>
  <si>
    <t>cashell@propeterra.com</t>
  </si>
  <si>
    <t>+44 07557234995</t>
  </si>
  <si>
    <t>Lee Cashell</t>
  </si>
  <si>
    <t>Xendpay</t>
  </si>
  <si>
    <t>https://www.crunchbase.com/organization/xendpay</t>
  </si>
  <si>
    <t>XendPay is a fee-free international money transfer facility to bank accounts that offers improved exchange rates. Its primary objective is to reduce the international money transfer fees while providing a better customer service. It provides its services to the customer for a small voluntary payment recommended by the platform. XendPay offers 0% commission as well as competitive exchange rates for its clients. The platform enables its users to make payments through bank transfer and credit or debit card. It serves as an agent of foreign exchange professional RationalFX, a member of SWIFT.</t>
  </si>
  <si>
    <t>Financial Exchanges, Financial Services, FinTech, Payments</t>
  </si>
  <si>
    <t>Xendpay is an easy and quick way to send money abroad. For cheap bank-to-bank payments in foreign currencies choose Xendpay to save money.</t>
  </si>
  <si>
    <t>http://www.xendpay.com</t>
  </si>
  <si>
    <t>http://twitter.com/xendpay</t>
  </si>
  <si>
    <t>http://www.facebook.com/xendpay</t>
  </si>
  <si>
    <t>http://www.linkedin.com/company/xendpay-com</t>
  </si>
  <si>
    <t>info@xendpay.com</t>
  </si>
  <si>
    <t>+44 20 7220 8170</t>
  </si>
  <si>
    <t>Paresh Davdra, Rajesh Agrawal</t>
  </si>
  <si>
    <t>Fledgerr</t>
  </si>
  <si>
    <t>https://www.crunchbase.com/organization/fledgerr</t>
  </si>
  <si>
    <t>Blockchain, Crowdfunding, Cryptocurrency, Financial Services, FinTech, Venture Capital</t>
  </si>
  <si>
    <t>Fledgerr specializes in the fields of fintech, crowdfunding, cryptocurrency, and financial services.</t>
  </si>
  <si>
    <t>http://fledgerr.com/</t>
  </si>
  <si>
    <t>Sadi Hasanov</t>
  </si>
  <si>
    <t>Banxt</t>
  </si>
  <si>
    <t>https://www.crunchbase.com/organization/banxt</t>
  </si>
  <si>
    <t>Artificial Intelligence, Banking, Debit Cards, Financial Services, FinTech, Payments, Wealth Management</t>
  </si>
  <si>
    <t>Banxt is the next generation AI banking experience</t>
  </si>
  <si>
    <t>http://www.banxt.com/</t>
  </si>
  <si>
    <t>https://twitter.com/banxt</t>
  </si>
  <si>
    <t>https://www.linkedin.com/company/banxt/</t>
  </si>
  <si>
    <t>info@banxt.com</t>
  </si>
  <si>
    <t>Ahmad Ghazawneh, Ph.D.</t>
  </si>
  <si>
    <t>Crypto Brokers O√ú</t>
  </si>
  <si>
    <t>https://www.crunchbase.com/organization/crypto-brokers</t>
  </si>
  <si>
    <t>Being a licensed cryptocurrency wallet and exchange provider, our company brings an innovative and streamlined solution to trading digital currencies. With our AI-powered virtual assistant TeleX AI, it is possible to trade cryptocurrencies by just messaging the chatbot on Facebook Messenger or Telegram. Technical hardships in understanding the exchange platforms and wallet software pose the biggest obstacle for the people who would otherwise invest in cryptocurrencies. Our aim is to remove this entry barrier and make TeleX AI the default method to access cryptocurrencies in our target market.</t>
  </si>
  <si>
    <t>Artificial Intelligence, Blockchain, Cryptocurrency, FinTech, Software</t>
  </si>
  <si>
    <t>Crypto Brokers is developing a virtual assistant to provide a faster, safer and more convenient way to trade cryptocurrencies.</t>
  </si>
  <si>
    <t>https://telexai.com</t>
  </si>
  <si>
    <t>https://twitter.com/telex_ai</t>
  </si>
  <si>
    <t>https://www.facebook.com/telexai</t>
  </si>
  <si>
    <t>https://www.linkedin.com/company/telex-ai</t>
  </si>
  <si>
    <t>info@telexai.com</t>
  </si>
  <si>
    <t>Nathan Sharp, Vaughn Murphy, Zuhtucan Soysal</t>
  </si>
  <si>
    <t>Block Finance</t>
  </si>
  <si>
    <t>https://www.crunchbase.com/organization/block-finance</t>
  </si>
  <si>
    <t xml:space="preserve">Block Finance A/S is a Danish fin-tech company operating in the intersection of financial services and distributed ledger technology. The company is currently working to help launching the cosmos network : The first internet of block chain.  Meanwhile, Block Finance is also developing its own cryptocurrency based on block chain : Cumulus exchange. The platform will enable immediate and highly secured payment instructions with high throughout. </t>
  </si>
  <si>
    <t>Blockchain, Cryptocurrency, Financial Services, FinTech, Personal Finance, Trading Platform</t>
  </si>
  <si>
    <t>A/S</t>
  </si>
  <si>
    <t>https://block.finance/</t>
  </si>
  <si>
    <t>https://www.linkedin.com/company/block-finance/</t>
  </si>
  <si>
    <t>hello@block.finance</t>
  </si>
  <si>
    <t>Henrik Aasted S√∏rensen, Martin Dyring-Andersen</t>
  </si>
  <si>
    <t>Radical FIRE</t>
  </si>
  <si>
    <t>https://www.crunchbase.com/organization/radical-fire</t>
  </si>
  <si>
    <t>Radical FIRE is a personal finance platform that is all about financial independence. At Radical FIRE, you will learn to save money, make more money, and invest to optimize your way to freedom. We want you to reach your financial goals and have fun while doing it!</t>
  </si>
  <si>
    <t>Radical FIRE is a personal finance platform that is all about financial freedom. Reach your financial goals and have fun while doing it.</t>
  </si>
  <si>
    <t>https://radicalfire.com</t>
  </si>
  <si>
    <t>https://twitter.com/theRadicalFIRE</t>
  </si>
  <si>
    <t>https://fb.com/theradicalfire</t>
  </si>
  <si>
    <t>info@radicalfire.com</t>
  </si>
  <si>
    <t>Vourity AB</t>
  </si>
  <si>
    <t>https://www.crunchbase.com/organization/vourity-ab</t>
  </si>
  <si>
    <t>Vourity is a Fintech SaaS platform for Self-service Sales, Payments and Delivery.</t>
  </si>
  <si>
    <t>Fintech SaaS platform for Unattended and Self-service Sales, Payments and Delivery.</t>
  </si>
  <si>
    <t>https://vourity.com</t>
  </si>
  <si>
    <t>https://twitter.com/vourity</t>
  </si>
  <si>
    <t>https://www.linkedin.com/company/vourity</t>
  </si>
  <si>
    <t>sales@vourity.com</t>
  </si>
  <si>
    <t>Hans Nottehed</t>
  </si>
  <si>
    <t>TechItalia:Lab</t>
  </si>
  <si>
    <t>https://www.crunchbase.com/organization/techitalia-lab</t>
  </si>
  <si>
    <t xml:space="preserve"> TechItalia:Lab is a London based accelerator with an intensive 10-week mentor-led programme supporting Italian-speaking startups get their project off the ground, accelerate their growth, and conquer English-speaking markets. We know young startups developing internationally face numerous challenges but you are not alone and you will not be alone! If you are an early stage startup with at least one Italian-speaking founder and you are looking to consolidate your brand and conquer Anglo-saxon markets, please APPLY now (https://www.f6s.com/techitalialablondon2018q1). The next intake will run from January to March 2018 and accepted companies will get: CO-WORKING SPACE: Workspace in Central London offered by eOffice Holborn, SUPPORT: Access to thousands of pounds of free support, offers, discounts and deals from a range of partners, ACCESS TO INVESTMENT: Connections to VCs/investors, MENTORING: Mentoring with more than 50 highly-selected London based mentors &amp; experts in different fields (http://www.techitalialab.com/about-us/), NETWORKING &amp; EVENTS: Networking via TechItalia community which comprises 1500+ members and access to regular London startup events. Techitalia:Lab is an equity free programme, but in return we expect absolute commitment to the training and mentoring sessions. FEES The cost for accepted companies, thanks to our great partners and sponsors who help subsidise the programme, is ¬£1,000+VAT for the 10-week programme (inclusive of full time office), for one person. Every additional person pays ¬£500+VAT (max 4 people). If a company wants to participate from remote the price us ¬£800 without any VAT.</t>
  </si>
  <si>
    <t>Communities, Education, Financial Services, FinTech, Insurance, Internet, Social Media, Venture Capital</t>
  </si>
  <si>
    <t>TechItalia:Lab is a London based accelerator with an intensive 10-week mentor-led programme supporting Italian-speaking startups.</t>
  </si>
  <si>
    <t>http://www.techitalialab.com</t>
  </si>
  <si>
    <t>https://www.twitter.com/piermucelli</t>
  </si>
  <si>
    <t>https://www.facebook.com/groups/954329894685495/</t>
  </si>
  <si>
    <t>https://www.linkedin.com/company/18321447/</t>
  </si>
  <si>
    <t>ciao@techitalialab.com</t>
  </si>
  <si>
    <t>+44(0)20 31376401</t>
  </si>
  <si>
    <t>Community and Lifestyle, Education, Financial Services, Internet Services, Lending and Investments, Media and Entertainment</t>
  </si>
  <si>
    <t>Fiat Republic</t>
  </si>
  <si>
    <t>https://www.crunchbase.com/organization/fiat-republic</t>
  </si>
  <si>
    <t>Banking, Blockchain, Compliance, Cryptocurrency, FinTech, Payments</t>
  </si>
  <si>
    <t>Banking API unlocking mainstream fiat services for crypto platforms.</t>
  </si>
  <si>
    <t>https://fiatrepublic.com</t>
  </si>
  <si>
    <t>contact@fiatrepublic.com</t>
  </si>
  <si>
    <t>Tapico</t>
  </si>
  <si>
    <t>https://www.crunchbase.com/organization/tapico</t>
  </si>
  <si>
    <t>Tapico brings the benefits of open banking to the entire wealth management spectrum by building tools that connect a disparate financial landscape. Our universal API provides access to a range of financial data, enabling companies to enhance their offering to the market by building on top of payment account data, balances, transactions, and payment initiation functionality. The flexibility of our platform allows the capture and management of end-user consents to be applied to any third party application a financial institution has contracted with directly, helping propositions extend beyond open banking whilst maintaining a consistency of security and user experience.</t>
  </si>
  <si>
    <t>On a mission is to give businesses the tools they need to help their customers successfully manage and grow their wealth</t>
  </si>
  <si>
    <t>https://tapico.io/</t>
  </si>
  <si>
    <t>https://www.linkedin.com/company/tapicotech/</t>
  </si>
  <si>
    <t>hello@tapico.io</t>
  </si>
  <si>
    <t>Nick Ponniah</t>
  </si>
  <si>
    <t>Finbee</t>
  </si>
  <si>
    <t>https://www.crunchbase.com/organization/finbee</t>
  </si>
  <si>
    <t>FinBee is an online platform that specializes in professional P2P lending services. It focuses on borrowers getting low interest rates as well as lenders safely and easily getting high interest rates. FinBee was created using the software of Madiston P2P lending model. The platform handles all financial transactions between investors and borrowers through its Clients‚Äô Management Account in a Baltic States-based bank. FinBee was launched in 2015 by Laimonas Noreika.</t>
  </si>
  <si>
    <t>FinBee is about borrowing for less and earning more when investing.</t>
  </si>
  <si>
    <t>http://www.finbee.lt/</t>
  </si>
  <si>
    <t>https://www.facebook.com/finbee.finance</t>
  </si>
  <si>
    <t>https://www.linkedin.com/company/finbee-com</t>
  </si>
  <si>
    <t>info@lb.lt</t>
  </si>
  <si>
    <t>+370 5 2199529</t>
  </si>
  <si>
    <t>Laimonas Noreika</t>
  </si>
  <si>
    <t>AIRR investment management platform</t>
  </si>
  <si>
    <t>https://www.crunchbase.com/organization/airr-ca5d</t>
  </si>
  <si>
    <t>AIRR automates your daily investment decision-making process. The platform integrates all processes that are crucial for an investment professional: portfolio management, pipeline monitoring, real-time portfolio valuation, consolidation of accounting data, automated investor onboarding and subsequent KYC procedure, as well as storage of all documentation accompanying the investment process. With AIRR you can easily integrate any external system you use and consolidate all the data on a single platform.  Data isn‚Äôt buried within the system but can be easily exported / reused / transformed via standard reports or via the API for a customized version of your choice. AIRR generates and calculates the fund's past, current, and future expected NAV online. This global view displays important performance data for your investors, allows them to compare their investments and leads to greater liquidity for your portfolio.</t>
  </si>
  <si>
    <t>Angel Investment, Financial Services, FinTech, Information Technology, Management Information Systems, Software, Venture Capital</t>
  </si>
  <si>
    <t>Larnaca, Larnaca, Cyprus</t>
  </si>
  <si>
    <t>Single SaaS solution for professional investment activities</t>
  </si>
  <si>
    <t>https://theairr.com/</t>
  </si>
  <si>
    <t>https://twitter.com/airr_team</t>
  </si>
  <si>
    <t>https://www.facebook.com/AIRRteam</t>
  </si>
  <si>
    <t>https://www.linkedin.com/company/34885910</t>
  </si>
  <si>
    <t>team@theairr.com</t>
  </si>
  <si>
    <t>Gleb Davidyuk, Natallia Chykina</t>
  </si>
  <si>
    <t>EVVA Finanzas</t>
  </si>
  <si>
    <t>https://www.crunchbase.com/organization/evva-finanzas</t>
  </si>
  <si>
    <t>EVVA empowers underbanked micro and small businesses‚Äô financial inclusion by giving them access to a digital bank account that they can use to build a financial identity and acquire 3rd-party financial services, which normally are neglected to them.</t>
  </si>
  <si>
    <t>Financial Freedom for Mexican Underserved Entrepreneurs through our digital business bank account</t>
  </si>
  <si>
    <t>https://evvafinanzas.com</t>
  </si>
  <si>
    <t>https://twitter.com/evvafinanzas</t>
  </si>
  <si>
    <t>https://www.facebook.com/evvafinanzas/</t>
  </si>
  <si>
    <t>https://www.linkedin.com/company/evvafinanzas/</t>
  </si>
  <si>
    <t>info@evvafinanzas.com</t>
  </si>
  <si>
    <t>Lenderwize</t>
  </si>
  <si>
    <t>https://www.crunchbase.com/organization/lenderwize</t>
  </si>
  <si>
    <t>They are the first Fintech Lending Platform for Telcos. SEIS approved. Solving the needs of mid sized Telecom Operators by opening such market up to the pubic.They are creating a new asset class to invest in. Bridging the gap between Telcos and Financial Services. They are funding Operators via Invoice Financing, VCs, and CrowdLending.</t>
  </si>
  <si>
    <t>Lenderwize is a Fintech Marketplace for Telcos.</t>
  </si>
  <si>
    <t>http://www.lenderwize.com</t>
  </si>
  <si>
    <t>https://twitter.com/lenderwizehq</t>
  </si>
  <si>
    <t>https://www.facebook.com/LenderWize/</t>
  </si>
  <si>
    <t>https://www.linkedin.com/company/lenderwize/</t>
  </si>
  <si>
    <t>info@lenderwize.com</t>
  </si>
  <si>
    <t>+44 20 8798 9226</t>
  </si>
  <si>
    <t>Augusto Pellegrini, Lawrence Gilioli</t>
  </si>
  <si>
    <t>SmartGarant</t>
  </si>
  <si>
    <t>https://www.crunchbase.com/organization/smartgarant</t>
  </si>
  <si>
    <t>SmartGarant is a a new-generation French guarantor that boosts the tenant file and guarantees the landlord lease free of charge.</t>
  </si>
  <si>
    <t>https://www.smart-garant.com/</t>
  </si>
  <si>
    <t>https://twitter.com/Smart_Garant</t>
  </si>
  <si>
    <t>https://www.facebook.com/SmartGarantFR/</t>
  </si>
  <si>
    <t>https://www.linkedin.com/company/smartgarant</t>
  </si>
  <si>
    <t>hello@smart-garant.com</t>
  </si>
  <si>
    <t>Benjamin THOMAS, Charif EL BOUAMRI, Thomas NEURAZ</t>
  </si>
  <si>
    <t>Zalamon</t>
  </si>
  <si>
    <t>https://www.crunchbase.com/organization/zalamon</t>
  </si>
  <si>
    <t>We‚Äôre on a mission to change traditional banking by decentralising financial services across Europe. By combining lifestyle needs with cutting edge digital technology, Zalamon Pay can make daily transactions easier, faster, and more secure while making the overall experience more rewarding for customers and merchants.   We are aiming to become Europe preferred payment method, by bringing seamless cashless payment experience to our users.  Zalamon wants to bring financial inclusiveness to all Europeans particularly those in the under-served and unbanked segments of the population. We are planing to facilitate merchants of all sizes from online to offline to be part of the Europe digital economy.</t>
  </si>
  <si>
    <t>E-wallet solution for European market</t>
  </si>
  <si>
    <t>https://zalamon.com/</t>
  </si>
  <si>
    <t>https://twitter.com/ZalamonApp</t>
  </si>
  <si>
    <t>https://www.facebook.com/ZalamonApp/</t>
  </si>
  <si>
    <t>https://www.linkedin.com/company/zalamon/about</t>
  </si>
  <si>
    <t>nik@zalamon.com</t>
  </si>
  <si>
    <t>Mahdi Zarrintareh, Soheil Nikbin</t>
  </si>
  <si>
    <t>Axes</t>
  </si>
  <si>
    <t>https://www.crunchbase.com/organization/axes-c651</t>
  </si>
  <si>
    <t>Axes is the First CFD's Neo-Brokerage offering trading on all asset classes ‚Ç¨0 Commission free, offering full transparency, flexibility and mobility to trade finance for all, Axes aims in normalizing finance in the world bridging the gap between investors aThe startup offers equity, cryptocurrency, and options trading, as well as cash management accounts. Axes provides a challenger brokerage platform that democratizes, normalizes access to the financial markets and aims to make people comfortable investing, seeking new sources of income and managing money and trading CFD's using Axes application, Axes aims to simplifying yet offering the full investment features clients seek these days commission free.</t>
  </si>
  <si>
    <t>Bitcoin, Cryptocurrency, Ethereum, Finance, Financial Exchanges, Financial Services, FinTech, Mobile, Trading Platform</t>
  </si>
  <si>
    <t>Axes is a CFD's Neo-Brokerage offering trading on all asset classes ‚Ç¨0 Commission Free, Democratizing Finance for All.</t>
  </si>
  <si>
    <t>https://axes.co</t>
  </si>
  <si>
    <t>https://twitter.com/Axes_trade</t>
  </si>
  <si>
    <t>https://www.facebook.com/axes.trade</t>
  </si>
  <si>
    <t>https://www.linkedin.com/company/axes-trade</t>
  </si>
  <si>
    <t>Info@axes.co</t>
  </si>
  <si>
    <t>Khaleel Musleh</t>
  </si>
  <si>
    <t>Fennech Financial</t>
  </si>
  <si>
    <t>https://www.crunchbase.com/organization/fennech-financial</t>
  </si>
  <si>
    <t>Fennech is a B2B Fintech that provides a new Platform as a Service ‚Äì The Fennech Financial Framework (F3 ) ‚Äì to meet the specific needs of Finance Directors, Controllers and Treasurers.They enable their clients to digitalise their finance function &amp; automate the processing of any type of finance operation through the use of Fennech Digital Contracts, and by utilising recent advancements in Machine Learning &amp; AI.</t>
  </si>
  <si>
    <t>Fennech is a B2B Fintech that provides a new Platform.</t>
  </si>
  <si>
    <t>https://www.fennech.com/</t>
  </si>
  <si>
    <t>https://www.linkedin.com/company/fennech/</t>
  </si>
  <si>
    <t>info@fennech.com</t>
  </si>
  <si>
    <t>BlockAxs GmbH</t>
  </si>
  <si>
    <t>https://www.crunchbase.com/organization/blockaxs-gmbh</t>
  </si>
  <si>
    <t>BlockAxs' mission is to organize the universal access to effective and efficient growth by nurturing businesses with our tools as liquidity, collaboration and performance enabler.  Our holistic approach leverages cutting-edge legal, technical and business expertise.</t>
  </si>
  <si>
    <t>Blockchain, Contact Management, FinTech, Information Technology, Legal Tech, Security</t>
  </si>
  <si>
    <t>The BlockAxs toolbox will offer lifecycle management tools for your tokenization. Make it easy and secure!</t>
  </si>
  <si>
    <t>https://pacta-cloud.com</t>
  </si>
  <si>
    <t>https://twitter.com/blockaxs</t>
  </si>
  <si>
    <t>https://www.facebook.com/blockaxs/</t>
  </si>
  <si>
    <t>https://www.linkedin.com/company/18703924</t>
  </si>
  <si>
    <t>info@blockaxs.com</t>
  </si>
  <si>
    <t>Dominik M√ºller, Fabian Pohl, Ludwig Wolter, Marcel Horndasch, Tim Adrian</t>
  </si>
  <si>
    <t>Financial Services, Information Technology, Other, Privacy and Security, Professional Services, Software</t>
  </si>
  <si>
    <t>Tokenplace</t>
  </si>
  <si>
    <t>https://www.crunchbase.com/organization/tokenplace</t>
  </si>
  <si>
    <t>Online trading terminal which allows users to find the best price for any cryptocurrency regardless of exchange or location.</t>
  </si>
  <si>
    <t>An online trading terminal which aggregates liquidity from multiple cryptocurrency exchanges, giving traders the best asset prices.</t>
  </si>
  <si>
    <t>https://tokenplace.com/</t>
  </si>
  <si>
    <t>https://www.linkedin.com/company/tokenplace/</t>
  </si>
  <si>
    <t>Info@tokenplace.com</t>
  </si>
  <si>
    <t>Dmitry Knox, Evgeny Grachev, Nina Knox</t>
  </si>
  <si>
    <t>Paycer</t>
  </si>
  <si>
    <t>https://www.crunchbase.com/organization/paycer</t>
  </si>
  <si>
    <t>The Paycer team is developing a bridge protocol that aggregates DeFi and crypto services cross-chain and combines them with traditional banking services to create new user-friendly financial products and services available on an easy to use platform.</t>
  </si>
  <si>
    <t>Blockchain, Cryptocurrency, Finance, Financial Services, FinTech, Information Technology</t>
  </si>
  <si>
    <t>Paycer is a bridge protocol that aggregates DeFi services and combines them with banking services to create user-friendly products</t>
  </si>
  <si>
    <t>https://www.paycer.io</t>
  </si>
  <si>
    <t>https://twitter.com/paycerprotocol</t>
  </si>
  <si>
    <t>https://www.linkedin.com/company/paycer/</t>
  </si>
  <si>
    <t>richard.vo@paycer.io</t>
  </si>
  <si>
    <t>Ryskex</t>
  </si>
  <si>
    <t>https://www.crunchbase.com/organization/ryskex</t>
  </si>
  <si>
    <t>Ryskex provides an approach based on the symbiosis of Alternative Rysk Transfer tools and Blockchain technology. It provides a platform and marketplace to the B2B insurance market, allowing to cover and transfer rysks faster, cheaper, and more transparent. RYSKEX builds upon blockchain contracts to handle the closing of contracts and further processing, such as claims in the case of damages. It was founded in 2016 and is based in Berlin, Germany.</t>
  </si>
  <si>
    <t>Blockchain, FinTech, Insurance, InsurTech, Marketplace</t>
  </si>
  <si>
    <t>Ryskex provides an approach based on the symbiosis of Alternative Rysk Transfer tools and Blockchain technology.</t>
  </si>
  <si>
    <t>https://www.ryskex.com</t>
  </si>
  <si>
    <t>https://twitter.com/ryskex_nyc</t>
  </si>
  <si>
    <t>https://www.linkedin.com/company/ryskex/</t>
  </si>
  <si>
    <t>Marcus Schmalbach, Tobias Gurtzick</t>
  </si>
  <si>
    <t>Features Analytics</t>
  </si>
  <si>
    <t>https://www.crunchbase.com/organization/features-analytics</t>
  </si>
  <si>
    <t>Features Analytics is the only provider of AI driven &amp; pro-active technology for Trade Surveillance in Capital Markets (FX, Equities, Derivatives, Commodities, Fixed Income, ...). Our vision is to set the new global standard for how financial firms detect market abuse. The solution enables customers to identify known and emerging patterns of abuse with unparalleled levels of accuracy. Our Zero-Parameter AI technology approach requires no setup and no ongoing calibration, allowing users to operate a more streamlined and effective surveillance program. eyeDES¬Æ platform can be installed on-prem or it is available in the cloud via a SaaS model.</t>
  </si>
  <si>
    <t>Analytics, Artificial Intelligence, Compliance, FinTech, Fraud Detection, Information Technology</t>
  </si>
  <si>
    <t>Nivelles, Brabant Wallon, Belgium</t>
  </si>
  <si>
    <t>AI driven pro-activeTrade Surveillance for Capital Markets</t>
  </si>
  <si>
    <t>http://www.features-analytics.com</t>
  </si>
  <si>
    <t>https://twitter.com/featuresanalytx</t>
  </si>
  <si>
    <t>https://www.linkedin.com/company/5345031/</t>
  </si>
  <si>
    <t>info@features-analytics.com</t>
  </si>
  <si>
    <t>Cristina Soviany</t>
  </si>
  <si>
    <t>Ask Inclusive Finance</t>
  </si>
  <si>
    <t>https://www.crunchbase.com/organization/ask-inclusive-finance</t>
  </si>
  <si>
    <t>We became frustrated by banks and other lenders holding back the growth of small businesses due to their inflexible rules about who they will lend to. We realised that for many small businesses who need funding, fintechs and challenger banks are not filling the funding gap</t>
  </si>
  <si>
    <t>Koody</t>
  </si>
  <si>
    <t>https://www.crunchbase.com/organization/koody</t>
  </si>
  <si>
    <t>Koody is an online marketplace for financial services on a mission to help under-35s make smart financial decisions. Visit our website to discover money management tools, product reviews, and superior financial guidance.</t>
  </si>
  <si>
    <t>Financial Services, FinTech, Marketplace, Personal Finance, Wealth Management</t>
  </si>
  <si>
    <t>Financial services marketplace for the under-35s</t>
  </si>
  <si>
    <t>https://www.koody.co</t>
  </si>
  <si>
    <t>https://twitter.com/Koodyco</t>
  </si>
  <si>
    <t>https://fb.me/Koodyco</t>
  </si>
  <si>
    <t>https://www.linkedin.com/company/koody/</t>
  </si>
  <si>
    <t>hello@koody.co</t>
  </si>
  <si>
    <t>Halimah Omogiafo</t>
  </si>
  <si>
    <t>CementDAO</t>
  </si>
  <si>
    <t>https://www.crunchbase.com/organization/1a1z-inc-cementdao</t>
  </si>
  <si>
    <t>CementDAO is a decentralized stablecoin aggregator and distributor that increases liquidity and reduces the risk for dollars on the blockchain.</t>
  </si>
  <si>
    <t>CementDAO is a decentralized platform that curates the best stablecoins available to provide risk-protection.</t>
  </si>
  <si>
    <t>https://www.cementdao.com</t>
  </si>
  <si>
    <t>https://twitter.com/CementDAO</t>
  </si>
  <si>
    <t>https://www.facebook.com/cementdao</t>
  </si>
  <si>
    <t>https://www.linkedin.com/company/cementdao/</t>
  </si>
  <si>
    <t>build@cementdao.com</t>
  </si>
  <si>
    <t>Edan Yago</t>
  </si>
  <si>
    <t>Coriunder</t>
  </si>
  <si>
    <t>https://www.crunchbase.com/organization/coriunder</t>
  </si>
  <si>
    <t>Coriunder is a backend-as-a-service platform for fintech and eCommerce companies. Coriunder provides management tools for monetization and enables users to expand globally with payment-optimization tools and a single point of integration for all services. The company‚Äôs modules include stakeholder and eCommerce management, risk and fraud prevention tools, billing, and CRM. Coriunder integrates payments into its core functionality, enabling P2P/M2C payments. The platform also includes a full SDK to integrate with web services provided by the system.  Coriunder is currently serving clients from Malta, Cyprus, United Kingdom, South Africa, Hong Kong, Singapore, Paris and Israel.</t>
  </si>
  <si>
    <t>Banking, Business Development, Credit Cards, Developer APIs, Financial Services, FinTech, Mobile Payments, Payments, Productivity Tools, SaaS</t>
  </si>
  <si>
    <t>Coriunder is a Backend-As-A-Service for all Fintech verticals</t>
  </si>
  <si>
    <t>https://coriunder.com/index.html</t>
  </si>
  <si>
    <t>https://twitter.com/coriundernews</t>
  </si>
  <si>
    <t>https://www.facebook.com/coriunderbaas/</t>
  </si>
  <si>
    <t>https://www.linkedin.com/company/coriunder/</t>
  </si>
  <si>
    <t>josh@coriunder.com</t>
  </si>
  <si>
    <t>Eliad Saporta</t>
  </si>
  <si>
    <t>Financial Services, Lending and Investments, Mobile, Payments, Professional Services, Software</t>
  </si>
  <si>
    <t>Ease2Pay</t>
  </si>
  <si>
    <t>https://www.crunchbase.com/organization/ease2pay</t>
  </si>
  <si>
    <t>Ease2pay is a payment &amp; loyalty transaction platform with which you can make a cash register and a pinterminal of every smartphone. This ground-breaking solution disrupts the market for payments. The free payment app is a smart alternative for expensive retailers for expensive cash registers and pin terminals.</t>
  </si>
  <si>
    <t>Ease2pay is a payment &amp; loyalty transaction platform with which you can make a cash register and a pinterminal of every smartphone.</t>
  </si>
  <si>
    <t>https://ease2pay.nl/</t>
  </si>
  <si>
    <t>Findexable</t>
  </si>
  <si>
    <t>https://www.crunchbase.com/organization/findexable</t>
  </si>
  <si>
    <t>Findexable is a real-time FinTech data company established to reinvent FinTech research by tracking its activity globally. by using real-time, automated data-gathering techniques, and a proprietary algorithm to rank and benchmark the FinTech ecosystem. The company is on a mission to help innovation and build a thriving, progressive FinTech ecosystem. It collects, assembles, and sorts FinTech data using the latest technology, to make it easier for any organization to compare, benchmark, and analyze FinTech markets, categories, companies, and products.</t>
  </si>
  <si>
    <t>Findexable is a real-time FinTech data company established to reinvent FinTech research by tracking its activity globally.</t>
  </si>
  <si>
    <t>https://findexable.com/</t>
  </si>
  <si>
    <t>https://twitter.com/findexable</t>
  </si>
  <si>
    <t>https://www.facebook.com/findexableGFI/</t>
  </si>
  <si>
    <t>https://www.linkedin.com/company/findexable/</t>
  </si>
  <si>
    <t>info@findexable.com</t>
  </si>
  <si>
    <t>+44 (0) 779 3768 109</t>
  </si>
  <si>
    <t>Habibur Sahin</t>
  </si>
  <si>
    <t>Plenitude.io</t>
  </si>
  <si>
    <t>https://www.crunchbase.com/organization/plenitude-io</t>
  </si>
  <si>
    <t>Plenitude is an award-winning digital asset manager that helps make low-carbon savings and investments easy, low-cost and transparent.  We provide automated financial advice for financial institutions who wish to target those individuals (predominantly ‚Äì but not only) who are concerned about climate change and want to align their investments with their values.  We are proud to be in the first cohort of the UK FCA's Green FinTech Challenge, and have also actively engaged with the European Commission, HM Treasury, and the City of London on ESG and responsible investment. We have received investment from a technology firm and become an Appointed Representative of a leading FCA-authorized financial services regulatory umbrella platform. In 2018 we were announced as one of the top UK FinTechs by HM Treasury, and invited to take part in the Department for International Trade‚Äôs FinTech Trade Mission to Tokyo. In 2019 we were selected as UK winners and European finalists out of 1800 participants in an international innovation competition held in Shenzhen, China. In 2020 we were designated one of the 100 most innovative wealth tech firms in the world as part of the "WealthTech 100" and became part of the F10 accelerator in Zurich.</t>
  </si>
  <si>
    <t>B2B white-label robo adviser providing automated financial advice as a service and specialising in responsible investment and ESG</t>
  </si>
  <si>
    <t>http://www.plenitude.io</t>
  </si>
  <si>
    <t>https://twitter.com/Plenitude_io</t>
  </si>
  <si>
    <t>https://www.linkedin.com/company/plenitude-io</t>
  </si>
  <si>
    <t>team@plenitude.io</t>
  </si>
  <si>
    <t>BenePay.io</t>
  </si>
  <si>
    <t>https://www.crunchbase.com/organization/benepay-io</t>
  </si>
  <si>
    <t>We help our institutional customers to comply with data privacy laws, improving their customer experience, reducing operational expenditure, and reduce payment frauds when disbursing payments globally. On the other side, we empower payees to control their personal and payments accounts data, self-identify before getting their payments.  Currently, it is a big challenge for payers in capturing and safely storing payment details of payees. And, Payees have to share the same details with multiple payers every time. This is time consuming, prone to mistakes and frauds, with no control on data provided. We intermediate between payers and payees, providing a communication hub, capturing the payee details, manage their payments, get updated, and keep them ready for payments to execute. In future, we intend to execute payments ourselves for the payers, providing multiple payment destinations around the world, and offering attractive and guaranteed Fx rates.  Our entire service is bank-grade the necessary security controls, enforcing Two-Factor authentication to access the service.  We provide an easy to use portal and APIs for our business and banking customers to upload their payment advice files with minimal data, and also enabling them to download real-time MI.  Payees can use our easy to use UI to manage their payments and provide their payment account details. They can choose to save, add, delete their payment and personal details. This is a global solution, and is a 2-sided, Enterprise Gateway Market place (EGM) based service to businesses and banks to make payments to their payees, offering it as a SaaS. Our service enables customers around the world to leverage it from our platform on public Cloud or can host on their internal cloud platforms.</t>
  </si>
  <si>
    <t>B2B, FinTech, Identity Management, Payments, SaaS</t>
  </si>
  <si>
    <t>Payment &amp; Digital Identity SaaS for making payments by businesses and public sector entities. We enable payees to control their data</t>
  </si>
  <si>
    <t>https://www.benepay.io/#/</t>
  </si>
  <si>
    <t>https://twitter.com/BenePayio</t>
  </si>
  <si>
    <t>https://www.linkedin.com/company/benepay-io/</t>
  </si>
  <si>
    <t>contact@benepay.io</t>
  </si>
  <si>
    <t>Sid Madavapeddi</t>
  </si>
  <si>
    <t>Software Spinner GmbH</t>
  </si>
  <si>
    <t>https://www.crunchbase.com/organization/software-spinner-gmbh</t>
  </si>
  <si>
    <t xml:space="preserve">MyExpatTaxes solves the complexities of expatriate tax returns enabling expats to file for their home country (USA) and local country! </t>
  </si>
  <si>
    <t>https://www.myexpattaxes.com/</t>
  </si>
  <si>
    <t>https://twitter.com/myexpattaxes</t>
  </si>
  <si>
    <t>https://www.facebook.com/myexpattaxes</t>
  </si>
  <si>
    <t>https://www.linkedin.com/company/software-spinner/</t>
  </si>
  <si>
    <t>contact@myexpattaxes.com</t>
  </si>
  <si>
    <t>Nathalie Goldstein</t>
  </si>
  <si>
    <t>LIQUIDITY</t>
  </si>
  <si>
    <t>https://www.crunchbase.com/organization/liquidity</t>
  </si>
  <si>
    <t>LIQUIDITY is a working capital marketplace that helps corporates optimise working capital whilst getting SME suppliers paid in 1-2 days at 75% below invoice factoring rates</t>
  </si>
  <si>
    <t>Fintech, Financial Services, Finance, SaaS, Payment, Working Capital</t>
  </si>
  <si>
    <t>https://www.tryliquidity.com/</t>
  </si>
  <si>
    <t>https://twitter.com/tryliquidity</t>
  </si>
  <si>
    <t>https://www.linkedin.com/company/tryliquidity/</t>
  </si>
  <si>
    <t>simon@tryliquidity.com</t>
  </si>
  <si>
    <t>Chip-Chap</t>
  </si>
  <si>
    <t>https://www.crunchbase.com/organization/chip-chap</t>
  </si>
  <si>
    <t>Chip Chap is a payment systems aggregator that provides its clients with financial solutions via advanced technology. Through its services, the platform supports cost savings and opens a range of new possibilities for its users. It works with cryptocurrencies and implements a secure environment with data encryption, scalability, and decentralization resources. Chip Chap‚Äôs product portfolio is comprised of Swift app for quick exchanges between different payment methods, bitcoin wallet app for cash-in and cash-out services, commerce panel for management services and product reselling, and API for developers to manage all API services.</t>
  </si>
  <si>
    <t>Castell√≥n, Comunidad Valenciana, Spain</t>
  </si>
  <si>
    <t xml:space="preserve">Chip-Chap is a multicurrency platform that allows communication between different payment systems. </t>
  </si>
  <si>
    <t>https://chip-chap.com/</t>
  </si>
  <si>
    <t>https://twitter.com/ChipChapFX</t>
  </si>
  <si>
    <t>https://www.facebook.com/chipchapapp</t>
  </si>
  <si>
    <t>https://www.linkedin.com/company/chip-chap</t>
  </si>
  <si>
    <t>support@chip-chap.com</t>
  </si>
  <si>
    <t>KeeeX</t>
  </si>
  <si>
    <t>https://www.crunchbase.com/organization/keeex</t>
  </si>
  <si>
    <t>Founded in 2014, located in France with a team of 7 people, KeeeX leverages a patented technology for embedding trust and organisation inside files. Our solutions are private by design &amp; by default and give users absolute control of their data.</t>
  </si>
  <si>
    <t>Collaboration, Cyber Security, FinTech, Privacy, Software</t>
  </si>
  <si>
    <t>KeeeX delivers Data &amp; Business Processes Blockchain Trust solutions and Secure Collaboration applications that leave Data on your Side</t>
  </si>
  <si>
    <t>https://keeex.me/</t>
  </si>
  <si>
    <t>https://twitter.com/KeeexTwt</t>
  </si>
  <si>
    <t>https://www.facebook.com/KeeeXapp/</t>
  </si>
  <si>
    <t>https://www.linkedin.com/company/keeex</t>
  </si>
  <si>
    <t>contact@keeex.net</t>
  </si>
  <si>
    <t>Laurent Henocque</t>
  </si>
  <si>
    <t>Cryptiony</t>
  </si>
  <si>
    <t>https://www.crunchbase.com/organization/cryptiony</t>
  </si>
  <si>
    <t>Digital assests tax automation software. B2C SaaS for Polish market which simplifies digital assets tax calculation and allow to monitor tax liabilities in real-time.</t>
  </si>
  <si>
    <t>Accounting, Apps, Blockchain, Cryptocurrency, Financial Services, FinTech, Information Technology, SaaS, Software</t>
  </si>
  <si>
    <t>Lodz, Lodzkie, Poland</t>
  </si>
  <si>
    <t>We make digital assets tax calculations simplified.</t>
  </si>
  <si>
    <t>https://cryptiony.com/</t>
  </si>
  <si>
    <t>https://twitter.com/cryptiony</t>
  </si>
  <si>
    <t>https://www.facebook.com/cryptiony</t>
  </si>
  <si>
    <t>https://www.linkedin.com/company/cryptiony</t>
  </si>
  <si>
    <t>media@cryptiony.com</t>
  </si>
  <si>
    <t>Bartosz Milczarek</t>
  </si>
  <si>
    <t>Apps, Financial Services, Information Technology, Other, Payments, Professional Services, Software</t>
  </si>
  <si>
    <t>FundWiser</t>
  </si>
  <si>
    <t>https://www.crunchbase.com/organization/fundwiser</t>
  </si>
  <si>
    <t>FundWiser is an alternative investment platform which aims to provide everyone with access to investment opportunities in alternative assets such as Private Equity, Venture Capital, Private Credit, Infrastructure, Real Estate and Special Situations, by allowing everyone to invest in these opportunities from as little as ¬£1000.</t>
  </si>
  <si>
    <t>FundWiser is a platform that provides everyone with access to alternative investments from as little as ¬£1000.</t>
  </si>
  <si>
    <t>https://www.fundwiser.co</t>
  </si>
  <si>
    <t>https://twitter.com/FundWiser</t>
  </si>
  <si>
    <t>https://www.facebook.com/pg/FundWiser.co/about/?ref=page_internal</t>
  </si>
  <si>
    <t>https://www.linkedin.com/company/fundwiser</t>
  </si>
  <si>
    <t>info@fundwiser.co</t>
  </si>
  <si>
    <t>Miguel Frasco, Nuno Belo, Ricardo Varela</t>
  </si>
  <si>
    <t>Tahsico.</t>
  </si>
  <si>
    <t>https://www.crunchbase.com/organization/tahsico</t>
  </si>
  <si>
    <t>We empower people to collect their receivables by simplifying things. Have you ever had any receivables that you struggled to collect? Did you manage to do it worry and stress-free (no eye-rolling or swearing!)? Or if you haven‚Äôt ever tried to start legal action against someone, how do you feel about the prospect of figuring it all out on your own? No matter where in the world you go, trying to collect your debt is a crappy process that‚Äôs always complicated, time-intensive, Tahsico.‚Äôs aim is to guide people through every stage of their debt collection.  Our fundamental belief is that we can use technology to make collection of debt simpler, faster and even enjoyable. By combining our awesome platform with our expertise, we help people throughout their debt collection process. We start with helping them communicating with their debtors and only finish when they collect their receivables. Tahsico. was conceived to change that.</t>
  </si>
  <si>
    <t>Debt Collections, FinTech, Legal Tech</t>
  </si>
  <si>
    <t>We empower people to collect their receivables by simplifying things.</t>
  </si>
  <si>
    <t>https://www.tahsi.co</t>
  </si>
  <si>
    <t>https://twitter.com/tahsico</t>
  </si>
  <si>
    <t>https://www.linkedin.com/company/tahsico</t>
  </si>
  <si>
    <t>hello@tahsi.co</t>
  </si>
  <si>
    <t>Burak Bayhan, Tolga Tulgar</t>
  </si>
  <si>
    <t>Commercialization Reactor</t>
  </si>
  <si>
    <t>https://www.crunchbase.com/organization/commercialization-reactor</t>
  </si>
  <si>
    <t>Commercialization Reactor is an international technology commercialization platform that features deep-tech startup creation, acceleration and funding. We bring together world class scientific teams with entrepreneurs and startups with industry. We have made 90+ teams and done 13 acceleration programs since 2009. Startups that have science behind their tech and team with both ‚Äì scientists and entrepreneurs, are welcome to apply for a 6-month acceleration program with up to 300 000 EUR investment available per team. The priority of the program is customer development with focus on IP strategy, team alignment, market fit and lead generation.</t>
  </si>
  <si>
    <t>Chemical, Electronics, FinTech, Life Science, Medical Device, Renewable Energy</t>
  </si>
  <si>
    <t>We create, accelerate and invest in deep-tech startups.</t>
  </si>
  <si>
    <t>http://www.commercializationreactor.com</t>
  </si>
  <si>
    <t>http://twitter.com/commerreactor</t>
  </si>
  <si>
    <t>http://www.facebook.com/CommercializationReactor</t>
  </si>
  <si>
    <t>https://www.linkedin.com/company/commercialization-reactor</t>
  </si>
  <si>
    <t>info@commercializationreactor.com</t>
  </si>
  <si>
    <t>Nikolai Adamovitch, Voldemars Bredikis</t>
  </si>
  <si>
    <t>Biotechnology, Consumer Electronics, Energy, Financial Services, Hardware, Health Care, Science and Engineering, Sustainability</t>
  </si>
  <si>
    <t>Hubins.com</t>
  </si>
  <si>
    <t>https://www.crunchbase.com/organization/hubins-com</t>
  </si>
  <si>
    <t>One Platform For All Investments  Hubins.com currently offers a unique platform where both private individuals and companies can sign up for an exclusive and tax efficient unit-linked insurance. Our platform is optimized for exclusive investments such as promissory notes, unlisted stocks &amp; crowdfunding investment but also for regular investment such as mutual funds where we offer kickbacks to clients. This type of offering is normally only accessible by high-net-worth clients and big companies but is now available to the public.</t>
  </si>
  <si>
    <t>Financial Services, FinTech, Insurance, InsurTech, Life Insurance</t>
  </si>
  <si>
    <t>Hubins.com offers a platform where both private individuals and companies can sign up for a tax-efficient unit-linked insurance.</t>
  </si>
  <si>
    <t>http://Hubins.com</t>
  </si>
  <si>
    <t>https://twitter.com/Hubinscom</t>
  </si>
  <si>
    <t>https://www.facebook.com/hubins.se/?ref=py_c</t>
  </si>
  <si>
    <t>https://www.linkedin.com/company/hubins</t>
  </si>
  <si>
    <t>cj@hubins.com</t>
  </si>
  <si>
    <t>Carl-Johan Nyr√©n</t>
  </si>
  <si>
    <t>Kredito 24</t>
  </si>
  <si>
    <t>https://www.crunchbase.com/organization/kredito-24</t>
  </si>
  <si>
    <t>Launched in 2015, Kredito24 is an online platform that enables its users to apply for quick, personal loans up to ‚Ç¨750 with a return period of 30 days. Users of Kredito24 are able to request for loans and provide their personal information, confirm that they are the owners of their bank accounts, and receive their loans within 15 minutes after getting the confirmation SMS or email. Kredito24 operates as a subsidiary of Kreditech SSL Holding, a German company.</t>
  </si>
  <si>
    <t>Fast Loans in Kredito24: The Fastest and Most convenient way to get your money.</t>
  </si>
  <si>
    <t>https://www.kredito24.es</t>
  </si>
  <si>
    <t>https://twitter.com/Kredito24</t>
  </si>
  <si>
    <t>https://www.facebook.com/Kredito24es/</t>
  </si>
  <si>
    <t>info@kredito24.es</t>
  </si>
  <si>
    <t>Dirlango</t>
  </si>
  <si>
    <t>https://www.crunchbase.com/organization/dirlango</t>
  </si>
  <si>
    <t>Dirlango builds, buys and invests in Internet and technology businesses globally. We support our ventures in business development, key operations &amp; scaling. As entrepreneurs we build companies from scratch. We particularly like marketing &amp; data tech, marketplaces and products that integrate the online and offline Worlds. We invest and partner with ambitious entrepreneurs who create leading companies. Dirlango provides a balanced mix of operational support and capital. Dirlango invests in growth stage ventures worldwide. Through our extensive network, we have access to outstanding entrepreneurs scaling companies globally.</t>
  </si>
  <si>
    <t>Dirlango builds, buys and invests in Internet and technology businesses globally</t>
  </si>
  <si>
    <t>http://www.dirlango.com/</t>
  </si>
  <si>
    <t>https://www.facebook.com/Dirlango/</t>
  </si>
  <si>
    <t>https://www.linkedin.com/company/dirlango/</t>
  </si>
  <si>
    <t>hello@dirlango.com</t>
  </si>
  <si>
    <t>Late Stage Venture, Private Equity</t>
  </si>
  <si>
    <t>Lukasz Wejchert, Maciej Zak</t>
  </si>
  <si>
    <t>Cash Lady</t>
  </si>
  <si>
    <t>https://www.crunchbase.com/organization/cash-lady</t>
  </si>
  <si>
    <t>Cash Lady is a trading name of Money Gap Limited (formerly PDB UK). Cash Lady provides access to most major short term lenders in the UK, and facilitates payday loans to individuals. Access to these financial institutions and loan companies is brokered by Cash Lady via an online application. Cash Lady is regulated by the Financial Conduct Authority (FCA) and is an authorized company. Using proprietary algorithms and Smart Scan technology, the company provides an answer to loan applicants and provides them with a range of solutions from diverse lenders across the UK. Matching Borrowers to Lenders: How It Works Financial services are provided via the company's website, and the service offers to link the end user to lenders without requiring an upfront commitment. Depending on the information submitted, Cash Lady makes an introduction to lenders available to the user free of charge. All lenders are FCA compliant and regulated.  The technology utilized by Cash Lady includes the a 'decision tree' sometimes referred to as a pingtreethat has been designed to match borrower and lender in a matter of minutes. Applications are made online and acceptances and rejections are performed in the back-end until a match is found providing more options for the customer. Cash Lady works with lenders such as PayDayUK, Satsuma, QuickQuid, Sunny and more. Who Is Cash Lady For? CashLady is designed to facilitate small loans high cost credit solutions, and the maximum amount that may be borrowed from a lender using the application process is ¬£500. If approved, cash deposit can take up to 48 hours. Formed in 2008, under the auspices of marketing company PDB UK, the company is a family run. Headquarters are in St. Albans, UK. CashLady operates solely online.</t>
  </si>
  <si>
    <t>CashLady is a leading short term loan website helping people find short term credit and payday loans in the UK</t>
  </si>
  <si>
    <t>https://www.cashlady.com</t>
  </si>
  <si>
    <t>https://www.twitter.com/cashladyuk</t>
  </si>
  <si>
    <t>https://www.facebook.com/cashladyuk</t>
  </si>
  <si>
    <t>https://www.linkedin.com/company/cashlady</t>
  </si>
  <si>
    <t>media@moneygapgroup.com</t>
  </si>
  <si>
    <t>080 8164 1244</t>
  </si>
  <si>
    <t>Avner Brodsky, Michal Brodsky</t>
  </si>
  <si>
    <t>Bertinity</t>
  </si>
  <si>
    <t>https://www.crunchbase.com/organization/bertinity</t>
  </si>
  <si>
    <t>BERTINITY is a fully anonymous blockchain ecosystem to utilize blockchain technology as financial tools in people's lives</t>
  </si>
  <si>
    <t>Blockchain, Cryptocurrency, Financial Services, FinTech, Funding Platform, Payments, Stock Exchanges, Trading Platform</t>
  </si>
  <si>
    <t>https://www.bertinity.com</t>
  </si>
  <si>
    <t>https://twitter.com/bertinity</t>
  </si>
  <si>
    <t>https://www.facebook.com/bertinity.io</t>
  </si>
  <si>
    <t>https://www.linkedin.com/company/bertinity</t>
  </si>
  <si>
    <t>info@bertinity.com</t>
  </si>
  <si>
    <t>Abbas Bertina, Sara Shakeri</t>
  </si>
  <si>
    <t>Noteful AB</t>
  </si>
  <si>
    <t>https://www.crunchbase.com/organization/noteful-ab</t>
  </si>
  <si>
    <t>Noteful Ai incorporating machine learning with visual analytics to encourage and support investment in financial marketplaces.</t>
  </si>
  <si>
    <t>https://noteful.ai/</t>
  </si>
  <si>
    <t>https://twitter.com/notefulai/</t>
  </si>
  <si>
    <t>https://www.linkedin.com/company/noteful/</t>
  </si>
  <si>
    <t>hello@noteful.ai</t>
  </si>
  <si>
    <t>Wallo</t>
  </si>
  <si>
    <t>https://www.crunchbase.com/organization/wallo</t>
  </si>
  <si>
    <t>Wallo is an online personal finance service that helps people easily track and manage their money. The platform allows its users to sign in anonymously and understand their finances as well as receive money-saving recommendations. It enables its users to access all their financial accounts in one place with their transactions automatically classified so that they are able to instantly understand where their money goes. It allows them to plan their future cash flows and bill payments so that they never get caught with overdraft charges. Wallo automatically calculates a recommended budget, enabling its users to achieve their savings goals. It was launched in 2011 and is based in Spain.</t>
  </si>
  <si>
    <t>European Personal Finance Service</t>
  </si>
  <si>
    <t>http://wallo.com</t>
  </si>
  <si>
    <t>http://twitter.com/wallo_es</t>
  </si>
  <si>
    <t>http://www.facebook.com/wallo.esp</t>
  </si>
  <si>
    <t>hola@wallo.com</t>
  </si>
  <si>
    <t>Jordi Bartomeu</t>
  </si>
  <si>
    <t>HASO</t>
  </si>
  <si>
    <t>https://www.crunchbase.com/organization/haso</t>
  </si>
  <si>
    <t>End to end receivable management solution provider and bridge to the new generation financial tools for nonfinancial companies in the country and in the region. B2C  Customer applies HASO payment with its National ID and birthdate. Retailer digitally sent this data to HASO with the total amount of the transaction / type of the products. HASO has an integration with the Credit Bureau and the subject retailer. According to internal and external data HASO calculates a risk segment and limit varying regarding the type of the product, riskiness of the customer, installment number, defined limits (customer / total / sales channel etc.) by the retailer.</t>
  </si>
  <si>
    <t>Shop Now Pay Later</t>
  </si>
  <si>
    <t>http://haso.com.tr/</t>
  </si>
  <si>
    <t>https://twitter.com/hemenalsonraode</t>
  </si>
  <si>
    <t>https://www.facebook.com/HASO-117422983443162</t>
  </si>
  <si>
    <t>https://www.linkedin.com/company/haso-payment-systems/?viewAsMember=true</t>
  </si>
  <si>
    <t>info@haso.com.tr</t>
  </si>
  <si>
    <t>+90 212 975 13 44</t>
  </si>
  <si>
    <t>Omer Paksoy, Serdar Kodal</t>
  </si>
  <si>
    <t>SmartCredit.io</t>
  </si>
  <si>
    <t>https://www.crunchbase.com/organization/smartcredit-io</t>
  </si>
  <si>
    <t>SmartCredit.io is a peer-to-peer lending platform for direct interactions between P2P customers. SmartCredit.io is based on Ethereum blockchain technology. Each user can use their own standard wallet. As long as you control your private cryptocurrency keys, only you are able to execute operations with your cryptoassets. Compared to conventional banking, blockchain-based solutions are far more secure. SmartCredit.io is solving the "credit problem" in the crypto space, disintermediating credit-card businesses, and creating credit-money.</t>
  </si>
  <si>
    <t>Banking, Blockchain, FinTech, Peer to Peer</t>
  </si>
  <si>
    <t>SmartCredit.io is a peer-to-peer lending platform for direct interactions between P2P customers.</t>
  </si>
  <si>
    <t>http://www.smartcredit.io/</t>
  </si>
  <si>
    <t>https://twitter.com/smartcredit_io</t>
  </si>
  <si>
    <t>https://www.facebook.com/smartcredit.io</t>
  </si>
  <si>
    <t>https://www.linkedin.com/company/smartcredit-io/</t>
  </si>
  <si>
    <t>support@smartcredit.io</t>
  </si>
  <si>
    <t>Martin Ploom, Tarmo Ploom</t>
  </si>
  <si>
    <t>Finamba</t>
  </si>
  <si>
    <t>https://www.crunchbase.com/organization/finamba</t>
  </si>
  <si>
    <t>A sales lending platform that connects consumers with the financing products in every merchants‚Äô ecosystem.</t>
  </si>
  <si>
    <t>Banking, E-Commerce, FinTech</t>
  </si>
  <si>
    <t>Finance Marketplace, Payments, Buy Now Pay Later</t>
  </si>
  <si>
    <t>https://www.finamba.com</t>
  </si>
  <si>
    <t>https://twitter.com/Finamba1</t>
  </si>
  <si>
    <t>https://www.facebook.com/befinamba</t>
  </si>
  <si>
    <t>https://www.linkedin.com/company/76742792</t>
  </si>
  <si>
    <t>info@finamba.com</t>
  </si>
  <si>
    <t>+371 2377 7387</t>
  </si>
  <si>
    <t>Girts Ledins, Janis Anspaks</t>
  </si>
  <si>
    <t>Bavest Technologies</t>
  </si>
  <si>
    <t>https://www.crunchbase.com/organization/bavest</t>
  </si>
  <si>
    <t>AI-based stock analysis and risk management.</t>
  </si>
  <si>
    <t>Artificial Intelligence, Big Data, Financial Services, FinTech, Stock Exchanges</t>
  </si>
  <si>
    <t>Karlsruhe, Baden-Wurttemberg, Germany</t>
  </si>
  <si>
    <t>Fintech</t>
  </si>
  <si>
    <t>https://www.bavest.co/</t>
  </si>
  <si>
    <t>https://twitter.com/BavestDE</t>
  </si>
  <si>
    <t>https://www.facebook.com/BavestDE/</t>
  </si>
  <si>
    <t>https://www.linkedin.com/company/bavest/</t>
  </si>
  <si>
    <t>support@bavest.co</t>
  </si>
  <si>
    <t>Pedram Babaei, Ramtin Babaei</t>
  </si>
  <si>
    <t>Pandaloc</t>
  </si>
  <si>
    <t>https://www.crunchbase.com/organization/pandaloc</t>
  </si>
  <si>
    <t>Pandaloc is a digital property management service designed for independent landlords. Its products is for rent payments, rental applications, and tenant screening. Pandaloc helps small and medium landlords and renters to get things done. It was founded in 2020 and headquartered in Paris, France.</t>
  </si>
  <si>
    <t>Finance, FinTech, Payments, Property Management, Real Estate, Rental, Rental Property</t>
  </si>
  <si>
    <t>Pandaloc is an digital property management service designed for independent landlords.</t>
  </si>
  <si>
    <t>https://pandaloc.com/</t>
  </si>
  <si>
    <t>https://twitter.com/_pandaloc</t>
  </si>
  <si>
    <t>https://www.facebook.com/Pandaloc.immo</t>
  </si>
  <si>
    <t>https://www.linkedin.com/company/pandaloc/</t>
  </si>
  <si>
    <t>hello@pandaloc.com</t>
  </si>
  <si>
    <t>David Laval</t>
  </si>
  <si>
    <t>Commerce and Shopping, Financial Services, Payments, Real Estate</t>
  </si>
  <si>
    <t>PrimaBlock</t>
  </si>
  <si>
    <t>https://www.crunchbase.com/organization/primablock</t>
  </si>
  <si>
    <t>PrimaBlock's goal is to democratize access to investment.  PrimaBlock's flexible, smart contract system primarily facilitates the pooling of funds for ICO pre-sales. With our product, ICO contributors around the world have been realizing more returns on their contributions thanks to the principle of economies of scale.</t>
  </si>
  <si>
    <t xml:space="preserve">Blockchain platform that allows the pooling of funds from different contributors to participate in ICOs. </t>
  </si>
  <si>
    <t>https://primablock.com/</t>
  </si>
  <si>
    <t>https://twitter.com/primablock</t>
  </si>
  <si>
    <t>https://www.facebook.com/PrimablockPlatform/</t>
  </si>
  <si>
    <t>https://www.linkedin.com/company/primablock/</t>
  </si>
  <si>
    <t>contact@primablock.com</t>
  </si>
  <si>
    <t>Mickael Fourgeaud, Tamir Sen</t>
  </si>
  <si>
    <t>PayeCards</t>
  </si>
  <si>
    <t>https://www.crunchbase.com/organization/payecards</t>
  </si>
  <si>
    <t>Better Than Bank , Payecards is a trusted provider for instant, secure, and simple payment solutions PayeCards solution integrated with all Crypto Currency with real flat currency , include banking ,exchange , buy/sell crypto , sent instant money any time and any country and more than better digital bank solution When we launched , we thinked new tecnology than all world real bank for better solution and better rate for all exchange , new trend cyrpto integrated all our solution , Future will be come for finance industry at Payecards , Our platform has become one of the most reliable and trusted e-wallets and digital bank used globally , Our highly sought after range of solutions continue to grow and evolve due to the needs of our diverse , international consumer and business customer base,</t>
  </si>
  <si>
    <t>Banking, Bitcoin, Finance, Financial Exchanges, Financial Services, FinTech, Payments</t>
  </si>
  <si>
    <t>The Easiest and Most Reliable way to Receive and Sent your money</t>
  </si>
  <si>
    <t>https://www.payecards.com</t>
  </si>
  <si>
    <t>hasan@bflventurescapital.com</t>
  </si>
  <si>
    <t>Ducit.ai</t>
  </si>
  <si>
    <t>https://www.crunchbase.com/organization/ducit-ai</t>
  </si>
  <si>
    <t>Ducit.ai is the artificial intelligence Open Banking platform that enables banks and lenders to make better, more relevant credit risk and fraud detection decisions and empowers consumers to get access to suitable financial products and services. We believe that Open Banking changes the power balance in the banking industry and allows, for the first time, consumers and SMEs to dictate how their data should be used and by whom. Our role is to enable this shift through the development of new products and services to deliver intelligent banking for all. Our mission is simple - to deliver intelligent banking for all through the power of artificial intelligence.</t>
  </si>
  <si>
    <t>Artificial intelligence Open Banking platform delivering intelligent banking for all.</t>
  </si>
  <si>
    <t>https://www.ducit.ai/</t>
  </si>
  <si>
    <t>https://www.linkedin.com/company/ducit-openbanking</t>
  </si>
  <si>
    <t>info@ducit.ai</t>
  </si>
  <si>
    <t>Rafael Garcia-Navarro</t>
  </si>
  <si>
    <t>Vestun</t>
  </si>
  <si>
    <t>https://www.crunchbase.com/organization/vestun</t>
  </si>
  <si>
    <t>Vestun is an AI driven investment and risk management firm whose proprietary approach is designed to produce market agnostic and uncorrelated performance in response to evolving uncertainties. Unlike conventional quantitative investing firms, Vestun‚Äôs investment decisions do not solely relies on statistical rigid rules and prediction made from past events.  The firm leverages a cognitive AI system that combines numerical approach (machine learning, neural nets) with aggregated human-experts reasoning to deliver self-learning and intuitive intelligence. The company also operate a collective AI-engineering platform that enables privacy-enabled analytics and human-group reasoning to be crowdsourced in unified and explainable solutions. Vestun is Authorized and Regulated in Switzerland as a financial intermediary and is a member or the industry organization for asset managers.</t>
  </si>
  <si>
    <t>Analytics, Artificial Intelligence, Asset Management, Financial Services, FinTech, Information Services, Information Technology, Knowledge Management, Machine Learning, Software</t>
  </si>
  <si>
    <t>Vestun is a technology company built on two pillars, AI-engineering and asset management.</t>
  </si>
  <si>
    <t>https://www.vestun.com</t>
  </si>
  <si>
    <t>https://www.linkedin.com/company/vestun</t>
  </si>
  <si>
    <t>request@vestun.com</t>
  </si>
  <si>
    <t>Chayan Asli</t>
  </si>
  <si>
    <t>Administrative Services, Artificial Intelligence, Data and Analytics, Financial Services, Information Technology, Other, Science and Engineering, Software</t>
  </si>
  <si>
    <t>Booke.ai</t>
  </si>
  <si>
    <t>https://www.crunchbase.com/organization/booke-ai</t>
  </si>
  <si>
    <t>SaaS B2B platform where business owner, accountants can easily extract data from PDF, PNG invoices/bills and manage bank accounts reconciliation routine with AI support.</t>
  </si>
  <si>
    <t>Accounting, Banking, FinTech, SaaS, Software</t>
  </si>
  <si>
    <t>Financial assistant</t>
  </si>
  <si>
    <t>https://booke.ai</t>
  </si>
  <si>
    <t>https://www.linkedin.com/company/booke-ai/</t>
  </si>
  <si>
    <t>hello@booke.ai</t>
  </si>
  <si>
    <t>Denis Voloshin, Vadim Chumak</t>
  </si>
  <si>
    <t>ADVIZE</t>
  </si>
  <si>
    <t>https://www.crunchbase.com/organization/advize</t>
  </si>
  <si>
    <t>Advize is a fully licensed online broker based in Paris with a full stack approach and the ambition to disrupt retail investment scene. Ma Sentinelle¬Æ, our proprietary platform allows us to partner with any bank or insurance company (even if they do not have online services) on all products (stocks, funds...) Advize clients can discover their investor profile, select a model portfolio and execute the transactions in one clic. Each Friday our clients receive La M√©t√©o de votre √©pargne¬Æ, an easy to read report on what happened to their investments while they had better things to do with their lives. And if a rebalancing is needed we tell thew what, why and they can execute in one clic.  This combination of online brokerage and bespoke advisory services, previously only found in private banks, is unique in continental Europe. In 2013 Advize won 3 press awards for the innovation, the customer benefits and the user experience of Ma Sentinelle Vie (in partnership with Generali Group) Please note that currently the service is restricted to residents of France and French nationals residing in the European Union.</t>
  </si>
  <si>
    <t>Consulting, Finance, FinTech, Insurance</t>
  </si>
  <si>
    <t>Advize is a fully licensed online broker based in Paris with a full stack approach and the ambition to disrupt retail investment scene.</t>
  </si>
  <si>
    <t>http://www.advize.fr</t>
  </si>
  <si>
    <t>http://twitter.com/ADVIZE_FR</t>
  </si>
  <si>
    <t>http://www.facebook.com/advize.fr</t>
  </si>
  <si>
    <t>https://www.linkedin.com/company/advize</t>
  </si>
  <si>
    <t>nmarchandise@advize.fr</t>
  </si>
  <si>
    <t>(331) 779-2154</t>
  </si>
  <si>
    <t>Nicolas Marchandise, Thomas Morand</t>
  </si>
  <si>
    <t>Goscore</t>
  </si>
  <si>
    <t>https://www.crunchbase.com/organization/goscore</t>
  </si>
  <si>
    <t>Every day hundred of applicants contacting banks and leasing institutions to understand why their application has been rejected or why do they get high interest than expected. Goscore is a mobile app that gives users a single score to reflect their financial status and a explained report with actionable points to improve the creditworthiness. Special offers curated by our algorithms allows users to apply for a new loan right in the app in just a single click.  Our first tier customers includes banks, leasing companies and retails stores. Goscore provides them hot leads and various data insights about new users for simpler onboarding as well as for existed customers.</t>
  </si>
  <si>
    <t>Goscore a single credit score and credit report easily explained so 11-years old will understand, and access to a curated loan offers</t>
  </si>
  <si>
    <t>https://goscore.me</t>
  </si>
  <si>
    <t>https://www.facebook.com/goscoreas</t>
  </si>
  <si>
    <t>https://www.linkedin.com/company/goscore/</t>
  </si>
  <si>
    <t>max@goscore.me</t>
  </si>
  <si>
    <t>+47 922 17 815</t>
  </si>
  <si>
    <t>Wiwin</t>
  </si>
  <si>
    <t>https://www.crunchbase.com/organization/wiwin</t>
  </si>
  <si>
    <t>The basic idea behind the investments offered by us on their platform is that you, as an investor, can invest your money in sustainable projects together with a large number of other investors, eg through crowdinvesting. Because when many investors join forces through WIWIN, they can already make large investments possible with small individual amounts and thus help us to advance the energy transition. Thus, for example, a wind turbine can be acquired together with other donors, which is otherwise reserved for very wealthy individual investors or companies. Their platform makes it easy for you to quickly and easily select the desired investments and to manage them after a successful subscription online.</t>
  </si>
  <si>
    <t>Wiwin is a financial service company based in Mainz, Germany.</t>
  </si>
  <si>
    <t>https://www.wiwin.de</t>
  </si>
  <si>
    <t>https://twitter.com/wiwin_gmbh</t>
  </si>
  <si>
    <t>https://www.facebook.com/wiwinGmbh/</t>
  </si>
  <si>
    <t>https://www.linkedin.com/company/wiwin/</t>
  </si>
  <si>
    <t>+49. (0)6131. 9714-0</t>
  </si>
  <si>
    <t>Trusted In Trading</t>
  </si>
  <si>
    <t>https://www.crunchbase.com/organization/trusted-in-trading</t>
  </si>
  <si>
    <t>For the past three years, the Trusted In Trading team has been developing a concept to reduce fraud and boost growth within the financial services and business sectors. To do this, we have modeled multiple use cases of blockchain technology and incorporated bio-metrics to package web and mobile applications.   Our primary concept is based on the development of a social validation platform on which both corporate and individual users are validated through a complete, in depth, due diligence process.  This verifies not only the identity, licensing and regulatory status of corporations and professionals but also the identities and accreditation of individuals. The aim of this process is to reduce corporate, professional and individual identity theft and associated fraud within the financial and business sectors. This will be achievable globally in a decentralized system using blockchain technology.  Fraud is on the rise every year in various market sectors and sub-sectors globally, where the rates of fraudulent activities tied to corporate or personal identity theft have risen to astronomical levels. This is in part due to the availability of information on social media platforms and other information portals.  In Proofpoints 2014 research, it was found that Fortune 100 companies are popular targets for fraud.  Approximately 40% of Facebook accounts and 20% of Twitter accounts claiming to represent a Fortune 100 brand are unauthorized.  This has permeated all sub sectors, from the asset management industry to newer sectors such as cryptocurrencies.  Currently, social media platforms are inadequate in providing account validation that requires an in-depth due diligence process to inhibit fraud and enhance legitimate business.   According to the 2016 Annual Fraud Indicator Report fraudulent activity costs were estimated to amount to ¬£193 billion in the UK alone.  At Trusted In Trading, we strongly believe that we can make a significant impact on how individuals and companies are affected through the development of our feature rich social validation platform with crypto-currency based escrow capabilities.  Each company that chooses to validate their details and become part of the chain will reduce the risk of identity misuse. Moreover, they can use their verified accounts as  primary marketing channels whilst adhering to regulatory parameters established by national regulatory bodies.     Trusted‚Äôs unique selling proposition (USP) is that up to date a multi-function social validation platform which is beneficial to all members of the financial and business sectors does not exist. The current social platforms are too generalized or, in some cases, too niche.  A platform that provides features and tools for all members of the sector, from small business owners to multi-billion dollar hedge funds, will retain usage levels and appeal to a large cross section of the sectors. Not only this, but validation and escrow will improve business for those concerned. Phases 1,2,3 and 4 will be the build and launch of the startup ecosystem which will encompass, crypto, social, asset managers and entrepreneurial ecosystems in conjunction wit7h a defined road to capital.</t>
  </si>
  <si>
    <t>Blockchain, Cryptocurrency, Digital Media, Financial Services, FinTech, Social Media</t>
  </si>
  <si>
    <t>TrustedIn Trading is a Social platfrom for Startups, Entreprenuers, Vc's, Accelerators and Companies....</t>
  </si>
  <si>
    <t>https://trustedintrading.com/</t>
  </si>
  <si>
    <t>https://twitter.com/trading_trusted</t>
  </si>
  <si>
    <t>https://www.facebook.com/trustedintrading/</t>
  </si>
  <si>
    <t>https://www.linkedin.com/company/6462194</t>
  </si>
  <si>
    <t>founder@trustedintrading.com</t>
  </si>
  <si>
    <t>(954)894-425</t>
  </si>
  <si>
    <t>Paul Mears, Shane McQuillan</t>
  </si>
  <si>
    <t>Financial Services, Internet Services, Media and Entertainment, Other, Payments, Software</t>
  </si>
  <si>
    <t>GetConnecting</t>
  </si>
  <si>
    <t>https://www.crunchbase.com/organization/getconnecting</t>
  </si>
  <si>
    <t>GetConnecting is a B2B marketplace that connects startups and venture capital investors in a capital-raising process. Our Platform allows you to apply for funding from professional investors if you are looking for funding. You can save time and energy over the capital-raising process and increase your chances for success applying via GetConnecting.  We have a better matching technique, we preliminary estimate which investor may invest in your startup.  Venture capital investors from our network invest in European startups on pre-seed, seed, Series A, and Series B stages across multiple sectors. GetConnecting for venture capital investors is a highly efficient deal sourcing tool. If you are a venture capital investor you can get free access to our vetted startup applications database. We can help you save time and optimize your deal flow process.</t>
  </si>
  <si>
    <t>GetConnecting is a B2B marketplace that connects startups and professional investors across Europe</t>
  </si>
  <si>
    <t>https://getconnecting.co</t>
  </si>
  <si>
    <t>https://www.linkedin.com/company/getconnecting</t>
  </si>
  <si>
    <t>info@getconnecting.co</t>
  </si>
  <si>
    <t>Ivan Danylov, Viacheslav Gubanov</t>
  </si>
  <si>
    <t>BTCXchange</t>
  </si>
  <si>
    <t>https://www.crunchbase.com/organization/btcxchange</t>
  </si>
  <si>
    <t>BTCXchange.ro Bitcoin is the first trading platform in Romania. 0% commission trading, national transfer is performed in less than 24 hours, and the international within 3 days.</t>
  </si>
  <si>
    <t>Affiliate Marketing, Bitcoin, Financial Exchanges, Financial Services, FinTech, Payments</t>
  </si>
  <si>
    <t>BTCXchange an affiliate link and materials which you can use to promote us.</t>
  </si>
  <si>
    <t>https://www.btcxchange.ro/</t>
  </si>
  <si>
    <t>https://twitter.com/btcxchangero</t>
  </si>
  <si>
    <t>https://www.linkedin.com/company/btcxchange</t>
  </si>
  <si>
    <t>support@btcxchange.ro</t>
  </si>
  <si>
    <t>+40 373 78 44 98</t>
  </si>
  <si>
    <t>Advertising, Financial Services, Lending and Investments, Payments, Sales and Marketing, Software</t>
  </si>
  <si>
    <t>Norvestia Growth Equity</t>
  </si>
  <si>
    <t>https://www.crunchbase.com/organization/norvestia-growth-equity-llc</t>
  </si>
  <si>
    <t>Norvestia Oyj is a Finland-based company active within the investment sector. The Company primarily invests in listed Nordic shares, equity funds, hedge funds, bonds, in the money market and in industrial investments. Its strategy is twofold and consists of market and industrial investments, with the emphasis differing according to market circumstances. The Company's portfolio includes listed shares of such companies as Fortum Corporation, Elisa Corporation, Norkia Corporation, Nordea Bank AB, Sampo Plc, and UPM-Kymmene Corporation.</t>
  </si>
  <si>
    <t>Norvestia Growth Equity are made in Nordic unlisted companies, growth-oriented listed companies and private equity funds.</t>
  </si>
  <si>
    <t>http://www.norvestia.fi/</t>
  </si>
  <si>
    <t>https://www.twitter.com/norvestia</t>
  </si>
  <si>
    <t>https://www.facebook.com/norvestia-124626237658411</t>
  </si>
  <si>
    <t>https://www.linkedin.com/company/norvestia-oyj</t>
  </si>
  <si>
    <t>CapMan</t>
  </si>
  <si>
    <t>https://www.crunchbase.com/organization/capman-oyj</t>
  </si>
  <si>
    <t>NORVE</t>
  </si>
  <si>
    <t>https://www.crunchbase.com/ipo/norvestia-growth-equity-llc-ipo--f9584b93</t>
  </si>
  <si>
    <t>HEL - Helsinki Stock Exchange</t>
  </si>
  <si>
    <t>Norvestia Growth Equity acquired by CapMan</t>
  </si>
  <si>
    <t>https://www.crunchbase.com/acquisition/capman-oyj-acquires-norvestia-growth-equity-llc--6609ccb6</t>
  </si>
  <si>
    <t>KORE Technologies</t>
  </si>
  <si>
    <t>https://www.crunchbase.com/organization/kore-technologies-4da3</t>
  </si>
  <si>
    <t>KORE builds, integrates and hosts trust-critical SaaS for digital assets. The custom gateway for a new financial ecosystem to bank, pay and invest. KORE is the outsourcing partner to provide the security and scalability needed for the digital asset era.</t>
  </si>
  <si>
    <t>Big Data, Bitcoin, Blockchain, Cryptocurrency, FinTech, SaaS, Software</t>
  </si>
  <si>
    <t>Enterprise infrastructure for digital assets</t>
  </si>
  <si>
    <t>https://www.koretech.ch/</t>
  </si>
  <si>
    <t>https://www.linkedin.com/company/kore-technologies-ag/</t>
  </si>
  <si>
    <t>mg@koretech.ch</t>
  </si>
  <si>
    <t>Carla B√ºnger, Michael Guzik, Thomas Taroni</t>
  </si>
  <si>
    <t>RDvault</t>
  </si>
  <si>
    <t>https://www.crunchbase.com/organization/rdvault</t>
  </si>
  <si>
    <t>The world‚Äôs only fully integrated R&amp;D tax credits software. Empowering businesses and advisors to innovatively claim R&amp;D tax incentives</t>
  </si>
  <si>
    <t>http://rdvault.co.uk</t>
  </si>
  <si>
    <t>https://twitter.com/rdvault</t>
  </si>
  <si>
    <t>hello@rdvault.co.uk</t>
  </si>
  <si>
    <t>Tradis.ai</t>
  </si>
  <si>
    <t>https://www.crunchbase.com/organization/tradis</t>
  </si>
  <si>
    <t>Tradis is the smart and reliable way to trade cryptocurrency. Tradis trades customers crypto using AI (Deep Reinforcement Learning and sentiment analysis). It's Tradis mission to make it available to the masses!</t>
  </si>
  <si>
    <t>Artificial Intelligence, Cryptocurrency, Financial Services, FinTech</t>
  </si>
  <si>
    <t>Cryptocurrency trading platform, powered by AI</t>
  </si>
  <si>
    <t>https://tradis.ai/</t>
  </si>
  <si>
    <t>https://twitter.com/tradis_ai</t>
  </si>
  <si>
    <t>https://www.facebook.com/tradisai</t>
  </si>
  <si>
    <t>https://www.linkedin.com/company/tradis-ai/</t>
  </si>
  <si>
    <t>contact@tradis.ai</t>
  </si>
  <si>
    <t>Bifrost Wealth</t>
  </si>
  <si>
    <t>https://www.crunchbase.com/organization/bifrost-wealth</t>
  </si>
  <si>
    <t>Bifrostwealth.com enables investors, wealth managers, banks and brokers to invest funds and report on progress through the Bifr√∂st platform. Bifr√∂st cherishes human-based financial advising through a personalized and affordable wealth management online solution.Bifr√∂st investors gain choice and flexibility. Wealth managers, bank and brokers get access to Bifr√∂st's financial tools and access to a large client pool. Initially, Bifr√∂st is focussed on the UK market before reaching out into the rest of Europe.</t>
  </si>
  <si>
    <t>Finance, Financial Services, FinTech, Personal Finance, Risk Management, Stock Exchanges, Wealth Management</t>
  </si>
  <si>
    <t>Wealth Management, Finance, Investment</t>
  </si>
  <si>
    <t>http://bifrostwealth.com/</t>
  </si>
  <si>
    <t>https://twitter.com/BifrostWealth</t>
  </si>
  <si>
    <t>https://www.facebook.com/bifrostwealth/</t>
  </si>
  <si>
    <t>https://www.linkedin.com/company/bifrostwealth/</t>
  </si>
  <si>
    <t>info@bifrostwealth.com</t>
  </si>
  <si>
    <t>+44 780 247 3577</t>
  </si>
  <si>
    <t>Andreas Pogiatzis, Dino Lauria Ubatuba de Faria, Lorenzo Berg, Martina Lofqvist, Nasser Qadri, Viktor Torstenius, Zoe Balek</t>
  </si>
  <si>
    <t>BTCBear</t>
  </si>
  <si>
    <t>https://www.crunchbase.com/organization/btcbear</t>
  </si>
  <si>
    <t>Bitcoin, Blockchain, Cryptocurrency, Financial Exchanges, FinTech, Trading Platform</t>
  </si>
  <si>
    <t>BTCBear is Global decentralized cryptocurrencies exchange platform, P2P lending system and Bitcoin payment processing system.</t>
  </si>
  <si>
    <t>https://btcbear.com/</t>
  </si>
  <si>
    <t>https://www.twitter.com/btcbearofficial</t>
  </si>
  <si>
    <t>https://www.linkedin.com/company/btcbear/</t>
  </si>
  <si>
    <t>info@btcbear.com</t>
  </si>
  <si>
    <t>Mohammad Sadegh Daneshvar, Morteza Rezaei</t>
  </si>
  <si>
    <t>Deltabase</t>
  </si>
  <si>
    <t>https://www.crunchbase.com/organization/deltabase</t>
  </si>
  <si>
    <t>Deltabase provides private equity, corporate mergers and acquisitions teams, and their advisors with digital capability intelligence and benchmarking. It helps investors manage disruption risk and exploit opportunities to accelerate returns through digital transformation. The company is headquartered in London.</t>
  </si>
  <si>
    <t>Finance, FinTech, Information Services, Information Technology, SaaS</t>
  </si>
  <si>
    <t>Deltabase provides a digital scoring intelligence platform for private equity, corporate mergers and acquisitions teams, and their advisors.</t>
  </si>
  <si>
    <t>https://www.deltabase.io/</t>
  </si>
  <si>
    <t>https://www.linkedin.com/company/agency-delta/?viewAsMember=true</t>
  </si>
  <si>
    <t>hello@deltabase.io</t>
  </si>
  <si>
    <t>Alastair Whiteley, David Rowe, Phil Spratt</t>
  </si>
  <si>
    <t>LedgerScore</t>
  </si>
  <si>
    <t>https://www.crunchbase.com/organization/ledgerscore</t>
  </si>
  <si>
    <t>LedgerScore‚Äôs suite of financial products makes it simple to start establishing a personal or business crypto credit profile. Unlike traditional credit reporting bureaus, like Equifax, LedgerScore's patent-pending technology aggregates its data from cryptocurrency transactions.</t>
  </si>
  <si>
    <t>Credit 2.0 for Cryptocurrency</t>
  </si>
  <si>
    <t>https://www.ledgerscore.com/</t>
  </si>
  <si>
    <t>https://twitter.com/ledgerscore</t>
  </si>
  <si>
    <t>https://www.linkedin.com/company/ledgerscore/</t>
  </si>
  <si>
    <t>ledgerscore@gmail.com</t>
  </si>
  <si>
    <t>Nathan Christian</t>
  </si>
  <si>
    <t>EventX</t>
  </si>
  <si>
    <t>https://www.crunchbase.com/organization/eventx-network</t>
  </si>
  <si>
    <t>EventX, the frictionless payment and access control solution that connects event and visitor. Driving efficiency, increasing revenue and giving your visitor the best experience. A connected payment and data intelligence platform powered by blockchain, NFC and artificial intelligence.</t>
  </si>
  <si>
    <t>Artificial Intelligence, Cryptocurrency, Event Management, Event Promotion, FinTech, Marketing, Mobile Payments, NFC, Payments, RFID</t>
  </si>
  <si>
    <t>EventX is a smart event platform for contactless payments, access control (including ticketing), and data science built on Stellar.</t>
  </si>
  <si>
    <t>http://eventx.network</t>
  </si>
  <si>
    <t>https://twitter.com/eventx_network</t>
  </si>
  <si>
    <t>https://facebook.com/eventx.network/</t>
  </si>
  <si>
    <t>https://www.linkedin.com/company/eventxnetwork/</t>
  </si>
  <si>
    <t>info@eventx.network</t>
  </si>
  <si>
    <t>Artificial Intelligence, Data and Analytics, Events, Financial Services, Hardware, Media and Entertainment, Mobile, Payments, Sales and Marketing, Science and Engineering, Software</t>
  </si>
  <si>
    <t>Startup Sauna</t>
  </si>
  <si>
    <t>https://www.crunchbase.com/organization/startup-sauna-2</t>
  </si>
  <si>
    <t>Startup Sauna is an accelerator focusing on raising the valuation of seed-stage startups. The accelerator provides hands-on help with fundamentals, achieving investment readiness and meetings with investors and potential customers. Startup Sauna is a brand for an international community of entrepreneurs, investors and industry experts who want to give back to the ecosystem. Hence the accelerator is zero-equity. The community has been accelerating founders since 2010.</t>
  </si>
  <si>
    <t>Startup Sauna is an accelerator focusing on raising the valuation of seed-stage startups.</t>
  </si>
  <si>
    <t>http://startupsauna.com/accelerator/</t>
  </si>
  <si>
    <t>https://www.twitter.com/startupsauna</t>
  </si>
  <si>
    <t>https://www.facebook.com/startupsauna</t>
  </si>
  <si>
    <t>https://www.linkedin.com/company/2375077</t>
  </si>
  <si>
    <t>contact@startupsauna.com</t>
  </si>
  <si>
    <t>Co-Working Space</t>
  </si>
  <si>
    <t>GlobalCloudPayments (GCP)</t>
  </si>
  <si>
    <t>https://www.crunchbase.com/organization/globalcloudpayments-gcp</t>
  </si>
  <si>
    <t>GlobalCloudPayments (GCP) believes that the next wave of technology (cloud, Next-Gen) is ready to go to market and will positively impact the ATM industry through increased efficiency and a better time to market. We have set our standards high, and our goal is to make cash payments as cost-efficient as card payments. GCP builds SaaS for Retail: Retailers are very efficient with stock management and know exactly when to order, but often overlook the possibility of offering additional services to attract new customers. Global research into payment behaviour shows that ATMs attract up to 15% more customers. Additional services, besides cutting costs on card schemes, help to achieve these numbers or even improve them. for Banks: This is all about savings. GCP guarantees a fixed monthly fee per ATM for 5 ‚Äì 10 years. Potentially even better is the ability to deliver new and or additional services, thereby generating revenue streams. for Independent ATM Deployers (IADs): By offering a global &amp; multi-acquirer gateway platform ‚ÄòPowered by GCP‚Äô, ATMs work wherever the IAD can passport or has a license. Advertising, QR codes, marketing campaign systems and  anti-fraud, all in combination with our Payment warehouse for cash forecasting and reconciliation. GCP delivers a state-of-the-art solution.</t>
  </si>
  <si>
    <t>Financial Services, FinTech, Payments, SaaS, Software</t>
  </si>
  <si>
    <t>Nieuwkuijk, Noord-Brabant, The Netherlands</t>
  </si>
  <si>
    <t>GCP believes it's technology will positively impact the ATM industry by making cash payments as cost-efficient as card payments</t>
  </si>
  <si>
    <t>https://gcp.one</t>
  </si>
  <si>
    <t>info@gcp.one</t>
  </si>
  <si>
    <t>+31 851 306 798</t>
  </si>
  <si>
    <t>Darico AG</t>
  </si>
  <si>
    <t>https://www.crunchbase.com/organization/darico</t>
  </si>
  <si>
    <t>We are a Fintech company aiming to enhance the digital transformation process in the financial markets. The Darico Ecosystem is a set of products, user-friendly investment tools, which enable users to make informed investment decisions, trade utilities or securities, store their digital assets, get informed on latest industry news and spend their assets. ‚óè Darico has been active since 2017 with entities in Gibraltar, Switzerland and a rep office in UAE. ‚óè The Darico Ecosystem envisions to bridge the gap that exists between conventional and the crypto economy by providing tools to facilitate this entire process. All the products of the ecosystem will be integrated within the trading platform and exchange!</t>
  </si>
  <si>
    <t>FinTech Ecosystem</t>
  </si>
  <si>
    <t>https://darico.io/en/</t>
  </si>
  <si>
    <t>https://twitter.com/daricocoin</t>
  </si>
  <si>
    <t>https://www.facebook.com/DaricoCoin/</t>
  </si>
  <si>
    <t>https://www.linkedin.com/company/25050595/admin/</t>
  </si>
  <si>
    <t>reach@darico.io</t>
  </si>
  <si>
    <t>Mojtaba Asadian</t>
  </si>
  <si>
    <t>Depoway</t>
  </si>
  <si>
    <t>https://www.crunchbase.com/organization/depoway</t>
  </si>
  <si>
    <t>Through its no-loss lottery and state-of-the-art technology Depoway creates a bridge that connects customers wanting to save more and have a chance for higher returns from their savings and spending with smaller banks seeking deposits and merchants seeking more customers.</t>
  </si>
  <si>
    <t>Depoway is a free mobile app that lets you win life-changing prizes just for saving and spending at beloved brands.</t>
  </si>
  <si>
    <t>https://depoway.com/en/</t>
  </si>
  <si>
    <t>https://twitter.com/depowayuk</t>
  </si>
  <si>
    <t>https://www.facebook.com/depoway/</t>
  </si>
  <si>
    <t>https://www.linkedin.com/company/depoway</t>
  </si>
  <si>
    <t>office@depoway.com</t>
  </si>
  <si>
    <t>Ub Technologies</t>
  </si>
  <si>
    <t>https://www.crunchbase.com/organization/ub-technologies</t>
  </si>
  <si>
    <t>Ub Technologies has built the fastest end-to-end portfolio &amp; risk analytics and forecasting platform out there. The platform delivers blazing performance, pinpoint accuracy and unprecedented turnaround times, improving insights into the drivers of financial performance of asset portfolios. Their clients - banks and other financial institutions - use their software to radically improve, accelerate and democratise their risk/return decision-making.</t>
  </si>
  <si>
    <t>Analytics, Asset Management, Banking, Big Data, Credit, Database, FinTech, Software</t>
  </si>
  <si>
    <t>End-to-end portfolio &amp; risk analytics for financial institutions</t>
  </si>
  <si>
    <t>http://www.ubtechnologies.nl/</t>
  </si>
  <si>
    <t>https://www.linkedin.com/company/ub-technologies/</t>
  </si>
  <si>
    <t>info@ubtechnologies.nl</t>
  </si>
  <si>
    <t>Giorgio Carbone, Jorn Koch, Ruud Willems</t>
  </si>
  <si>
    <t>Knowsis</t>
  </si>
  <si>
    <t>https://www.crunchbase.com/organization/knowsis</t>
  </si>
  <si>
    <t>Based in London, Knowsis is a web intelligence company building next generation financial markets data. We use Machine Learning techniques, Natural Language Processing and statistical analysis to extract value from non-traditional online sources into quantifiable and actionable output for the financial sector. Our mission is to develop and market products/services that bridge the information gap between the global financial sector and the social web.</t>
  </si>
  <si>
    <t>Analytics, Artificial Intelligence, Big Data, FinTech, Machine Learning</t>
  </si>
  <si>
    <t>Knowsis is a London-based web intelligence company developing financial markets data for financial institutions.</t>
  </si>
  <si>
    <t>http://www.knowsis.com</t>
  </si>
  <si>
    <t>http://twitter.com/Knowsis</t>
  </si>
  <si>
    <t>http://www.facebook.com/WeAreKnowsis</t>
  </si>
  <si>
    <t>https://www.linkedin.com/company/knowsis-limited</t>
  </si>
  <si>
    <t>hello@knows.is</t>
  </si>
  <si>
    <t>+44 20 3286 6950</t>
  </si>
  <si>
    <t>Mark Unsworth, Oli Freeling-Wilkinson</t>
  </si>
  <si>
    <t>Financery</t>
  </si>
  <si>
    <t>https://www.crunchbase.com/organization/financery</t>
  </si>
  <si>
    <t>Financery is an investment application with a goal-driven tailored financial portfolio using globally diversified ETFs. Subscribed users complete a short online survey and have their investment proposal directly implemented</t>
  </si>
  <si>
    <t>Financery is an investment application with a goal-driven tailored financial portfolio using globally diversified ETFs.</t>
  </si>
  <si>
    <t>https://financery.de/</t>
  </si>
  <si>
    <t>info@financery.de</t>
  </si>
  <si>
    <t>+49 (0)211 98708718</t>
  </si>
  <si>
    <t>Amentory Ventures</t>
  </si>
  <si>
    <t>https://www.crunchbase.com/organization/amentory-venture</t>
  </si>
  <si>
    <t>Amentory Ventures is a Berlin-based venture capital firm investing in companies building revolutionary technologies and influencing society. Amentory Ventures helps startups to identify new markets and expand into them rapidly, with a focus on the US and Europe. The team advises and supports portfolio companies in business development, recruitment, technology, and marketing. The investments range from early-stage companies to those in their growth stage.</t>
  </si>
  <si>
    <t>3D Technology, Angel Investment, CRM, FinTech, Information Technology, Internet, Venture Capital</t>
  </si>
  <si>
    <t>Amentory Ventures is a Berlin based venture capital firm investing in companies building revolutionary technologies and influencing society.</t>
  </si>
  <si>
    <t>http://www.amentory.com</t>
  </si>
  <si>
    <t>alexander@amentory.com</t>
  </si>
  <si>
    <t>+49 211 390 21 600</t>
  </si>
  <si>
    <t>Debt, Early Stage Venture, Late Stage Venture, Seed</t>
  </si>
  <si>
    <t>Alexander Buechler</t>
  </si>
  <si>
    <t>Predictive Black</t>
  </si>
  <si>
    <t>https://www.crunchbase.com/organization/predictive-black</t>
  </si>
  <si>
    <t>Predictive financial forecasting software.  Client's financial and accounting data are brought together, securely in our cloud based software, with macro market and economic data for their sector.  Using the power of Machine Learning and Artificial Intelligence to produce predictive forecasts for Revenue, Costs and Cash</t>
  </si>
  <si>
    <t>Coinvert</t>
  </si>
  <si>
    <t>https://www.crunchbase.com/organization/coinvert</t>
  </si>
  <si>
    <t>Coinvert is an entirely bootstrapped fintech startup based in Amsterdam. Coinvert was founded in November of 2018. Coinvert‚Äôs mission is to ‚Äúsimplify and democratize digital assets by empowering anyone to transact using digital assets.‚Äù We believe that digital assets are on the precipice of a generational change, becoming regulated and widely adopted by existing financial institutions. We want to democratize digital assets and ensure everyone is included. We‚Äôre striving to make digital assets practical and effortless in everyday life.</t>
  </si>
  <si>
    <t>Banking, Bitcoin, Cryptocurrency, Finance, Financial Services, FinTech, Mobile, Payments, Stock Exchanges, Trading Platform</t>
  </si>
  <si>
    <t>Coinvert is financial technology company which is democratizing digital assets by empowering anyone to transact using digital assets.</t>
  </si>
  <si>
    <t>https://coinvert.me</t>
  </si>
  <si>
    <t>https://twitter.com/coinvert</t>
  </si>
  <si>
    <t>https://facebook.com/getcoinvert</t>
  </si>
  <si>
    <t>https://linkedin.com/company/coinvert</t>
  </si>
  <si>
    <t>support@coinvert.me</t>
  </si>
  <si>
    <t>Glenn Chiu, Randy Vanenburg, Thijs Weitkamp, Thomas van der Voort</t>
  </si>
  <si>
    <t>Driftio</t>
  </si>
  <si>
    <t>https://www.crunchbase.com/organization/driftio</t>
  </si>
  <si>
    <t>Driftio builds the world‚Äôs first complete automatically updated personal financial wealth database by offering our users to use GDPR/CCPA to share their selected validated financial data to get personalized offers/advices, get access to regulated services, make product/service orders, as well as getting better pricing on financial products and services. Driftio is helping consumers to get value back from their financial data, and to take better financial decisions based on updated data. We offer a mobile App and web service for users to truly love a daily 5-30 second check of their total wealth development in a personal balance sheet, including separate family and group balance sheets. Most values are automatically daily updated, such as housing price changes, pension fund changes, stock price changes, debt amortizations etc. Driftio let consumers use their own personal or family‚Äôs economical data to get financial services better adapted to their personal, and family‚Äôs, financial characterizations and to earn financial benefits such as better terms and prices, either actively (challenge my current terms based on my data that I choose to send you) or passively (in app notification offers from best of breed vendors based on your financial data profile characteristics).  Driftio‚Äôs free key offer to Consumer users: * Possibility to take better daily financial decisions - complete personal balance sheet data, automatic update of indexed data, notifications of changes  * Opportunity to share validated and auto-updated data - share your sensitive financial data in a secure way * Choose financial vendors who share you ethic visions - share your data only with the banks and corporates who you like to engage with and have as (potential) supplier  * Get value back from own, or family's, financial data - products, services and advices suitable for your current financial situation and potential lower cost offerings for pensions, wealth savings and mortgages * Lower daily health economic stress level - get total control of your wealth development and better life with less daily financial stress and concern for debt margins Clear and proven global demand  An Accenture report from 2019 confirm that 80% would share their financial data if they would get personalized solutions made for them or to earn better financial terms from doing so. Current broad target groups (25-65 years olds) will also include younger target groups (16-24 year olds) as Driftio soon also will let users to keep control of all their belongings‚Äô in the sharing economy in the App.  Driftio‚Äôs key offer to Banks/Corporates: * Enhanced customer insight and automatically updated KYC - get new KYC information automatically, keep it auto-updated, and get validated and unvalidated data the banks currently don‚Äôt have access to. Leads to e.g. enhanced ability for banks to accept more credits, take less risk on new credits and setting competitive debt interest rates. Also increases possibility to convince customers to allocate more funds to savings and pension offerings. * Revenue growth by 1) easy upsales on existing customers and 2) more new customers - ability to upsale to existing customers base and to specify, and thereby the get desired characteristics of, new consumer customer leads.  Also get better conversion in targeted campaigns with low effect on volume and prices in own sales channels.   * Less cost - lower cost for upsales and for CAC with digital risk processing and optional revenue share costs.   * Choose API, iframe or web portal - to your CRM. Additionally ALM/PEP scanning and credit reports can be integrated via third parties when digitally onboarding new customers. Business Model    B2C - Driftio‚Äôs base offering to the consumer is free of charge but offers optional Monthly Recurring Subscription  for premium features.  B2B - Buy batches of Monthly Recurring Subscriptions for your customers, or choose a Revenue Share model on the lowered CAC when consumers accept your active or passive offers.  Team and ownership Outstanding development team and the Founder &amp; CEO has 20 years of successful track record from the industry and from investing in, building, advising and exiting software companies to e.g. Motorola, Canal Digital, Ericsson and Nasdaq listings. Approximately ‚Ç¨0.7m invested in prod. dev. since founding. Owners are the Founder (CEO), the CTO, 3  developers and 2 seed investment companies.</t>
  </si>
  <si>
    <t>Banking, Big Data, Data Integration, Data Visualization, Financial Services, FinTech, Personal Finance, SaaS, Software</t>
  </si>
  <si>
    <t>Driftio is a GDPR/CCPA tool for users to share their selected financial data to get personalized offers/advices and better pricing</t>
  </si>
  <si>
    <t>http://driftio.com</t>
  </si>
  <si>
    <t>https://se.linkedin.com/company/driftio</t>
  </si>
  <si>
    <t>info@driftio.com</t>
  </si>
  <si>
    <t>+46 (0)8-501 187 90</t>
  </si>
  <si>
    <t>Lukas Bergstr√∂m, Peter Montgomery, Simon Finnman</t>
  </si>
  <si>
    <t>CreditClick</t>
  </si>
  <si>
    <t>https://www.crunchbase.com/organization/creditclick-ad45</t>
  </si>
  <si>
    <t>CreditClick is a new payment method to facilitate instant and real time online credit between consumers and credit suppliers. We have created a win-win-win solution for all stakeholders in the value chain.  We are enabling credit suppliers to reach new and existing customers through the eCommerce channel in which they are hardly active at the moment. The CreditClick platform gives the capability to create substantial new business in the online eCommerce world.  Merchants are given the opportunity to increase their conversion rates by offering loans to consumers creating instant buying power.  CreditClick gives payment service providers new sources of income. Our platform is built with the latest technologies which allows our customers to have a painless integration process. We realise integration in days, not months. Through our modern RESTful API we offer a future proof gateway which connects you easily to the e-Commerce world. Contact us when you want to find out more.</t>
  </si>
  <si>
    <t>Consumer Lending, E-Commerce, FinTech, Payments</t>
  </si>
  <si>
    <t>CreditClick is a new way of paying for your online purchases. CreditClick offers the possibility to spread the cost over several months.</t>
  </si>
  <si>
    <t>http://www.creditclick.eu</t>
  </si>
  <si>
    <t>https://www.facebook.com/creditclick/</t>
  </si>
  <si>
    <t>https://www.linkedin.com/company/creditclick/</t>
  </si>
  <si>
    <t>info@creditclick.nl</t>
  </si>
  <si>
    <t>Jeroen Bosch van Rosenthal, Jeroen Mulder</t>
  </si>
  <si>
    <t>Jaevee</t>
  </si>
  <si>
    <t>https://www.crunchbase.com/organization/jaevee</t>
  </si>
  <si>
    <t>They are the UK's first facilitator, asset &amp; project manager between property developers, investors and senior debt lenders. Their platform allows property developers to build more homes and investors to invest in a more diverse portfolio of properties &amp; buy to let opportunities (usually reserved for the super wealthy). Simultaneously, providing senior debt lenders with the peace of mind that JaeVee‚Äôs experienced team is on hand to oversee everything. They don‚Äôt see a return until exits are achieved, therefore all parties interests are aligned because they only succeed when you do. We‚Äôve built a system that manages everything from start to finish (it took 2 years), which is accessible to all parties at all times. Whether you‚Äôre the property developer, investor, senior debt lender or a member of their team you can see anything and everything about the project you‚Äôre committed to. This is a unique concept that is transforming the 'skin in the game' property development and investment industry from being stuck in the old way of doing things and embracing a much needed change. Such a disruptive model is being led by a team possessing a collective experience of over 100 years in property &amp; tech and it‚Äôs that experience that has created a platform that connects property developers with investors by fostering and enabling the most profitable property development &amp; buy to let opportunities.</t>
  </si>
  <si>
    <t>JaeVee the disruptive prop-tech business that is leading the way in revolutionizing how people develop, invest and learn about property.</t>
  </si>
  <si>
    <t>https://www.jaevee.co.uk/</t>
  </si>
  <si>
    <t>https://twitter.com/jaeveeUK</t>
  </si>
  <si>
    <t>https://www.facebook.com/jaeveeUK</t>
  </si>
  <si>
    <t>https://www.linkedin.com/company/jaevee/</t>
  </si>
  <si>
    <t>hello@jaevee.co.uk</t>
  </si>
  <si>
    <t>+44 300 124 5211</t>
  </si>
  <si>
    <t>Ben James Smith, Daniel Smith</t>
  </si>
  <si>
    <t>finenso</t>
  </si>
  <si>
    <t>https://www.crunchbase.com/organization/finenso</t>
  </si>
  <si>
    <t>finenso is a web platform that enables retail investors to create investment strategies intuitively, test them transparently, run them automatically, and share them with other users.</t>
  </si>
  <si>
    <t>Finenso offers retail investors a web solution to easily create, test, apply and share investment strategies.</t>
  </si>
  <si>
    <t>https://www.finenso.com/en</t>
  </si>
  <si>
    <t>https://www.linkedin.com/company/finenso</t>
  </si>
  <si>
    <t>hi@finenso.com</t>
  </si>
  <si>
    <t>Max Knicker, Simon Zachau, Thomas Bauer</t>
  </si>
  <si>
    <t>ProVen VCT</t>
  </si>
  <si>
    <t>https://www.crunchbase.com/organization/proven-vct</t>
  </si>
  <si>
    <t>The ProVen VCTs are managed by Beringea, a specialist private equity fund manager which has been established for over 20 years1. It is one of the most experienced managers of VCTs, having launched its first in 1996. Beringea manages the ProVen family of VCTs, comprising ProVen VCT and ProVen Growth &amp; Income VCT. ProVen Growth &amp; Income VCT (PGI VCT) and ProVen VCT are the highest rated funds of their respective launch years</t>
  </si>
  <si>
    <t>ProVen VCT is a consultant and an independent financial adviser.</t>
  </si>
  <si>
    <t>http://www.provenvcts.co.uk/</t>
  </si>
  <si>
    <t>https://www.twitter.com/proven_vcts</t>
  </si>
  <si>
    <t>https://www.linkedin.com/company/proven-vct-plc</t>
  </si>
  <si>
    <t>info@beringea.co.uk</t>
  </si>
  <si>
    <t>+44 020 7845 7820</t>
  </si>
  <si>
    <t>PVN</t>
  </si>
  <si>
    <t>https://www.crunchbase.com/ipo/proven-vct-ipo--3cb2479e</t>
  </si>
  <si>
    <t>SwiftDil</t>
  </si>
  <si>
    <t>https://www.crunchbase.com/organization/swiftdil</t>
  </si>
  <si>
    <t>SwiftDil is a next-gen RegTech that offers a global AML &amp; KYC SaaS solution that won‚Äôt break the bank.  Whether you are a small or a large business, our services will help you comply with the most stringent AML requirements as recommended by bodies such as the Financial Action Task Force (FATF). Our industry-leading API and simple-to-use Web Portal will empower you to build simple, yet comprehensive risk-based AML frameworks.</t>
  </si>
  <si>
    <t>Compliance, Developer APIs, FinTech, Identity Management, SaaS</t>
  </si>
  <si>
    <t>A connected platform to automate Anti-Money Laundering (AML) and Know Your Customer (KYC) Processes ‚Äî API &amp; Web Portal</t>
  </si>
  <si>
    <t>https://www.swiftdil.com</t>
  </si>
  <si>
    <t>https://twitter.com/swiftdil</t>
  </si>
  <si>
    <t>https://www.facebook.com/swiftdil</t>
  </si>
  <si>
    <t>https://www.linkedin.com/company/swiftdil</t>
  </si>
  <si>
    <t>info@swiftdil.com</t>
  </si>
  <si>
    <t>Mo Alsalehi</t>
  </si>
  <si>
    <t>Shopscribe</t>
  </si>
  <si>
    <t>https://www.crunchbase.com/organization/shopscribe</t>
  </si>
  <si>
    <t>Shopscribe (YC S21 + EF LD16) enables the 1.3M local shops in Europe ‚Äì like bakeries and nail salons ‚Äì to offer subscriptions for their products and unlock guaranteed recurring revenue.  In 2020, an estimated 800 billion dollars was generated by small independent retailers in Europe. Very little of this is being captured in subscription models. That's because local shops don't have the technology to create subscriptions ‚Äì but they really want to. Subscriptions allow shops to unlock guaranteed monthly revenue, up-sell their customers, better forecast their future sales and boost customer relationships. Subscribers get rewarded for their loyalty with special perks - such as access to workshops, gifts and discounts ‚Äì together with special deals just for them!</t>
  </si>
  <si>
    <t>E-Commerce, E-Commerce Platforms, FinTech, Internet, SaaS, Subscription Service</t>
  </si>
  <si>
    <t>Subscriptions for local shops</t>
  </si>
  <si>
    <t>https://www.shopscribe.com/</t>
  </si>
  <si>
    <t>https://www.facebook.com/weareshopscribe</t>
  </si>
  <si>
    <t>https://www.linkedin.com/company/shopscribe/</t>
  </si>
  <si>
    <t>info@shopscribe.com</t>
  </si>
  <si>
    <t>Moonchain Capital</t>
  </si>
  <si>
    <t>https://www.crunchbase.com/organization/moonchain-capital</t>
  </si>
  <si>
    <t>Moonchain Capital is a Geneva-based investment firm focused exclusively on blockchain related technologies and crypto assets. Because the blockchain is a nascent technology, we centre our investments on companies improving its scalability, interoperability, and governance. Our mission is to support the development and the wide-scale adoption of distributed ledger technologies across multiple sectors. Within the next several years, we envision that blockchains and digital currencies will revolutionize and disintermediate multiple industries whilst being fully regulated and responsibly managed. What may have started as a thought experiment amongst the cypherpunk community, has become the most promising technology since the creation of the internet.</t>
  </si>
  <si>
    <t>Moonchain Capital is a Geneva-based investment firm focused exclusively on blockchain related technologies and crypto assets.</t>
  </si>
  <si>
    <t>https://www.moonchain.capital/</t>
  </si>
  <si>
    <t>https://twitter.com/moonchaincap</t>
  </si>
  <si>
    <t>https://www.linkedin.com/company/moonchain-capital-sa/</t>
  </si>
  <si>
    <t>hello@moonchain.capital</t>
  </si>
  <si>
    <t>Chris Manessis</t>
  </si>
  <si>
    <t>Reflow</t>
  </si>
  <si>
    <t>https://www.crunchbase.com/organization/reflow-3cf9</t>
  </si>
  <si>
    <t>Reflow offers instant payments and insights that make banking qualitatively better. It breaks down barriers to simplify payments by creating exceptional experiences. It helps sellers to connect with consumers by removing legacy payment systems. Reflow offers a bill payment option to serve ever-growing the ‚Äògig economy‚Äô where work patterns, income and regularity of payment fluctuates each month. Allowing customers, the flexibility to choose when they want to pay and how they want to pay. It enables access to customer data with their permission for creating tailored services using Insights and instantly check customer‚Äôs balance and employer information in real-time to make smart, and accurate onboarding decisions every time.</t>
  </si>
  <si>
    <t>Reflow offers instant payments and insights that make banking qualitatively better.</t>
  </si>
  <si>
    <t>https://www.reflow.zone</t>
  </si>
  <si>
    <t>https://twitter.com/reflowzone</t>
  </si>
  <si>
    <t>https://www.linkedin.com/company/reflowzone/</t>
  </si>
  <si>
    <t>hello@reflow.zone</t>
  </si>
  <si>
    <t>Manish Garg</t>
  </si>
  <si>
    <t>Sequitur Capital Srl</t>
  </si>
  <si>
    <t>https://www.crunchbase.com/organization/sequitur-capital</t>
  </si>
  <si>
    <t>We are an independent firm focused on deep tech growth opportunities. We invest in scale-up candidates in the deep tech space in Europe and the United States and provide capital, international relations, along with industry, operating and investment expertise. Our team combines a distinctive blend of experiences and competences - venture investment, general management, business development and technology - together with a stable presence in the United States.</t>
  </si>
  <si>
    <t>Augmented Reality, B2B, FinTech, Internet of Things, Smart Cities, Venture Capital, Virtual Reality</t>
  </si>
  <si>
    <t>Investment Management, Venture Capital, Club deals, Scale-ups, Deep Tech</t>
  </si>
  <si>
    <t>http://www.sequitur-capital.com</t>
  </si>
  <si>
    <t>https://www.linkedin.com/company/sequitur-capital</t>
  </si>
  <si>
    <t>info@sequitur-capital.com</t>
  </si>
  <si>
    <t>Anastasio Scalisi</t>
  </si>
  <si>
    <t>Financial Services, Hardware, Internet Services, Lending and Investments, Other, Real Estate, Software</t>
  </si>
  <si>
    <t>Keytrack</t>
  </si>
  <si>
    <t>https://www.crunchbase.com/organization/keytrack</t>
  </si>
  <si>
    <t>Keytrack is a portfolio management platform for venture capital professionals. Keytrack provides a toolkit that makes it easy to work with data without creating work for companies or teams. It helps professionals use the data and focus on making better portfolio decisions. Keytrack is headquartered in Berlin, Germany.</t>
  </si>
  <si>
    <t>Data Integration, FinTech, Infrastructure, Productivity Tools, Professional Services</t>
  </si>
  <si>
    <t>Keytrack is a portfolio management platform for venture capital professionals.</t>
  </si>
  <si>
    <t>https://keytrack.io/</t>
  </si>
  <si>
    <t>https://www.linkedin.com/company/keytrack-io/</t>
  </si>
  <si>
    <t>ZAOinvest</t>
  </si>
  <si>
    <t>https://www.crunchbase.com/organization/zaoinvest</t>
  </si>
  <si>
    <t>Founded in 2019, ZAOinvest is an early stage Fintech startup based in London. We envision a world where finance plays a central role in solving the social challenges facing the global community. In this future, investors create an impact helping build a sustainable future for all people. ‚ÄãAt ZAO, we are building  African Small and Medium Enterprises (SMEs) Impact Financing Infrastructure. ‚ÄãOur mission is to tackle poverty and financial exclusion in Africa. ‚ÄãWe are involving African's diaspora to effectively leverage their patient capital in profitable and impactful projects ‚Äòback home‚Äô where it is needed most. ‚ÄãOur team is made up of seasoned impact finance and high tech. experts from a variety of backgrounds and disciplines, who collaborate with partners to help foster innovative ideas into successful businesses.</t>
  </si>
  <si>
    <t>ZAOinvest is an early stage Fintech startup based in London.</t>
  </si>
  <si>
    <t>https://www.zaoinvest.com/</t>
  </si>
  <si>
    <t>https://twitter.com/zaoinvest/</t>
  </si>
  <si>
    <t>https://www.facebook.com/zaoimpact/</t>
  </si>
  <si>
    <t>https://www.linkedin.com/company/zaoinvest/</t>
  </si>
  <si>
    <t>vincent.alcouffe@zaoinvest.com</t>
  </si>
  <si>
    <t>Njeri Muhia, Vincent Alcouffe</t>
  </si>
  <si>
    <t>WayApp Pay</t>
  </si>
  <si>
    <t>https://www.crunchbase.com/organization/wayapp-pay</t>
  </si>
  <si>
    <t>Similar to Visa and MasterCard, WayApp Pay is a payment network.  Merchants affiliate to the network by signing up on https://pay.wayapp.com/sign-up. By using WayApp Pay's provided APIs, mPOS or Virtual POS, merchants, with respect to the Visa/MasterCard model, become both issuers and acquirers. Completely automated, no action needed on the side of merchants, they optionally can offer customers fully personalized value-added services such as loyalty points, discount offers, purchase financing, and much more.  Users signup in https://pay.wayapp.com/sign-up, download payment QR (token) to their mobile's phone iPhone Wallet or Android Pay, and link it to a prepaid account or directly to their bank account (PSD2). Users enjoy the convenience of mobile payment, with no restrictions of phone make, credit card or banks. Have instant view of expenses with insight on categories, savings and much more! By reducing intermediaries, and using state-of-the-art security, WayApp Pay's use is complete free to users and charges merchants a fixed 0.5% commission on payments (5‚Ç¨ on purchases of 1.000‚Ç¨). Cards issued by any merchant, can be used at all other merchants within the WayApp Pay network. WayApp Pay's underpinning technology is being used by one of Spain's top regional banks http://alavuelta.abanca.com/.</t>
  </si>
  <si>
    <t>La Coru√±a, Galicia, Spain</t>
  </si>
  <si>
    <t>QR payment network.  Merchants join network by becoming issuers and acquirers of their own QR based payment card.</t>
  </si>
  <si>
    <t>https://pay.wayapp.com/</t>
  </si>
  <si>
    <t>https://twitter.com/WayAppPay</t>
  </si>
  <si>
    <t>https://www.facebook.com/WayAppPay</t>
  </si>
  <si>
    <t>https://www.linkedin.com/company/wayapppay</t>
  </si>
  <si>
    <t>contact@wayapp.com</t>
  </si>
  <si>
    <t>786-527-4556</t>
  </si>
  <si>
    <t>Icofunding</t>
  </si>
  <si>
    <t>https://www.crunchbase.com/organization/icofunding-sl</t>
  </si>
  <si>
    <t>Icofunding is a platform designed to digitize assets (STOs) that companies can issue to investors to raise funds. Our asset digitization (tokenization) platform is also available as a while label.</t>
  </si>
  <si>
    <t>Blockchain, Cryptocurrency, Ethereum, Finance, FinTech, Internet, Software</t>
  </si>
  <si>
    <t>Icofunding is an Asset Digitization Platform on which companies can issue digitized equity, debt and other assets to raise funds.</t>
  </si>
  <si>
    <t>https://icofunding.com/</t>
  </si>
  <si>
    <t>https://twitter.com/Icofunding</t>
  </si>
  <si>
    <t>https://www.linkedin.com/company/icofunding/</t>
  </si>
  <si>
    <t>info@icofunding.com</t>
  </si>
  <si>
    <t>Value4Capital</t>
  </si>
  <si>
    <t>https://www.crunchbase.com/organization/value4capital</t>
  </si>
  <si>
    <t>Value4Capital is a private equity firm focused on investments in mid-market Central European companies. V4C became independent in late 2011, when it spun-out of Amundi Private Equity Funds (formerly SGAM). It is owned by its three Partners, who have worked together since 2007 and all of whom bring an extensive experience in the region gained working with international firms. They target buy-out investments in established companies in Poland and the other EU member states of Central Europe. They look for opportunities to build the business, organically and by subsequent acquisitions, with the aim to create sector leaders. They are a member of the European Venture Capital Association, Polish Private Equity Association, Czech Private Equity and Venture Capital Association, South Eastern Europe‚Äôs Private Equity Association, and the Emerging Markets Private Equity Association.</t>
  </si>
  <si>
    <t>Association, Consulting, Financial Services, FinTech, Venture Capital</t>
  </si>
  <si>
    <t>Value4Capital is a private equity firm focused on investments in mid-market Central European companies.</t>
  </si>
  <si>
    <t>http://value4capital.com/</t>
  </si>
  <si>
    <t>https://www.linkedin.com/company/value4capital</t>
  </si>
  <si>
    <t>office.pl@value4capital.com</t>
  </si>
  <si>
    <t>+48 226274000</t>
  </si>
  <si>
    <t>Fintech Sandpit</t>
  </si>
  <si>
    <t>https://www.crunchbase.com/organization/fyn360</t>
  </si>
  <si>
    <t>Communities, Financial Services, FinTech, Information Technology</t>
  </si>
  <si>
    <t>A digital sandbox to help financial institutions validate startup technology quickly.</t>
  </si>
  <si>
    <t>https://fintechsandpit.com</t>
  </si>
  <si>
    <t>https://twitter.com/fintechsandpit</t>
  </si>
  <si>
    <t>https://www.linkedin.com/company/14029084</t>
  </si>
  <si>
    <t>matt@fintechsandpit.com</t>
  </si>
  <si>
    <t>Matt Allan</t>
  </si>
  <si>
    <t>Community and Lifestyle, Financial Services, Information Technology</t>
  </si>
  <si>
    <t>Swipe</t>
  </si>
  <si>
    <t>https://www.crunchbase.com/organization/made-by-swipe</t>
  </si>
  <si>
    <t>Swipe is fusing design with financial technology &amp; and creating a catalyst ecommerce platform/framework called Chec (from Checkout).</t>
  </si>
  <si>
    <t>E-Commerce, Finance, FinTech, Mobile, Mobile Payments, Payments</t>
  </si>
  <si>
    <t>Swipe is the developer of Chec, an e-commerce and payments framework for longtail e-commerce.</t>
  </si>
  <si>
    <t>http://madebyswipe.com</t>
  </si>
  <si>
    <t>http://twitter.com/madebyswipe</t>
  </si>
  <si>
    <t>devan@madebyswipe.com</t>
  </si>
  <si>
    <t>Devan Koshal</t>
  </si>
  <si>
    <t>Bondex</t>
  </si>
  <si>
    <t>https://www.crunchbase.com/organization/bondex</t>
  </si>
  <si>
    <t>Bondex provides a blockchain-based platform that companies can license in order to digitize their shareholder register and tokenize their shares or bonds. By licensing the platform a company can self-structure a share or bond issuance on the blockchain by involving their employees, direct clientele, or other stakeholders or simply use the Bondex platform to manage their shareholders, whereby the platform provides functionality for, amongst others, the KYC / AML process for onboarding investors, payments, OTC trading, fund management, and social management.</t>
  </si>
  <si>
    <t>Blockchain, FinTech, Stock Exchanges, Trading Platform</t>
  </si>
  <si>
    <t>Bondex provides a blockchain-based platform that companies can license in order to digitize their shareholder register.</t>
  </si>
  <si>
    <t>https://bondex.io/</t>
  </si>
  <si>
    <t>https://twitter.com/bondex_io</t>
  </si>
  <si>
    <t>https://www.facebook.com/bondex.io/</t>
  </si>
  <si>
    <t>https://www.linkedin.com/company/bondex/about/</t>
  </si>
  <si>
    <t>hello@bondex.io</t>
  </si>
  <si>
    <t>Nxchange</t>
  </si>
  <si>
    <t>https://www.crunchbase.com/organization/nxchange</t>
  </si>
  <si>
    <t>Bondex acquired by Nxchange</t>
  </si>
  <si>
    <t>https://www.crunchbase.com/acquisition/nxchange-acquires-bondex--d8e7cfca</t>
  </si>
  <si>
    <t>Capverto</t>
  </si>
  <si>
    <t>https://www.crunchbase.com/organization/capverto</t>
  </si>
  <si>
    <t>Accounting, Artificial Intelligence, Banking, Finance, FinTech, Machine Learning</t>
  </si>
  <si>
    <t>Capverto design and develop solutions based on artificial intelligence and deep machine learning to solve financial and accounting issues.</t>
  </si>
  <si>
    <t>https://capverto.com//</t>
  </si>
  <si>
    <t>https://twitter.com/capverto?lang=en</t>
  </si>
  <si>
    <t>https://www.facebook.com/CAPVERTO/</t>
  </si>
  <si>
    <t>https://www.linkedin.com/company/capverto</t>
  </si>
  <si>
    <t>info@capverto.com</t>
  </si>
  <si>
    <t>457-196-3032</t>
  </si>
  <si>
    <t>Artificial Intelligence, Data and Analytics, Financial Services, Lending and Investments, Professional Services, Science and Engineering, Software</t>
  </si>
  <si>
    <t>Darwin Strategic Limited</t>
  </si>
  <si>
    <t>https://www.crunchbase.com/organization/darwin-strategic-limited</t>
  </si>
  <si>
    <t>Darwin Strategic is an Alternative Investment Manager based in the United Kingdom.</t>
  </si>
  <si>
    <t>http://www.darwin-strategic.com</t>
  </si>
  <si>
    <t>info@darwin-strategic.com</t>
  </si>
  <si>
    <t>44 20 7670 2998</t>
  </si>
  <si>
    <t>International Fintech UAB</t>
  </si>
  <si>
    <t>https://www.crunchbase.com/organization/international-fintech</t>
  </si>
  <si>
    <t>International Fintech consists of various fintech companies such as International Fintech UAB. They provide a range of services, varying from managerial services to conducting research on competition. They operate for Fintech companies, helping manage all their legal, regulatory, technological and risk management services. International Fintech also operate on a smaller scale, they can help provide client's with valuable insight to companies which can ultimately aid their further actions. Any transactions carried out are supervised by the Bank of Lithuania.</t>
  </si>
  <si>
    <t>International Fintech refers to a group of fintech companies, that help assist businesses with their managerial services.</t>
  </si>
  <si>
    <t>http://www.international-fintech.com/</t>
  </si>
  <si>
    <t>https://twitter.com/INTfintechUAB</t>
  </si>
  <si>
    <t>https://www.facebook.com/International-Fintech-UAB-358498784603157/</t>
  </si>
  <si>
    <t>https://www.linkedin.com/company/17897408/</t>
  </si>
  <si>
    <t>infi@international-fintech.com</t>
  </si>
  <si>
    <t>+370 611 55693</t>
  </si>
  <si>
    <t>Eyal Nachum, Tamir Zoltovski</t>
  </si>
  <si>
    <t>Adaptable Tools</t>
  </si>
  <si>
    <t>https://www.crunchbase.com/organization/adaptable-tools-inc</t>
  </si>
  <si>
    <t>Adaptable Tools is a financial services company that specializes in IT, Banking Software, Financial Software, User Interface, Trading Systems, HTML5, React, DataGrid, Data Visualization, TypeScript, Finance, Charting, Blotters, and Grid. They have just released their first product - The Adaptable Blotter.  It is a powerful DataGrid add-on that provides a top layer to sit on the financial desktop, helping end users get the most out of the various tools that are provided to them in environments which require instant access to lots of different information flows. Adaptable Tools was founded in 2014 by Danielle Nagler.</t>
  </si>
  <si>
    <t>Business Intelligence, Content, FinTech, Information Technology, Software</t>
  </si>
  <si>
    <t>Adaptable Tools is a FinTech software house committed to building the tools to make data work for users.</t>
  </si>
  <si>
    <t>http://www.adaptabletools.com</t>
  </si>
  <si>
    <t>https://twitter.com/adaptabletools</t>
  </si>
  <si>
    <t>https://www.facebook.com/adaptabletools</t>
  </si>
  <si>
    <t>https://www.linkedin.com/company/adaptable-tools/</t>
  </si>
  <si>
    <t>sales@adaptabletools.com</t>
  </si>
  <si>
    <t>+44 (0)20 7078 4141</t>
  </si>
  <si>
    <t>Danielle Nagler</t>
  </si>
  <si>
    <t>Data and Analytics, Financial Services, Information Technology, Media and Entertainment, Software</t>
  </si>
  <si>
    <t>GXEGY</t>
  </si>
  <si>
    <t>https://www.crunchbase.com/organization/gxegy</t>
  </si>
  <si>
    <t>GXEGY is a cheap international money transfer via what it called ‚Äúpeer-to-peer‚Äù currency exchange, a claim that was certainly partially true</t>
  </si>
  <si>
    <t>GXEGY is the fastest platform to transfer money domestic and overseas</t>
  </si>
  <si>
    <t>https://gxegy.com</t>
  </si>
  <si>
    <t>https://www.linkedin.com/company/gxegy-ltd/</t>
  </si>
  <si>
    <t>info@gxegy.com</t>
  </si>
  <si>
    <t>Alaa Azmy, Walid Hosni</t>
  </si>
  <si>
    <t>Verkami</t>
  </si>
  <si>
    <t>https://www.crunchbase.com/organization/verkami</t>
  </si>
  <si>
    <t>Verkami is a crowdfunding platform that offers creators an alternative way to fund their projects through individual pledges. The platform offers independent creators, entrepreneurs, cultural promoters, and associations a way to fund their projects in part or in full with the help and involvement of their public and community. Its aim is to be a meeting point for creators and entrepreneurs from the worlds of art, culture, and civil society that spans into diverse fields.</t>
  </si>
  <si>
    <t>Crowdfunding, FinTech, Internet</t>
  </si>
  <si>
    <t>The biggest platform in southern Europe with the highest percentage of successthe world.</t>
  </si>
  <si>
    <t>http://www.verkami.com</t>
  </si>
  <si>
    <t>https://twitter.com/verkami</t>
  </si>
  <si>
    <t>https://www.facebook.com/verkami/</t>
  </si>
  <si>
    <t>https://www.linkedin.com/company/verkami</t>
  </si>
  <si>
    <t>info@verkami.com</t>
  </si>
  <si>
    <t>Marketview</t>
  </si>
  <si>
    <t>https://www.crunchbase.com/organization/marketview-d1e1</t>
  </si>
  <si>
    <t>Marketview lets investors pull real-time and historical financial data into their Google Sheets. Users can track the value of all US stocks, ETFs, and cryptocurrencies in their portfolio while monitoring their potential investments simultaneously. By having the information they need all in one place, investors can take full control of their investment portfolio and make better decisions.</t>
  </si>
  <si>
    <t>Marketview is a Google app to track investments by pulling real-time financial data into Google Sheets.</t>
  </si>
  <si>
    <t>https://www.market-view.net/</t>
  </si>
  <si>
    <t>Yolly</t>
  </si>
  <si>
    <t>https://www.crunchbase.com/organization/xencio</t>
  </si>
  <si>
    <t>Our product acts as a financial GPS for small business owners. It utilizes the EU's Open Banking directive to assist SMEs with financial planning, management and provide a real-time digital advisor.</t>
  </si>
  <si>
    <t>Accounting, Analytics, Financial Services, FinTech</t>
  </si>
  <si>
    <t>The smart financial management and automation platform</t>
  </si>
  <si>
    <t>https://www.yoinvoice.com</t>
  </si>
  <si>
    <t>https://www.facebook.com/XencioGmbH/</t>
  </si>
  <si>
    <t>https://www.linkedin.com/company/xencio-gmbh/</t>
  </si>
  <si>
    <t>navid.sianaki@xencio.at</t>
  </si>
  <si>
    <t>+43 665 6518 5565</t>
  </si>
  <si>
    <t>Javier Durante, John Shen, Navid Sianaki, Sebastian Schmid</t>
  </si>
  <si>
    <t>Deltablock</t>
  </si>
  <si>
    <t>https://www.crunchbase.com/organization/deltablock</t>
  </si>
  <si>
    <t>DeltaBlock helps mid-size exchange-listed companies gain visibility in the stock market. We use trading algorithms to sustainably boost the liquidity of listed securities by improving its key indicators (market quality)</t>
  </si>
  <si>
    <t>mydesq</t>
  </si>
  <si>
    <t>https://www.crunchbase.com/organization/mydesq</t>
  </si>
  <si>
    <t>mydesq AG is a swiss startup aiming to provide the next generation tools for wealth managers &amp; banks. mydesq provides a workbench which allows wealth managers to do all their activities through a single application and it allows wealth managers to work smarter and can be operated from anywhere, anytime.</t>
  </si>
  <si>
    <t>Financial Services, FinTech, Software, Web Development</t>
  </si>
  <si>
    <t>mydesq focuses on the development of tools and applications for wealth managers and banks.</t>
  </si>
  <si>
    <t>http://www.mydesq.com</t>
  </si>
  <si>
    <t>http://twitter.com/mydesq</t>
  </si>
  <si>
    <t>info@mydesq.com</t>
  </si>
  <si>
    <t>+41 79 916 16 82</t>
  </si>
  <si>
    <t>Find A Wealth Manager</t>
  </si>
  <si>
    <t>https://www.crunchbase.com/organization/find-a-wealth-manager</t>
  </si>
  <si>
    <t>Find A Wealth Manager is a free and independent service that matches individuals with suitable wealth managers for theirindividual profile and needs. It enables individuals to manage their money effectively by connecting them to wealth managers, such as private banks, investment managers, and financial advisers. Founded by Lee Goggin and Dominic Gamble in 2012, Find A Wealth Manager is recommended for single professionals, families, retirees, and entrepreneurs in the United Kingdom and internationally. It uses company investments received from angel investors to meet recruitment costs, for enhancements to the service and user experience, and increased marketing.</t>
  </si>
  <si>
    <t>Consulting, Financial Services, FinTech, Marketing</t>
  </si>
  <si>
    <t>Find A Wealth Manager Pte. Ltd. is a marketing and lead generation platform, connecting affluent investors with wealth managers</t>
  </si>
  <si>
    <t>https://www.findawealthmanager.com/uk</t>
  </si>
  <si>
    <t>https://twitter.com/findaWM</t>
  </si>
  <si>
    <t>https://www.facebook.com/findawealthmanager</t>
  </si>
  <si>
    <t>https://www.linkedin.com/company/findawealthmanager-com</t>
  </si>
  <si>
    <t>ukteam@findawealthmanager.com</t>
  </si>
  <si>
    <t>Dominic Gamble, Lee Goggin</t>
  </si>
  <si>
    <t>Financial Services, Professional Services, Sales and Marketing</t>
  </si>
  <si>
    <t>Rangewell</t>
  </si>
  <si>
    <t>https://www.crunchbase.com/organization/rangewell</t>
  </si>
  <si>
    <t>Rangewell are a national network of local business finance experts who use their local business knowledge and financial expertise to help all types of businesses find, compare, and apply for all types of business finance. They have independently mapped the entire business finance market ‚Äì over 300 lenders including High Street Banks, Challenger Banks, Specialist, Niche, Boutique, Alternative and P2P lenders. Thus, they can help all types of businesses find, compare &amp; apply for all types of finance quickly, easily &amp; with no obligation. They are independent, impartial, supportive, free to use and they take the stress and hassle out of finding business finance.</t>
  </si>
  <si>
    <t>Rangewell helps businesses and their advisors find, compare, and apply for every type of business finance.</t>
  </si>
  <si>
    <t>http://www.rangewell.com</t>
  </si>
  <si>
    <t>https://www.twitter.com/rangewell_uk</t>
  </si>
  <si>
    <t>https://www.linkedin.com/company/9237192</t>
  </si>
  <si>
    <t>contact@rangewell.com</t>
  </si>
  <si>
    <t>+44 2036374</t>
  </si>
  <si>
    <t>Radius FinTech Ltd</t>
  </si>
  <si>
    <t>https://www.crunchbase.com/organization/radius-fintech-ltd</t>
  </si>
  <si>
    <t>Radius FinTech mission is to transform the way forex brokers work alongside technology. We provide innovative products and consultation that fuel inspiration for your numerous critical systems and projects. We have one goal. To help you differentiate from your competitors while at the same time increase your productivity. And our highly skilled team has the years of experience to help you achieve just that!</t>
  </si>
  <si>
    <t>Software Tech Boutique for financial services industry. Big Data, Business Intelligence, Risk Analytics and Regulation Technology (RegTech)</t>
  </si>
  <si>
    <t>https://www.radiusfintech.com</t>
  </si>
  <si>
    <t>https://www.facebook.com/radiusfintech/</t>
  </si>
  <si>
    <t>https://cy.linkedin.com/company/radius-fintech-ltd</t>
  </si>
  <si>
    <t>contactus@radiusfintech.com</t>
  </si>
  <si>
    <t>+357 70 000115</t>
  </si>
  <si>
    <t>Antonis Panagi, Chris Papageorgiou</t>
  </si>
  <si>
    <t>InventoryClub</t>
  </si>
  <si>
    <t>https://www.crunchbase.com/organization/inventoryclub</t>
  </si>
  <si>
    <t>InventoryClub is a peer-to-peer commodity trade finance company providing patient capital to the African agribusiness to bridge the $19 billion funding gap. Where the banks and global financial sector have failed Africa's agribusiness MSMEs we believe the people will succeed. The African diaspora accounted for approx $66 billion in remittances to the continent in 2018 and its predicted peer-to-peer lending will reach up to $897 billion by 2024. The global commodities market is valued at approximately $30 trillion so we‚Äôre focusing our efforts on providing an alternative market to connect farmers with global financiers, which in turn enables the farmers to move up the value chain and claim a bigger slice of the pie.</t>
  </si>
  <si>
    <t>AgTech, Blockchain, FinTech</t>
  </si>
  <si>
    <t>InventoryClub provides alternative finance to the African agribusiness sector</t>
  </si>
  <si>
    <t>https://inventoryclub.com</t>
  </si>
  <si>
    <t>https://twitter.com/inventoryclub</t>
  </si>
  <si>
    <t>https://www.linkedin.com/company/inventoryclub/</t>
  </si>
  <si>
    <t>hello@inventoryclub.com</t>
  </si>
  <si>
    <t>Terry Igharoro</t>
  </si>
  <si>
    <t>Agriculture and Farming, Financial Services, Other</t>
  </si>
  <si>
    <t>FacturaDirecta</t>
  </si>
  <si>
    <t>https://www.crunchbase.com/organization/facturadirecta</t>
  </si>
  <si>
    <t>FacturaDirecta is an online billing and accounting program for small businesses and advisors. Entrepreneurs can manage businesses in an easy and fun way. Entrepreneurs can also send invoices, budgets, delivery notes, proforma invoices, customer orders, expenses, orders to suppliers, bank remittances, documents directly by email and many more features without ever losing simplicity, without installing or configuring anything on a computer. FacturaDirecta was founded on 2010 and is based in Barcelona, Spain.</t>
  </si>
  <si>
    <t>Billing, Cloud Data Services, FinTech, Productivity Tools, SaaS, Software</t>
  </si>
  <si>
    <t>FacturaDirecta is an online billing and accounting program for small businesses and advisors.</t>
  </si>
  <si>
    <t>http://www.facturadirecta.com</t>
  </si>
  <si>
    <t>http://twitter.com/facturadirecta</t>
  </si>
  <si>
    <t>https://www.facebook.com/facturadirecta</t>
  </si>
  <si>
    <t>https://www.linkedin.com/company/facturadirecta/</t>
  </si>
  <si>
    <t>info@facturadirecta.com</t>
  </si>
  <si>
    <t>+34 810 10 10 77</t>
  </si>
  <si>
    <t>Jordi Ortega Mor√©, Ramiro S√°nchez</t>
  </si>
  <si>
    <t>Grath</t>
  </si>
  <si>
    <t>https://www.crunchbase.com/organization/grath</t>
  </si>
  <si>
    <t>Grath is the fastest-growing provider of enterprise regulatory risk management software. Some of the world‚Äôs most successful financial services companies use Grath‚Äôs intelligent platform to manage and automate all aspects of regulatory oversight throughout their organisations. Together we are transforming the future of regulatory compliance in financial services. To learn more, visit grath.co.uk.</t>
  </si>
  <si>
    <t>Financial Services, FinTech, Risk Management, Software</t>
  </si>
  <si>
    <t>Grath's regulatory oversight platform tracks and manages your regulatory obligations, easily map risks, controls and processes to regulation</t>
  </si>
  <si>
    <t>https://grath.com</t>
  </si>
  <si>
    <t>https://www.linkedin.com/company/grath/</t>
  </si>
  <si>
    <t>hello@grath.com</t>
  </si>
  <si>
    <t>+44 (0)20 3951 7808</t>
  </si>
  <si>
    <t>Typbot</t>
  </si>
  <si>
    <t>https://www.crunchbase.com/organization/typbot</t>
  </si>
  <si>
    <t>Typbot is conversational customer onboarding and marketing automation platform for fintech and insurtech companies. We build marketing automation flows and advanced customer onboarding solutions boosting digital marketing performance in cost effective way. Typbot has been created by digital marketing professionals with over 14 years of experience in the digital marketing and fintech industry.</t>
  </si>
  <si>
    <t>Banking, Digital Marketing, Financial Services, FinTech, Insurance, InsurTech, Marketing Automation, SaaS</t>
  </si>
  <si>
    <t>Typbot is a conversational customer onboarding and marketing automation platform for fintech and insurtech companies.</t>
  </si>
  <si>
    <t>https://Typbot.com</t>
  </si>
  <si>
    <t>https://www.facebook.com/typbot/</t>
  </si>
  <si>
    <t>https://www.linkedin.com/company/typbot/</t>
  </si>
  <si>
    <t>Rihards@typbot.com</t>
  </si>
  <si>
    <t>Financial Services, Lending and Investments, Sales and Marketing, Software</t>
  </si>
  <si>
    <t>coin.ink</t>
  </si>
  <si>
    <t>https://www.crunchbase.com/organization/coin-ink</t>
  </si>
  <si>
    <t>Free cryptocurrency taxation tool and portfolio manager. Do your taxes on cryptocurrency without the need to know all the tax stuff. Automatically documentation and tax reporting.</t>
  </si>
  <si>
    <t>Accounting, Asset Management, Bitcoin, Blockchain, Compliance, Cryptocurrency, Financial Services, FinTech, Information Technology, Internet</t>
  </si>
  <si>
    <t>Free cryptocurrency taxation tool and portfolio manager. Automatically documentation and tax reporting.</t>
  </si>
  <si>
    <t>https://www.coin.ink</t>
  </si>
  <si>
    <t>https://twitter.com/coinink_tax</t>
  </si>
  <si>
    <t>https://www.facebook.com/coin.ink.tax/</t>
  </si>
  <si>
    <t>https://www.linkedin.com/company/thinkcrypto/</t>
  </si>
  <si>
    <t>kontakt@coin.ink</t>
  </si>
  <si>
    <t>Duc Dang</t>
  </si>
  <si>
    <t>Financial Services, Information Technology, Internet Services, Other, Payments, Professional Services, Software</t>
  </si>
  <si>
    <t>Chiefmetric</t>
  </si>
  <si>
    <t>https://www.crunchbase.com/organization/chiefmetric</t>
  </si>
  <si>
    <t>Financial modelling tool for startups and SMEs.</t>
  </si>
  <si>
    <t>https://www.chiefmetric.com/</t>
  </si>
  <si>
    <t>https://twitter.com/Chiefmetric_/</t>
  </si>
  <si>
    <t>https://www.facebook.com/chiefmetrics</t>
  </si>
  <si>
    <t>https://www.linkedin.com/company/chiefmetric/</t>
  </si>
  <si>
    <t>hello@chiefmetric.com</t>
  </si>
  <si>
    <t>Mariana Gomes</t>
  </si>
  <si>
    <t>4Trans Factoring</t>
  </si>
  <si>
    <t>https://www.crunchbase.com/organization/4trans-factoring</t>
  </si>
  <si>
    <t>A vertical FinTech solution focused on logistics.</t>
  </si>
  <si>
    <t>B2B FinTech, Supply Chain Finance, Logistics</t>
  </si>
  <si>
    <t>https://en.4trans.cz/?ref=flag</t>
  </si>
  <si>
    <t>https://www.facebook.com/4trans.cz/</t>
  </si>
  <si>
    <t>https://www.linkedin.com/company/4trans-factoring-s-r-o</t>
  </si>
  <si>
    <t>ton@4trans.cz</t>
  </si>
  <si>
    <t>Jaroslav Ton</t>
  </si>
  <si>
    <t>Tesoro LTD</t>
  </si>
  <si>
    <t>https://www.crunchbase.com/organization/tesoro-ltd</t>
  </si>
  <si>
    <t xml:space="preserve">Automated algorithmic trading with use of AI algorithms and quantitative mathematical methods </t>
  </si>
  <si>
    <t>Odessa, Odes'ka Oblast', Ukraine</t>
  </si>
  <si>
    <t>Algorithmic trading</t>
  </si>
  <si>
    <t>http://www.itesoro.com</t>
  </si>
  <si>
    <t>ceo@itesoro.com</t>
  </si>
  <si>
    <t>Oleg Anufriiev</t>
  </si>
  <si>
    <t>Play Finance</t>
  </si>
  <si>
    <t>https://www.crunchbase.com/organization/play-finance</t>
  </si>
  <si>
    <t>Play Finance is releasing two black swans within financial trading. PlayTrader, the first trading platform to provide custom content development of technical indicators, automated trading, charts - non-programming and one-click functionality shortens the learning curve from years to days/weeks. Patented technologies. PlayApp, 2-in-1 app for smartphones, a new type of financial trading app for the 2B enry level users,  providing the influence and activity absent from social trading.</t>
  </si>
  <si>
    <t>Financial Services, trading platform PlayTrader, mobile app PlayStrat</t>
  </si>
  <si>
    <t>https://www.2playf.com</t>
  </si>
  <si>
    <t>contact@2playf.com</t>
  </si>
  <si>
    <t>Moontower</t>
  </si>
  <si>
    <t>https://www.crunchbase.com/organization/moontower</t>
  </si>
  <si>
    <t>Moontower is run by a global team of modern financial professionals committed to developing world class fintech solutions for our community. Moontower is a subscription-style automated investing app, for people who want to set and forget their trading.</t>
  </si>
  <si>
    <t>Bitcoin, Financial Services, FinTech, Internet</t>
  </si>
  <si>
    <t>We are a subscription-based investing platform, facilitating passive and automated investment strategies for our users.</t>
  </si>
  <si>
    <t>https://moontower.co/</t>
  </si>
  <si>
    <t>https://twitter.com/MoontowerHQ</t>
  </si>
  <si>
    <t>https://www.linkedin.com/company/moontowerhq</t>
  </si>
  <si>
    <t>info@moontower.co</t>
  </si>
  <si>
    <t>Maneta</t>
  </si>
  <si>
    <t>https://www.crunchbase.com/organization/maneta</t>
  </si>
  <si>
    <t>Maneta is a digital banking, payments and rewards ecosystem. We specialise in digital banking applications, which we offer as fully white-labelled, or co-branded. Maneta can seamlessly integrate our all-in-one solution into your brand, allowing monetisation of your existing customer base through hyper-personalised digital financial services.</t>
  </si>
  <si>
    <t>We build and grow digital banking &amp; payment services.</t>
  </si>
  <si>
    <t>https://www.maneta.group</t>
  </si>
  <si>
    <t>https://www.facebook.com/maneta.group/</t>
  </si>
  <si>
    <t>https://www.linkedin.com/company/34902578/admin/</t>
  </si>
  <si>
    <t>dn@maneta.group</t>
  </si>
  <si>
    <t>Alan Smith, Dennis Nemerov</t>
  </si>
  <si>
    <t>BitSpread</t>
  </si>
  <si>
    <t>https://www.crunchbase.com/organization/bitspread</t>
  </si>
  <si>
    <t>BitSpread is a fintech firm that specializes in wealth management services.</t>
  </si>
  <si>
    <t>https://www.bitspread.com</t>
  </si>
  <si>
    <t>https://twitter.com/bitspread</t>
  </si>
  <si>
    <t>https://www.linkedin.com/company/bitspread-ltd</t>
  </si>
  <si>
    <t>InPay</t>
  </si>
  <si>
    <t>https://www.crunchbase.com/organization/inpay</t>
  </si>
  <si>
    <t>InPay is a payment system that enables entrepreneurs to accept Bitcoin, freeing them from the obligation of paying large commissions to intermediaries and banks and allowing them to offer lower prices for buyers. Its platform is currently available in 45 countries.InPay was founded in 2013 by [Slawomir Wiech](https://www.crunchbase.com/person/slawomir-wiech) and [Lech Wilczynski](https://www.crunchbase.com/person/lech-wilczynski). It is based in Wysokie Mazowieckie, Poland.</t>
  </si>
  <si>
    <t>Wysokie Mazowieckie, Podlaskie, Poland</t>
  </si>
  <si>
    <t>InPay is a payment system, enabling entrepreneurs to accept Bitcoin, freeing them from the obligation of paying large commissions.</t>
  </si>
  <si>
    <t>https://inpay.pl/?lang=en</t>
  </si>
  <si>
    <t>https://www.twitter.com/inpayto</t>
  </si>
  <si>
    <t>https://www.facebook.com/inpay.to</t>
  </si>
  <si>
    <t>https://www.linkedin.com/company/inpay-s-a-</t>
  </si>
  <si>
    <t>info@inpay.pl</t>
  </si>
  <si>
    <t>+48 607 674 727</t>
  </si>
  <si>
    <t>Lech Wilczynski, Slawomir Wiech</t>
  </si>
  <si>
    <t>Kittysplit</t>
  </si>
  <si>
    <t>https://www.crunchbase.com/organization/kittysplit</t>
  </si>
  <si>
    <t>Kittysplit is an online platform that enables its users to manage group expense splittings. The platform enables its users to create accounts to input each of their expenses. Once completed, it enables them to send emails with links to their accounts to enter and view what expenses have been paid. They can use it to identify how much they owe others. Kittysplit was launched in 2012 by Matthew Henderson, Paul B√ºnau, and Caspar Wrede and is based in Berlin.</t>
  </si>
  <si>
    <t>Kittysplit simplifies sharing expenses within a group.</t>
  </si>
  <si>
    <t>http://www.kittysplit.com</t>
  </si>
  <si>
    <t>https://twitter.com/kittysplit</t>
  </si>
  <si>
    <t>https://www.facebook.com/KittySplit</t>
  </si>
  <si>
    <t>info@kittysplit.com</t>
  </si>
  <si>
    <t>+49 163 5561322</t>
  </si>
  <si>
    <t>Caspar Wrede, Matthew Henderson, Paul B√ºnau</t>
  </si>
  <si>
    <t>Lendery</t>
  </si>
  <si>
    <t>https://www.crunchbase.com/organization/lendery</t>
  </si>
  <si>
    <t>Lendery provides a standardised portfolio management system for alternative lending.  Institutional investors may monitor their exposure and performance across several loan issuers on a centralised interface.  The system also helps investors perform data due diligence to help them assess new investment opportunities.  Lendery focuses on SME term loans, invoice finance, consumer and real estate loans.</t>
  </si>
  <si>
    <t>Crowdfunding, Enterprise Software, Finance, Financial Services, FinTech, Real Estate, Software Engineering, Venture Capital</t>
  </si>
  <si>
    <t>Lendery is offers a set of technology tools to institutional investors in alternative lending</t>
  </si>
  <si>
    <t>http://www.lendery.co</t>
  </si>
  <si>
    <t>https://www.linkedin.com/company/lendery</t>
  </si>
  <si>
    <t>Franck Zeitoun, Oliver Gajda, Yashin Mahamoodally</t>
  </si>
  <si>
    <t>Financial Services, Lending and Investments, Real Estate, Science and Engineering, Software</t>
  </si>
  <si>
    <t>AtHashtags</t>
  </si>
  <si>
    <t>https://www.crunchbase.com/organization/athashtags</t>
  </si>
  <si>
    <t xml:space="preserve">ATHASHTAGS  Seamless online and in-person product discovery and payments   ATHASHTAGS is the first and only marketplace to personalise online and in-store product recommendations from the smallest to largest brands locally and globally. It uses advanced AI to combine technologies that help consumers with adaptive online and in-store personalized product recommendations, payments and deeper engagement with brands. By doing this, shopping becomes much more accessible and convenient for the shopper. ‚ÄúAn open and transparent shopping universe is good for customers‚Äù Marc Lore - Walmart CEO Shopper behaviour is ever changing, to fully understand it, one must be able to get the complete overview of their shopping actions to better understand them and make suitable recommendations to meet their needs. The best way to get this overview is to understand their shopping habits online, offline, with small brands and large brands, locally and if possible globally. It has so far been impossible to combine products from small and big brands available online and in-store into one marketplace. By combining small and big brands, all retail can potentially be catalogued so that everything a shopper needs to buy online and in-store can be found and purchased in one place. This biggest problem with combining small and large retailers‚Äô online and in-store product information is consumer expectation from both are very distinct, to be able to combine both would mean, all these expectations must be exceeded. ‚ÄúAtHashtags has figured a way to combine all retail into one marketplace using advanced AI.‚Äù Consumers seamlessly discover and make payment for products from smallest to largest brands online and in-person using artificial intelligence (AI), augmented and virtual reality (AR/VR), connected online and in-person marketplaces (connected malls, pop up shops, retail stores) supported by an innovative proprietary payment system (Point of sale ‚Äì POS). ‚ÄúThe vision is to bridge the massive gap between online and offline shopping between consumer, small and large brands regarding discovery, purchase especially payments for small brands, spaces and fulfilment to create an open world of seamless shopping.‚Äù   Using a unique AI algorithm called ASH to solve the problem 80% of shoppers have which is wasting a lot of time searching by combining items from small and big brands (the way they shop in the real world), helping them find these items online, leading them to physical stores near them to buy, click and collect. For small brands, it solves the problem of consumer confidence and trust with enhanced seamless discovery and deeper engagement online and in-store. It does this by allowing them to appear in multiple connected physical stores and marketplaces to bring them in closer proximity to shoppers and help them scale faster.  The proprietary payment system supports seamless payments for ATHASHTAGS consumers online and in-stores. This makes it possible for brands to only need one inventory and point of sale system for their global sales. Big brands benefit from adding more online and footfall sales, smaller brands products get cross promoted and is proven to increase sales. ATHASHTAGS app is a smart AI powered augmented reality (AR)shopping browser with image, product and facial recognition scanners combined with 3D visualisations. The proprietary AI algorithm called ASH (Augmented Search Hashtags) personalises users‚Äô shop pages to items they will most likely buy and content most suited to them. This AI measures proximity, previous purchases, views what their followers and following have bought, increasing consumer confidence, spend, minimising returns and need to refund. A strong leader in the AI and Payments space. We envision a world where a shopper has no boundaries locally and globally on what they can acquire and the immediacy of receiving their orders. AtHashtags was named Top 50 AI Companies 2017 and shortlisted for Top 10 AI companies 2017.   http://athashtags.com/10-most-exciting-things-about-athashtags/  </t>
  </si>
  <si>
    <t>Artificial Intelligence, Blockchain, E-Commerce, Fashion, FinTech, Machine Learning, Marketplace, Retail, Retail Technology</t>
  </si>
  <si>
    <t>Combined Online and real world Marketplace that allows vendors to sell and connect with consumers online and in multiple physical locations</t>
  </si>
  <si>
    <t>http://athashtags.com//</t>
  </si>
  <si>
    <t>https://twitter.com/athashtaggers</t>
  </si>
  <si>
    <t>weare@athashtags.com</t>
  </si>
  <si>
    <t>Bernard Omolafe, Henrike Grund, Victor Olatunya</t>
  </si>
  <si>
    <t>Artificial Intelligence, Clothing and Apparel, Commerce and Shopping, Data and Analytics, Design, Financial Services, Hardware, Other, Science and Engineering, Software</t>
  </si>
  <si>
    <t>GRC WATCH</t>
  </si>
  <si>
    <t>https://www.crunchbase.com/organization/grc-watch</t>
  </si>
  <si>
    <t>GRC WATCH is a Swedish RegTech company with a headquarter in Stockholm. A company started by legal counsels who had worked on the inside of financial institutes for more than 10 years. Struggling with the manual work related to many types of due diligence. Especially regular controls of product suppliers, distributors and outsourcing partners.</t>
  </si>
  <si>
    <t>GRC WATCH is a RegTech company.</t>
  </si>
  <si>
    <t>https://www.grcwatch.com/</t>
  </si>
  <si>
    <t>https://www.linkedin.com/company/grc-watch-governance-risk-compliance/</t>
  </si>
  <si>
    <t>+46 (0) 8 66 99 200</t>
  </si>
  <si>
    <t>Linda Hellstr√∂m</t>
  </si>
  <si>
    <t>LEXIT Technologies O√ú</t>
  </si>
  <si>
    <t>https://www.crunchbase.com/organization/lexit-2</t>
  </si>
  <si>
    <t>LEXIT is a Marketplace to Exit Startups and Liquidise Assets thereof. LEXIT utilises Blockchain Technology and Artificial Intelligence to create an unparalleled business opportunity for everyone involved in Technology.</t>
  </si>
  <si>
    <t>Artificial Intelligence, Blockchain, FinTech, Information Technology, Internet, Internet of Things, Marketplace, Software</t>
  </si>
  <si>
    <t>LEXIT is an all-in-one marketplace for entrepreneurs and M&amp;A professionals offering deal sourcing, negotiations, and data room services.</t>
  </si>
  <si>
    <t>https://www.lexit.com</t>
  </si>
  <si>
    <t>https://twitter.com/LexitCo</t>
  </si>
  <si>
    <t>https://www.facebook.com/LEXITco/</t>
  </si>
  <si>
    <t>https://www.linkedin.com/company/lexit-inc./</t>
  </si>
  <si>
    <t>contact@lexit.com</t>
  </si>
  <si>
    <t>Amir Kaltak</t>
  </si>
  <si>
    <t>Artificial Intelligence, Commerce and Shopping, Data and Analytics, Financial Services, Information Technology, Internet Services, Other, Science and Engineering, Software</t>
  </si>
  <si>
    <t>TalentintheCloud</t>
  </si>
  <si>
    <t>https://www.crunchbase.com/organization/talentinthecloud</t>
  </si>
  <si>
    <t>TalentintheCloud is a specialist recruitment agency to the fintech and payments sector. Their Talent Capture System (TCS‚Ñ¢) has been developed specifically for the African FinTech sector. TCS‚Ñ¢ is designed to enable their clients to hire the top 15% of candidates in the FinTech sector across the continent. This system enables them to map up to 93% of the FinTech market meaning that they have access to x4 the amount of candidates you can source from every other channel combined. TCS‚Ñ¢ combines digital assessments, personality &amp; job profiling and decades of recruitment expertise to ensure their clients and candidates are perfectly matched. They use advanced Digital Assessment platforms that combine real-world simulated assessments to allow their candidates to showcase their skills.</t>
  </si>
  <si>
    <t>FinTech, Payments, Recruiting, Staffing Agency</t>
  </si>
  <si>
    <t>TalentintheCloud is a specialist recruitment agency to the fintech and payments sector.</t>
  </si>
  <si>
    <t>https://talentinthecloud.io/</t>
  </si>
  <si>
    <t>https://twitter.com/talentinthecld</t>
  </si>
  <si>
    <t>https://www.facebook.com/pg/talentinthecld/</t>
  </si>
  <si>
    <t>https://www.linkedin.com/company/talentinthecloud/</t>
  </si>
  <si>
    <t>info@talentinthecloud.io</t>
  </si>
  <si>
    <t>27 (0) 82 669 8967</t>
  </si>
  <si>
    <t>Darren Franks</t>
  </si>
  <si>
    <t>Administrative Services, Financial Services, Payments, Professional Services</t>
  </si>
  <si>
    <t>Credibble.com</t>
  </si>
  <si>
    <t>https://www.crunchbase.com/organization/credibble-com</t>
  </si>
  <si>
    <t>Credibble is the UK's first platform focused on helping first-time homebuyers achieve mortgage success.  Using a proprietary algorithm against a user's credit file, Credibble generates personalised actions a user can undertake to improve their credit.  Credibble offers an in-depth credit checking service for its users to undertake credit repair and credit building for cheaper borrowing, whilst a number of tools help users save money on existing debts.  Credibble unlocks the value of credit report data with minimal effort to help users achieve their financial goals.  Incorporated in 2015 in London, UK, Credibble was a member of the FCA Innovation Hub and NatWest Accelerator programmes.</t>
  </si>
  <si>
    <t>The complete mortgage preparation tool</t>
  </si>
  <si>
    <t>http://www.credibble.com</t>
  </si>
  <si>
    <t>https://twitter.com/credibbleuk</t>
  </si>
  <si>
    <t>https://www.facebook.com/credibble/?ref=bookmarks</t>
  </si>
  <si>
    <t>https://www.linkedin.com/company/credibble/</t>
  </si>
  <si>
    <t>hello@credibble.com</t>
  </si>
  <si>
    <t>Nadeem Amin, Rishi Aggarwal</t>
  </si>
  <si>
    <t>Accelpoint</t>
  </si>
  <si>
    <t>https://www.crunchbase.com/organization/accelpoint</t>
  </si>
  <si>
    <t>Accelpoint is a smart tech accelerator that has been operating successfully in the CEE region. It focuses mainly on the projects from fintech, medtech, and cleantech areas and cooperates closely with the British, Singapore, and Israeli ecosystems.</t>
  </si>
  <si>
    <t>CleanTech, Financial Services, FinTech, InsurTech, Medical</t>
  </si>
  <si>
    <t>Accelpoint is a smart tech accelerator that has been operating successfully in the CEE region.</t>
  </si>
  <si>
    <t>https://accelpoint.pl</t>
  </si>
  <si>
    <t>https://twitter.com/Accelpoint1</t>
  </si>
  <si>
    <t>https://www.facebook.com/accelpointakcelerator</t>
  </si>
  <si>
    <t>https://www.linkedin.com/company/accelpoint</t>
  </si>
  <si>
    <t>Financial Services, Health Care, Sustainability</t>
  </si>
  <si>
    <t>Manas AI</t>
  </si>
  <si>
    <t>https://www.crunchbase.com/organization/manas-ai</t>
  </si>
  <si>
    <t>Artificial Intelligence, FinTech, Information Technology</t>
  </si>
  <si>
    <t>AI startup in NLP/ language modelling and predictions of customer and market behaviour. Retail &amp; Finance sectors</t>
  </si>
  <si>
    <t>https://manas.ai/</t>
  </si>
  <si>
    <t>admin@manas.ai</t>
  </si>
  <si>
    <t>+44.7834845738</t>
  </si>
  <si>
    <t>Vested</t>
  </si>
  <si>
    <t>https://www.crunchbase.com/organization/vested-3776</t>
  </si>
  <si>
    <t>Vested is an impact investing platform that employs a proprietary algorithm to assess and track the impact of investment to enable people to invest their money in companies and assets that have the biggest positive impact on society.</t>
  </si>
  <si>
    <t>Vested is an impact investing platform that employs a proprietary algorithm to assess and track the impact of investment.</t>
  </si>
  <si>
    <t>https://www.vestedimpact.co.uk/</t>
  </si>
  <si>
    <t>https://twitter.com/Vestedimpact</t>
  </si>
  <si>
    <t>https://www.facebook.com/vestedimpact</t>
  </si>
  <si>
    <t>https://www.linkedin.com/company/vestedimpact</t>
  </si>
  <si>
    <t>Kimberley Abbott</t>
  </si>
  <si>
    <t>Bonobo</t>
  </si>
  <si>
    <t>https://www.crunchbase.com/organization/bonobo-a9f2</t>
  </si>
  <si>
    <t>Bonobo helps people to connect eachother via virtual product coins and use them as money. It is digitalise real products like coffee, beer or sandwich and able to send as gift or anything for social purposes such as generousity for friends, meet-up, icebreaking etc.  It has also social discovery feature, that helps you to see your friends or someone nearby. These digital products has real value and able to spent in places which accepts Bonobo as payment. Thus, also enables global virtual product currency transfer. For example you can live in london and send your sister a lunch who lives in San Diego and she can use it in same day from related places who accept Bonobo Product Coins.</t>
  </si>
  <si>
    <t>Blockchain, E-Commerce, Event Management, FinTech, Location Based Services, Mobile Payments, Payments</t>
  </si>
  <si>
    <t>P2P money transfer, social coin, fintech, dating</t>
  </si>
  <si>
    <t>http://www.itsbonobo.com</t>
  </si>
  <si>
    <t>http://www.twitter.com/itsbonobo</t>
  </si>
  <si>
    <t>http://www.facebook.com/itsbonobo</t>
  </si>
  <si>
    <t>http://www.linkedin.com/itsbonobo</t>
  </si>
  <si>
    <t>ali.baran@itsbonobo.com</t>
  </si>
  <si>
    <t>Ali Baran</t>
  </si>
  <si>
    <t>Commerce and Shopping, Data and Analytics, Events, Financial Services, Internet Services, Media and Entertainment, Mobile, Navigation and Mapping, Other, Payments, Software</t>
  </si>
  <si>
    <t>AirBooks</t>
  </si>
  <si>
    <t>https://www.crunchbase.com/organization/airbooks</t>
  </si>
  <si>
    <t>AirBooks provides a cloud application to create and send invoices, and receive business payments.  Invoices can be shared online and payments can be made directly through AirBook's payment gateway which is focused specifically on business-to-business transactions. Further, AirBooks features automated reminders and actions for invoices that are overdue.</t>
  </si>
  <si>
    <t>Accounting, B2B, Billing, FinTech, Payments, SaaS</t>
  </si>
  <si>
    <t>Simple cloud invoicing for everyone.</t>
  </si>
  <si>
    <t>http://airbooksapp.com</t>
  </si>
  <si>
    <t>http://twitter.com/airbooksapp</t>
  </si>
  <si>
    <t>http://www.facebook.com/airbooksapp</t>
  </si>
  <si>
    <t>florian.menevis@airbooksapp.com</t>
  </si>
  <si>
    <t>+41 78 604 70 84</t>
  </si>
  <si>
    <t>Rudolf Schmidt</t>
  </si>
  <si>
    <t>Kipochi</t>
  </si>
  <si>
    <t>https://www.crunchbase.com/organization/kipochi</t>
  </si>
  <si>
    <t>Kipochi is a privately-held company that brings many years of experience together in electronic money, mobile technology, and security. Its team is spread over the world with members in Kenya, Nicaragua, Spain, and Malaysia. Kipochi was founded in 2013 and is based in the United Kingdom.</t>
  </si>
  <si>
    <t>FinTech, Information Technology, Mobile, Security</t>
  </si>
  <si>
    <t>Kipochi is a privately-held company that brings many years of experience together in electronic money, mobile technology, and security.</t>
  </si>
  <si>
    <t>https://www.kipochi.com/en</t>
  </si>
  <si>
    <t>http://twitter.com/KipochiPay</t>
  </si>
  <si>
    <t>Pelle Braendgaard</t>
  </si>
  <si>
    <t>Financial Services, Information Technology, Mobile, Privacy and Security</t>
  </si>
  <si>
    <t>Swaper</t>
  </si>
  <si>
    <t>https://www.crunchbase.com/organization/swaper-b9e6</t>
  </si>
  <si>
    <t>Financial Services, FinTech, Peer to Peer</t>
  </si>
  <si>
    <t>Swaper is a P2P investment platform offering investments in loans. Simple, easy and transparent.</t>
  </si>
  <si>
    <t>https://swaper.com</t>
  </si>
  <si>
    <t>https://twitter.com/swaper_invest</t>
  </si>
  <si>
    <t>https://www.facebook.com/swaperinvest</t>
  </si>
  <si>
    <t>https://www.linkedin.com/company/swaper</t>
  </si>
  <si>
    <t>info@swaper.com</t>
  </si>
  <si>
    <t>People &amp; Planet Partners</t>
  </si>
  <si>
    <t>https://www.crunchbase.com/organization/people-planet-partners</t>
  </si>
  <si>
    <t>People &amp; Planet Partners is a new impact capital fund which provides financing and support to high-potential tech companies with a solid social and environmental commitment.  We come out with the aim to be a reference impact investor to contribute to improve the world, committed to a new perspective and integrating social and environmental factors into the investment decisions as the ‚Äònormal‚Äô way of doing things. People &amp; Planet Partners Invests up to 2M‚Ç¨ to assist early stage companies in their growth.</t>
  </si>
  <si>
    <t>Communities, Crowdfunding, FinTech, Non Profit, Venture Capital</t>
  </si>
  <si>
    <t>People &amp; Planet Partners is an impact capital fund which provides financing and support to high-potential tech companies.</t>
  </si>
  <si>
    <t>https://www.peopleandplanetpartners.com/</t>
  </si>
  <si>
    <t>https://www.linkedin.com/company/people-and-planet-partners/about/</t>
  </si>
  <si>
    <t>nicolas@peopleandplanetpartners.com</t>
  </si>
  <si>
    <t>Elena Rico i Vilar, Nicolas Touboulic</t>
  </si>
  <si>
    <t>Igloo Crowd</t>
  </si>
  <si>
    <t>https://www.crunchbase.com/organization/proptech-crowd</t>
  </si>
  <si>
    <t>Our mission is to revolutionise UK property investment, through innovative technology, to give everyone the opportunity to become an investor online, without the use of loans/mortgages from banks - an ethical, transparent and highly rewarding investment alternative. Our debt-free crowdfunding model is aimed at ethical investors and is certified Shariah-compliant. Igloo Crowd sources below-market deals, sets up an SPV for each property, whose shares are sold online through our platform to investors for ¬£100 each. So investors know exactly which properties they have invested in, and each SPV is ring-fenced.  Buy-to-let properties generate rental income and buy-to-sell properties potentially produce quicker profits.  Our team has over 125 years‚Äô experience in property, finance and management. The UK property crowdfunding industry is regulated by the Financial Conduct Authority.</t>
  </si>
  <si>
    <t>Equity crowdfunding platform for UK property, now everyone can be an investor online from ¬£100. Ethical/Shariah-compliant.</t>
  </si>
  <si>
    <t>http://www.igloocrowd.com</t>
  </si>
  <si>
    <t>https://twitter.com/igloocrowd</t>
  </si>
  <si>
    <t>https://www.facebook.com/igloocrowd/</t>
  </si>
  <si>
    <t>https://www.linkedin.com/company/igloocrowd/</t>
  </si>
  <si>
    <t>team@igloocrowd.com</t>
  </si>
  <si>
    <t>+44 207 193 3399</t>
  </si>
  <si>
    <t>Abdullah Iqbal, Brian Gale, Javed Khan, Shafi Nuur</t>
  </si>
  <si>
    <t>Monyx Wallet Ltd</t>
  </si>
  <si>
    <t>https://www.crunchbase.com/organization/monyx-wallet-ltd</t>
  </si>
  <si>
    <t>The Monyx app allows consumers to purchase products at vending machines quickly and easily using their smartphones. Monyx provides special discounts and promotions on participating machines worldwide. With Monyx, users can use their Debit/Credit card/Paypal, track purchases history, send gift products to friends and much more.</t>
  </si>
  <si>
    <t>Stanmore, Harrow, United Kingdom</t>
  </si>
  <si>
    <t>Monyx allows consumers to purchase products at vending machines quickly and easily.</t>
  </si>
  <si>
    <t>http://www.monyx.com</t>
  </si>
  <si>
    <t>https://www.twitter.com/monyxapp</t>
  </si>
  <si>
    <t>https://www.facebook.com/monyxapp</t>
  </si>
  <si>
    <t>https://www.linkedin.com/company/monyx-wallet-ltd</t>
  </si>
  <si>
    <t>Supreme Factory</t>
  </si>
  <si>
    <t>https://www.crunchbase.com/organization/supreme-factory</t>
  </si>
  <si>
    <t>We are solving large problems and creating positive impact with applied science &amp; breakthrough technologies by bridging the equity gap between the Balkans, Emerging Europe and the UK ecosystems.</t>
  </si>
  <si>
    <t>FinTech, Venture Capital, Wellness</t>
  </si>
  <si>
    <t>Supreme Factory is a London based early stage Venture Capital Fund with an accelerator programme.</t>
  </si>
  <si>
    <t>https://supremefactory.net</t>
  </si>
  <si>
    <t>https://twitter.com/supremefactory</t>
  </si>
  <si>
    <t>https://www.facebook.com/supremefactory/</t>
  </si>
  <si>
    <t>https://www.linkedin.com/company/supreme-factory</t>
  </si>
  <si>
    <t>info@supremefactory.net</t>
  </si>
  <si>
    <t>Petar Savic</t>
  </si>
  <si>
    <t>Financial Services, Health Care, Lending and Investments</t>
  </si>
  <si>
    <t>LinkedTrade</t>
  </si>
  <si>
    <t>https://www.crunchbase.com/organization/linkedtrade</t>
  </si>
  <si>
    <t>LinkedTrade connects digitally all market participants for Structured Investments and empowers the Wealth Management industry and Distributors with a powerful global SaaS technology platform. LinkedTrade connects private banks, asset managers and distributors to all the issuers and investment banks and offers end-to-end automation for the conception, pricing, execution, and monitoring of structured products.</t>
  </si>
  <si>
    <t>LinkedTrade is a digital platform for trading structured products.</t>
  </si>
  <si>
    <t>https://www.linkedtrade.eu/</t>
  </si>
  <si>
    <t>https://twitter.com/LinkedTrade</t>
  </si>
  <si>
    <t>https://www.linkedin.com/company/riverrock-technology-solutions-limited/</t>
  </si>
  <si>
    <t>info@linkedtrade.eu</t>
  </si>
  <si>
    <t>+44 20 7842 7673</t>
  </si>
  <si>
    <t>Mika√´l Mallion, Nicolas Gaumont-Prat</t>
  </si>
  <si>
    <t>Valeur Group</t>
  </si>
  <si>
    <t>https://www.crunchbase.com/organization/valeur-group</t>
  </si>
  <si>
    <t>LinkedTrade acquired by Valeur Group</t>
  </si>
  <si>
    <t>https://www.crunchbase.com/acquisition/valeur-group-acquires-linkedtrade--8bb44913</t>
  </si>
  <si>
    <t>Komende</t>
  </si>
  <si>
    <t>https://www.crunchbase.com/organization/komende</t>
  </si>
  <si>
    <t>Komende is an educational platform which employs innovative technology to present information about fintech and its applications in a simplified and friendly way that the average person can understand. Utilising the most relevant editorial properties, we educate and tell stories which will change the perception of fintech technology in a way that is both informative and entertaining. Rather than overwhelm the audience with content, we provide a resource for them to dive in and learn when and wherever they want. Our content caters to people of all knowledge levels in the hope that they come away understanding these often overwhelming concepts, and further igniting their curiosity. We give them the skills to confidently comment on the fintech space, educate their peers, or even expand their investment portfolios. Our content is focused on but not limited to cryptocurrency, rather to understand the importance of the fintech space as a whole. Likewise, our delivery is not limited to a single medium, but across a wide spectrum of digital, podcasts, and social media, and the latest communication media in development.</t>
  </si>
  <si>
    <t>Digital Media, E-Learning, EdTech, Education, FinTech, Information Technology, Market Research, Marketing, Media and Entertainment</t>
  </si>
  <si>
    <t>Komende is a dedicated fintech educational platform that utilises digital media to make the information more enjoyable and accessible.</t>
  </si>
  <si>
    <t>https://www.komende.com</t>
  </si>
  <si>
    <t>https://linkedin.com/company/komende</t>
  </si>
  <si>
    <t>annika@komende.com</t>
  </si>
  <si>
    <t>Annika Feign</t>
  </si>
  <si>
    <t>Data and Analytics, Design, Education, Financial Services, Information Technology, Media and Entertainment, Sales and Marketing, Software</t>
  </si>
  <si>
    <t>Parity Platform P.C.</t>
  </si>
  <si>
    <t>https://www.crunchbase.com/organization/parity-platform</t>
  </si>
  <si>
    <t>Parity is a fintech start-up that develops digital solutions to accelerate transition to cleaner energy. Products include 1.EV Loader, a web and mobile application for Electric Vehicle Charging Station Management web and mobile app, and 2. a funding platform for Renewable Energy Projects,</t>
  </si>
  <si>
    <t>Electric Vehicle, FinTech, Renewable Energy, Software</t>
  </si>
  <si>
    <t>Software for efficient management of electric vehicle charging stations and solar energy projects.</t>
  </si>
  <si>
    <t>https://www.evloader.com</t>
  </si>
  <si>
    <t>https://twitter.com/parityplatform</t>
  </si>
  <si>
    <t>https://www.facebook.com/parityplatform</t>
  </si>
  <si>
    <t>https://www.linkedin.com/company/parity-platform/?viewAsMember=true</t>
  </si>
  <si>
    <t>c.stefanatos@parityplatform.com</t>
  </si>
  <si>
    <t>Energy, Financial Services, Software, Sustainability, Transportation</t>
  </si>
  <si>
    <t>Ibrahim Schneidawind AG</t>
  </si>
  <si>
    <t>https://www.crunchbase.com/organization/ibrahim-schneidawind-ag</t>
  </si>
  <si>
    <t>Ibrahim Schneidawind is an independent and regulated investment advisory company that helps qualified investors to allocate capital into European mid-market venture opportunities. Its focus industries are Fintech, InsurTech, Clean Energy, Disruptive Technology, Commercial Real Estate, Circular Economy and Impact Investments, and ESG Companies.</t>
  </si>
  <si>
    <t>Financial Services, FinTech, Impact Investing, Venture Capital</t>
  </si>
  <si>
    <t>Ibrahim Schneidawind AG is an independent and regulated Investment Management Advisory / Co-Investor based in Zug, Switzerland.</t>
  </si>
  <si>
    <t>https://www.ibrahim-schneidawind.com/</t>
  </si>
  <si>
    <t>https://www.facebook.com/IbrahimSchneidawind/</t>
  </si>
  <si>
    <t>https://www.linkedin.com/company/ibrahim-schneidawind-group-ag</t>
  </si>
  <si>
    <t>contact@ibrahim-schneidawind.com</t>
  </si>
  <si>
    <t>+41 41 710 8621</t>
  </si>
  <si>
    <t>Corporate Venture Capital, Family Investment Office, Venture Capital</t>
  </si>
  <si>
    <t>Early Stage Venture, Late Stage Venture, Private Equity, Seed, Venture</t>
  </si>
  <si>
    <t>Rabia Schneidawind</t>
  </si>
  <si>
    <t>Libbo</t>
  </si>
  <si>
    <t>https://www.crunchbase.com/organization/libbo</t>
  </si>
  <si>
    <t>Traditional banking risk assessment lead to make bad credit decisions because of obsolete scoring models based only on traditional data. Libbo is a data-driven model built to score the employability of the applicants lacking enough credit history. Libbo has created a machine learning-based predictive model relying on alternative trustworthy data coming from job and education sources in order to find out the user‚Äôs potential to repay a loan. Libbo is a risk minimizer tool for financial lenders that creates a user profiling to eventually detect better borrowers who were being wrongly excluded and to reject risky applicants misclassified as creditworthy under traditional scoring models.</t>
  </si>
  <si>
    <t>Artificial Intelligence, Consumer Lending, Credit, Financial Services, FinTech, Machine Learning</t>
  </si>
  <si>
    <t>Libbo provides a credit assessment solution based on user‚Äôs potential employability so lenders can make better decisions and minimize risk.</t>
  </si>
  <si>
    <t>https://www.libbo.es</t>
  </si>
  <si>
    <t>https://www.linkedin.com/company/40906667/admin/</t>
  </si>
  <si>
    <t>info@libbo.es</t>
  </si>
  <si>
    <t>+34 650 81 43 81</t>
  </si>
  <si>
    <t>Adrian Elizalde Cuecas, Albert Ferrer Herranz</t>
  </si>
  <si>
    <t>kwiper</t>
  </si>
  <si>
    <t>https://www.crunchbase.com/organization/kwiper</t>
  </si>
  <si>
    <t>kwiper is a wealth management consulting solution aiming to serve stakeholders including accountants, business professionals, and entrepreneurs in providing key technical personalized business decisions. ¬† kwiper‚Äôs unique algorithm automates asset management and offers diagnosis and solutions for customers‚Äô most challenging business needs via leveraging the Lexis Nexis platform. Potential diagnostics include choosing the most tax incentive cash outflow strategies such as dividends, leveraged buy-outs (LBOs), capital reduction or donation. ¬† kwiper helps you fulfill the need of your customers in wealth management with 3 services: ¬† kwipers‚Äô Diag‚Äô and kwipers‚Äô Strat‚Äô propose the best wealth diagnosis and strategies for your customers. Besides, kwipers‚Äô Kampus will allow you to develop wealth advisory skills and guide you towards the wealth management strategy that best suits your customers. ¬† kwiper is the best solution for structuring the private and professional assets of business leaders.</t>
  </si>
  <si>
    <t>Finance, Financial Services, FinTech, Real Estate, Software</t>
  </si>
  <si>
    <t>Saas, Fintech, Digital wealth management consulting solution</t>
  </si>
  <si>
    <t>https://www.kwiper.fr/</t>
  </si>
  <si>
    <t>https://twitter.com/teamkwiper</t>
  </si>
  <si>
    <t>https://www.facebook.com/kwiperpatrimoine</t>
  </si>
  <si>
    <t>https://www.linkedin.com/company/kwiper/</t>
  </si>
  <si>
    <t>contact@kwiper.fr</t>
  </si>
  <si>
    <t>Nathalie Duch√™ne, Thibaut Delavenne</t>
  </si>
  <si>
    <t>Rentablo</t>
  </si>
  <si>
    <t>https://www.crunchbase.com/organization/rentablo</t>
  </si>
  <si>
    <t>Rentablo is the finance manager for private investors.</t>
  </si>
  <si>
    <t>https://rentablo.de/</t>
  </si>
  <si>
    <t>https://twitter.com/rentablo_gmbh</t>
  </si>
  <si>
    <t>https://www.facebook.com/rentablogmbh/</t>
  </si>
  <si>
    <t>https://www.linkedin.com/company/rentablo/</t>
  </si>
  <si>
    <t>info@rentablo.de</t>
  </si>
  <si>
    <t>Andr√© Rabenstein, Wolfram Stacklies</t>
  </si>
  <si>
    <t>Elopay</t>
  </si>
  <si>
    <t>https://www.crunchbase.com/organization/elopay</t>
  </si>
  <si>
    <t>elopay is send and receive between friends and acquaintances without bank or credit card data to pass to the receiver an independent and innovative platform for money. they are a young company from Berlin with a 12-member team consisting of developers, designers, lawyers and managers, the elopay user-friendly and the zeitgeist according develops and operates. In order to meet the requirements of a social payment platform and a new payment culture meet, they secure their systems and processes internally for one and on the other hand, they cooperate with certified and licensed in Europe financial institutions that guarantee additional security and proper payments.</t>
  </si>
  <si>
    <t>Apps, Financial Services, FinTech, Internet</t>
  </si>
  <si>
    <t>elopay is send and receive between friends and acquaintances without bank or credit card.</t>
  </si>
  <si>
    <t>https://www.elopay.com/</t>
  </si>
  <si>
    <t>https://twitter.com/elopay_com</t>
  </si>
  <si>
    <t>https://www.facebook.com/elopaycom/</t>
  </si>
  <si>
    <t>https://www.linkedin.com/company/5387633</t>
  </si>
  <si>
    <t>info@elopay.com</t>
  </si>
  <si>
    <t>+49 30 2067089460</t>
  </si>
  <si>
    <t>Ozkan Akkilic</t>
  </si>
  <si>
    <t>Apps, Financial Services, Internet Services, Software</t>
  </si>
  <si>
    <t>Flexiwage</t>
  </si>
  <si>
    <t>https://www.crunchbase.com/organization/flexiwage</t>
  </si>
  <si>
    <t xml:space="preserve">When there's more month than money, empower your employees to control and budget their income, to have their wage, their way. At Flexiwage they believe employers care about their employees, we believe they care if they are struggling to manage their income or are at risk of falling into debt. They also believe that a happy employee is a more productive and engaged one. </t>
  </si>
  <si>
    <t>FinTech, Management Consulting</t>
  </si>
  <si>
    <t xml:space="preserve">Empowers your employees to control and budget their income, to have their wage, their way. </t>
  </si>
  <si>
    <t>https://www.flexiwage.com</t>
  </si>
  <si>
    <t>https://twitter.com/flexiwage</t>
  </si>
  <si>
    <t>https://www.facebook.com/flexiwage</t>
  </si>
  <si>
    <t>https://www.linkedin.com/company-beta/10973472/</t>
  </si>
  <si>
    <t>info@flexiwage.com</t>
  </si>
  <si>
    <t>Chaineum</t>
  </si>
  <si>
    <t>https://www.crunchbase.com/organization/chaineum</t>
  </si>
  <si>
    <t>Chaineum is a neo investment banking firm specialized in fundraising and strategic financial advisory services, ICO, STO, decentralized finance</t>
  </si>
  <si>
    <t>Banking, Blockchain, Cryptocurrency, FinTech, Venture Capital</t>
  </si>
  <si>
    <t>Besan√ßon, Franche-Comte, France</t>
  </si>
  <si>
    <t>Chaineum, the DeFi Company (blockchain technology &amp; finance)</t>
  </si>
  <si>
    <t>https://www.chaineum.com/</t>
  </si>
  <si>
    <t>https://twitter.com/chaineum</t>
  </si>
  <si>
    <t>https://www.facebook.com/chaineum/</t>
  </si>
  <si>
    <t>https://www.linkedin.com/in/chaineum</t>
  </si>
  <si>
    <t>hello@chaineum.com</t>
  </si>
  <si>
    <t>Laurent Leloup</t>
  </si>
  <si>
    <t>Bitvalex.com</t>
  </si>
  <si>
    <t>https://www.crunchbase.com/organization/global-xchange-o√º</t>
  </si>
  <si>
    <t>Bitvalex is an innovative digital asset exchange platform with integrated fiat and crypto wallets designed to provide clients with a true banking alternative via its prepaid card. The platform supports Bitcoin, Ethereum, Litecoin, and Bitcoin Cash, which can be exchanged either for EUR and USD or between each other. With a comprehensive list of additional services, such as an OTC Trading Desk, a Merchant Payment Gateway and Crypto Payroll Processing, our goal is to position ourselves as a one-stop-shop solution that propels cryptocurrencies towards mass adoption.</t>
  </si>
  <si>
    <t>Digital wallet and asset exchange platform</t>
  </si>
  <si>
    <t>https://bitvalex.com/</t>
  </si>
  <si>
    <t>https://twitter.com/bitvalex</t>
  </si>
  <si>
    <t>https://www.facebook.com/bitvalex.exchange/</t>
  </si>
  <si>
    <t>https://www.linkedin.com/company/bitvalex-com/</t>
  </si>
  <si>
    <t>office@bitvalex.com</t>
  </si>
  <si>
    <t>Gary Guerassimov, Nick Iliev</t>
  </si>
  <si>
    <t>RiskSystem</t>
  </si>
  <si>
    <t>https://www.crunchbase.com/organization/risksystem</t>
  </si>
  <si>
    <t>RiskSystem is a comprehensive cloud based financial risk management system. It integrates seamlessly the three vital components of risk intelligence: reliable position data, reliable financial data and robust risk functionality to deliver always on, real time risk management capabilities. Spanning the full range of financial risk ‚Äì market, counterparty, credit and liquidity, across the full range of asset classes, namely equity, commodity, fixed income and foreign exchange, RiskSystem allows users to monitor their risk from the fund level to the individual position level. Risk limits may be applied at all levels of the fund and compliance with the limits is monitored automatically, with notification of breaches or potential breaches by email, ftp or text as required. RiskSystem may also be used for regulatory reporting with the ability to provide the relevant risk figures for ESMA, Form PF and OPERA reports. Whilst all clients can determine the manner in which the functionality is delivered, special emphasis has been placed upon creating a solution for the risk requirements of the AIFMD, namely funds requiring ‚Äúfunctionally and hierarchically separate‚Äù risk management. As part of this effort an AIFMD risk dashboard click to view has been created which allows risk managers, CIO‚Äôs, fund managers and even board directors to see exactly where any problems are occurring or where potential breaches of limits may occur. The user may drill down into these screens to get further detail.</t>
  </si>
  <si>
    <t>Business Intelligence, Cloud Data Services, Financial Services, FinTech, Software</t>
  </si>
  <si>
    <t>RiskSystem is a cloud-based financial risk system that provides the management of investment entities with comprehensive risk intelligence.</t>
  </si>
  <si>
    <t>http://www.risksystem.com/</t>
  </si>
  <si>
    <t>http://twitter.com/AIFRiskSystem</t>
  </si>
  <si>
    <t>http://www.linkedin.com/company/5065783</t>
  </si>
  <si>
    <t>simon.osullivan@risksystem.com</t>
  </si>
  <si>
    <t>353 1 551 4471</t>
  </si>
  <si>
    <t>CryptoIndexSeries</t>
  </si>
  <si>
    <t>https://www.crunchbase.com/organization/cryptoindexseries</t>
  </si>
  <si>
    <t>CryptoIndexSeries provides institutional-grade data, tools and analytics for the Crypto Markets. The features include, but not limited to, Proprietary Cryptoasset Taxonomy, Performance Benchmarking Against Indices, News-based Cryptoasset Performance Projection Tools,  Advanced Portfolio Analysis, Management &amp; Analytics and Multi-exchange Trading</t>
  </si>
  <si>
    <t>Analytics, Cryptocurrency, FinTech, Information Technology, Software</t>
  </si>
  <si>
    <t>Ankara, Ankara, Turkey</t>
  </si>
  <si>
    <t>AI-powered Data, Tools and Analytics Platform for Crypto Markets</t>
  </si>
  <si>
    <t>https://cryptoindexseries.com</t>
  </si>
  <si>
    <t>https://twitter.com/cryptoindexs</t>
  </si>
  <si>
    <t>https://www.linkedin.com/company/cryptoindexseries</t>
  </si>
  <si>
    <t>contact@cryptoindexseries.com</t>
  </si>
  <si>
    <t>ForecastThis</t>
  </si>
  <si>
    <t>https://www.crunchbase.com/organization/forecastthis</t>
  </si>
  <si>
    <t>ForecastThis enables investment managers and quantitative analysts to generate robust forecasts and optimize complex future objectives using their own data, all via a simple API and spreadsheet plugins.</t>
  </si>
  <si>
    <t>Deep Learning for Finance &amp; Economics</t>
  </si>
  <si>
    <t>http://www.forecastthis.com</t>
  </si>
  <si>
    <t>http://twitter.com/forecastthis</t>
  </si>
  <si>
    <t>https://www.facebook.com/forecastthis</t>
  </si>
  <si>
    <t>https://www.linkedin.com/company/forecastthis</t>
  </si>
  <si>
    <t>justin@forecastthis.com</t>
  </si>
  <si>
    <t>(785)145-9388</t>
  </si>
  <si>
    <t>John Tilly, Justin Washtell-Blaise</t>
  </si>
  <si>
    <t>Wultra</t>
  </si>
  <si>
    <t>https://www.crunchbase.com/organization/wultra</t>
  </si>
  <si>
    <t>Wultra provides leading banks and fintech companies with security solutions for their internet and mobile apps. Thanks to its components, financial institutions can meet compliance with the strong customer authentication requirements, detect and stop malware attacks and protect their apps against a broad range of threats. Their clients can then enjoy user-friendly apps while their data is protected.</t>
  </si>
  <si>
    <t>Banking, Cyber Security, Finance, FinTech, Identity Management, Information Technology, Security, Software</t>
  </si>
  <si>
    <t>Wultra helps the banks to secure digital banking channels.</t>
  </si>
  <si>
    <t>http://www.wultra.com</t>
  </si>
  <si>
    <t>https://twitter.com/wultra</t>
  </si>
  <si>
    <t>https://www.linkedin.com/company/wultra</t>
  </si>
  <si>
    <t>hello@wultra.com</t>
  </si>
  <si>
    <t>Petr Dvo≈ô√°k</t>
  </si>
  <si>
    <t>Financial Services, Information Technology, Lending and Investments, Privacy and Security, Software</t>
  </si>
  <si>
    <t>element36</t>
  </si>
  <si>
    <t>https://www.crunchbase.com/organization/element36</t>
  </si>
  <si>
    <t>element36 is a solution to the most pressing shortcomings of blockchain, when it comes to using the technology in existing businesses. They provide a rock-solid bridge between the old economy and the crypto world: We seamlessly send AML-ed Fiat on and off the chain.</t>
  </si>
  <si>
    <t>Blockchain, Cryptocurrency, FinTech, Legal, Real Estate</t>
  </si>
  <si>
    <t>element36 provides a rock-solid bridge between the old economy and the crypto world.</t>
  </si>
  <si>
    <t>https://element36.io/</t>
  </si>
  <si>
    <t>https://www.linkedin.com/company/element36/</t>
  </si>
  <si>
    <t>ask@element36.io</t>
  </si>
  <si>
    <t>Maik Blumenthal, Walter Strametz</t>
  </si>
  <si>
    <t>Financial Services, Other, Payments, Professional Services, Real Estate, Software</t>
  </si>
  <si>
    <t>Qard</t>
  </si>
  <si>
    <t>https://www.crunchbase.com/organization/qard</t>
  </si>
  <si>
    <t>Qard is a startup created in 2018 by Finance, Data and e-commerce experts to serve online businesses with working capital loans. Qard has been labelled as an Innovative Company by the ‚Äúpole de competitivit√© mondiale‚Äù , a French Government initiative to distinguish cutting edge start-ups. Qard is supported by the French Public Investment Bank (BPI) through its program for innovative start-up where Qard received a grant for disruptive technology.</t>
  </si>
  <si>
    <t>E-Commerce, Finance, Financial Services, FinTech, Marketplace</t>
  </si>
  <si>
    <t>Qard provide financing solutions for marketplace sellers and e-merchants.</t>
  </si>
  <si>
    <t>https://www.qardfinance.com/</t>
  </si>
  <si>
    <t>https://twitter.com/qardfi</t>
  </si>
  <si>
    <t>https://www.facebook.com/qardfinance/</t>
  </si>
  <si>
    <t>https://www.linkedin.com/company/qardfinance/</t>
  </si>
  <si>
    <t>+33 6 65 67 86 56</t>
  </si>
  <si>
    <t>Kintai</t>
  </si>
  <si>
    <t>https://www.crunchbase.com/organization/kintai</t>
  </si>
  <si>
    <t>Kintai's a lending platform aiming to help small and medium companies with their funding needs. Based on a merchant cash advance model, companies can return their loans on a daily basis with low frictionless amounts.</t>
  </si>
  <si>
    <t>Commercial Lending, FinTech, Lending</t>
  </si>
  <si>
    <t>Merchant Cash Advance Lending Platform for SME's</t>
  </si>
  <si>
    <t>https://www.kintai.com</t>
  </si>
  <si>
    <t>https://twitter.com/KintaiLending</t>
  </si>
  <si>
    <t>https://www.linkedin.com/company/72089724/</t>
  </si>
  <si>
    <t>info@kintai.com</t>
  </si>
  <si>
    <t>Albert Soro, Ernest Sanchez, Ignasi De Llorens, V√≠ctor Ruiz</t>
  </si>
  <si>
    <t>Apperia</t>
  </si>
  <si>
    <t>https://www.crunchbase.com/organization/apperia</t>
  </si>
  <si>
    <t>Apperia is an innovative FinTech Platform designed to provide a compelling, unified solution in delivering Workplace Financial Wellbeing.  Employers are aware that a financially resilient workforce is a key contributor to better business, and as such want to proactively support their staff, however until now there was no compelling solution available to deliver a holistic approach to Financial Wellbeing. With Apperia, we believe we have an innovative product, one that leapfrogs the completion. Apperia helps employers and employees collaborate on a new level, by improving Financial Wellbeing, which in turn has a great impact on productivity, absenteeism, and retention. Making a good employer a better one.</t>
  </si>
  <si>
    <t>Banking, Employee Benefits, FinTech, Personal Finance, Wealth Management</t>
  </si>
  <si>
    <t>Apperia is an innovative FinTech Platform designed to provide a compelling, unified solution in delivering Workplace Financial Wellbeing.</t>
  </si>
  <si>
    <t>https://www.apperia.co.uk</t>
  </si>
  <si>
    <t>https://www.facebook.com/ApperiaUK/</t>
  </si>
  <si>
    <t>support@apperia.co.uk</t>
  </si>
  <si>
    <t>Alex Romocea, Ioannis Vasilakos</t>
  </si>
  <si>
    <t>KAPSLY</t>
  </si>
  <si>
    <t>https://www.crunchbase.com/organization/kapsly</t>
  </si>
  <si>
    <t>KAPSLY helps founders to grow their startups faster by connecting them to professional service agencies. We make bootstrapping popular again. Service for Equity deals are expansive to set up and often flawed because they do not reflect the agile nature of Startups. Our marketplace with ready-to-use agile service agreements makes it easy to find the right business partners and enter good contracts that define the collaboration and leave flexibility for the compensation with options on deferred payments and company shares. Launched at the Founder Institute.</t>
  </si>
  <si>
    <t>Financial Services, FinTech, Information Technology, Marketplace</t>
  </si>
  <si>
    <t>The Startup Marketplace with flexible payment terms.</t>
  </si>
  <si>
    <t>https://kapsly.com/en</t>
  </si>
  <si>
    <t>https://twitter.com/KAPSLY1</t>
  </si>
  <si>
    <t>https://www.facebook.com/kapsly1</t>
  </si>
  <si>
    <t>https://www.linkedin.com/company/kapsly2020</t>
  </si>
  <si>
    <t>marketing@kapsly.com</t>
  </si>
  <si>
    <t>Variable X</t>
  </si>
  <si>
    <t>https://www.crunchbase.com/organization/variable-x</t>
  </si>
  <si>
    <t>FinTech, Public Relations</t>
  </si>
  <si>
    <t>Strategy &amp; comms firm for international fintech and blockchain companies.</t>
  </si>
  <si>
    <t>https://www.variablex.co.uk</t>
  </si>
  <si>
    <t>https://twitter.com/variablex_ltd</t>
  </si>
  <si>
    <t>https://www.linkedin.com/company/variablex-ltd/</t>
  </si>
  <si>
    <t>chi@variablex.co.uk</t>
  </si>
  <si>
    <t>Chi Zhao</t>
  </si>
  <si>
    <t>newspill</t>
  </si>
  <si>
    <t>https://www.crunchbase.com/organization/sysmo</t>
  </si>
  <si>
    <t>newspill is the 1st News-Trading Chatbot making Financial Markets accessible to all.  We enable our users to trade Stocks, Cryptos, Commodities &amp; Forex directly from their messenger app.  We use Artificial Intelligence to detect, analyze and predict the impact of news on financial markets. Thanks to our ‚ÄúMeta-News‚Äù technology, we empower them to understand the complex reactions of the world after a news event (early signals, emotions, virality, influencers, irrationality, etc.). This enables them to make better trading decisions.</t>
  </si>
  <si>
    <t>Your daily dose of financial earthquakes</t>
  </si>
  <si>
    <t>https://newspill.io</t>
  </si>
  <si>
    <t>https://www.linkedin.com/company/18978364</t>
  </si>
  <si>
    <t>contact@newspill.io</t>
  </si>
  <si>
    <t>Tailwind Crowd</t>
  </si>
  <si>
    <t>https://www.crunchbase.com/organization/tailwind-crowd</t>
  </si>
  <si>
    <t>Tailwind Crowd is an AFM certified financing platform for SMEs with a unique approach to disrupt the industry and to solve the inefficiencies of the current crowdfunding models. We offer solutions for SMEs through loans and solutions for startups with our pre-sales model. A safe and transparent environment where growth is based on a long relationship between companies and investors.</t>
  </si>
  <si>
    <t>Tailwind Crowd is an AFM certified financing platform for SMEs.</t>
  </si>
  <si>
    <t>https://tailwindcrowd.com</t>
  </si>
  <si>
    <t>https://twitter.com/TailwindCrowd</t>
  </si>
  <si>
    <t>https://www.facebook.com/pg/tailwindcrowd</t>
  </si>
  <si>
    <t>https://www.linkedin.com/company/5395251</t>
  </si>
  <si>
    <t>info@tailwindcrowd.com</t>
  </si>
  <si>
    <t>030 743 3333</t>
  </si>
  <si>
    <t>NorthStar</t>
  </si>
  <si>
    <t>https://www.crunchbase.com/organization/northstar-18b3</t>
  </si>
  <si>
    <t>NorthStar helps Private Market and Alternate Investments firms in value accretion of portfolio companies using internal &amp; external, financial &amp; non-financial, unstructured &amp; structured data in near real time using best of automation and advanced analytics led by Ai.  NorthStar vision is to help PE firms move on and beyond excel collation, cleaning, and  search for benchmarks to qualify investments or monitor them based on investment thesis. The company has reimagined this process and made it convenient, quick, and intelligent. Result is a cockpit view at Firm, Fund, and Individual portfolio company details with flexibility to dive deep into investment thesis KPIs at click of a button.  The SaaS collates every news feed, social media mentions on a portfolio company and compare them with the internal data of the company to derive correlation or causal relation between unrelated data points like social media sentiments to sales turnover or ESG to EBITDA.  The SaaS allows scenarios analysis based on MIRR based on investment rate and free cash flow sensitivities in real time as well.   All this and more on a highly flexible cloud based SaaS platform with anywhere, anytime monitoring tool to assist value creation from Deal Origination to exit.</t>
  </si>
  <si>
    <t>Artificial Intelligence, Asset Management, Business Intelligence, Financial Services, FinTech, Information Technology, Machine Learning, Natural Language Processing, Software</t>
  </si>
  <si>
    <t>powering Private Market investments with artificial intelligence</t>
  </si>
  <si>
    <t>https://northstar.london/</t>
  </si>
  <si>
    <t>kumar.prakash@northstar.london</t>
  </si>
  <si>
    <t>Growth Gorilla</t>
  </si>
  <si>
    <t>https://www.crunchbase.com/organization/growth-gorilla</t>
  </si>
  <si>
    <t>Finance, Financial Services, FinTech, Marketing</t>
  </si>
  <si>
    <t>Amersham, Buckinghamshire, United Kingdom</t>
  </si>
  <si>
    <t>We help innovative fintech &amp; financial services businesses catalyse growth.</t>
  </si>
  <si>
    <t>https://growthgorilla.co.uk</t>
  </si>
  <si>
    <t>https://twitter.com/growthgorilla</t>
  </si>
  <si>
    <t>https://www.linkedin.com/company/growthgorilla/</t>
  </si>
  <si>
    <t>hello@growthgorilla.co.uk</t>
  </si>
  <si>
    <t>020 3920 7810</t>
  </si>
  <si>
    <t>Fintech Worldwide</t>
  </si>
  <si>
    <t>https://www.crunchbase.com/organization/fintech-worldwide</t>
  </si>
  <si>
    <t>Fintech Worldwide is a market leading global innovation and events network with a focus on Fintech, Blockchain, Frontier Technologies and social transformation. Fintech Worldwide connects 100,000+ developers, industry, academics, media, start-ups, investors globally with a vision to empower people to harness Fintech, Blockchain and other Digital Technologies for their industry and for Global Social Change.</t>
  </si>
  <si>
    <t>Blockchain, Emerging Markets, Financial Services, FinTech, Internet, Social Impact</t>
  </si>
  <si>
    <t>The World's Leading Network for Fintech, Blockchain &amp; Digital Impact.</t>
  </si>
  <si>
    <t>https://fintechworldwide.com</t>
  </si>
  <si>
    <t>https://twitter.com/fintechww</t>
  </si>
  <si>
    <t>https://www.linkedin.com/company/fintech-worldwide</t>
  </si>
  <si>
    <t>events@fintechww.com</t>
  </si>
  <si>
    <t>Dydon</t>
  </si>
  <si>
    <t>https://www.crunchbase.com/organization/dydon</t>
  </si>
  <si>
    <t>DYDON has build a versatile AI platform for NLP (text analysis), information structuring (dynamic taxonomies) and predictions with the clear vision to become the core enterprise AI platform for cognitive data analysis. Our first focus is on regulation and compliance in the finance sector, a market with an estimated annual volume of up to $100bn. Our platform allows - a non-siloed approach to AI ‚Äì trainable for multiple topics (e.g. KYC, Topic Filters, Alter Mgt, Asset Monitoring, etc.) - easy usage by non-AI experts ‚Äì avoids need for costly AI specialists - explainable AI results for business leaders - rapid implementation</t>
  </si>
  <si>
    <t>Artificial Intelligence, Banking, Financial Services, FinTech, Information Technology, Insurance, InsurTech, Machine Learning, Risk Management, Software</t>
  </si>
  <si>
    <t>Herrliberg, Zurich, Switzerland</t>
  </si>
  <si>
    <t>DYDON is a unique AI platform currently on compliance and regulation challenges in the finance sector</t>
  </si>
  <si>
    <t>http://www.dydon.net</t>
  </si>
  <si>
    <t>https://www.twitter.com/hpguellich</t>
  </si>
  <si>
    <t>https://www.facebook.com/hpguellich</t>
  </si>
  <si>
    <t>https://www.linkedin.com/company/11038267/</t>
  </si>
  <si>
    <t>info@dydon.net</t>
  </si>
  <si>
    <t>41 79 457 87 67</t>
  </si>
  <si>
    <t>Hans-Peter Guellich</t>
  </si>
  <si>
    <t>Artificial Intelligence, Data and Analytics, Financial Services, Information Technology, Lending and Investments, Professional Services, Science and Engineering, Software</t>
  </si>
  <si>
    <t>MyValue</t>
  </si>
  <si>
    <t>https://www.crunchbase.com/organization/myvalue-2</t>
  </si>
  <si>
    <t>MyValue is a financial planning and analysis application that helps its users understand their expenses and income. The application enables its users to manage all of their bank accounts, expenses, savings, and investments. It automatically displays classified summaries of the balances of all financial accounts and products of its users‚Äô banks as well as details of bank movements. MyValue was launched in 2009.</t>
  </si>
  <si>
    <t>Manage all your accounts, your expenses, your savings and your investments from one screen.</t>
  </si>
  <si>
    <t>https://www.myvalue.com</t>
  </si>
  <si>
    <t>https://www.facebook.com/MyValue.FPnATools/</t>
  </si>
  <si>
    <t>info@myvalue.com</t>
  </si>
  <si>
    <t>TransferX</t>
  </si>
  <si>
    <t>https://www.crunchbase.com/organization/transferx-ltd</t>
  </si>
  <si>
    <t>TransferX is a blockchain driven Money Transfer (MT) platform, focusing first on remittance processing to Sub Saharan Africa. The launch platform for our initial phase will be an End-2-End mobile solution that allows transferring money more efficiently when considering speed and cost. Founded in 2016, the company is headquartered in London, England, United Kingdom.</t>
  </si>
  <si>
    <t>Cryptocurrency, FinTech, Mobile Payments, Payments</t>
  </si>
  <si>
    <t>TransferX is a blockchain-driven P2P money transfer platform.</t>
  </si>
  <si>
    <t>http://www.transferx.co.uk</t>
  </si>
  <si>
    <t>https://twitter.com/TransferX_Ltd</t>
  </si>
  <si>
    <t>https://www.facebook.com/transferx.ltd</t>
  </si>
  <si>
    <t>https://www.linkedin.com/company/11134556/</t>
  </si>
  <si>
    <t>support@transferx.co.uk</t>
  </si>
  <si>
    <t>Yacuna</t>
  </si>
  <si>
    <t>https://www.crunchbase.com/organization/yacuna-ag</t>
  </si>
  <si>
    <t>Yacuna is a FinTech company and operator of the leading European cryptocurrency exchange.  Yacuna was founded by one of the most professional management team in Europe. Together they bring half a century of experience in digital payments and IT-security. They have set up an easy-to use exchange system, that uses state-of the art cryptography and security measures. In addition to regular best-practice measures, Yacuna implemented multi-signature wallets for their cryptocurrencies. This system effectively prevented any hacks - something that notoriously plagues other exchanges.  In addition to its technical safeguards Yacuna is also the only European exchange operating on a clear legal basis. All customer EUR and GBP funds are stored at Yacunas partner PayCo, an FCA-regulated E-Money business. Yacuna implemented all Anti-Money-Laundering and Know-Your-Customer rules usually applied by financial services. These precautions already ensured that several thousand Euros of stolen funds were withheld and returned to their rightful owners.  In addition to its trading platform Yacuna also introduced the instant coinshop where customers are able to purchase cryptocoins directly via instant payment methods. T And these are only the first products to be released by Yacuna. Many more are in the pipeline and actively developed. Overall Yacuna aims to become the leading FinTech company concerning cryptocurrencies and blockchain solutions for businesses and end-users alike.</t>
  </si>
  <si>
    <t>Bitcoin, Finance, Financial Exchanges, Financial Services, FinTech</t>
  </si>
  <si>
    <t>Yacuna is a cryptocurrency trading platform that allows users to trade bitcoin, dogecoin, litecoin and ultracoin, for EUR and GBP.</t>
  </si>
  <si>
    <t>http://www.yacuna.com/</t>
  </si>
  <si>
    <t>https://www.linkedin.com/company/yakuna/</t>
  </si>
  <si>
    <t>SatoshiNakamoto@yacuna.com</t>
  </si>
  <si>
    <t>Andrei Martchouk, Mark Caruso, Martin Wack, Matthias Gall, Natasha Martchouk, Thijs Reus</t>
  </si>
  <si>
    <t>Object Astra</t>
  </si>
  <si>
    <t>https://www.crunchbase.com/organization/object-astra</t>
  </si>
  <si>
    <t>Object Astra matches people with ideas with those that have the skill and experience to see that idea become a reality. This effort or sweat equity is exchanged for a percentage of ownership. Object Astra is different in that it is the world‚Äôs first network for aspiring entrepreneurs connecting raw ideas with people who have the skill to see these become a reality. At the same time creating the opportunity to own a percentage in a business for the exchange of contribution through skill &amp; experience. This is compounded by the opportunity to be involved in not just one collaboration but as many as one can manage, drastically increasing the chances of success. Users are not limited to the use of one function on the platform. With one user being connected with both people who can help with their idea as well as people who could do with their help for their own idea. For example. One user might have uploaded an idea they require skill &amp; experience for. In addition to this, they might make themselves available to assist on someone else‚Äôs idea in exchange for equity and be involved in several collaborations at a time. Ultimately creating a higher chance of generating income and new streams of revenue for the individual.</t>
  </si>
  <si>
    <t>A Platform turning business ideas into reality, and experience into equity.</t>
  </si>
  <si>
    <t>https://objectastra.com/</t>
  </si>
  <si>
    <t>https://www.linkedin.com/company/objectastra/mycompany/</t>
  </si>
  <si>
    <t>ct@objectastra.com</t>
  </si>
  <si>
    <t>Christiaan Trahms</t>
  </si>
  <si>
    <t>B-Hive</t>
  </si>
  <si>
    <t>https://www.crunchbase.com/organization/eggsplore</t>
  </si>
  <si>
    <t>Connecting the dots in fintech.</t>
  </si>
  <si>
    <t>https://b-hive.eu/en</t>
  </si>
  <si>
    <t>https://twitter.com/bhive_eu</t>
  </si>
  <si>
    <t>https://www.facebook.com/bhive.eu/</t>
  </si>
  <si>
    <t>https://www.linkedin.com/company-beta/17921128/</t>
  </si>
  <si>
    <t>info@b-hive.eu</t>
  </si>
  <si>
    <t>J√ºrgen Ingels, Wim De Waele</t>
  </si>
  <si>
    <t>ResearchPool</t>
  </si>
  <si>
    <t>https://www.crunchbase.com/organization/researchpool</t>
  </si>
  <si>
    <t>E-Commerce, Financial Services, FinTech, Insurance, Internet, Marketplace</t>
  </si>
  <si>
    <t>ResearchPool is an online aggregation platform and marketplace providing easy online access to financial research.</t>
  </si>
  <si>
    <t>http://www.researchpool.com</t>
  </si>
  <si>
    <t>support@researchpool.com</t>
  </si>
  <si>
    <t>tr8fin.</t>
  </si>
  <si>
    <t>https://www.crunchbase.com/organization/tr8fin</t>
  </si>
  <si>
    <t>tr8fin is the digital platform that enables all German businesses to export their goods and services to the world markets ‚Äì regardless of the size of the company and starting from an order size of EUR 50,000. Using the latest technologies, we bring you, the exporter, and all the decision-makers (the importer, credit insurers and banks) together at a digital table, and in so doing revolutionize both the communication and handling of your export business. Take advantage of our network and our product benefits.</t>
  </si>
  <si>
    <t>Vettelscho√ü, Rheinland-Pfalz, Germany</t>
  </si>
  <si>
    <t>Trade Finance, Export Finance, Euler Hermes Export Insurance</t>
  </si>
  <si>
    <t>https://tr8fin.de</t>
  </si>
  <si>
    <t>https://Twitter.com/tr8fin</t>
  </si>
  <si>
    <t>https://www.facebook.com/tr8fin/</t>
  </si>
  <si>
    <t>https://www.linkedin.com/company/tr8fin</t>
  </si>
  <si>
    <t>Support@tr8fin.de</t>
  </si>
  <si>
    <t>+49 800 000 046 3</t>
  </si>
  <si>
    <t>Joachim Doerr, Ralf Steger, Reimund Felderhoff</t>
  </si>
  <si>
    <t>BVNK</t>
  </si>
  <si>
    <t>https://www.crunchbase.com/organization/bvnk</t>
  </si>
  <si>
    <t>BVNK is an API driven, modular core banking system. We have designed the system to facilitate upgrades of specific functionality without impeding other operations in order to manage the inherent risks and costs in transformation strategies. We are 'lean by design' to provide competitive pricing, in line with our initial target market: banks sized tier 2 and below in the EU region.  It also ensures a highly profitable business that can scale efficiently.  Our system design allows for ease of integration, enabling new technology and products in a fast, cost effective and simple manner. We have already integrated digital assets, and are busy working on machine readable regulation and various layers of automation. Our goal is to not only to enable existing banks to run like Fintechs, but to reduce barriers to entry in the financial space by enabling engineers to comprehensively manage functionality, and compliance through codified regulation. Our business model is predominantly licensing, but we also generate revenue through a service model: integration, consulting and customisation. We work closely with banks to build a truly customised solution that is directly aligned to their needs.</t>
  </si>
  <si>
    <t>B2B, Banking, Enterprise Software, Financial Services, FinTech, IT Infrastructure</t>
  </si>
  <si>
    <t>API first, modular core banking infrastructure to enable banks to run like Fintechs.</t>
  </si>
  <si>
    <t>https://bvnk.co</t>
  </si>
  <si>
    <t>https://twitter.com/bvnkco</t>
  </si>
  <si>
    <t>https://www.facebook.com/bvnkco/</t>
  </si>
  <si>
    <t>https://www.linkedin.com/company/bvnk/</t>
  </si>
  <si>
    <t>hello@bvnk.co</t>
  </si>
  <si>
    <t>+44 7480 589849‚Ä¨</t>
  </si>
  <si>
    <t>Kyle Redelinghuys</t>
  </si>
  <si>
    <t>Financial Services, Information Technology, Lending and Investments, Other, Software</t>
  </si>
  <si>
    <t>Lehrmann Ventures</t>
  </si>
  <si>
    <t>https://www.crunchbase.com/organization/lehrmann-ventures</t>
  </si>
  <si>
    <t>Lehrmann Ventures is a venture fund that primarily invests in Nordic startups and scaleups. The firm seeks to make investments in seed-stage, early-stage, and later-stage companies. They specialize in SaaS, e-commerce, and online marketplaces.  Lehrmann Ventures continuously strive to add complementary competencies and resources to support portfolio companies.</t>
  </si>
  <si>
    <t>Lehrmann Ventures is a venture fund that primarily invests in Nordic startups and scaleups.</t>
  </si>
  <si>
    <t>https://lehrmannventures.com/</t>
  </si>
  <si>
    <t>Jan Dal Lehrmann</t>
  </si>
  <si>
    <t>Everymind</t>
  </si>
  <si>
    <t>https://www.crunchbase.com/organization/everymind</t>
  </si>
  <si>
    <t>Covent Garden, Essex, United Kingdom</t>
  </si>
  <si>
    <t>Everymind is provider of proactive help to finance teams for improving their performances.</t>
  </si>
  <si>
    <t>http://www.everymind.co.uk</t>
  </si>
  <si>
    <t>ioBanker</t>
  </si>
  <si>
    <t>https://www.crunchbase.com/organization/iobanker</t>
  </si>
  <si>
    <t>ioBanker O√ú [14386003] is an EU private limited FinTech company operating from Estonia. ioBanker is changing the way people used to save their financial reserves online with the concept of full reserve banking or (100% reserve banking). You are being your own bank as an iobanker. ioBanker is the bridge between digital currencies and electronic money institutions.  ioBanker provides digital reserves technological services to 184+ countries around the world, across 30+ currencies (fiat and digital) and commodities with frictionless decentralized exchange features and cross-border remittances around the world.  ioBanker combines a platform with fintech providers, banks and e-money institutions to offer financial services to a global market. ioBanker empowers innovation in financial services through a platform approach where app developers and fintech partners can leverage ioBanker‚Äôs reach through licensed relationships with banks and financial services partners around the world.  Built on a core of proprietary technologies and e-money, ioBanker embraces a future where people and businesses around the world have access to safest, transparent, fair, logical and affordable financial services.</t>
  </si>
  <si>
    <t>Banking, Cryptocurrency, Finance, Financial Exchanges, Financial Services, FinTech, Virtual Currency</t>
  </si>
  <si>
    <t>Harju, Hiiumaa, Estonia</t>
  </si>
  <si>
    <t>DIGITAL FULL RESERVE BANKING | Blockchain Platform</t>
  </si>
  <si>
    <t>https://iobanker.com</t>
  </si>
  <si>
    <t>https://twitter.com/ioBanker</t>
  </si>
  <si>
    <t>https://facebook.com/iobanker</t>
  </si>
  <si>
    <t>https://www.linkedin.com/company/iobanker</t>
  </si>
  <si>
    <t>contact@iobanker.com</t>
  </si>
  <si>
    <t>372-634-6476</t>
  </si>
  <si>
    <t>Ammar Y. M., Nicholas Burgess</t>
  </si>
  <si>
    <t>Principled Finance</t>
  </si>
  <si>
    <t>https://www.crunchbase.com/organization/principled-finance</t>
  </si>
  <si>
    <t>Our mission is to globally deliver suitable and affordable financial products, intelligently and in real time, in a one-stop shop solution. We utilise APIs, AI Machine Learning, Profiling &amp; Open Banking to identify affordable and suitable solutions. Our vision is a next generation multi-channel, multi-product marketplace connecting customers to our product partners</t>
  </si>
  <si>
    <t>Artificial Intelligence, Developer APIs, Financial Services, FinTech, Insurance, Life Insurance, Machine Learning, Marketplace, Personal Finance, SaaS</t>
  </si>
  <si>
    <t>A real time digital marketplace connecting consumers and SMEs with financial &amp; insurance providers and to make smarter money decisions</t>
  </si>
  <si>
    <t>https://www.principledfinance.co.uk/</t>
  </si>
  <si>
    <t>Ben Harvey, David Lea, Lucinda Mistretta, Stephen Mistretta</t>
  </si>
  <si>
    <t>Artificial Intelligence, Commerce and Shopping, Data and Analytics, Financial Services, Science and Engineering, Software</t>
  </si>
  <si>
    <t>XCHANGER.IO</t>
  </si>
  <si>
    <t>https://www.crunchbase.com/organization/xchanger</t>
  </si>
  <si>
    <t>Xchanger develops global API for payments in fiat&amp;crypto enabling our clients to provide cheapest, fastest and most convenient cross borders payments with few lines of code, without own infrastructure. Our unique solution for b2b clients ( e-invoicing , ERP systems, challenger banks, e-commerce platforms) is based on aggregation of various global money transfer companies with single sign on access point.</t>
  </si>
  <si>
    <t>Finance, Financial Services, FinTech, Mobile Payments, Software</t>
  </si>
  <si>
    <t xml:space="preserve">Global API for fx payments in  fiat&amp;crypto </t>
  </si>
  <si>
    <t>http://www.xchanger.io</t>
  </si>
  <si>
    <t>https://twitter.com/@Xchanger_</t>
  </si>
  <si>
    <t>https://www.facebook.com/xchanger.io/?fref=ts</t>
  </si>
  <si>
    <t>https://www.linkedin.com/company/10932009?trk=tyah&amp;trkInfo=clickedVertical%3Acompany%2CclickedEntityId%3A10932009%2Cidx%3A2-1-2%2CtarId%3A1487026133412%2Ctas%3Axchanger</t>
  </si>
  <si>
    <t>contact@xchanger.io</t>
  </si>
  <si>
    <t>Valega Chain Analytics</t>
  </si>
  <si>
    <t>https://www.crunchbase.com/organization/valega-chain-analytics</t>
  </si>
  <si>
    <t>Valega Chain Analytics offers compliance tools to analyze and prevent illegal activities in crypto and blockchain-related transactions. It allows partners (businesses and private) to search for a specific transaction or address. This is analyzed against the data contained within our extensive database to see if it has been involved in any form of fraud or other illegal activities as money laundering. The tool promotes transparency and security within the Blockchain and leads to innovations and trustworthy adoption of Blockchain technology. In 2018, Sven Gustav Martinsson and Jonathan Pallares established the company in Helsinki, Southern Finland.</t>
  </si>
  <si>
    <t>Analytics, Big Data, Blockchain, Cyber Security, Finance, Financial Services, FinTech, Software</t>
  </si>
  <si>
    <t>Valega Chain Analytics offers compliance tools to analyze and prevent illegal activities in crypto and blockchain-related transactions.</t>
  </si>
  <si>
    <t>https://www.valegachain.com</t>
  </si>
  <si>
    <t>https://twitter.com/ValegaChain</t>
  </si>
  <si>
    <t>https://www.facebook.com/valegachain</t>
  </si>
  <si>
    <t>https://www.linkedin.com/company/valega-chain-analytics</t>
  </si>
  <si>
    <t>support@valegachain.com</t>
  </si>
  <si>
    <t>+358 45 1807288</t>
  </si>
  <si>
    <t>Jonathan Pallares, Sven Martinsson</t>
  </si>
  <si>
    <t>Data and Analytics, Financial Services, Information Technology, Other, Privacy and Security, Software</t>
  </si>
  <si>
    <t>Bitcoin.de</t>
  </si>
  <si>
    <t>https://www.crunchbase.com/organization/bitcoin-de</t>
  </si>
  <si>
    <t>Bitcoin.de is an online, peer-to-peer (P2P) bitcoin marketplace that enables worldwide registered users to sell or purchase the electronic currency from other users. It supports EUR/BTC trades. The platform brings potential buyers and sellers of bitcoin together, who determine the price of the cryptocurrency by means of supply and demand. It provides buyers and sellers with the security needed to fulfil the requirements of both parties and enables the necessary trust to be built up. It charges a marketplace fee for a trade based on the amount of bitcoins specified by the buyer and seller.</t>
  </si>
  <si>
    <t>Bitcoin, FinTech, Internet, Marketplace, Stock Exchanges</t>
  </si>
  <si>
    <t>Herford, Nordrhein-Westfalen, Germany</t>
  </si>
  <si>
    <t>Bitcoin.de is an internet marketplace that enables registered users to purchase and sell Bitcoins.</t>
  </si>
  <si>
    <t>https://www.bitcoin.de/</t>
  </si>
  <si>
    <t>https://twitter.com/bitcoin_de</t>
  </si>
  <si>
    <t>https://www.facebook.com/bitcoin.de</t>
  </si>
  <si>
    <t>Commerce and Shopping, Financial Services, Internet Services, Lending and Investments, Payments, Software</t>
  </si>
  <si>
    <t>GLOBCOIN</t>
  </si>
  <si>
    <t>https://www.crunchbase.com/organization/globcoin</t>
  </si>
  <si>
    <t>Globcoin develops and distributes currency conversion products and solutions to its clients. Globcoin provides its clients with multi-currency accounts that enable them to pay, transfer, and withdraw money in multiple currencies. Furthermore, it provides its users with a mobile application that enables them to manage their accounts. Globcoin was founded by Helie d‚ÄôHautefort and is based in London.</t>
  </si>
  <si>
    <t>Reinventing global access to currencies</t>
  </si>
  <si>
    <t>http://glob-coin.com</t>
  </si>
  <si>
    <t>https://twitter.com/globcoin</t>
  </si>
  <si>
    <t>https://www.facebook.com/globcoin/</t>
  </si>
  <si>
    <t>https://www.linkedin.com/company/globcoin</t>
  </si>
  <si>
    <t>info@glob-coin.com</t>
  </si>
  <si>
    <t>Helie d'Hautefort</t>
  </si>
  <si>
    <t>Amaze Media</t>
  </si>
  <si>
    <t>https://www.crunchbase.com/organization/amaze-media</t>
  </si>
  <si>
    <t>Amaze Media is a performance marketing/technology company based in Lancashire, UK. The company's core expertise is creating consumer focused websites that deliver a great user experience, combining simple to use front-end interfaces with state-of-the-art back-end processing solutions. Amaze Media's latest project is InstantLolly.co.uk which provides arguably the most sophisticated online payday loan matching service available in the UK today.</t>
  </si>
  <si>
    <t>Digital Media, Financial Services, FinTech, Information Technology</t>
  </si>
  <si>
    <t>Fintech company</t>
  </si>
  <si>
    <t>https://www.instantlolly.co.uk</t>
  </si>
  <si>
    <t>http://twitter.com/instantlolly</t>
  </si>
  <si>
    <t>http://www.facebook.com/instantlolly</t>
  </si>
  <si>
    <t>hello@instantlolly.co.uk</t>
  </si>
  <si>
    <t>Financial Services, Information Technology, Media and Entertainment</t>
  </si>
  <si>
    <t>Unleashed Partners Group</t>
  </si>
  <si>
    <t>https://www.crunchbase.com/organization/unleashed-partners-group</t>
  </si>
  <si>
    <t>ABOUT THE COMPANY: WHAT WE DO Unleashed is a creative company focused on implementing an innovative blockchain platform that aims to revolutionize the advertising and marketing industry. Our state-of-the-art turnkey solution combines a world-leading workflow tool with smart-contract-powered technology to deliver an efficient and automated process between agencies and clients.  The blockchain full-service platform supports advertising, consulting, production, and communication services offerings. Experienced, industry executives created the platform to solve common issues in the marketing industry. We believe we are pioneers in the consumer- and client-focused blockchain-as-a-service (‚ÄúBaaS‚Äù) industry with a crypto-token that has tangible value tied to over 120 fiat currencies and crypto-currencies (i.e. USD, EUR, GBP, BTC, BCH, ETH, etc.). Our new crypto-token, KIBBL‚Ñ¢, is publicly launching via an Initial Voucher Offering (‚ÄúIVO‚Äù), the first of it‚Äôs kind using the ERC-20 protocol. This token is exchangeable for services on the platform at a permanently fixed rate. Our token works like a voucher ‚Äì you buy our time. OUR VALUE PROPOSITION: Why it Matters Increases overall efficiency with a measurable ROI</t>
  </si>
  <si>
    <t>Elpis Investments</t>
  </si>
  <si>
    <t>https://www.crunchbase.com/organization/elpis-investments</t>
  </si>
  <si>
    <t>Artificial Intelligence, FinTech, Payments</t>
  </si>
  <si>
    <t>The first AI crypto-assets Investment Fund, that combines traditional Hedge Funds with latest innovative technologies &amp; new business model</t>
  </si>
  <si>
    <t>https://elpisinvestments.com/</t>
  </si>
  <si>
    <t>https://twitter.com/elpis_invest</t>
  </si>
  <si>
    <t>Anatoly Castella, Andrea de Francisci, Luigi Piva</t>
  </si>
  <si>
    <t>KOMPAR</t>
  </si>
  <si>
    <t>https://www.crunchbase.com/organization/kompar</t>
  </si>
  <si>
    <t>KOMPAR is helping SMEs to find the most suitable financing at the best rates - without any hassle and for free!</t>
  </si>
  <si>
    <t>SME Financing</t>
  </si>
  <si>
    <t>https://www.kompar.se</t>
  </si>
  <si>
    <t>https://www.facebook.com/Kompar-1393103297485085/</t>
  </si>
  <si>
    <t>Switchr</t>
  </si>
  <si>
    <t>https://www.crunchbase.com/organization/switchr</t>
  </si>
  <si>
    <t>CleanTech, Financial Services, FinTech, Renewable Energy, Solar</t>
  </si>
  <si>
    <t>Switchr specializes in renewable energy, cleantech, solar investment and fintech services.</t>
  </si>
  <si>
    <t>https://switchr.global/</t>
  </si>
  <si>
    <t>https://www.facebook.com/switchrsolar/?fb_dtsg_ag=AdwHZx2RcKo78MXAN5MGTjvyPfcf9cKbBzNnxdAM0Lc1eg%3AAdwwSOT9pgcmL_lzUyZWNnrvVkhlFG0VQUhTFkFhT9fElQ</t>
  </si>
  <si>
    <t>https://www.linkedin.com/company/switchr/</t>
  </si>
  <si>
    <t>teresa@switchr.global</t>
  </si>
  <si>
    <t>Energy, Financial Services, Natural Resources, Sustainability</t>
  </si>
  <si>
    <t>LoveStocks</t>
  </si>
  <si>
    <t>https://www.crunchbase.com/organization/lovestocks</t>
  </si>
  <si>
    <t>LoveStocks is a mobile-first retail brokerage offering commission free share investing from just $1. No fees to buy or sell stocks as they are making stock ownership available and commission free for everyone. No minimum account balances.</t>
  </si>
  <si>
    <t>LoveStocks is a mobile-first retail brokerage offering commission free share investing from just $1.</t>
  </si>
  <si>
    <t>https://www.lovestocks.com</t>
  </si>
  <si>
    <t>https://www.twitter.com/lovestocksapp</t>
  </si>
  <si>
    <t>http://www.facebook.com/pages/LoveStocks-App</t>
  </si>
  <si>
    <t>http://www.linkedin.com/company/lovestocks</t>
  </si>
  <si>
    <t>FIRE Investment</t>
  </si>
  <si>
    <t>https://www.crunchbase.com/organization/fire-investment</t>
  </si>
  <si>
    <t>FIRE Investment helps you select, grow and manage your portfolio with ease, full control, autonomy and intelligent automation on one integrated and secure platform</t>
  </si>
  <si>
    <t>Finance, Financial Services, FinTech, Information Technology, Trading Platform, Wealth Management</t>
  </si>
  <si>
    <t>Invest for free and manage your portfolio with automation</t>
  </si>
  <si>
    <t>https://fireinvestment.io</t>
  </si>
  <si>
    <t>https://www.facebook.com/FIRE-Investment-106920154430295</t>
  </si>
  <si>
    <t>https://www.linkedin.com/company/fire-investment/</t>
  </si>
  <si>
    <t>Luca Vecchi</t>
  </si>
  <si>
    <t>Glass</t>
  </si>
  <si>
    <t>EthBits</t>
  </si>
  <si>
    <t>https://www.crunchbase.com/organization/ethbits</t>
  </si>
  <si>
    <t>Ethbits is a revolutionary concept in cryptocurrency.  Currently we provide users with a peer to peer exchange and in Q3 2018 we will launch a ground breaking cryptocurrency copy trading platform. This means users can follow the top crypto traders automatically copying each trade they execute. The more followers a trader has the more profit they make by executing a successful trade. Unlike most exchanges iTrade will be distributing up to 80% of the profit to the holders of the site token.</t>
  </si>
  <si>
    <t>Ethbits Local is a new exchange that facilitates secure trades between people from bank accounts to CryptoCurrency online and face to face.</t>
  </si>
  <si>
    <t>https://www.ethbits.com/</t>
  </si>
  <si>
    <t>https://twitter.com/ethbits</t>
  </si>
  <si>
    <t>https://www.facebook.com/EthBits</t>
  </si>
  <si>
    <t>https://www.linkedin.com/company/17999059/</t>
  </si>
  <si>
    <t>Monergie</t>
  </si>
  <si>
    <t>https://www.crunchbase.com/organization/monergie</t>
  </si>
  <si>
    <t>We're on a mission to end money worries for workers, by driving change in their financial behaviour, away from debt. Education and over-simplified financial planning combined with actionable tools to execute on it.   Our very first feature - salary advance - is a stop-gap solution to allow the most financially vulnerable among us to access their earned wages when they need them. We provide the financing and the technology. In accessing the cash owed to them earlier, they can avoid paying extortionate fees in credit cards, overdrafts or payday loans.</t>
  </si>
  <si>
    <t>EdTech, FinTech, Wellness</t>
  </si>
  <si>
    <t>The European Fianncial Well-being platform for employees</t>
  </si>
  <si>
    <t>https://www.monergie.com</t>
  </si>
  <si>
    <t>https://twitter.com/monergie</t>
  </si>
  <si>
    <t>https://www.linkedin.com/company/monergie/</t>
  </si>
  <si>
    <t>contact@monergie.com</t>
  </si>
  <si>
    <t>+44 1416 288 796</t>
  </si>
  <si>
    <t>Antony Vallee</t>
  </si>
  <si>
    <t>Education, Financial Services, Health Care, Software</t>
  </si>
  <si>
    <t>e-navik GmbH</t>
  </si>
  <si>
    <t>https://www.crunchbase.com/organization/e-navik-gmbh</t>
  </si>
  <si>
    <t>Our investment style is one of hands-on partnership, relying on the high quality teams that we back. Our business model involves a serious commitment on our part to help grow the businesses. We expand the horizons offering you several value creation initiatives with equity impact approach.</t>
  </si>
  <si>
    <t>Artificial Intelligence, FinTech, Information Technology, Venture Capital</t>
  </si>
  <si>
    <t>e-navik GmbH invests in early stage startups or startup funds focussed on AI, Deep Tech, SaaS, PaaS and Blockchain technologies.</t>
  </si>
  <si>
    <t>http://www.e-navik.com</t>
  </si>
  <si>
    <t>https://www.facebook.com/Enduring-Startup-2119214584780331/</t>
  </si>
  <si>
    <t>BrokerNotes</t>
  </si>
  <si>
    <t>https://www.crunchbase.com/organization/brokernotes</t>
  </si>
  <si>
    <t>BrokerNotes' mission is to simplify the process of finding and comparing reputable brokers online.  We do this by providing objective, factual, data for 100+ regulated brokers that offer forex, stocks, commodities, indices, and crypto trading services.  BrokerNotes was created by Venture Harbour, a digital innovation studio that builds &amp; invests in ambitious online ventures.</t>
  </si>
  <si>
    <t>Financial Exchanges, Financial Services, FinTech, Internet</t>
  </si>
  <si>
    <t>BrokerNotes enables traders to find the most suitable, reputable, and affordable broker for them.</t>
  </si>
  <si>
    <t>https://brokernotes.co</t>
  </si>
  <si>
    <t>https://www.twitter.com/brokernotes</t>
  </si>
  <si>
    <t>https://www.facebook.com/brokernotes</t>
  </si>
  <si>
    <t>Marcus Taylor</t>
  </si>
  <si>
    <t>Finmate</t>
  </si>
  <si>
    <t>https://www.crunchbase.com/organization/finmate</t>
  </si>
  <si>
    <t>Finmate connects Nordic: Fintech, Insurtech and Regtech founders with ready to implement development solutions in the area of payments, know-your-customer and cybersecurity. Tailored mostly repeatable solutions lower the price, increase the efficiency and allow our ecosystem to grow more securely</t>
  </si>
  <si>
    <t>Finmate is a fintech and insurtech company.</t>
  </si>
  <si>
    <t>https://finmate.se/</t>
  </si>
  <si>
    <t>https://www.linkedin.com/company/finmatesweden/</t>
  </si>
  <si>
    <t>Coral Commerce Limited</t>
  </si>
  <si>
    <t>https://www.crunchbase.com/organization/coral-commerce-limited</t>
  </si>
  <si>
    <t>Our motto is ‚Äòcoral connects commerce communities‚Äô, a reflection of our focus as a company. Coral Commerce operates a Cloud based (Azure) service, offering digital businesses secure and smart checkouts that they can use to accept payments, whether b2b or c2b.  Each transaction generates unique anonymized data that Coral Commerce uses to learn from, and then applies to participating merchants to help them track their performance across various metrics we believe would improve their sales and revenue. Digital payments are essential to any commercial business and create volumes of data that can be effectively used to build more robust and profitable strategies. Coral Commerce endeavors to use such data for the benefit of our participating businesses, data that shines more light on what happens beyond the ‚Äòbuy‚Äô button. Through effective analysis, payment data informs companies of various metrics that show them the effectiveness of their business and marketing strategies and continuous to help them improve on their future plans.</t>
  </si>
  <si>
    <t>E-Commerce, FinTech, Information Services</t>
  </si>
  <si>
    <t>Witham, Essex, United Kingdom</t>
  </si>
  <si>
    <t>PAAS, Business Vitality, Data, Payment, Merchant Services,</t>
  </si>
  <si>
    <t>https://coralcommerce.com</t>
  </si>
  <si>
    <t>https://twitter.com/coralcommerce</t>
  </si>
  <si>
    <t>https://www.linkedin.com/company/coralcommerce</t>
  </si>
  <si>
    <t>info@coralcommerce.com</t>
  </si>
  <si>
    <t>+44 207 193 2393</t>
  </si>
  <si>
    <t>Johan de Lange</t>
  </si>
  <si>
    <t>Bibimoney</t>
  </si>
  <si>
    <t>https://www.crunchbase.com/organization/bibimoney</t>
  </si>
  <si>
    <t>Financial Services, FinTech, Mobile Payments, Transaction Processing</t>
  </si>
  <si>
    <t>Bibimoney is a fintech company that provides secure mobile money wallet services.</t>
  </si>
  <si>
    <t>https://www.bibimoney.com</t>
  </si>
  <si>
    <t>https://twitter.com/bibimoneyglobal</t>
  </si>
  <si>
    <t>https://www.facebook.com/bibiwallet</t>
  </si>
  <si>
    <t>https://www.linkedin.com/company/bibimoney</t>
  </si>
  <si>
    <t>support@bibimoney.com</t>
  </si>
  <si>
    <t>0207 137 0680</t>
  </si>
  <si>
    <t>World Reserve Trust</t>
  </si>
  <si>
    <t>https://www.crunchbase.com/organization/world-reserve-trust</t>
  </si>
  <si>
    <t>Service that facilitates cheaper and faster global trade payments and settlement using the Sƒ´l√πb√¨, an asset-linked smart token that utilises a permissioned DLT network.</t>
  </si>
  <si>
    <t>Building an independent global platform facilitating large scale</t>
  </si>
  <si>
    <t>https://www.worldreservetrust.com/about</t>
  </si>
  <si>
    <t>Sticky Pixel</t>
  </si>
  <si>
    <t>https://www.crunchbase.com/organization/sticky-pixel</t>
  </si>
  <si>
    <t>Sticky Pixel is a digital product company, relentless in the pursuit of creating applications that grow. We specialise in designing and developing products that combine effortless user experience, beautiful interface design, state-of-the-art technology and a customer-first approach. Whether big or small, we help our customers turn their ideas in to reality. Our team slots right into your company, bringing our experience and expertise of taking products from concept-to-launch, to help realise the potential of your products. Based in London and working with international clients, we are experienced in web and native app development across a number of industries including Fintech, Retail, Rewards, Blockchain, Travel-tech and Entertainment.</t>
  </si>
  <si>
    <t>Apps, Blockchain, Cloud Computing, Consumer Software, Enterprise Software, FinTech, Information Technology, Mobile Apps, Retail Technology</t>
  </si>
  <si>
    <t>Sticky Pixel is a product design and  software development company, specialised in FinTech and Blockchain applications</t>
  </si>
  <si>
    <t>http://www.stickypixel.com</t>
  </si>
  <si>
    <t>https://www.twitter.com/chris5argent</t>
  </si>
  <si>
    <t>https://www.facebook.com/stickypixel</t>
  </si>
  <si>
    <t>https://www.linkedin.com/company/sticky-pixel</t>
  </si>
  <si>
    <t>info@stickypixel.com</t>
  </si>
  <si>
    <t>+44 2070 975 772</t>
  </si>
  <si>
    <t>Chris Sargent</t>
  </si>
  <si>
    <t>Apps, Commerce and Shopping, Financial Services, Hardware, Information Technology, Internet Services, Mobile, Other, Software</t>
  </si>
  <si>
    <t>Mympact</t>
  </si>
  <si>
    <t>https://www.crunchbase.com/organization/mympact</t>
  </si>
  <si>
    <t>Mympact is a sustainable bank account that helps people live an eco-friendly live.</t>
  </si>
  <si>
    <t>Banking, FinTech, Transaction Processing</t>
  </si>
  <si>
    <t>Mympact is the sustainable bank account that helps people live an eco-friendly live</t>
  </si>
  <si>
    <t>https://mympact.io/</t>
  </si>
  <si>
    <t>https://twitter.com/mympact</t>
  </si>
  <si>
    <t>https://www.facebook.com/mympact/</t>
  </si>
  <si>
    <t>https://www.linkedin.com/company/mympact/</t>
  </si>
  <si>
    <t>contact@mympact.io</t>
  </si>
  <si>
    <t>saffronblue.ai</t>
  </si>
  <si>
    <t>https://www.crunchbase.com/organization/saffronblue-ai</t>
  </si>
  <si>
    <t>Early-stage AI software company specialising in pattern detection within fintech and other sectors.</t>
  </si>
  <si>
    <t>https://saffronblue.ai</t>
  </si>
  <si>
    <t>https://twitter.com/SaffronblueAI</t>
  </si>
  <si>
    <t>https://www.linkedin.com/company/29021876/</t>
  </si>
  <si>
    <t>anastasia@saffronblue.ai</t>
  </si>
  <si>
    <t>wilson chan</t>
  </si>
  <si>
    <t>Blue Yellow</t>
  </si>
  <si>
    <t>https://www.crunchbase.com/organization/blue-yellow</t>
  </si>
  <si>
    <t>Blue Yellow is a fintech powered renewable energy investment platform. Blue Yellow digitalizes green energy investments through combining platform for buying and selling renewable energy projects with fintech solutions.  Renewable energy is known for a very long term investment horizon and thus the way renewable energy projects are financed is extremely important. It is essential for the project developers to find investors with the lowest possible cost of capital.  Blue Yellow is solving for that by bringing investment process online to a centralized platform. This leads to higher standardization and commodification of the investment process. Besides the platform, Blue Yellow is developing fintech solutions focused on the transactional phase.</t>
  </si>
  <si>
    <t>FinTech, Funding Platform, Renewable Energy</t>
  </si>
  <si>
    <t>FinTech platform for renewable energy investments</t>
  </si>
  <si>
    <t>https://www.blueyellow.com/</t>
  </si>
  <si>
    <t>https://www.linkedin.com/company/blue-yellow/</t>
  </si>
  <si>
    <t>info@blueyellow.com</t>
  </si>
  <si>
    <t>Jiri Havran</t>
  </si>
  <si>
    <t>Energy, Financial Services, Lending and Investments, Sustainability</t>
  </si>
  <si>
    <t>Invemo</t>
  </si>
  <si>
    <t>https://www.crunchbase.com/organization/invemo-8ddf</t>
  </si>
  <si>
    <t>Asset manager, broker and liquidity provider active in the digital asset market and focused on professional and institutional investors</t>
  </si>
  <si>
    <t>https://www.invemo.ch/</t>
  </si>
  <si>
    <t>https://www.linkedin.com/company/invemo-gmbh/</t>
  </si>
  <si>
    <t>info@invemo.ch</t>
  </si>
  <si>
    <t>Maxim Zimin</t>
  </si>
  <si>
    <t>Virtuse Exchange</t>
  </si>
  <si>
    <t>https://www.crunchbase.com/organization/virtuse-exchange</t>
  </si>
  <si>
    <t>Virtuse is a leading player in the Central Europe crypto industry. The platform is bridging the divide between the traditional financial system and emerging digital currencies.  Virtuse allows its clients to exchange over 20 fiat currencies for cryptocurrency with debit and credit cards. Clients can make and receive SEPA payments in their IBAN accounts seamlessly connecting the world of crypto and banking in the EU.  Virtuse adheres to comply with all European Union laws and regulations such as GDPR and AMLD5. The company also provides wealth management services to create a tailored digital experience for affluent investors. With over $5 million in daily volume, Virtuse is one of Central Europe‚Äôs largest exchanges serving customers in over 100 countries.  Virtuse Exchange is wholly owned by Virtuse Group Ltd Pte, a leading energy trading and investment company that has been operational since 2006 with offices in Europe, Singapore, and China. For more information, visit virtuse.com and virtusegroup.com.</t>
  </si>
  <si>
    <t>Virtuse is a leading Central Europe crypto industry, bridging the divide between the traditional financial system and digital currencies.</t>
  </si>
  <si>
    <t>https://www.virtuse.com</t>
  </si>
  <si>
    <t>https://twitter.com/VirtuseExchange</t>
  </si>
  <si>
    <t>https://www.facebook.com/virtuseexchange</t>
  </si>
  <si>
    <t>https://www.linkedin.com/company/18545498/</t>
  </si>
  <si>
    <t>info@virtuse.com</t>
  </si>
  <si>
    <t>FabricAI</t>
  </si>
  <si>
    <t>https://www.crunchbase.com/organization/fabricai</t>
  </si>
  <si>
    <t>FabricAI uses Intelligence Augmentation to remove repetitive tasks from accountants work thus enabling the human side to do what it does best - make critical decision on the data that has been digested by artificial intelligence.  FabricAI‚Äôs Artificial Intelligence recognizes the respective accounts and VAT‚Äôs by individual rows. The accountant has to only skim and confirm the recommendations provided FabricAI speeding up the accounting process by 10x.</t>
  </si>
  <si>
    <t>Artificial Intelligence, FinTech, Information Technology, Software</t>
  </si>
  <si>
    <t>Tampere, Western Finland, Finland</t>
  </si>
  <si>
    <t>FabricAI - Automates accounting with artificial intelligence. Remove manual labour and speed up the accounting process by 10x.</t>
  </si>
  <si>
    <t>https://fabricai.fi/</t>
  </si>
  <si>
    <t>https://twitter.com/FabricAIoy</t>
  </si>
  <si>
    <t>https://www.facebook.com/fabricaioy/</t>
  </si>
  <si>
    <t>https://linkedin.com/company/fabricai</t>
  </si>
  <si>
    <t>moro@fabricai.fi</t>
  </si>
  <si>
    <t>+358 505219152</t>
  </si>
  <si>
    <t>Trezy</t>
  </si>
  <si>
    <t>https://www.crunchbase.com/organization/trezy</t>
  </si>
  <si>
    <t>Trezy is a cash management tool that assesses business performance and identifies improvement opportunities</t>
  </si>
  <si>
    <t>SaaS, FinTech, Cash Management, SMBs</t>
  </si>
  <si>
    <t>https://trezy.io/</t>
  </si>
  <si>
    <t>florian@trezy.io</t>
  </si>
  <si>
    <t>Launchese</t>
  </si>
  <si>
    <t>https://www.crunchbase.com/organization/launchese</t>
  </si>
  <si>
    <t>Launchese is a London based FinTech company that helps entrepreneurs to form their company in London, helping them to get payment gateways and bank accounts and gives accounting and bookkeeping services.</t>
  </si>
  <si>
    <t>Financial Services, FinTech, Information Technology, Professional Services, Small and Medium Businesses</t>
  </si>
  <si>
    <t>Launchese is a London based FinTech company that helps entrepreneurs to form their company in London.</t>
  </si>
  <si>
    <t>https://www.launchese.com</t>
  </si>
  <si>
    <t>https://twitter.com/wearelaunchese</t>
  </si>
  <si>
    <t>https://www.facebook.com/launchese/</t>
  </si>
  <si>
    <t>https://www.linkedin.com/company/37828060/</t>
  </si>
  <si>
    <t>help@launchese.com</t>
  </si>
  <si>
    <t>+44 (0) 20 3994 8820</t>
  </si>
  <si>
    <t>Uygar Turantekin, Yousef Khalidi</t>
  </si>
  <si>
    <t>Spenderlog</t>
  </si>
  <si>
    <t>https://www.crunchbase.com/organization/spenderlog</t>
  </si>
  <si>
    <t xml:space="preserve">Spenderlog helps you keep track of your spending and shows you exactly what you spend money on. Spenderlog reads your receipts and categorizes your groceries with help from AI and machine learning. Stay on top of your money and your habits. Whether your focus is on chocolate, meat or vegetables, Spenderlog is here to help.  </t>
  </si>
  <si>
    <t>Artificial Intelligence, FinTech, Machine Learning, Personal Health</t>
  </si>
  <si>
    <t>Hiller√∏d, Hovedstaden, Denmark</t>
  </si>
  <si>
    <t>Spenderlog is a fintech that uses AI to help you keep track of your spending</t>
  </si>
  <si>
    <t>http://spenderlog.dk</t>
  </si>
  <si>
    <t>http://facebook.com/spenderlog</t>
  </si>
  <si>
    <t>https://www.linkedin.com/company/spenderlog/</t>
  </si>
  <si>
    <t>maria@spenderlog.dk</t>
  </si>
  <si>
    <t>Camilla Kerlauge, Maria Flyvbjerg Bo</t>
  </si>
  <si>
    <t>Finwyn</t>
  </si>
  <si>
    <t>https://www.crunchbase.com/organization/finwyn</t>
  </si>
  <si>
    <t>Peer-to-peer business lending and beyond marketplace Why we started this business? As many current startups started, our CEO was involved in financing with banks when worked for different companies in the financial roles (FD/CFO) and was always time consuming with a very long list of documents required. In other cases, for example when you work as a self-employed person or as a manager of a smaller firm you invoice larger corporations on their terms (e.g. payment within 60 days) and you need to pay your expenses timely. The simple question, why you cannot get a prepayment to cover your expenses which occur today when you already performed services / delivered goods? For example, in Luxembourg a self-employed consultant can only go to a bank and it is not clear whether (s)he would get money before the invoice is paid. From the other side, there are always people ready to invest free money, and looking at the example of the above mentioned invoice payable in 60 days, why not to transfer those free money to the small business? And here comes another point ‚Äì how easy is it to find an investor with funds available for the firm, and a firm willing to get financing at a cost by investor? That is why in modern world with instant access to different markets and information it is quite easy to meet the two willing parties. Our marketplace is organised in order to facilitate the process of standardisation of contracts, different technical features (auction for example), at the same time getting a market offer from different investors. If the amount is big enough it is quite easy to get funding from practically unlimited number of investors. And the marketplace would help here as well ‚Äì when receiving the money from the customer/business itself the marketplace takes care of correct allocation of the funds received to all the investors took part in the financing. #fintech #luxembourg #startup</t>
  </si>
  <si>
    <t>E-Commerce, Financial Services, FinTech, Lending, Marketplace, Peer to Peer</t>
  </si>
  <si>
    <t>Peer-to-peer lending marketplace</t>
  </si>
  <si>
    <t>http://www.finwyn.com</t>
  </si>
  <si>
    <t>https://www.facebook.com/finwyn</t>
  </si>
  <si>
    <t>https://www.linkedin.com/company/finwyn</t>
  </si>
  <si>
    <t>info@finwyn.com</t>
  </si>
  <si>
    <t>Sergey Gorchakov</t>
  </si>
  <si>
    <t>Concept Dairy</t>
  </si>
  <si>
    <t>https://www.crunchbase.com/organization/concept-dairy</t>
  </si>
  <si>
    <t>Agriculture, AgTech, Farming, FinTech, Impact Investing, Risk Management, Sustainability, Trading Platform</t>
  </si>
  <si>
    <t>Bringing transparency pricing to the dairy markets using an AgTech / FinTech solution facilitating economic sustinability for farmers</t>
  </si>
  <si>
    <t>https://conceptdairy.com/</t>
  </si>
  <si>
    <t>hello@conceptdairy.com</t>
  </si>
  <si>
    <t>Agriculture and Farming, Financial Services, Lending and Investments, Professional Services, Sustainability</t>
  </si>
  <si>
    <t>Percentile</t>
  </si>
  <si>
    <t>https://www.crunchbase.com/organization/percentile</t>
  </si>
  <si>
    <t>Percentile provides technology to align Risk Management and Front Office for better decision making and easier regulatory compliance. Percentile is a diverse team of risk, regulation and technology experts who have worked together for over a decade, solving technology and regulatory challenges across Front Office and Risk Management in Capital Markets. The team brings together deep industry experience and a passion for technology to help their clients accomplish their risk and regulatory objectives with ease.</t>
  </si>
  <si>
    <t>FinTech, Information Technology, Risk Management, Software</t>
  </si>
  <si>
    <t>Percentile provides technology to align risk management and front office for better decision making and easier regulatory compliance.</t>
  </si>
  <si>
    <t>http://www.percentile.co.uk/</t>
  </si>
  <si>
    <t>https://twitter.com/pcentile</t>
  </si>
  <si>
    <t>https://www.linkedin.com/company/percentile/</t>
  </si>
  <si>
    <t>info@percentile.co.uk</t>
  </si>
  <si>
    <t>44 203 7455595</t>
  </si>
  <si>
    <t>Anthony Pereira, Chris Miller, Nikolay Metchev, Steve Hicks</t>
  </si>
  <si>
    <t>Torstone Technology</t>
  </si>
  <si>
    <t>https://www.crunchbase.com/organization/torstone-technology</t>
  </si>
  <si>
    <t>Percentile acquired by Torstone Technology</t>
  </si>
  <si>
    <t>https://www.crunchbase.com/acquisition/torstone-technology-acquires-percentile--079556b1</t>
  </si>
  <si>
    <t>QuickSpend</t>
  </si>
  <si>
    <t>https://www.crunchbase.com/organization/quickspend</t>
  </si>
  <si>
    <t>QuickSpend was founded in January 2019 in Amsterdam. They provide turnkey cryptocurrency payment services to merchants while enabling the entire digital workflow for their clients.</t>
  </si>
  <si>
    <t>QuickSpend is a payments technology provider.</t>
  </si>
  <si>
    <t>https://qspend.co/</t>
  </si>
  <si>
    <t>https://twitter.com/quickspend</t>
  </si>
  <si>
    <t>https://www.linkedin.com/company/quickspend/</t>
  </si>
  <si>
    <t>Suhas Ratanje</t>
  </si>
  <si>
    <t>Shwaps</t>
  </si>
  <si>
    <t>https://www.crunchbase.com/organization/shwaps</t>
  </si>
  <si>
    <t>Shwaps lets you send &amp; receive payments for free and instantly. Shwaps also lets you manage group expenses with ease, whether you are planning a trip or the shared rent. You can also buy tickets for your favourite events, direct from the app, Shwaps also provides you with the entry pass (QR code) to get in hassle free, you can also gift tickets to your friends too! Withdraw back to your bank account with a touch of a button (almost instantly for UK), yes we use faster payments for our transactions! Deposit via your card or bank we allow both! We currently support EUR and GBP. Businesses and event managers can take advantage of Shwaps, by listing events, managing sales and also issuing tickets, get rid of black market sales &amp; fraudulent tickets. Shwaps Events App for business allows ticket inspectors and entry bouncers to scan each ticket direct from the app saving time on entry. Shwaps also give the business, analytics and data for the business to use for future events and promotions.</t>
  </si>
  <si>
    <t>E-Commerce, Event Management, FinTech, Information Technology, Internet, Mobile Apps, Mobile Payments, Ticketing</t>
  </si>
  <si>
    <t>Social payment app, send, receive, split bill, group pay, buy tickets to events instantly and more through a simple and easy to use app.</t>
  </si>
  <si>
    <t>https://shwaps.com</t>
  </si>
  <si>
    <t>hello@shwaps.com</t>
  </si>
  <si>
    <t>Syed Nafis Habib</t>
  </si>
  <si>
    <t>Apps, Commerce and Shopping, Events, Financial Services, Information Technology, Internet Services, Media and Entertainment, Mobile, Payments, Software</t>
  </si>
  <si>
    <t>Instapay</t>
  </si>
  <si>
    <t>https://www.crunchbase.com/organization/instapay-acca</t>
  </si>
  <si>
    <t>Instapay offers SaaS solution that helps to: - create customizable billing plans, - receive money on scheduled time, - automate payment collection, - manage and communicate with clients,  - analyse financial condition,  - provide analytical insights,  - support accounting and invoicing processes, - decrease costs and time spent on repetitive processes regarding recurring payments,  We aim to accelerate growth of our clients by helping them to truly focus on business.</t>
  </si>
  <si>
    <t>Financial Services, FinTech, SaaS, Software</t>
  </si>
  <si>
    <t>Pulawy, Lubelskie, Poland</t>
  </si>
  <si>
    <t>Easy-to-set up recurring billing and revenue management software built specifically for SMEs.</t>
  </si>
  <si>
    <t>https://instapay.pl</t>
  </si>
  <si>
    <t>https://www.linkedin.com/company/instapaycompany/</t>
  </si>
  <si>
    <t>Avantis Wealth</t>
  </si>
  <si>
    <t>https://www.crunchbase.com/organization/avantis-wealth</t>
  </si>
  <si>
    <t>Avantis Wealth is an investment broker based in the UK specializing in high-return alternative investments. We firmly believe that high returns are possible at low to moderate risk through investments that, in the majority, offer first charge security over property and/or land. We are thus able to help our clients achieve financial freedom, save for retirement, or pursue a wide range of other goals. Rod Thomas founded Avantis Wealth in 2012 in response to the failure of mainstream asset and investment classes</t>
  </si>
  <si>
    <t>Utluna</t>
  </si>
  <si>
    <t>https://www.crunchbase.com/organization/utluna</t>
  </si>
  <si>
    <t>Utluna provides individual &amp; professional investors with a real time, comprehensive overview of the wealth / portfolios held at various institutions.</t>
  </si>
  <si>
    <t>Utluna provides individual &amp; professional investors with a real time, comprehensive overview of the wealth.</t>
  </si>
  <si>
    <t>https://www.utluna.com</t>
  </si>
  <si>
    <t>https://twitter.com/utluna_com</t>
  </si>
  <si>
    <t>https://www.facebook.com/pg/utluna.live</t>
  </si>
  <si>
    <t>https://www.linkedin.com/company/11091791/</t>
  </si>
  <si>
    <t>Woowbe</t>
  </si>
  <si>
    <t>https://www.crunchbase.com/organization/woowbe</t>
  </si>
  <si>
    <t>Woowbe is an innovative app designed to enjoy a frictionless experience with rewards and a unique marketing data driven platform for CLO (Card linked offers) with multiple functionalities and applications for Card Issuers, Merchants/Brands and users.</t>
  </si>
  <si>
    <t>Apps, FinTech, Internet, Marketing</t>
  </si>
  <si>
    <t>Woowbe is a marketing data-driven platform for card linked offers with applications for card issuers, merchants/brands, and users.</t>
  </si>
  <si>
    <t>https://www.woowbe.com</t>
  </si>
  <si>
    <t>https://www.linkedin.com/company/woowbe/</t>
  </si>
  <si>
    <t>info@woowbe.com</t>
  </si>
  <si>
    <t>Apps, Financial Services, Internet Services, Sales and Marketing, Software</t>
  </si>
  <si>
    <t>tipi</t>
  </si>
  <si>
    <t>https://www.crunchbase.com/organization/tipi-3</t>
  </si>
  <si>
    <t>tipi reinvents insurance distribution, using technology and design to offer an experience that meets the needs and expectations of Millennials. Our ambition is to make insurance straightforward and trustworthy, thanks to intuitive user interfaces, streamlined processes and greater transparency.</t>
  </si>
  <si>
    <t>Making insurance straightforward and trustworthy for Millennials</t>
  </si>
  <si>
    <t>http://mytipi.co</t>
  </si>
  <si>
    <t>https://www.twitter.com/tipi_france</t>
  </si>
  <si>
    <t>https://www.facebook.com/tipifrance</t>
  </si>
  <si>
    <t>https://www.linkedin.com/company/tipi-insurance</t>
  </si>
  <si>
    <t>remi@mytipi.co</t>
  </si>
  <si>
    <t>R√©mi B√©guin</t>
  </si>
  <si>
    <t>AGAM International</t>
  </si>
  <si>
    <t>https://www.crunchbase.com/organization/agam-international</t>
  </si>
  <si>
    <t>AGAM is the answer to the real world financial problems faced by the global working poor community.  AGAM helps creating financial IDs for their customers paving way to enter the formal economy.  AGAM promotes financial inclusion by providing interactive education and enabling individuals have access to salary advances on the basis of a unique, alternative credit scoring system called Individual Independence Index (III).</t>
  </si>
  <si>
    <t>Fintech, SaaS, Mobile app, Data Science, AI, Education</t>
  </si>
  <si>
    <t>https://agamservices.com/</t>
  </si>
  <si>
    <t>https://m.facebook.com/AGAMservices/</t>
  </si>
  <si>
    <t>https://www.linkedin.com/company/agaminternational</t>
  </si>
  <si>
    <t>info@agamservices.com</t>
  </si>
  <si>
    <t>Shabnam Wazed</t>
  </si>
  <si>
    <t>SEIS Match</t>
  </si>
  <si>
    <t>https://www.crunchbase.com/organization/seis-match</t>
  </si>
  <si>
    <t>The Company [SEIS Match](http://www.seismatch.com) is an exciting start-up business that has created a groundbreaking business model that will disrupt the alternative finance world with peer-to-business equity investment. SEIS Match are the UK‚Äôs only Seed (SEIS) and Enterprise Investment Scheme (EIS) equity finance, online matching specialists.</t>
  </si>
  <si>
    <t>Crowdfunding, Email Marketing, FinTech</t>
  </si>
  <si>
    <t>Subscribe to newsletter and stay upto date with the latest news and deals.</t>
  </si>
  <si>
    <t>http://www.seismatch.co.uk/</t>
  </si>
  <si>
    <t>http://twitter.com/SEISMatch</t>
  </si>
  <si>
    <t>http://www.facebook.com/SEISMatch</t>
  </si>
  <si>
    <t>http://www.linkedin.com/company/2800781</t>
  </si>
  <si>
    <t>chris@seismatch.co.uk</t>
  </si>
  <si>
    <t>+44 7802 330100</t>
  </si>
  <si>
    <t>Chris Nisbet, Noel Edmonds</t>
  </si>
  <si>
    <t>Latvian Private Equity and Venture Capital Association</t>
  </si>
  <si>
    <t>https://www.crunchbase.com/organization/latvian-private-equity-and-venture-capital-association</t>
  </si>
  <si>
    <t>To promote the development of venture capital sector in Latvia, six biggest companies that operate in venture capital sector in Latvia ‚Äì ‚ÄúBaltcap Management Latvia‚Äù, ‚ÄúEKO Investors‚Äù, ‚ÄúHanseatic Capital Latvia‚Äù, ‚ÄúNCH Advisors INC‚Äù, ‚ÄúNorvƒìƒ£ijas-Latvijas uz≈Üƒìmƒìjdarbƒ´bas attƒ´stƒ´bas fonds‚Äù and ‚ÄúSmall Enterprise Assistance Funds‚Äù, as well as ‚ÄúLatvian Development Agency‚Äù have founded public organization ‚ÄúLatvian private equity and venture capital association‚Äù (LVCA). Investing funds in an enterprise venture capital fund becomes its co-owner, thus taking a part of commercial venture, but also anticipating bigger rate of return for an elevated venture. Fund as well as other owners is directly interested in company‚Äôs increase in value. Company‚Äôs owners and management, who choose this kind of financing, in addition to financial investment also receive venture capital fund‚Äôs experience, knowledge and contacts, thus promoting success.</t>
  </si>
  <si>
    <t>Banking, Crowdfunding, FinTech, Venture Capital</t>
  </si>
  <si>
    <t>Latvian Venture Capital Association is an association that brings together those companies engaged in the venture capital investment.</t>
  </si>
  <si>
    <t>http://www.lvca.lv/</t>
  </si>
  <si>
    <t>http://twitter.com/LVCA_info</t>
  </si>
  <si>
    <t>info@lvca.lv</t>
  </si>
  <si>
    <t>+371 26 544 649</t>
  </si>
  <si>
    <t>Ropemaker IO</t>
  </si>
  <si>
    <t>https://www.crunchbase.com/organization/ropemaker-io</t>
  </si>
  <si>
    <t xml:space="preserve">There is no place to do something valuable with new cryptocurrencies before and if they didn't place at an exchange or they too underestimated yet, we tackle it by facilitating swaps between penny tokens to help projects pass milestones and utilise unsold tokens instead of burning them to get more fuel later additionally there diversificate an investment portfolio for big investors and projects‚Äô teams as well. Ropemaker each month selects tenths of early stage cryptocurrencies in the middle of their ICO or literally after it and register them on its platform. We‚Äôve designed a service tool to safely manage new crypto assets by issuers or massive stakeholders. Ropemaker helps weak or poor prepared projects get another chance to keep the project by bringing investments in different perfectly matched altcoins into the project (i.e. thanks to Ropemaker many poor ICO projects can become ‚Äúmicro crypto hedge funds‚Äù). Another reason to sign up at Ropemaker is a utilisation of unsoldtokens instead of burning them and change them to other tokens to sell them later and earn more money to support own project. Execution is guaranteed. Big steak holders could want to give away some tokens and get other ones instead, again Ropemaker is exactly the right place for that. </t>
  </si>
  <si>
    <t>Blockchain, Consulting, Cryptocurrency, FinTech, Funding Platform</t>
  </si>
  <si>
    <t>Ropemaker.io swaps penny crypto tokens in a volume of tens millions of dollars even if they didn‚Äôt hit an exchange yet.</t>
  </si>
  <si>
    <t>http://ropemaker.io</t>
  </si>
  <si>
    <t>swap@ropemaker.io</t>
  </si>
  <si>
    <t>Gosavex</t>
  </si>
  <si>
    <t>https://www.crunchbase.com/organization/gosavex</t>
  </si>
  <si>
    <t>Gosavex is a financial platform with the objective to help our customers boost their finances by providing better returns on their savings, help to manage their budget and provide access to cheaper loans.</t>
  </si>
  <si>
    <t>The financial platform which manages a budget and helps to get better returns from the savings</t>
  </si>
  <si>
    <t>https://gosavex.com</t>
  </si>
  <si>
    <t>https://twitter.com/gosavex</t>
  </si>
  <si>
    <t>https://www.facebook.com/gosavex</t>
  </si>
  <si>
    <t>https://www.linkedin.com/company/gosavex</t>
  </si>
  <si>
    <t>contact@gosavex.com</t>
  </si>
  <si>
    <t>Marcin Gorzynski, Seweryn Bidolach</t>
  </si>
  <si>
    <t>VentureLynx</t>
  </si>
  <si>
    <t>https://www.crunchbase.com/organization/venturelynx</t>
  </si>
  <si>
    <t>VentureLynx is a platform for entrepreneurs and their ecosystem. For entrepreneurs, we are building an essential tool to help manage your company and relationships faster and more powerfully</t>
  </si>
  <si>
    <t>OkayCrypt</t>
  </si>
  <si>
    <t>https://www.crunchbase.com/organization/okaycrypt</t>
  </si>
  <si>
    <t>World‚Äôs first scoring ecosystem for cryptocurrencies  OkayCrypt is CIS startup founded by Cryptonomos's COO and Arilot's CTO &amp; COO. We took part in designing and launching first ICO platforms on the Worldwide market ( tokenhub.com and cryptonomos.com). We have deep technical experience in designing and building a high-available, secure and scalable infrastructure for high-load Fintech applications, BigData, Blockchain, and AI. Our Mission: Make the Cryptocurrency World Clean. OkayCrypt makes it possible to analyze Bitcoin transactions, associate the address with the wallet, identify the sources of income, including the income from illegal and criminal activities. Customer need: OkayCrypt detects fraudulent virtual activities, prevent money laundering and the financing of terrorism. We developed OkayCrypt because our customers complain they spend too much time monitoring illegal activities of their clients instead of developing business. OkayCrypt works non-stop and helps to monitor suspicious transactions and report risk score with illegal activities without delay. Products and services: OkayCrypt makes it possible to analyze Bitcoin transactions, associate the address with the wallet, identify the sources of income, including the income from illegal and criminal activities. OkayCrypt enables to AML/CFT in virtual assets, identify address owner‚Äôs sources of income</t>
  </si>
  <si>
    <t>Clive Angel</t>
  </si>
  <si>
    <t>https://www.crunchbase.com/organization/clive-angel-5d29</t>
  </si>
  <si>
    <t>Strategic Commercial Development - delivering measurable growth-focused initiatives. My strengths include my ability to execute in the following areas of business</t>
  </si>
  <si>
    <t>Clerk.AI</t>
  </si>
  <si>
    <t>https://www.crunchbase.com/organization/clerk-ai</t>
  </si>
  <si>
    <t>Clerk.AI helps freelancers worldwide match banking, invoice and travel data with images/pdfs automatically fetched from their inbox, phone and laptop. Currently in private beta and nominated as one of the fifteen hottest startups at ARCTIC15 in 2017, Clerk will not rest until the pains related to getting s*** together for accounting purposes are surgically removed from freelancers lives worldwide.</t>
  </si>
  <si>
    <t>Helps freelancers worldwide match banking, invoice and travel data with images/pdfs automatically fetched from their inbox, phone and laptop</t>
  </si>
  <si>
    <t>https://clerk.ai</t>
  </si>
  <si>
    <t>https://twitter.com/clerkdotai</t>
  </si>
  <si>
    <t>https://facebook.com/clerkai</t>
  </si>
  <si>
    <t>https://www.linkedin.com/company/12908195/</t>
  </si>
  <si>
    <t>info@clerk.ai</t>
  </si>
  <si>
    <t>Fredrik Wolls√©n</t>
  </si>
  <si>
    <t>Loanable</t>
  </si>
  <si>
    <t>https://www.crunchbase.com/organization/loanable</t>
  </si>
  <si>
    <t>Loanable is an online platform that connects customers and businesses looking for finance with lenders who provide it. Combining technology and years of experience in the financial services industry Loanable can quickly match borrowers with lenders suited to their precise needs. All our customers need to do is complete our short application form and we will connect them to a large range of lenders in real-time. Our aim is to take the hassle out of finding a loan. Loanable works in a range of markets including personal loans, car finance, secured loans, and bridging loans. We are always expanding our partner and lender panel so that our customers get the best choice and most suitable product. Our customer-centric approach means that we always treat our customers fairly and do our best to find them the best deal.</t>
  </si>
  <si>
    <t>Loanable is an online platform that connects customers and businesses looking for finance with lenders who provide it.</t>
  </si>
  <si>
    <t>https://www.loanable.com</t>
  </si>
  <si>
    <t>https://twitter.com/helloloanable</t>
  </si>
  <si>
    <t>https://www.facebook.com/helloloanable</t>
  </si>
  <si>
    <t>https://www.linkedin.com/company/18205645/</t>
  </si>
  <si>
    <t>admin@loanable.com</t>
  </si>
  <si>
    <t>Crestone Venture Capital</t>
  </si>
  <si>
    <t>https://www.crunchbase.com/organization/crestone-venture-capital</t>
  </si>
  <si>
    <t>Crestone is a $200m growth-stage venture capital fund focused on FinTech companies that target 1 billion new middle class people and 100 million new formal businesses in high-growth Emerging Markets. Financial Technology delivers financial services to the fast-growing but underserved markets in Emerging Markets, and is a secular trend that‚Äôs growing alongside the digitalization of the economy. Over 1 billion new middle class people and 100 million small businesses in high growth emerging markets are using social media and e-commerce but not yet financial services. They will expect the same digital User Experience when using financial services. We created Crestone to invest in FinTech companies that will invest in this opportunity.  Our research shows that the most attractive markets for Fintech are where large urban populations experience high GDP growth and e-commerce &amp; social media penetration is high. These countries include for example Brazil, Colombia, Indonesia, Philippines, Mexico, Thailand and Vietnam.</t>
  </si>
  <si>
    <t>Growth-stage Emerging Markets Fintech fund covering LatAm and SEA focusing on payments, credit intermediaries and open banking verticals.</t>
  </si>
  <si>
    <t>https://www.crestone.vc/</t>
  </si>
  <si>
    <t>https://www.linkedin.com/company/crestonevc</t>
  </si>
  <si>
    <t>partners@crestone.vc</t>
  </si>
  <si>
    <t>Inanc Balci, Kai Schmitz, Omer Unsal</t>
  </si>
  <si>
    <t>WeeFin</t>
  </si>
  <si>
    <t>https://www.crunchbase.com/organization/weefin</t>
  </si>
  <si>
    <t>WeeFin is a fintech company that engages the financial industry in a technological, collaborative and transparent approach.</t>
  </si>
  <si>
    <t>https://weefin.co</t>
  </si>
  <si>
    <t>https://twitter.com/weefin_</t>
  </si>
  <si>
    <t>https://www.linkedin.com/company/weefin</t>
  </si>
  <si>
    <t>contact@weefin.co</t>
  </si>
  <si>
    <t>Gr√©goire Hug</t>
  </si>
  <si>
    <t>Agnitio Capital</t>
  </si>
  <si>
    <t>https://www.crunchbase.com/organization/agnitio-capital</t>
  </si>
  <si>
    <t>Banking, Financial Services, FinTech, Gaming</t>
  </si>
  <si>
    <t>Agnitio Capital is a fully authorised and regulated investment bank focused on digital media and games.</t>
  </si>
  <si>
    <t>http://www.agnitiocapital.com</t>
  </si>
  <si>
    <t>+44 (0) 20 7760 6305</t>
  </si>
  <si>
    <t>Shum Singh</t>
  </si>
  <si>
    <t>Financial Services, Gaming, Lending and Investments</t>
  </si>
  <si>
    <t>LiUU</t>
  </si>
  <si>
    <t>https://www.crunchbase.com/organization/liuu</t>
  </si>
  <si>
    <t>LiUU (from ‚ÄúLift Us Up‚Äú) was created with one goal: to save as many businesses as possible from the moment of crisis they are experiencing, by providing them with an innovative way to collect funds when they need it the most. We want to achieve this by tapping into that sense of community that normally surrounds the small and local businesses. Together, we can overcome these dark times, and prepare for future successes. For this reason, we have created the first crowdliquidity platform in the world: so that those who have not been hit by the crisis can help those who have been hit the hardest. In a simple and transparent way.</t>
  </si>
  <si>
    <t>Commercial Lending, Crowdfunding, Crowdsourcing, FinTech, Lending</t>
  </si>
  <si>
    <t>Lauerz, Schwyz, Switzerland</t>
  </si>
  <si>
    <t>LiUU is the first crowdliquidity platform: we provide a platform where the public can provide liquidity to companies that need it</t>
  </si>
  <si>
    <t>https://liuu.world/en/the-home-of-crowdliquidity/</t>
  </si>
  <si>
    <t>https://twitter.com/LiUU_world</t>
  </si>
  <si>
    <t>https://www.facebook.com/LiUU.world/</t>
  </si>
  <si>
    <t>https://www.linkedin.com/company/liuu/</t>
  </si>
  <si>
    <t>isabella@liuu.world</t>
  </si>
  <si>
    <t>Gregory Brown, Isabella Sorace</t>
  </si>
  <si>
    <t>Wisefund</t>
  </si>
  <si>
    <t>https://www.crunchbase.com/organization/wisefund</t>
  </si>
  <si>
    <t>Wisefund offers a marketplace of investment opportunities from verified businesses that pay off high annual returns. The company builds secure bridges between lenders and borrowers. Mediating and monitoring investments presents valuable opportunities, secure transactions, and profitable returns. Wisefund‚Äôs vision will create a mutually favorable environment that benefits all parties.</t>
  </si>
  <si>
    <t>Finance, Financial Services, FinTech, Lending, Marketplace</t>
  </si>
  <si>
    <t>Wisefund offers a marketplace of investment opportunities from verified businesses that pay off high annual returns.</t>
  </si>
  <si>
    <t>https://wisefund.eu/</t>
  </si>
  <si>
    <t>https://twitter.com/Wisefundcapital</t>
  </si>
  <si>
    <t>https://www.facebook.com/WisefundCapital/</t>
  </si>
  <si>
    <t>https://www.linkedin.com/company/wisefund/</t>
  </si>
  <si>
    <t>office@wisefund.eu</t>
  </si>
  <si>
    <t>372 560 93 520</t>
  </si>
  <si>
    <t>Olga Bobrova</t>
  </si>
  <si>
    <t>TurboDash.io</t>
  </si>
  <si>
    <t>https://www.crunchbase.com/organization/turbodash</t>
  </si>
  <si>
    <t>TurboDash.io is a platform that pairs investors with companies that want to sell revenue streams for upfront cash, without debt or dilution</t>
  </si>
  <si>
    <t>https://www.turbodash.io/</t>
  </si>
  <si>
    <t>https://www.linkedin.com/company/turbodash</t>
  </si>
  <si>
    <t>contact@turbodash.io</t>
  </si>
  <si>
    <t>Fintelum</t>
  </si>
  <si>
    <t>https://www.crunchbase.com/organization/fintelum</t>
  </si>
  <si>
    <t>European crowdfunding for fungible tokenised assets in crypto and euro. Fintelum is a primary token issuance and secondary market platform with the focus on compliance and technology.</t>
  </si>
  <si>
    <t>Security &amp; utility token crowdfunding platform for high growth businesses and real-estate projects sourced in Europe.</t>
  </si>
  <si>
    <t>https://www.fintelum.com</t>
  </si>
  <si>
    <t>https://www.twitter.com/fintelum</t>
  </si>
  <si>
    <t>https://www.facebook.com/fintelum</t>
  </si>
  <si>
    <t>https://www.linkedin.com/company/fintelum</t>
  </si>
  <si>
    <t>info@fintelum.com</t>
  </si>
  <si>
    <t>Liza Aizupiete</t>
  </si>
  <si>
    <t>Seal Deal</t>
  </si>
  <si>
    <t>https://www.crunchbase.com/organization/seal-deal</t>
  </si>
  <si>
    <t>FinTech, InsurTech</t>
  </si>
  <si>
    <t>Seal Deal helps to automatically analysis the risk and close insurances of mergers &amp; acquisitions fast, cheap and transparent.</t>
  </si>
  <si>
    <t>https://sealdeal.ai/</t>
  </si>
  <si>
    <t>https://twitter.com/sealdeal1</t>
  </si>
  <si>
    <t>https://www.linkedin.com/company/seal-deal</t>
  </si>
  <si>
    <t>info@sealdeal.ai</t>
  </si>
  <si>
    <t>1seed</t>
  </si>
  <si>
    <t>https://www.crunchbase.com/organization/1seed</t>
  </si>
  <si>
    <t>An early stage tech startup investor leading seed rounds from ¬£100k to ¬£500k. Always on the look out for startups and co-investors looking for quality deal flow in tech.</t>
  </si>
  <si>
    <t>Finance, FinTech, Venture Capital</t>
  </si>
  <si>
    <t>1seed is an early stage tech startup investor leading seed rounds from ¬£100k to ¬£500k.</t>
  </si>
  <si>
    <t>http://www.1seed.co.uk</t>
  </si>
  <si>
    <t>http://twitter.com/number1seed</t>
  </si>
  <si>
    <t>https://www.facebook.com/number1seed</t>
  </si>
  <si>
    <t>contact@1seed.co.uk</t>
  </si>
  <si>
    <t>Swoon Bank</t>
  </si>
  <si>
    <t>https://www.crunchbase.com/organization/swoon-bank</t>
  </si>
  <si>
    <t>https://swoon-bank.com</t>
  </si>
  <si>
    <t>https://twitter.com/swoonbank</t>
  </si>
  <si>
    <t>https://fr-fr.facebook.com/SwoonBank/</t>
  </si>
  <si>
    <t>https://www.linkedin.com/company/swoonbank/</t>
  </si>
  <si>
    <t>hello@swoon-bank.com</t>
  </si>
  <si>
    <t>Valiat</t>
  </si>
  <si>
    <t>https://www.crunchbase.com/organization/valiat</t>
  </si>
  <si>
    <t>Valiat Technologies - Powered by Ethereum smart contracts Valiat is a layered application running on the Ethereum blockchain, the platforms‚Äô use of smart contracts enables secure derivatives trading. Valiat is built on bidirectional payment channels allowing clients to trade off-chain with the assurance of on-chain enforceability. The project looks to make advancements on account clearance, escrow capabilities and low-cost trading.</t>
  </si>
  <si>
    <t>Bitcoin, Blockchain, Cryptocurrency, Ethereum, Finance, Financial Services, FinTech, Trading Platform</t>
  </si>
  <si>
    <t>Options trading platform for everyone with a digital wallet to invest, trade and hedge in a simple and transparent way.</t>
  </si>
  <si>
    <t>http://www.valiat.com/</t>
  </si>
  <si>
    <t>https://twitter.com/ValiatTech</t>
  </si>
  <si>
    <t>https://www.facebook.com/ValiatTech/</t>
  </si>
  <si>
    <t>https://www.linkedin.com/company/valiat/</t>
  </si>
  <si>
    <t>info@valiat.com</t>
  </si>
  <si>
    <t>+45 36 96 95 96</t>
  </si>
  <si>
    <t>Dora Szucs, Maria de Freitas</t>
  </si>
  <si>
    <t>Global Factoring Network</t>
  </si>
  <si>
    <t>https://www.crunchbase.com/organization/global-factoring-network</t>
  </si>
  <si>
    <t>Global Factoring Network is an innovative ‚Äúsmart‚Äù factoring for developing small and medium-sized enterprises. Our company works in collaboration with leading international and Russian investors. Global Factoring Network has a wide range of financial capacities and state-of-the-art information technologies to carry out the set tasks.</t>
  </si>
  <si>
    <t>Consulting, Finance, Financial Services, FinTech, Lending</t>
  </si>
  <si>
    <t>Factoring, invoice discounting, fintech, finance, consulting, lending</t>
  </si>
  <si>
    <t>https://www.factoring-network.ru/</t>
  </si>
  <si>
    <t>https://www.facebook.com/GlobalFactoringNetwork/</t>
  </si>
  <si>
    <t>info@factoring-network.ru</t>
  </si>
  <si>
    <t>Alexey Primachenko</t>
  </si>
  <si>
    <t>MotoPoliza</t>
  </si>
  <si>
    <t>https://www.crunchbase.com/organization/motopoliza</t>
  </si>
  <si>
    <t>Motopoliza is a price comparison app that specializes in motorcycle insurance. Andr√©s de Su√±er, Sergio Fern√°ndez, Miguel Cald√©s, Antonio Santolaya, and Santiago Zabala founded this insurtech in 2009 that has as mission to facilitate, thanks to the internet, the relationship of the consumer with their insurance in the field of comparison, contracting and after sales service. Its legal form is that of insurance brokers, working with a total of 23 different companies, where they examine all their offers to bring them closer to users. All this through a creative commitment that gives the user a clear, impartial and efficient experience with their insurance. The platform summarizes the usefulness of the various products of insurance companies, focusing on the analysis of their characteristics and utilities. At the moment they have not received external capital and operates exclusively in Spain, where they have gained recognition of the sector. Proof of this is the Innovation prize in the Insurance Week of Spain and the Gema prize in the Insurance Week for the most innovative Project, both delivered to the company in 2011. Its differential value lies in a team with extensive experience in the sector, the use of cutting-edge technology and the 360¬∫ experience that they offer to the user.  Motopoliza carries out a personalized study according to the needs of the clients, in a continuous dialogue with the insurers. In just 60 seconds, perform the most detailed product search and in less than four minutes the contract can be closed. At the same time, the client is in constant communication with the online platform, or can even contact by phone to guarantee the clarity of the service and resolve possible doubts or incidents.  In addition, the platform also has a special section so that amateur riders can have specific insurance in the event of a circuit accident. In this way, comprehensive coverage is given to all types of accidents related to the world of non-professional motorcycling, allowing users to enjoy their passion with the total security of having everything they need.</t>
  </si>
  <si>
    <t>Financial Services, FinTech, Insurance, InsurTech, Mobile Apps</t>
  </si>
  <si>
    <t>Motopoliza is a price comparison app that specializes in motorcycle insurance.</t>
  </si>
  <si>
    <t>http://www.motopoliza.com</t>
  </si>
  <si>
    <t>https://twitter.com/motopoliza</t>
  </si>
  <si>
    <t>https://www.facebook.com/motopoliza/</t>
  </si>
  <si>
    <t>https://www.linkedin.com/company/motopoliza.com/</t>
  </si>
  <si>
    <t>clientes@motopoliza.com</t>
  </si>
  <si>
    <t>Andr√©s de Su√±er, Antonio Santolaya, Miguel Cald√©s, Santiago Zabala Hidalgo, Sergio Fern√°ndez Torrado</t>
  </si>
  <si>
    <t>True Altitude</t>
  </si>
  <si>
    <t>https://www.crunchbase.com/organization/true-altitude</t>
  </si>
  <si>
    <t>True Altitude is the SME investment and corporate venturing specialist. We back promising early stage businesses to get funded, and we simplify innovation for corporates and governments. Software as a Service (SaaS), Digital Commerce Enablement Tools and FinTech are our specialisms. Key services include: equity raises, venture debt, SaaS factoring options, corporate venturing, accelerator programme management and advisory.</t>
  </si>
  <si>
    <t>E-Commerce, FinTech, SaaS</t>
  </si>
  <si>
    <t>True Altitude is the SME investment and corporate venturing specialist.</t>
  </si>
  <si>
    <t>https://www.truealtitude.co.uk/</t>
  </si>
  <si>
    <t>https://www.linkedin.com/company/true-altitude/</t>
  </si>
  <si>
    <t>info@truealtitude.co.uk</t>
  </si>
  <si>
    <t>Darko Atijas</t>
  </si>
  <si>
    <t>CoinFlux</t>
  </si>
  <si>
    <t>https://www.crunchbase.com/organization/coinflux</t>
  </si>
  <si>
    <t>CoinFlux is digital currency exchange in Romania with over 99 million RON in transactions, offering trading in bitcoin, ether and litecoin.</t>
  </si>
  <si>
    <t>CoinFlux is digital currency exchange in Romania, with over 99 million RON in transactions.</t>
  </si>
  <si>
    <t>https://coinflux.com</t>
  </si>
  <si>
    <t>https://twitter.com/CoinFlux</t>
  </si>
  <si>
    <t>https://www.facebook.com/CoinFluxServices/</t>
  </si>
  <si>
    <t>https://www.linkedin.com/company-beta/10383682/</t>
  </si>
  <si>
    <t>support@coinflux.com</t>
  </si>
  <si>
    <t>Andra Barac</t>
  </si>
  <si>
    <t>indagia</t>
  </si>
  <si>
    <t>https://www.crunchbase.com/organization/indagia</t>
  </si>
  <si>
    <t>Bringing the future of Financial Audit: Indagia is a start-up providing a machine learning based SaaS to financial auditors with a simple goal: to enable audit firms provide an more efficient audit experience.  Indagia has developed an integrated solution that enables auditors perform audit procedures three times faster while reducing the costs of an audit by 60%! Our Robotic Process Automation model (RPA) can review and test up to 100% of the balances unbiasedly while meeting the required standards (ISA, PS, IFRS, SCO, &amp; US GAAP). Indagia offers a SaaS with the following features: Machine Learning Automatic Risk Assessment Data Analytics and Visualizations Compliance and Documentation Automation (RPA) and Artificial Intelligence Suggestion of Audit Procedures Journal Entries Testing The benefits: Better Audits -  With indagia you can audit better and faster by offering deep insights to your clients. Data Analytics &amp; KPIs - Your clients will love our data analytics and visualizations! Everything out of the box. Higher Margins - The profitability of your engagement will improve considerably. Lower IT Costs - indagia offers true automation of audit work without extra charge and hidden cost. The founders have a CPA title and have a great experience in programming and cloud IT. indagia Corporation - 2018</t>
  </si>
  <si>
    <t>Analytics, Artificial Intelligence, Finance, FinTech, Machine Learning, SaaS, Software</t>
  </si>
  <si>
    <t>Freienbach, Schwyz, Switzerland</t>
  </si>
  <si>
    <t>Indagia is the world's first and only fully integrated audit platform powered by AI!</t>
  </si>
  <si>
    <t>https://www.indagia.com</t>
  </si>
  <si>
    <t>https://www.linkedin.com/company/indagia</t>
  </si>
  <si>
    <t>info@indagia.com</t>
  </si>
  <si>
    <t>Hans Buhler, Henry Buhler</t>
  </si>
  <si>
    <t>Cryptartica</t>
  </si>
  <si>
    <t>https://www.crunchbase.com/organization/cryptartica</t>
  </si>
  <si>
    <t>Cryptartica is a store selling Bitcoin Cash Merchandise for Bitcoin Cash. Their mission is to help the Bitcoin Cash community to flourish by helping Bitcoin Cash evangelists to share their passion with the world.</t>
  </si>
  <si>
    <t>Communities, E-Commerce, Financial Services, FinTech, Payments, Venture Capital</t>
  </si>
  <si>
    <t>Cryptartica is a store selling bitcoin cash merchandise for bitcoin cash.</t>
  </si>
  <si>
    <t>https://cryptartica.com/</t>
  </si>
  <si>
    <t>https://twitter.com/cryptartica</t>
  </si>
  <si>
    <t>https://www.facebook.com/cryptartica</t>
  </si>
  <si>
    <t>https://www.linkedin.com/company/cryptartica/</t>
  </si>
  <si>
    <t>support@cryptartica.com</t>
  </si>
  <si>
    <t>Ricardo Sancho, Widya Salim</t>
  </si>
  <si>
    <t>Commerce and Shopping, Community and Lifestyle, Financial Services, Lending and Investments, Payments</t>
  </si>
  <si>
    <t>Wekitt</t>
  </si>
  <si>
    <t>https://www.crunchbase.com/organization/wekitt</t>
  </si>
  <si>
    <t>Wekitt allows its users to pool money together and to spend them together on a night out. Individuals are allowed to create a Kitty, the company‚Äôs product and spend the kitty equally for events, dinners, nights out, or for their housemates. Wekitt is based in the United Kingdom and the company was founded in 2015 by Arby Saboonchian and Gilbert Verdian.</t>
  </si>
  <si>
    <t>Perivale, Ealing, United Kingdom</t>
  </si>
  <si>
    <t>Pooling money together, to spend together on a night out.</t>
  </si>
  <si>
    <t>http://www.wekitt.com</t>
  </si>
  <si>
    <t>https://www.twitter.com/wekitt</t>
  </si>
  <si>
    <t>info@wekitt.com</t>
  </si>
  <si>
    <t>Arby Saboonchian, Gilbert Verdian</t>
  </si>
  <si>
    <t>The Fintech Power 50</t>
  </si>
  <si>
    <t>https://www.crunchbase.com/organization/the-fintech-power-50</t>
  </si>
  <si>
    <t>The Fintech Power 50 is an annual guide to the most influential, innovative and powerful figures in the Fintech industry.  It acts as a much-needed reminder of all the great things we are achieving in the world of financial technology, and shines a spotlight on those who are transforming financial services for the better. The Fintech Power 50 has already secured regional partnerships to ensure the Fintech Power 50 printed guide, is distributed at multiple, massive industry events such as Money20/20, Sibos, Hong Kong Fintech Week. These partnerships ensure that profiles of featured companies will get in the hands of key decision makers globally.</t>
  </si>
  <si>
    <t>FinTech, Publishing</t>
  </si>
  <si>
    <t>The Fintech Power 50 is an annual guide to the most influential, innovative and powerful figures in the Fintech industry.</t>
  </si>
  <si>
    <t>https://www.thepower50.com/</t>
  </si>
  <si>
    <t>https://twitter.com/thepower_50</t>
  </si>
  <si>
    <t>https://www.linkedin.com/company/thefintechpower50/</t>
  </si>
  <si>
    <t>hello@thepower50.com</t>
  </si>
  <si>
    <t>+44 (0) 207 193 5883</t>
  </si>
  <si>
    <t>Jason Williams, Mark Walker</t>
  </si>
  <si>
    <t>Imperium Compliance</t>
  </si>
  <si>
    <t>https://www.crunchbase.com/organization/imperium-compliance</t>
  </si>
  <si>
    <t>Regtech company delivering an AI product via SaaS to Investment Managers. We use Natural Language Processing to significantly improve the Investment Guideline management process.</t>
  </si>
  <si>
    <t>Saas company bringing automation to Investment Guidelines</t>
  </si>
  <si>
    <t>https://www.imperiumcompliance.com</t>
  </si>
  <si>
    <t>https://www.linkedin.com/company/35580614</t>
  </si>
  <si>
    <t>spencer.landau@imperiumcompliance.com</t>
  </si>
  <si>
    <t>Spencer Landau</t>
  </si>
  <si>
    <t>tefPAY</t>
  </si>
  <si>
    <t>https://www.crunchbase.com/organization/tefpay</t>
  </si>
  <si>
    <t>Tefpay offers a range of internet payment gateway solutions that enables e-commerce merchants to accept credit card and alternative payments online. It enables web and phone payment collections, charging for emails, and subscription and recurring collections. The company is headquartered in Barcelona, Spain.</t>
  </si>
  <si>
    <t>Billing, E-Commerce, FinTech</t>
  </si>
  <si>
    <t>Internet payment gateway &amp; services</t>
  </si>
  <si>
    <t>http://www.tefpay.com</t>
  </si>
  <si>
    <t>https://www.twitter.com/tefpay</t>
  </si>
  <si>
    <t>https://www.facebook.com/tefpay.payment.services</t>
  </si>
  <si>
    <t>info@tefpay.com</t>
  </si>
  <si>
    <t>+34 902 887 001</t>
  </si>
  <si>
    <t>Imprimatur Capital</t>
  </si>
  <si>
    <t>https://www.crunchbase.com/organization/imprimatur-capital-ltd</t>
  </si>
  <si>
    <t>Imprimatur Capital is a venture capital &amp; private equity company specializing in intellectual property opportunities. The firm primarily invests in firms focused on the IoT, enabling a new energy economy, cybersecurity, big data, gaming technology, digital health, robotics, and simulation sectors. Imprimatur Capital was founded in 2003 and is headquartered in London, United Kingdom.</t>
  </si>
  <si>
    <t>Imprimatur Capital is a venture capital &amp; private equity company specializing in intellectual property opportunities.</t>
  </si>
  <si>
    <t>http://www.imprimaturcapital.com</t>
  </si>
  <si>
    <t>https://www.linkedin.com/company/imprimatur-capital/about/</t>
  </si>
  <si>
    <t>Coinstelegram Fund</t>
  </si>
  <si>
    <t>https://www.crunchbase.com/organization/coinstelegram-fund</t>
  </si>
  <si>
    <t>investment firm focused exclusively on ventures, tokens, and projects related to blockchain tech, digital currency, and crypto assets</t>
  </si>
  <si>
    <t>https://www.coinstelegram.fund/</t>
  </si>
  <si>
    <t>crypto@coinstelegram.fund</t>
  </si>
  <si>
    <t>Alexander Belov</t>
  </si>
  <si>
    <t>Kriptown</t>
  </si>
  <si>
    <t>https://www.crunchbase.com/organization/kriptown</t>
  </si>
  <si>
    <t>Kriptown provides fintech, IPO, blockchain, ICO and fundraising services to investors for startups and SMEs.</t>
  </si>
  <si>
    <t>https://www.kriptown.com</t>
  </si>
  <si>
    <t>https://twitter.com/KriptownFR</t>
  </si>
  <si>
    <t>https://www.facebook.com/kriptownFR</t>
  </si>
  <si>
    <t>https://www.linkedin.com/company/kriptown/</t>
  </si>
  <si>
    <t>contact@kriptown.com</t>
  </si>
  <si>
    <t>SCFO</t>
  </si>
  <si>
    <t>https://www.crunchbase.com/organization/scfo</t>
  </si>
  <si>
    <t>Supply Chain Finance Optimization (SCFO) is a fintech startup offering a revolutionary solution for financial optimization, enabling the conversion of liabilities into additional profit and receivables into a better liquidity. Supply Chain Finance Optimization (SCFO) is a fintech offering a revolutionary solution for financial optimization, enabling the conversion of liabilities into additional profit and receivables into a better liquidity.</t>
  </si>
  <si>
    <t>SCFO is a fintech startup offering a revolutionary solution for financial optimization.</t>
  </si>
  <si>
    <t>http://www.scfo.pl/</t>
  </si>
  <si>
    <t>https://www.facebook.com/pages/category/Financial-Service/SCFO-Supply-Chain-Finance-Optimization-504852840025258/</t>
  </si>
  <si>
    <t>https://www.linkedin.com/company/scfo/?originalSubdomain=in</t>
  </si>
  <si>
    <t>office@scfo.pl</t>
  </si>
  <si>
    <t>+48 517 886 386</t>
  </si>
  <si>
    <t>Lexemo LLC</t>
  </si>
  <si>
    <t>https://www.crunchbase.com/organization/lexemo-llc</t>
  </si>
  <si>
    <t>At Lexemo we are all about the European Banking Regulation and our mission is to bring clarity into the complexity of its constantly changing framework. Our know-how comes from working in top tier international law firms and financial institutions with world class expertise in European Banking Regulatory Law, Investment Banking and Hedge Fund IT Know-how. We are fascinated by the combination of technology and banking regulation and how technology can help to find answers to complex regulatory questions. Our aim is to simplify the complexity of banking regulation and make the analysis more efficient.</t>
  </si>
  <si>
    <t>Banking, E-Learning, FinTech, Legal</t>
  </si>
  <si>
    <t>Saas, LegalTech, RegTech, Banking Regulation</t>
  </si>
  <si>
    <t>http://www.lexemo.com</t>
  </si>
  <si>
    <t>https://twitter.com/lexemollc</t>
  </si>
  <si>
    <t>https://www.facebook.com/lexemo/</t>
  </si>
  <si>
    <t>https://www.linkedin.com/company/17886461</t>
  </si>
  <si>
    <t>pascal@lexemo.com</t>
  </si>
  <si>
    <t>Pascal Di Prima</t>
  </si>
  <si>
    <t>Education, Financial Services, Lending and Investments, Professional Services, Software</t>
  </si>
  <si>
    <t>Taqanu</t>
  </si>
  <si>
    <t>https://www.crunchbase.com/organization/taqanu</t>
  </si>
  <si>
    <t>Taqanu is opening the financial ecosystem for anyone by using a blockchain based digital ID to enable financial inclusion and create equal opportunities. Blockchain based digital identity platform runs alongside a railed attestation network called the Abacus Fabric. The Public Ledger keeps track of all secure identity transactions - to prove identities reliable &amp; ensure trust. With the mobile application you or others can input identity facts, to be declared, sourced, audited and proven on their attestation network.</t>
  </si>
  <si>
    <t>Bitcoin, Cryptocurrency, Financial Services, FinTech, Identity Management, Information Technology, Mobile Apps</t>
  </si>
  <si>
    <t>Taqanu is a blockchain based, digital identity platform, and surrounding ecosystem.</t>
  </si>
  <si>
    <t>https://www.taqanu.com/</t>
  </si>
  <si>
    <t>https://twitter.com/taqanu</t>
  </si>
  <si>
    <t>https://www.facebook.com/taqanu</t>
  </si>
  <si>
    <t>https://www.linkedin.com/company/taqanu/</t>
  </si>
  <si>
    <t>info@taqanu.com</t>
  </si>
  <si>
    <t>Bal√°zs N√©methi</t>
  </si>
  <si>
    <t>Apps, Financial Services, Information Technology, Mobile, Payments, Privacy and Security, Software</t>
  </si>
  <si>
    <t>We build and maintain world-class crowdfunding platforms for new finance companies around the globe. We‚Äôve provided the technology behind some of the market‚Äôs most innovative brands, including rebuildingsociety, eMoneyUnion, LENDonate, Peer Funding, MarketLend, InvestandBorrow and more. Our FinTech SAAS allows our clients to have a new platform bespoke to their own business model. White Label Crowdfunding has the flexibility, capability and passion to power your business in the new finance industry.</t>
  </si>
  <si>
    <t>Software as a Service to the peer-to-peer lending and crowdfunding markets</t>
  </si>
  <si>
    <t>http://www.whitelabelcrowd.fund/</t>
  </si>
  <si>
    <t>http://twitter.com/whitelabelcf</t>
  </si>
  <si>
    <t>http://www.facebook.com/whitelabelcrowdfunding</t>
  </si>
  <si>
    <t>http://www.linkedin.com/company/white-label-crowdfunding-limited</t>
  </si>
  <si>
    <t>hello@whitelabelcrowd.fund</t>
  </si>
  <si>
    <t>Daniel Rajkumar</t>
  </si>
  <si>
    <t>MGateway</t>
  </si>
  <si>
    <t>https://www.crunchbase.com/organization/mgateway</t>
  </si>
  <si>
    <t>Bank-as-a-Service Technology</t>
  </si>
  <si>
    <t>https://mgateway.de/</t>
  </si>
  <si>
    <t>https://www.linkedin.com/company/40832924</t>
  </si>
  <si>
    <t>Blue Suisse</t>
  </si>
  <si>
    <t>https://www.crunchbase.com/organization/blue-suisse</t>
  </si>
  <si>
    <t>Blue Suisse is an EU regulated boutique broker which is under the supervision of MFSA and is established according to standards of MiFID. The mainly Swiss and Swedish background of Blue Suisse cover extensive banking and financial expertise combined with the passion of cutting edge technologies in their modern online trading era. They are a trusted broker that facilitates trading and investing for private and institutional clients, offering access to global markets and a wide range of asset classes and tradable instruments through our different state-of-the art trading platforms, incorporating everything from personalized features to tailored charts, news and risk management tools. Blue Suisse offers the latest technology and deep liquidity together with a unique, fully transparent trading model that guarantees best price execution.</t>
  </si>
  <si>
    <t>Financial Services, FinTech, Training</t>
  </si>
  <si>
    <t>Blue Suisse provides online trading services.</t>
  </si>
  <si>
    <t>https://bluesuisse.com</t>
  </si>
  <si>
    <t>https://twitter.com/blue_suisse</t>
  </si>
  <si>
    <t>https://www.facebook.com/bluesuisseofficial/</t>
  </si>
  <si>
    <t>https://www.linkedin.com/company/bluesuisse/</t>
  </si>
  <si>
    <t>info@bluesuisse.com</t>
  </si>
  <si>
    <t>+356 3550 5070</t>
  </si>
  <si>
    <t>Fintechnews Switzerland</t>
  </si>
  <si>
    <t>https://www.crunchbase.com/organization/fintechnews-switzerland</t>
  </si>
  <si>
    <t>Fintech News Switzerland covers stories about the Fintech Ecosystem ‚Äì i.e. Mobile Payment, Personal Finance, Bitcoin, Blockchain, Robo Advisor and Lending - and Startups in Switzerland, UK and Europe. Fintechnews.ch also provides a bi-weekly newsletter with the most important information about the Fintech industry in UK &amp; Europe. Specialties</t>
  </si>
  <si>
    <t>FinTech, Information Services, Media and Entertainment, News</t>
  </si>
  <si>
    <t>Fintech News Switzerland covers stories about the Fintech Ecosystem.</t>
  </si>
  <si>
    <t>http://fintechnews.ch</t>
  </si>
  <si>
    <t>https://twitter.com/fintechch</t>
  </si>
  <si>
    <t>https://www.facebook.com/fintechnews</t>
  </si>
  <si>
    <t>https://www.linkedin.com/company/fintech-news-switzerland</t>
  </si>
  <si>
    <t>SILBA Venture Capital</t>
  </si>
  <si>
    <t>https://www.crunchbase.com/organization/silba-venture-capital</t>
  </si>
  <si>
    <t>SILBA VC is an investment fund that invests in companies with high growth potential by providing financial resources and by using smart money factor.  It invests only with private investors (Business Angels) who are interested in providing business support to young companies.  The investment ticket is up to max. $1 million.</t>
  </si>
  <si>
    <t>Education, Financial Services, FinTech, Information Technology, Internet</t>
  </si>
  <si>
    <t>SILBA VC invests in Martech, Fintech, ICT, IOT, Industry 4.0, Automotive, Construction Industry, Production Automation, Logistics</t>
  </si>
  <si>
    <t>https://silba.pl</t>
  </si>
  <si>
    <t>https://www.linkedin.com/company/13024760/admin/</t>
  </si>
  <si>
    <t>info@silba.pl</t>
  </si>
  <si>
    <t>Jacek Adamski, Marcin Leszczy≈Çowski, Rafa≈Ç Pierzchlewicz</t>
  </si>
  <si>
    <t>Education, Financial Services, Information Technology, Internet Services</t>
  </si>
  <si>
    <t>UTOPIA Ventures</t>
  </si>
  <si>
    <t>https://www.crunchbase.com/organization/utopia-ventures</t>
  </si>
  <si>
    <t>The next generation platform for tokenizing and trading assets.</t>
  </si>
  <si>
    <t>Platform to tokenize assets and enable trading</t>
  </si>
  <si>
    <t>http://www.utopia.ventures</t>
  </si>
  <si>
    <t>https://twitter.com/utopiaplatform</t>
  </si>
  <si>
    <t>https://www.facebook.com/utopiaventures</t>
  </si>
  <si>
    <t>https://www.linkedin.com/company/utopia-ventures</t>
  </si>
  <si>
    <t>anil.kutty@utopia.ventures</t>
  </si>
  <si>
    <t>Anil Kutty, Anup Patil, Bobby Sanghavi</t>
  </si>
  <si>
    <t>Zwebb</t>
  </si>
  <si>
    <t>https://www.crunchbase.com/organization/zwebb</t>
  </si>
  <si>
    <t>ZWEBB is producing cost effective, web based applications and systems for industry and retail, as well as financial, FinTech systems and platforms for Scandinavian and European market. With more than 12 years in the field of web development, we have created a unique approach, which simplifies the web development process, allowing us to take up the challenges and meet the demands of a complex digital market.</t>
  </si>
  <si>
    <t>Financial Services, FinTech, Web Development</t>
  </si>
  <si>
    <t>Zwebb is a Web Systems product development company.</t>
  </si>
  <si>
    <t>https://www.zwebb.com/</t>
  </si>
  <si>
    <t>https://www.facebook.com/Zwebb-Sweden-208930572571413/</t>
  </si>
  <si>
    <t>https://www.linkedin.com/company/zwebb</t>
  </si>
  <si>
    <t>info@zwebb.com</t>
  </si>
  <si>
    <t>+46 8 518 399 93</t>
  </si>
  <si>
    <t>Valuu.io</t>
  </si>
  <si>
    <t>https://www.crunchbase.com/organization/valuu-io</t>
  </si>
  <si>
    <t>Valuu.io provides insights and tools for self-directed stock investors. It enables them to easily find, valuate and track stock investments with the help of reliable financial data and transparent analysis tools.</t>
  </si>
  <si>
    <t>Analytics, FinTech, Information Technology, Internet, Personal Finance</t>
  </si>
  <si>
    <t>Investment research for self-directed stock investors.</t>
  </si>
  <si>
    <t>https://valuu.io</t>
  </si>
  <si>
    <t>https://twitter.com/ValuuAnalytics</t>
  </si>
  <si>
    <t>https://www.facebook.com/ValuuAnalytics/</t>
  </si>
  <si>
    <t>https://www.linkedin.com/company/valuu-io/</t>
  </si>
  <si>
    <t>info@valuu.io</t>
  </si>
  <si>
    <t>Martin Migge</t>
  </si>
  <si>
    <t>Finspot</t>
  </si>
  <si>
    <t>https://www.crunchbase.com/organization/finspot</t>
  </si>
  <si>
    <t>Belgrade, Vojvodina, Serbia</t>
  </si>
  <si>
    <t>Finspot is a start-up and fintech company that combines innovation and modern technological solutions for markets and finance.</t>
  </si>
  <si>
    <t>https://www.finspot.rs/</t>
  </si>
  <si>
    <t>https://www.linkedin.cn/company/finspotrs</t>
  </si>
  <si>
    <t>info@finspot.rs</t>
  </si>
  <si>
    <t>381 64 8023 493</t>
  </si>
  <si>
    <t>Davor Papac</t>
  </si>
  <si>
    <t>DynaMetrics</t>
  </si>
  <si>
    <t>https://www.crunchbase.com/organization/dynametrics</t>
  </si>
  <si>
    <t>In Switzerland, 99,7% of the economy is composed of SMEs. Of those, 40% find it "very difficult to get credits from banks for project growth. It is where DynaMetrics‚Äô idea was born, where we can help lenders identify better, today's factors, which influence credit risk, as well as, to help corporations to get better access to credit, not only based on their sales numbers, but by having a comprehensive analysis of non-financial data, whether you are a large corporation, SME or Startup. That is our contribution, in galvanizing the economy.</t>
  </si>
  <si>
    <t>Artificial Intelligence, Credit, Finance, FinTech, Information Technology, Software</t>
  </si>
  <si>
    <t>Villars-sur-glane, Fribourg, Switzerland</t>
  </si>
  <si>
    <t>DynaMetrics is developing an automated credit scoring tool based on big data / analytics &amp; AI.</t>
  </si>
  <si>
    <t>https://www.dynametrics.ch/</t>
  </si>
  <si>
    <t>https://twitter.com/DynaMetrics</t>
  </si>
  <si>
    <t>https://www.linkedin.com/company/dynametrics/</t>
  </si>
  <si>
    <t>Anne-Liliane Jorand</t>
  </si>
  <si>
    <t>Suzugia</t>
  </si>
  <si>
    <t>https://www.crunchbase.com/organization/suzugia</t>
  </si>
  <si>
    <t>Suzugia¬†was born with the mission of providing solutions to¬†some of the most intellectually challenging problems in global financial¬†markets by helping investors in every step of their decision-making process, making¬†it nimbler, more accurate and efficient with the power of artificial intelligence. We have coupled our knowledge and experience in the financial markets with deep expertise in machine learning and artificial intelligence and translated that into scalable solutions that helps investors make enhanced decisions, more efficiently and gain higher returns.</t>
  </si>
  <si>
    <t>FinTech: AI-powered Investment Decision Solutions</t>
  </si>
  <si>
    <t>http://www.suzugia-ai.com</t>
  </si>
  <si>
    <t>https://twitter.com/suzugia_ai</t>
  </si>
  <si>
    <t>https://www.linkedin.com/company/suzugia-ai/</t>
  </si>
  <si>
    <t>hello@suzugia-ai.com</t>
  </si>
  <si>
    <t>Francois Oustry, Sahar Attaripour</t>
  </si>
  <si>
    <t>Grow.ly</t>
  </si>
  <si>
    <t>https://www.crunchbase.com/organization/grow-ly</t>
  </si>
  <si>
    <t>Launched in 2014, Grow.ly is an online, P2P crowdlending platform that enables small investors to lend directly to SMEs, financing their growth projects and contributing to their development while getting better returns on their savings. Loans are provided by several investors who make different offers. After the completion of the auction period and the amount requested being reached, bids from lowest to highest interest rates are selected. Grow.ly receives commissions from borrowers once they sign the loan, which can vary from 2% to 3.5% depending on the amount and period of the loan. It also charges investors with a 0.85% annual servicing fee. It is based in Madrid, Spain.</t>
  </si>
  <si>
    <t>Crowdfunding, FinTech, Lending, Small and Medium Businesses</t>
  </si>
  <si>
    <t>Grow.ly is a Spanish peer-to-peer lending platform for small and medium-sized enterprises.</t>
  </si>
  <si>
    <t>https://www.grow.ly</t>
  </si>
  <si>
    <t>https://www.twitter.com/grow_ly</t>
  </si>
  <si>
    <t>https://www.facebook.com/plataformagrowly</t>
  </si>
  <si>
    <t>https://www.linkedin.com/company/grow-ly</t>
  </si>
  <si>
    <t>+34 914 35 93 36</t>
  </si>
  <si>
    <t>Mireia Badia</t>
  </si>
  <si>
    <t>ArtSquare.io</t>
  </si>
  <si>
    <t>https://www.crunchbase.com/organization/artsquare-io</t>
  </si>
  <si>
    <t>Artworks, validated by experts, will be fractionalized in Digital Art Shares available to buy for any budget. Digital Art Shares can be exchanged like shares of a listed company are traded on the traditional financial market.</t>
  </si>
  <si>
    <t>Art, Crowdfunding, Financial Exchanges, FinTech</t>
  </si>
  <si>
    <t>Fine art investment platform from as little as 1‚Ç¨</t>
  </si>
  <si>
    <t>https://www.artsquare.io/</t>
  </si>
  <si>
    <t>https://twitter.com/ArtSquareIO</t>
  </si>
  <si>
    <t>https://www.facebook.com/Artsquare.artworks/</t>
  </si>
  <si>
    <t>https://www.linkedin.com/company/artsquare-io/</t>
  </si>
  <si>
    <t>info@artsquare.io</t>
  </si>
  <si>
    <t>Financial Services, Lending and Investments, Media and Entertainment</t>
  </si>
  <si>
    <t>Economic Data Sciences</t>
  </si>
  <si>
    <t>https://www.crunchbase.com/organization/economic-data-sciences</t>
  </si>
  <si>
    <t xml:space="preserve">EDS utilizes artificial intelligence, machine learning and big data to help make more informed decisions. The company developed a solution which evaluates unlimited amount of quantitative and qualitative data simultaneously and comes up with the best tradeoff among it. Although primarily targeting the asset management industry, the solution can apply to any field which deals with large amounts of data and is required to make a decision based on it. As part of the solution, the company provides a personalized user interface, tailored to the specific needs and goals of each client. </t>
  </si>
  <si>
    <t xml:space="preserve">Technology solution which provides understandable Artificial Intelligence </t>
  </si>
  <si>
    <t>http://www.economicdatasciences.com</t>
  </si>
  <si>
    <t>https://twitter.com/EconDataSci</t>
  </si>
  <si>
    <t>https://www.facebook.com/EconomicDataSciences</t>
  </si>
  <si>
    <t>https://www.linkedin.com/company/economicdatasciences</t>
  </si>
  <si>
    <t>info@economicdatasciences.com</t>
  </si>
  <si>
    <t>+44(0)750-767-9285</t>
  </si>
  <si>
    <t>Boris Vilidnitsky, Edmund Walsh</t>
  </si>
  <si>
    <t>digiID</t>
  </si>
  <si>
    <t>https://www.crunchbase.com/organization/digiid</t>
  </si>
  <si>
    <t>Ever been in a situation where you needed to show proof of your age, address, or who you are, and you forgot to bring your drivers license, or proof of identification?  Now with digiID‚Ñ¢ you can forget your wallet at home, all you need is your phone! digiID‚Ñ¢ serves as your SECURE digital identification holder. It acts as your secure handy identification manager where you save, digitize, and manage all your official ID cards. Never forget your driver‚Äôs license again. Have all your identification cards SECURE and with you all the time, without the inconvenience, stress, and added weight of a bulk wallet. FEATURES - Identity theft secure insurance and prevention systems, detect fraudulent applications for various credit and non-credit related services. Delivering all the users credit and identity activity in REAL TIME. *coming soon. - Blur sensitive information like your address, ID/DL number, and other information you want to hide using our privacy control function.  - Virtual wallet for your driver‚Äôs license and all your identification cards - digiID‚Ñ¢ helps in storing and managing your proof of identification. Keeping track of your records and maintaining your security can be easily done as the app allows you to classify all your government, private, membership, and school identification cards quickly from your digiID‚Ñ¢ home screen. - Verification. Allow digiID‚Ñ¢ access to your social network profile accounts for additional authentication and validation. Facebook, LinkedIn, G+, twitter, and many more coming soon like whitehouse.gov and DiplomaReport. digiID‚Ñ¢ will cross reference information using OCR technology (Optical Character Recognition) from all your digitized identification to one another and to information from all your social network profiles you have linked to establish a gauge of verification by (matched information found) making your digiID‚Ñ¢ even more trusted, official, and accepted universally at more places, and by more people, organization, institutions and governments world wide. *coming soon digiID‚Ñ¢ finally.here. Digitize everything in your wallet, including insurance cards, medical marijuana license, dues cards, passports, military ID, resident permits, green cards, masonic lodge badges, gym memberships, credit cards and much more. *Guided Access must be turned ON for ENHANCED SECURITY.  Tap Settings &gt; General &gt; Accessibility &gt; Guided Access &gt; On always activate the guided access lock screen before you hand your iPhone to anyone when your digiID is being inspected. Trusted. Safe. Reliable.</t>
  </si>
  <si>
    <t>Financial Services, FinTech, Information Technology, Security</t>
  </si>
  <si>
    <t>Kongsberg, Buskerud, Norway</t>
  </si>
  <si>
    <t>SECURE digital identification holder.</t>
  </si>
  <si>
    <t>http://digiid.com</t>
  </si>
  <si>
    <t>https://www.facebook.com/digiID</t>
  </si>
  <si>
    <t>adam@digiID.com</t>
  </si>
  <si>
    <t>Adam Shoucair</t>
  </si>
  <si>
    <t>Leanus</t>
  </si>
  <si>
    <t>https://www.crunchbase.com/organization/leanus</t>
  </si>
  <si>
    <t>Leanus is a cloud-based businesses analyzer leader in Italy now adapted by INFORMA D&amp;B (our Partner) to Spanish companies. It is an easy to use artificial intelligence sophisticated tool for businesses, entrepreneurs and financial institutions. It has a very lean and easy to use interface from which the client can either buy financial information on a company he is analyzing or use Leanus to analyze it saving time, money and with a better result. The market is full of data and reports on companies, the value added for clients is not just having the data but to be able to process and understand them in an economic way to take everyday's decisions. With Leanus the client can thoroughly analyse businesses' balance sheets, carry out multi variant complex searches, make sectorial studies, group comparisons, simulations, high level business plans and presentations in an easy, quick and economic way - See more at: http://www.ilventure.co/leanus#sthash.UL31zE4V.dpuf</t>
  </si>
  <si>
    <t>Leanus is a service company that delivers business nformation and business intelligence services.</t>
  </si>
  <si>
    <t>http://www.leanus.it</t>
  </si>
  <si>
    <t>http://www.facebook.com/pages/Leanus-la-piattaforma-di-Lean-Fina</t>
  </si>
  <si>
    <t>800864588@leanus.it</t>
  </si>
  <si>
    <t>KOUNTEQ</t>
  </si>
  <si>
    <t>https://www.crunchbase.com/organization/kounteq</t>
  </si>
  <si>
    <t>Harrow, Harrow, United Kingdom</t>
  </si>
  <si>
    <t>A financial technology company which provides scalable cloud solutions for its clients</t>
  </si>
  <si>
    <t>https://kounteq.com/</t>
  </si>
  <si>
    <t>https://twitter.com/kounteq</t>
  </si>
  <si>
    <t>https://www.facebook.com/kounteq/</t>
  </si>
  <si>
    <t>https://www.linkedin.com/company/18561992/</t>
  </si>
  <si>
    <t>team@kounteq.com</t>
  </si>
  <si>
    <t>0208 133 7864</t>
  </si>
  <si>
    <t>Mohamedali Walji</t>
  </si>
  <si>
    <t>tradeway</t>
  </si>
  <si>
    <t>https://www.crunchbase.com/organization/tradeway</t>
  </si>
  <si>
    <t>Finance, FinTech, Trading Platform</t>
  </si>
  <si>
    <t>Trade global financial markets using Bitcoin</t>
  </si>
  <si>
    <t>http://tradeway.io</t>
  </si>
  <si>
    <t>hello@tradeway.io</t>
  </si>
  <si>
    <t>RFPnetworks</t>
  </si>
  <si>
    <t>https://www.crunchbase.com/organization/rfpnetworks</t>
  </si>
  <si>
    <t>RFPnetworks is a highly diversified enterprise software platform &amp; marketplace. It changes how institutional investors &amp; asset managers interact and transact. Since 2012 we have been quietly writing the code, rolling it out institution by institution, release by release. v11 was launched in March 2020. Today, 30 of the 100 largest institutional investors use our platform to engage &gt;4000 asset managers globally. Our last 50+ transactions successfully funded &gt;$25bn for asset managers, worth $75mn p.a. in fees.</t>
  </si>
  <si>
    <t>Asset Management, Big Data, Digital Marketing, Enterprise Software, FinTech, Marketplace, SaaS</t>
  </si>
  <si>
    <t>Bussum, Noord-Holland, The Netherlands</t>
  </si>
  <si>
    <t>We change how global asset managers &amp; institutional investors transact.</t>
  </si>
  <si>
    <t>https://www.rfpnetworks.com</t>
  </si>
  <si>
    <t>https://www.linkedin.com/company/rfpnetworks</t>
  </si>
  <si>
    <t>enquiries@rfpnetworks.com</t>
  </si>
  <si>
    <t>+31 20 261 2450</t>
  </si>
  <si>
    <t>Brian Urban</t>
  </si>
  <si>
    <t>Commerce and Shopping, Data and Analytics, Financial Services, Sales and Marketing, Software</t>
  </si>
  <si>
    <t>Think Yellow</t>
  </si>
  <si>
    <t>https://www.crunchbase.com/organization/think-yellow</t>
  </si>
  <si>
    <t xml:space="preserve">Think Yellow facilitates investment training in Gender Lens Investing through their online platform. The company aims to  build investment products with well-known financial institutions to grow the number of offerings within Gender Lens Investing. </t>
  </si>
  <si>
    <t>Business Development, Finance, Financial Services, FinTech</t>
  </si>
  <si>
    <t xml:space="preserve">Think Yellow facilitates investment training in Gender Lens Investing. </t>
  </si>
  <si>
    <t>http://www.thinkyellow.ch/</t>
  </si>
  <si>
    <t>https://twitter.com/ThinkYellowNow</t>
  </si>
  <si>
    <t>https://www.linkedin.com/company/think-yellow-gmbh/</t>
  </si>
  <si>
    <t>Karina Storinggaard, Mette Skjold Rotb√∏ll, Tiia M√§kinen</t>
  </si>
  <si>
    <t>Atreides.ai</t>
  </si>
  <si>
    <t>https://www.crunchbase.com/organization/atreides-ai</t>
  </si>
  <si>
    <t>Our target customers are the second and third lines of defence in corporate organisations. Buyers commonly include the Chief Financial Officer, Chief Compliance Officer, Head of Internal Audit, Chief Risk Officer or Head of Control. 10,000s of expensive subject matter expert (SME) time is spent manually documenting and reporting on risk and control. At the same time quality and cohesion at this scale is hard to maintain leading to poor quality information being captured in GRC solutions. The implication is a burdensome cost of compliance and inhibited risk based decision making reducing management confidence. The result is fines and reduced profits. There is a need for expert advice on a continual basis to ensure that the ever expanding scope of risk and control is kept up to date. We are building an application that uses NLP to grade risk and control documentation according to industry best practice and provide near real time feedback to end users on the quality of risk and control documentation. Our goal is to provide this to our identified buyers above and other interested parties such as those in the insurance market.</t>
  </si>
  <si>
    <t>B2B SaaS Company offering NLP services for Risk &amp; Control</t>
  </si>
  <si>
    <t>https://www.atreides.ai</t>
  </si>
  <si>
    <t>https://www.linkedin.com/company/15820792/</t>
  </si>
  <si>
    <t>richardhurley@atreides.ai</t>
  </si>
  <si>
    <t>Saveboost</t>
  </si>
  <si>
    <t>https://www.crunchbase.com/organization/saveboost</t>
  </si>
  <si>
    <t>Saveboost helps millennials to start saving without any effort by saving automatically their spare change.</t>
  </si>
  <si>
    <t>Saveboost helps people to start saving their money without any effort.</t>
  </si>
  <si>
    <t>http://www.saveboost.com</t>
  </si>
  <si>
    <t>https://www.twitter.com/saveboost</t>
  </si>
  <si>
    <t>https://www.facebook.com/saveboost</t>
  </si>
  <si>
    <t>info@saveboost.com</t>
  </si>
  <si>
    <t>Magna Numeris</t>
  </si>
  <si>
    <t>https://www.crunchbase.com/organization/magna-numeris</t>
  </si>
  <si>
    <t>We are a french start up developing digital solutions, our first product is Cartam</t>
  </si>
  <si>
    <t>Distributed Vision Ltd</t>
  </si>
  <si>
    <t>https://www.crunchbase.com/organization/distributed-vision-ltd</t>
  </si>
  <si>
    <t>Blockchain, Consulting, FinTech, Legal</t>
  </si>
  <si>
    <t>Bracknell, Bracknell Forest, United Kingdom</t>
  </si>
  <si>
    <t>Blockchain strategic advisory and fintech firm.</t>
  </si>
  <si>
    <t>http://www.distributed.vision</t>
  </si>
  <si>
    <t>Waltio</t>
  </si>
  <si>
    <t>https://www.crunchbase.com/organization/waltio</t>
  </si>
  <si>
    <t>Waltio is a French cryptocurrency tax assistant. We are on a mission to drive crypto adoption through an easy to use. With automated synchronization to exchanges and wallets, our tax bot computes net asset value / Gain and loss, provide advanced analytics dashboards, tax reporting. Waltio tracks trading and Defi products and various crypto-incomes.</t>
  </si>
  <si>
    <t>Cryptocurrency tax assistant</t>
  </si>
  <si>
    <t>https://www.waltio.co</t>
  </si>
  <si>
    <t>https://twitter.com/Waltio_co</t>
  </si>
  <si>
    <t>https://www.facebook.com/waltio.co/</t>
  </si>
  <si>
    <t>https://www.linkedin.com/company/waltio/</t>
  </si>
  <si>
    <t>hello@waltio.co</t>
  </si>
  <si>
    <t>Benjamin Chevallereau, Pierre Morizot</t>
  </si>
  <si>
    <t>Marvest</t>
  </si>
  <si>
    <t>https://www.crunchbase.com/organization/marvest</t>
  </si>
  <si>
    <t>Crowdfunding, Financial Services, FinTech, Shipping</t>
  </si>
  <si>
    <t>Marvest is a fintech company that offers crowd financing in institutional-grade maritime investment projects.</t>
  </si>
  <si>
    <t>https://www.marvest.de</t>
  </si>
  <si>
    <t>https://www.facebook.com/marvestinvestments/</t>
  </si>
  <si>
    <t>https://www.linkedin.com/company/marvest-investements/</t>
  </si>
  <si>
    <t>info@marvest.de</t>
  </si>
  <si>
    <t>+49 40 8888 1 2020</t>
  </si>
  <si>
    <t>Clezer</t>
  </si>
  <si>
    <t>https://www.crunchbase.com/organization/clezer</t>
  </si>
  <si>
    <t>With Clezer card &amp; app, you can split any online or in-store payment with your friends, in real time, securely &amp; hassle-free.</t>
  </si>
  <si>
    <t>E-Commerce, Financial Services, FinTech, Internet, Internet of Things, iOS, Payments</t>
  </si>
  <si>
    <t>Bordeaux, Aquitaine, France</t>
  </si>
  <si>
    <t>Clezer Financial Technologies</t>
  </si>
  <si>
    <t>https://www.clezer.com</t>
  </si>
  <si>
    <t>https://twitter.com/ClezerApp</t>
  </si>
  <si>
    <t>https://www.facebook.com/clezer/</t>
  </si>
  <si>
    <t>https://www.linkedin.com/company/26999701/</t>
  </si>
  <si>
    <t>hello@clezer.com</t>
  </si>
  <si>
    <t>Commerce and Shopping, Financial Services, Internet Services, Mobile, Payments, Platforms, Software</t>
  </si>
  <si>
    <t>Paily</t>
  </si>
  <si>
    <t>https://www.crunchbase.com/organization/paily</t>
  </si>
  <si>
    <t>Paily helps You get paid, be more productive, save money, and¬†increase up to 35% of Your profit. Simply complete Your job and create an invoice for Your client with Paily's automatic invoice generation. You‚Äôll be notified as soon as Paily receives the payment. Withdraw the funds in a matter of a couple of clicks on Your mobile phone, or computer. Focus on Your work without having to deal with the costs and time constraints of running Your own company. No paperwork, no bureaucracy, no accounting. By combining regular income and dividend payouts, Paily got an opportunity for You to keep more of Your income.‚Ä®‚Ä®There are no monthly costs in renting company. No need for that. You don‚Äôt have to own a car to use it when you need it. The same goes to renting a company. Paily saves Your time, money and energy. It‚Äôs cheaper, more efficient and an easy-to-use solution.</t>
  </si>
  <si>
    <t>FinTech Application</t>
  </si>
  <si>
    <t>https://paily.io</t>
  </si>
  <si>
    <t>https://www.facebook.com/paily.io</t>
  </si>
  <si>
    <t>https://www.linkedin.com/company/paily</t>
  </si>
  <si>
    <t>dev@paily.io</t>
  </si>
  <si>
    <t>Aleksejs Pravotorovs</t>
  </si>
  <si>
    <t>CodeREG</t>
  </si>
  <si>
    <t>https://www.crunchbase.com/organization/codereg</t>
  </si>
  <si>
    <t>CodeREG is a financial compliance reinvented for the digital era. The company develops software tools that automatically monitor, verifies, and enforces compliance for financial services firms. Its software tools help firms to understand and fulfill their increasingly complex, interwoven, and dynamic regulatory requirements through real-time insights into their financial compliance through a web user interface that enable users to make decisions on risk-taking in accordance with current law. Its software connects to trade and transaction data to intelligently check whether what users are reporting is compliant, as well as providing full traceability to the legislation. CodeREG was established in 2018 and is headquartered in London, England.</t>
  </si>
  <si>
    <t>Compliance, Financial Services, FinTech, Information Technology, Legal Tech, Software</t>
  </si>
  <si>
    <t>CodeREG is a financial compliance reinvented for the digital era.</t>
  </si>
  <si>
    <t>https://codereg.io</t>
  </si>
  <si>
    <t>https://twitter.com/code_reg</t>
  </si>
  <si>
    <t>https://www.linkedin.com/company/codereg/</t>
  </si>
  <si>
    <t>info@codereg.io</t>
  </si>
  <si>
    <t>Stacy-Ann Sinclair</t>
  </si>
  <si>
    <t>Vestpod</t>
  </si>
  <si>
    <t>https://www.crunchbase.com/organization/vestpod</t>
  </si>
  <si>
    <t>Vestpod is helping women get smart about money.</t>
  </si>
  <si>
    <t>Fashion, FinTech, Internet</t>
  </si>
  <si>
    <t>http://www.vestpod.com/</t>
  </si>
  <si>
    <t>https://www.twitter.com/vestpod</t>
  </si>
  <si>
    <t>https://www.facebook.com/vestpod</t>
  </si>
  <si>
    <t>https://www.linkedin.com/company/vestpod</t>
  </si>
  <si>
    <t>hello@vestpod.com</t>
  </si>
  <si>
    <t>Emilie Bellet</t>
  </si>
  <si>
    <t>Clothing and Apparel, Design, Financial Services, Internet Services</t>
  </si>
  <si>
    <t>Unlisted Ltd</t>
  </si>
  <si>
    <t>https://www.crunchbase.com/organization/listings-ledger-plc</t>
  </si>
  <si>
    <t>Founded in 2018, Unlisted aims to transform antiquated private company valuations with data-driven, machine-learning valuations. Its AI-powered valuations uncover value drivers that help steer acquisition, due diligence, portfolio monitoring, and company selection for entrepreneurs, private shareholders, institutional lenders and investors in the financial sectors.</t>
  </si>
  <si>
    <t>Real-time AI-powered company valuations</t>
  </si>
  <si>
    <t>http://unlistedvaluations.com/</t>
  </si>
  <si>
    <t>Comistar Estonia</t>
  </si>
  <si>
    <t>https://www.crunchbase.com/organization/comistar-estonia</t>
  </si>
  <si>
    <t>We're helping Fintechs, SaaS and other online businesses to start and manage a digital company in Europe. Comistar is an official partner of the Estonian e-Residency program and has been supporting entrepreneurs operating online businesses for 7 years. Our core services are licensing, tax, accounting &amp; legal services.</t>
  </si>
  <si>
    <t>Consulting, Financial Services, FinTech, SaaS</t>
  </si>
  <si>
    <t>Accounting, legal &amp; business advisory. Digital company management.</t>
  </si>
  <si>
    <t>https://e-resident.me/</t>
  </si>
  <si>
    <t>https://www.facebook.com/comistarestonia/</t>
  </si>
  <si>
    <t>estonia@comistar.com</t>
  </si>
  <si>
    <t>Tr√©soria</t>
  </si>
  <si>
    <t>https://www.crunchbase.com/organization/tr√©soria</t>
  </si>
  <si>
    <t>Financial Services, FinTech, Payments, Transaction Processing</t>
  </si>
  <si>
    <t>Tr√©soria is a financial firm that detects, anticipates and solves the financing needs of VSEs and SMEs in real time.</t>
  </si>
  <si>
    <t>http://www.tresoria.fr</t>
  </si>
  <si>
    <t>https://twitter.com/Tresoria_off</t>
  </si>
  <si>
    <t>https://www.facebook.com/tresoria.fr</t>
  </si>
  <si>
    <t>https://www.linkedin.com/company/tresoria/</t>
  </si>
  <si>
    <t>contact@tresoria.fr</t>
  </si>
  <si>
    <t>Octopocket</t>
  </si>
  <si>
    <t>https://www.crunchbase.com/organization/octopocket</t>
  </si>
  <si>
    <t xml:space="preserve">Octopocket you can send and receive money FREE and INSTANTLY Keep your money in EUR USD GBP BTC JPY CHF CNY Withdraw money from ATM without card, transfer me tour bank and more With Octopocket. </t>
  </si>
  <si>
    <t>Octopocket send and receive money is as easy as writing a message.</t>
  </si>
  <si>
    <t>http://octopocket.com</t>
  </si>
  <si>
    <t>https://twitter.com/octopocket</t>
  </si>
  <si>
    <t>https://www.facebook.com/Octopocket</t>
  </si>
  <si>
    <t>https://www.linkedin.com/company/octopocket</t>
  </si>
  <si>
    <t>hello@octopocket.com</t>
  </si>
  <si>
    <t>Alex G√≥mez d la Cruz, Manuel Sales</t>
  </si>
  <si>
    <t>QnityRe</t>
  </si>
  <si>
    <t>https://www.crunchbase.com/organization/qnityre</t>
  </si>
  <si>
    <t>QnityRe is an intelligent P2P insurance management platform used by local brokers to make group insurance products for enterprises who benefit from tailored covers and a lower-cost. We have partnered up with local insurance brokers, empowering them to design mutual insurance schemes for groups of local SMEs. QnityRe further helps them by acting as a marketplace connecting regional brokers directly to the Lloyd's of London market.</t>
  </si>
  <si>
    <t>FinTech, Insurance, InsurTech, Small and Medium Businesses</t>
  </si>
  <si>
    <t>Intelligent P2P insurance management platform</t>
  </si>
  <si>
    <t>https://qnityre.com/</t>
  </si>
  <si>
    <t>https://twitter.com/qnityre</t>
  </si>
  <si>
    <t>https://www.linkedin.com/company/qnityre/</t>
  </si>
  <si>
    <t>gregor.fabjan@qnityre.com</t>
  </si>
  <si>
    <t>Diego Rios, Gregor Fabjan</t>
  </si>
  <si>
    <t>Capsearch</t>
  </si>
  <si>
    <t>https://www.crunchbase.com/organization/capsearch</t>
  </si>
  <si>
    <t xml:space="preserve">Capsearch develops software and digitalises the inefficient SME financing process. We offer a platform for advisors to finance SMEs and develop software for lenders to digitalise their internal processes. Our software is being used by many well-known accounting and financial advisory firms and by more than 25 finance providers, including the high street banks. </t>
  </si>
  <si>
    <t>Banking, Financial Services, FinTech, SaaS, Software</t>
  </si>
  <si>
    <t>Amstelveen, Noord-Holland, The Netherlands</t>
  </si>
  <si>
    <t>Digitalizing the SME financing process</t>
  </si>
  <si>
    <t>http://www.capsearch.com</t>
  </si>
  <si>
    <t>http://twitter.com/capsearch</t>
  </si>
  <si>
    <t>http://www.linkedin.com/company/capsearch.com</t>
  </si>
  <si>
    <t>arjan@capsearch.com</t>
  </si>
  <si>
    <t>Arjan Buis, Max Henny</t>
  </si>
  <si>
    <t>ClicInvest</t>
  </si>
  <si>
    <t>https://www.crunchbase.com/organization/clicinvest</t>
  </si>
  <si>
    <t>ClicInvest goal is to leverage crowdlending business models.</t>
  </si>
  <si>
    <t>http://www.clicinvest.pt/</t>
  </si>
  <si>
    <t>https://www.twitter.com/clic_invest</t>
  </si>
  <si>
    <t>https://www.facebook.com/pg/ClicInvest.pt/about/?ref=page_internal</t>
  </si>
  <si>
    <t>https://www.linkedin.com/company/clicinvest</t>
  </si>
  <si>
    <t>info@clicinvest.pt</t>
  </si>
  <si>
    <t>+351 21 122 7115</t>
  </si>
  <si>
    <t>Paylobby GmbH</t>
  </si>
  <si>
    <t>https://www.crunchbase.com/organization/paylobby-gmbh</t>
  </si>
  <si>
    <t>Consulting, E-Commerce, FinTech, Fraud Detection, Mobile Payments, Payments, Point of Sale</t>
  </si>
  <si>
    <t>Paylobby.com is an innovative platform that helps merchants find a suitable Payment Provider.</t>
  </si>
  <si>
    <t>http://www.paylobby.com/en</t>
  </si>
  <si>
    <t>https://twitter.com/Paylobby_de</t>
  </si>
  <si>
    <t>https://www.facebook.com/paylobbygermany/</t>
  </si>
  <si>
    <t>https://www.linkedin.com/company/10946136/</t>
  </si>
  <si>
    <t>info@paylobby.com</t>
  </si>
  <si>
    <t>+49 89 250 079 160</t>
  </si>
  <si>
    <t>Ivan Zargorchev, Julia Houben, Nils Wietelmann, Peter Petridis</t>
  </si>
  <si>
    <t>FUNDSLINK</t>
  </si>
  <si>
    <t>https://www.crunchbase.com/organization/fundslink</t>
  </si>
  <si>
    <t>FUNDSLINK is a new ecosystem for wealth Management services. FUNDSLINK connects high financial profile investors to premium investment products, using an innovative marketplace. Our cutting-edge platform reinforces investor‚Äôs position by enabling a direct connection from their bank account to top independent mutual funds, with no advisory commissions or brokerage fees.</t>
  </si>
  <si>
    <t>B2B, B2C, Blockchain, FinTech, Wealth Management</t>
  </si>
  <si>
    <t>FUNDSLINK is a Fintech company, focused on the investment management services industry</t>
  </si>
  <si>
    <t>http://fundslink.com</t>
  </si>
  <si>
    <t>https://twitter.com/fundslink_</t>
  </si>
  <si>
    <t>https://www.linkedin.com/company/fundslink/</t>
  </si>
  <si>
    <t>jalemany@fundslink.com</t>
  </si>
  <si>
    <t>+34 910 575 703</t>
  </si>
  <si>
    <t>Automotive Equity Management Limited</t>
  </si>
  <si>
    <t>https://www.crunchbase.com/organization/automotive-equity-management-limited</t>
  </si>
  <si>
    <t>Automotive Equity Management Limited is a start-up company implementing a financial derivatives exchange for mobility assets in Europe and the US. AEM provides initially tracking and virtual trading accounts that allow clients to maintain portfolios of mobility asset benchmarks, monitor their prices daily and trade futures contracts virtually on their platform with other clients. In the 4th Quarter 2020 we will begin OTC trading for account holders.</t>
  </si>
  <si>
    <t>Automotive, Financial Exchanges, Financial Services, FinTech</t>
  </si>
  <si>
    <t>The Chicago Mercantile Exchange (CME) for the Mobility Economy</t>
  </si>
  <si>
    <t>https://www.aemexchange.com</t>
  </si>
  <si>
    <t>https://twitter.com/aemexchange</t>
  </si>
  <si>
    <t>https://www.linkedin.com/company/automotive-equity-management-limited/</t>
  </si>
  <si>
    <t>ask.us@automotiveequitymanagement.com</t>
  </si>
  <si>
    <t>Fintan Knight, Michael DeNardo, Sergiu Petean</t>
  </si>
  <si>
    <t>Partech Shaker</t>
  </si>
  <si>
    <t>https://www.crunchbase.com/organization/partech-shaker</t>
  </si>
  <si>
    <t>The Partech Shaker is a startup campus designed for tech companies from all over the world. Launched in 2014 by global tech investment fund Partech, it welcomes startups and scaleups, backed or not by Partech, in a nine-story building in the heart of Paris. The campus also hosts intrapreneurial projects from Enterprises and SMEs and the American accelerator Techstars Paris. The Partech Shaker works in close collaboration with Enterprises and SMEs involved in a digital transformation or in innovation more broadly. The place welcomes &amp; designs numerous events about innovation, entrepreneurship and growth. Since 2016, its solution Europe Made Easy has helped non-French tech companies conquer the European or French markets, from Paris. Among its clients, partners and alumni are Accorhotels, Air Liquide, Amazon, Dentsu Aegis Network, Dropbox, Econocom, FDJ, Gefco, Groupama, Haworth, Hired, HotelTonight, Hunteed, Influans, Kantox, Liftoff, Made.com, Microsoft, Pinterest, PriceMatch (acquired by Booking.com), Renault, Siemens, Sigfox, Sunrise (acquired by Microsoft), Total, Tribe, Zify</t>
  </si>
  <si>
    <t>FinTech, Incubators, Information Technology, Venture Capital</t>
  </si>
  <si>
    <t>The Partech Shaker is a startup campus designed for tech companies from all over the world.</t>
  </si>
  <si>
    <t>http://partechshaker.com/</t>
  </si>
  <si>
    <t>http://twitter.com/PartechShaker</t>
  </si>
  <si>
    <t>http://www.facebook.com/pages/Partech-Shaker/375741562577546</t>
  </si>
  <si>
    <t>https://www.linkedin.com/company/partech-shaker</t>
  </si>
  <si>
    <t>shaker@partechpartners.com</t>
  </si>
  <si>
    <t>+33 1 82 83 22 33</t>
  </si>
  <si>
    <t>Rdax.io</t>
  </si>
  <si>
    <t>https://www.crunchbase.com/organization/rdax-exchange</t>
  </si>
  <si>
    <t>RDAX Crypto Exchange is a trading platform for blockchain assets specifically tailored for the high net worth retail trader. RDAX.io is a ‚ÄúRetail Digital Asset Exchange‚Äù allowing for easy transaction between Bitcoin, Ethereum, Litecoin, Monero, Ripple, EOS, Tron, STO's and ICO's. We are also integrated with coinpayments.com allowing for fluid transfer of funds through their integrated wallets. Coin Payments allows for payment and transfer of over 1220 supported coins Customer Support Email:  info@rdax.io RDAX Trading Fee Schedule Buy Fees:    0.01%	 Sell Fees:  0.02%	 Withdrawal Fees:  FREE Deposit Fees:  FREE 3rd Party Tracking:   https://www.coinhills.com/market/exchange/rdax/</t>
  </si>
  <si>
    <t>Blockchain, Crowdfunding, Financial Exchanges, FinTech, Information Technology, Internet, Payments, Stock Exchanges, Venture Capital, Virtual Currency</t>
  </si>
  <si>
    <t>RDAX = "Retail Digital Asset Exchange", Crypto Exchange, BTC, ETH, Dash, Waves, USDT, XMR, Ripple, TRX, Solareum, Neo, EOS, Trading Platform</t>
  </si>
  <si>
    <t>https://rdax.io</t>
  </si>
  <si>
    <t>https://twitter.com/RdaxIo</t>
  </si>
  <si>
    <t>https://www.facebook.com/Rdax.ioexchange/</t>
  </si>
  <si>
    <t>info@rdax.io</t>
  </si>
  <si>
    <t>Patrick Turner</t>
  </si>
  <si>
    <t>Financial Services, Information Technology, Internet Services, Lending and Investments, Other, Payments, Software</t>
  </si>
  <si>
    <t>Paybilla</t>
  </si>
  <si>
    <t>https://www.crunchbase.com/organization/paybilla</t>
  </si>
  <si>
    <t>All-in one e-commerce, billing and subscription solution for global reach</t>
  </si>
  <si>
    <t>Fintech that brings together blockchain, analytics, e-commerce, billing &amp; distribution.</t>
  </si>
  <si>
    <t>https://paybilla.com</t>
  </si>
  <si>
    <t>https://www.facebook.com/paybilla/</t>
  </si>
  <si>
    <t>https://www.linkedin.com/company/12634486</t>
  </si>
  <si>
    <t>service@paybilla.com</t>
  </si>
  <si>
    <t>Cristian Orasanu, Robert Knapp</t>
  </si>
  <si>
    <t>Blue Strategy Group</t>
  </si>
  <si>
    <t>https://www.crunchbase.com/organization/blue-strategy-group</t>
  </si>
  <si>
    <t>Seville, Andalucia, Spain</t>
  </si>
  <si>
    <t>Blue Strategy Group develops intelligent algorithms for financial markets.</t>
  </si>
  <si>
    <t>https://www.bluestrategygroup.com/</t>
  </si>
  <si>
    <t>https://www.facebook.com/bluestrategygroup/</t>
  </si>
  <si>
    <t>https://www.linkedin.com/company/blue-strategy-group</t>
  </si>
  <si>
    <t>info@bluestrategygroup.com</t>
  </si>
  <si>
    <t>34 687459514</t>
  </si>
  <si>
    <t>MyC4</t>
  </si>
  <si>
    <t>https://www.crunchbase.com/organization/myc4</t>
  </si>
  <si>
    <t>MYC4 is an internet marketplace where you and investors from around the world can lend money directly to entrepreneurs who are doing business in Africa and create growth together with them. That means when the African business makes money as a result of your loan, you can also make money. MYC4 is a business  a business that creates growth  growth created by you.</t>
  </si>
  <si>
    <t>Charity, FinTech, Impact Investing</t>
  </si>
  <si>
    <t>MYC4 is your opportunity to help grow small businesses in Africa.</t>
  </si>
  <si>
    <t>http://www.myc4.com/</t>
  </si>
  <si>
    <t>http://twitter.com/MYC4com</t>
  </si>
  <si>
    <t>http://www.facebook.com/MYC4com</t>
  </si>
  <si>
    <t>http://www.linkedin.com/company/myc4</t>
  </si>
  <si>
    <t>info@myc4.com</t>
  </si>
  <si>
    <t>45 70 26 20 15</t>
  </si>
  <si>
    <t>Mads Kj√¶r</t>
  </si>
  <si>
    <t>BUILDILY</t>
  </si>
  <si>
    <t>https://www.crunchbase.com/organization/buildily</t>
  </si>
  <si>
    <t>Buildily is venture builder and online accelerator platform  which supports early stage entrepreneurs and startups Buildily Tech - creates consumer based AI related systems and service platforms Buildily Startup - Is a Online Business/Startup Accelerator Platform offering a one stop place to help entrepreneurs, startups and businesses to Start, Build and Grow their Business. Buildily through their partnership network, offers access to a suite of essential online tools, services and access to funding options to help business owners and entrepreneurs manage and grow their businesses. Buildily Academy - A unique video based platform for startups to learn from world class founders and entrepreneurs.</t>
  </si>
  <si>
    <t>Business Development, Communities, Computer, Developer Tools, Education, Financial Services, FinTech, Funding Platform, Productivity Tools</t>
  </si>
  <si>
    <t>Buildily is venture builder and online accelerator platform  which supports early stage entrepreneurs and startups</t>
  </si>
  <si>
    <t>https://www.buildily.com</t>
  </si>
  <si>
    <t>https://www.twitter.com/buildily</t>
  </si>
  <si>
    <t>https://www.facebook.com/buildily</t>
  </si>
  <si>
    <t>https://www.linkedin.com/company/buildily/</t>
  </si>
  <si>
    <t>info@buildily.com</t>
  </si>
  <si>
    <t>Elemi Atigolo</t>
  </si>
  <si>
    <t>Community and Lifestyle, Consumer Electronics, Education, Financial Services, Hardware, Lending and Investments, Professional Services, Software</t>
  </si>
  <si>
    <t>Corizance</t>
  </si>
  <si>
    <t>https://www.crunchbase.com/organization/corizance</t>
  </si>
  <si>
    <t>Corizance is a business offering cloud-based cognitive risk assessment, intelligence, and analytics platform services enabling financial and high-risk businesses to ‚Ä¢ Collect critical risk details for intelligent risk scoring, predict, impact analysis and insights generation ‚Ä¢ Assess, analyze, report and systematically plan to reduce/mitigate critical risk exposures faced in an increasingly disruptive global environment ‚Ä¢ Artificial Intelligence enabled platform and analytical technologies help to collect and process structured and unstructured data using machine learning techniques, provide insights and reports</t>
  </si>
  <si>
    <t>Analytics, Artificial Intelligence, Financial Services, FinTech, Information Technology, Machine Learning, Risk Management, Software</t>
  </si>
  <si>
    <t>Global Cognitive Risk Intelligence Ecosystem Startup for finance and high-risk industries</t>
  </si>
  <si>
    <t>https://www.corizance.com</t>
  </si>
  <si>
    <t>https://twitter.com/corizance</t>
  </si>
  <si>
    <t>https://www.facebook.com/corizance/</t>
  </si>
  <si>
    <t>https://www.linkedin.com/company/30669949/</t>
  </si>
  <si>
    <t>corizance@gmail.com</t>
  </si>
  <si>
    <t>Suresh Rukmangathan</t>
  </si>
  <si>
    <t>Artificial Intelligence, Data and Analytics, Financial Services, Information Technology, Professional Services, Science and Engineering, Software</t>
  </si>
  <si>
    <t>CryptoEasy</t>
  </si>
  <si>
    <t>https://www.crunchbase.com/organization/cryptoeasy</t>
  </si>
  <si>
    <t>Cryptoeasy provides personalized and targeted E2E cryptocurrency and blockchain strategy in one place. They are independent and neutral adviser. They build trust and quality with a transparent methodology as well partner and community sourced insights. No advertisings, no sponsorships, no scam thanks to their trust index.</t>
  </si>
  <si>
    <t>Advice, Cryptocurrency, Financial Services, FinTech</t>
  </si>
  <si>
    <t>CryptoEasy is a FinTech registered as independent financial advisory company.</t>
  </si>
  <si>
    <t>https://cryptoeasy.io/</t>
  </si>
  <si>
    <t>https://www.facebook.com/pg/cryptoeasy.io/</t>
  </si>
  <si>
    <t>https://www.linkedin.com/company/cryptoeasy/</t>
  </si>
  <si>
    <t>team@cryptoeasy.ch</t>
  </si>
  <si>
    <t>Financial Services, Media and Entertainment, Payments, Software</t>
  </si>
  <si>
    <t>WeEngage Group</t>
  </si>
  <si>
    <t>https://www.crunchbase.com/organization/weengage-group</t>
  </si>
  <si>
    <t>CleanTech, FinTech, Recruiting</t>
  </si>
  <si>
    <t>WeEngage Engineering, Data and Leadership professionals for Fintech, Cleantech and Healthtech companies!</t>
  </si>
  <si>
    <t>https://weengagegroup.com</t>
  </si>
  <si>
    <t>Financial Services, Professional Services, Sustainability</t>
  </si>
  <si>
    <t>Asklogix</t>
  </si>
  <si>
    <t>https://www.crunchbase.com/organization/asklogix</t>
  </si>
  <si>
    <t>Our Motto: ‚ÄúWe build Smarter CRM solutions for Financial Services". Asklogix support Financial Services Companies in their digital transformation, with flexible and innovative solutions based on the Salesforce platform &amp; AI technologies. Our Software Suite of Financial Services customer relationship management (CRM), is a fully compliant &amp; secured Solution, customizable, scalable and built for growth. Our solutions ensures improved sales, enhanced productivity, efficient communications, improved customer experience, and customer loyalty. We focus on those clients : M&amp;A, Private Equity, Hedge Fund, Family Office, Bank. Our objective? Financial services companies are facing increasing competition and tighter regulatory requirements. Manual processing of KYC / AML, low customer satisfaction and commitment are no longer acceptable. Sales process automation, powerful online customer services and optimized sales/marketing collaboration processes are critical to long-term success. We help players in the Financial Services sector deliver exceptional results.</t>
  </si>
  <si>
    <t>Artificial Intelligence, CRM, Financial Services, FinTech, Software</t>
  </si>
  <si>
    <t>Asklogix is a CRM software vendor for financial services. We build flexible and innovative CRM solutions based on Salesforce platform.</t>
  </si>
  <si>
    <t>https://www.asklogix.com/</t>
  </si>
  <si>
    <t>https://www.facebook.com/AskerteamFR/</t>
  </si>
  <si>
    <t>https://www.linkedin.com/company/askerteam-fs/</t>
  </si>
  <si>
    <t>contact@asklogix.com</t>
  </si>
  <si>
    <t>44-020-7764-0709</t>
  </si>
  <si>
    <t>Artificial Intelligence, Data and Analytics, Financial Services, Information Technology, Sales and Marketing, Science and Engineering, Software</t>
  </si>
  <si>
    <t>Lenndy</t>
  </si>
  <si>
    <t>https://www.crunchbase.com/organization/lenndy</t>
  </si>
  <si>
    <t>LENNDY ‚Äì the first lending marketplace in Lithuania. Loan issuers (loan issuers that provide loans with recourse) sell prior issued loan obligation rights on the platform. Investors have the ability to employ their funds and receive higher returns than keeping money on deposit or using other traditional investment tools. In LENNDY platform, investors have the opportunity to purchase already issued credit agreements, rights and commitment to earn 12-15% per cent of annual interest. In the platform contracts are signed as well as BUYBACK guarantee and technological solutions protect investors funds. The system allows more of the public to participate directly in the national economy, the promotion of small and medium business growth.         The idea of LENNDY platform came up in spring of 2015. At that time, crowdfunding has been known throughout the world and gained tremendous momentum. In collaboration with the responsible national authorities, in the context of lawyers and law companies, have been created innovative solutions and consumer protection based on lending marketplace. The latter gave a positive assessment of many prominent Lithuanian economists and businessmen.          Main LENNDY platform mission - to promote Lithuanian businesses in alternative, and, most importantly, safe methods of financing. Platform operation system is directly useful for Lithuania economy, so all are welcome to contribute to LENNDY.</t>
  </si>
  <si>
    <t>FinTech, Marketplace, Real Estate</t>
  </si>
  <si>
    <t>LENNDY ‚Äì the first lending marketplace in Lithuania.</t>
  </si>
  <si>
    <t>https://lenndy.com/en/</t>
  </si>
  <si>
    <t>https://www.facebook.com/SutelktinisFinansavimas/?fref=ts</t>
  </si>
  <si>
    <t>https://www.linkedin.com/company-beta/10094624/</t>
  </si>
  <si>
    <t>hello@lenndy.com</t>
  </si>
  <si>
    <t>+370 626 14314</t>
  </si>
  <si>
    <t>Arturas Stukalo, Evaldas Damanauskas, N. ≈†atkauskas, Tadas Krivickas</t>
  </si>
  <si>
    <t>Cloud9Trader</t>
  </si>
  <si>
    <t>https://www.crunchbase.com/organization/cloud9trader</t>
  </si>
  <si>
    <t>Cloud9Trader unleashes the power of cloud computing to make algorithmic trading available to everyone, no longer limited by inadequate tooling and complicated language APIs. It streamlines the workflow making the process of developing successful trading strategies loads more efficient. Trading algorithms are written directly in the browser and backtested on their powerful, scalable server infrastructure and uniquely against every tick of price data. This ensures that traders can be 100% confident in their strategies before connecting to their broker and running them live. It also features a super fast HTML5 platform for real time manual trading that draws on the latest web technologies and their experience building these for investment banks. Cloud9Trader is a fully integrated online trading platform that addresses the need for a cloud based alternative to desktop equivalents while providing a rich intuitive dealer interface that puts user experience in front, a first for the web.</t>
  </si>
  <si>
    <t>Cloud Computing, Financial Services, FinTech, Trading Platform</t>
  </si>
  <si>
    <t>Simple, powerful platform for algorithmic trading.</t>
  </si>
  <si>
    <t>https://www.cloud9trader.com/</t>
  </si>
  <si>
    <t>https://twitter.com/cloud9trader</t>
  </si>
  <si>
    <t>https://www.facebook.com/cloud9trader</t>
  </si>
  <si>
    <t>https://www.linkedin.com/company/cloud9trader</t>
  </si>
  <si>
    <t>support@cloud9trader.com</t>
  </si>
  <si>
    <t>Jon Kafton</t>
  </si>
  <si>
    <t>Norfico</t>
  </si>
  <si>
    <t>https://www.crunchbase.com/organization/norfico</t>
  </si>
  <si>
    <t>Norfico is a Nordic advisory and communications agency specialised in Financial Technology ‚Äì Fintech ‚Äì including connected commerce, digitisation and identity. Norfico is the first agency in the region to combine advisory services across technology, strategy and communication focusing on Fintech. This unique combination allows us to serve our clients broadly across the value chain and increase the value delivered.</t>
  </si>
  <si>
    <t>Consulting, FinTech, Service Industry</t>
  </si>
  <si>
    <t>Norfico is a Nordic advisory and communications agency specialised in Fintech ‚Äì including connected commerce, digitisation and identity.</t>
  </si>
  <si>
    <t>http://norfico.net</t>
  </si>
  <si>
    <t>https://www.twitter.com/norfico</t>
  </si>
  <si>
    <t>info@norfico.net</t>
  </si>
  <si>
    <t>+45 93 99 38 83</t>
  </si>
  <si>
    <t>Kristian T. S√∏rensen</t>
  </si>
  <si>
    <t>DoFinance</t>
  </si>
  <si>
    <t>https://www.crunchbase.com/organization/dofinance</t>
  </si>
  <si>
    <t>DoFinance is an online lending and investment management company.</t>
  </si>
  <si>
    <t>https://www.dofinance.eu/</t>
  </si>
  <si>
    <t>https://www.facebook.com/DoFinance-1030896163713478/</t>
  </si>
  <si>
    <t>https://www.linkedin.com/company/dofinance/</t>
  </si>
  <si>
    <t>info@dofinance.eu</t>
  </si>
  <si>
    <t>371 676 303 63</t>
  </si>
  <si>
    <t>Tucr</t>
  </si>
  <si>
    <t>https://www.crunchbase.com/organization/tucr</t>
  </si>
  <si>
    <t>Tucr offers a simple and secure way to manage payment on items and services that have been reserved by deposit. When a shopper makes a deposit payment ‚Äì either online or in store ‚Äì a digital receipt is sent to both the shopper and the retailer. Making follow up payment couldn‚Äôt be easier ‚Äì with just one click, the shopper can pay directly from the receipt at anytime, from any device.</t>
  </si>
  <si>
    <t>Tucr is an e-commerce platform that offers a simple and secure way to manage payment on reserved items and services.</t>
  </si>
  <si>
    <t>http://tucr.io/</t>
  </si>
  <si>
    <t>https://twitter.com/Tucr_</t>
  </si>
  <si>
    <t>https://www.facebook.com/tucr.io/</t>
  </si>
  <si>
    <t>https://www.linkedin.com/company-beta/10291290/</t>
  </si>
  <si>
    <t>info@tucr.io</t>
  </si>
  <si>
    <t>Bartosz Rojowski, Justin Kearns</t>
  </si>
  <si>
    <t>All Markets</t>
  </si>
  <si>
    <t>https://www.crunchbase.com/organization/blockfacts</t>
  </si>
  <si>
    <t>Real-Time Market Insights Through a Single API &amp; Platform.</t>
  </si>
  <si>
    <t>Analytics, Developer APIs, Finance, FinTech</t>
  </si>
  <si>
    <t>One-for-All Platform For Traders. Stocks, Crypto and FX. Data Consumable via API &amp; Sheets Add-Ins.</t>
  </si>
  <si>
    <t>https://allmarkets.io</t>
  </si>
  <si>
    <t>https://twitter.com/allmarketsio</t>
  </si>
  <si>
    <t>https://linkedin.com/company/allmarkets</t>
  </si>
  <si>
    <t>contact@allmarkets.io</t>
  </si>
  <si>
    <t>Gustav Christopher Wagner, Marko Grbiƒá, Ognjen Gatalo</t>
  </si>
  <si>
    <t>KYC Spider</t>
  </si>
  <si>
    <t>https://www.crunchbase.com/organization/kyc-spider</t>
  </si>
  <si>
    <t>Financial Services, FinTech, Industrial</t>
  </si>
  <si>
    <t>KYC Spider offers compliance services to the financial services industry, fintech, banks, and industrial companies.</t>
  </si>
  <si>
    <t>http://www.kyc.ch</t>
  </si>
  <si>
    <t>https://twitter.com/KycSpider</t>
  </si>
  <si>
    <t>https://www.facebook.com/KycSpider/</t>
  </si>
  <si>
    <t>https://www.linkedin.com/company/kyc-spider-ag</t>
  </si>
  <si>
    <t>contact@kyc.ch</t>
  </si>
  <si>
    <t>41-417269969</t>
  </si>
  <si>
    <t>Luka Muller</t>
  </si>
  <si>
    <t>Financial Services, Manufacturing</t>
  </si>
  <si>
    <t>Nicheknow</t>
  </si>
  <si>
    <t>https://www.crunchbase.com/organization/nicheknow</t>
  </si>
  <si>
    <t>Payments, Risk, Fraud, Fintech, Compliance, Merchant Services, Merchant Accounts</t>
  </si>
  <si>
    <t>Banking, Financial Services, FinTech, Fraud Detection, Management Consulting, Payments, Risk Management</t>
  </si>
  <si>
    <t>Payments and Fintech Consulting</t>
  </si>
  <si>
    <t>https://nicheknow.com/</t>
  </si>
  <si>
    <t>https://twitter.com/nicheknow</t>
  </si>
  <si>
    <t>https://www.linkedin.com/company/nicheknow/</t>
  </si>
  <si>
    <t>Financial Services, Lending and Investments, Payments, Privacy and Security, Professional Services</t>
  </si>
  <si>
    <t>Territorio Bitcoin</t>
  </si>
  <si>
    <t>https://www.crunchbase.com/organization/territorio-bitcoin</t>
  </si>
  <si>
    <t>Bitcoin Territory , Independent information of Bitcoin, Blockchain and Fintech - All the contents of the most relevant companies in the ecosystem. They publish reports , interviews , tutorials and reviews of products that measure and value the trust in these business ideas. Sign up for an event  or consult the frequently asked questions . They publish opinion articles from relevant firms . Only one objective: Offer relevant information about Bitcoin , Blockchain technology and financial technologies(Fintech). Betting on own and quality content. Territorio Bitcoin wants to be your ally in the exciting adventure of technology applied to the economy and innovative solutions in means of payment.</t>
  </si>
  <si>
    <t>Bitcoin Territory , Independent information of Bitcoin, Blockchain and Fintech - All the contents of companies in the ecosystem.</t>
  </si>
  <si>
    <t>https://www.territoriobitcoin.com/</t>
  </si>
  <si>
    <t>https://twitter.com/territoriobtc</t>
  </si>
  <si>
    <t>https://www.facebook.com/territoriobtc/</t>
  </si>
  <si>
    <t>https://www.linkedin.com/company/territorio-bitcoin/</t>
  </si>
  <si>
    <t>Lendmarket</t>
  </si>
  <si>
    <t>https://www.crunchbase.com/organization/lendmarket</t>
  </si>
  <si>
    <t>Lendmarket is an alternative investment platform that offers a secondary market for corporate debt assets.</t>
  </si>
  <si>
    <t>https://lendmarket.es/</t>
  </si>
  <si>
    <t>https://twitter.com/lendmarket</t>
  </si>
  <si>
    <t>https://www.facebook.com/Lendmarket-243758889486486/</t>
  </si>
  <si>
    <t>https://www.linkedin.com/company/lendmarket/</t>
  </si>
  <si>
    <t>info@lendmarket.es</t>
  </si>
  <si>
    <t>34 913 100 380</t>
  </si>
  <si>
    <t>TruMyle</t>
  </si>
  <si>
    <t>https://www.crunchbase.com/organization/trumyle</t>
  </si>
  <si>
    <t>We believe that traditional insurances are unable to provide the right insurance for taxi drivers due to insufficient driving data leading to higher premiums. We are changing this by offering driver behaviour efficiency model that will enable TruMyle offer a dynamic pricing based on driver's risk profile, making it transparent, cost effective and simple.</t>
  </si>
  <si>
    <t>Auto Insurance, FinTech, Information Technology, Insurance, InsurTech, Transportation</t>
  </si>
  <si>
    <t>Telematic insurer for the gig economy</t>
  </si>
  <si>
    <t>https://www.trumyle.com</t>
  </si>
  <si>
    <t>info@trumyle.com</t>
  </si>
  <si>
    <t>Financial Services, Information Technology, Transportation</t>
  </si>
  <si>
    <t>Nordic XR Startups</t>
  </si>
  <si>
    <t>https://www.crunchbase.com/organization/nordic-xr-startups</t>
  </si>
  <si>
    <t>Nordic XR Startups offers participating startups equity investment, mentorship opportunities, workspaces, and back-office services.</t>
  </si>
  <si>
    <t>http://nordicvrstartups.com/</t>
  </si>
  <si>
    <t>https://twitter.com/NordicXRStartup</t>
  </si>
  <si>
    <t>https://www.facebook.com/pg/nordicxrstartups</t>
  </si>
  <si>
    <t>https://www.linkedin.com/company/nordic-vr-startups/</t>
  </si>
  <si>
    <t>info@nordicvrstartups.com</t>
  </si>
  <si>
    <t>Inwise</t>
  </si>
  <si>
    <t>https://www.crunchbase.com/organization/inwise</t>
  </si>
  <si>
    <t>Inwise is an Estonian FinTech company specialized on large companies supply chain financing solutions. Their primary product is cloud-based SUPPLIER+ that is using the high level of automatization of information exchange through API channels. For institutional investors (like banks or funds) their solution provides possibility to finance ALL suppliers of large debtors while having 100% of debtors‚Äô risk.</t>
  </si>
  <si>
    <t>Inwise is an Estonian FinTech company specialized on large companies supply chain financing solutions.</t>
  </si>
  <si>
    <t>https://inwise.co</t>
  </si>
  <si>
    <t>info@inwise.co</t>
  </si>
  <si>
    <t>+372 515 1210</t>
  </si>
  <si>
    <t>Crowdfund Millionaire</t>
  </si>
  <si>
    <t>https://www.crunchbase.com/organization/crowdfund-millionaire</t>
  </si>
  <si>
    <t>Crowdfund Millionaire provides an online platform where users can crowdfund to earn profits. It began operation in October 2015, with its headquarters in London in the United Kingdom.</t>
  </si>
  <si>
    <t>Crowdfunding, FinTech, Internet, Mobile Apps, Software</t>
  </si>
  <si>
    <t>Crowdfund Millionaire provides an online platform where users can crowdfund to earn profits.</t>
  </si>
  <si>
    <t>https://crowdfundmillionaire.net/</t>
  </si>
  <si>
    <t>https://twitter.com/CFMillionaire</t>
  </si>
  <si>
    <t>https://www.facebook.com/crowdfundmillionaire/</t>
  </si>
  <si>
    <t>info@crowdfundmillionaire.net</t>
  </si>
  <si>
    <t>Crowd4Cash</t>
  </si>
  <si>
    <t>https://www.crunchbase.com/organization/crowd4cash</t>
  </si>
  <si>
    <t>Crowd4Cash is an innovative Crowdlending platform in Switzerland. Crowd4Cash ist changing the market with high efficient processes, better interest rates and more security with a unique payment protection insurance. With an own SPV Crowd4Cash is able to serve institutional clients in a very flexible manner.</t>
  </si>
  <si>
    <t>FinTech, Information Technology, Insurance, Payments</t>
  </si>
  <si>
    <t>Swiss Crowdlending platform for Consumer and SME loans</t>
  </si>
  <si>
    <t>http://www.crowd4cash.ch</t>
  </si>
  <si>
    <t>https://twitter.com/Crowd4Cash</t>
  </si>
  <si>
    <t>https://business.facebook.com/Crowd4Cash-1445248278914044</t>
  </si>
  <si>
    <t>https://www.linkedin.com/company/11028559/</t>
  </si>
  <si>
    <t>info@crowd4cash.ch</t>
  </si>
  <si>
    <t>+41 41 525 33 77</t>
  </si>
  <si>
    <t>Andreas Oehninger, Daniel Mischler, Roger Bossard</t>
  </si>
  <si>
    <t>Invest in Nottingham</t>
  </si>
  <si>
    <t>https://www.crunchbase.com/organization/invest-in-nottingham</t>
  </si>
  <si>
    <t>1849-01-01</t>
  </si>
  <si>
    <t>Advertising, Crowdfunding, Financial Services, FinTech, Venture Capital</t>
  </si>
  <si>
    <t>Invest in Nottingham is the inward investment agency for Nottingham.</t>
  </si>
  <si>
    <t>http://www.investinnottingham.com/</t>
  </si>
  <si>
    <t>https://twitter.com/investnott</t>
  </si>
  <si>
    <t>https://www.linkedin.com/company-beta/563332/</t>
  </si>
  <si>
    <t>+44 (0)115 721 0430</t>
  </si>
  <si>
    <t>Advertising, Financial Services, Lending and Investments, Sales and Marketing</t>
  </si>
  <si>
    <t>ArrayStream Technologies</t>
  </si>
  <si>
    <t>https://www.crunchbase.com/organization/arraystream-technologies</t>
  </si>
  <si>
    <t>ArrayStream Technologies helps fund providers to launch next generation AI-powered mutual funds.</t>
  </si>
  <si>
    <t xml:space="preserve">ArrayStream Technologies helps fund providers to launch next generation AI-powered mutual funds. </t>
  </si>
  <si>
    <t>http://www.arraystream.com/</t>
  </si>
  <si>
    <t>https://twitter.com/arraystream</t>
  </si>
  <si>
    <t>https://www.linkedin.com/company/18527582/</t>
  </si>
  <si>
    <t>info@arraystream.com</t>
  </si>
  <si>
    <t>Ran Fan, Yu Zheng</t>
  </si>
  <si>
    <t>Finwise</t>
  </si>
  <si>
    <t>https://www.crunchbase.com/organization/finwise</t>
  </si>
  <si>
    <t>Finwise offers a concierge funding service for European Tech Startups &amp; Scaleups that are seeking to raise Seed to Round A financing from 500K to 3 million Eur.</t>
  </si>
  <si>
    <t>Angel Investment, FinTech, Funding Platform, Venture Capital</t>
  </si>
  <si>
    <t>Finwise offers a concierge funding service for European Tech Startups &amp; Scaleups</t>
  </si>
  <si>
    <t>http://finwise.eu</t>
  </si>
  <si>
    <t>https://www.linkedin.com/company/finwise-bv</t>
  </si>
  <si>
    <t>info@finwise.eu</t>
  </si>
  <si>
    <t>Patrick Soetens</t>
  </si>
  <si>
    <t>CoinMirror</t>
  </si>
  <si>
    <t>https://www.crunchbase.com/organization/coinmirror</t>
  </si>
  <si>
    <t>Our mission at CoinMirror is to fulfill the promise of democratized investing. As the ICO ecosystem professionalizes, the average retail investor will be unable to access high quality deals due to a lack of minimum capital, due diligence expertise and myriad other reasons. CoinMirror is a platform that aims to ensure that the hurdles put up around proper ICO investing are always surmountable by the people. With an ever increasing number of ICOs, it is hard for the everyday investor to cut through the noise and differentiate between great projects and well-crafted scams. With CoinMirror, retail investors can ‚Äòpiggyback‚Äô on the expertise of leading ICO investors. We identify and collate Syndicate Leaders who have proven track records of successful ICO investments. Investors will be able to back their chosen Syndicate Leader and our smart contracts will ‚Äòmirror' their ongoing ICO investment decisions, minimizing the need for extensive due diligence and allowing for as much or as little active management as desired by the user. By breaking down investment barriers and giving power back to the people, CoinMirror will unlock the full potential of the ICO ecosystem and fulfill the promise of democratized investing. Education + Access = Fulfilling the promise of democratized investing.</t>
  </si>
  <si>
    <t>Syndicate investing made easy. Decentralized.</t>
  </si>
  <si>
    <t>https://www.coinmirror.co</t>
  </si>
  <si>
    <t>https://twitter.com/coin_mirror</t>
  </si>
  <si>
    <t>https://www.facebook.com/CoinMirrorOfficial/</t>
  </si>
  <si>
    <t>https://www.linkedin.com/company/coinmirror-co/</t>
  </si>
  <si>
    <t>hello@coinmirror.co</t>
  </si>
  <si>
    <t>Daniel de Sa, Rick Chen, Sebastian Hoffmann</t>
  </si>
  <si>
    <t>Fyn.ai</t>
  </si>
  <si>
    <t>https://www.crunchbase.com/organization/fyn-ai</t>
  </si>
  <si>
    <t>Fyn.ai is an invoice parsing tool that makes it easy for you to extract information from invoices. The tool enables accountants and software providers to save time and money on invoice processing and encoding. The  CFOs and CTOs to successfully deploy Robotic Process Automation (RPA) projects. They use state-of-the-art deep learning models to understand and extract the content of your documents. Fyn.ai converts unstructured and structured data from your uploaded invoices into the internationally recognized standard UBL, and structured and searchable data such as JSON, CSV or XLS. The company was founded in 2016 and is headquartered in Brussels, Belgium.</t>
  </si>
  <si>
    <t>Accounting, Artificial Intelligence, Finance, FinTech, Information Technology</t>
  </si>
  <si>
    <t>Fyn.ai is an invoice parsing tool that makes it easy for you to extract information from invoices.</t>
  </si>
  <si>
    <t>https://www.fyn.ai/</t>
  </si>
  <si>
    <t>https://www.facebook.com/fynai</t>
  </si>
  <si>
    <t>https://www.linkedin.com/company/fyn-ai/</t>
  </si>
  <si>
    <t>Remitia</t>
  </si>
  <si>
    <t>https://www.crunchbase.com/organization/remitia-ltd</t>
  </si>
  <si>
    <t>Remitia is a truly scaleable enterprise plug &amp; pay payment solution with 0 risk, 0 process change and 0 balance sheet impact. Remitia aims to provide instant payments to the SME suppliers of large corporates. They use the large corporates‚Äô data to make the Supply Chain Finance industry more efficient, less risky, more inclusive and at the lowest cost. Remitia is an easy, scalable, all inclusive SCF solution that does NOT require E-invoicing or P2P. The marriage between their algorithms and their payment analytics is what makes us unique. Watch their 60 second pitch video.</t>
  </si>
  <si>
    <t>FinTech, Payments, Software</t>
  </si>
  <si>
    <t>Remitia is a truly scaleable enterprise plug &amp; pay payment solution with 0 risk, 0 process change and 0 balance sheet impact</t>
  </si>
  <si>
    <t>http://www.remitia.com</t>
  </si>
  <si>
    <t>David Brown</t>
  </si>
  <si>
    <t>Akola Venture Builder</t>
  </si>
  <si>
    <t>https://www.crunchbase.com/organization/akola-venture-builder</t>
  </si>
  <si>
    <t>Akola is a Venture Builder founded in 2016 by businessman and entrepreneur Carlos Guerrero, who builds startups of business ideas identified by leading professionals in the digital and technological ecosystem. In this way, they invest in validating business ideas and look for entrepreneurial teams to develop them. They focus mainly on people with experience in the development of startups. Akola's differentiation lies in the creation of digital businesses combined with a high component of creativity, technology, and science. The Venture Builder focuses its activity mainly in the healthcare sector, apps, ecommerce, science and technology, creative industries, fintech and media. His first project, Lexgoapp, is a marketplace of specialist lawyers that helps increase office productivity. After a year, it has managed to register more than 2,000 lawyers, with more than 5,000 consultations managed, first sales and monetization of the web and the app. Together with Carlos Guerrero, great specialists in the startup and entrepreneurial world work at Akola Venture Builder, such as Ernest Iguacen, Executive Director of Lexgoapp and manager of the Sitka Capital investment fund. Christian Rodr√≠guez, founder of ByHours.com, and economist Marc Vidal are some of the mentors that the Venture Builder has.</t>
  </si>
  <si>
    <t>Banking, E-Commerce, Finance, Financial Services, FinTech, Internet</t>
  </si>
  <si>
    <t>Akola Venture Builder creates digital businesses combined with a high component of creativity, technology, and science.</t>
  </si>
  <si>
    <t>https://akolaventures.com/</t>
  </si>
  <si>
    <t>http://twitter.com/akolacapital</t>
  </si>
  <si>
    <t>http://www.facebook.com/AkolaCapital/</t>
  </si>
  <si>
    <t>https://www.linkedin.com/company/akolaventurebuilder/</t>
  </si>
  <si>
    <t>guerrero@mababogados.com</t>
  </si>
  <si>
    <t>Carlos Guerrero, Ernest Iguacen</t>
  </si>
  <si>
    <t>Startup Europe India Network</t>
  </si>
  <si>
    <t>https://www.crunchbase.com/organization/startup-europe-india-network-seu-in</t>
  </si>
  <si>
    <t>SEU-IN catalyzes growth, investments, and strategic sourcing between the European and Indian digital markets</t>
  </si>
  <si>
    <t>http://startupeuropeindia.net/</t>
  </si>
  <si>
    <t>https://www.twitter.com/seu_in</t>
  </si>
  <si>
    <t>https://www.linkedin.com/company/9468654</t>
  </si>
  <si>
    <t>info@startupeuropeindia.net</t>
  </si>
  <si>
    <t>Praveen Paranjothi</t>
  </si>
  <si>
    <t>CDF Technologies</t>
  </si>
  <si>
    <t>https://www.crunchbase.com/organization/cdf-technologies</t>
  </si>
  <si>
    <t>CDF Technologies leverages the benefits of machine learning technology to help early-stage startup investors focus on the deal that matters. With the help of CDF Technologies' smart selection algorithm, potential investees are evaluated, categorized and prioritized. The customizable process allows investors to quickly reject startups that do not fit their investment criteria and lets them concentrate on the truly promising companies. Furthermore, CDF Technologies believes that the deal that matters is not only characterized by a high financial return, but also by the positive impact for present and future generations. Thus, evaluating the business sustainability of the applicants is at the core of CDF Technologies' thorough assessment.</t>
  </si>
  <si>
    <t>Gauting, Bayern, Germany</t>
  </si>
  <si>
    <t>CDF Technologies offers an investment process management tool for investors, corporates, and accelerators to streamline their dealflow.</t>
  </si>
  <si>
    <t>https://cdf.one/</t>
  </si>
  <si>
    <t>https://www.linkedin.com/company/cdfone/</t>
  </si>
  <si>
    <t>philipp.lesche@cdf.one</t>
  </si>
  <si>
    <t>Kai Schmidt, Philipp Lesche, Simon Scholz</t>
  </si>
  <si>
    <t>GMoney</t>
  </si>
  <si>
    <t>https://www.crunchbase.com/organization/gmoney</t>
  </si>
  <si>
    <t>We are GMoney startup, developing AR mobile solutions for the vast number of mobile applications in the categories of finance, banking, travel, tools and lifestyle.  Current products we work on are AR price tag and AR banknotes recognition and conversion tool for the apps. Our technology helps tourists in foreign country easily adapt foreign currencies and foreign prices.</t>
  </si>
  <si>
    <t>Android, Augmented Reality, FinTech, iOS, Mobile Apps, Software, Travel</t>
  </si>
  <si>
    <t>GMoney - an augmented reality app helping tourists adapt foreign currencies and prices in one step. No more need to calculate exchange rates</t>
  </si>
  <si>
    <t>https://www.beaverhood.com/</t>
  </si>
  <si>
    <t>https://www.facebook.com/gmoneyapp/</t>
  </si>
  <si>
    <t>https://www.linkedin.com/company/gmoney</t>
  </si>
  <si>
    <t>darkwinddev@gmail.com</t>
  </si>
  <si>
    <t>Apps, Financial Services, Hardware, Mobile, Platforms, Software, Travel and Tourism</t>
  </si>
  <si>
    <t>Kaishen</t>
  </si>
  <si>
    <t>https://www.crunchbase.com/organization/kaishen</t>
  </si>
  <si>
    <t>Wealth management platform, financial and fiscal engineering, investment, insurance.</t>
  </si>
  <si>
    <t>Banking, Financial Services, FinTech, Insurance, Personal Finance, Real Estate, Real Estate Investment, Wealth Management</t>
  </si>
  <si>
    <t>Wealth management platform</t>
  </si>
  <si>
    <t>https://www.kaishen.io</t>
  </si>
  <si>
    <t>https://www.twitter.com/mykaishen</t>
  </si>
  <si>
    <t>https://www.facebook.com/kaishen.io</t>
  </si>
  <si>
    <t>https://www.linkedin.com/company/kaishen.io</t>
  </si>
  <si>
    <t>hello@kaishen.io</t>
  </si>
  <si>
    <t>Laurent Chretien, Xavier Pr√©lat</t>
  </si>
  <si>
    <t>FinTech Weekly</t>
  </si>
  <si>
    <t>https://www.crunchbase.com/organization/fintech-weekly</t>
  </si>
  <si>
    <t>FinTech Weekly is a free newsletter that helps you to stay cutting-edge with discussed FinTech Topics and Development Solutions.</t>
  </si>
  <si>
    <t>https://www.fintechweekly.com/</t>
  </si>
  <si>
    <t>https://twitter.com/fintech_weekly</t>
  </si>
  <si>
    <t>https://www.facebook.com/fintechweekly/</t>
  </si>
  <si>
    <t>https://www.linkedin.com/company/fintech-weekly/</t>
  </si>
  <si>
    <t>Inbest.ai</t>
  </si>
  <si>
    <t>https://www.crunchbase.com/organization/inbest-ai</t>
  </si>
  <si>
    <t>Inbest.ai is a data analytics platform that aims to democratise the access to wealth management. Inbest platform automates the financial planning process by gathering and analyzing customers‚Äô financial data. Our platform enables financial institutions to provide a holistic, personal and realistic financial planning service.</t>
  </si>
  <si>
    <t>Digital Marketing, Financial Services, FinTech, Personal Finance</t>
  </si>
  <si>
    <t>Inbest.ai is a data analytics platform that aims to democratise the access to wealth management.</t>
  </si>
  <si>
    <t>http://inbest.ai/</t>
  </si>
  <si>
    <t>https://twitter.com/inbestai</t>
  </si>
  <si>
    <t>https://www.linkedin.com/company/inbest-fintech/</t>
  </si>
  <si>
    <t>info@inbest.ai</t>
  </si>
  <si>
    <t>+34 91 527 80 73</t>
  </si>
  <si>
    <t>Jim Burke, Manu Peleteiro</t>
  </si>
  <si>
    <t>Lings</t>
  </si>
  <si>
    <t>https://www.crunchbase.com/organization/lings</t>
  </si>
  <si>
    <t>Lings is a startup company in the insurance industry that aims to provide customers with simple and fast solutions. Founded in 2017, Lings sees itself as a one of a kind insurance company which is not bothered by how complicated and inflexible most insurance companies are. Primarily, the company provides insurance for photography equipment. Lings is headquartered at Zurich in Switzerland.</t>
  </si>
  <si>
    <t>Commercial Insurance, FinTech, Insurance, Photography</t>
  </si>
  <si>
    <t>Lings is a startup company in the insurance industry that aims to provide customers with simple and fast solutions.</t>
  </si>
  <si>
    <t>https://www.lings.ch</t>
  </si>
  <si>
    <t>https://twitter.com/__LINGS__</t>
  </si>
  <si>
    <t>https://www.facebook.com/pg/LINGSInsurTech</t>
  </si>
  <si>
    <t>https://www.linkedin.com/company/lingsinsure/</t>
  </si>
  <si>
    <t>Henrik Deecke, Kai-Nicholas Kunze, Roger Schueber, Thomas Kistler</t>
  </si>
  <si>
    <t>Black Pearl Digital AG</t>
  </si>
  <si>
    <t>https://www.crunchbase.com/organization/black-pearl-digital-ag</t>
  </si>
  <si>
    <t>The Black Pearl Digital AG is a publicly-quoted company with focus on blockchain technology related software development and consulting. Additionally the Black Pearl Digital AG acts as consulting and financing company for high-growth enterprises.  The company develops a digital asset wallet software for asset managers and institutions.</t>
  </si>
  <si>
    <t>Blockchain, Consulting, Finance, Financial Services, FinTech, Software Engineering</t>
  </si>
  <si>
    <t>Blockchain beyond Bitcoin</t>
  </si>
  <si>
    <t>https://blackpearl.digital</t>
  </si>
  <si>
    <t>https://twitter.com/digital_pearl</t>
  </si>
  <si>
    <t>https://www.facebook.com/Black-Pearl-Digital-AG-228635477872402</t>
  </si>
  <si>
    <t>https://www.linkedin.com/company/18575080/admin/</t>
  </si>
  <si>
    <t>info@blackpearl.digital</t>
  </si>
  <si>
    <t>Financial Services, Other, Professional Services, Science and Engineering, Software</t>
  </si>
  <si>
    <t>Uuptick</t>
  </si>
  <si>
    <t>https://www.crunchbase.com/organization/uuptick</t>
  </si>
  <si>
    <t>Uuptick provides a premium SaaS stock analysis platform to retail investors in the U.S. and around the world. Uuptick targets investors who are well versed in financial analysis and who manage their own portfolios actively. The platform's ease of use comes from incorporation of user feedback from the early development stages. Uuptick's features include stock screeners, watchlists, portfolio tracking, company summaries, news feeds, financial statements, advanced graphing, price charts and a unique footnote &amp; disclosure tool. Uuptick was founded in 2017 and is based in Hook Norton, U.K.</t>
  </si>
  <si>
    <t>FinTech, Information Technology, Internet, SaaS</t>
  </si>
  <si>
    <t>Hook Norton, Oxfordshire, United Kingdom</t>
  </si>
  <si>
    <t>Uuptick is a privately owned SaaS company which provides premium stock analysis tools to retail investors</t>
  </si>
  <si>
    <t>https://uuptick.com</t>
  </si>
  <si>
    <t>https://www.linkedin.com/company/11104559/</t>
  </si>
  <si>
    <t>support@uuptick.com</t>
  </si>
  <si>
    <t>Robert Kovacs, Sam Kovacs</t>
  </si>
  <si>
    <t>GEMBA</t>
  </si>
  <si>
    <t>https://www.crunchbase.com/organization/gemba-cf62</t>
  </si>
  <si>
    <t>We help businesses to build their financial infrastructure and individuals to manage their assets efficiently. We provide multi-currency accounts, FX, local and global transfers, and payments powered by open APIs to create simple, compliant, and cost-efficient financial solutions.</t>
  </si>
  <si>
    <t>GEMBA ENABLES HASSLE-FREE FAST LOCAL &amp; CROSS BORDER PAYMENT SOLUTIONS</t>
  </si>
  <si>
    <t>https://ge.mba</t>
  </si>
  <si>
    <t>reception@ge.mba</t>
  </si>
  <si>
    <t>Alexander Legoshin</t>
  </si>
  <si>
    <t>Sigortaliyo.com</t>
  </si>
  <si>
    <t>https://www.crunchbase.com/organization/sigortali-io</t>
  </si>
  <si>
    <t xml:space="preserve">Sigortaliyo.com is an insurtech platform and ecosystem for insurance companies, insurance agencies and policy holders. </t>
  </si>
  <si>
    <t>http://www.sigortaliyo.com</t>
  </si>
  <si>
    <t>https://twitter.com/Sigortaliyo</t>
  </si>
  <si>
    <t>https://www.facebook.com/sigortalio/</t>
  </si>
  <si>
    <t>https://www.linkedin.com/company/18395699/</t>
  </si>
  <si>
    <t>info@sigortaliyo.com</t>
  </si>
  <si>
    <t>Can Erdogan, Levent Bulusan</t>
  </si>
  <si>
    <t>AOC Insurance Broker</t>
  </si>
  <si>
    <t>https://www.crunchbase.com/organization/aoc-insurance-broker</t>
  </si>
  <si>
    <t>AOC Insurance Broker "Insurtech" is leading a global international health insurance advisor &amp; employee benefits  we compare individual and corporate health insurance plans according to your needs with 30 worldwide top providers! AOC Expatcare (available on IOS /Andro√èd), a mobile application and a scalable platform dedicated to health insurance with a user path adapted to Baby boomers, Gen x, Millenials, Gen Z expatriates who want services, interaction and benefit from the health of the future. AOC Expatcare, is also a commitment and loyalty program rewarding the efforts of our insured clients in taking preventive actions through digital and human health and the latest breakthrough technologies (tests blood, genetics, connected sensors and objects, interpretations of medical records according to ICD10 standards, follow-up and recommendations etc.) AOC Insurance Broker is awarded by Finance Innovation French Tech (June 2017) and supported by Region Ile de France &amp; BPI (Banque Publique Investissement). Our target &amp; Market : 300 million expatriates - 60 million more every year + Private health insurance market Target BtoC &amp; BtoB :  individuals/families, SME, companies, large groups, organizations - in charge of international mobility and compensation employees benefits BtoB toC : API smartcare reasoning medical platform to Health insurance market with a reward program Location office :  France ‚Äì (Courbevoie) Hong-Kong Our strengthts &amp; Key differenciators: The business model of the AOC Insurance Broker comparator is adaptable to all private health insurance markets  Technology - Time to market - Expertise 1- Platform Algorithm for analyzing, comparing and recommending health plans based on the needs of policyholders Customer commitment to health with a coupon for a wearables and a ¬´ Reward ¬ª program offering discounts on their insurance premium 2 - AOC Expatcare is the first mobile App comparing international private medical health insurances for expatriates taking their needs in consideration and leaning on digital health - Compare their current health insurance policy with the rest of the market - Make a live comparison based on their needs using the AOC Expatcare algorithm in their phone - Access the AOC The Family Rewards program &amp; m-health with our exclusive partner Medicus.ai - Interact with an AOC Team expert 3 - AOC Insurance Broker aims to disrupt the global insurance industry. This is our strategy: - Sell the AOC Insurance Comparator algorithm to the insurance broker market - Application integration and systems solution - Implement Machine Learning/AI in the comparator and the AOC Expatcare app - Build a smart chatbot/Robot advisor to help our client find the perfect insurance plan, and automate our processes 4 - International Exposure: Picking Innovation Winners - 2017 Innovators to Watch - AOC Insurance Broker its comparison/prevention/reward model through its AOC Expatcare application is proud to be one of the 54 innovators out of 72,000 insurtech companies worldwide. Report there. http://bit.ly/2DS5hSQ AOC Insurance Broker six innovator to watch november 2017: http://blog.insurancethoughtleadership.com/blog/six-innovators-to-watch-november-2017 - Klein Blue Panorama France Insurtech March 2017:  https://www.kleinblue.fr/single-post/2018/03/07/Insurtech-Index-France You Tube channels: https://www.youtube.com/channel/UCRDWjqj0H5olm1A-RwG2kJg   Press Medias: https://www.aoc-insurancebroker.com/press-page</t>
  </si>
  <si>
    <t>Courbevoie, Ile-de-France, France</t>
  </si>
  <si>
    <t>Saas platform for International health insurance employee benefits comparisons &amp; medtech</t>
  </si>
  <si>
    <t>https://www.aoc-insurancebroker.com/</t>
  </si>
  <si>
    <t>https://twitter.com/aocinsurance?lang=en</t>
  </si>
  <si>
    <t>https://fr-fr.facebook.com/aocinsurance/</t>
  </si>
  <si>
    <t>https://www.linkedin.com/company/aoc-insurance-broker/</t>
  </si>
  <si>
    <t>contact@aoc-insurancebroker.com</t>
  </si>
  <si>
    <t>Olivier LE FAOUDER</t>
  </si>
  <si>
    <t>Catapult Ventures Group</t>
  </si>
  <si>
    <t>https://www.crunchbase.com/organization/catapult-ventures-group</t>
  </si>
  <si>
    <t>Financial Services, FinTech, Health Care, Impact Investing, Venture Capital</t>
  </si>
  <si>
    <t>Enderby, Leicester, United Kingdom</t>
  </si>
  <si>
    <t>Catapult Ventures Group is a venture capital investment firm focused on healthcare, consumer products and technology investments.</t>
  </si>
  <si>
    <t>http://www.catapult-ventures.com/</t>
  </si>
  <si>
    <t>https://www.linkedin.com/company/catapult-venture-managers-limited/</t>
  </si>
  <si>
    <t>mail@catapult-ventures.com</t>
  </si>
  <si>
    <t>+44 116 238 8200</t>
  </si>
  <si>
    <t>Junntar</t>
  </si>
  <si>
    <t>https://www.crunchbase.com/organization/junntar</t>
  </si>
  <si>
    <t>Junntar, a mobile application developed by a team of Spanish insurance experts and entrepreneurs with a successful business background, which has created a collaborative network of users to optimise prices and conditions for all types of insurance policies.</t>
  </si>
  <si>
    <t>Apps, FinTech, Insurance, InsurTech</t>
  </si>
  <si>
    <t>A collaborative network of users created to optimise prices and conditions for all types of insurance policies.</t>
  </si>
  <si>
    <t>https://www.junntar.com/</t>
  </si>
  <si>
    <t>https://twitter.com/junntarapp?lang=es</t>
  </si>
  <si>
    <t>https://es-es.facebook.com/junntarApp/</t>
  </si>
  <si>
    <t>https://es.linkedin.com/company/junntar-</t>
  </si>
  <si>
    <t>teayudamos@junntar.com</t>
  </si>
  <si>
    <t>Iv√°n Ar√©valo</t>
  </si>
  <si>
    <t>Mon Gerant Prive</t>
  </si>
  <si>
    <t>https://www.crunchbase.com/organization/mon-gerant-prive</t>
  </si>
  <si>
    <t>Mon Gerant Prive is the new generation platform designed to answer to the challenges and increasing complexity currently facing the wealth management industry. The integrated solution supports the whole digital investment management process enhancing the entire advisor-client engagement and collaboration experience and enabling you to reach new customers and greater revenue growth than traditional advisors. Our SaaS platform easily integrates with your legacy platforms and your custodians creating value for all of your stakeholders.</t>
  </si>
  <si>
    <t>FinTech, IT Management, SaaS, Software, Wealth Management</t>
  </si>
  <si>
    <t>Saint-ouen, Poitou-Charentes, France</t>
  </si>
  <si>
    <t>WealthTech | Development and deployment of the next generation wealth management SaaS platform IT Services</t>
  </si>
  <si>
    <t>http://www.mongerantprive.fr</t>
  </si>
  <si>
    <t>https://twitter.com/mongerantprive?lang=fr</t>
  </si>
  <si>
    <t>https://www.facebook.com/MonGerantPrive/</t>
  </si>
  <si>
    <t>https://www.linkedin.com/company/15083503/</t>
  </si>
  <si>
    <t>c.chaumont@mongerantprive.fr</t>
  </si>
  <si>
    <t>Cedric Chaumont, Christophe Lebettre, Olivier Beauvais</t>
  </si>
  <si>
    <t>CashControl</t>
  </si>
  <si>
    <t>https://www.crunchbase.com/organization/cashcontrol</t>
  </si>
  <si>
    <t>CashControl tracks all your expenses, incomes, bills, and loans to find out what happens to your money. Use CashControl to take control of your finances and save more.</t>
  </si>
  <si>
    <t>Finance, FinTech, Mobile Apps, Personal Finance</t>
  </si>
  <si>
    <t>CashControl offers an app that tracks all your expenses, incomes, bills, and loans to find out what happens to your money.</t>
  </si>
  <si>
    <t>http://www.cashcontrolapp.com/</t>
  </si>
  <si>
    <t>https://twitter.com/cashcontrolhq</t>
  </si>
  <si>
    <t>https://www.facebook.com/cashcontrolhq</t>
  </si>
  <si>
    <t>contact@cashcontrolapp.com</t>
  </si>
  <si>
    <t>Trade Quorum</t>
  </si>
  <si>
    <t>https://www.crunchbase.com/organization/trade-quorum</t>
  </si>
  <si>
    <t>Trade Quorum streamlines and secures international trade execution by providing a decentralised platform whereby exporters and importers, shipping companies, freight forwarders, ports and customs authorities, financing and credit insurance providers, contribute to the execution and/or financing of transactions within a secure and real-time environment. With guaranteed identification of parties involved, digital exchange of documents, secured automated payments and an immutable audit trail of execution.</t>
  </si>
  <si>
    <t>Consumer Lending, Financial Services, FinTech, Information Technology, Lending</t>
  </si>
  <si>
    <t>Trade Quorum streamlines and secures international trade execution by providing a decentralised platform.</t>
  </si>
  <si>
    <t>https://www.tradequorum.com/</t>
  </si>
  <si>
    <t>https://twitter.com/TradeQuorum</t>
  </si>
  <si>
    <t>https://www.linkedin.com/company/trade-quorum/</t>
  </si>
  <si>
    <t>info@tradequorum.com</t>
  </si>
  <si>
    <t>Didier Le Floch, Guillaume D√©chaux</t>
  </si>
  <si>
    <t>Melis</t>
  </si>
  <si>
    <t>https://www.crunchbase.com/organization/melis</t>
  </si>
  <si>
    <t>The company is the result of expertise and passion of a group of professional developers who want to enhance the common interest in the cryptocurrency. Their company mission is to develop software that makes it simple to securely use Bitcoin. Melis Wallet is their first product.</t>
  </si>
  <si>
    <t>Apps, Bitcoin, Blockchain, FinTech</t>
  </si>
  <si>
    <t>Borgomanero, Piemonte, Italy</t>
  </si>
  <si>
    <t>Melis is an advanced Bitcoin and Bitcoin Cash wallet.</t>
  </si>
  <si>
    <t>https://www.melis.io/</t>
  </si>
  <si>
    <t>https://www.linkedin.com/company/melis-crypto/about/</t>
  </si>
  <si>
    <t>info@melis.io</t>
  </si>
  <si>
    <t>Apps, Financial Services, Other, Payments, Software</t>
  </si>
  <si>
    <t>Twine</t>
  </si>
  <si>
    <t>https://www.crunchbase.com/organization/twine-2</t>
  </si>
  <si>
    <t>Twine is a mobile application that fundamentally changes the way you exchange money with friends, letting you focus on having fun with your friends rather than on getting your money back. In essence Twine helps friends avoid disputes about money before it hampers their friendship. Twine simplifies the process of tracking, collecting, and transferring funds between friends in a way that reduces social friction. With Twine, social transactions will no longer have nagging, perceived pettiness, or misunderstandings, all of which currently damage relationships. Think back to college, how many times did you spot a friend and find it awkward and hard to get the cash back. How much did you struggle to tabulate monthly expenses, convince them that your math was right, and then beg everyone to pay up. How much did you struggle to get the money back for that crazy road trip, which some people still haven't paid you back for? Its very frustrating and it just doesn‚Äôt have to be this way!</t>
  </si>
  <si>
    <t>Founded in 2015 : Track, Collect and Send Payments like never before</t>
  </si>
  <si>
    <t>http://www.twine.xyz</t>
  </si>
  <si>
    <t>http://www.twitter.com/App_Twine</t>
  </si>
  <si>
    <t>http://www.facebook.com/twinepaymentsapp</t>
  </si>
  <si>
    <t>support@twine.xyz</t>
  </si>
  <si>
    <t>Rohan Reddi, Vansi Vallabhaneni</t>
  </si>
  <si>
    <t>Bueno Europe Ltd</t>
  </si>
  <si>
    <t>https://www.crunchbase.com/organization/bueno-europe-ltd</t>
  </si>
  <si>
    <t>Bueno is unique, we are the first NEO bank who focus mainly in people owning a property abroad. A new country, a new language, managing your second home is not like managing your home. We remove all the hassle by offering simplified banking in your language. You can add services like insurance and short term rental through your Bueno app. While it is a niche, the market is huge, in Spain alone more than 1 million properties are owned by foreigners. That is 1 million potential premium customers for Bueno, and it is only the start.</t>
  </si>
  <si>
    <t>Bueno is a new NEO bank helping people manage their property abroad, focusing in the European market - launching in Spain</t>
  </si>
  <si>
    <t>https://getbueno.com</t>
  </si>
  <si>
    <t>https://twitter.com/buenoeurope</t>
  </si>
  <si>
    <t>https://www.linkedin.com/company/buenoeurope/</t>
  </si>
  <si>
    <t>Tribe</t>
  </si>
  <si>
    <t>https://www.crunchbase.com/organization/tribe-2980</t>
  </si>
  <si>
    <t>Blockchain, Content Creators, Crowdfunding, FinTech</t>
  </si>
  <si>
    <t>Investing in Artists &amp; Creators</t>
  </si>
  <si>
    <t>https://tribe.wtf</t>
  </si>
  <si>
    <t>https://www.facebook.com/tribecreationplatform</t>
  </si>
  <si>
    <t>hello@tribe.wtf</t>
  </si>
  <si>
    <t>Armin Luschin, Lukas Oberbichler, Stephan Leiter, Tobias Klingler</t>
  </si>
  <si>
    <t>Kippie</t>
  </si>
  <si>
    <t>https://www.crunchbase.com/organization/kippie</t>
  </si>
  <si>
    <t>Kippie allows users to get cheaper insurance(s) and insurers to get cheaper users by porting user unpublished data through new regulations (GDPR)</t>
  </si>
  <si>
    <t>Big Data, FinTech, Information Technology, Insurance</t>
  </si>
  <si>
    <t>SaaS - Port your data. Save money. (Read full description below)</t>
  </si>
  <si>
    <t>https://kippie.co</t>
  </si>
  <si>
    <t>isaac@kippie.co</t>
  </si>
  <si>
    <t>webamboos</t>
  </si>
  <si>
    <t>https://www.crunchbase.com/organization/webamboos</t>
  </si>
  <si>
    <t>webamboos is a solution driven Company, specialized in the development of corporate web software. Our mission is to gain market trust by generating/designing/building professional software, using the latest technologies adapted to each business. We use web strategies, technologies and design to grant clients smooth, but substantial improvement of their digital profile as an organization. Beyond technical expertise, we understand the importance of your business and adapt our solutions to deliver measurable results. We have expertise in several technologies (NodeJs, VueJS, ReactJs, Redux, Vuex, ElasticSearch, MongoDB, Docker, AWS, Kenkins, PostgreSQL) that we have used for developing softwares that have different areas of application: - IoT (Internet of Things) - Fintech - Automotive - Retail - and others</t>
  </si>
  <si>
    <t>Automotive, FinTech, Information Technology, Internet of Things, Software</t>
  </si>
  <si>
    <t>Timisoara, Timis, Romania</t>
  </si>
  <si>
    <t>Web Development</t>
  </si>
  <si>
    <t>https://webamboos.com</t>
  </si>
  <si>
    <t>https://facebook.com/webamboos</t>
  </si>
  <si>
    <t>https://www.linkedin.com/company/webamboos</t>
  </si>
  <si>
    <t>maxim.rotaru@webamboos.com</t>
  </si>
  <si>
    <t>+40 743568248</t>
  </si>
  <si>
    <t>Maxim Rotaru</t>
  </si>
  <si>
    <t>Financial Services, Information Technology, Internet Services, Software, Transportation</t>
  </si>
  <si>
    <t>23 Mile Fund</t>
  </si>
  <si>
    <t>https://www.crunchbase.com/organization/23-mile-fund</t>
  </si>
  <si>
    <t>23 Mile Fund invests in, incubates and accelerates talented tech teams to take them from start-up to revenue making companies within six months. The fund invests significant start-up cash into new tech companies, provides business accommodation for up to 12 months, access to industry mentors across the UK, USA and Asia and provides full back office support for the companies we invest in. The fund also works with its investments to secure follow on financing. The fund is supported by Clicksco Group a group of global technology companies and is managed by a team that has a track record in incubating and financing tech start-ups. 23 Miles invests in companies with ideas that address the following themes: - Big Data for Sales, Advertising &amp; Marketing - 'e' &amp; 'm' commerce - Internet of Things - Personalisation of the Internet - Social components for Enterprise The fund is early stage and is looking to be the first external money into a tech startup.</t>
  </si>
  <si>
    <t>Automotive, Finance, FinTech, Internet, Mobile, Venture Capital</t>
  </si>
  <si>
    <t>Middlesbrough, Middlesbrough, United Kingdom</t>
  </si>
  <si>
    <t>23 Mile Fund is an investment company for startup technology companies.</t>
  </si>
  <si>
    <t>http://www.23milefund.com</t>
  </si>
  <si>
    <t>http://twitter.com/23milefund</t>
  </si>
  <si>
    <t>https://www.facebook.com/23milefund</t>
  </si>
  <si>
    <t>Financial Services, Internet Services, Lending and Investments, Mobile, Transportation</t>
  </si>
  <si>
    <t>Digital Portfolio Control (DPC) AB</t>
  </si>
  <si>
    <t>https://www.crunchbase.com/organization/digital-portfolio-control-dpc-ab</t>
  </si>
  <si>
    <t>FinTech company DPC provides services and solutions for following up, reporting, control, governance and collaboration in investment portfolios. Currently monitoring &gt; ‚Ç¨40B. Empowers all stakeholders - owners, board members, portfolio managers, administrators, etc. Monitor the portfolio anywhere, anytime - daily updated. Used by foundations, pension funds, family offices, individuals, investment advisors, fund managers, etc.</t>
  </si>
  <si>
    <t>Asset Management, Financial Services, FinTech, Information Technology, Insurance, SaaS, Software</t>
  </si>
  <si>
    <t>FinTech company making investment portfolios accessible anywhere, anytime using efficient integration, automation and visualization.</t>
  </si>
  <si>
    <t>https://digitalportfoliocontrol.se/</t>
  </si>
  <si>
    <t>https://www.facebook.com/digitalportfoliocontrol/</t>
  </si>
  <si>
    <t>https://www.linkedin.com/company/digital-portfolio-control/</t>
  </si>
  <si>
    <t>info@digitalportfoliocontrol.se</t>
  </si>
  <si>
    <t>+46 (0) 8-407 00 50</t>
  </si>
  <si>
    <t>Financlick</t>
  </si>
  <si>
    <t>https://www.crunchbase.com/organization/financlick</t>
  </si>
  <si>
    <t>Financlick's mission is to obtain the financing that companies need to continue growing and generating value to the economy, in the most efficient and transparent way, that is, in the best economic conditions, and in the shortest time possible, and they achieved it thanks to the technology applied to the credit process. This is their objective, to take the company towards the best financing of the market in an environment of banking disintermediation like the current one, not the best financing for the entity, but the best financing for the company.</t>
  </si>
  <si>
    <t>Financlick is the platform where you can obtain financing for companies in the best conditions.</t>
  </si>
  <si>
    <t>https://www.financlick.es</t>
  </si>
  <si>
    <t>https://twitter.com/financlick</t>
  </si>
  <si>
    <t>https://www.facebook.com/financlick.es</t>
  </si>
  <si>
    <t>https://www.linkedin.com/company/financlick</t>
  </si>
  <si>
    <t>info@financlick.es</t>
  </si>
  <si>
    <t>34 935 66 01 08</t>
  </si>
  <si>
    <t>72 Capital Limited</t>
  </si>
  <si>
    <t>https://www.crunchbase.com/organization/72-capital-limited</t>
  </si>
  <si>
    <t>Advice, Content Marketing, Digital Marketing, Digital Media, FinTech, Information Technology, InsurTech, Marketing Automation, Venture Capital</t>
  </si>
  <si>
    <t>Boutique M&amp;A, fundraising and strategic adviser to the small and mid-cap technology, digital media and sport sectors.</t>
  </si>
  <si>
    <t>https://www.72capital.co.uk</t>
  </si>
  <si>
    <t>https://www.linkedin.com/company/72capital/</t>
  </si>
  <si>
    <t>hello@72capital.co.uk</t>
  </si>
  <si>
    <t>Garth Shephard</t>
  </si>
  <si>
    <t>Financial Services, Information Technology, Lending and Investments, Media and Entertainment, Sales and Marketing, Software</t>
  </si>
  <si>
    <t>Genivs Loci</t>
  </si>
  <si>
    <t>https://www.crunchbase.com/organization/genivs-loci-srl-societa-benefit</t>
  </si>
  <si>
    <t>By invitation only editorial tokenplace interconnecting the pillars of high craftsmanship, luxury hotels, and superyachts for B/UHNWI/HNWI. Mixing digital media with fintech to create a space that goes beyond e-commerce for a new vision of luxury. Launching autumn 2021.</t>
  </si>
  <si>
    <t>Content, Digital Media, E-Commerce, FinTech, Handmade, Publishing, Travel</t>
  </si>
  <si>
    <t>Editorial luxury marketplace interconnecting the pillars of high craftmanship, luxury hotels and superyachts for B/UHNWI/HNWI.</t>
  </si>
  <si>
    <t>https://genius-loci.com</t>
  </si>
  <si>
    <t>https://twitter.com/GeniusLociSB</t>
  </si>
  <si>
    <t>https://www.linkedin.com/company/72035642/admin/</t>
  </si>
  <si>
    <t>roxy@genius-loci.com</t>
  </si>
  <si>
    <t>Roxanne Genier, Sandro Battistessa</t>
  </si>
  <si>
    <t>Commerce and Shopping, Consumer Goods, Content and Publishing, Financial Services, Media and Entertainment, Travel and Tourism</t>
  </si>
  <si>
    <t>Sokjo</t>
  </si>
  <si>
    <t>https://www.crunchbase.com/organization/sokjo</t>
  </si>
  <si>
    <t>Mobile banking for kids, and teens. Focused on financial education, and family banking.</t>
  </si>
  <si>
    <t>Banking, Finance, FinTech, Mobile</t>
  </si>
  <si>
    <t>Mobile bank for kids, and teens.</t>
  </si>
  <si>
    <t>https://www.sokjo.com/</t>
  </si>
  <si>
    <t>elena@sokjo.com</t>
  </si>
  <si>
    <t>CoinsFlare</t>
  </si>
  <si>
    <t>https://www.crunchbase.com/organization/coinsflare</t>
  </si>
  <si>
    <t>CoinsFlare is an intelligent cryptocurrency market data company that shares cryptocurrency market insights and live updates, new crypto listings on exchanges and new market pairs. The company monitors as many exchanges as possible ( currently 50+ ) for relevant cryptocurrencies market events. They track cryptocurrencies landing on new exchanges as well as new market pairs in search for intelligent and relevant data insights. CoinsFlare believes that the cryptocurrency landscape deserves and requires better clarity and transparency. Having hundreds of exchanges across the globe selling thousands of cryptocurrency assets is a recipe for information chaos. It created and driven by a tightly packed team of Technologists, Crypto enthusiasts, and Entrepreneurs distributed across the globe. CoinsFlare was founded in 2018 and is based in London, England, UK.</t>
  </si>
  <si>
    <t>Cryptocurrency, FinTech, Market Research, News, Stock Exchanges</t>
  </si>
  <si>
    <t>CoinsFlare is an intelligent cryptocurrency market data company that shares cryptocurrency market insights and live updates.</t>
  </si>
  <si>
    <t>https://coinsflare.com/</t>
  </si>
  <si>
    <t>https://twitter.com/coins_flare</t>
  </si>
  <si>
    <t>https://www.linkedin.com/company/coins-flare/</t>
  </si>
  <si>
    <t>Alessandro Benigni</t>
  </si>
  <si>
    <t>Content and Publishing, Data and Analytics, Design, Financial Services, Lending and Investments, Media and Entertainment, Payments, Software</t>
  </si>
  <si>
    <t>The Propell Group</t>
  </si>
  <si>
    <t>https://www.crunchbase.com/organization/the-propel-group-inc</t>
  </si>
  <si>
    <t>The Propell Group focuses on early-stage investments and startup acceleration globally within the healthcare technology sector. We provide pragmatic mentorship from early stage to startups pitching for funding. We seed and/or provide access to funding for the most promising startups. We support each startup with access to an extensive network of multinationals, investors and government agencies.  Singapore-based boutique M&amp;A, licensing and capital introductions advisory firm for healthcare companies. We also provide business strategy advisory to SMEs and larger organisations which seek to deliver innovative commercial solutions principally in Asia Pacific</t>
  </si>
  <si>
    <t>FinTech, Health Care, Health Diagnostics, Information Technology</t>
  </si>
  <si>
    <t>The Propell Group focuses on early-stage investments and startup acceleration globally within the healthcare technology sector</t>
  </si>
  <si>
    <t>http://www.propellgroup.biz</t>
  </si>
  <si>
    <t>http://twitter.com/thepropellgroup</t>
  </si>
  <si>
    <t>http://www.linkedin.com/company/propell-pte-ltd</t>
  </si>
  <si>
    <t>info@propellgroup.biz</t>
  </si>
  <si>
    <t>+65 9488 7334</t>
  </si>
  <si>
    <t>Julien de Salaberry</t>
  </si>
  <si>
    <t>Tesseract</t>
  </si>
  <si>
    <t>https://www.crunchbase.com/organization/tesseract-czech-republic</t>
  </si>
  <si>
    <t>Tesseract is a computer software company that offers a communication service between digital wallets and wallet applications. Its software enables its users to access their blockchain applications. Tesseract specializes in mobile, Security, Ethereum, Bitcoin, and payment. The company was founded in 2018 and headquartered in Czech Republic.</t>
  </si>
  <si>
    <t>Apps, Blockchain, Cryptocurrency, FinTech, Software</t>
  </si>
  <si>
    <t>Tesseract is a computer software company that offers a communication service between digital wallets and wallet applications.</t>
  </si>
  <si>
    <t>https://gettes.io</t>
  </si>
  <si>
    <t>https://twitter.com/tesseract_one</t>
  </si>
  <si>
    <t>https://www.linkedin.com/company/gettes/</t>
  </si>
  <si>
    <t>infonewyork@tesseract.one</t>
  </si>
  <si>
    <t>Daniel Leping</t>
  </si>
  <si>
    <t>Fintech House</t>
  </si>
  <si>
    <t>https://www.crunchbase.com/organization/fintech-house</t>
  </si>
  <si>
    <t>Fintech House is the biggest hub for Fintech, Insurtech, Regtech, and Cybersecurity in Portugal. Located in a 19th Century Palace in Pra√ßa da Alegria, Lisbon, Portugal. The House has partners in the area of Banking, Consulting, Legal and Insurance as well as contact with national sector regulators  and investors who collaborate with our network of start-ups. We also provide access to talent, capital, partners or potential clients, and a connection to regulatory instituitons. The Fintech House with 5 floors, space for 35 startups and 170 workplaces offers a dynamic environment for start-ups and freelancers with Coworking and Hotdesk space as well as fixed office space. It also has 6 meeting rooms, a kitchen, 3 lounges and an auditorium in our space, which can be rented out through our website to welcome both our startups and the community.</t>
  </si>
  <si>
    <t>Cyber Security, FinTech, InsurTech</t>
  </si>
  <si>
    <t>Fintech House is the biggest hub for Fintech, Insurtech, Regtech, and Cybersecurity in Portugal.</t>
  </si>
  <si>
    <t>https://www.portugalfintech.org/fintech-house</t>
  </si>
  <si>
    <t>https://www.facebook.com/thefintechhouse/</t>
  </si>
  <si>
    <t>https://www.linkedin.com/company/thefintechhouse/</t>
  </si>
  <si>
    <t>info@thefintechhouse.com</t>
  </si>
  <si>
    <t>Liquidary.com</t>
  </si>
  <si>
    <t>https://www.crunchbase.com/organization/liquidary-com</t>
  </si>
  <si>
    <t>Liquidary is an all-in-one platform for everything finance. Check and track crypto, stocks, forex and commodities on Liquidary.com.   - At Liquidary.com/insiders you find premium content, exciting new startups and research.   - At Liquidary.com/newsroom you find all headlines of all major news outlets.  - Participate in giveaways and contest at Liquidary.com/giveaway  - You represent or know a startup that wants some press coverage? Liquidary offers free articles for startups! Learn more at Liquidary.com/freearticle</t>
  </si>
  <si>
    <t>Cryptocurrency Ranking, Market Data &amp; News Provider</t>
  </si>
  <si>
    <t>https://www.liquidary.com</t>
  </si>
  <si>
    <t>https://www.twitter.com/liquidary</t>
  </si>
  <si>
    <t>https://www.linkedin.com/company/28561300/</t>
  </si>
  <si>
    <t>hello@liquidary.com</t>
  </si>
  <si>
    <t>Husein Gagajew, Sophie Weidenhiller, Thomas Pratter</t>
  </si>
  <si>
    <t>Next Shed</t>
  </si>
  <si>
    <t>https://www.crunchbase.com/organization/next-shed</t>
  </si>
  <si>
    <t>As a venturing unit of the Ebersp√§cher Group, we are a strategic partner and investor for start-ups</t>
  </si>
  <si>
    <t>OSMM</t>
  </si>
  <si>
    <t>https://www.crunchbase.com/organization/osmm</t>
  </si>
  <si>
    <t>OSMM is an innovative E-Commerce Acquirer whom understand the needs and desires of Merchants and Partners alike in the dynamic payments industry. They are solely focused and specialists in providing card-not-present, internet based Merchants with online payment processing. They are Principal Members of Visa Europe and MasterCard and are a licensed Financial Institution, operating with an Electronic Money License as regulated by the United Kingdom Financial Conduct Authority. Their Acquiring Services can help to expand your global operation, provide you with extremely competitive rates and work with Merchants and Partners to ascertain your exact payment requirements.</t>
  </si>
  <si>
    <t>OSMM is an innovative e-commerce acquirer whom understand the needs and desires of merchants.</t>
  </si>
  <si>
    <t>https://onestopmoneymanager.com/</t>
  </si>
  <si>
    <t>https://www.linkedin.com/company/one-stop-money-manager/</t>
  </si>
  <si>
    <t>support@onestopmoneymanager.com</t>
  </si>
  <si>
    <t>01444 880 604</t>
  </si>
  <si>
    <t>Clever</t>
  </si>
  <si>
    <t>https://www.crunchbase.com/organization/clever-abf9</t>
  </si>
  <si>
    <t>Clever is a fintech app which designed for tax agencies and companies that work with tax agencies.</t>
  </si>
  <si>
    <t>https://clever.rs/</t>
  </si>
  <si>
    <t>https://www.linkedin.com/company/clever-doo/</t>
  </si>
  <si>
    <t>Sofija Popara</t>
  </si>
  <si>
    <t>KYC Cube</t>
  </si>
  <si>
    <t>https://www.crunchbase.com/organization/kyc-cube</t>
  </si>
  <si>
    <t>With their experience and knowledge of every major piece of legislation pertaining to AML and Know Your Customer (KYC), and the due diligence processes KYC Cube has trained and certified over 1000 employees around the world working for financial services institutions, government agencies, law enforcement and AML consultants. Combined with their proprietary intellectual property of KYC data and screening technology, makes KYC CUBE‚Ñ¢ the ideal partner for small and midsize companies to turn to for AML compliance solutions. Their head office is strategically located outside of London, one of the world‚Äôs largest financial services districts and home to many foreign banks. Therefore, KYC CUBE understands the importance of having services and solutions that conform to local and international anti-terrorism and money-laundering standards, including, but not limited, to the following: - UK Money Laundering Regulations - 3rd/4th EU Money Laundering Directives - National AML programs - FATF 40 recommendations - USA Patriot Act - US Bank Secrecy Act - Foreign Corrupt Practices Act (FCPA)</t>
  </si>
  <si>
    <t>Cyber Security, FinTech, Identity Management</t>
  </si>
  <si>
    <t>South Lopham, Norfolk, United Kingdom</t>
  </si>
  <si>
    <t>KYC CUBE helps regulated companies to minimize the risks associated with KYC, and to protect organizations from unwitting victims.</t>
  </si>
  <si>
    <t>http://www.kyccube.com/</t>
  </si>
  <si>
    <t>simon.dilloway@kyccube.com</t>
  </si>
  <si>
    <t>SciTheWorld</t>
  </si>
  <si>
    <t>https://www.crunchbase.com/organization/scitheworld</t>
  </si>
  <si>
    <t>SW's platform pivots upon a multi-awarded Trading-Floor-aaS, cloud agnostic, that includes a marketplace to securely combine models across vendors within a strategy, a friendly algorithmic control by non-coders, a virtual reality calibration, and a number of crucial features for the risk management department to prove regulators they keep up with the change. All, within a context of cyber security by design.  This is, as opposed to most FinTechs, that focus on UX to innovate Retail &amp; SME banking platforms, SW has especialized in the most complex challenge in Finance: the markets. Why? By definition, the most suited platform for next gen Finance cannot be designed upon the most basic side of the banking system. SW has entirely built, in-house, and without external dependencies, a core engine to simulate, price-in, take and manage risks of any kind - from assets to SMEs and Retail. In that order - i.e. SW is ultimately evolving the industry by moving banks from "Retail &amp; CIB" to "Retail upon CIB". Breakthroughs in Finance cannot happen without vertically integrating these two, now independent, units.</t>
  </si>
  <si>
    <t>Cyber Security, FinTech, Information Technology, Social Media, Trading Platform</t>
  </si>
  <si>
    <t>Cloud native core trading platform to unlock banking vertical integration</t>
  </si>
  <si>
    <t>http://www.scitheworld.com</t>
  </si>
  <si>
    <t>https://www.linkedin.com/in/scitheworld</t>
  </si>
  <si>
    <t>Sergio √Ålvarez-Tele√±a</t>
  </si>
  <si>
    <t>Financial Services, Information Technology, Internet Services, Lending and Investments, Media and Entertainment, Privacy and Security</t>
  </si>
  <si>
    <t>Woodseer Global</t>
  </si>
  <si>
    <t>https://www.crunchbase.com/organization/woodseer-global</t>
  </si>
  <si>
    <t>Woodseer Global is an advanced algorithmic system that gives huge coverage matched with high levels of accuracy.  The company operates from a database of corporate actions and it supplements and enhance this with input from the internal Limeburner product, applying natural language processing to interpret declarations from financial reports and press releases. The company is flexible regarding to clients‚Äô coverage requirements which can be by index, by market or by specific portfolio. The company aims to be as developer-friendly as possible, delivering an API which can be queried for specific security dividend detail and returned in a range of data formats. Woodseer Global was founded on 2011 and is headquartered in London, England.</t>
  </si>
  <si>
    <t>Data Visualization, Database, Developer APIs, Financial Services, FinTech, Natural Language Processing</t>
  </si>
  <si>
    <t>Woodseer Global is an advanced algorithmic system that gives huge coverage matched with high levels of accuracy.</t>
  </si>
  <si>
    <t>https://www.woodseer.global/</t>
  </si>
  <si>
    <t>https://www.linkedin.com/company/woodseer-global/</t>
  </si>
  <si>
    <t>contact@woodseer.global</t>
  </si>
  <si>
    <t>Artificial Intelligence, Data and Analytics, Design, Financial Services, Information Technology, Software</t>
  </si>
  <si>
    <t>Fivent</t>
  </si>
  <si>
    <t>https://www.crunchbase.com/organization/fivent</t>
  </si>
  <si>
    <t>Fivent is an online financial coach that helps its customers to strengthen their holistic financial position by using our algorithms to assess our customers‚Äô finances, identify areas of opportunity, define and prioritize goals, create action plans, and recommend financial products. Our assessment allows our customers to assess whether they will be able to sustain or improve their lifestyle from a financial point of view. Fivent is a startup launched at the Founder Institute.</t>
  </si>
  <si>
    <t>Fintech, Financial services</t>
  </si>
  <si>
    <t>https://www.fivent.com</t>
  </si>
  <si>
    <t>https://www.linkedin.com/company/fivent/</t>
  </si>
  <si>
    <t>info@fivent.com</t>
  </si>
  <si>
    <t>Finarm</t>
  </si>
  <si>
    <t>https://www.crunchbase.com/organization/finarm</t>
  </si>
  <si>
    <t>Finarm was specifically designed for Forex and Crypto oriented companies. It brings together the information on the best companies that provide the following financial services: Broker's CRM, Liquidity Provider, MT4/MT5 Bridge Providers, Platform Providers, Risk Management, Software Development, Trading Platform, White Label Solutions and other.</t>
  </si>
  <si>
    <t>Digital Marketing, Finance, Financial Services, FinTech, Software</t>
  </si>
  <si>
    <t>Finarm is an aggregator of financial solutions providers.</t>
  </si>
  <si>
    <t>https://finarm.com/</t>
  </si>
  <si>
    <t>https://www.facebook.com/pages/category/Financial-Service/Finarm-2772159769676341/</t>
  </si>
  <si>
    <t>https://www.linkedin.com/company/finarm-com/</t>
  </si>
  <si>
    <t>ah@finarm.com</t>
  </si>
  <si>
    <t>Financial Services, Sales and Marketing, Software</t>
  </si>
  <si>
    <t>PiggyPot</t>
  </si>
  <si>
    <t>https://www.crunchbase.com/organization/piggypot</t>
  </si>
  <si>
    <t>PiggyPot is a real money instant saving product that connects users' purchase intent data with relevant product and service providers. Our vision is to be the world's #1 product for anyone who wants to save up to buy stuff.</t>
  </si>
  <si>
    <t>Save real money for real goals with PiggyPot</t>
  </si>
  <si>
    <t>http://piggypot.com</t>
  </si>
  <si>
    <t>https://www.twitter.com/piggypotapp</t>
  </si>
  <si>
    <t>https://www.facebook.com/piggypot</t>
  </si>
  <si>
    <t>oink@piggypot.com</t>
  </si>
  <si>
    <t>+44 28 9031 0356</t>
  </si>
  <si>
    <t>Gavin Shields</t>
  </si>
  <si>
    <t>Fhird</t>
  </si>
  <si>
    <t>https://www.crunchbase.com/organization/fhird</t>
  </si>
  <si>
    <t>Banking, Finance, Financial Services, FinTech, Impact Investing</t>
  </si>
  <si>
    <t>Fredrikstad, Ostfold, Norway</t>
  </si>
  <si>
    <t>Fhird is a fintech company that specializes in originating and/or serving land mortgage loans and business funding joined with companies.</t>
  </si>
  <si>
    <t>https://www.fhird.com/</t>
  </si>
  <si>
    <t>https://www.linkedin.com/company/fhird</t>
  </si>
  <si>
    <t>hello@fhird.com</t>
  </si>
  <si>
    <t>46 705 62 77 40</t>
  </si>
  <si>
    <t>AXOVISION</t>
  </si>
  <si>
    <t>https://www.crunchbase.com/organization/axovision</t>
  </si>
  <si>
    <t>AXOVISION offers Investment funds, Finance, Artificial Intelligence, StartUps, and Capital Market services.</t>
  </si>
  <si>
    <t>https://www.axovision.com/</t>
  </si>
  <si>
    <t>https://www.linkedin.com/company/axovision/</t>
  </si>
  <si>
    <t>info@axovision.com</t>
  </si>
  <si>
    <t>+49(0) 511 761 206 09</t>
  </si>
  <si>
    <t>Who Needs Law</t>
  </si>
  <si>
    <t>https://www.crunchbase.com/organization/who-needs-law</t>
  </si>
  <si>
    <t>WNL launched in 2014 to support the startup and high growth sector, and today they support some of the most high-profile companies in UK and Europe. Working with leading entrepreneurs they are at the forefront of the real innovation going on behind the scenes in sectors like B2B technology, FinTech, Crowdfunding, AI &amp; Blockchain.</t>
  </si>
  <si>
    <t>Who Needs Law is a limited company.</t>
  </si>
  <si>
    <t>http://www.whoneedslaw.com/</t>
  </si>
  <si>
    <t>https://www.linkedin.com/company/who-needs-law</t>
  </si>
  <si>
    <t>legals@whoneedslaw.com</t>
  </si>
  <si>
    <t>+ 44 7502 314826</t>
  </si>
  <si>
    <t>Casum</t>
  </si>
  <si>
    <t>https://www.crunchbase.com/organization/casum</t>
  </si>
  <si>
    <t>Casum is a solution to make a gradual transition from the rental to the property market. The customer starts owning the part he can buy (minimum 5%) and an investor from our network buy the rest. Casum will allow the customer to buy the rest of the house little by little (at his own pace) while he pays rent to the investor for the part he hasn‚Äôt bought yet.</t>
  </si>
  <si>
    <t>Financial Services, FinTech, Property Management, Real Estate</t>
  </si>
  <si>
    <t>The smart way to buy a house when you don‚Äôt have access to a mortgage</t>
  </si>
  <si>
    <t>https://www.casum.com/es/</t>
  </si>
  <si>
    <t>https://twitter.com/CasumProperties</t>
  </si>
  <si>
    <t>https://www.facebook.com/CasumProperties/</t>
  </si>
  <si>
    <t>https://www.linkedin.com/company/casum-properties/</t>
  </si>
  <si>
    <t>info@casum.com</t>
  </si>
  <si>
    <t>Carlos Blanco, Ignacio Sanz Mar√≠n, I√±igo De Pascual Basterra, Jaume Bosch</t>
  </si>
  <si>
    <t>Socius Technologies Limited</t>
  </si>
  <si>
    <t>https://www.crunchbase.com/organization/socius-technologies-limited</t>
  </si>
  <si>
    <t>Socius Technologies is a UK-based Fintech company whose core product offering is their iCPPI / Micro-CPPI hedging platform.</t>
  </si>
  <si>
    <t>http://www.sociustec.com</t>
  </si>
  <si>
    <t>https://twitter.com/Sociustec</t>
  </si>
  <si>
    <t>https://www.facebook.com/sociustec/</t>
  </si>
  <si>
    <t>https://www.linkedin.com/company/8803775/</t>
  </si>
  <si>
    <t>enquiries@sociustec.com</t>
  </si>
  <si>
    <t>+44 7850 892 125</t>
  </si>
  <si>
    <t>Alex Jackson, Jules Pancholi</t>
  </si>
  <si>
    <t>Abillio</t>
  </si>
  <si>
    <t>https://www.crunchbase.com/organization/abillio</t>
  </si>
  <si>
    <t>Online invoicing &amp; payments solution that makes it easy for freelancers and micro-entrepreneurs to start a business and  get paid using a virtual company concept</t>
  </si>
  <si>
    <t>FinTech, Freelance, Payments, Sharing Economy</t>
  </si>
  <si>
    <t>Gig economy payments solution. Company-as-a-service for freelancers to send invoices and receive payments without running their own company.</t>
  </si>
  <si>
    <t>https://abill.io</t>
  </si>
  <si>
    <t>https://twitter.com/abillioLatvia</t>
  </si>
  <si>
    <t>https://www.facebook.com/abillioLatvia/</t>
  </si>
  <si>
    <t>https://www.linkedin.com/company/abillio</t>
  </si>
  <si>
    <t>abillio@abill.io</t>
  </si>
  <si>
    <t>Financial Services, Other, Payments, Professional Services</t>
  </si>
  <si>
    <t>Trading Team SIA</t>
  </si>
  <si>
    <t>https://www.crunchbase.com/organization/trading-team-sia</t>
  </si>
  <si>
    <t>Software development for automated stocks trading, based on AI technology.</t>
  </si>
  <si>
    <t>Finance, FinTech, Information Technology, Software</t>
  </si>
  <si>
    <t>Mobile app for stocks trading, based on AI technology. Stock market analysis tools.</t>
  </si>
  <si>
    <t>http://www.tradestocksapp.com</t>
  </si>
  <si>
    <t>info@tradestocksapp.com</t>
  </si>
  <si>
    <t>Alex Kurjanovich</t>
  </si>
  <si>
    <t>TechPassport</t>
  </si>
  <si>
    <t>https://www.crunchbase.com/organization/techpassport</t>
  </si>
  <si>
    <t>Consulting, FinTech</t>
  </si>
  <si>
    <t>Great Missenden, Buckinghamshire, United Kingdom</t>
  </si>
  <si>
    <t>TechPassport is a fintech firm that connects suppliers to global financial institutions and offers opportunities to sell products.</t>
  </si>
  <si>
    <t>https://www.techpassport.io</t>
  </si>
  <si>
    <t>https://www.linkedin.com/company/techpassport</t>
  </si>
  <si>
    <t>Layla White</t>
  </si>
  <si>
    <t>ample</t>
  </si>
  <si>
    <t>https://www.crunchbase.com/organization/ample-2</t>
  </si>
  <si>
    <t>We are the bank for people who don't like banking Managing money is the largest cause of stress in the UK, our target market millennials are hit the hardest with 2 out of 3 suffering from financial stress. ample gives people financial peace of mind, so they can spend their time and money on what matters in life, not managing their finances. Financial peace of mind is made up of three things: understanding, control and support. Banks offer apps which are effectively pocket excel, don't warn you of things in advance or give you useful advice. We help people reach peace of mind through a range of features.</t>
  </si>
  <si>
    <t>The Bank For People Who Don't Like Banking</t>
  </si>
  <si>
    <t>https://ample.is</t>
  </si>
  <si>
    <t>http://twitter.com/getample</t>
  </si>
  <si>
    <t>http://www.facebook.com/ampleuk</t>
  </si>
  <si>
    <t>http://www.linkedin.com/company/ample-uk</t>
  </si>
  <si>
    <t>hello@ample.is</t>
  </si>
  <si>
    <t>Josef Wasinski, Kerry Kisbey- Green</t>
  </si>
  <si>
    <t>CYW SOLUTIONS</t>
  </si>
  <si>
    <t>https://www.crunchbase.com/organization/cyw-solutions</t>
  </si>
  <si>
    <t>AML consultancy using technology to help regulated entities to combat financial crime. Did you know that just 1% of laundered money is recovered each year? Out of a total of $2 trillion (3% global GDP) laundered. We aim to change that. Our Investigative platform, whistle-blowing platform (mobile app, email, hotline and contact forms all encrypted to military grade) and the intelligence sharing platform we have in development will for the first time ever, put criminal intelligence methodology in the hands of financial institutes. Using NEO4j graph Db and Linkurious UI, checks on transactions globally can be completed live time or responded to by human resources. We draw intelligence from inside and external to the FI, pulling together data not used previously, to grade intelligence to military standards. If you are looking to invest in a forward thinking game changing business - get in touch.</t>
  </si>
  <si>
    <t>Financial Services, FinTech, Information Technology, Legal Tech, Software</t>
  </si>
  <si>
    <t>Hereford, Herefordshire, United Kingdom</t>
  </si>
  <si>
    <t>Anti-Money Laundering Consultancy and RegTech software</t>
  </si>
  <si>
    <t>https://cyw.solutions</t>
  </si>
  <si>
    <t>https://www.linkedin.com/company/cywsolutions/?viewAsMember=true</t>
  </si>
  <si>
    <t>office@cyw.solutions</t>
  </si>
  <si>
    <t>+44 161 818 6408</t>
  </si>
  <si>
    <t>iCAN</t>
  </si>
  <si>
    <t>https://www.crunchbase.com/organization/ican-4</t>
  </si>
  <si>
    <t>iCAN (instant cash acceptance network) is a fully automated hardware-software solution for building networks to accept and process payments. Essentially our netowrk provides real-time interaction between client devices, mainly Autometed Kiosks, and the billing system of the service providers. iCAN is a highly effective last mile fintech especially in the microfinance field, which is yet under domination of the cash according to the marketing studies.  iCAN business model is highly competitive because of its evident advantages: 1. Sufficient cheapness of the transaction cost</t>
  </si>
  <si>
    <t>TEAL AI AG</t>
  </si>
  <si>
    <t>https://www.crunchbase.com/organization/teal-ai-ag</t>
  </si>
  <si>
    <t>TEAL is the new smart blockchain ecosystem from Europe. TEAL interlinks the decentralized structure of the blockchain with a tried and tested, associative AI technology and thus creates a large number of new potential applications for consumers and companies. The first solution within the smart blockchain ecosystem is the TEAL Marketplace. On this new marketplace, the blockchain enables immediate and transparent transactions between user and brand. At the same time, each party retains ownership of its own data. The associative AI ensures that search results and recommendations match the actual wishes of the users.</t>
  </si>
  <si>
    <t>Artificial Intelligence, FinTech, Retail, Social Media</t>
  </si>
  <si>
    <t>Blockchain Solutions, Artificial Intelligence</t>
  </si>
  <si>
    <t>https://teal.digital</t>
  </si>
  <si>
    <t>https://twitter.com/TEAL_AI_AG</t>
  </si>
  <si>
    <t>https://www.linkedin.com/company/11777750/</t>
  </si>
  <si>
    <t>info@teal.digital</t>
  </si>
  <si>
    <t>Klaus Holthausen, Michael Pruban</t>
  </si>
  <si>
    <t>Artificial Intelligence, Commerce and Shopping, Data and Analytics, Financial Services, Internet Services, Media and Entertainment, Science and Engineering, Software</t>
  </si>
  <si>
    <t>DOMICILIALO</t>
  </si>
  <si>
    <t>https://www.crunchbase.com/organization/domicilialo</t>
  </si>
  <si>
    <t>Fintech company that lets merchants to manage their recurring payments and invoice. It includes lot of features useful to take care of their business.</t>
  </si>
  <si>
    <t>Logro√±o, La Rioja, Spain</t>
  </si>
  <si>
    <t>SaaS for merchants that want to create recurring payments and invoices easily.</t>
  </si>
  <si>
    <t>https://www.domicilialo.es</t>
  </si>
  <si>
    <t>https://twitter.com/domicilialo?lang=es</t>
  </si>
  <si>
    <t>https://es-es.facebook.com/Domicilialo/posts/</t>
  </si>
  <si>
    <t>https://www.linkedin.com/company/domic%C3%ADlialo/</t>
  </si>
  <si>
    <t>carlos@domicilialo.es</t>
  </si>
  <si>
    <t>CARLOS SUREDA</t>
  </si>
  <si>
    <t>Venture Giant</t>
  </si>
  <si>
    <t>https://www.crunchbase.com/organization/venture-giant</t>
  </si>
  <si>
    <t>The two problems facing entrepreneurs in the UK seeking to raise investment funding for their business Venture or Startups currently are: 1) Entrepreneurs are only really allowed to send their business plan and investment pitch to investors that have "self-certified themselves as high net worth individuals or sophisticated investors". Current strict regulations prevent entrepreneurs and small business owners on sending their business plan or investment pitch to ‚ÄúRegular Joe Public‚Äù.  2) The other problem facing entrepreneurs seeking to raise investment for their business venture are on how to locate and pitch to these elusive investors in the UK without revealing too much information on the business idea especially when valuable IP (intellectual property) is involved. Venture Giant is an online Angel Investor platform that was created to solve these exact problems and bridge the gap between both Worlds. Not only does Venture Giant solve the immediate problem on how to locate these self-certified high net worth individuals and angel investors but also solves the problem on how to present an investment proposal to them without revealing too much sensitive information on the business idea itself. All entrepreneurs and small businesses that are seeking to raise investment from private investors for their business ventures are able to use the investment platform, and private investors can browse these proposals in a friendly - easy to use environment. The difference between a Crowd Funding Site and an online Angel Investment platform like Venture Giant is that investment ranges of ¬£20,000 to ¬£500,000 can be raised from through a syndicate of 1 - 5 individual investors as opposed to raising funds through hundreds of single individuals through Crowd funding websites. Some businesses do benefit from funding from the crowd, whereas other entrepreneurs choose to not reveal their valuable IP in such a public format as a crowd funding site. Investment proposals featured by Venture Giant can only be viewed by high net worth individuals and sophisticated investors that have signed self-certification agreements, and are eligible to legally browse these investment deals posted from entrepreneurs for all funding amounts and regions in the UK. Notably, Venture Giant does not feature full business plans, but opts to feature one pager, taster investment summaries to find investor interest. Venture Giant also sends out these deals to investors as filtered deal flow and takes a more active approach in promoting each investment proposal. The total combined pool of Angel investment available from UK Investors on the platform currently stand at over¬£3bn and grows daily as more investors self-certify themselves to use the online investment platform. Venture Giant has recently been nominated "Best investment network award" by Angel Investor News and has been reviewed extensively in the Press including articles featured in the Sunday Telegraph, and have raised over ¬£2.2m for start-ups and property deals, commission free. They are currently not FCA regulated which means that they are not a commission collecting service. This works best when an entrepreneur needs the freedom of negotiating the best terms on what works best for their business. To register to submit your proposal to VentureGiant.com please visit: http://www.venturegiant.com/entrepreneurs.aspx If you are a potential investor looking to invest in some of these fantastic investment proposals posted from some of the UKs most innovative entrepreneurs, please visit:  http://www.venturegiant.com/angel-investor.aspx</t>
  </si>
  <si>
    <t>Entrepreneurs connect with Investors</t>
  </si>
  <si>
    <t>http://www.venturegiant.com</t>
  </si>
  <si>
    <t>http://twitter.com/venturegiant</t>
  </si>
  <si>
    <t>entrepreneur@venturegiant.com</t>
  </si>
  <si>
    <t>noqueue.de</t>
  </si>
  <si>
    <t>https://www.crunchbase.com/organization/noqueue-de</t>
  </si>
  <si>
    <t>NoQ represents an Intelligent article surveillance system enabling automatic price, discount and size updates, inventory listing and theft-proof self-checkouts with in-app payments.  The NoQ‚Äôs payment system consists of two components:      1. The NoQ surveillance tag for inventory control and automatic price updates.       2. The NoQ app enabling shoppers primarily to experience self-checkouts without queuing.  The innovative payment system provides the retailers with a list of all articles equipped with NoQ-tags within minutes as well as enables the possibility to update prices, sizes with one click via their ERP systems. This, in turn, saves time and efforts spent on setting seasonal discounts on collections, enables operative and efficient processes for retailers to plan their stock availabilities.  The electronic article surveillance system shows the available sizes as well as releases automatically after the in-app payment. Once tags are removed from the goods, the shoppers can leave the stores without attending the cash-desks. NoQ foundation originates from a semester project at the Albstadt-Sigmaringen University of Applied Sciences in 2016. Alongside with fashion retailers, the NoQ concept was improved and further developed by its co-founders - Marc Lebherz and Simon Roth.</t>
  </si>
  <si>
    <t>E-Commerce, Fashion, FinTech, Mobile Payments, Retail Technology, Shopping, Software</t>
  </si>
  <si>
    <t>Albstadt, Baden-Wurttemberg, Germany</t>
  </si>
  <si>
    <t>Innovative purchasing system for retailers with intelligent article surveillance enabling theft-proof self-checkouts with in-app payments</t>
  </si>
  <si>
    <t>https://noqueue.de</t>
  </si>
  <si>
    <t>https://www.linkedin.com/company/noqueue/</t>
  </si>
  <si>
    <t>business@noqueue.de</t>
  </si>
  <si>
    <t>Marc Lebherz</t>
  </si>
  <si>
    <t>Clothing and Apparel, Commerce and Shopping, Design, Financial Services, Hardware, Mobile, Payments, Software</t>
  </si>
  <si>
    <t>Trusek Ltd</t>
  </si>
  <si>
    <t>https://www.crunchbase.com/organization/trusek-ltd</t>
  </si>
  <si>
    <t>We are a 10 strong UK-based team of engineers and technology specialists with a 12 year track record of developing and delivering software and technology to the Fintech and Payments sectors. We have worked with some of the most exciting start-ups to deliver new kinds of challenger financial technology. We deliver a flexible, collaborative approach which creates the right technology solution to support financial business via a flexible, modular SaaS-enabled application platform. It gives you access to a proven suite of modern banking and financial services technology at a fraction of the cost, and in a fraction of the time it takes to create an in-house solution. Trusek modular software and platform infrastructure is used by marketplaces, lenders, banks, bank-tech providers, e-money companies, remitters/forex brokers, charities and communities ‚Äì it can provide a major boost for any organisation that needs to accept, manage and send value. It enables them to scale up from today‚Äôs needs with a rich functionality that supports: + Payments Received ‚Äì from multiple inbound sources + Payments Management ‚Äì multiple currency</t>
  </si>
  <si>
    <t>GivingStreets</t>
  </si>
  <si>
    <t>https://www.crunchbase.com/organization/givingstreets</t>
  </si>
  <si>
    <t>Our goal is simple. Eliminating the uncertainty that comes with the lack of shelter. Our unique approach combines smartphones and blockchain to ensure that we are all able to help anyone on the spot. We are concerned by the increase of homeless people around the world. Though convenient, developing a cashless society, means that those less fortunate are excluded from transactions with businesses.  We are technology geeks and we are improving the lives of those in need. The secret? With GivingStreets, people we help do not need any access to technology.</t>
  </si>
  <si>
    <t>Blockchain, Charity, Crowdfunding, FinTech, Mobile Payments, Payments</t>
  </si>
  <si>
    <t>Cashless donations powered by blockchain</t>
  </si>
  <si>
    <t>http://www.givingstreets.com</t>
  </si>
  <si>
    <t>https://twitter.com/GivingStreets</t>
  </si>
  <si>
    <t>https://www.facebook.com/givingstreets/</t>
  </si>
  <si>
    <t>https://www.linkedin.com/company/givingstreets</t>
  </si>
  <si>
    <t>dimitris@givingstreets.com</t>
  </si>
  <si>
    <t>0044(0)7429583886</t>
  </si>
  <si>
    <t>Dimitris Dres, Dimitris Vassiliadis</t>
  </si>
  <si>
    <t>ZuriAnalytics</t>
  </si>
  <si>
    <t>https://www.crunchbase.com/organization/zurianalytics</t>
  </si>
  <si>
    <t>Big Data, Financial Services, FinTech, Information Technology</t>
  </si>
  <si>
    <t>Kuusalu, Harjumaa, Estonia</t>
  </si>
  <si>
    <t>ZuriAnalytics is a European fintech company focused on big data processing and customization.</t>
  </si>
  <si>
    <t>https://zurianalytics.com/</t>
  </si>
  <si>
    <t>https://www.linkedin.com/company/zurianalytics/</t>
  </si>
  <si>
    <t>contact@zurianalytics.com</t>
  </si>
  <si>
    <t>Dayana Doncheva, Slavin Donchev</t>
  </si>
  <si>
    <t>Funding Empire</t>
  </si>
  <si>
    <t>https://www.crunchbase.com/organization/funding-empire</t>
  </si>
  <si>
    <t>Funding Empire is Wales' first Crowdfunding platform. It was developed to combat the problem businesses face in getting funding from banks whilst also trying to provide savers, (lenders), with a better return than they currently get on their money in a savings account. Their team, with substantial advice taken from JMW Solicitors who are a leading law firm in the Crowdfunding sector, developed a model to combat these problems and Funding Empire was conceived. With their passion and knowledge of small businesses, together with their strong management team, they aim to make funding available to creditworthy businesses in the UK, delivering sustainable returns for their lenders.</t>
  </si>
  <si>
    <t>Caerphilly, Caerphilly, United Kingdom</t>
  </si>
  <si>
    <t>An online platform where you can lend money directly to small businesses in the UK.</t>
  </si>
  <si>
    <t>https://www.fundingempire.com/</t>
  </si>
  <si>
    <t>http://twitter.com/FundingEmpire</t>
  </si>
  <si>
    <t>http://www.facebook.com/thefundingempire</t>
  </si>
  <si>
    <t>info@fundingempire.com</t>
  </si>
  <si>
    <t>+44 29 2010 0417</t>
  </si>
  <si>
    <t>Downing LLP</t>
  </si>
  <si>
    <t>https://www.crunchbase.com/organization/downing</t>
  </si>
  <si>
    <t>Funding Empire acquired by Downing LLP</t>
  </si>
  <si>
    <t>https://www.crunchbase.com/acquisition/downing-acquires-funding-empire--da1aaa1d</t>
  </si>
  <si>
    <t>WalletPA</t>
  </si>
  <si>
    <t>https://www.crunchbase.com/organization/walletpa</t>
  </si>
  <si>
    <t>The smart way to monitor your monthly bills. WalletPA tracks your actual spend and gives you simple options to get you a better deal.</t>
  </si>
  <si>
    <t>http://www.walletpa.com</t>
  </si>
  <si>
    <t>https://twitter.com/walletpa</t>
  </si>
  <si>
    <t>https://www.linkedin.com/company/walletpa</t>
  </si>
  <si>
    <t>hello@walletpa.com</t>
  </si>
  <si>
    <t>Ben George, Gary Franklin</t>
  </si>
  <si>
    <t>CB Financial Services</t>
  </si>
  <si>
    <t>https://www.crunchbase.com/organization/cb-financial-services</t>
  </si>
  <si>
    <t>CBFS is a directly subordinated financial intermediary (DSFI) based in Zurich. They offer a system for online customer identification, interaction and contracting via ‚Äòsecure video streaming‚Äô. The secure video stream offers the possibility to exchange documents as well as to conclude a legally binding contract with an ‚Äúelectronic signature‚Äù. With the Safe Payment platform, CBFS offers a secure and automated solution for global financial transactions.</t>
  </si>
  <si>
    <t>CB Financial Services is providing digitalisation, security and reliability.</t>
  </si>
  <si>
    <t>https://www.c-b-f-s.com/</t>
  </si>
  <si>
    <t>https://www.facebook.com/CB.Financial.Services.Ltd/</t>
  </si>
  <si>
    <t>https://www.linkedin.com/company/cb-financial-services-ltd/</t>
  </si>
  <si>
    <t>info@c-b-f-s.com</t>
  </si>
  <si>
    <t>Marcel Komminoth, Roland Ruttimann</t>
  </si>
  <si>
    <t>Bencium User Experience Design Consultancy</t>
  </si>
  <si>
    <t>https://www.crunchbase.com/organization/bencium-limited</t>
  </si>
  <si>
    <t>Based in London ‚Äì having been physically present at the City of London / Canary Wharf financial and technology scene since 2012 ‚Äì while working fully remote for UK, US and EU clients. We are specialised in making complex products simple and beautiful ‚Äì while understanding business and growth.</t>
  </si>
  <si>
    <t>Consulting, Data Visualization, Financial Services, FinTech, Insurance, SaaS</t>
  </si>
  <si>
    <t>Consultants understanding business, digital transformation and product strategy. Focusing on enterprise SaaS and FinTech.</t>
  </si>
  <si>
    <t>https://www.bencium.co.uk/</t>
  </si>
  <si>
    <t>https://twitter.com/bencium</t>
  </si>
  <si>
    <t>https://www.linkedin.com/company/bencium/</t>
  </si>
  <si>
    <t>ben@bencium.co.uk</t>
  </si>
  <si>
    <t>44 7999 081648</t>
  </si>
  <si>
    <t>Data and Analytics, Design, Financial Services, Information Technology, Professional Services, Software</t>
  </si>
  <si>
    <t>Preticks</t>
  </si>
  <si>
    <t>https://www.crunchbase.com/organization/preticks</t>
  </si>
  <si>
    <t>Preticks, a fintech company, provides instant stock price predictions and notify users about promising and trending tickers. Simple stock prediction output backed by complex technology stack is being provided to users via mobile application notifications. Multi-step news interpretation integrated with Natural Language Processing and Machine Learning techniques are being used to predict intra-day stock price movements.</t>
  </si>
  <si>
    <t>Financial Services, FinTech, Software, Stock Exchanges</t>
  </si>
  <si>
    <t>Preticks provides instant stock price predictions and notifies users about promising and trending tickers.</t>
  </si>
  <si>
    <t>https://www.preticks.com/</t>
  </si>
  <si>
    <t>https://twitter.com/preticks</t>
  </si>
  <si>
    <t>https://www.facebook.com/preticks</t>
  </si>
  <si>
    <t>https://www.linkedin.com/company/preticks</t>
  </si>
  <si>
    <t>contact@preticks.com</t>
  </si>
  <si>
    <t>Berker Batur, Hakan Moray</t>
  </si>
  <si>
    <t>Frondex</t>
  </si>
  <si>
    <t>https://www.crunchbase.com/organization/frondex</t>
  </si>
  <si>
    <t>Frondex is building the next generation of financial technologies that would expand access to global institutional quality assets, make investing more open and data driven, and automate the optimization of risk and returns for our clients.</t>
  </si>
  <si>
    <t>Cryptocurrency, Financial Services, FinTech, Internet, Payments</t>
  </si>
  <si>
    <t>Financial technology company bringing efficiency to investing through data, technology, and intuitively designed products.</t>
  </si>
  <si>
    <t>https://www.frondex.com</t>
  </si>
  <si>
    <t>https://www.linkedin.com/company/frondex/about/</t>
  </si>
  <si>
    <t>je.gadasu@frondex.com</t>
  </si>
  <si>
    <t>Edwin Gadasu</t>
  </si>
  <si>
    <t>Corrob</t>
  </si>
  <si>
    <t>https://www.crunchbase.com/organization/corrob</t>
  </si>
  <si>
    <t>Corrob is a one single platform where investors browse curated startups &amp; where startups seek deals with the right investors for mentorship, connections, and funds.</t>
  </si>
  <si>
    <t>Angel Investment, Finance, FinTech, Venture Capital</t>
  </si>
  <si>
    <t>Corrob is an online platform to help Angels and VCs manage their deal flow process better by enabling a customisable.</t>
  </si>
  <si>
    <t>http://www.corrob.com/</t>
  </si>
  <si>
    <t>https://twitter.com/Corrob88</t>
  </si>
  <si>
    <t>https://www.facebook.com/corrob88</t>
  </si>
  <si>
    <t>corrob@mail.com</t>
  </si>
  <si>
    <t>Joseph Tam, Ryuji Yasukagawa</t>
  </si>
  <si>
    <t>Kredd</t>
  </si>
  <si>
    <t>https://www.crunchbase.com/organization/kredd</t>
  </si>
  <si>
    <t>Kredd is a fintech company that provides financial services.</t>
  </si>
  <si>
    <t>https://www.kredd.it</t>
  </si>
  <si>
    <t>https://www.facebook.com/Kredd.it</t>
  </si>
  <si>
    <t>https://www.linkedin.com/company/kredd</t>
  </si>
  <si>
    <t>hei@kredd.it</t>
  </si>
  <si>
    <t>47 40 65 99 35</t>
  </si>
  <si>
    <t>Andreas Meland Talseth, Knut Magnus Ugland Jacobsen</t>
  </si>
  <si>
    <t>PayperEx</t>
  </si>
  <si>
    <t>https://www.crunchbase.com/organization/payperex</t>
  </si>
  <si>
    <t>PayperEx develops an alternative share market based on blockchain technology that aims to decentralize the share markets. Menahem Maya founded it on May 1, 2017, with its headquarters in Bootle in the United Kingdom.</t>
  </si>
  <si>
    <t>Bootle, Sefton, United Kingdom</t>
  </si>
  <si>
    <t>PayperEx develops an alternative share market based on blockchain technology that aims to decentralize the share markets.</t>
  </si>
  <si>
    <t>https://payperex.com</t>
  </si>
  <si>
    <t>https://twitter.com/payperexnet</t>
  </si>
  <si>
    <t>https://www.facebook.com/payperexnet/</t>
  </si>
  <si>
    <t>support@payperex.com</t>
  </si>
  <si>
    <t>George Rob</t>
  </si>
  <si>
    <t>Volibra</t>
  </si>
  <si>
    <t>https://www.crunchbase.com/organization/volibra</t>
  </si>
  <si>
    <t>Volibra is a  new UK-based digital Micro lending platform that provides fast alternative lending service for low income Women and Unbanked in Emerging Market</t>
  </si>
  <si>
    <t>Micro Lending for the Modern Age With Libra Blockchain| Empowering Economics by Financing low-income Women and Unbanked in Emerging Market</t>
  </si>
  <si>
    <t>https://volibra.com/</t>
  </si>
  <si>
    <t>https://twitter.com/volibra1</t>
  </si>
  <si>
    <t>https://www.facebook.com/volibra.loan/</t>
  </si>
  <si>
    <t>https://www.linkedin.com/company/volibra</t>
  </si>
  <si>
    <t>info@volibra.com</t>
  </si>
  <si>
    <t>Launcha.com</t>
  </si>
  <si>
    <t>https://www.crunchbase.com/organization/launcha-com</t>
  </si>
  <si>
    <t>Launcha's vision is to help entrepreneurs develop their concept from inception to launch and beyond. They work with founders to help them achieve their aspirations and goals by providing capital, expertise and experience. They are interested in early stage technology related businesses that have a clear vision of how to enter and disrupt or change the way a market operates. Their philosophy is to work with their teams as partners not merely as investors.</t>
  </si>
  <si>
    <t>Consulting, FinTech, Information Technology</t>
  </si>
  <si>
    <t>Launcha provides support and management services to the investments.</t>
  </si>
  <si>
    <t>http://launcha.com</t>
  </si>
  <si>
    <t>https://twitter.com/launchacontrol</t>
  </si>
  <si>
    <t>hello@launcha.com</t>
  </si>
  <si>
    <t>Infin8</t>
  </si>
  <si>
    <t>https://www.crunchbase.com/organization/infin8</t>
  </si>
  <si>
    <t>Infin8, (pronounced Infineight) the only mobile banking app you will ever need! With Infin8 you can see all your accounts and cards from all your banks in one app. See quickly and easily how much money you have, how much you owe and how much you can spend. See all your transaction from all your banks per category. Manage and improve your finances.</t>
  </si>
  <si>
    <t>Amaro√∫sion, Attiki, Greece</t>
  </si>
  <si>
    <t>Infin8 is the only mobile banking app you will ever need!</t>
  </si>
  <si>
    <t>https://infin8.eu/en/home/</t>
  </si>
  <si>
    <t>https://twitter.com/infin8app</t>
  </si>
  <si>
    <t>https://www.facebook.com/infin8.eu</t>
  </si>
  <si>
    <t>https://www.linkedin.com/company/infin8-consulting</t>
  </si>
  <si>
    <t>info@infin8.eu</t>
  </si>
  <si>
    <t>+30-6944-64.6447</t>
  </si>
  <si>
    <t>Dimitris Petrilis, Dmytro Pimakhov</t>
  </si>
  <si>
    <t>Crowdbase</t>
  </si>
  <si>
    <t>https://www.crunchbase.com/organization/crowdbase-153a</t>
  </si>
  <si>
    <t>Crowdfunding, FinTech, Funding Platform</t>
  </si>
  <si>
    <t>Crowdbase is an investment crowdfunding portal that allows companies to raise cash from a non-traditional source.</t>
  </si>
  <si>
    <t>https://www.crowdbase.eu/</t>
  </si>
  <si>
    <t>https://twitter.com/crowdbase</t>
  </si>
  <si>
    <t>https://www.facebook.com/Crowdbase.eu</t>
  </si>
  <si>
    <t>https://www.linkedin.com/company/crowdbaseu</t>
  </si>
  <si>
    <t>contact@crowdbase.eu</t>
  </si>
  <si>
    <t>+357 22 007 404</t>
  </si>
  <si>
    <t>Frixos Larkos</t>
  </si>
  <si>
    <t>Fakturino</t>
  </si>
  <si>
    <t>https://www.crunchbase.com/organization/fakturino</t>
  </si>
  <si>
    <t>E-Commerce, FinTech, Human Resources, Internet</t>
  </si>
  <si>
    <t>Fakturino is an online marketplace that helps SMBs get funding so they can grow their businesses.</t>
  </si>
  <si>
    <t>http://www.fakturino.se</t>
  </si>
  <si>
    <t>https://www.twitter.com/fakturino</t>
  </si>
  <si>
    <t>http://www.facebook.com/Fakturino</t>
  </si>
  <si>
    <t>info@fakturino.se</t>
  </si>
  <si>
    <t>+46 8 400 204 44</t>
  </si>
  <si>
    <t>Fredrik Jung Abbou</t>
  </si>
  <si>
    <t>Administrative Services, Commerce and Shopping, Financial Services, Internet Services</t>
  </si>
  <si>
    <t>FlowFund</t>
  </si>
  <si>
    <t>https://www.crunchbase.com/organization/flowfund-899e</t>
  </si>
  <si>
    <t>Business Development, Financial Services, FinTech, Lending, Small and Medium Businesses</t>
  </si>
  <si>
    <t>FlowFund is an online platform for business loans, enabling small- and medium-sized enterprises to borrow money directly.</t>
  </si>
  <si>
    <t>https://flowfund.com/</t>
  </si>
  <si>
    <t>Abdulla Alshahri, Jeroen Ponsioen</t>
  </si>
  <si>
    <t>Financial IT</t>
  </si>
  <si>
    <t>https://www.crunchbase.com/organization/financial-it</t>
  </si>
  <si>
    <t>Financial IT is the online and print resource for FinTech market analysis. They provide a unique and valuable forum for people involved in the change process to learn and exchange ideas and knowledge ‚Äì as technology cements its pivotal role in supporting the financial markets. Financial IT also reflects the changing environment in business and operations when appropriate. It has been difficult for the media to reflect accurately the real values of technology, whether old or new, against the backdrop of aggressive development and marketing. This has confused the buyers in the marketplace and has detrimentally elongated the procurement process. Their aim is to attempt to address the industry weakness by assessing in simple - to understand terms the products, and how they are meant to produce beneficial outcomes. Financial IT makes a firm commitment to software vendors that are vital to the success of the future to showcase and examine new products and technologies with deep enquiring analysis. That, at the same time, provides people in financial institutions with the best possible awareness of the latest trends and developments: this should help them reach the business and operational zenith that they aspire too. Financial IT Magazine was first published in 2012. They cover the latest trends and issues in Transaction Banking, Cloud, Security and Compliance, Data, Trading Systems and Blockchain. The materials of Financial IT come out in the form of periodical print magazine, video interviews and editorial articles featuring FinTech experts, software product reviews as well as market research surveys.</t>
  </si>
  <si>
    <t>Events, Financial Services, FinTech, Insurance, News, Software</t>
  </si>
  <si>
    <t>Financial IT is a cutting edge financial technology magazine.</t>
  </si>
  <si>
    <t>http://www.financialit.net/</t>
  </si>
  <si>
    <t>https://www.twitter.com/financialit_net</t>
  </si>
  <si>
    <t>https://www.facebook.com/financialit.net</t>
  </si>
  <si>
    <t>news@financialit.net</t>
  </si>
  <si>
    <t>+44 (0) 208 819 32 53</t>
  </si>
  <si>
    <t>Content and Publishing, Events, Financial Services, Media and Entertainment, Software</t>
  </si>
  <si>
    <t>OpenHedgeFund</t>
  </si>
  <si>
    <t>https://www.crunchbase.com/organization/openhedgefund</t>
  </si>
  <si>
    <t>OpenHedgeFund empowers the individual investors with a set of tools that assist in testing investing ideas, keeping track of results and producing investment suggestions.You can create, test and run your own HedgeFund.</t>
  </si>
  <si>
    <t>OpenHedgeFund is the best portfolio strategies to the crowd by the crowd</t>
  </si>
  <si>
    <t>http://www.openhedgefund.com</t>
  </si>
  <si>
    <t>http://twitter.com/OpenHedgeFund</t>
  </si>
  <si>
    <t>http://www.facebook.com/openhedgefund</t>
  </si>
  <si>
    <t>http://www.linkedin.com/company/openhedgefund</t>
  </si>
  <si>
    <t>info@openhedgefund.com</t>
  </si>
  <si>
    <t>Alberto Sfolcini</t>
  </si>
  <si>
    <t>Koinju</t>
  </si>
  <si>
    <t>https://www.crunchbase.com/organization/Koinju</t>
  </si>
  <si>
    <t>Koinju aims to be the most complete data processing platform from the blockchain industry. From crypto market data to digitized and distributed assets data, Koinju aims to overcome the valuation processes and analyze the entire crypto-economic data</t>
  </si>
  <si>
    <t>Toulouse, Midi-Pyrenees, France</t>
  </si>
  <si>
    <t>We aim to be the most complete trade secrets processing platform</t>
  </si>
  <si>
    <t>https://koinju.io</t>
  </si>
  <si>
    <t>https://twitter.com/koinju</t>
  </si>
  <si>
    <t>https://www.linkedin.com/company/koinju</t>
  </si>
  <si>
    <t>contact@koinju.io</t>
  </si>
  <si>
    <t>benoit chambon, nazim morera</t>
  </si>
  <si>
    <t>InvestorEye</t>
  </si>
  <si>
    <t>https://www.crunchbase.com/organization/investoreye</t>
  </si>
  <si>
    <t>InverstorEye is a Finnish fintech startup The platform, brings together investors and companies in any phase of their lifecycle from a business idea to be validated to startups, IPO or stock listed companies. InvestorEye specializes in providing investor relation management opportunities for small and medium size stock listed and unlisted companies and startups that are too small to interest the analysts or media.</t>
  </si>
  <si>
    <t>Riihim√§ki, Southern Finland, Finland</t>
  </si>
  <si>
    <t>InverstorEye is a Finnish fintech startup</t>
  </si>
  <si>
    <t>http://www.investoreye.com</t>
  </si>
  <si>
    <t>https://twitter.com/1nvestoreye</t>
  </si>
  <si>
    <t>https://www.facebook.com/investoreyecom</t>
  </si>
  <si>
    <t>https://www.linkedin.com/company/investoreye</t>
  </si>
  <si>
    <t>info@investoreye.com</t>
  </si>
  <si>
    <t>Antti Kuittinen, Laura Kuittinen, Naseer Ahmad</t>
  </si>
  <si>
    <t>FinansTL.com</t>
  </si>
  <si>
    <t>https://www.crunchbase.com/organization/finanstl-com</t>
  </si>
  <si>
    <t>FinansTL.com offers an online personal finance management app enabling users to better manage their cash flow. The application enables individuals to keep a regular track of all their income and expenses and assets and liabilities, and provides detailed reports of their budget management. FinansTL was launched in February 2012.</t>
  </si>
  <si>
    <t>FinansTL.com offers an online personal finance management app enabling users to better manage their cash flow.</t>
  </si>
  <si>
    <t>http://finanstl.com</t>
  </si>
  <si>
    <t>http://twitter.com/finanstl</t>
  </si>
  <si>
    <t>http://www.facebook.com/FinansTL</t>
  </si>
  <si>
    <t>bilgi@finanstl.com</t>
  </si>
  <si>
    <t>Porthos</t>
  </si>
  <si>
    <t>https://www.crunchbase.com/organization/porthos-co</t>
  </si>
  <si>
    <t>Porthos is a new platform for premier financial clients. We believe that the premier client of tomorrow is let down by the bank of yesterday. Wee enable mortgages, loans and investment. We're hiring and raising early funding - do get in touch if you'd like to hear more.</t>
  </si>
  <si>
    <t>Porthos is the fintech platform for premier clients. We make the complex path to mortgages, loans and investments, beautifully simple.</t>
  </si>
  <si>
    <t>https://www.porthosco.com/</t>
  </si>
  <si>
    <t>https://twitter.com/porthos_co</t>
  </si>
  <si>
    <t>https://www.facebook.com/porthosco</t>
  </si>
  <si>
    <t>https://www.linkedin.com/company/porthos-co</t>
  </si>
  <si>
    <t>hello@porthosco.com</t>
  </si>
  <si>
    <t>+44 (0)20 3992 7854</t>
  </si>
  <si>
    <t>Jonathan Gittos, Roger Portnoy</t>
  </si>
  <si>
    <t>Preeligibility</t>
  </si>
  <si>
    <t>https://www.crunchbase.com/organization/preeligibility</t>
  </si>
  <si>
    <t>Preeligibility is online SAS platform which makes home loan eligibility simple and connects with home loan advisors</t>
  </si>
  <si>
    <t>https://preeligibility.com</t>
  </si>
  <si>
    <t>https://www.linkedin.com/company/preeligibility/</t>
  </si>
  <si>
    <t>Inversa</t>
  </si>
  <si>
    <t>https://www.crunchbase.com/organization/inversa-invoice-marquet</t>
  </si>
  <si>
    <t>plataforma online de financiaci√≥n alternativa que conecta a empresas que necesitan liquidez con una comunidad de inversores que invierte en facturas</t>
  </si>
  <si>
    <t>Ferrol, Galicia, Spain</t>
  </si>
  <si>
    <t>plataforma de crowdlending</t>
  </si>
  <si>
    <t>https://www.inversa.es/</t>
  </si>
  <si>
    <t>https://twitter.com/InversaFinTech</t>
  </si>
  <si>
    <t>https://www.facebook.com/InversaFinTech</t>
  </si>
  <si>
    <t>https://www.linkedin.com/company/inversa-invoice-market/</t>
  </si>
  <si>
    <t>hola@inversa.es</t>
  </si>
  <si>
    <t>34 881 931 465</t>
  </si>
  <si>
    <t>ATILANO MARTINEZ RODRIGUEZ</t>
  </si>
  <si>
    <t>Grove House Ratings</t>
  </si>
  <si>
    <t>https://www.crunchbase.com/organization/grove-house-ratings</t>
  </si>
  <si>
    <t>Grove House evaluates start- and scale-up companies on behalf of investors and intermediaries in Venture Capital markets.   Our product covers all due diligence aspects, including core team assessments, business model analyses, viability of short- and long-term financial planning, legal aspects, full fledged valuation models, and the estimation of return potential. We deliver fast yet detailed results, user friendliness, and wide applicability across all relevant industries and company stages.   We believe in treating start-ups like the financial assets they are: no gut feel, only facts &amp; rigorous analyses using (big &amp; meta) data inputs, state-of-the-art tools, and validation through industry experts.</t>
  </si>
  <si>
    <t>Financial Services, FinTech, Software, Venture Capital</t>
  </si>
  <si>
    <t>Provider of quantitative due diligence software solutions to investors and intermediaries in Venture Capital markets</t>
  </si>
  <si>
    <t>http://www.grovehouse-ratings.com/</t>
  </si>
  <si>
    <t>https://twitter.com/gh_ratings</t>
  </si>
  <si>
    <t>https://www.linkedin.com/company/grove-house-ratings</t>
  </si>
  <si>
    <t>info@grovehouse-ratings.com</t>
  </si>
  <si>
    <t>Chris Rauch, Severin Z√∂rgiebel, Timo Litty</t>
  </si>
  <si>
    <t>InvestingZone</t>
  </si>
  <si>
    <t>https://www.crunchbase.com/organization/investingzone</t>
  </si>
  <si>
    <t>InvestingZone is a leading on-line equity crowdfunding platform, aimed at unlisted companies and professional investors.  The InvestingZone platform enables and stimulates entrepreneurship by connecting investors to early stage companies who are in need of finance to help them develop and grow. It provides a secure environment for companies raising investment to manage shareholders, obtain shareholder votes, perform investor relations and network with internal and external stakeholder communities. Investors can build and manage portfolios, vote online, track investment performance, make follow on investments and network using the platform messaging service directly with companies and shareholders. Benefits The InvestingZone equity platform is a professional hub where the founders have a solid background in venture capital. It provides access to innovative early stage companies looking to sell shares in their business in return for investment.  It delivers an opportunity to secure funding goals from sophisticated investors that have a genuine interest in the crowdfunding route. How it works Companies register their investment business case on-line and are required to upload supporting information: You will be required to succinctly and clearly explain your venture and the value proposition to your audience in a compelling way Plan and rehearse your pitch for any possible questions and interest from investors Provide effective visuals, logo and video that have impact Early stage companies are high risk investments and are usually subject to dilution from future investment rounds. As such they require a high return of investment and a defined exit strategy</t>
  </si>
  <si>
    <t>Gaggel Insurance</t>
  </si>
  <si>
    <t>https://www.crunchbase.com/organization/gaggel</t>
  </si>
  <si>
    <t>Gaggel is a self-insurance platform that enables friends to come together and put money aside in case somebody breaks or loses their phone. For an annual subscription fee, users can get together with friends and family to put aside a fixed monthly amount in an escrow account to claim when their phones are damaged.  It also offers repair and replacement services. Launched in 2014, Gaggel‚Äôs operations are based in the United Kingdom.</t>
  </si>
  <si>
    <t>Gaggel is an innovative new insurance provider which drastically improves the proposition for customers.</t>
  </si>
  <si>
    <t>http://www.gaggel.com</t>
  </si>
  <si>
    <t>http://twitter.com/gaggelit</t>
  </si>
  <si>
    <t>https://www.facebook.com/gaggelit</t>
  </si>
  <si>
    <t>https://www.linkedin.com/company/2408481</t>
  </si>
  <si>
    <t>support@gaggel.com</t>
  </si>
  <si>
    <t>Ralph Hazell</t>
  </si>
  <si>
    <t>Cryptectum</t>
  </si>
  <si>
    <t>https://www.crunchbase.com/organization/cryptectum</t>
  </si>
  <si>
    <t xml:space="preserve">The Cryptectum uses blockchain technology to refine a highly proven investment strategy in Switzerland - the investment in real estate. Rental of real estate in Switzerland has been an extremely lucrative investment with up to 8% return per annum for a very long time without interruption. Unfortunately, the minimum investment amounts required to buy a property are very high, as, for example, 3-room apartments in a city already cost over one million Swiss francs. This is where the Cryptectum comes in and, with the help of blockchain technology, allows small investors to profit from the rental of real estate.  Via crowdfunding  Cryptectum collects funds, acquires a property and rents them out. Blockchain technology in turn helps to distribute rental income to investors in the simplest and most cost-effective way. In addition, the Cryptectum maintains the acquired property, which is a big plus for the investor, since he does not have to worry about it.  However, an investor would also like to have a say in what property the Cryptectum acquires or whether the capital of the Cryptectum should be increased. The Cryptectum has integrated so-called proposals into the Smart Contract. The investor thus has the opportunity to vote on the acquisition of real estate or increase in liquidity.  With Cryptectum, investors get the opportunity to benefit from the Swiss real estate market for as little as $ 1 investment. Investing in Cryptectum is a solid investment with a relatively high return and low risk. </t>
  </si>
  <si>
    <t>Blockchain, Cryptocurrency, FinTech, Real Estate</t>
  </si>
  <si>
    <t>The Cryptectum uses blockchain technology to refine a highly proven investment strategy in Switzerland - the investment in real estate.</t>
  </si>
  <si>
    <t>https://cryptectum.com/en/</t>
  </si>
  <si>
    <t>https://twitter.com/cryptectum</t>
  </si>
  <si>
    <t>https://www.facebook.com/cryptectum/</t>
  </si>
  <si>
    <t>https://www.linkedin.com/company/cryptectum/</t>
  </si>
  <si>
    <t>info@cryptectum.com</t>
  </si>
  <si>
    <t>Eduard Salm, Jakob H√ºrlemann</t>
  </si>
  <si>
    <t>Ivno</t>
  </si>
  <si>
    <t>https://www.crunchbase.com/organization/ivno</t>
  </si>
  <si>
    <t>Ivno is a smart contract and tokenization platform for financial services firms.</t>
  </si>
  <si>
    <t>https://www.ivno.io/</t>
  </si>
  <si>
    <t>https://www.twitter.com/IvnoDLT</t>
  </si>
  <si>
    <t>https://www.linkedin.com/company/ivno</t>
  </si>
  <si>
    <t>contact@ivno.io</t>
  </si>
  <si>
    <t>DEECISION</t>
  </si>
  <si>
    <t>https://www.crunchbase.com/organization/deecision</t>
  </si>
  <si>
    <t>Intelligent¬†Diligence¬†platforms for relevant Decisions &amp; Actions¬†for the banking industry  : Compliance&amp;Business Performance reconciled</t>
  </si>
  <si>
    <t>http://deecision.com</t>
  </si>
  <si>
    <t>https://twitter.com/deecision</t>
  </si>
  <si>
    <t>http://linkedin.com/in/yannick-r-grelot-mba-9599955</t>
  </si>
  <si>
    <t>yannick.grelot@deecision.com</t>
  </si>
  <si>
    <t>Refined Investment</t>
  </si>
  <si>
    <t>https://www.crunchbase.com/organization/refined-investment</t>
  </si>
  <si>
    <t>Refined Investment is a Fin Tech startup. With up to 25,000 trades and 100 mm trading volume per month they are the leading platform in automated online trading in DACH. With 100k EUR in 52 minutes and 350k EUR in 9 hours collected on the leading German crowdinvesting platform www.seedmatch.de they are Europe`s fastest crowdfunded startup. Refined Invest provides software as a service (SaaS) which enables retail clients to invest 100% automatically in currencies, stocks, commodities and indices. Manually traders fail with an 80% rate. Instead of social or copy trading They use an own technology where the trades itself are done by electronic trading systems (expert advisors) 100% automatically. Refined Invest is the 1-stop solution for customers to find, (un-)select, tweak and invest in proven automated trading strategies.</t>
  </si>
  <si>
    <t>Refined Investment is a network for professionals who run, advise or finance private companies.</t>
  </si>
  <si>
    <t>http://www.refinedinvest.com/</t>
  </si>
  <si>
    <t>https://twitter.com/Refined_Invest</t>
  </si>
  <si>
    <t>https://www.facebook.com/refinedinvest</t>
  </si>
  <si>
    <t>https://www.linkedin.com/company/refined-investment-technologies-gmbh</t>
  </si>
  <si>
    <t>kontakt@refinedinvest.com</t>
  </si>
  <si>
    <t>EveryWallet</t>
  </si>
  <si>
    <t>https://www.crunchbase.com/organization/everywallet</t>
  </si>
  <si>
    <t>Our mission is to build a two-way bridge and exploit synergies between blockchain ecosystem and real world business. Nowadays a lot of time and capital is wasted in attempt to close that gap from both sides - crypto-adopter startups trying to reach into real business and governance problems while large companies and regulators trying to experiment with blockchain. Those in between end up with nothing. Consider also current market context and trends in blockchain space - rise of alt coins, ICOs hitting new highs and pushing Ethereum blockchain beyond its limits, new disrupting D-Apps replacing intermediaries with distributed ledger. That‚Äôs a huge growing demand and plenty of opportunities.  Our EveryWallet platform is here to satisfy that demand and all needs of major blockchain communities. We‚Äôve built it from the ground up keeping in mind that our first clients will carry a real businesses on our platform from the day one and might have no blockchain(s) expertise at all. So we started from every business‚Äô circulatory system - payments. We designed our payments in a blockchain-agnostic way so that any business can accept any crypto-currency or token or any fiat currency in a seamless and integrated manner. No more disappointments for Ethereum chain scalability or waiting hours for network confirmation. Our platform handles Christmas holiday traffic without problems and our payment services work as you used them to work in fiat world. Even if your customers pay with crypto.  Consumers and retail can benefit from our Wallet solution. It blur out distinctions between managing fiat payments and crypto-payments. Want to pay with ERC20 token in Starbucks? It just works!</t>
  </si>
  <si>
    <t>Blockchain, Cryptocurrency, Financial Exchanges, FinTech, Payments</t>
  </si>
  <si>
    <t>EveryWallet  is a blockchain payments platform provides a complete infrastructure for using cryptocurrency in everyday life.</t>
  </si>
  <si>
    <t>http://everywallet.com</t>
  </si>
  <si>
    <t>https://www.linkedin.com/company/everywallet/</t>
  </si>
  <si>
    <t>hello@everwallet.com</t>
  </si>
  <si>
    <t>FAMOVIS</t>
  </si>
  <si>
    <t>https://www.crunchbase.com/organization/famovis</t>
  </si>
  <si>
    <t>Digitalization has opened up opportunities to compare and conclude online financial products like consumer credits, mortgages, insurances and more. In regard to the insurance industry McKinsey estimates that today almost 50 percent of online insurances in Europe are sold via online aggregators.  The private banking industry is lagging behind this development completely. Interested parties cannot get an comparable overview of private banking providers, their services and products online.  FAMOVIS changes that. It is the first comparison and brokerage platform for private banking services. With only 4 clicks a customer can select a suitable wealth management provider.  In addition, FAMOVIS accepts only well-known, reputable banks with impeccable histories and sound financial substance. Thus, FAMOVIS achieves not only comparability of offers, but also the security for its customers to be referred exclusively to reputable banks.  The founders of FAMOVIS are industry insiders with a combined knowledge and experience of more than 75 years in both private banking and e-business platforms.</t>
  </si>
  <si>
    <t>FAMOVIS provides a private banking online comparison platform.</t>
  </si>
  <si>
    <t>https://www.famovis.com</t>
  </si>
  <si>
    <t>https://www.facebook.com/famovis/</t>
  </si>
  <si>
    <t>https://www.linkedin.com/company/65676994</t>
  </si>
  <si>
    <t>info@famovis.com</t>
  </si>
  <si>
    <t>Dirk Farkas-Richling, Maximilian Heinrich, Robert N√ºrnberg, Sven Jansen</t>
  </si>
  <si>
    <t>Quantave</t>
  </si>
  <si>
    <t>https://www.crunchbase.com/organization/quantave</t>
  </si>
  <si>
    <t>Quantave simplifies access to liquidity in the digital assets market for institutional participants by providing a robust and secure infrastructure for managing the complete trade-lifecycle. Our suite of connectivity, aggregation, execution and post-trade settlement solutions to interconnect end users with digital asset liquidity venues and trusted intermediaries.</t>
  </si>
  <si>
    <t>Bitcoin, FinTech, Information Technology, Trading Platform</t>
  </si>
  <si>
    <t>The institutional gateway to digital asset liquidity</t>
  </si>
  <si>
    <t>https://www.quantave.com</t>
  </si>
  <si>
    <t>http://twitter.com/quantave</t>
  </si>
  <si>
    <t>https://www.linkedin.com/company/quantave</t>
  </si>
  <si>
    <t>hello@quantave.com</t>
  </si>
  <si>
    <t>Hugh Neale, Paul Gordon, Paul Gordon, Richard Johnson</t>
  </si>
  <si>
    <t>Caboodle UX Studio</t>
  </si>
  <si>
    <t>https://www.crunchbase.com/organization/caboodle-b712</t>
  </si>
  <si>
    <t>Consulting, FinTech, Product Design, Software, UX Design, Web Apps, Web Development</t>
  </si>
  <si>
    <t>Caboodle is a digital product studio with a fintech and data storytelling focus.</t>
  </si>
  <si>
    <t>https://caboodle.studio/</t>
  </si>
  <si>
    <t>https://www.linkedin.com/company/caboodle-ux-studio/</t>
  </si>
  <si>
    <t>hi@caboodle.studio</t>
  </si>
  <si>
    <t>Chemical substances</t>
  </si>
  <si>
    <t>Apps, Design, Financial Services, Professional Services, Software</t>
  </si>
  <si>
    <t>finGOOD</t>
  </si>
  <si>
    <t>https://www.crunchbase.com/organization/fingood</t>
  </si>
  <si>
    <t>finGOOD combine applicants who are looking for a favorable loan to investors who can provide the money. Lets get a loan or to assess your money without involving banks or credit unions, and thus achieve more favorable conditions. They believe that investments and loans among the people.</t>
  </si>
  <si>
    <t>Zlin, Zlinsky kraj, Czech Republic</t>
  </si>
  <si>
    <t>finGOOD is a P2B fintech platform.</t>
  </si>
  <si>
    <t>https://www.fingood.cz/cs</t>
  </si>
  <si>
    <t>https://twitter.com/fin_good</t>
  </si>
  <si>
    <t>https://www.facebook.com/fingoodcz/</t>
  </si>
  <si>
    <t>https://cz.linkedin.com/company/fingood</t>
  </si>
  <si>
    <t>info@fingood.cz</t>
  </si>
  <si>
    <t>Marek Galetka, Roman Vyoralek</t>
  </si>
  <si>
    <t>Finerium</t>
  </si>
  <si>
    <t>https://www.crunchbase.com/organization/finerium</t>
  </si>
  <si>
    <t>Full-service investment management platform for early-stage venture capital industry</t>
  </si>
  <si>
    <t>https://finerium.com/</t>
  </si>
  <si>
    <t>info@finerium.com</t>
  </si>
  <si>
    <t>+371 61302245</t>
  </si>
  <si>
    <t>OSTC Foreign Exchange</t>
  </si>
  <si>
    <t>https://www.crunchbase.com/organization/ostc-foreign-exchange</t>
  </si>
  <si>
    <t>Swansea, Swansea, United Kingdom</t>
  </si>
  <si>
    <t>OSTC Foreign Exchange is the perfect partner for managing and minimising your forex exposure</t>
  </si>
  <si>
    <t>http://www.ostcfx.com/</t>
  </si>
  <si>
    <t>https://www.twitter.com/godifinancial</t>
  </si>
  <si>
    <t>https://www.facebook.com/godifinancial</t>
  </si>
  <si>
    <t>https://www.linkedin.com/company/godifinancial</t>
  </si>
  <si>
    <t>info@godi.io</t>
  </si>
  <si>
    <t>+44 22 201 9719</t>
  </si>
  <si>
    <t>ICO Finch</t>
  </si>
  <si>
    <t>https://www.crunchbase.com/organization/ico-finch</t>
  </si>
  <si>
    <t>ICO Finch is a service which helps thousands of investors to get insight into Initial Coin Offering (ICO) market and makes it possible to ICO owners to list their projects and get more attention from potential investors. We monitor and analyze ICOs automatically using tools developed by ICO Finch team, as well as manually by our experts, and give each project our independent objective rating.</t>
  </si>
  <si>
    <t>Blockchain, Cryptocurrency, FinTech, Legal</t>
  </si>
  <si>
    <t>ICO listing, tracking and rating</t>
  </si>
  <si>
    <t>https://icofinch.com</t>
  </si>
  <si>
    <t>https://twitter.com/@ICOFinch</t>
  </si>
  <si>
    <t>https://www.facebook.com/icofinch/</t>
  </si>
  <si>
    <t>https://www.linkedin.com/company/icofinch/</t>
  </si>
  <si>
    <t>hello@icofinch.com</t>
  </si>
  <si>
    <t>Botly</t>
  </si>
  <si>
    <t>https://www.crunchbase.com/organization/botly</t>
  </si>
  <si>
    <t>Botly is a Bot Studio building smart chatbots and helping companies to provide a superior user experience through smart conversations, superior customer service and the power of artificial intelligence to foster a truly conversational commerce service.</t>
  </si>
  <si>
    <t>Artificial Intelligence, Computer, FinTech, Machine Learning, Software</t>
  </si>
  <si>
    <t>A chatbot studio, developing automated agents with propertary algorithms to advise, recommend and sell insurance and financial products.</t>
  </si>
  <si>
    <t>https://www.botlystudio.ai</t>
  </si>
  <si>
    <t>https://www.linkedin.com/company/botly/</t>
  </si>
  <si>
    <t>info@botlystudio.ai</t>
  </si>
  <si>
    <t>351 927343915</t>
  </si>
  <si>
    <t>Solution First</t>
  </si>
  <si>
    <t>https://www.crunchbase.com/organization/solution-first</t>
  </si>
  <si>
    <t>ICO services, free ICO services, CFO services, financial management, funding</t>
  </si>
  <si>
    <t>Blockchain, Finance, Financial Services, FinTech, Insurance, Payments</t>
  </si>
  <si>
    <t>ICO, Free ICO services, blockchain, CFO-as-a-Service, Malta, Cyprus, Poland</t>
  </si>
  <si>
    <t>http://solutionfirst.co.uk</t>
  </si>
  <si>
    <t>https://www.linkedin.com/company/solutionfirst/</t>
  </si>
  <si>
    <t>office@solutionfirst.co.uk</t>
  </si>
  <si>
    <t>Logwise</t>
  </si>
  <si>
    <t>https://www.crunchbase.com/organization/logwise-507b</t>
  </si>
  <si>
    <t>Logwise is an independent and entrepreneurial fintech company that offers solutions to deal with the regulatory requirements imposed on issuers, in particular the EU Market Abuse Regulation (MAR). Logwise is at the forefront in terms of technology, security, ease of use and service.</t>
  </si>
  <si>
    <t>Compliance, Financial Services, FinTech, Information Services, Information Technology, Legal Tech</t>
  </si>
  <si>
    <t>Logwise is an independent and entrepreneurial fintech company.</t>
  </si>
  <si>
    <t>https://www.logwise.com/</t>
  </si>
  <si>
    <t>https://www.linkedin.com/company/logwise-ab/</t>
  </si>
  <si>
    <t>info@logwise.se</t>
  </si>
  <si>
    <t>559108-8363</t>
  </si>
  <si>
    <t>European blockchain convention</t>
  </si>
  <si>
    <t>https://www.crunchbase.com/organization/european-blockchain-convention-42d1</t>
  </si>
  <si>
    <t>European Blockchain Convention Building the foundation of the Blockchain and the Digital Currency Economy</t>
  </si>
  <si>
    <t>Bitcoin, Finance, Financial Services, FinTech, Internet</t>
  </si>
  <si>
    <t>http://eblockchainconvention.com/barcelona/</t>
  </si>
  <si>
    <t>https://twitter.com/EBlockchainCon</t>
  </si>
  <si>
    <t>https://www.linkedin.com/company/european-blockchain-convention/</t>
  </si>
  <si>
    <t>Daniel Salmer√≥n Mir, Victoria Gago</t>
  </si>
  <si>
    <t>Splitted</t>
  </si>
  <si>
    <t>https://www.crunchbase.com/organization/splitted</t>
  </si>
  <si>
    <t>Money pots for all your group projects, expenses and gifts. splitit is the ideal platform to collect money for your group presents and projects.</t>
  </si>
  <si>
    <t>Crowdfunding, E-Commerce, Events, FinTech, Gift, Group Buying, Online Portals</t>
  </si>
  <si>
    <t>Splitted is the ideal platform to collect money for your any occasion, gifts, events or projects</t>
  </si>
  <si>
    <t>https://www.splitted.it</t>
  </si>
  <si>
    <t>https://www.facebook.com/splitted.it/</t>
  </si>
  <si>
    <t>info@splitted.com</t>
  </si>
  <si>
    <t>Commerce and Shopping, Events, Financial Services, Internet Services, Media and Entertainment</t>
  </si>
  <si>
    <t>Wishwallet</t>
  </si>
  <si>
    <t>https://www.crunchbase.com/organization/wishwallet</t>
  </si>
  <si>
    <t>Wishwallet is an ecommerce platform enabled by FinTech, unique by automating both the round up and the final purchase.  The business model revolves around four revenue streams</t>
  </si>
  <si>
    <t>VertaaEnsin.fi</t>
  </si>
  <si>
    <t>https://www.crunchbase.com/organization/vertaaensin-fi</t>
  </si>
  <si>
    <t>VertaaEnsin.fi is the leading financial comparison platform in Finland.</t>
  </si>
  <si>
    <t>https://www.vertaaensin.fi</t>
  </si>
  <si>
    <t>https://www.twitter.com/vertaaensin</t>
  </si>
  <si>
    <t>https://www.facebook.com/vertaaensin.fi</t>
  </si>
  <si>
    <t>info@vertaaensin.fi</t>
  </si>
  <si>
    <t>+358 46 5953595</t>
  </si>
  <si>
    <t>Hedgebook</t>
  </si>
  <si>
    <t>https://www.crunchbase.com/organization/hedgebook</t>
  </si>
  <si>
    <t>Hedgebook is a Simple online treasury management software to help you understand the impact of FX on your bottom line.</t>
  </si>
  <si>
    <t>Shoreditch, Hackney, United Kingdom</t>
  </si>
  <si>
    <t>Hedgebook is a online treasury management software.</t>
  </si>
  <si>
    <t>https://www.hedgebookpro.com/</t>
  </si>
  <si>
    <t>https://twitter.com/Hedgebook</t>
  </si>
  <si>
    <t>https://www.linkedin.com/company/2348410/</t>
  </si>
  <si>
    <t>ian.ross@hedgebookpro.com</t>
  </si>
  <si>
    <t>+44 (0)7393 535230</t>
  </si>
  <si>
    <t>Greg Anderson</t>
  </si>
  <si>
    <t>UFeed</t>
  </si>
  <si>
    <t>https://www.crunchbase.com/organization/ufeed</t>
  </si>
  <si>
    <t>Ufeed is a platform that allows financing of food assistance projects through the dissemination of messages on social networks. It helps companies develop their corporate social responsibility policies, obtaining funds for food assistance projects from different NGOs and all without incurring a cost to users. Ufeed was founded in 2013 and is headquartered in Madrid, Spain.</t>
  </si>
  <si>
    <t>Ufeed is a platform that allows financing of food assistance projects through the dissemination of messages on social networks.</t>
  </si>
  <si>
    <t>http://ufeed.org</t>
  </si>
  <si>
    <t>https://twitter.com/app_ufeed</t>
  </si>
  <si>
    <t>https://www.facebook.com/Ufeed.org</t>
  </si>
  <si>
    <t>https://www.linkedin.com/company/ufeed/</t>
  </si>
  <si>
    <t>34 912 82 10 01</t>
  </si>
  <si>
    <t>Alejandro de Leon Moreno, Kasia Gozdzikowska-Gaztelu</t>
  </si>
  <si>
    <t>Bridge Invest</t>
  </si>
  <si>
    <t>https://www.crunchbase.com/organization/bridge-invest</t>
  </si>
  <si>
    <t>Bridge Invest, a boutique short term finance lender, is changing UK property lending by offering bespoke financing solutions to borrowers and providing sophisticated investors with access to high-yield, secured loans.</t>
  </si>
  <si>
    <t>Financial Services, FinTech, Lending, Property Development, Real Estate, Real Estate Investment</t>
  </si>
  <si>
    <t>Boutique short term finance provider in the UK property market</t>
  </si>
  <si>
    <t>https://bridgeinvest.co.uk/</t>
  </si>
  <si>
    <t>https://twitter.com/BridgeInvestldn</t>
  </si>
  <si>
    <t>https://www.facebook.com/bridgeinvestltd</t>
  </si>
  <si>
    <t>https://www.linkedin.com/company/10369352/</t>
  </si>
  <si>
    <t>info@bridgeinvest.co.uk</t>
  </si>
  <si>
    <t>+44 (0) 207 305 5575</t>
  </si>
  <si>
    <t>Ronak Ruparell, Vivek Jeswani</t>
  </si>
  <si>
    <t>Highwater</t>
  </si>
  <si>
    <t>https://www.crunchbase.com/organization/highwater</t>
  </si>
  <si>
    <t>Highwater is a ‚ÄúSoftware as a Service‚Äù company (SaaS), building a digital asset management software for institutions and experienced traders, fund managers, venture funds, investment banks, traders and companies who wish to have a place to trade digital assets.</t>
  </si>
  <si>
    <t>Asset Management, Blockchain, Cryptocurrency, Finance, FinTech, Information Technology, SaaS, Software</t>
  </si>
  <si>
    <t>Koper, Koper-Capodistria Urban Commune, Slovenia</t>
  </si>
  <si>
    <t>Digital Asset Management Environment</t>
  </si>
  <si>
    <t>https://highwater.io</t>
  </si>
  <si>
    <t>https://www.linkedin.com/company/highwater</t>
  </si>
  <si>
    <t>info@highwater.io</t>
  </si>
  <si>
    <t>Denis Bornsek, Denis Markun, Jaka ≈†alej, Mina Kr≈æi≈°nik</t>
  </si>
  <si>
    <t>Tradesilvania</t>
  </si>
  <si>
    <t>https://www.crunchbase.com/organization/tradesilvania</t>
  </si>
  <si>
    <t>Tradesilvania is digital currency exchange in Romania.</t>
  </si>
  <si>
    <t>Digital Currency Exchange</t>
  </si>
  <si>
    <t>https://tradesilvania.com</t>
  </si>
  <si>
    <t>https://twitter.com/tradesilvania</t>
  </si>
  <si>
    <t>https://www.facebook.com/tradesilvania</t>
  </si>
  <si>
    <t>contact@tradesilvania.com</t>
  </si>
  <si>
    <t>Ubiz Accelerator</t>
  </si>
  <si>
    <t>https://www.crunchbase.com/organization/ubiz-acceleration</t>
  </si>
  <si>
    <t>Ubiz is the accelerator for early stage tech startups. We currently focus on 2 main areas : business development &amp; funding. Concerning the business development part, we have a focused acceleration program driven by mentors with a successful entrepreneurship experience. This relationship includes as well capital raising in case you need it to support your growth. In the case you are only looking for funding (&amp; not looking for business development contacts), we provide as well corporate financial advisor services for amounts between 500k &amp; 2m ‚Ç¨. We are currently based in Brussels, with operations in Europe &amp; Africa.</t>
  </si>
  <si>
    <t>Business Development, Consulting, Financial Services, FinTech</t>
  </si>
  <si>
    <t>Driven by advisors, Ubiz is the Business Development &amp; Funding (up to investment) accelerator to early stage startups.</t>
  </si>
  <si>
    <t>http://www.ubiz.io</t>
  </si>
  <si>
    <t>https://twitter.com/AcceleratorUbiz</t>
  </si>
  <si>
    <t>https://www.linkedin.com/company/18989453/admin/</t>
  </si>
  <si>
    <t>info@ubiz.io</t>
  </si>
  <si>
    <t>Convertible Note, Crowdfunding, Debt, Early Stage Venture, Private Equity</t>
  </si>
  <si>
    <t>IdeaFeX</t>
  </si>
  <si>
    <t>https://www.crunchbase.com/organization/ideafex</t>
  </si>
  <si>
    <t>IdeaFeX unlocks potentials in information technologies and blockchain solutions for financing and investment. We present an easily-navigable marketplace that supports new classes of real-world assets, notably exotic assets and product futures, much of which have been illiquid and/or indivisible. Our unique auction method together with our innovative adoption of distributed ledger technology empowers fundraisers and investors with efficiency and robustness hitherto unseen.</t>
  </si>
  <si>
    <t>Blockchain, Financial Services, FinTech, Marketplace</t>
  </si>
  <si>
    <t>Marketplace for Tokenized Real-World Goods &amp; Assets</t>
  </si>
  <si>
    <t>https://www.ideafex.com/</t>
  </si>
  <si>
    <t>https://twitter.com/ideafex_com</t>
  </si>
  <si>
    <t>https://www.facebook.com/ideafex</t>
  </si>
  <si>
    <t>https://www.linkedin.com/company/ideafex/</t>
  </si>
  <si>
    <t>contact@ideafex.com</t>
  </si>
  <si>
    <t>Jiulin Teng</t>
  </si>
  <si>
    <t>Ceverine</t>
  </si>
  <si>
    <t>https://www.crunchbase.com/organization/ceverine</t>
  </si>
  <si>
    <t>Analytic driven and machine-learning supported digital-first debt collection service</t>
  </si>
  <si>
    <t>Digital debt collection service provider</t>
  </si>
  <si>
    <t>http://www.ceverine.com</t>
  </si>
  <si>
    <t>https://www.linkedin.com/company/65009480</t>
  </si>
  <si>
    <t>hello@ceverine.com</t>
  </si>
  <si>
    <t>Mehmet Akseki</t>
  </si>
  <si>
    <t>Tendelo</t>
  </si>
  <si>
    <t>https://www.crunchbase.com/organization/tendelo</t>
  </si>
  <si>
    <t>Voice accounting for startups and small businesses.</t>
  </si>
  <si>
    <t>Accounting, Financial Services, FinTech, Information Technology, Software</t>
  </si>
  <si>
    <t>Tendelo's voice accounting app helps startups and small business stay in control of their finances by simply speaking.</t>
  </si>
  <si>
    <t>https://tendelo.com</t>
  </si>
  <si>
    <t>https://twitter.com/tendelotweets</t>
  </si>
  <si>
    <t>https://web.facebook.com/tendelo</t>
  </si>
  <si>
    <t>https://www.linkedin.com/company/tendelo</t>
  </si>
  <si>
    <t>team@tendelo.com</t>
  </si>
  <si>
    <t>PayAfrique.com</t>
  </si>
  <si>
    <t>https://www.crunchbase.com/organization/payafrique-com</t>
  </si>
  <si>
    <t>PayAfrique.com is the safe, secure and trusted UK based online money transfer enterprise located in Belgravia, London. PayAfrique.com offers a convenient, efficient and cost effective mode of remitting funds from UK and Europe to Ghana, Sierra Leone and other African countries. The convenience provided includes sending remittances directly to recipients‚Äô bank account, mobile money wallets and for cash collections at numerous agents Established in 2011 they started processing remittance payments to Ghana in 2013, where your friends and family can redeem remittances at over 8000 authorised TIGO CASH agents or directly into Bank accounts. They subsequently moved into sending remittances to Sierra Leone where recipients receive cash via Splash Mobile Money. Their operations are now across 14 other African countries. These include Benin, La Cote d‚ÄôIvoire, Ethiopia, Gambia, Guinea, Kenya, Mali, Mauritania, Senegal, Tanzania and Uganda. At PayAfrique.com they continuously strive to ensure their processes remain efficient and relevant to your needs. As they expand and extend their services to a wide customer base, they endeavour to continue innovating, improving their services and commit to positively respond to your requirements.</t>
  </si>
  <si>
    <t>Enterprise, Finance, Financial Services, FinTech, Payments</t>
  </si>
  <si>
    <t>PayAfrique.com is the safe, secure and trusted UK based online money transfer enterprise located in Belgravia, London.</t>
  </si>
  <si>
    <t>https://payafrique.com</t>
  </si>
  <si>
    <t>https://twitter.com/PayAfriqueCom</t>
  </si>
  <si>
    <t>https://www.facebook.com/PayAfriqueCom</t>
  </si>
  <si>
    <t>https://www.linkedin.com/company/payafrique-com</t>
  </si>
  <si>
    <t>admin@payafrique.com</t>
  </si>
  <si>
    <t>020 3603 9825</t>
  </si>
  <si>
    <t>Lignum Capital</t>
  </si>
  <si>
    <t>https://www.crunchbase.com/organization/lignum-capital</t>
  </si>
  <si>
    <t>Lignum Capital is an equity crowdfunding financing platform that organizes financing and enables investment in innovative companies. The company provides the opportunity to access a network of investors who will value a project and will be willing to invest in exchange for a stake in a company. Lignum Capital was founded in 2014 and is headquartered in Madrid, Spain.</t>
  </si>
  <si>
    <t>Lignum Capital is an equity crowdfunding financing platform that organizes financing and enables investment in innovative companies.</t>
  </si>
  <si>
    <t>https://www.lignumcap.com/</t>
  </si>
  <si>
    <t>https://www.facebook.com/lignumcapital/</t>
  </si>
  <si>
    <t>https://www.linkedin.com/company/lignum-capital/</t>
  </si>
  <si>
    <t>info@lignumcap.com</t>
  </si>
  <si>
    <t>+34 687 55 89 40</t>
  </si>
  <si>
    <t>Alvaro Faustino Gonzalez, Rafael Gonzalez de Abreu, Roberto Carlos Rold√°n Notario</t>
  </si>
  <si>
    <t>Finnish Fintech Ecosystem</t>
  </si>
  <si>
    <t>https://www.crunchbase.com/organization/finnish-fintech-ecosystem</t>
  </si>
  <si>
    <t>Finnish Fintech Ecosystem is to develop innovative, value added services for the end- customers.</t>
  </si>
  <si>
    <t>https://www.fintechecosystem.biz/</t>
  </si>
  <si>
    <t>https://twitter.com/moneyfintech</t>
  </si>
  <si>
    <t>https://www.facebook.com/FinnishFintechEcosystem</t>
  </si>
  <si>
    <t>https://www.linkedin.com/company/finnish-fintech-community-ltd/</t>
  </si>
  <si>
    <t>kirsi.larkiala@ecfo.fi</t>
  </si>
  <si>
    <t>FusionATCM</t>
  </si>
  <si>
    <t>https://www.crunchbase.com/organization/fusionatcm-2</t>
  </si>
  <si>
    <t>FusionATCM is a trade cycle management software company that offers ATCM, a SaaS-based software platform, which is integrated across many asset classes. The platform combines workflow capabilities to enable portfolio managers, traders, and related operational staff members to work based on instinctive exceptions only, increasing STP rates and reducing operational costs. It delivers end-to-end and automated front, mid, and back office functions across asset classes inside and outside investment management organizations. ATCM encourages its users to put questions together, get access to data in a variety of visualizations, and focus more on the results.</t>
  </si>
  <si>
    <t>Asset Management, Financial Services, FinTech, SaaS, Software, Venture Capital</t>
  </si>
  <si>
    <t>Rijswijk, Zuid-Holland, The Netherlands</t>
  </si>
  <si>
    <t>FUSION supercharges progressive, result-focused and authentic investment managers, to¬†reach alpha now and in the future!</t>
  </si>
  <si>
    <t>https://www.atcm.io</t>
  </si>
  <si>
    <t>https://twitter.com/fusionATCM</t>
  </si>
  <si>
    <t>https://www.linkedin.com/company/fusionatcm</t>
  </si>
  <si>
    <t>jordy.miggelbrink@atcm.io</t>
  </si>
  <si>
    <t>Jordy Miggelbrink</t>
  </si>
  <si>
    <t>KENDA SOFTWARE ENTERPRISES LTD</t>
  </si>
  <si>
    <t>https://www.crunchbase.com/organization/kenda-software-enterprises-ltd</t>
  </si>
  <si>
    <t>Kenda Software is a tech startup accelerator that focuses on industries, including Fintech, AR, e-commerce, social networking, cost sharing.</t>
  </si>
  <si>
    <t>FinTech, Incubators, Software</t>
  </si>
  <si>
    <t>http://kendasoftware.co.uk/</t>
  </si>
  <si>
    <t>https://www.twitter.com/kendasoftware</t>
  </si>
  <si>
    <t>https://www.facebook.com/pg/kendasoftware/</t>
  </si>
  <si>
    <t>https://www.linkedin.com/company/10953421</t>
  </si>
  <si>
    <t>AK Tarik</t>
  </si>
  <si>
    <t>Private Alpha</t>
  </si>
  <si>
    <t>https://www.crunchbase.com/organization/private-alpha</t>
  </si>
  <si>
    <t xml:space="preserve">Private Alpha is a financial technology company based in Meggen, Luzern. </t>
  </si>
  <si>
    <t>Meggen, Luzern, Switzerland</t>
  </si>
  <si>
    <t>Private Alpha is a financial technology company based in Meggen, Luzern.</t>
  </si>
  <si>
    <t>https://www.privatealpha.de/</t>
  </si>
  <si>
    <t>https://www.linkedin.com/company/private-alpha-switzerland-ag</t>
  </si>
  <si>
    <t>info@privatealpha.ch</t>
  </si>
  <si>
    <t>+41 78 817 09 83</t>
  </si>
  <si>
    <t>Alan Solansky, Christoph Gum, Christoph Zuellig, Thomas Reiter</t>
  </si>
  <si>
    <t>ThKeeper</t>
  </si>
  <si>
    <t>https://www.crunchbase.com/organization/thkeeper</t>
  </si>
  <si>
    <t>Jasoon has access to the identity documents of 4.2 billions people, included passports, driver licenses and national ID from 182 countries and can check AML and KYC in seconds. The service not just checks and verifys identity, it uncover deep connections throughout this data by using advanced AI functions out of the box. It has a cognitive search and content analytics engine to identify patterns, trends and actionable insights that drive better decision-making.</t>
  </si>
  <si>
    <t>Financial Services, FinTech, Information Technology, SaaS, Security, Software</t>
  </si>
  <si>
    <t>The smartest way to achieve faster client onboarding   IDENTITY CHECKS THAT COVER ALL BASES  SaaS.</t>
  </si>
  <si>
    <t>https://www.thkeeper.com</t>
  </si>
  <si>
    <t>https://twitter.com/remesarpro</t>
  </si>
  <si>
    <t>https://www.linkedin.com/company/thkeeper/about/</t>
  </si>
  <si>
    <t>joseph.remesar@thkeeper.com</t>
  </si>
  <si>
    <t>Joseph Remesar</t>
  </si>
  <si>
    <t>China Ventures</t>
  </si>
  <si>
    <t>https://www.crunchbase.com/organization/china-ventures</t>
  </si>
  <si>
    <t>China Ventures, established to develop a China-centric deal marketplace, a SaaS investment platform for cross border Mergers &amp; Acquisitions, Private Equity Investment, Project Finance, etc. with China. China Ventures Club is a leading China focused investment community for professionals involved in Private Equity, Venture Capital, Mergers &amp; Acquisitions (M&amp;A), FDI, PPP, and other Fundraising Activities etc. in connection with the greater China.</t>
  </si>
  <si>
    <t>E-Commerce, Financial Services, FinTech, Management Consulting, Marketplace</t>
  </si>
  <si>
    <t>China's global deal marketplace and a leading China-centric investment community on the globe.</t>
  </si>
  <si>
    <t>http://www.chinaventures.vc</t>
  </si>
  <si>
    <t>https://www.twitter.com/china_ventures</t>
  </si>
  <si>
    <t>https://www.linkedin.com/showcase/china-ventures-deal-marketplace/</t>
  </si>
  <si>
    <t>info@chinaventures.vc</t>
  </si>
  <si>
    <t>David Heslop, Michael Pan</t>
  </si>
  <si>
    <t>Fintech Orchard</t>
  </si>
  <si>
    <t>https://www.crunchbase.com/organization/fintech-orchard</t>
  </si>
  <si>
    <t>We‚Äôre building a fintech ecosystem that delivers innovative finance products across the value chain. Focused on value generation, we look to deliver near-term returns, providing our customers with sustainable products.</t>
  </si>
  <si>
    <t>We‚Äôre building a fintech ecosystem that delivers innovative finance products across the value chain.</t>
  </si>
  <si>
    <t>https://www.fintechorchard.com/</t>
  </si>
  <si>
    <t>https://www.linkedin.com/company/fintech-orchard/</t>
  </si>
  <si>
    <t>steve.myers@monmia.com</t>
  </si>
  <si>
    <t>Steven Myers</t>
  </si>
  <si>
    <t>SwissMetrics</t>
  </si>
  <si>
    <t>https://www.crunchbase.com/organization/swissmetrics-gmbh</t>
  </si>
  <si>
    <t>SwissMetrics enhances the way companies monitor their credit risk from customers, suppliers and acquisitions. Developed by finance professionals, the SaaS platform allows smarter collaboration within companies, along with best practice and innovative credit analytics, to work for a common goal ‚Äì saving money through credit risk minimization.</t>
  </si>
  <si>
    <t>Collaboration, Credit, FinTech, Risk Management, SaaS</t>
  </si>
  <si>
    <t>Collaborative Credit Risk Monitoring</t>
  </si>
  <si>
    <t>http://swiss-metrics.com</t>
  </si>
  <si>
    <t>http://twitter.com/SwissMetrics</t>
  </si>
  <si>
    <t>http://www.facebook.com/SwissMetrics</t>
  </si>
  <si>
    <t>http://www.linkedin.com/company/4975280</t>
  </si>
  <si>
    <t>Peter Zmidzinski</t>
  </si>
  <si>
    <t>Financial Services, Lending and Investments, Other, Professional Services, Software</t>
  </si>
  <si>
    <t>Millestone Financial Engagement Limited</t>
  </si>
  <si>
    <t>https://www.crunchbase.com/organization/millestone-financial-engagement-limited</t>
  </si>
  <si>
    <t>Communities, Crowdfunding, Financial Services, FinTech</t>
  </si>
  <si>
    <t>Millestone is a global community of people moving toward financial prosperity, together.</t>
  </si>
  <si>
    <t>http://www.millestone.net</t>
  </si>
  <si>
    <t>https://www.twitter.com/millestonefel</t>
  </si>
  <si>
    <t>https://www.facebook.com/millestonefel</t>
  </si>
  <si>
    <t>https://www.linkedin.com/company/millestone-financial-engagement-limited</t>
  </si>
  <si>
    <t>ask@millestone.net</t>
  </si>
  <si>
    <t>We fundia</t>
  </si>
  <si>
    <t>https://www.crunchbase.com/organization/we-fundia</t>
  </si>
  <si>
    <t>We fundia is a B2B crowdlending platform, dedicated to business-to-business loans, where the companies lend themselves to each other within their sector. It is based on the tokenization of the debt securities (bonds, minibonds, ...) issued by them. We fundia has thus developed Re fundia, a technological solution allowing over-the-counter exchange of receivables between primary and secondary funders. A bulletin board makes it easier to see the over-the-counter purchase/sale of receivables tokenized, allowing companies to quickly recover liquidity.</t>
  </si>
  <si>
    <t>Crowdfunding, Financial Services, FinTech, Lending, Small and Medium Businesses</t>
  </si>
  <si>
    <t>We fundia : first inter-firms lending platform, enabling enterprises in the same sector to lend to each other, securely through Blockchain</t>
  </si>
  <si>
    <t>https://www.wefundia.com/</t>
  </si>
  <si>
    <t>https://twitter.com/wefundia?lang=fr</t>
  </si>
  <si>
    <t>https://www.linkedin.com/company/wefundia/?originalSubdomain=fr</t>
  </si>
  <si>
    <t>info@wefundia.com</t>
  </si>
  <si>
    <t>Christophe Guerin, Eric Menseau, Jean Favreau</t>
  </si>
  <si>
    <t>Forinsurer</t>
  </si>
  <si>
    <t>https://www.crunchbase.com/organization/forinsurer</t>
  </si>
  <si>
    <t>Online Digital Media #1 about insurance, reinsurance, fintech and insurtech in Ukraine and the world, B2B and B2C insurance platform. Exclusive ratings of insurance companies and banks</t>
  </si>
  <si>
    <t>Digital Media, Finance, Financial Services, FinTech, Insurance, InsurTech, Market Research</t>
  </si>
  <si>
    <t>Digital Media, Insurance, FinTech, InsurTech, B2B &amp; B2C platform</t>
  </si>
  <si>
    <t>https://forinsurer.com/</t>
  </si>
  <si>
    <t>https://twitter.com/Forinsurer1</t>
  </si>
  <si>
    <t>https://www.facebook.com/forinsurer/</t>
  </si>
  <si>
    <t>editor@forinsurer.com</t>
  </si>
  <si>
    <t>Oleg Parashchak</t>
  </si>
  <si>
    <t>Data and Analytics, Design, Financial Services, Media and Entertainment</t>
  </si>
  <si>
    <t>TradeCrowd</t>
  </si>
  <si>
    <t>https://www.crunchbase.com/organization/tradecrowd</t>
  </si>
  <si>
    <t>TradeCrowd is a social trading platform where traders (and those who aspire to become one) can interact with other members of the community - sharing ideas, links and tips, as well as seamlessly executing trades or following/copying the trading activity of others.</t>
  </si>
  <si>
    <t>Finance, FinTech, Internet of Things</t>
  </si>
  <si>
    <t>Social trading and investing platform</t>
  </si>
  <si>
    <t>http://www.tradecrowd.com</t>
  </si>
  <si>
    <t>http://twitter.com/tradecrowd</t>
  </si>
  <si>
    <t>http://www.facebook.com/TradeCrowd</t>
  </si>
  <si>
    <t>http://www.linkedin.com/company/tradecrowd</t>
  </si>
  <si>
    <t>info@tradecrowd.com</t>
  </si>
  <si>
    <t>Aleks Kudic, Stefan Pajkovic</t>
  </si>
  <si>
    <t>GlobeDreamers</t>
  </si>
  <si>
    <t>https://www.crunchbase.com/organization/globedreamers</t>
  </si>
  <si>
    <t>Finance, FinTech, Online Portals, Travel</t>
  </si>
  <si>
    <t>GlobeDreamers is a platform that allows people to finance and promote humanizing travel projects from sponsors and associations.</t>
  </si>
  <si>
    <t>http://globedreamers.com</t>
  </si>
  <si>
    <t>https://twitter.com/Globe_Dreamers</t>
  </si>
  <si>
    <t>https://www.facebook.com/GlobeDreamersFrance/</t>
  </si>
  <si>
    <t>https://www.linkedin.com/company/globedreamers</t>
  </si>
  <si>
    <t>Financial Services, Internet Services, Travel and Tourism</t>
  </si>
  <si>
    <t>GF Money Oyj</t>
  </si>
  <si>
    <t>https://www.crunchbase.com/organization/gf-money-oyj</t>
  </si>
  <si>
    <t>GF Money Oyj is a fintech versatile finance firm.</t>
  </si>
  <si>
    <t>https://gfmoney.fi</t>
  </si>
  <si>
    <t>https://twitter.com/gfmoneyoy</t>
  </si>
  <si>
    <t>https://www.facebook.com/gfmoney</t>
  </si>
  <si>
    <t>https://www.linkedin.com/company/gf-money-oy</t>
  </si>
  <si>
    <t>asiakaspalvelu@gfmoney.fi</t>
  </si>
  <si>
    <t>09-424-50533</t>
  </si>
  <si>
    <t>Methodise.net</t>
  </si>
  <si>
    <t>https://www.crunchbase.com/organization/methodise-net</t>
  </si>
  <si>
    <t>At Methodise they  prioritise the plethora of current opportunities to realise efficiency gains in the global economy, and share in those savings at supernormal profit. In addition to their core business portfolio of SaaS properties and crypto trades, Methodise delivers both software and human solutions to innovative clients of diverse scope and scale, from micro enterprises to telecommunications conglomerates, and the NHS.</t>
  </si>
  <si>
    <t>Delivering crypto liquidity in Africa</t>
  </si>
  <si>
    <t>http://methodise.net</t>
  </si>
  <si>
    <t>https://www.twitter.com/methodise</t>
  </si>
  <si>
    <t>https://www.facebook.com/methodise</t>
  </si>
  <si>
    <t>+44 7929 458037</t>
  </si>
  <si>
    <t>Harry Evelegh</t>
  </si>
  <si>
    <t>owlhub.</t>
  </si>
  <si>
    <t>https://www.crunchbase.com/organization/owlhub</t>
  </si>
  <si>
    <t>As young professionals have lived through two crises already, they are extremely risk-averse and hold large positions in cash. We Germans are great savers but inflation eats up our savings. What young professionals need is a transparent, flexible and easy-to-use solution that makes investing easy as pie. owlhub. is the app that makes investing as hassle-free as your piggy bank. You decide week after week, how much you want to save and we invest your savings into an ETF portfolio that suits your needs. That way, you make your money work for you.</t>
  </si>
  <si>
    <t>Hassle-free investing with your new savings account.</t>
  </si>
  <si>
    <t>http://owlhub.co</t>
  </si>
  <si>
    <t>http://twitter.com/owlhub</t>
  </si>
  <si>
    <t>https://www.facebook.com/owlhub</t>
  </si>
  <si>
    <t>hello@owlhub.co</t>
  </si>
  <si>
    <t>Arne Zeising, Hendrik Makait, Jonas Tebbe, Paul Becker</t>
  </si>
  <si>
    <t>Homewards</t>
  </si>
  <si>
    <t>https://www.crunchbase.com/organization/homewards</t>
  </si>
  <si>
    <t>Homewards is a loyalty rewards-based savings platform that helps build a home deposit. Founded in 2018, the company is headquartered in London, England, United Kingdom.</t>
  </si>
  <si>
    <t>Financial Services, FinTech, Loyalty Programs</t>
  </si>
  <si>
    <t>Homewards is a loyalty rewards-based savings platform that helps build a home deposit.</t>
  </si>
  <si>
    <t>https://www.homewards.io/</t>
  </si>
  <si>
    <t>https://twitter.com/HomewardsHQ</t>
  </si>
  <si>
    <t>https://www.facebook.com/HomewardsHQ</t>
  </si>
  <si>
    <t>https://www.linkedin.com/company/homewards-hq/</t>
  </si>
  <si>
    <t>hello@homewards.io</t>
  </si>
  <si>
    <t>Benjamin Milsom, Freddie Altman</t>
  </si>
  <si>
    <t>OntoTheLadder</t>
  </si>
  <si>
    <t>https://www.crunchbase.com/organization/onto-the-ladder</t>
  </si>
  <si>
    <t>OntoTheLadder is a financing alternative to mortgages which enables Property Renters become Property Owners by bridging and resolving the ever-growing property affordability gap for younger generations. The OntoTheLadder platform provides property renters with much-needed flexibility to convert into property owners by enabling property purchasing with only 1% deposit, no debt-overhang and minimal bureaucracy. Leveraging blockchain technology within OntoTheLadder‚Äôs rent-to-own system provides our customers with transaction transparency, security, immutability and auditability whilst simplifying and digitalising the entire property purchasing end-to-end, from search to deal closure. Born and starting up in London where 2/3rds of millennials can‚Äôt and never will be able to afford to buy their own home as they‚Äôve already been priced out of the market the team at OntoTheLadder has growth plans to expand our offering to all major regions across the UK. OntoTheLadder | Stop Just Renting. Start Owning.</t>
  </si>
  <si>
    <t>OntoTheLadder is a financing alternative to mortgages enabling Property Renters become Property Owners</t>
  </si>
  <si>
    <t>https://www.ontotheladder.co.uk</t>
  </si>
  <si>
    <t>https://facebook.com/ontotheladder</t>
  </si>
  <si>
    <t>team@ontotheladder.co.uk</t>
  </si>
  <si>
    <t>Zen Assets</t>
  </si>
  <si>
    <t>https://www.crunchbase.com/organization/zen-assets</t>
  </si>
  <si>
    <t>Zen Assets is an online wealth management platform for private clients. It aims to increase their investment returns by up to 40%. The platform combines portfolio management with investment products to earn better returns for investors. It improves investment returns by reducing the cost of professional investment management. Zen Assets was launched in 2013 and is based in London, United Kingdom.</t>
  </si>
  <si>
    <t>Zen Assets is an online wealth management platform for private clients.</t>
  </si>
  <si>
    <t>https://zenassets.com</t>
  </si>
  <si>
    <t>http://twitter.com/ZenAssets</t>
  </si>
  <si>
    <t>http://www.facebook.com/zenassets</t>
  </si>
  <si>
    <t>http://www.linkedin.com/company/zenassets</t>
  </si>
  <si>
    <t>info@zenassets.com</t>
  </si>
  <si>
    <t>Be-Cash</t>
  </si>
  <si>
    <t>https://www.crunchbase.com/organization/be-cash</t>
  </si>
  <si>
    <t>Be-Cash offers mobile POS payment terminals for businesses to promote their sales and interests. It requires no monthly fees, Wi-Fi, Bluetooth or SIM card connections. Founded in 2014, the company is based in Switzerland.</t>
  </si>
  <si>
    <t>Customer Service, E-Commerce, FinTech, Payments</t>
  </si>
  <si>
    <t>Coppet, Vaud, Switzerland</t>
  </si>
  <si>
    <t>Be Cash-selling payment terminals from 99.- without subscriptionor fixed costs.</t>
  </si>
  <si>
    <t>https://be-cash.ch</t>
  </si>
  <si>
    <t>https://twitter.com/be_cashCH</t>
  </si>
  <si>
    <t>https://www.facebook.com/BeCashSwitzerland/</t>
  </si>
  <si>
    <t>https://www.linkedin.com/company/5224969</t>
  </si>
  <si>
    <t>contact@be-cash.ch</t>
  </si>
  <si>
    <t>Malik Khalfi</t>
  </si>
  <si>
    <t>Commerce and Shopping, Financial Services, Other, Payments, Professional Services</t>
  </si>
  <si>
    <t>Accounts Lab Ltd</t>
  </si>
  <si>
    <t>https://www.crunchbase.com/organization/accounts-lab-ltd</t>
  </si>
  <si>
    <t>Accounts Lab approaches every client‚Äôs business as if it were our own. We believe an accounting firm should be more than an advisor. We put ourselves in our clients‚Äô shoes, align our incentives with their objectives, and collaborate to unlock the full potential of their business. This builds deep and enjoyable relationships.</t>
  </si>
  <si>
    <t>Accounting, Finance, Financial Services, FinTech, Personal Finance</t>
  </si>
  <si>
    <t>Accounts Lab Ltd are online cloud accountants specialising in startups and tech.</t>
  </si>
  <si>
    <t>https://www.accountslab.com</t>
  </si>
  <si>
    <t>https://twitter.com/AccountsLab</t>
  </si>
  <si>
    <t>https://www.facebook.com/AccountsLabLtd/</t>
  </si>
  <si>
    <t>https://www.linkedin.com/in/edward-kirkby/</t>
  </si>
  <si>
    <t>info@accountslab.com</t>
  </si>
  <si>
    <t>03333 444 213</t>
  </si>
  <si>
    <t>Edward Kirkby</t>
  </si>
  <si>
    <t>Petrushev Capital</t>
  </si>
  <si>
    <t>https://www.crunchbase.com/organization/petrushev-capital</t>
  </si>
  <si>
    <t>Petrushev Capital is a innovative crypto trading firm based in CEE. Strategically headquartered in Prague, and leveraging on our global network, we maximize emerging opportunities in the digital asset and commodities markets.</t>
  </si>
  <si>
    <t>Prague-vinohrady, Stredocesky kraj, Czech Republic</t>
  </si>
  <si>
    <t>Crypto Finance and Crypto OTC Trading Firm</t>
  </si>
  <si>
    <t>https://petrushevcapital.com</t>
  </si>
  <si>
    <t>https://twitter.com/PetrushevCptl</t>
  </si>
  <si>
    <t>https://www.linkedin.com/company/petrushevcapital/</t>
  </si>
  <si>
    <t>otc@petrushevcapital.com</t>
  </si>
  <si>
    <t>Vlado Petrushev</t>
  </si>
  <si>
    <t>Byewallet</t>
  </si>
  <si>
    <t>https://www.crunchbase.com/organization/byewallet</t>
  </si>
  <si>
    <t>Byewallet is a mobile payments application that enables its users to pay and track their collaborative payments, and save money. The application allows its users to track their prizes, make collaborative purchases, follow efficient savings plans, make payments on time, connect with people, and more. Byewallet was launched in 2014 and is based in Madrid, Spain.</t>
  </si>
  <si>
    <t>Android, Finance, FinTech, iOS, Mobile, Payments</t>
  </si>
  <si>
    <t xml:space="preserve">Byewallet is a mobile payments application that enables its users to pay and track their collaborative payments, and save money. </t>
  </si>
  <si>
    <t>http://byewallet.com/en/index.html</t>
  </si>
  <si>
    <t>http://twitter.com/byewallet</t>
  </si>
  <si>
    <t>info@byewallet.com</t>
  </si>
  <si>
    <t>Javier Martin, Jordi Perez</t>
  </si>
  <si>
    <t>Swiss Finance + Technology Association</t>
  </si>
  <si>
    <t>https://www.crunchbase.com/organization/swiss-fintech</t>
  </si>
  <si>
    <t>Swiss Finance + Technology Association is an independent member-based association which aims to serve as the hub for FinTech (i.e. the convergence of finance and technology) in Switzerland. Their members are individuals connected to the Swiss FinteCH ecosystem. The group is volunteer-led and engages with partners (i.e. corporates, associations, government, etc) to pursue its aims.</t>
  </si>
  <si>
    <t>Financial Services, FinTech, Government, Information Technology, Non Profit</t>
  </si>
  <si>
    <t>Swiss FinteCH</t>
  </si>
  <si>
    <t>http://swissfinte.ch/</t>
  </si>
  <si>
    <t>https://twitter.com/finnovationch</t>
  </si>
  <si>
    <t>https://www.linkedin.com/groups/8234796/profile</t>
  </si>
  <si>
    <t>info@swissfinte.ch</t>
  </si>
  <si>
    <t>Alexandre Gaillard, Daniel Diemers, John Hucker, Klaus Kummermehr</t>
  </si>
  <si>
    <t>CryptoAssets Institute</t>
  </si>
  <si>
    <t>https://www.crunchbase.com/organization/cryptoassets-institute</t>
  </si>
  <si>
    <t xml:space="preserve">Based in Paris and Singapore, The CryptoAssets Institute is devoted to education, research and policy involving the tokens/cryptocurrencies that power blockchain-driven technologies and their decentralized applications, such as Bitcoin, Ethereum, Ripple as well as the related ICOs that fund those projects. </t>
  </si>
  <si>
    <t>Blockchain, Cryptocurrency, FinTech, InsurTech</t>
  </si>
  <si>
    <t>Think tank focused on the blockchain economy and tokenized innovation.</t>
  </si>
  <si>
    <t>https://cryptoassets.institute/</t>
  </si>
  <si>
    <t>https://twitter.com/CryptoAssetsIns</t>
  </si>
  <si>
    <t>https://www.facebook.com/Crypto.Assets.Institute/</t>
  </si>
  <si>
    <t>https://www.linkedin.com/company/cryptoassets-institute/</t>
  </si>
  <si>
    <t>contact@cryptoassets.institute</t>
  </si>
  <si>
    <t>+33 1 8252 3550</t>
  </si>
  <si>
    <t>Ethan Pierse</t>
  </si>
  <si>
    <t>Tabbt</t>
  </si>
  <si>
    <t>https://www.crunchbase.com/organization/tabbt</t>
  </si>
  <si>
    <t>Tabbt is the free, social finance network for sharing and splitting expenses and sending money to your friends! The best way to keep track of your IOUs, group payments &amp; costs and shared bills with your friends and flatmates: Vacation, apartment bills, restaurants, road trips, taxi rides, office, birthday parties, cash etc. - organize your group expenses easy and quick like never before.</t>
  </si>
  <si>
    <t>Finance, FinTech, Mobile, Payments, Social</t>
  </si>
  <si>
    <t>Tabbt is the best way to share everyday expenses and send money to your friends.</t>
  </si>
  <si>
    <t>https://www.tabbt.com</t>
  </si>
  <si>
    <t>https://www.linkedin.com/in/janmichaelis</t>
  </si>
  <si>
    <t>info@tabbt.com</t>
  </si>
  <si>
    <t>+49 (0) 40 228 53435</t>
  </si>
  <si>
    <t>Jan Michaelis, Lucas Romero</t>
  </si>
  <si>
    <t>Community and Lifestyle, Financial Services, Mobile, Payments</t>
  </si>
  <si>
    <t>ClickAlgo</t>
  </si>
  <si>
    <t>https://www.crunchbase.com/organization/clickalgo</t>
  </si>
  <si>
    <t>ClickAlgo.com is a UK-based company providing a high-quality programming service to both full and part-time traders. We specialise in the cTrader trading platform, helping customers create custom-built automated and hybrid trading strategies, indicators and stand-alone trading applications for out-of-the-box trading.</t>
  </si>
  <si>
    <t>Developer APIs, Financial Services, FinTech, Software, Trading Platform, Web Development</t>
  </si>
  <si>
    <t>We are a Financial Technology UK-based company providing a high-quality programming service specialising with the cTrader trading platform.</t>
  </si>
  <si>
    <t>https://clickalgo.com</t>
  </si>
  <si>
    <t>https://twitter.com/clickalgo</t>
  </si>
  <si>
    <t>https://www.facebook.com/ClickAlgo</t>
  </si>
  <si>
    <t>https://www.linkedin.com/company/clickalgo</t>
  </si>
  <si>
    <t>sales@clickalgo.com</t>
  </si>
  <si>
    <t>+44 (0)7916739561</t>
  </si>
  <si>
    <t>Paul Hayes</t>
  </si>
  <si>
    <t>Cashswapper</t>
  </si>
  <si>
    <t>https://www.crunchbase.com/organization/cashswapper</t>
  </si>
  <si>
    <t>Cashswapper is a unique, innovative and disruptive fintech company with global aspirations. Our mobile app allows peer to peer currency exchange. Once a user lists a currency to swap, we automatically match users who match each others criteria. Users can then arrange a meeting point and swap. All our users agree on signup that all currency exchanges are to happen at the interbank rate, meaning both users pay no exchange fees whatsoever. We also provide our users with an innovative solution to safety. We are partnering up with local businesses in order to provide our users with a safe and secure location to swap in exchange for Cashswapper increasing footfall to their business. Cashswapper will also open dedicated brick and mortar premises in central locations for the purpose of providing our users with a safe environment to swap. Sometimes, users may not be able to provide users with a peer to peer swap, or some users may just want currency using more traditional methods. Cashswapper will build a platform that allows all currency exchange shops regardless of their size to access our users by providing them with an online store to sell their currency, analyse sales trends, control stock levels and allow users of Cashswapper to reserve currency directly with the exchange shop. Cashswapper will revolutionise the currency exchange market globally.</t>
  </si>
  <si>
    <t>FinTech, Peer to Peer</t>
  </si>
  <si>
    <t>Mobile app that provides a peer to peer currency exchange platform for users. Also acts as a bureau de change comparison.</t>
  </si>
  <si>
    <t>https://www.cashswapper.com</t>
  </si>
  <si>
    <t>https://twitter.com/Cashswapperapp</t>
  </si>
  <si>
    <t>https://www.facebook.com/CashSwapperApp/</t>
  </si>
  <si>
    <t>https://www.linkedin.com/company/28464056/admin/</t>
  </si>
  <si>
    <t>info@cashswapper.com</t>
  </si>
  <si>
    <t>Marcus Hill</t>
  </si>
  <si>
    <t>AlgoMe</t>
  </si>
  <si>
    <t>https://www.crunchbase.com/organization/algome</t>
  </si>
  <si>
    <t>AlgoMe is a specialist community of Asset Management, Investment Management and related professionals who are looking to manage and develop their careers. Their platform uses proprietary algorithms to match you with exciting job opportunities, mentoring relationships and professional networking events which will help you target your career goals. The brainchild of industry professionals Rob Carter and Luuk Jacobs, AlgoMe was set up to provide their peers with the support they need to get the most out of their careers. At AlgoMe, your privacy is key to us and you are in total control of how interact with the community and who your data is shared with.</t>
  </si>
  <si>
    <t>AlgoMe's mission is to empower professionals so they can manage their careers through technology, data and industry insight.</t>
  </si>
  <si>
    <t>https://www.algome.com</t>
  </si>
  <si>
    <t>https://twitter.com/ThisIsAlgoMe</t>
  </si>
  <si>
    <t>https://www.facebook.com/ThisIsAlgoMe</t>
  </si>
  <si>
    <t>https://www.linkedin.com/company/algome</t>
  </si>
  <si>
    <t>support@algome.com</t>
  </si>
  <si>
    <t>Luuk Jacobs, Rob Carter</t>
  </si>
  <si>
    <t>Asia Fund Managers</t>
  </si>
  <si>
    <t>https://www.crunchbase.com/organization/asia-fund-managers</t>
  </si>
  <si>
    <t>Asia Fund Managers is a digital platform that connects European investors and Asian investments.</t>
  </si>
  <si>
    <t>https://www.asiafundmanagers.com</t>
  </si>
  <si>
    <t>https://twitter.com/Asienfonds</t>
  </si>
  <si>
    <t>https://www.linkedin.com/company/asiafundmanagers</t>
  </si>
  <si>
    <t>invest@asiafundmanagers.com</t>
  </si>
  <si>
    <t>Finwerk</t>
  </si>
  <si>
    <t>https://www.crunchbase.com/organization/finwerk</t>
  </si>
  <si>
    <t>Finwerk is a creative agency that focuses on fintech.</t>
  </si>
  <si>
    <t>https://www.finwerk.com/</t>
  </si>
  <si>
    <t>https://twitter.com/finwerk</t>
  </si>
  <si>
    <t>https://www.linkedin.com/company/finwerk/</t>
  </si>
  <si>
    <t>hello@finwerk.com</t>
  </si>
  <si>
    <t>44-20-3514-0707</t>
  </si>
  <si>
    <t>a-Qube</t>
  </si>
  <si>
    <t>https://www.crunchbase.com/organization/a-qube</t>
  </si>
  <si>
    <t>a-Qube is a decentralized marketplace of ideas which turns business ideas into proÔ¨Åtable assets. It offers a platform which is divided into two sections, one is a peer-to-peer mobile incubator which breaks the prototyping process into easily executable tasks providing an actual solution and the other section is a marketplace of ideas, where business proposals are defined, validated and implemented by an incentivized community and tradable in the market. The company was founded in 2018 and is headquartered in Tallinn, Estonia.</t>
  </si>
  <si>
    <t>Blockchain, FinTech, Innovation Management</t>
  </si>
  <si>
    <t>Mobile Platform where startups can quickly validate their novel business concepts, and innovators can monetize their ideas and expertise.</t>
  </si>
  <si>
    <t>https://a-qube.io</t>
  </si>
  <si>
    <t>https://www.twitter.com/aqubeapp</t>
  </si>
  <si>
    <t>https://www.facebook.com/aqubeapp</t>
  </si>
  <si>
    <t>https://www.linkedin.com/company/a-qube</t>
  </si>
  <si>
    <t>info@a-qube.io</t>
  </si>
  <si>
    <t>Alessandro Perico, Anni Eerik</t>
  </si>
  <si>
    <t>Evoir</t>
  </si>
  <si>
    <t>https://www.crunchbase.com/organization/evoir</t>
  </si>
  <si>
    <t>Evoir is meant for real-estate investors who want to manage their portfolio by theirselves and to switch their real-estate investing more professional. With our product a real-estate investor can forget all manual work and focus their time on nurturing tenant relationships, grow portfolio and become even more wealthy.</t>
  </si>
  <si>
    <t>FinTech, Property Management, Real Estate Investment, Rental Property</t>
  </si>
  <si>
    <t>Evoir is a platform that lets private landlords set up and manage real-estate investments in all fields related to rental asset management.</t>
  </si>
  <si>
    <t>https://evoir.fi</t>
  </si>
  <si>
    <t>https://twitter.com/evoirfi</t>
  </si>
  <si>
    <t>https://facebook.com/evoirfi</t>
  </si>
  <si>
    <t>https://linkedin.fi/company/evoirfi</t>
  </si>
  <si>
    <t>contact@evoir.fi</t>
  </si>
  <si>
    <t>Pyry Palosaari</t>
  </si>
  <si>
    <t>Usefirst.me</t>
  </si>
  <si>
    <t>https://www.crunchbase.com/organization/usefirst</t>
  </si>
  <si>
    <t>Usefirst helps you make your American dream come true with a free personalized financial plan. The app shows you what wealth you can achieve simply by different personalized money management scenarios. Then it helps you make the right financial decisions.  It‚Äôs a financial health advisor that makes you wealthier.</t>
  </si>
  <si>
    <t>Banking, Finance, Financial Services, FinTech, Information Technology, Lead Generation, Mobile Apps, Payments, Personal Finance, Wealth Management</t>
  </si>
  <si>
    <t>Know When You'll Be Worth $1 Million. Usefirst - Your Financial Health Advisor</t>
  </si>
  <si>
    <t>https://usefirst.me/</t>
  </si>
  <si>
    <t>https://twitter.com/Usefirst_me</t>
  </si>
  <si>
    <t>https://www.facebook.com/usefirst.me</t>
  </si>
  <si>
    <t>https://www.linkedin.com/company/usefirst</t>
  </si>
  <si>
    <t>Hello@usefirst.me</t>
  </si>
  <si>
    <t>Constantine Ignatenko</t>
  </si>
  <si>
    <t>Apps, Financial Services, Information Technology, Lending and Investments, Mobile, Payments, Sales and Marketing, Software</t>
  </si>
  <si>
    <t>EnlightAID</t>
  </si>
  <si>
    <t>https://www.crunchbase.com/organization/enlightaid-as</t>
  </si>
  <si>
    <t>EnlightAID is transparency technology created to capture and report on transactions occurring in the fundraising and development of social and environmental projects in real-time, preventing fund misuse, restoring trust and enhancing the overall Corporate Social Responsibility experience.</t>
  </si>
  <si>
    <t>FinTech, Social Entrepreneurship</t>
  </si>
  <si>
    <t>EnlightAID is transparency technology built to report on transactions occurring in the fundraising and development of aid in real-time.</t>
  </si>
  <si>
    <t>https://www.enlightaid.org/</t>
  </si>
  <si>
    <t>https://twitter.com/EnlightAID</t>
  </si>
  <si>
    <t>https://www.facebook.com/Enlightaid/</t>
  </si>
  <si>
    <t>info@enlightaid.org</t>
  </si>
  <si>
    <t>Maria Veronica Celis Vergara</t>
  </si>
  <si>
    <t>New Financial LLP</t>
  </si>
  <si>
    <t>https://www.crunchbase.com/organization/new-financial-llp</t>
  </si>
  <si>
    <t>New Financial is a new think tank and forum that makes the positive case for capital markets .</t>
  </si>
  <si>
    <t>https://newfinancial.org</t>
  </si>
  <si>
    <t>https://www.twitter.com/newfinancialllp</t>
  </si>
  <si>
    <t>http://www.linkedin.com/company/new-financial-llp</t>
  </si>
  <si>
    <t>info@newfinancial.eu</t>
  </si>
  <si>
    <t>44 20 3743 8266</t>
  </si>
  <si>
    <t>William Wright</t>
  </si>
  <si>
    <t>Wildfish</t>
  </si>
  <si>
    <t>https://www.crunchbase.com/organization/wildfish</t>
  </si>
  <si>
    <t>Bespoke web development - specialising in Django, Python and React Native.  We work with startups, global business and creative agencies to build quality web products. We're passionate about all work - but we especially love working with blockchain and FinTech projects.</t>
  </si>
  <si>
    <t>Blockchain, Cryptocurrency, FinTech, Web Development</t>
  </si>
  <si>
    <t>Django web development - Blockchain &amp; FinTech Django web development - Blockchain &amp; FinTech Django web development  Web development</t>
  </si>
  <si>
    <t>https://wildfish.com</t>
  </si>
  <si>
    <t>https://twitter.com/WildfishLondon</t>
  </si>
  <si>
    <t>https://www.linkedin.com/company/wildfish</t>
  </si>
  <si>
    <t>contact@wildfish.com</t>
  </si>
  <si>
    <t>KnowArt</t>
  </si>
  <si>
    <t>https://www.crunchbase.com/organization/knowart</t>
  </si>
  <si>
    <t>KnowArt is an Art Investment platform offering to buy and trade artworks shares to democratises access to Contemporary Art.</t>
  </si>
  <si>
    <t>Art, FinTech, Trading Platform</t>
  </si>
  <si>
    <t xml:space="preserve">KnowArt lets all income levels buy &amp; trade equity shares of contemporary artworks. </t>
  </si>
  <si>
    <t>https://www.knowart.co/</t>
  </si>
  <si>
    <t>https://twitter.com/weareknowart</t>
  </si>
  <si>
    <t>https://www.facebook.com/KnowArt-2110829735797231/</t>
  </si>
  <si>
    <t>https://www.linkedin.com/company/knowart/</t>
  </si>
  <si>
    <t>jd@knowart.co</t>
  </si>
  <si>
    <t>+33 6 71 57 67 05</t>
  </si>
  <si>
    <t>Jos√©phine Declerck</t>
  </si>
  <si>
    <t>Contamoney</t>
  </si>
  <si>
    <t>https://www.crunchbase.com/organization/contamoney</t>
  </si>
  <si>
    <t>Contamoney is a web application that enables its users to manage their personal and professional finances. It helps its users control their expenses and income. It is designed for family businesses, self-employed individuals, and SMEs. The application was launched in 2011 and is based in Madrid, Spain.</t>
  </si>
  <si>
    <t>Developer Tools, Enterprise Software, Finance, FinTech, Mobile</t>
  </si>
  <si>
    <t>M√≥stoles, Madrid, Spain</t>
  </si>
  <si>
    <t>ContaMoney is a web portal of accounting and online billing for both SMEs and autonomous and families.</t>
  </si>
  <si>
    <t>http://www.contamoney.com</t>
  </si>
  <si>
    <t>http://twitter.com/ContaMoney</t>
  </si>
  <si>
    <t>http://www.facebook.com/Contamoney</t>
  </si>
  <si>
    <t>http://www.linkedin.com/company/contamoney</t>
  </si>
  <si>
    <t>info@contamoney.com</t>
  </si>
  <si>
    <t>91 005 21 20</t>
  </si>
  <si>
    <t>Moneyscope</t>
  </si>
  <si>
    <t>https://www.crunchbase.com/organization/moneyscope</t>
  </si>
  <si>
    <t>Moneyscope is a web application for financial advice and planning professionals which is designed to simplify the generation of lifetime cashflow forecasts for their clients. The application enables users to dynamically generate an illustrated lifetime cash flow forecast based on their existing savings and investments, and then compare it with their actual cash requirements over their lifetime. Advice professionals are able to use the insight gained from Moneyscope's forecasts to agree a savings and investment strategy with their clients which addresses either cash shortfall or surpluses. In addition, Moneyscope enables users to generate an unlimited number of scenarios which model the effect of factors like inflation and average investment return over time, and take account of an investor's appetite to investment risk. Moneyscope was initially developed by its founder, Richard Allum, as a macro-enabled spreadsheet for use within his business which provides financial planning services to UK financial advice professionals.  Richard's motivation to automate the calculations that drive Moneyscope continues to lie at the heart of the appeal of the application for advice professionals today: Moneyscope requires significantly less initial financial data than desktop-based alternatives in order to generate a forecast which is sufficiently robust to inform the creation of a financial plan. For advisers, this represents a significant saving of time and - because it is web-based - it is easily accessible to advisers via any internet-enabled device. The majority of Moneyscope subscribers are UK-based financial advice professionals. However, the brand has users in the United States, Australia and New Zealand. Moneyscope is a service brand operated by ParaPlan Plus - a UK private limited company providing financial planning services to UK financial advice businesses.</t>
  </si>
  <si>
    <t>Finance, Financial Services, FinTech, Software, Wealth Management</t>
  </si>
  <si>
    <t>MoneyScope is a service that helps people maximize their cash flow and helps get them a proper cash settlement in court cases.</t>
  </si>
  <si>
    <t>http://www.moneyscopehq.com</t>
  </si>
  <si>
    <t>http://twitter.com/Moneyscope</t>
  </si>
  <si>
    <t>support@moneyscopehq.com</t>
  </si>
  <si>
    <t>0845 125 9644</t>
  </si>
  <si>
    <t>Richard Allum</t>
  </si>
  <si>
    <t>Wazza</t>
  </si>
  <si>
    <t>https://www.crunchbase.com/organization/wazza</t>
  </si>
  <si>
    <t>Wazza is an online payments analytics platform. Our mission is to make payments data simple, useful and understandable.  Using Wazza, payment providers can offer a complete business intelligence payment analytics solution for their customers with very low effort. On the other hand, payment providers' customers have access to a complete payment solution and don't have to integrate third party analytics to measure payments performance.  The company was closed on July 2015.</t>
  </si>
  <si>
    <t>Analytics, Big Data, FinTech, Payments, SaaS, Software</t>
  </si>
  <si>
    <t>Wazza is an online payments analytics platform. Our mission is to make payments data simple, useful and understandable.</t>
  </si>
  <si>
    <t>http://wazza.io</t>
  </si>
  <si>
    <t>http://twitter.com/wazza_io</t>
  </si>
  <si>
    <t>http://www.facebook.com/wazzaio</t>
  </si>
  <si>
    <t>http://www.linkedin.com/company/wazza-mobile</t>
  </si>
  <si>
    <t>hello@wazza.io</t>
  </si>
  <si>
    <t>Duarte Barbosa, Jo√£o Vazao Vasques</t>
  </si>
  <si>
    <t>Chripment</t>
  </si>
  <si>
    <t>https://www.crunchbase.com/organization/chripment</t>
  </si>
  <si>
    <t>Chripment is an advanced payment system that helps to improve the processes of paying, sending and exchanging  funds  between  individuals  and  companies.  It  provides  speed,  safety  and  zero  cost  in carrying  out  daily  financial  transactions.  Chripment  helps  improve  business  growth  and  economic development   by   offering   an   easy   and   smart   way  that   saves  time   and   costs   and   improves  the performance of daily transactions in an unprecedented way. Based on the Stellar Blockchain, Chripment provides a robust, solid and fast-growing environment. Through the provision of a platform on desktop or mobile phones to transfer money and pay directly to the  POS  or  purchase  online,  as  well  as  solving  the  problem  of  converting  cryptocurrency  into  money immediately through the payments cards and withdrawal of millions of ATMs around the world. The aim of  the  project  at  a  later  stage  is  creating  a  complete  integrated  portfolio  of  all  users‚Äô  cards  and  bank accounts.  Benefitting  from  the  high-security  Blockchain  technology  to  ensure  the  highest  level  of security  for  user‚Äôs  funds.  Later,  users  will  be  able  to  leave  all  their  cards  at  their  homes  and  use  one application  on  their  mobile  phones  to  spend  the  high-security  money,  competing  with  old  traditional payment methods. Chripment company takes the Advanced Payment for both (individual and Business) as a mandatory to solve the complicated process in a smart &amp;amp</t>
  </si>
  <si>
    <t>TaxTerra OU</t>
  </si>
  <si>
    <t>https://www.crunchbase.com/organization/taxterra-ou</t>
  </si>
  <si>
    <t xml:space="preserve">TaxTerra OU is a private venture capital firm investing in early stage (early seed and and seed) hi-tech startups in Estonia and in the United States. TaxTerra OU is member of ESTBAN and participates in ESTBAN Angel Investment Program. </t>
  </si>
  <si>
    <t>Angel Investment, FinTech, Venture Capital</t>
  </si>
  <si>
    <t>micro VC firm based in Tallin</t>
  </si>
  <si>
    <t>vg@taxterra.ee</t>
  </si>
  <si>
    <t>Dark Square</t>
  </si>
  <si>
    <t>https://www.crunchbase.com/organization/dark-square-group</t>
  </si>
  <si>
    <t>Giving individuals access to alternative investment products, using crowdfunding to meet minimum investment thresholds</t>
  </si>
  <si>
    <t>Asset Management, Credit, Crowdfunding, Financial Services, FinTech</t>
  </si>
  <si>
    <t>Crowdfunding for investment platform</t>
  </si>
  <si>
    <t>https://www.darksquarecapital.com</t>
  </si>
  <si>
    <t>daniel@darksquarecapital.com</t>
  </si>
  <si>
    <t>Pretup</t>
  </si>
  <si>
    <t>https://www.crunchbase.com/organization/pretup</t>
  </si>
  <si>
    <t>Dommartemont, Lorraine, France</t>
  </si>
  <si>
    <t>PretUp is a platform for participatory finance for small and medium-sized enterprises (SMEs) in the form of lending between individuals.</t>
  </si>
  <si>
    <t>https://www.pretup.fr/</t>
  </si>
  <si>
    <t>https://twitter.com/pret_up</t>
  </si>
  <si>
    <t>https://fr-fr.facebook.com/PlateformeFinTechPretUp/</t>
  </si>
  <si>
    <t>https://www.linkedin.com/company-beta/9435932/</t>
  </si>
  <si>
    <t>(038)341-6452</t>
  </si>
  <si>
    <t>AVEC-SAVE AG</t>
  </si>
  <si>
    <t>https://www.crunchbase.com/organization/avec-save-ag</t>
  </si>
  <si>
    <t>Fintech start-up and social enterprise with the mission to bring inclusive finance to the bottom of the pyramid. We focus on savings and Africa. Impact goal: poverty reduction.</t>
  </si>
  <si>
    <t>Fintech Start-up</t>
  </si>
  <si>
    <t>fortunatd@yahoo.com</t>
  </si>
  <si>
    <t>0041 76 511 30 96</t>
  </si>
  <si>
    <t>Fortunat Diener</t>
  </si>
  <si>
    <t>CJ Cube Technologies</t>
  </si>
  <si>
    <t>https://www.crunchbase.com/organization/cj-cube-technologies</t>
  </si>
  <si>
    <t>CJ Cube technologies is an insurtech company based in Dublin Ireland. They are offering Cymphony Cubes. It is a robust and secure policy insurance data storage and distribution solution that can integrate well with any system using REST API. Its smart design provides real-time and secure access to good quality data. This solution can sit at the middle of an re/insurer's ecosystem and harmonize, standardize data storage, utilization and interchange.</t>
  </si>
  <si>
    <t>A technology company offering innovative solutions to the insurance industry. We specialize in insurance data harmonization and distribution</t>
  </si>
  <si>
    <t>https://cjcubetech.io/</t>
  </si>
  <si>
    <t>https://www.linkedin.com/in/jay-antonio/</t>
  </si>
  <si>
    <t>jay.antonio@cjcubetech.com</t>
  </si>
  <si>
    <t>Christine ANTONIO, Jay Antonio</t>
  </si>
  <si>
    <t>Quotip</t>
  </si>
  <si>
    <t>https://www.crunchbase.com/organization/quotip</t>
  </si>
  <si>
    <t>Quotip is a holistic platform for trading investment products. Their matching engine settles trades instantaneously through an OTC Blockchain transaction. All interaction on their platform is captured in a fully MIFID II compliant audit trail and written into the Blockchain. Quotip is a management tool for structured investments and provides wealth managers turnkey access to a holistic array of services in three key areas: product idea generation, request-for-quote, audit/life-cycle-management.</t>
  </si>
  <si>
    <t>Quotip is a holistic platform for trading investment products.</t>
  </si>
  <si>
    <t>https://www.quotip.com/</t>
  </si>
  <si>
    <t>https://twitter.com/quotiplab</t>
  </si>
  <si>
    <t>https://www.linkedin.com/company/quotip/</t>
  </si>
  <si>
    <t>member@quotip.com</t>
  </si>
  <si>
    <t>41 44 586 30 60</t>
  </si>
  <si>
    <t>DiscoverEdge</t>
  </si>
  <si>
    <t>https://www.crunchbase.com/organization/discoveredge</t>
  </si>
  <si>
    <t>DiscoverEdge offers easy-to-implement software solutions that help CFOs manage two of their greatest challenges: cash &amp; working capital.  Our Working Capital Manager will help you find your hidden cash in your operations. Are your customers paying late or is your stock too high? Get a clear answer in seconds and define/simulate the required actions to meet your working capital target!  With our Cash Flow Forecaster, you can have an easy, quick &amp; accurate view on your cash position. Immediately identify the most critical days with high cash-ins or cash-outs as well as the points where cash is at its tightest! Zoom in on those problem areas to identify the bills and payments that require special attention, so you don't get caught out by an unforeseen bill ever again!  Why choose for our solutions?  - They are visual, intuitive and user-friendly  - They connect to your ERP  - They are fairly priced &amp; are implemented fast (2-6 days!)  - They make CFO‚Äôs life easier  Two quotes from our customers:  - "When the Working Capital Manager was first plugged onto our SAP, it instantly led us to valuable insights &amp; a list of potential actions." (Stijn Eyckmans, CFO Pingu√Øn NV)  - "This Cash Flow Forecasting tool is the only way to manage my cash position effectively. Now I know exactly when to borrow, how much and how to repay the loans.‚Äù (Tony Beeuwsaert, CEO Accoform)  We are located in Belgium, and assist both national and international clients in managing their cash position.  Do you want to know more about us &amp; our Finance Solutions? Feel free to contact us at info@discover-edge.com or take a look at our website www.discover-edge.com</t>
  </si>
  <si>
    <t>DiscoverEdge builds the toolbox for the CFO of the future: Working Capital Manager &amp; Cash Flow Forecaster.</t>
  </si>
  <si>
    <t>http://www.discover-edge.com</t>
  </si>
  <si>
    <t>http://twitter.com/DiscoverEdge</t>
  </si>
  <si>
    <t>http://www.linkedin.com/company/discoveredge</t>
  </si>
  <si>
    <t>+32 9 336 40 64</t>
  </si>
  <si>
    <t>ERLY STAGE</t>
  </si>
  <si>
    <t>https://www.crunchbase.com/organization/erly-stage</t>
  </si>
  <si>
    <t>A technology quarterly bringing the voice of the investor and that of entrepreneurs to global startup editorial. They cover Edtech, Fintech, Consumertech (Mediatech, Traveltech, Retailtech) and Cleantech.</t>
  </si>
  <si>
    <t>A technology quarterly bringing the voice of the investor and that of entrepreneurs to global startup editorial.</t>
  </si>
  <si>
    <t>http://www.erlystage.com/</t>
  </si>
  <si>
    <t>http://twitter.com/ERLYSTAGE</t>
  </si>
  <si>
    <t>Action Finance Initiative</t>
  </si>
  <si>
    <t>https://www.crunchbase.com/organization/action-finance-initiative</t>
  </si>
  <si>
    <t>The AFI provides access to financing in the form of micro-credit to people who have a business idea and have access to the necessary funds.</t>
  </si>
  <si>
    <t>http://www.afi.org.gr/</t>
  </si>
  <si>
    <t>https://www.facebook.com/actionfinanceinitiative</t>
  </si>
  <si>
    <t>info@afi.org.gr</t>
  </si>
  <si>
    <t>+30 210 82 56 341</t>
  </si>
  <si>
    <t>Myrto Papathanou</t>
  </si>
  <si>
    <t>Tributile</t>
  </si>
  <si>
    <t>https://www.crunchbase.com/organization/tributile</t>
  </si>
  <si>
    <t>Villeneuve, Provence-Alpes-Cote d'Azur, France</t>
  </si>
  <si>
    <t>Tributile is a crowdfunding platform that makes investing simple.</t>
  </si>
  <si>
    <t>https://www.tributile.fr</t>
  </si>
  <si>
    <t>https://twitter.com/tributile</t>
  </si>
  <si>
    <t>https://www.facebook.com/tributile</t>
  </si>
  <si>
    <t>https://www.linkedin.com/company/tributile</t>
  </si>
  <si>
    <t>contact@tributile.fr</t>
  </si>
  <si>
    <t>06.67.19.32.67</t>
  </si>
  <si>
    <t>Gregory Wallaert</t>
  </si>
  <si>
    <t>Wiquot.com</t>
  </si>
  <si>
    <t>https://www.crunchbase.com/organization/wiquot-com</t>
  </si>
  <si>
    <t>Wiquot.com is a web-based tool that enables its users to manage their contracts related to insurance, telecommunications, ADSL, finance, and more. It alerts its users when their personal documents need to be renewed, they have to pay taxes, or they have to renew their domestic contracts. Wiquot.com was launched in 2013 in Valencia, Spain.</t>
  </si>
  <si>
    <t>Financial Services, FinTech, Telecommunications</t>
  </si>
  <si>
    <t>Wiquot.com is a web-based tool that enables its users to manage their contracts related to insurance, telephony, ADSL, finance, and more.</t>
  </si>
  <si>
    <t>https://wiquot.com/</t>
  </si>
  <si>
    <t>http://twitter.com/wiquot</t>
  </si>
  <si>
    <t>http://www.facebook.com/wiquot</t>
  </si>
  <si>
    <t>http://www.linkedin.com/company/wiquot-com</t>
  </si>
  <si>
    <t>hola@wiquot.com</t>
  </si>
  <si>
    <t xml:space="preserve">(+34) 668 845 699 </t>
  </si>
  <si>
    <t>David Navarro</t>
  </si>
  <si>
    <t>Financial Services, Hardware</t>
  </si>
  <si>
    <t>TechBikers</t>
  </si>
  <si>
    <t>https://www.crunchbase.com/organization/techbikers</t>
  </si>
  <si>
    <t>Techbikers is a tech startup community that cycles to raise money for children‚Äôs charities. This also enables professionals to network, share ideas, and spread the startup vibe. For a participation fee, techies can get organization, hotel, transportation, food, professional bike guides, and so on. Techbikers was founded by Eze Vidra, Mark Jennings, Benjamin Southworth, and Abraham Choi in 2012 and is based in London, England.</t>
  </si>
  <si>
    <t>Communities, Education, FinTech, Internet, Non Profit</t>
  </si>
  <si>
    <t>Techbikers is a tech startup community that cycles to raise money for children‚Äôs charities.</t>
  </si>
  <si>
    <t>http://techbikers.com</t>
  </si>
  <si>
    <t>http://twitter.com/techbikers</t>
  </si>
  <si>
    <t>http://www.facebook.com/techbikers</t>
  </si>
  <si>
    <t>hello@techbikers.com</t>
  </si>
  <si>
    <t>Abraham Choi, Benjamin Southworth, Eze Vidra, Mark Jennings</t>
  </si>
  <si>
    <t>Community and Lifestyle, Education, Financial Services, Internet Services, Other</t>
  </si>
  <si>
    <t>Pontus Vision</t>
  </si>
  <si>
    <t>https://www.crunchbase.com/organization/pontus-vision</t>
  </si>
  <si>
    <t>Formed in 2011, Pontus Vision is a regtech firm that helps financial and government organisations to optimise performance and effectively manage their large and often complex data requirements in an efficient, secure and GDPR compliant manner. We enable institutions to easily access standardised and complete data about their customers, delivering rich insight that can be used to transform the customer‚Äôs experience, effectively respond to information requests and ensure they meet their regulatory obligations under GDPR. The General Data Protection Regulation (GDPR) will come into force on the 25th May 2018 and impact every business that processes or collects data from EU citizens. The legislation will require firms to adhere to a multitude of new rules governing how their customers‚Äô personal data is handled, processed and secured. To address these obligations and respond to information requests within the specified time limits, firms will need to ensure that their customer data is secure, standardised, complete and readily accessible.</t>
  </si>
  <si>
    <t>Pontus Vision is a regtech firm .</t>
  </si>
  <si>
    <t>https://www.pontusvision.com/</t>
  </si>
  <si>
    <t>https://twitter.com/pontusvision</t>
  </si>
  <si>
    <t>https://www.linkedin.com/company/pontus-networks</t>
  </si>
  <si>
    <t>+44 20 7730 8085</t>
  </si>
  <si>
    <t>Leonardo (Leo) Martins</t>
  </si>
  <si>
    <t>Ahorro.net</t>
  </si>
  <si>
    <t>https://www.crunchbase.com/organization/ahorro-net</t>
  </si>
  <si>
    <t>Ahorro.net is a mobile platform that enables its users to control their expenses by connecting all their bank accounts and updating them on every transaction. The platform creates surveillance on its users‚Äô bank accounts and informs them about duplicate or fraudulent transactions, collection of payroll and receipts, and more. Ahorro.net was launched in 2012.</t>
  </si>
  <si>
    <t>Ahorro.net helps users control their expenses by connecting all their bank accounts and updating them on every transaction.</t>
  </si>
  <si>
    <t>https://www.ahorro.net/</t>
  </si>
  <si>
    <t>http://twitter.com/ahorro_net</t>
  </si>
  <si>
    <t>http://www.facebook.com/Dinarucom</t>
  </si>
  <si>
    <t>http://www.linkedin.com/company/dinaru</t>
  </si>
  <si>
    <t>info@dinaru.com</t>
  </si>
  <si>
    <t>+34 650 81 84 96</t>
  </si>
  <si>
    <t>Alfonso Sainz de Baranda</t>
  </si>
  <si>
    <t>Whallet</t>
  </si>
  <si>
    <t>https://www.crunchbase.com/organization/whallet</t>
  </si>
  <si>
    <t>Whallet is an online application that enables its users to control their personal finances. It helps them optimize their daily expenses. The application allows its users to compare the evolution of their expenses and income every month and discover how they spend their money. Its features include distribution of expenses by category, updated lists of financial movements, multilingual options, many currencies, and more.</t>
  </si>
  <si>
    <t>Whallet is developer of software and mobile app tool using for money planning.</t>
  </si>
  <si>
    <t>http://www.whallet.com</t>
  </si>
  <si>
    <t>http://twitter.com/whalletapp</t>
  </si>
  <si>
    <t>https://www.facebook.com/whalletapp</t>
  </si>
  <si>
    <t>info@whallet.com</t>
  </si>
  <si>
    <t>Global Fund Watch</t>
  </si>
  <si>
    <t>https://www.crunchbase.com/organization/global-fund-watch</t>
  </si>
  <si>
    <t>Global Fund Watch want to raise efficiency in work related to compliance with the use of technology.</t>
  </si>
  <si>
    <t>Compliance, Financial Services, FinTech, Information Technology, Risk Management</t>
  </si>
  <si>
    <t>http://globalfundwatch.com</t>
  </si>
  <si>
    <t>https://www.linkedin.com/company/global-fund-watch/</t>
  </si>
  <si>
    <t>info@globalfundwatch.com</t>
  </si>
  <si>
    <t>+46 (0)8 559 03 678</t>
  </si>
  <si>
    <t>Investbound</t>
  </si>
  <si>
    <t>https://www.crunchbase.com/organization/investbound</t>
  </si>
  <si>
    <t>Modern investing consists of participating in secular investment themes, whether through individual stocks or smart ETFs. Investors today are heavily concentrated in well-known stocks such as FANG ‚Äì Facebook, Amazon, Netflix, and Google. However, there are many companies with secular growth potential beyond FANG. Their mission is to help you uncover these quality thematic investing ideas through an idea recommendation engine.</t>
  </si>
  <si>
    <t>Investbound is a group of seasoned portfolio managers and research analysts at institutional money managers.</t>
  </si>
  <si>
    <t>http://investbound.com</t>
  </si>
  <si>
    <t>http://twitter.com/investbound</t>
  </si>
  <si>
    <t>https://www.facebook.com/investbound</t>
  </si>
  <si>
    <t>hello@investbound.com</t>
  </si>
  <si>
    <t>Brickgate</t>
  </si>
  <si>
    <t>https://www.crunchbase.com/organization/brickgate</t>
  </si>
  <si>
    <t>We believe real estate is an asset class bound for big changes. Our mission is to make investing in European real estate as easy &amp; rewarding as investing in market-priced, publicly-traded stock.  By providing an online real estate investment market network open to everybody, we connect real estate project sponsors with investors based on a security-grade investment product.  We strive for a new level of transparency, low-cost distribution, and attractive returns in real estate investing - build on proprietary technology.  We are a team of experienced founders with a background in finance, strategy consulting and FinTech startups. Learn more &amp; get in touch at careers.brickgate.org.</t>
  </si>
  <si>
    <t>Commercial Real Estate, Financial Services, FinTech, Real Estate, Real Estate Investment</t>
  </si>
  <si>
    <t>Changing the way people invest into real estate</t>
  </si>
  <si>
    <t>http://www.brickgate.org</t>
  </si>
  <si>
    <t>https://twitter.com/brickgate</t>
  </si>
  <si>
    <t>https://www.facebook.com/brickgategmbh</t>
  </si>
  <si>
    <t>https://www.linkedin.com/company/brickgate</t>
  </si>
  <si>
    <t>get-in-touch@brickgate.org</t>
  </si>
  <si>
    <t>Aleksander Heimrath, Kamal Ved, Patrick B√∂ert</t>
  </si>
  <si>
    <t>Fitzrovia Finance</t>
  </si>
  <si>
    <t>https://www.crunchbase.com/organization/fitzrovia-finance</t>
  </si>
  <si>
    <t>Fitzrovia Finance is a specialised property lending marketplace, specifically created to open the secured property lending market to private investors.</t>
  </si>
  <si>
    <t>Finance, Financial Services, FinTech, Funding Platform, Impact Investing, Marketplace, Real Estate Investment</t>
  </si>
  <si>
    <t>Investment platform</t>
  </si>
  <si>
    <t>https://www.fitzroviafinance.com/</t>
  </si>
  <si>
    <t>https://twitter.com/FitzroviaFin</t>
  </si>
  <si>
    <t>https://www.facebook.com/FitzroviaFinance</t>
  </si>
  <si>
    <t>https://www.linkedin.com/company/fitzrovia-finance-ltd/</t>
  </si>
  <si>
    <t>support@fitzroviafinance.com</t>
  </si>
  <si>
    <t>0207 391 4713</t>
  </si>
  <si>
    <t>Brad Bauman</t>
  </si>
  <si>
    <t>Commerce and Shopping, Financial Services, Lending and Investments, Real Estate</t>
  </si>
  <si>
    <t>Taktikal</t>
  </si>
  <si>
    <t>https://www.crunchbase.com/organization/taktikal</t>
  </si>
  <si>
    <t>Taktikal is build around highly experienced staff in the field of digital product development and software. Taktikal helps companies redesign and automate processes that deliver faster processing, less operational risk and a better customer experience.</t>
  </si>
  <si>
    <t>Taktikal isa financial institutions with the goal of helping service companies</t>
  </si>
  <si>
    <t>https://taktikal.io/</t>
  </si>
  <si>
    <t>https://www.facebook.com/taktikal.is/</t>
  </si>
  <si>
    <t>https://www.linkedin.com/company/taktikal/</t>
  </si>
  <si>
    <t>hallo@taktikal.is</t>
  </si>
  <si>
    <t>00 354 552 5620</t>
  </si>
  <si>
    <t>Bjarki Hei√∞ar Ingason, J√≥n Bj√∂rgvin Stef√°nsson, Valur Thor Gunnarsson</t>
  </si>
  <si>
    <t>Neftys</t>
  </si>
  <si>
    <t>https://www.crunchbase.com/organization/neftys</t>
  </si>
  <si>
    <t>Financial Services, FinTech, Service Industry</t>
  </si>
  <si>
    <t>Neftys is a corporate financing platform &amp; fintech for start-ups and SMEs.</t>
  </si>
  <si>
    <t>https://www.neftys.fr</t>
  </si>
  <si>
    <t>https://twitter.com/Neftys_Innov</t>
  </si>
  <si>
    <t>https://www.linkedin.com/company/neftys</t>
  </si>
  <si>
    <t>preficir@neftys.fr</t>
  </si>
  <si>
    <t>Circulantis</t>
  </si>
  <si>
    <t>https://www.crunchbase.com/organization/circulantis</t>
  </si>
  <si>
    <t>Circulantis is an investment management firm that provides crowdfunding and connects investors and businesses. Founded in 2014, Circulantis is an investment management firm that provides crowdfunding and connects investors and businesses with one another. It operates a platform that allows its users to exchange discount notes and delivers online auctions of companies that require investments. The platform enables all types of investors to achieve short-term profitability with controlled risk by allowing them to directly fund SMEs. It helps SMEs finance their working capital by transferring their receivables from creditworthy customers, such as promissory notes, bills, and more, to their investors. Circulantis is headquartered in Valencia, Spain.</t>
  </si>
  <si>
    <t>Banking, Crowdfunding, Finance, FinTech, Internet, Venture Capital</t>
  </si>
  <si>
    <t>Circulantis is an investment management firm that provides crowdfunding and connects investors and businesses.</t>
  </si>
  <si>
    <t>https://www.circulantis.com/</t>
  </si>
  <si>
    <t>http://twitter.com/circulantis</t>
  </si>
  <si>
    <t>http://www.facebook.com/circulantis</t>
  </si>
  <si>
    <t>http://www.linkedin.com/company/circulantis</t>
  </si>
  <si>
    <t>+34 960 07 79 31</t>
  </si>
  <si>
    <t>Guillermo Gonz√°lez-Fleitas De la Serna</t>
  </si>
  <si>
    <t>TRIPILLI</t>
  </si>
  <si>
    <t>https://www.crunchbase.com/organization/tripilli</t>
  </si>
  <si>
    <t>Vouneuil-sur-vienne, Poitou-Charentes, France</t>
  </si>
  <si>
    <t>Tripilli: The start-up business that gives you the chance to earn money from your travels</t>
  </si>
  <si>
    <t>https://tripilli.com</t>
  </si>
  <si>
    <t>https://twitter.com/tripilli</t>
  </si>
  <si>
    <t>https://www.facebook.com/tripilli</t>
  </si>
  <si>
    <t>FinTechCity - The FinTech50</t>
  </si>
  <si>
    <t>https://www.crunchbase.com/organization/fintechcity</t>
  </si>
  <si>
    <t xml:space="preserve">FinTechCity is the team behind The FinTech50: the first list worldwide to list FinTech for innovation rather than by revenue. Each year, we invite some of the biggest names in the sector to select the 50 FinTechs with an HQ in Europe who they believe will be the ones to watch. There are now two additional lists in the portfolio: The FinTech50 Asia and The Global Access to Finance50.   FinTechCity also runs events for its community of FinTechs, Finserv Organisations, VC/PE Investors and global Techs. All FinTech50 events are free to attend for FinTechs - and demand for places is high. </t>
  </si>
  <si>
    <t>Communities, Events, Financial Services, FinTech, Information Technology, Internet</t>
  </si>
  <si>
    <t>FinTechCity London is the home of The FInTech50 - 50 game-changing businesses across Europe.</t>
  </si>
  <si>
    <t>http://www.thefintech50.com</t>
  </si>
  <si>
    <t>http://twitter.com/TheFinTech50</t>
  </si>
  <si>
    <t>http://www.linkedin.com/company/fintechcity</t>
  </si>
  <si>
    <t>info@fintechcity.com</t>
  </si>
  <si>
    <t>Julie Lake, Nicky Cotter</t>
  </si>
  <si>
    <t>Community and Lifestyle, Events, Financial Services, Information Technology, Internet Services, Media and Entertainment</t>
  </si>
  <si>
    <t>Real Funds</t>
  </si>
  <si>
    <t>https://www.crunchbase.com/organization/real-funds-2</t>
  </si>
  <si>
    <t>Real Funds is London based peer-to-peer lending platform disrupting the oligopolistic position of a few major house builders by providing alternative finance to small and medium-sized house builders, who currently have limited access to finance, especially after 2008 banking crisis. At the same time, we are opening this exclusive market, which was previously available only to those with high capital and the right connections. Through our platform, one can invest in asset-backed property development projects in their local community and beyond for as little as ¬£100, for returns of up to 7% per annum with monthly interest from the date of the investment. In addition, all our projects have first legal charge, meaning all the investment is secured against the property making them assets backed. Our ultimate vision for the future is where cities will be financially self-sustainable, with local communities investing in local property development projects.</t>
  </si>
  <si>
    <t>Real Funds is a London based peer-to-peer lending platform that provides alternative finance to small and medium-sized house builders.</t>
  </si>
  <si>
    <t>Anup Jadhav</t>
  </si>
  <si>
    <t>Torus PR</t>
  </si>
  <si>
    <t>https://www.crunchbase.com/organization/torus-pr</t>
  </si>
  <si>
    <t>Torus PR is a marketing company specializing in the field of financial technology and blockchain. It is a team of expert content marketers, copywriters, journalists, and distributors with decades of experience in the tech PR and blockchain PR spaces. They ensure your project gets maximum exposure in high-tier publications on the wider tech and blockchain press.  Their main focus is to provide clients with an educational experience alongside guaranteed results in growing their presence in the industry. They also cater to clients in multiple fashions such as top-tier media exposure, content creation &amp; strategy, distribution &amp; awareness, and crisis management.  Torus PR was founded in January 2013 and is based in Tallinn, Harjumaa, Estonia.</t>
  </si>
  <si>
    <t>Advertising, Blockchain, Cryptocurrency, FinTech, Marketing</t>
  </si>
  <si>
    <t>Torus PR is a marketing company specializing in the field of financial technology and blockchain.</t>
  </si>
  <si>
    <t>https://www.toruspr.com/</t>
  </si>
  <si>
    <t>https://twitter.com/toruspr</t>
  </si>
  <si>
    <t>https://www.facebook.com/torusPRcom/</t>
  </si>
  <si>
    <t>https://www.linkedin.com/company/torus-pr</t>
  </si>
  <si>
    <t>info@toruspr.com</t>
  </si>
  <si>
    <t>+66 88 639 6825</t>
  </si>
  <si>
    <t>Robert Leyland</t>
  </si>
  <si>
    <t>Advertising, Financial Services, Other, Payments, Sales and Marketing, Software</t>
  </si>
  <si>
    <t>LiquidityHouse</t>
  </si>
  <si>
    <t>https://www.crunchbase.com/organization/liquidityhouse</t>
  </si>
  <si>
    <t>We provide algorithm-driven brokerage solutions for banks, insurance companies, investment funds and asset managers. Our services include the mediation of credit facilities, sales partnerships, and direct investments.</t>
  </si>
  <si>
    <t>https://liquidityhouse.eu</t>
  </si>
  <si>
    <t>https://www.linkedin.com/company/liquidityhouse/</t>
  </si>
  <si>
    <t>contact@liquidityhouse.eu</t>
  </si>
  <si>
    <t>Hans B√∂hm</t>
  </si>
  <si>
    <t>MijnGeldzaken</t>
  </si>
  <si>
    <t>https://www.crunchbase.com/organization/mijngeldzaken</t>
  </si>
  <si>
    <t>MijnGeldzaken.nl is a platform from FinBase BV ( www.finbase.nl ) It is the world's first independent platform on which personal financial management (housekeeping booklet ), financial planning and financial advice come together. It gives consumers more insight into the personal finances so that earlier correct decisions are taken. Doing it yourself when it is possible and seeking advice when it is necessary is their motto. To this end, the platform gives consumers, in addition to valuable insights via graphs and tips, very low-threshold and affordable access to independent financial advice. A nationwide network of independent consultants is connected to the platform.</t>
  </si>
  <si>
    <t>Hoofddorp, Noord-Holland, The Netherlands</t>
  </si>
  <si>
    <t>MijnGeldzaken is the independent platform on which personal financial management, financial planning and financial advice come together.</t>
  </si>
  <si>
    <t>https://www.mijngeldzaken.nl</t>
  </si>
  <si>
    <t>https://twitter.com/mijngeldzaken</t>
  </si>
  <si>
    <t>https://www.facebook.com/pg/mijngeldzaken</t>
  </si>
  <si>
    <t>https://www.linkedin.com/company/mijngeldzaken-nl</t>
  </si>
  <si>
    <t>info@mijngeldzaken.nl</t>
  </si>
  <si>
    <t>Ader Finance</t>
  </si>
  <si>
    <t>https://www.crunchbase.com/organization/ader-finance</t>
  </si>
  <si>
    <t>Ader Finance is a capital raising, IPO and M&amp;A advisor in France serving IT, communication, greentech, healthcare, and digital media entrepreneurs. Formerly known as Global Equities Corporate Finance.</t>
  </si>
  <si>
    <t>Financial Services, FinTech, Health Care, Venture Capital</t>
  </si>
  <si>
    <t>Ader Finance is a capital raising, IPO and M&amp;A advisor in France serving IT, communication, greentech, healthcare, and digital media.</t>
  </si>
  <si>
    <t>http://www.ader.co</t>
  </si>
  <si>
    <t>http://twitter.com/aderfinance</t>
  </si>
  <si>
    <t>http://www.linkedin.com/company/ader-finance</t>
  </si>
  <si>
    <t>Pascal Mercier</t>
  </si>
  <si>
    <t>Popularowl</t>
  </si>
  <si>
    <t>https://www.crunchbase.com/organization/popularowl</t>
  </si>
  <si>
    <t>Automotive, Developer APIs, FinTech, Information Technology, Software</t>
  </si>
  <si>
    <t>Popularowl helps to build public-facing APIs and API platforms to e-commerce, financial, and telecommunications companies.</t>
  </si>
  <si>
    <t>http://popularowl.com</t>
  </si>
  <si>
    <t>https://twitter.com/popularowl</t>
  </si>
  <si>
    <t>https://www.facebook.com/pg/popularowl/</t>
  </si>
  <si>
    <t>https://www.linkedin.com/company/popularowl</t>
  </si>
  <si>
    <t>Financial Services, Information Technology, Software, Transportation</t>
  </si>
  <si>
    <t>Asociaci√≥n Espa√±ola de Fintech e Insurtech</t>
  </si>
  <si>
    <t>https://www.crunchbase.com/organization/asociacion-espanola-de-fintech-e-insurtech</t>
  </si>
  <si>
    <t>Asociaci√≥n Espa√±ola de Fintech e Insurtech create a favorable environment for the development of Fintech and Insurtech companies in Spain</t>
  </si>
  <si>
    <t>http://asociacionfintech.es/</t>
  </si>
  <si>
    <t>https://www.twitter.com/asocfintechins</t>
  </si>
  <si>
    <t>https://www.facebook.com/asociacionfintech</t>
  </si>
  <si>
    <t>https://www.linkedin.com/company/asociaci%C3%B3n-espa%C3%B1ola-de-fintech-e-insurtech-aefi/</t>
  </si>
  <si>
    <t>+34 658 88 90 68</t>
  </si>
  <si>
    <t>Signatur</t>
  </si>
  <si>
    <t>https://www.crunchbase.com/organization/signatur</t>
  </si>
  <si>
    <t>Signatur offers secure hardware solutions for cryptocurrency applications. The Vault is a wireless (NFC) hardware wallet for generating, storing and managing secure keys for cryptocurrencies. It is a highly-secure, EAL6+ conformant, long term (10+ years) storage device. Sending money to distant countries never has been cheaper and faster than with Signatur Pay. Using cryptocurrencies (such as bitcoin) as a backend, but offering both the sender and receipient the option to deal with their local currencies.  Read more on the Signatur Pay microsite. The Card is a smartcard for facilitating purely blockchain based payments at physical locations. Simply it enables bitcoin payments at merchants without using your phone.</t>
  </si>
  <si>
    <t>Bitcoin, FinTech, Hardware, Payments, Security</t>
  </si>
  <si>
    <t>Signatur is a Blockchain-based Financial Solutions.</t>
  </si>
  <si>
    <t>http://signatur.co</t>
  </si>
  <si>
    <t>http://twitter.com/SignaturCo</t>
  </si>
  <si>
    <t>http://www.linkedin.com/company/5233111</t>
  </si>
  <si>
    <t>hello@signatur.co</t>
  </si>
  <si>
    <t>Alex Beregszaszi, Kevin Loaec</t>
  </si>
  <si>
    <t>Financial Services, Hardware, Payments, Privacy and Security, Software</t>
  </si>
  <si>
    <t>High Tide</t>
  </si>
  <si>
    <t>https://www.crunchbase.com/organization/high-tide-7233</t>
  </si>
  <si>
    <t>Dealflow as a service. We match fintech startups with investors</t>
  </si>
  <si>
    <t>https://hightide.finance</t>
  </si>
  <si>
    <t>https://www.facebook.com/hightidefinance/</t>
  </si>
  <si>
    <t>https://www.linkedin.com/company/high-tide-finance/</t>
  </si>
  <si>
    <t>gian@hightide.finance</t>
  </si>
  <si>
    <t>Kwot.app</t>
  </si>
  <si>
    <t>https://www.crunchbase.com/organization/kwot-app</t>
  </si>
  <si>
    <t>New generation of customer purchases. Instant money in App. Get Points! Make purchases! Pay later in parts!</t>
  </si>
  <si>
    <t>Apps, E-Commerce, Financial Services, FinTech, Internet, Mobile, Mobile Apps, Shopping</t>
  </si>
  <si>
    <t>Mobile App, new payment method,fintech</t>
  </si>
  <si>
    <t>https://kwot.app</t>
  </si>
  <si>
    <t>https://www.facebook.com/Kwotapp-110637284041812</t>
  </si>
  <si>
    <t>https://www.linkedin.com/company/kwot-app/</t>
  </si>
  <si>
    <t>info@kwot.app</t>
  </si>
  <si>
    <t>Daria Barilo, Yuliya Shumak</t>
  </si>
  <si>
    <t>Apps, Commerce and Shopping, Financial Services, Internet Services, Mobile, Software</t>
  </si>
  <si>
    <t>Ardent Advisors</t>
  </si>
  <si>
    <t>https://www.crunchbase.com/organization/ardent-advisors-2</t>
  </si>
  <si>
    <t>Ardent provides strategic corporate finance advice in the e-commerce and digital technology markets. We have developed a deep understanding of the sector and thereby are able to equip our international e-commerce and digital technology clients with optimal and bespoke corporate finance solutions. Founded as a firm over 10 years ago, Ardent has built extensive e-commerce and digital technology expertise to enable corporate finance advice tailored to the specific demands of this complex, dynamic and high growth sector. Ardent‚Äôs clients seek sophisticated, independent advice on a full range of corporate finance options. These include strategy advice, mergers and acquisitions as well as finance raises from a full range of partners including strategic partners, private equity and venture capital. Clients include dynamic growth companies, sector leaders as well as private equity funds and independent shareholders. Our specific vertical focus involves e-commerce, digital media, fintech, enterprise software &amp; SaaS and healthcare IT. Recent transactions include: ‚Ä¢ Woodhouse Clothing: Private placement with Bridges Ventures ‚Ä¢ Loaf.com: Private placement ‚Ä¢ my-wardrobe.com: Private placement with Growth Capital Investments ‚Ä¢ Tryzens: MBO backed by Scottish Equity Partners ‚Ä¢ MatchesFashion.com: Private placement to Scottish Equity Partners and Highland Capital ‚Ä¢ FeelUnique.com: Partial exit to Palamon Capital Partners ‚Ä¢ VoucherCodes.co.uk: Sale to WhaleShark Media ‚Ä¢ FSN.net: Sale to Moneysupermarket.com ‚Ä¢ my-wardrobe.com: Private placement with Balderton Capital ‚Ä¢ Swoodoo.com: Sale to Kayak.com ‚Ä¢ Intela: Private placement with Bestport ‚Ä¢ UK Web Media: Strategic advice ‚Ä¢ Swapit Shop: Private placement with Greylock Partners ‚Ä¢ Assethouse: Sale to Amino ‚Ä¢ UTarget.com: Sale to News Corporation ‚Ä¢ Cycling.tv: Sale to JumpTV ‚Ä¢ Portfolio of Cineworld Cinemas: Acquisition ‚Ä¢ Portfolio of Odeon Cinemas: Acquisition ‚Ä¢ UTarget.com: Private placement with Foresight Ventures ‚Ä¢ Buy.At: Private placement with DFJ Esprit</t>
  </si>
  <si>
    <t>Strategic corporate finance advice in the e-commerce and digital technology market.</t>
  </si>
  <si>
    <t>http://www.ardentadvisors.com/</t>
  </si>
  <si>
    <t>achow@ardentadvisors.com</t>
  </si>
  <si>
    <t>Gareth Williams</t>
  </si>
  <si>
    <t>K Sweden</t>
  </si>
  <si>
    <t>https://www.crunchbase.com/organization/k-sweden</t>
  </si>
  <si>
    <t>Segeltorp, Stockholms Lan, Sweden</t>
  </si>
  <si>
    <t>K Sweden is a consulting firm that specializes in fintech, fund management and core banking services to the financial industry.</t>
  </si>
  <si>
    <t>https://www.ksweden.se</t>
  </si>
  <si>
    <t>https://www.linkedin.com/company/k-sweden</t>
  </si>
  <si>
    <t>malin.weiss@ksweden.se</t>
  </si>
  <si>
    <t>Red Zebra</t>
  </si>
  <si>
    <t>https://www.crunchbase.com/organization/red-zebra</t>
  </si>
  <si>
    <t>Red Zebra is in the business of driving loyalty and engagement for banks. Using its unique loyalty platform is enables its customers to target offers to the right customer keeping in line with local data privacy guidelines.  Our live platform is operational in Germany today.</t>
  </si>
  <si>
    <t>Analytics, FinTech, Loyalty Programs</t>
  </si>
  <si>
    <t>Red Zebra provides loyalty and engagement products to financial institutions and loyalty firms</t>
  </si>
  <si>
    <t>http://redzebra-analytics.com/en</t>
  </si>
  <si>
    <t>https://www.twitter.com/closerconsultin</t>
  </si>
  <si>
    <t>https://www.facebook.com/closerconsulting</t>
  </si>
  <si>
    <t>https://www.linkedin.com/company/closer</t>
  </si>
  <si>
    <t>RedZebraAnalytics@lewispr.com</t>
  </si>
  <si>
    <t>(207) 802-2626</t>
  </si>
  <si>
    <t>Attul Sehgal, Manuel Ho</t>
  </si>
  <si>
    <t>Data and Analytics, Financial Services, Sales and Marketing</t>
  </si>
  <si>
    <t>Paymentpie</t>
  </si>
  <si>
    <t>https://www.crunchbase.com/organization/paymentpie</t>
  </si>
  <si>
    <t>FinTech, Payments, Subscription Service</t>
  </si>
  <si>
    <t>Torquay, Torbay, United Kingdom</t>
  </si>
  <si>
    <t>Paymentpie is a company that manages business subscriptions and recurring payments</t>
  </si>
  <si>
    <t>https://www.paymentpie.com</t>
  </si>
  <si>
    <t>support@paymentpie.com</t>
  </si>
  <si>
    <t>Alexandr Zarivayskiy, Vitaly Soldatenko</t>
  </si>
  <si>
    <t>WireSmartly</t>
  </si>
  <si>
    <t>https://www.crunchbase.com/organization/wiresmartly</t>
  </si>
  <si>
    <t>Wire Smartly a comparison website comparing multiple money transfer service providers in real-time. Wire smartly is the skyscanner.com for the $500 Billion international money transfer industry, comparing the rates of more than 400 money transfer operators across 180 countries.   Our smart algorithm searches for the best available transfer provider - delivering  results within 5 seconds or less. If this wasn‚Äôt fast enough for you already, you can further  streamline our service by selecting the transfer provider that best suits your needs, saving  your comparison results and enabling alerts for service updates and exchange rate  information.  Okay, at this point you might be asking ‚Äì ‚ÄúWhat‚Äôs the catch? How much a premium will I  have to pay on top of my transfer fee to avail of this service? The answer is nothing ‚Äì WireSmartly works on an affiliate marketing basis meaning our partners pay-the-way and  you, the consumer get the best possible deal, every time.</t>
  </si>
  <si>
    <t>WireSmartly is a comparison website for international money transfer services.</t>
  </si>
  <si>
    <t>https://wiresmartly.com/</t>
  </si>
  <si>
    <t>https://twitter.com/SmartlyWire</t>
  </si>
  <si>
    <t>https://www.facebook.com/wiresmartly</t>
  </si>
  <si>
    <t>https://www.linkedin.com/company/wiresmartly/?viewAsMember=true</t>
  </si>
  <si>
    <t>info@wiresmartly.com</t>
  </si>
  <si>
    <t>Working Status</t>
  </si>
  <si>
    <t>https://www.crunchbase.com/organization/working-status</t>
  </si>
  <si>
    <t>Working Status provides compliance software and document scanning solutions, enables financial services, property and FinTech firms.</t>
  </si>
  <si>
    <t>Solihull, Solihull, United Kingdom</t>
  </si>
  <si>
    <t>http://www.workingstatus.com/</t>
  </si>
  <si>
    <t>https://twitter.com/workingstatus</t>
  </si>
  <si>
    <t>https://www.linkedin.com/company/working-status-ltd</t>
  </si>
  <si>
    <t>Working Status acquired by NorthRow</t>
  </si>
  <si>
    <t>https://www.crunchbase.com/acquisition/contego-fraud-solutions-acquires-working-status--c8e15632</t>
  </si>
  <si>
    <t>SFTL - SwissFinTechLadies</t>
  </si>
  <si>
    <t>https://www.crunchbase.com/organization/sftl-swissfintechladies</t>
  </si>
  <si>
    <t>SWISSFINTECHLADIES`` aims to promote science and networking with companies in the finance, tech, fintech and blockchain industry. ``SWISSFINTECHLADIES`` thus supports the transition to new life and business models. Gender equality and diversity, leadership 4.0, especially in the financial and fintech industry, is considered key to achieving the United Nations global sustainability goals. Women are underrepresented in technical professions, in the financial world, and especially in the fintech industry. The participation of women in the technology, finance and fintech sector will boost the economy and give women full participation in society. ``SWISSFINTECHLADIES`` is committed to encouraging women to take a more active role in the digital age through numerous actions and initiatives. ``SWISSFINTECHLADIES`` sees the 17 UN SDGs as an opportunity to network women in research and practice and to increase the diversity in the workplace in financial, technology and fintech industries.</t>
  </si>
  <si>
    <t>Cham, Zug, Switzerland</t>
  </si>
  <si>
    <t>SWISSFINTECHLADIES`` aims to promote science and networking with companies in the finance, tech.</t>
  </si>
  <si>
    <t>http://swissfintechladies.ch/</t>
  </si>
  <si>
    <t>https://twitter.com/SwissFTL</t>
  </si>
  <si>
    <t>https://www.facebook.com/events/233560894067240/</t>
  </si>
  <si>
    <t>https://www.linkedin.com/company/sftl-swissfintechladies</t>
  </si>
  <si>
    <t>karen@swissfintechladies.ch</t>
  </si>
  <si>
    <t>4141 561 38 54</t>
  </si>
  <si>
    <t>FINAVI</t>
  </si>
  <si>
    <t>https://www.crunchbase.com/organization/finavi</t>
  </si>
  <si>
    <t>FINAVI is a holistic and fully digital finance management solution. Supported by multiple banks and fintechs it offers the most innovative banking and insurance products - tailor made and exclusively developed for German SMEs. Accounting and Finance Executives always had to deal with manual and time consuming processes for calculating Cashflows or requesting a loan. FINAVI offers all products needed by SMEs as digital only and automated processes with very short durations of a few minutes. The access to our finance-ecosystem, consisting of banking and insurance products already covers more than 80% of the demands and needs of SME decision makers and business owners. The development of new features is done in coordination with FINAVI's growing customer base.</t>
  </si>
  <si>
    <t>FINAVI is a holistic and fully digital finance management solution, tailor made and exclusively developed for German SMEs.</t>
  </si>
  <si>
    <t>https://www.finavi.de</t>
  </si>
  <si>
    <t>https://twitter.com/FinaviDE</t>
  </si>
  <si>
    <t>https://www.facebook.com/FinaviDE/</t>
  </si>
  <si>
    <t>https://www.linkedin.com/company/finavi/</t>
  </si>
  <si>
    <t>support@finavi.de</t>
  </si>
  <si>
    <t>Dsruptiv</t>
  </si>
  <si>
    <t>https://www.crunchbase.com/organization/dsruptiv</t>
  </si>
  <si>
    <t>It‚Äôs broken. Let‚Äôs fix it. We work with game-changers to solve real customer hassles, focused on UK fintech start-ups.</t>
  </si>
  <si>
    <t>http://dsruptiv.com</t>
  </si>
  <si>
    <t>https://twitter.com/dsruptiv</t>
  </si>
  <si>
    <t>http://linkedin.com/company/dsruptiv</t>
  </si>
  <si>
    <t>James Sherwin-Smith</t>
  </si>
  <si>
    <t>LICUOS</t>
  </si>
  <si>
    <t>https://www.crunchbase.com/organization/licuos</t>
  </si>
  <si>
    <t>Licuos is a global B2B payment platform that enables businesses to compensate and pay their commercial debts. The platform provides netting, payment, and funding services for accounts receivable and payable to businesses, allowing them to reduce their dependence on the banking system and improve their working capital and cash flow management. Licuos gives businesses full control and visibility into the payment processes and allows them to easily communicate and negotiate with their business partners at any point in time. Its SaaS cloud-based technology is compatible with SAP, Oracle, and most custom ERP systems. Based in Madrid, Spain, the company was launched in December 2012.</t>
  </si>
  <si>
    <t>B2B, Enterprise Software, Finance, FinTech, Hardware, Payments, Software, Supply Chain Management</t>
  </si>
  <si>
    <t>LICUOS is the global B2B payment platform where businesses can compensate and pay their commercial debts.</t>
  </si>
  <si>
    <t>http://www.licuos.com</t>
  </si>
  <si>
    <t>http://twitter.com/licuos_en</t>
  </si>
  <si>
    <t>http://www.linkedin.com/company/licuos</t>
  </si>
  <si>
    <t>info@licuos.com</t>
  </si>
  <si>
    <t>+34 91 426 01 00</t>
  </si>
  <si>
    <t>Lander Gonz√°lez Larrea</t>
  </si>
  <si>
    <t>Financial Services, Hardware, Other, Payments, Software, Transportation</t>
  </si>
  <si>
    <t>PayFolder</t>
  </si>
  <si>
    <t>https://www.crunchbase.com/organization/payfolder</t>
  </si>
  <si>
    <t>Financial Services, FinTech, Insurance, Payments</t>
  </si>
  <si>
    <t>Pordenone, Friuli-Venezia Giulia, Italy</t>
  </si>
  <si>
    <t>Credit Score for P2P Lending &amp; banks</t>
  </si>
  <si>
    <t>http://www.payfolder.com</t>
  </si>
  <si>
    <t>s.casu@payfolder.com</t>
  </si>
  <si>
    <t>Receptum</t>
  </si>
  <si>
    <t>https://www.crunchbase.com/organization/receptum</t>
  </si>
  <si>
    <t>Receptum is an online, P2P platform for lending loans and providing capital to freelancers and companies. Individuals are able to join the platform as a user that requests for a loan or an investor who lends money. It allows investors and borrowers to have agreements of their own about the amounts, interest rates, and terms of loans with the bidding system. Launched in 2012, Receptum is operated from Madrid, Spain.</t>
  </si>
  <si>
    <t>Las Rozas De Madrid, Madrid, Spain</t>
  </si>
  <si>
    <t>Receptum is an online platform for private P2P lending loans and private capital providing funds for particular freelancers and companies.</t>
  </si>
  <si>
    <t>http://receptum.es</t>
  </si>
  <si>
    <t>http://twitter.com/Receptum_es</t>
  </si>
  <si>
    <t>http://www.facebook.com/receptum.es</t>
  </si>
  <si>
    <t>http://www.linkedin.com/company/receptum</t>
  </si>
  <si>
    <t>info@receptum.es</t>
  </si>
  <si>
    <t>+34 911 86 34 70</t>
  </si>
  <si>
    <t>Climate Chain</t>
  </si>
  <si>
    <t>https://www.crunchbase.com/organization/climate-chain</t>
  </si>
  <si>
    <t>Climate Chain is a fintech platform that offers financial services.</t>
  </si>
  <si>
    <t>https://climatechain.app/</t>
  </si>
  <si>
    <t>https://www.linkedin.com/company/climatechain/</t>
  </si>
  <si>
    <t>Magneticone Ventures</t>
  </si>
  <si>
    <t>https://www.crunchbase.com/organization/magneticone-ventures</t>
  </si>
  <si>
    <t>MagneticOne Ventures is a VC investment company that focuses on fintech, Edtech, robotics and software projects at the early stages.</t>
  </si>
  <si>
    <t>http://m1v.fund</t>
  </si>
  <si>
    <t>https://www.facebook.com/m1ventures/</t>
  </si>
  <si>
    <t>https://www.linkedin.com/company/magneticone-ventures/about/</t>
  </si>
  <si>
    <t>Maloya Innovation Lab</t>
  </si>
  <si>
    <t>https://www.crunchbase.com/organization/maloya-innovation-labs</t>
  </si>
  <si>
    <t>We are a Research &amp; Strategic Consulting Firm focused on Blockchain and Emerging Technologies.  We offer tailored research, strategic diagnostic and innovation management advisory. Our mission is to provide our clients with a deep understanding of new technologies and their potential use but also equip them with the tools they need to achieve a successful digital roadmap.  Main areas of focus: Blockchain, Fintech, Green Innovation, Sustainability, Financial &amp; Social Inclusion, Well-being and Culture Preservation.</t>
  </si>
  <si>
    <t>Blockchain, Consulting, FinTech, Information Technology</t>
  </si>
  <si>
    <t>Blockchain and Emerging Technologies Research &amp; Strategic Consulting Services.</t>
  </si>
  <si>
    <t>http://www.maloyalab.com/</t>
  </si>
  <si>
    <t>https://www.linkedin.com/company/maloya-innovation-labs/about/</t>
  </si>
  <si>
    <t>Blue Speck Financial</t>
  </si>
  <si>
    <t>https://www.crunchbase.com/organization/blue-speck-media</t>
  </si>
  <si>
    <t>Blue Speck Media was founded to enable quality financial advice firms to increase their client bases through innovative lead generation.  The concept connects consumers looking for advice-based products to high quality advisors in the area of interest. Currently Blue Speck Media operates a number of brands within the online financial advice arena.</t>
  </si>
  <si>
    <t>Financial Services, FinTech, Internet, Lead Generation</t>
  </si>
  <si>
    <t>Blue Speck Financial to enable quality financial advice firms to increase their client bases through innovative lead generation.</t>
  </si>
  <si>
    <t>http://www.bluespeckfinancial.co.uk</t>
  </si>
  <si>
    <t>enquiries@bluespeckfinancial.co.uk</t>
  </si>
  <si>
    <t>+44 (0) 1179 055081</t>
  </si>
  <si>
    <t>Financial Services, Internet Services, Sales and Marketing</t>
  </si>
  <si>
    <t>Triplentry</t>
  </si>
  <si>
    <t>https://www.crunchbase.com/organization/triplentry</t>
  </si>
  <si>
    <t>Triplentry develops accounting and auditing products harnessing cryptography technology. Signed by both parties, the receipt securely and permanently records the agreement of a transfer of value at a point in time. It comprehensively links back office accounting data to front office sales and customer-related data to their quoting system or XML feed. The company is based in London, United Kingdom.</t>
  </si>
  <si>
    <t>Accounting, FinTech, Information Services, Information Technology</t>
  </si>
  <si>
    <t>Triplentry links a shared digitally signed receipt with the underlying double entry journals for both parties.</t>
  </si>
  <si>
    <t>http://3ntry.co</t>
  </si>
  <si>
    <t>https://www.linkedin.com/company/triplentry</t>
  </si>
  <si>
    <t>Huuzlee Ltd</t>
  </si>
  <si>
    <t>https://www.crunchbase.com/organization/huuzlee-platform-ltd</t>
  </si>
  <si>
    <t>The Huuzlee Platform provides the ability to create trusted reputation networks and trusted distributed ledgers. Huuzlee will publish the key components that will make it possible for other vendors to integrate freely with the Huuzlee platform to offer services to anyones "Home for Digital Life" any owner may choose to use... Making it easy to create open networks of services that bring you some of the best features seen in Crypto currencies like tamper resistance but add other key benefits such as democratic authentication and permission based connectivity.</t>
  </si>
  <si>
    <t>Computer, Cryptocurrency, FinTech, Network Hardware, Online Portals, Software</t>
  </si>
  <si>
    <t>Hounslow, Hounslow, United Kingdom</t>
  </si>
  <si>
    <t>Huuzlee is a community platform.</t>
  </si>
  <si>
    <t>http://www.huuzlee.com</t>
  </si>
  <si>
    <t>https://twitter.com/huuzlee</t>
  </si>
  <si>
    <t>https://www.facebook.com/huuzlee/about/?entry_point=page_nav_about_item&amp;tab=page_info</t>
  </si>
  <si>
    <t>https://www.linkedin.com/company/huuzlee-ltd</t>
  </si>
  <si>
    <t>Marcelle von Wendland</t>
  </si>
  <si>
    <t>Consumer Electronics, Financial Services, Hardware, Internet Services, Payments, Software</t>
  </si>
  <si>
    <t>FICC Markets Standards Board</t>
  </si>
  <si>
    <t>https://www.crunchbase.com/organization/ficc-markets-standards-board</t>
  </si>
  <si>
    <t>Financial Services, FinTech, Health Care</t>
  </si>
  <si>
    <t>FMSB is a standards setting body for the wholesale Fixed Income, Currency.</t>
  </si>
  <si>
    <t>http://fmsb.com/</t>
  </si>
  <si>
    <t>https://www.twitter.com/fmsb_uk</t>
  </si>
  <si>
    <t>pws@meritusconsultants.com</t>
  </si>
  <si>
    <t>+44 (0) 203 861 6440</t>
  </si>
  <si>
    <t>Venturescape</t>
  </si>
  <si>
    <t>https://www.crunchbase.com/organization/venturescape</t>
  </si>
  <si>
    <t>Venturescape's mission is to give investors, entrepreneurs, corporations and others a better, more comprehensive view of quality growth businesses in the UK. We are aggregating data on over 50,000 companies including live investment opportunities, so investors can find the deals to suit their requirements. Venturescape collates hundreds of datapoints, research coverage and opinion from multiple sources to build a rich profile of each business, enabling you to carry out due diligence, competitor benchmarking, industry research and much more.</t>
  </si>
  <si>
    <t>Analytics, Angel Investment, B2B, Business Intelligence, Crowdfunding, Enterprise, FinTech, Market Research</t>
  </si>
  <si>
    <t>Long Melford, Suffolk, United Kingdom</t>
  </si>
  <si>
    <t>The UK's leading enterprise intelligence platform and ecosystem - connecting early-stage and growth businesses with investors</t>
  </si>
  <si>
    <t>https://www.venturescape.io</t>
  </si>
  <si>
    <t>https://www.twitter.com/venturescapeuk</t>
  </si>
  <si>
    <t>https://www.linkedin.com/company/venturescape.io/</t>
  </si>
  <si>
    <t>contact@venturescape.io</t>
  </si>
  <si>
    <t>James Wrighton</t>
  </si>
  <si>
    <t>Data and Analytics, Design, Financial Services, Lending and Investments, Other</t>
  </si>
  <si>
    <t>Blockeniza</t>
  </si>
  <si>
    <t>https://www.crunchbase.com/organization/blockeniza</t>
  </si>
  <si>
    <t>Financial Services through Security Tokens</t>
  </si>
  <si>
    <t>We design and commercialize Security Tokens as investment method for companies and high potential projects.</t>
  </si>
  <si>
    <t>https://blockeniza.com</t>
  </si>
  <si>
    <t>https://www.twitter.com/blockeniza</t>
  </si>
  <si>
    <t>https://www.linkedin.com/company/blockeniza</t>
  </si>
  <si>
    <t>hola@blockeniza.com</t>
  </si>
  <si>
    <t>Pospratik</t>
  </si>
  <si>
    <t>https://www.crunchbase.com/organization/pospratik</t>
  </si>
  <si>
    <t>Pospratik is a fin-tech company that provides an online collection system. It allows companies to make online collections from their customers by credit card. The system provides T1 or foreign currency collection from dealers and sub-dealers. It can also be used as a physical pos device because it can be utilized over mobile devices. The company was founded in 2016 and is headquartered in Umraniye, Istanbul.</t>
  </si>
  <si>
    <t>Finance, Financial Services, FinTech, Mobile Payments, Payments, Transaction Processing</t>
  </si>
  <si>
    <t>Umraniye, Istanbul, Turkey</t>
  </si>
  <si>
    <t>Pospratik is a financial service platform that allows companies to make online collections from their customers by credit card.</t>
  </si>
  <si>
    <t>https://www.pospratik.com/</t>
  </si>
  <si>
    <t>https://twitter.com/pospratikcom/</t>
  </si>
  <si>
    <t>https://www.facebook.com/pospratikcom/</t>
  </si>
  <si>
    <t>https://www.linkedin.com/company/pospratik/</t>
  </si>
  <si>
    <t>info@pospratik.com</t>
  </si>
  <si>
    <t>+90 (850) 840-8180</t>
  </si>
  <si>
    <t>Baris Kafa</t>
  </si>
  <si>
    <t>INBONIS</t>
  </si>
  <si>
    <t>https://www.crunchbase.com/organization/inbonis</t>
  </si>
  <si>
    <t>Founded in 2015, INBONIS is a Spanish, B2B FinTech company that provides small- and medium-sized enterprises with working capital loans to accelerate the growth and positive impact of their companies. It is mainly focused on offering short-term loans of ‚Ç¨15,000 to ‚Ç¨250,000 for owner-operated SMEs. INBONIS‚Äô proprietary technology automatically evaluates the economic and financial ratios, commitment of the companies, and recommendations of its environment before providing SMEs with any types of loans. It is based in Madrid, Spain.</t>
  </si>
  <si>
    <t>INBONIS accelerates the growth and positive impact of small business with fast, simple, transparent working capital loans.</t>
  </si>
  <si>
    <t>https://inbonis.es/</t>
  </si>
  <si>
    <t>https://www.twitter.com/inbonis_es</t>
  </si>
  <si>
    <t>https://www.linkedin.com/company/inbonis</t>
  </si>
  <si>
    <t>info@inbonis.es</t>
  </si>
  <si>
    <t>FundTheGap</t>
  </si>
  <si>
    <t>https://www.crunchbase.com/organization/fundthegap</t>
  </si>
  <si>
    <t>FundTheGap is an online equity fundraising platform for UK start-ups and small businesses.  It facilitates investment from qualified investors who can use FundTheGap to invest in a specific sector, support a local business, or back someone that they know and potentially benefit from tax reliefs like the Enterprise Investment Scheme and Seed Enterprise Investment Scheme, or investor rewards along the way. FundTheGap enables entrepreneurs to raise up to ¬£2m in start-up or growth capital for their business.  We offer a seamless, professional and cost-effective fundraising process, providing entrepreneurs with access to a wide range of investors.  Entrepreneurs can raise funds from qualified investors including friends and family, the local community, business angels and professional investors nationwide. We believe that all great businesses should have access to funding, which is why we invest in every single business ourselves.</t>
  </si>
  <si>
    <t>Crowdfunding, Finance, FinTech, Non Profit, Small and Medium Businesses, Venture Capital</t>
  </si>
  <si>
    <t>FundTheGap is a company helping investors to make risky investments in AIM Placings Regulated by FCA.</t>
  </si>
  <si>
    <t>http://www.fundthegap.com</t>
  </si>
  <si>
    <t>info@fundthegap.com</t>
  </si>
  <si>
    <t>44 20 7193 8277</t>
  </si>
  <si>
    <t>Christian Elmes, Derek Uittenbroek, Martin Sherwood</t>
  </si>
  <si>
    <t>Darwin Online</t>
  </si>
  <si>
    <t>https://www.crunchbase.com/organization/darwin-online</t>
  </si>
  <si>
    <t>FundTheGap acquired by Darwin Online</t>
  </si>
  <si>
    <t>https://www.crunchbase.com/acquisition/darwin-online-acquires-fundthegap--5a15cb55</t>
  </si>
  <si>
    <t>Klimpr</t>
  </si>
  <si>
    <t>https://www.crunchbase.com/organization/klimpr</t>
  </si>
  <si>
    <t>Klimpr believe that using financial services should be as simple as communicating with friends, making dinner table reservations, or getting directions. This is why they set out to build the next generation money account, easily accessible through mobile devices, completely transparent and simple to understand. Klimpr is the first step in that direction. With Klimpr you can pay your friends directly from your iPhone or Android phone and use your phone to pay in shops.</t>
  </si>
  <si>
    <t>Android, Apps, FinTech, iOS, Mobile Apps, Payments</t>
  </si>
  <si>
    <t>Klimpr turns your phone into a digital wallet giving you instant access to your money.</t>
  </si>
  <si>
    <t>http://www.klimpr.com</t>
  </si>
  <si>
    <t>http://twitter.com/klimpr</t>
  </si>
  <si>
    <t>http://www.facebook.com/klimpr</t>
  </si>
  <si>
    <t>http://www.linkedin.com/company/klimpr</t>
  </si>
  <si>
    <t>info@klimpr.com</t>
  </si>
  <si>
    <t>Apps, Financial Services, Mobile, Payments, Platforms, Software</t>
  </si>
  <si>
    <t>TraFinScout</t>
  </si>
  <si>
    <t>https://www.crunchbase.com/organization/trafinscout</t>
  </si>
  <si>
    <t>TraFinScout is changing the way, export finance is accessed. As digital One-Stop-Shop for (for the time being German) exporters we provide the first alternative and bank-independent export financing in a fully digitized manner and complement  this unique offer by an easy to use portal to access all kind of export financing, the banking world has on offer. Our own financing close the small ticket gap in export financing and our portal save exporters plenty of time and effort on finding the most suitable solution for their exports and buyers.</t>
  </si>
  <si>
    <t>The digital Export Financiers - find the export financing suiting your needs best and finance exports as of 250.000 quick, easy, hassle-free</t>
  </si>
  <si>
    <t>https://trafinscout.com</t>
  </si>
  <si>
    <t>https://twitter.com/ScoutTra/</t>
  </si>
  <si>
    <t>https://www.linkedin.com/company/trafinscout</t>
  </si>
  <si>
    <t>info@trafinscout.com</t>
  </si>
  <si>
    <t>+49 69 153249341</t>
  </si>
  <si>
    <t>Eckhard Creutzburg, Fincite Ventures, Joachim Reinhardt, Michael Vander</t>
  </si>
  <si>
    <t>Lyeloon Limited</t>
  </si>
  <si>
    <t>https://www.crunchbase.com/organization/lyeloon-limited</t>
  </si>
  <si>
    <t>When your business is experiencing growth it can be super exciting. But how do you ensure that this growth is being managed well? When you‚Äôre a business owner, as well as feeling supported, it‚Äôs important to control the risks attached with growth, so your business continues to flourish. Strong financial leadership in your business can help guide the way, increasing the chances of positive outcomes. If you‚Äôre ready to take your business to the next level, lets get you there. From business planning, forecasting, to establishing KPIs, and much more, Lyeloon can listen and create a strategy that works for you and your business.</t>
  </si>
  <si>
    <t>Accounting, FinTech, Management Consulting, Professional Services</t>
  </si>
  <si>
    <t>We help startups manage their finance function by providing them CFO, Controller, and Bookkeeping Services at minimal cost.</t>
  </si>
  <si>
    <t>https://www.lyeloon.com/</t>
  </si>
  <si>
    <t>https://www.linkedin.com/company/lyeloon/?viewAsMember=true</t>
  </si>
  <si>
    <t>lyeloon@lyeloon.com</t>
  </si>
  <si>
    <t>Dharan Desai</t>
  </si>
  <si>
    <t>Netagio</t>
  </si>
  <si>
    <t>https://www.crunchbase.com/organization/netagio</t>
  </si>
  <si>
    <t>At Netagio, we think digital currencies like Bitcoin have the potential to make the online world an even more valuable and rich experience.  Currently, our service allows you to transfer your Bitcoins in and out of your account and store them with us. The method we use to store Bitcoins is one of the safest offered in Europe and it‚Äôs free.  At Netagio, we have an exciting roadmap planned to expand our service offering and shortly you will be able to buy and sell Bitcoins and other asset classes from us as well.</t>
  </si>
  <si>
    <t>Bitcoin, Finance, FinTech, Virtual Reality</t>
  </si>
  <si>
    <t>Digital Currency Storage/Brokers</t>
  </si>
  <si>
    <t>http://netagio.com</t>
  </si>
  <si>
    <t>http://twitter.com/netagio</t>
  </si>
  <si>
    <t>http://www.facebook.com/netagio</t>
  </si>
  <si>
    <t>http://www.linkedin.com/company/netagio</t>
  </si>
  <si>
    <t>+44 20 8334 7200</t>
  </si>
  <si>
    <t>Financial Services, Hardware, Payments, Software</t>
  </si>
  <si>
    <t>Cashplannr</t>
  </si>
  <si>
    <t>https://www.crunchbase.com/organization/cashplannr</t>
  </si>
  <si>
    <t>Businesses should never run out of cash. At Cashplannr we help small and medium business owners and financial or project managers to permanently be in control. We offer future insights on the business' cashflow in a user-friendly way.</t>
  </si>
  <si>
    <t>Cashplannr helps businesses to never run out of cash.</t>
  </si>
  <si>
    <t>https://cashplannr.com</t>
  </si>
  <si>
    <t>https://www.linkedin.com/company/cashplannr/</t>
  </si>
  <si>
    <t>hello@cashplannr.com</t>
  </si>
  <si>
    <t>+32 479 81 18 84</t>
  </si>
  <si>
    <t>Maandate</t>
  </si>
  <si>
    <t>https://www.crunchbase.com/organization/maandate</t>
  </si>
  <si>
    <t>Maandate is an online platform to discover Sell Side and Buy Side Mandates for Mid Market Deals. Maandate allows Investment Banks, Private Equity firms and Corporate Buyers to source Domestic and Cross Border deals efficiently and quickly. Your personalized Maandate dealboard show deals matching your interests.</t>
  </si>
  <si>
    <t>Financial Exchanges, FinTech, Internet</t>
  </si>
  <si>
    <t>The platform for business owners and deal professionals.</t>
  </si>
  <si>
    <t>https://maandate.com/login</t>
  </si>
  <si>
    <t>https://www.twitter.com/maandate</t>
  </si>
  <si>
    <t>Gowrav Shekar</t>
  </si>
  <si>
    <t>Crowdbros</t>
  </si>
  <si>
    <t>https://www.crunchbase.com/organization/crowdbros</t>
  </si>
  <si>
    <t>The best way to know the spanish Fintech &amp; Startup ecosystem. CrowdBros permite conocer diferentes campa√±as de Crowd abiertas en las diferentes plataformas as√≠ como un medio de informaci√≥n sobre FinTech Informaci√≥n sobre startup s, emprendeduria y rondas de financiaci√≥n de empresas. Focalizados en el sector emprendedor y Fintech principalmente CrowdFunding, CrowdLending e Insurtech.</t>
  </si>
  <si>
    <t>Crowdbros is a Todo sobre Startups y rondas de financiaci√≥n</t>
  </si>
  <si>
    <t>https://crowdbros.com/anillo-inteligente-ayuda-e-situaciones-emergencia/</t>
  </si>
  <si>
    <t>https://twitter.com/crowdbros</t>
  </si>
  <si>
    <t>https://www.facebook.com/pg/CrowdBros/photos/?ref=page_internal</t>
  </si>
  <si>
    <t>https://www.linkedin.com/company/crowdbros/about/</t>
  </si>
  <si>
    <t>info@crowdbros.com</t>
  </si>
  <si>
    <t>Bettabuy</t>
  </si>
  <si>
    <t>https://www.crunchbase.com/organization/bettabuy</t>
  </si>
  <si>
    <t>Bettabuy is a Buy Now Pay Later solution for construction materials that enables construction businesses to purchase materials from any supplier with 120-day payment terms. The Bettabuy solution dramatically increases the cash flow of construction companies and the sales of material suppliers.</t>
  </si>
  <si>
    <t>Construction, E-Commerce, FinTech, Payments</t>
  </si>
  <si>
    <t>Bettabuy is a Buy Now Pay Later solution for the construction industry</t>
  </si>
  <si>
    <t>https://www.bettabuy.io</t>
  </si>
  <si>
    <t>https://www.linkedin.com/company/bettabuy-exchange</t>
  </si>
  <si>
    <t>ryanmahoney@bettabuy.io</t>
  </si>
  <si>
    <t>Ryan Mahoney</t>
  </si>
  <si>
    <t>Securasi</t>
  </si>
  <si>
    <t>https://www.crunchbase.com/organization/securasi</t>
  </si>
  <si>
    <t>Securasi helps enterprises and individuals to secure their high-value digital assets through its services. It provides a secure way to use software, share more while keeping users‚Äô private files private and secure, on their computer as well as on cloud or online. Securasi was launched in 2014 by [Chandra Haas](https://www.crunchbase.com/person/chandra-haas) and is based in London, England.</t>
  </si>
  <si>
    <t>Securasi helps enterprises and individuals to secure their high-value digital assets through its services.</t>
  </si>
  <si>
    <t>http://securasi.com/</t>
  </si>
  <si>
    <t>https://www.twitter.com/securasi</t>
  </si>
  <si>
    <t>https://www.facebook.com/securasi</t>
  </si>
  <si>
    <t>https://www.linkedin.com/company/securasi</t>
  </si>
  <si>
    <t>Chandra Haas</t>
  </si>
  <si>
    <t>iAutofinance</t>
  </si>
  <si>
    <t>https://www.crunchbase.com/organization/iautofinance</t>
  </si>
  <si>
    <t>Automotive, Financial Services, FinTech</t>
  </si>
  <si>
    <t>iAutofinance is an innovative and growth-oriented FinTech company.</t>
  </si>
  <si>
    <t>https://www.iautofinance.de/</t>
  </si>
  <si>
    <t>https://www.twitter.com/iAutofinance</t>
  </si>
  <si>
    <t>https://www.linkedin.com/company/iautofinance/</t>
  </si>
  <si>
    <t>info@iautofinance.de</t>
  </si>
  <si>
    <t>0892-6205-7540</t>
  </si>
  <si>
    <t>Andinero</t>
  </si>
  <si>
    <t>https://www.crunchbase.com/organization/andinero</t>
  </si>
  <si>
    <t>Andinero is new, simple digital money based on real assets. It enables real-time, anonymous and free transactions, and compared to other digital currencies, it‚Äôs easy to understand, safe and stable.</t>
  </si>
  <si>
    <t>Banking, Financial Services, FinTech, Payments, Virtual Currency</t>
  </si>
  <si>
    <t>Andinero enables its customers to use assets-based digital money that facilitates secure, real-time, and anonymous transactions.</t>
  </si>
  <si>
    <t>http://www.andinero.com</t>
  </si>
  <si>
    <t>https://twitter.com/getandinero</t>
  </si>
  <si>
    <t>https://www.linkedin.com/company/andinero</t>
  </si>
  <si>
    <t>Aleksi Aaltonen, Antti Lehtinen</t>
  </si>
  <si>
    <t>Wuabit</t>
  </si>
  <si>
    <t>https://www.crunchbase.com/organization/wuabit</t>
  </si>
  <si>
    <t>The first WhatsApp chat bot that will allow consumers to get fast and easier into the crypto-economy by providing a wallet and more services.</t>
  </si>
  <si>
    <t>Bitcoin, Cryptocurrency, FinTech, Messaging</t>
  </si>
  <si>
    <t>Bitcoin and other cryptos within your favorite messaging app!</t>
  </si>
  <si>
    <t>https://wuabit.com/?utm_source=crunchbase</t>
  </si>
  <si>
    <t>https://twitter.com/wuabit</t>
  </si>
  <si>
    <t>https://facebook.com/wuabit</t>
  </si>
  <si>
    <t>https://www.linkedin.com/company/wuabit/</t>
  </si>
  <si>
    <t>info@wuabit.com</t>
  </si>
  <si>
    <t>Manuel Polo</t>
  </si>
  <si>
    <t>Financial Services, Information Technology, Internet Services, Messaging and Telecommunications, Payments, Software</t>
  </si>
  <si>
    <t>BudgetMatador</t>
  </si>
  <si>
    <t>https://www.crunchbase.com/organization/cashmatador</t>
  </si>
  <si>
    <t>CashMatador simplifies how grant-makers and -beneficiaries manage project budgets, cash flows estimates / forecasting and financial reporting.</t>
  </si>
  <si>
    <t>Finance, FinTech, Insurance, Project Management, Software</t>
  </si>
  <si>
    <t>BudgetMatador is a software developer that provides businesses with a cash flow management application.</t>
  </si>
  <si>
    <t>http://www.budgetmatador.com/</t>
  </si>
  <si>
    <t>https://www.facebook.com/budgetmatador</t>
  </si>
  <si>
    <t>matador@budgetmatador.com</t>
  </si>
  <si>
    <t>Jaan Urb, Kaspars Rinkevics, Katharina Elme, Rando V√§limets, Uve Poom</t>
  </si>
  <si>
    <t>Administrative Services, Financial Services, Other, Software</t>
  </si>
  <si>
    <t>Introtech Holdings Ltd</t>
  </si>
  <si>
    <t>https://www.crunchbase.com/organization/introtech-holdings-ltd</t>
  </si>
  <si>
    <t>Introtech represent start-ups from the UK and Israel, in several industries, helping them take it to the next level, introducing them with the right people, services and suitable investors. On the investors side ‚Äì Introtech is working in collaboration with several investors and VC‚Äôs from both countries, introducing them to great start-ups and talented people that would meet their investment mandate.</t>
  </si>
  <si>
    <t xml:space="preserve">Introducing bright start-ups to the right investors </t>
  </si>
  <si>
    <t>http://www.intro-tech.co.uk</t>
  </si>
  <si>
    <t>keren@intro-tech.co.uk</t>
  </si>
  <si>
    <t>Keren Halperin</t>
  </si>
  <si>
    <t>Stockholm Fintech Hub</t>
  </si>
  <si>
    <t>https://www.crunchbase.com/organization/stockholm-fintech-hub</t>
  </si>
  <si>
    <t>SFH is Sweden's first independent physical fintech centre that's connecting the whole fintech community.</t>
  </si>
  <si>
    <t>https://twitter.com/sthlmfintech</t>
  </si>
  <si>
    <t>https://www.facebook.com/stockholmfin.tech</t>
  </si>
  <si>
    <t>https://www.linkedin.com/company/stockholmfintechhub</t>
  </si>
  <si>
    <t>matthew@stockholmfin.tech</t>
  </si>
  <si>
    <t>Matt Argent</t>
  </si>
  <si>
    <t>Tufinanziacion</t>
  </si>
  <si>
    <t>https://www.crunchbase.com/organization/tufinanziacion</t>
  </si>
  <si>
    <t xml:space="preserve">TUFINANZIACION is the web platform that brings together all the web products and services that simplify access to financing for SMEs and self-employed workers. They make available to their users all the information about the different sources of financing existing in the market, accompanied by guides, tools and self-diagnoses that allow you to know yourself better financially. </t>
  </si>
  <si>
    <t>Tufinanziacion is a platform that helps you get financing for your business or project.</t>
  </si>
  <si>
    <t>https://www.tufinanziacion.com/</t>
  </si>
  <si>
    <t>https://twitter.com/TufinanZiacion</t>
  </si>
  <si>
    <t>https://www.linkedin.com/company/tu-finanziaci%C3%B3n/</t>
  </si>
  <si>
    <t>info@tufinanziacion.com</t>
  </si>
  <si>
    <t>960 500 601</t>
  </si>
  <si>
    <t>Francisco Estevan</t>
  </si>
  <si>
    <t>CoalFace</t>
  </si>
  <si>
    <t>https://www.crunchbase.com/organization/coalface</t>
  </si>
  <si>
    <t>CoalFace is a FinTech company that focuses on modelling of big data and AI techniques application for the purposes of investment management. Coalface UK Ltd. is a fully-owned, London-based subsidiary of Coalface Capital and is regulated by the FCA.</t>
  </si>
  <si>
    <t>Artificial Intelligence, Big Data, FinTech, Machine Learning</t>
  </si>
  <si>
    <t>CoalFace is a FinTech company that focuses on modelling of big data and AI techniques application.</t>
  </si>
  <si>
    <t>http://www.coalfacecapital.com</t>
  </si>
  <si>
    <t>https://www.twitter.com/coalfacecapital</t>
  </si>
  <si>
    <t>https://www.linkedin.com/company/coalface-capital</t>
  </si>
  <si>
    <t>info@coalfacecapital.com</t>
  </si>
  <si>
    <t>Certitrade</t>
  </si>
  <si>
    <t>https://www.crunchbase.com/organization/certitrade</t>
  </si>
  <si>
    <t>Certitrade offers, in close partnership, a solution where dealers, banks or other financial institutions may take part of a complete white label solution.</t>
  </si>
  <si>
    <t>Uppsala, Uppsala Lan, Sweden</t>
  </si>
  <si>
    <t>Certitrade Simple trading all payment methods. They are a reliable partner with a solid technical expertise.</t>
  </si>
  <si>
    <t>http://certitrade.se/</t>
  </si>
  <si>
    <t>https://www.facebook.com/certitrade/</t>
  </si>
  <si>
    <t>info@certitrade.se</t>
  </si>
  <si>
    <t>(018)169-070</t>
  </si>
  <si>
    <t>Ease</t>
  </si>
  <si>
    <t>https://www.crunchbase.com/organization/ease</t>
  </si>
  <si>
    <t>Ease is a mobile app that puts a personalised  financial tool in the pockets of those who need it most.  They provide saving and budgeting tools, spending optimisation insights and interest free loans to improve the financial wellbeing of your employees.</t>
  </si>
  <si>
    <t>Ease is a mobile app that puts a personalised financial tool in the pockets of those who need it most.</t>
  </si>
  <si>
    <t>http://www.easeapp.co.uk/</t>
  </si>
  <si>
    <t>https://www.twitter.com/followease</t>
  </si>
  <si>
    <t>https://www.facebook.com/easeapp</t>
  </si>
  <si>
    <t>https://www.linkedin.com/company/ease-financial</t>
  </si>
  <si>
    <t>James Harringman</t>
  </si>
  <si>
    <t>Burnmark</t>
  </si>
  <si>
    <t>https://www.crunchbase.com/organization/burnmark</t>
  </si>
  <si>
    <t>Burnmark is a subscription-based fintech research company that supplies¬†data and use cases to encourage partnerships within the ecosystem.</t>
  </si>
  <si>
    <t>http://www.burnmark.com</t>
  </si>
  <si>
    <t>https://www.twitter.com/burnmark_</t>
  </si>
  <si>
    <t>https://www.facebook.com/burnmark16</t>
  </si>
  <si>
    <t>https://www.linkedin.com/company/666630</t>
  </si>
  <si>
    <t>info@burnmark.com</t>
  </si>
  <si>
    <t>Devie Mohan</t>
  </si>
  <si>
    <t>Taps &amp; Go</t>
  </si>
  <si>
    <t>https://www.crunchbase.com/organization/taps-go</t>
  </si>
  <si>
    <t xml:space="preserve">Twissic, is a speed payment technology to increase customer engagement and decrease lost generated by queuing problem. </t>
  </si>
  <si>
    <t>FinTech, Information Technology, Mobile, SaaS</t>
  </si>
  <si>
    <t>https://www.tapsandgo.com</t>
  </si>
  <si>
    <t>https://www.linkedin.com/company/tapsandgo/</t>
  </si>
  <si>
    <t>hello@tapsandgo.com</t>
  </si>
  <si>
    <t>Financial Services, Information Technology, Mobile, Software</t>
  </si>
  <si>
    <t>Foundum</t>
  </si>
  <si>
    <t>https://www.crunchbase.com/organization/foundum</t>
  </si>
  <si>
    <t>Foundum is the 1st  global online ecosystem for innovative, high-growth Entrepreneurs. We match innovative high-growth entrepreneurs to investors, advisors and service providers in order to create thriving and successful entrepreneurial ecosystems. Foundum works locally, nationally and globally, making it effortless for entrepreneurs to find and connect with people and businesses in their local communities, as well as establishing broader ecosystems around entrepreneurship.</t>
  </si>
  <si>
    <t>Finance, FinTech, Internet</t>
  </si>
  <si>
    <t>Foundum is the one-stop-solution matching and connecting entrepreneurs to relevant and high quality entrepreneurial.</t>
  </si>
  <si>
    <t>http://www.foundum.com</t>
  </si>
  <si>
    <t>http://twitter.com/Foundum</t>
  </si>
  <si>
    <t>http://www.facebook.com/pages/Foundum/193380547354471</t>
  </si>
  <si>
    <t>http://www.linkedin.com/company/foundum-s.l.</t>
  </si>
  <si>
    <t>info@foundum.com</t>
  </si>
  <si>
    <t>+34 695 843 741</t>
  </si>
  <si>
    <t>Christopher Pommerening, Daniela Arens</t>
  </si>
  <si>
    <t>TuneRights</t>
  </si>
  <si>
    <t>https://www.crunchbase.com/organization/tunerights</t>
  </si>
  <si>
    <t>Songs become stocks. Fans become investors. Artists get paid.""</t>
  </si>
  <si>
    <t>Crowdfunding, Finance, FinTech, Logistics, Music, Social Media</t>
  </si>
  <si>
    <t>TuneRights is a financial services platform that allows musicians to post singles and investors to buy in for a future share of the revenue.</t>
  </si>
  <si>
    <t>http://tunerights.com</t>
  </si>
  <si>
    <t>http://twitter.com/tunerights</t>
  </si>
  <si>
    <t>Anders Lundin, Ray Monner</t>
  </si>
  <si>
    <t>Financial Services, Internet Services, Media and Entertainment, Music and Audio, Transportation</t>
  </si>
  <si>
    <t>Innovator Capital Ltd</t>
  </si>
  <si>
    <t>https://www.crunchbase.com/organization/innovator-capital-ltd</t>
  </si>
  <si>
    <t>Biotechnology, Financial Services, FinTech, Venture Capital</t>
  </si>
  <si>
    <t>London based specialist investment bank advising sustainable, resource efficiency, ICT and life science companies from around the world</t>
  </si>
  <si>
    <t>https://www.innovator-capital.com/</t>
  </si>
  <si>
    <t>info@innovator-capital.com</t>
  </si>
  <si>
    <t>Investment Bank</t>
  </si>
  <si>
    <t>Biotechnology, Financial Services, Lending and Investments, Science and Engineering</t>
  </si>
  <si>
    <t>Vrendly</t>
  </si>
  <si>
    <t>https://www.crunchbase.com/organization/vrendly</t>
  </si>
  <si>
    <t>Vrendly automatically manages your receivables and can help you to chase payments more proactively, saving you time and allowing you to chase more customers in your working day ‚Äì which means better cash flow. Vrendly will analyse your debtor data and is therefore able to personalise the collection proces. Therefore Vrendly is able to work more efficient and effective.</t>
  </si>
  <si>
    <t>Leiden, Zuid-Holland, The Netherlands</t>
  </si>
  <si>
    <t>Vrendly is cloud-based accounts receivable software that works more efficient and effective than traditional software by analysing debtor</t>
  </si>
  <si>
    <t>http://www.vrendly.nl</t>
  </si>
  <si>
    <t>https://www.twitter.com/vrendly1</t>
  </si>
  <si>
    <t>https://www.facebook.com/vrendly.nl</t>
  </si>
  <si>
    <t>https://www.linkedin.com/company/vrendly</t>
  </si>
  <si>
    <t>info@vrendly.nl</t>
  </si>
  <si>
    <t>AIRA</t>
  </si>
  <si>
    <t>https://www.crunchbase.com/organization/aira-1cae</t>
  </si>
  <si>
    <t>FinTech, News</t>
  </si>
  <si>
    <t>Kick-ass financial news directly in your inbox</t>
  </si>
  <si>
    <t>https://helloaira.com/</t>
  </si>
  <si>
    <t>https://www.facebook.com/pg/hello2AIRA/</t>
  </si>
  <si>
    <t>https://www.linkedin.com/company/aira-ug/</t>
  </si>
  <si>
    <t>tdrechsel@helloaira.com</t>
  </si>
  <si>
    <t>Clevercircles</t>
  </si>
  <si>
    <t>https://www.crunchbase.com/organization/clevercircles</t>
  </si>
  <si>
    <t>Clevercircles is a digital asset management platform.</t>
  </si>
  <si>
    <t>https://clevercircles.ch/</t>
  </si>
  <si>
    <t>https://www.twitter.com/clevercircles</t>
  </si>
  <si>
    <t>https://www.facebook.com/clevercircles/</t>
  </si>
  <si>
    <t>https://www.linkedin.com/company/clevercircles/</t>
  </si>
  <si>
    <t>hello@clevercircles.ch</t>
  </si>
  <si>
    <t>058 268 16 16</t>
  </si>
  <si>
    <t>advira ventures</t>
  </si>
  <si>
    <t>https://www.crunchbase.com/organization/advira</t>
  </si>
  <si>
    <t>Advira Ventures is a Barcelona-based operational technology investment partnership at the service of passionate and driven entrepreneurs. They invest in B2C and B2B2C business propositions in their Series A and Series B with tickets between 1 and 10 million euros throughout the life of the investment.</t>
  </si>
  <si>
    <t>FinTech, Information Technology, Service Industry</t>
  </si>
  <si>
    <t>Advira Ventures is a Barcelona-based operational technology investment partnership at the service of passionate and driven entrepreneurs.</t>
  </si>
  <si>
    <t>https://adviravc.com</t>
  </si>
  <si>
    <t>info@adviravc.com</t>
  </si>
  <si>
    <t>+34 938342661</t>
  </si>
  <si>
    <t>Alfonso Bassols, Marcos Aubeso Parellada</t>
  </si>
  <si>
    <t>Trigon</t>
  </si>
  <si>
    <t>https://www.crunchbase.com/organization/trigon-d8b7</t>
  </si>
  <si>
    <t>The next level of accounting awesomeness</t>
  </si>
  <si>
    <t>Tartu, Tartumaa, Estonia</t>
  </si>
  <si>
    <t>Trigon is a fintech company that specializes in the fields of accounting and software.</t>
  </si>
  <si>
    <t>priit+trigon@pihus.ee</t>
  </si>
  <si>
    <t>Christer Haimi, Priit Pihus, Vostan Azatyan</t>
  </si>
  <si>
    <t>BrokerCheck</t>
  </si>
  <si>
    <t>https://www.crunchbase.com/organization/brokercheck</t>
  </si>
  <si>
    <t>BrokerCheck helps people with the comparison of forex, CFD, crypto &amp; social trading brokers.</t>
  </si>
  <si>
    <t>Gro√üostheim, Bayern, Germany</t>
  </si>
  <si>
    <t>The best way to compare forex &amp; CFD brokers</t>
  </si>
  <si>
    <t>https://www.brokercheck.eu</t>
  </si>
  <si>
    <t>https://www.facebook.com/brokercheckeu/</t>
  </si>
  <si>
    <t>info@brokercheck.eu</t>
  </si>
  <si>
    <t>+49 (0) 6026 9993599</t>
  </si>
  <si>
    <t>CybiWealth</t>
  </si>
  <si>
    <t>https://www.crunchbase.com/organization/cybiwealth</t>
  </si>
  <si>
    <t>CybiWealth is an investment application that provides share investment facilities.</t>
  </si>
  <si>
    <t>https://www.cybiwealth.com/</t>
  </si>
  <si>
    <t>https://twitter.com/cybiwealth</t>
  </si>
  <si>
    <t>https://www.facebook.com/CybiWealth/</t>
  </si>
  <si>
    <t>https://www.linkedin.com/company/cybiwealth/</t>
  </si>
  <si>
    <t>support@cybiwealth.com</t>
  </si>
  <si>
    <t>CoinsFast</t>
  </si>
  <si>
    <t>https://www.crunchbase.com/organization/coinsfast</t>
  </si>
  <si>
    <t>Bitcoin, Finance, Financial Services, FinTech, Payments</t>
  </si>
  <si>
    <t>Coinsfast is the only UK-based peer-to-peer Bitcoin exchange that guarantees zero fraud and market-leading rates.</t>
  </si>
  <si>
    <t>https://www.coinsfast.com</t>
  </si>
  <si>
    <t>https://www.twitter.com/https://twitter.com/Coinsfast</t>
  </si>
  <si>
    <t>https://www.facebook.com/coinsfast</t>
  </si>
  <si>
    <t>Lingua Custodia Luxembourg</t>
  </si>
  <si>
    <t>https://www.crunchbase.com/organization/lingua-custodia-luxembourg</t>
  </si>
  <si>
    <t>Lingua Custodia was founded by asset management professionals. The Fintech company builds machine translation engines specifically designed for the financial industry and specialised by type of document/linguistic sub-domain. The aim is twofold:  cater to the full spectrum of industry needs and achieve a superior translation quality thanks to highly domain-focused deep learning algorithms. The result: tapping into an estimated market potential of 1 billion euros in Europe alone.</t>
  </si>
  <si>
    <t>+352 27 86 76 11</t>
  </si>
  <si>
    <t>Blockgram</t>
  </si>
  <si>
    <t>https://www.crunchbase.com/organization/blockgram</t>
  </si>
  <si>
    <t>Blockgram is a blockchain and financial technology recruiting firm. We can help you search for top talent or a top employer! Please visit our website at blockgram.com and submit a request for more information, or contact us directly at: info@blockgram.com.</t>
  </si>
  <si>
    <t>Blockchain, Consulting, Financial Services, FinTech, Human Resources</t>
  </si>
  <si>
    <t>Blockgram is a blockchain and financial technology recruiting firm. Please contact us if you are searching for top talent or a top employer!</t>
  </si>
  <si>
    <t>https://blockgram.com/</t>
  </si>
  <si>
    <t>https://www.twitter.com/blockgramtalent</t>
  </si>
  <si>
    <t>https://www.facebook.com/blockgram</t>
  </si>
  <si>
    <t>https://www.linkedin.com/company/blockgram</t>
  </si>
  <si>
    <t>info@blockgram.com</t>
  </si>
  <si>
    <t>+1 (520) 329-0478</t>
  </si>
  <si>
    <t>Administrative Services, Financial Services, Other, Professional Services</t>
  </si>
  <si>
    <t>WireCompare</t>
  </si>
  <si>
    <t>https://www.crunchbase.com/organization/wirecompare</t>
  </si>
  <si>
    <t>WireCompare is a fintech startup based in Silicon Docks in Dublin, Ireland. They strive to improve your experience and help you save time and money on international money transfer.</t>
  </si>
  <si>
    <t>WireCompare they strive to improve your experience and help you save time and money on international money transfer.</t>
  </si>
  <si>
    <t>https://wirecompare.com/</t>
  </si>
  <si>
    <t>https://twitter.com/wirecompare</t>
  </si>
  <si>
    <t>https://www.facebook.com/pg/wirecompare/</t>
  </si>
  <si>
    <t>https://www.linkedin.com/company/wirecompare/</t>
  </si>
  <si>
    <t>anton@wirecompare.com</t>
  </si>
  <si>
    <t>FinTech Istanbul</t>
  </si>
  <si>
    <t>https://www.crunchbase.com/organization/fintech-istanbul</t>
  </si>
  <si>
    <t>FinTech Istanbul operates with a mission to provide sustainable networking, content creation, courses and FinTech ecosystem.</t>
  </si>
  <si>
    <t>https://fintechistanbul.org</t>
  </si>
  <si>
    <t>https://twitter.com/fintechistanbul</t>
  </si>
  <si>
    <t>https://www.facebook.com/fintechistanbul</t>
  </si>
  <si>
    <t>https://www.linkedin.com/company/fintechistanbul/</t>
  </si>
  <si>
    <t>info@fintechistanbul.org</t>
  </si>
  <si>
    <t>Hoxton One Ltd.</t>
  </si>
  <si>
    <t>https://www.crunchbase.com/organization/hoxton-one-ltd</t>
  </si>
  <si>
    <t>The Merchant is a cloud based, multi-asset trading platform for brokers. It's easy to use, accessible from any browser and seamlessly connected to the world's largest social trading networks. It offers a wide range of trading tools, flexible layouts, multi monitor support and easily integrates with any FIX- or proprietary brokerage system.</t>
  </si>
  <si>
    <t>Cloud Infrastructure, FinTech</t>
  </si>
  <si>
    <t>Hoxton One builds web based trading platforms for brokers.</t>
  </si>
  <si>
    <t>https://hoxton-one.com/</t>
  </si>
  <si>
    <t>https://twitter.com/HoxtonOne</t>
  </si>
  <si>
    <t>https://www.linkedin.com/company/hoxton-one-ltd-</t>
  </si>
  <si>
    <t>info@hoxton-one.com</t>
  </si>
  <si>
    <t>(403)091-4939</t>
  </si>
  <si>
    <t>Arthur Smit, Arthur Smit, Wolfram Hempel, Yasser Fadl</t>
  </si>
  <si>
    <t>Financial Services, Hardware, Internet Services</t>
  </si>
  <si>
    <t>Payumi</t>
  </si>
  <si>
    <t>https://www.crunchbase.com/organization/payumi</t>
  </si>
  <si>
    <t>Payumi makes it easier and more efficient to collect money from friends or colleagues for a wide variety of social situations where people need to share the cost. This could include housemates collecting money for shared bills and rent, a friend collecting money for tickets to a gig or festival, the costs of a group holiday, a stag or hen weekend, a gift for a colleague at work or fees for a sports club. Founded in London in 2011, Payumi launched in June 2012.</t>
  </si>
  <si>
    <t>Finance, FinTech, Internet, Social Media</t>
  </si>
  <si>
    <t>Collect money from friends online</t>
  </si>
  <si>
    <t>http://www.payumi.com</t>
  </si>
  <si>
    <t>http://twitter.com/payumicom</t>
  </si>
  <si>
    <t>info@payumi.com</t>
  </si>
  <si>
    <t>Khurram Farooq, Moin Maniar, Stephen Rust</t>
  </si>
  <si>
    <t>Opalcrest</t>
  </si>
  <si>
    <t>https://www.crunchbase.com/organization/opalcrest</t>
  </si>
  <si>
    <t>Artificial Intelligence, Computer, FinTech</t>
  </si>
  <si>
    <t>Opalcrest is an AI focused investment holding company.</t>
  </si>
  <si>
    <t>http://www.opalcrest.com/</t>
  </si>
  <si>
    <t>https://twitter.com/opalcrest</t>
  </si>
  <si>
    <t>https://www.facebook.com/OpalCrest-1685604685038194/</t>
  </si>
  <si>
    <t>https://www.linkedin.com/company/opalcrest/</t>
  </si>
  <si>
    <t>info@opalcrest.com</t>
  </si>
  <si>
    <t>Gardenia Capital</t>
  </si>
  <si>
    <t>https://www.crunchbase.com/organization/gardenia-capital</t>
  </si>
  <si>
    <t>Gardenia Capital invests in companies providing disruptive solutions to gain equity positions with an aim to achieve capital generation.</t>
  </si>
  <si>
    <t>https://www.gardeniacapital.com/</t>
  </si>
  <si>
    <t>https://twitter.com/gardeniacapital</t>
  </si>
  <si>
    <t>https://www.linkedin.com/company/gardenia-capital-ltd/</t>
  </si>
  <si>
    <t>Cryptoboard</t>
  </si>
  <si>
    <t>https://www.crunchbase.com/organization/cryptoboard</t>
  </si>
  <si>
    <t>Blockchain, Cryptocurrency, Data Visualization, FinTech, Predictive Analytics</t>
  </si>
  <si>
    <t>Cryptocurrency Dashboard / Social Cryptocurrency Charts</t>
  </si>
  <si>
    <t>https://cryptoboard.tech</t>
  </si>
  <si>
    <t>https://twitter.com/CryptoBoardTech</t>
  </si>
  <si>
    <t>Artificial Intelligence, Data and Analytics, Design, Financial Services, Information Technology, Other, Payments, Software</t>
  </si>
  <si>
    <t>Fidary</t>
  </si>
  <si>
    <t>https://www.crunchbase.com/organization/fydary</t>
  </si>
  <si>
    <t>Fidary platform gathers tokenization of various types of assets and trading with tokenized assets under one roof while providing technical and legal compliance for its users.</t>
  </si>
  <si>
    <t>Logatec, Logatec Commune, Slovenia</t>
  </si>
  <si>
    <t>Unlocking the Value of Tokenized Assets</t>
  </si>
  <si>
    <t>https://fidary.io</t>
  </si>
  <si>
    <t>http://linkedin.com/company/fidary</t>
  </si>
  <si>
    <t>info@fydary.io</t>
  </si>
  <si>
    <t>Quoin Club</t>
  </si>
  <si>
    <t>https://www.crunchbase.com/organization/quoin-club</t>
  </si>
  <si>
    <t>Online commercial property investment with the crowd. Diversify your risk, increase your yield and access regular income.</t>
  </si>
  <si>
    <t>https://quoinclub.com</t>
  </si>
  <si>
    <t>https://www.twitter.com/quoinclub</t>
  </si>
  <si>
    <t>https://www.facebook.com/quoinclub</t>
  </si>
  <si>
    <t>https://www.linkedin.com/company/quoin-club</t>
  </si>
  <si>
    <t>+44 20 7855 2007</t>
  </si>
  <si>
    <t>Norio Ventures</t>
  </si>
  <si>
    <t>https://www.crunchbase.com/organization/norio-ventures</t>
  </si>
  <si>
    <t>Fintech founders and leaders of financial services firms partner with us to develop a customer base in new markets and geographies, get their products to market, and secure funding for their vision. Our clients further benefit from our ability to build synergies between startups and established players through a global network across Europe, the US and Asia-Pacific.   Our clients are representative of our deep expertise in financial services, including specialties in fintech, digital assets, blockchain/DLT, venture capital and the investment funds industry. Our clients benefit from our expertise through an advisory relationship with us or by appointing our founder, Pete Townsend, as an independent board director.   In short, we find economic reasons to be helpful.</t>
  </si>
  <si>
    <t>Asset Management, Blockchain, Consulting, Financial Services, FinTech, Venture Capital</t>
  </si>
  <si>
    <t>Fintech founders and financial leaders partner with us to develop new markets, get products to market and secure funding for their vision.</t>
  </si>
  <si>
    <t>https://www.norioventures.com/</t>
  </si>
  <si>
    <t>https://twitter.com/norioventures1</t>
  </si>
  <si>
    <t>https://www.linkedin.com/company/norio-ventures/</t>
  </si>
  <si>
    <t>info@norioventures.com</t>
  </si>
  <si>
    <t>Pete Townsend</t>
  </si>
  <si>
    <t>Komuno</t>
  </si>
  <si>
    <t>https://www.crunchbase.com/organization/komuno</t>
  </si>
  <si>
    <t>komuno is a digital platform for the tendering of municipal loans.</t>
  </si>
  <si>
    <t>https://komuno.com/</t>
  </si>
  <si>
    <t>https://twitter.com/komunogmbh</t>
  </si>
  <si>
    <t>https://www.linkedin.com/company/komuno-gmbh</t>
  </si>
  <si>
    <t>info@komuno.de</t>
  </si>
  <si>
    <t>49 (0) 69 667 789 580</t>
  </si>
  <si>
    <t>Yield Finder</t>
  </si>
  <si>
    <t>https://www.crunchbase.com/organization/yield-finder</t>
  </si>
  <si>
    <t>FinTech, Real Estate, Wealth Management</t>
  </si>
  <si>
    <t>Real-Estate Portfolio Management Tool.</t>
  </si>
  <si>
    <t>Forexify</t>
  </si>
  <si>
    <t>https://www.crunchbase.com/organization/forexify</t>
  </si>
  <si>
    <t>Angel Investment, Banking, FinTech, Management Consulting, Venture Capital</t>
  </si>
  <si>
    <t>Seed and venture capital firm predominantly focused on FinTech space.</t>
  </si>
  <si>
    <t>http://www.forexify.com</t>
  </si>
  <si>
    <t>mush@forexify.com</t>
  </si>
  <si>
    <t>Crowdfunding, Early Stage Venture, Private Equity, Seed, Venture</t>
  </si>
  <si>
    <t>Mushegh Tovmasyan</t>
  </si>
  <si>
    <t>Tuplit</t>
  </si>
  <si>
    <t>https://www.crunchbase.com/organization/tuplit</t>
  </si>
  <si>
    <t>The idea for tuplit came first in 2013, but the real work started in 2014. Founded as a Mobile Payments company combining the latest in-store payment technology and fixed discounts. Business operations and activity is located in London, the United Kingdom and will be up and running by early 2015.  Check the website for further news and Biz info.  tuplit.com</t>
  </si>
  <si>
    <t>The idea for tuplit came first in 2013, but the real work started in 2014.</t>
  </si>
  <si>
    <t>http://www.tuplit.com/</t>
  </si>
  <si>
    <t>http://twitter.com/Paytuplit</t>
  </si>
  <si>
    <t>http://www.facebook.com/tuplit</t>
  </si>
  <si>
    <t>https://www.linkedin.com/company/4848407?trk=tyah&amp;trkInfo=tarId%3A1422894178052%2Ctas%3Atuplit%20%2Cidx%3A1-1-1</t>
  </si>
  <si>
    <t>sales@accuity.com</t>
  </si>
  <si>
    <t>+44 207 653 3800</t>
  </si>
  <si>
    <t>Nail Valiyev, Victor Raso</t>
  </si>
  <si>
    <t>IndieWonder</t>
  </si>
  <si>
    <t>https://www.crunchbase.com/organization/indiewonder</t>
  </si>
  <si>
    <t xml:space="preserve">INDIEWONDER is a new generation liquid fund built on blockchain technology to help independent filmmakers to solve painful fundraising activities by instantly providing access to gap finance for their A-list festival accredited film projects in the US, Europe and other geographies where private funding is scarce. </t>
  </si>
  <si>
    <t>Blockchain, Crowdfunding, Cryptocurrency, FinTech</t>
  </si>
  <si>
    <t xml:space="preserve">INDIEWONDER is a new generation liquid fund built on blockchain </t>
  </si>
  <si>
    <t>https://www.indiewonder.com/</t>
  </si>
  <si>
    <t>https://www.linkedin.com/company/indiewonder/</t>
  </si>
  <si>
    <t>Ali Erhat Nalbant</t>
  </si>
  <si>
    <t>TaxHug</t>
  </si>
  <si>
    <t>https://www.crunchbase.com/organization/taxhug</t>
  </si>
  <si>
    <t>TaxHug is a new website that makes it incredibly easy for Irish employees to check if they are due a PAYE tax refund. The smart site can instantly calculate exactly how much tax an employee is due back from the Revenue Commissioners, while also enabling TaxHug to provide them with a completed tax return form.</t>
  </si>
  <si>
    <t>Employee Benefits, FinTech, Personal Finance</t>
  </si>
  <si>
    <t>Westport, Mayo, Ireland</t>
  </si>
  <si>
    <t>TaxHug is a new website that makes it incredibly easy for Irish employees to check if they are due a PAYE tax refund.</t>
  </si>
  <si>
    <t>https://www.taxhug.com</t>
  </si>
  <si>
    <t>https://www.twitter.com/taxhugofficial</t>
  </si>
  <si>
    <t>https://www.facebook.com/taxhug</t>
  </si>
  <si>
    <t>https://www.linkedin.com/company/taxhug-com</t>
  </si>
  <si>
    <t>customer@taxhug.com</t>
  </si>
  <si>
    <t>+353 1 554 9737</t>
  </si>
  <si>
    <t>David O'Sullivan</t>
  </si>
  <si>
    <t>mPayOk</t>
  </si>
  <si>
    <t>https://www.crunchbase.com/organization/mpayok</t>
  </si>
  <si>
    <t>Mobile financial service platform multi-device, banks and operators free</t>
  </si>
  <si>
    <t>http://www.mpayok.com</t>
  </si>
  <si>
    <t>https://www.twitter.com/mpayok</t>
  </si>
  <si>
    <t>https://www.facebook.com/mpayok</t>
  </si>
  <si>
    <t>https://www.linkedin.com/company/mpayok</t>
  </si>
  <si>
    <t>Tinderbox Working Capital</t>
  </si>
  <si>
    <t>https://www.crunchbase.com/organization/tinderbox-working-capital</t>
  </si>
  <si>
    <t>TINDERBOX provides working capital funding to help growing UK businesses. Our flagship product is Selective Invoice Sale ‚Äì a flexible, simple and intelligent way to fund your business in today‚Äôs commercial environment.  We work with businesses that are keen to invest and grow:  - Owner-managed businesses or angel or venture capital-backed businesses, with ambitions to grow.  - Businesses that need periodic short-term working capital funding rather than continuous core funding.  - Trading mainly with UK-based customers or major international businesses and selling to substantially larger and creditworthy organisations.  - With sales of at least ¬£250k. You don‚Äôt need to be profitable yet, but you should be earning good gross margins.  We deliberately cover a wide range of industries and sectors. The common characteristics are that they tend to be in growing markets where our clients can make good margins. Sectors we are particularly interested in include: high value manufacturing, software/services, technology, healthcare products and services, consulting, media (film, TV, digital), marketing and PR, distribution, and executive search. Otherwise we have no formal sector bias, except that we do not deal with construction-related businesses.  We typically purchase individual invoices of between ¬£10,000 and ¬£50,000 each, as part of a maximum overall transaction size of between ¬£10,000 and ¬£100,000.</t>
  </si>
  <si>
    <t>Banking, Consulting, Finance, Financial Services, FinTech, Software</t>
  </si>
  <si>
    <t>Tinderbox Working Capital provides customers with software known as Tinderbox used for invoice financing.</t>
  </si>
  <si>
    <t>http://www.tinderboxworkingcapital.com</t>
  </si>
  <si>
    <t>http://twitter.com/TINDERBOXWCAP</t>
  </si>
  <si>
    <t>http://www.linkedin.com/company/tinderbox-working-capital-limited</t>
  </si>
  <si>
    <t>info@tinderboxworkingcapital.com</t>
  </si>
  <si>
    <t>+44 1235 841557</t>
  </si>
  <si>
    <t>John Holden</t>
  </si>
  <si>
    <t>WonderCharts</t>
  </si>
  <si>
    <t>https://www.crunchbase.com/organization/wondercharts</t>
  </si>
  <si>
    <t>WonderCharts is a one-stop shop for amateur financial traders where you can learn, monitor, analyse (technical, fundamental and social analysis) and trade from 1 app whilst on the go. Designed by amateur traders for amateur traders, the app is easy to use, takes a new approach at teaching trading, has powerful analysis tools and is backed up by strong brokers to trade the instruments you want.</t>
  </si>
  <si>
    <t>EdTech, Education, Financial Services, FinTech</t>
  </si>
  <si>
    <t>WonderCharts is an online platform that enables financial traders to learn, monitor, analyze, and trade.</t>
  </si>
  <si>
    <t>http://www.wondercharts.com/</t>
  </si>
  <si>
    <t>info@wondercharts.com</t>
  </si>
  <si>
    <t>Patrick Camilleri</t>
  </si>
  <si>
    <t>FAVOURFUL LTD.</t>
  </si>
  <si>
    <t>https://www.crunchbase.com/organization/favourful-ltd</t>
  </si>
  <si>
    <t>Apps, FinTech, Software</t>
  </si>
  <si>
    <t>The company behind the favourful app that allows you exchange favours easily and accountably, through the gift-economy.</t>
  </si>
  <si>
    <t>http://favourful.com</t>
  </si>
  <si>
    <t>http://www.facebook.com/favourfulapp</t>
  </si>
  <si>
    <t>http://www.linkedin.com/company/favourful-ltd-</t>
  </si>
  <si>
    <t>inz@favourful.com</t>
  </si>
  <si>
    <t>+44 (0) 74 6311 3175</t>
  </si>
  <si>
    <t>FV Open ratings</t>
  </si>
  <si>
    <t>https://www.crunchbase.com/organization/fv-open-ratings</t>
  </si>
  <si>
    <t>Corporate and bond ratings by A.I.</t>
  </si>
  <si>
    <t>Fintech bond risk ratings</t>
  </si>
  <si>
    <t>http://francxav.com</t>
  </si>
  <si>
    <t>rbp@francxav.com</t>
  </si>
  <si>
    <t>44-1179860874</t>
  </si>
  <si>
    <t>Kesho Systems</t>
  </si>
  <si>
    <t>https://www.crunchbase.com/organization/kesho-systems</t>
  </si>
  <si>
    <t>SaaS Banking platform for credit unions in the UK</t>
  </si>
  <si>
    <t>http://kesho.co.uk/</t>
  </si>
  <si>
    <t>Kesho Systems acquired by Omnio</t>
  </si>
  <si>
    <t>https://www.crunchbase.com/acquisition/payment-cloud-technologies-acquires-kesho-systems--f1da434a</t>
  </si>
  <si>
    <t>Fintech Ireland</t>
  </si>
  <si>
    <t>https://www.crunchbase.com/organization/fintech-ireland</t>
  </si>
  <si>
    <t>see www.fintechireland.com</t>
  </si>
  <si>
    <t>Crowdfunding, Event Management, FinTech, Internet, Payments</t>
  </si>
  <si>
    <t>Fintech Platform for fintech companies - fundraising, events and collaboration</t>
  </si>
  <si>
    <t>http://www.fintechireland.com</t>
  </si>
  <si>
    <t>Peter Oakes</t>
  </si>
  <si>
    <t>Events, Financial Services, Internet Services, Media and Entertainment, Payments</t>
  </si>
  <si>
    <t>Sub Capials</t>
  </si>
  <si>
    <t>https://www.crunchbase.com/organization/sub-capials</t>
  </si>
  <si>
    <t>Sub Capitals believe it is time to democratize artificial intelligence (AI) for private investors on the financial market.</t>
  </si>
  <si>
    <t>https://www.subcapitals.com/</t>
  </si>
  <si>
    <t>https://www.facebook.com/SubCapitals</t>
  </si>
  <si>
    <t>https://www.linkedin.com/company/sub-capitals/</t>
  </si>
  <si>
    <t>hello@subcapitals.com</t>
  </si>
  <si>
    <t>Money Transfer Comparison.com</t>
  </si>
  <si>
    <t>https://www.crunchbase.com/organization/money-transfer-comparison-com</t>
  </si>
  <si>
    <t>Recently launched, on beta testing, aiming to become an authority in the domain of money transfers, and help people save money instead of paying hefty fees, and incredible commissions in high-street banks.</t>
  </si>
  <si>
    <t>Reviews and comparison of FX companies, geared towards UK audience.</t>
  </si>
  <si>
    <t>http://moneytransfercomparison.com</t>
  </si>
  <si>
    <t>https://www.twitter.com/ukmoneytransfer</t>
  </si>
  <si>
    <t>https://www.facebook.com/moneytransfercomparison</t>
  </si>
  <si>
    <t>Digital Finance Argonauts</t>
  </si>
  <si>
    <t>https://www.crunchbase.com/organization/digital-finance-argonauts</t>
  </si>
  <si>
    <t>Advice, Consulting, Financial Services, FinTech</t>
  </si>
  <si>
    <t>Digital Finance Argonauts is an investment firm that specializes in mergers, acquisitions, fundraising and consulting services.</t>
  </si>
  <si>
    <t>http://www.digitalfinanceargonauts.com/</t>
  </si>
  <si>
    <t>https://www.linkedin.com/company/digital-finance-argonauts/</t>
  </si>
  <si>
    <t>info@digitalfinanceargonauts.com</t>
  </si>
  <si>
    <t>Recyclo</t>
  </si>
  <si>
    <t>https://www.crunchbase.com/organization/recyclo</t>
  </si>
  <si>
    <t xml:space="preserve">Recyclo is restructuring the recycling Industry by making it digital, financially sustainable, and less volatile for rag pickers, small holders recyclers, industry and local governments. Recyclo‚Äôs offers a suite of services that helps recyclable commodities traders and recyclers trade scraps and recyclables at the local level and across borders and navigate price volatilities. We present a simple digitized platform that simplifies the current trading process and that levels the trading playing field for all traders. Our Recyclo platform app will be  built to be simple and efficient, because most of scrap collectors and traders tend to be self-made and self-educated. The scrap trading business is complex and traders lack the access to leveled, up-to-date, and clear prices. We offer them a simple tool that allows them to navigate the trading complexity and provide the opportunity to mitigate the price volatility. </t>
  </si>
  <si>
    <t>The exchange for scrap material trading</t>
  </si>
  <si>
    <t>http://www.recyclo.me</t>
  </si>
  <si>
    <t>https://twitter.com/recyclo_me</t>
  </si>
  <si>
    <t>https://www.facebook.com/recyclo.me/</t>
  </si>
  <si>
    <t>https://www.linkedin.com/company/recyclo/</t>
  </si>
  <si>
    <t>info@recyclo.me</t>
  </si>
  <si>
    <t>tritra - Your smart investment journal</t>
  </si>
  <si>
    <t>https://www.crunchbase.com/organization/tritra</t>
  </si>
  <si>
    <t>tritra¬¥s mission is to empower and inspire individuals to make better financial decisions. Investing is tough. Millions of retail investors lose tons of money due to emotionally driven decisions. It¬¥s time to bring the insights of behavioral finance to your smartphone. Reduce the emotional roller coaster rides, understand your strength and uncover hidden biases. Enabling better decisions for every investor. For newbies and experts.</t>
  </si>
  <si>
    <t>Baden, Niederosterreich, Austria</t>
  </si>
  <si>
    <t xml:space="preserve"> Make better decisions! Uncover behavioral potential - track your portfolio, reflect notes and get insights at the point of decision.</t>
  </si>
  <si>
    <t>http://www.tritra.eu</t>
  </si>
  <si>
    <t>https://twitter.com/tritra_journal</t>
  </si>
  <si>
    <t>https://www.facebook.com/tritra.journal/</t>
  </si>
  <si>
    <t>https://www.linkedin.com/company/tritra/</t>
  </si>
  <si>
    <t>office@tritra.eu</t>
  </si>
  <si>
    <t>Dr. Christian Rauscher</t>
  </si>
  <si>
    <t>Wigwamm</t>
  </si>
  <si>
    <t>https://www.crunchbase.com/organization/wigwamm</t>
  </si>
  <si>
    <t>We build apps for real estate professionals.  In 2016, we launch The Unmortgage which aims to bridge the gap between renting and owning, by getting pension funds to co-own with homeowners.</t>
  </si>
  <si>
    <t>FinTech, Internet, Mobile, Property Management, Real Estate</t>
  </si>
  <si>
    <t>We build apps for real estate professionals.</t>
  </si>
  <si>
    <t>http://wigwamm.com</t>
  </si>
  <si>
    <t>https://twitter.com/WigwammCo</t>
  </si>
  <si>
    <t>https://www.facebook.com/wigwamm</t>
  </si>
  <si>
    <t>http://www.linkedin.com/company/2644825</t>
  </si>
  <si>
    <t>trial@wigwamm.com</t>
  </si>
  <si>
    <t>Ray Rafiq Omar, Sofi Rayhan</t>
  </si>
  <si>
    <t>Financial Services, Internet Services, Mobile, Real Estate</t>
  </si>
  <si>
    <t>Wanna</t>
  </si>
  <si>
    <t>https://www.crunchbase.com/organization/wanna-b14b</t>
  </si>
  <si>
    <t>Wanna is an fintech startup that offers financial, professional and 100% digital services.</t>
  </si>
  <si>
    <t>http://wanna.es</t>
  </si>
  <si>
    <t>https://twitter.com/wannaspain</t>
  </si>
  <si>
    <t>https://www.facebook.com/wannaspain/</t>
  </si>
  <si>
    <t>https://www.linkedin.com/company/wanna-esp</t>
  </si>
  <si>
    <t>info@wanna.es</t>
  </si>
  <si>
    <t>+34 915 23 65 81</t>
  </si>
  <si>
    <t>Elevate Investments</t>
  </si>
  <si>
    <t>https://www.crunchbase.com/organization/elevate-investments</t>
  </si>
  <si>
    <t>Elevate Investments aim to make property more accessible for homebuyers and investors, and to make ownership more flexible. They've developed technology to unlock property as an asset, by making it tradable and more liquid.</t>
  </si>
  <si>
    <t>Elevate Investments aim to make property more accessible for homebuyers and investors, and to make ownership more flexible.</t>
  </si>
  <si>
    <t>https://www.elevateinvest.com</t>
  </si>
  <si>
    <t>https://www.linkedin.com/company/elevate-investments-limited</t>
  </si>
  <si>
    <t>customerservice@elevateinvest.com</t>
  </si>
  <si>
    <t>020 7129 7073</t>
  </si>
  <si>
    <t>Paul Toon, Pierre Foucault</t>
  </si>
  <si>
    <t>Electronic Money Association</t>
  </si>
  <si>
    <t>https://www.crunchbase.com/organization/electronic-money-association</t>
  </si>
  <si>
    <t>The EMA is the trade body representing the interests of e-money issuers and innovative payment service providers across the world for over 15 years.  Members include large e-commerce businesses, fintech service providers, prepaid card issuers, digital currency businesses, AIS/PIS providers, merchant acquirers, bill payment providers, corporate incentive providers, mobile payment specialists, virtual currency exchanges and business to business payment services. The EMA acts as a forum for industry, enabling the sharing of know-how and the development of good practice. It represents its members in discussions with government, regulators, consumer bodies and other interested parties. The association strives to increase the competitiveness of the payments industry, and to provide guidance and compliance support for new products and services.</t>
  </si>
  <si>
    <t>Surbiton, Kingston upon Thames, United Kingdom</t>
  </si>
  <si>
    <t>EMA is a trade body that represents electronic money issuers and payment institutions.</t>
  </si>
  <si>
    <t>http://www.e-ma.org/</t>
  </si>
  <si>
    <t>https://twitter.com/EMoneyAssoc</t>
  </si>
  <si>
    <t>https://www.linkedin.com/company/electronic-money-association/</t>
  </si>
  <si>
    <t>TransferQuotes</t>
  </si>
  <si>
    <t>https://www.crunchbase.com/organization/transferquotes</t>
  </si>
  <si>
    <t>TransferQuotes is an international money transfer comparison engine that helps people make the most of their money. TransferQuotes supports a more transparent money transfer environment and operates as an independent comparison engine for international remittance markets.</t>
  </si>
  <si>
    <t>TransferQuotes is an international money transfer comparison engine that helps people make the most of their money.</t>
  </si>
  <si>
    <t>http://www.transferquotes.com</t>
  </si>
  <si>
    <t>http://twitter.com/transferquotes</t>
  </si>
  <si>
    <t>http://www.facebook.com/TransferQuotes</t>
  </si>
  <si>
    <t>Wirepayer</t>
  </si>
  <si>
    <t>https://www.crunchbase.com/organization/wirepayer</t>
  </si>
  <si>
    <t>Wirepayer Ltd is an electronic money institution focused on financial technology solutions.</t>
  </si>
  <si>
    <t>https://www.wirepayer.com/</t>
  </si>
  <si>
    <t>info@wirepayer.com</t>
  </si>
  <si>
    <t>44 (0) 20 3856 0218</t>
  </si>
  <si>
    <t>Expensure</t>
  </si>
  <si>
    <t>https://www.crunchbase.com/organization/expensure</t>
  </si>
  <si>
    <t>[Expensure](http://expensure.com) is a free, secure, online tool that helps flatmates and travelmates track, manage and resolve their shared bills and expenses. Expensure uses a Circular Debt Resolution algorithm to work out who owes who what in just a few seconds, saving you from the pain of working it all out manually. Expensure looks at who you owe money to, who owes you money, and what money these other people owe to each other. Expensure then applies the Circular Debt Resolution algorithm to work out which debts cancel each other and what is the simplest way to clear any outstanding debts using the fewest transactions possible. Expensure is also optimized for use on your mobile phone, letting you add bills, purchases and expenses as and when they come to you. Use the collaborative Shopping List at the supermarket or supplies store ‚Äî flatmates and travelmates can tick off items as they're bought. This means you can resolve your shared rental, power, broadband, gas, food, flights, car rental and living essential expenses in just a few seconds.</t>
  </si>
  <si>
    <t>E-Commerce, Financial Services, FinTech, Mobile</t>
  </si>
  <si>
    <t>Expensure is a free, secure, online tool that helps flatmates and travelmates track, manage and resolve their shared bills and expenses.</t>
  </si>
  <si>
    <t>http://expensure.com</t>
  </si>
  <si>
    <t>general@expensure.com</t>
  </si>
  <si>
    <t>Andrew McPhee, Ebony Charlton, Mike Evans</t>
  </si>
  <si>
    <t>JoinSAM</t>
  </si>
  <si>
    <t>https://www.crunchbase.com/organization/joinsam</t>
  </si>
  <si>
    <t>Join SAM is a digital moneybox that allows children and adults save, earn, and learn about money. It allows users to build a savings balance for their family by leveraging cashback from their online spending done through the Join SAM platform. After a successful first investment round, Join SAM was launched in beta form in 2013. It is headquartered in London, United States.</t>
  </si>
  <si>
    <t>Education, Financial Services, FinTech, Internet, Internet of Things</t>
  </si>
  <si>
    <t>Join SAM is a digital moneybox that allows children and adults save, earn, and learn about money.</t>
  </si>
  <si>
    <t>https://joinsam.com</t>
  </si>
  <si>
    <t>http://twitter.com/theJoinSam</t>
  </si>
  <si>
    <t>http://www.facebook.com/LetsJoinSAM</t>
  </si>
  <si>
    <t>http://www.linkedin.com/company/joinsam</t>
  </si>
  <si>
    <t>hi@joinsam.com</t>
  </si>
  <si>
    <t>+44 20 3393 6652</t>
  </si>
  <si>
    <t>Ian Wilding</t>
  </si>
  <si>
    <t>WOW Intelligence</t>
  </si>
  <si>
    <t>https://www.crunchbase.com/organization/wow-intelligence</t>
  </si>
  <si>
    <t>WOW Intelligence is an intelligent machine learning for cash flow forecasting and credit control. They also combine human experiences and machine learning to provide businesses with simple, innovative, and affordable solutions. The company automatically provides you with the accurate numbers and financial insights your business needs. WOW Intelligence was founded by George Hudson and Rob Sutton in 2017 and is headquartered in Sale, Cheshire, UK.</t>
  </si>
  <si>
    <t>Sale, Cheshire, United Kingdom</t>
  </si>
  <si>
    <t>WOW Intelligence is an intelligent machine learning for cash flow forecasting and credit control.</t>
  </si>
  <si>
    <t>https://wowintelligence.com</t>
  </si>
  <si>
    <t>https://twitter.com/wowintelligence</t>
  </si>
  <si>
    <t>https://www.linkedin.com/company/wow-intelligence</t>
  </si>
  <si>
    <t>info@wowintelligence.com</t>
  </si>
  <si>
    <t>+44 (0) 161 413 8405</t>
  </si>
  <si>
    <t>George Hudson, Rob Sutton</t>
  </si>
  <si>
    <t>e-broker.me</t>
  </si>
  <si>
    <t>https://www.crunchbase.com/organization/e-broker-me</t>
  </si>
  <si>
    <t>Eretz Broker Limited, established in London in 2010, offers tading system to private investors worldwide. Our product main is the e-broker.me a system which allows people who want to create, buy, sell, and trade your shares. For more information, please visit e-broker.me</t>
  </si>
  <si>
    <t>E-Commerce, Financial Services, FinTech, Internet</t>
  </si>
  <si>
    <t>Eretz Broker Limited, established in London in 2010, offers tading system to private investors worldwide.</t>
  </si>
  <si>
    <t>http://e-broker.me</t>
  </si>
  <si>
    <t>http://twitter.com/ebroker_me</t>
  </si>
  <si>
    <t>info@ebroker.me</t>
  </si>
  <si>
    <t>Elohna</t>
  </si>
  <si>
    <t>https://www.crunchbase.com/organization/elohna</t>
  </si>
  <si>
    <t>Elohna is a provider of an innovative online payroll software for Swiss SMEs and startups.</t>
  </si>
  <si>
    <t>Accounting, FinTech, Human Resources, Information Technology, Internet, Messaging, SaaS, Software</t>
  </si>
  <si>
    <t>Painless Payroll. Providing the best payroll solution for Swiss SME.</t>
  </si>
  <si>
    <t>https://www.elohna.ch</t>
  </si>
  <si>
    <t>https://www.twitter.com/bexiocom</t>
  </si>
  <si>
    <t>https://www.facebook.com/bexiocom</t>
  </si>
  <si>
    <t>info@elohna.com</t>
  </si>
  <si>
    <t>+41 71 552 00 60</t>
  </si>
  <si>
    <t>Marius Kreis, Philipp Millar, Thomas Brunner</t>
  </si>
  <si>
    <t>bexio</t>
  </si>
  <si>
    <t>https://www.crunchbase.com/organization/easysys</t>
  </si>
  <si>
    <t>Administrative Services, Financial Services, Information Technology, Internet Services, Messaging and Telecommunications, Professional Services, Software</t>
  </si>
  <si>
    <t>Elohna acquired by bexio</t>
  </si>
  <si>
    <t>https://www.crunchbase.com/acquisition/easysys-acquires-elohna--a2cc8327</t>
  </si>
  <si>
    <t>Cashless.pl</t>
  </si>
  <si>
    <t>https://www.crunchbase.com/organization/cashless-pl</t>
  </si>
  <si>
    <t>FinTech, News, Payments</t>
  </si>
  <si>
    <t>Cashless.pl is a news portal that provides information about fintech, payment, and financial services.</t>
  </si>
  <si>
    <t>https://www.cashless.pl/</t>
  </si>
  <si>
    <t>https://www.twitter.com/Cashlesspl</t>
  </si>
  <si>
    <t>https://www.facebook.com/cashlesspolska/</t>
  </si>
  <si>
    <t>https://www.linkedin.com/company/cashless.pl</t>
  </si>
  <si>
    <t>kontakt@cashless.pl</t>
  </si>
  <si>
    <t>MergersAfrique</t>
  </si>
  <si>
    <t>https://www.crunchbase.com/organization/mergersafrique</t>
  </si>
  <si>
    <t>acquisitions of strategics assets, raise capital, or, simply, connect, stay informed and discover new INVESTMENT OPPORTUNITIES. MergersAfrique's goal is to eliminate the inefficiencies inherent in today's model of connecting buyers and sellers to opportunities that they cannot access otherwise while simultaneously providing greater intelligence in the process. The platform is unique in that it aims to serve a community with 55 different regulatory bodies, a challenge of its own, and allow companies to consolidate their positions in African markets, contributing to better market access, COMPETITIVENESS and efficiency.</t>
  </si>
  <si>
    <t>Cyber Security, FinTech, SaaS, Software</t>
  </si>
  <si>
    <t>SAAS Mergers&amp;Acquisition solution to find or acquire private businesses in Africa &amp; virtual data room solution for secure due diligence.</t>
  </si>
  <si>
    <t>http://www.mergersafrique.co/</t>
  </si>
  <si>
    <t>Ade Odutayo, Nick Engelking, Sean Obedih</t>
  </si>
  <si>
    <t>WoonRoyaal</t>
  </si>
  <si>
    <t>https://www.crunchbase.com/organization/woonroyaal</t>
  </si>
  <si>
    <t>Finance, Financial Exchanges, Financial Services, FinTech, Payments, Property Management, Real Estate, Real Estate Investment</t>
  </si>
  <si>
    <t>WooRoyaal</t>
  </si>
  <si>
    <t>Martijn Craj√©, Steven van Aerde</t>
  </si>
  <si>
    <t>Financial Services, Lending and Investments, Payments, Real Estate</t>
  </si>
  <si>
    <t>MyMoneyEx</t>
  </si>
  <si>
    <t>https://www.crunchbase.com/organization/mymoneyex</t>
  </si>
  <si>
    <t>MyMoneyEx is a FinTech platform for innovative and comprehensive payment solutions. We design and develop products that support digital banking by implementing advanced applications, intuitive interfaces and frictionless payment systems accessible by multiple parties, such as companies, financial institutions and individuals.</t>
  </si>
  <si>
    <t>A Fully-Functional &amp; Diversified Financial Platform</t>
  </si>
  <si>
    <t>https://www.mymoneyex.com</t>
  </si>
  <si>
    <t>https://twitter.com/mymoneyex</t>
  </si>
  <si>
    <t>https://www.linkedin.com/company/mymoneyex</t>
  </si>
  <si>
    <t>info@mymoneyex.com</t>
  </si>
  <si>
    <t>Merci So Much</t>
  </si>
  <si>
    <t>https://www.crunchbase.com/organization/merci-so-much</t>
  </si>
  <si>
    <t>Merci So Much is the online service that makes collecting money for joint gifts simple and straightforward, leaving you stress-free to celebrate special occasions (birthday, farewell party, wedding, baby shower, charity...). Say goodbye to paper envelopes, paying for the gift yourself and chasing people up afterward! - People contribute before you buy the gift - Our service saves you valuable time - You gather more friends to spoil your loved one It's easy and quick: 1. Set up your collection for free and customise it to the event. 2. Invite people to contribute online (they simply enter their bank cards details) 3. Watch as you get closer to your target amount, with updates in real time. 4. Discuss gift ideas with the group by posting on the 'wall'. 5. Transfer the collection money to your bank account to buy the gift or send it to the recipient directly. Join Merci So Much! - An intuitive and useful service, with a lot of features, - A secure platform, thanks to our technologies, - A new, exciting and user-friendly concept, available in the 19 countries of the Euro Zone. Make your life easier by collecting money online. Cherish the moments with Merci So Much!</t>
  </si>
  <si>
    <t>Financial Services, FinTech, Gift</t>
  </si>
  <si>
    <t>Asni√®res-sur-v√®gre, Pays de la Loire, France</t>
  </si>
  <si>
    <t>Merci So Much is an online service that makes collecting money for joint gifts simple and straightforward.</t>
  </si>
  <si>
    <t>http://fr.mercisomuch.com/en/</t>
  </si>
  <si>
    <t>https://twitter.com/mercisomuch</t>
  </si>
  <si>
    <t>https://www.facebook.com/Merci-So-Much-1616976105252385/</t>
  </si>
  <si>
    <t>https://www.linkedin.com/company/10393503/</t>
  </si>
  <si>
    <t>bonjour@mercisomuch.com</t>
  </si>
  <si>
    <t>Caroline Varin-Bernier</t>
  </si>
  <si>
    <t>Maiyak</t>
  </si>
  <si>
    <t>https://www.crunchbase.com/organization/maiyak</t>
  </si>
  <si>
    <t>We are the digital collaboration space for SMEs and investors, on a mission to simplify fundraising. Maiyak is an independent SaaS platform for investing in (privately held) SMEs. Our tools help SMEs to raise capital and provide deal flow and relationship management for investors.</t>
  </si>
  <si>
    <t>Maiyak is a digital collaboration space for SMEs and investors. Simplifying fundraising for SMEs</t>
  </si>
  <si>
    <t>https://maiyak.com</t>
  </si>
  <si>
    <t>https://twitter.com/maiyakfinance</t>
  </si>
  <si>
    <t>https://www.facebook.com/maiyakfinance/</t>
  </si>
  <si>
    <t>https://www.linkedin.com/company/maiyak/</t>
  </si>
  <si>
    <t>info@maiyak.com</t>
  </si>
  <si>
    <t>+46 (0) 8 400 30 600</t>
  </si>
  <si>
    <t>Anton Kuleshov, Joakim Sj√∂lund</t>
  </si>
  <si>
    <t>PleaseFund.Us</t>
  </si>
  <si>
    <t>https://www.crunchbase.com/organization/pleasefund-us</t>
  </si>
  <si>
    <t>PleaseFund.Us is an exciting platform for fundraising, giving people the chance to make their ideas happen. It is also a place for people who want to be a part of something new and exciting. A place to help fund creativity! The platform provides low risk way for people to raise money to fund their creative projects and ideas. On the website, project creators can showcase their ideas to a wider audience, generate interest and garner the support of the ‚Äúcrowd‚Äù ‚Äì the online community. Project owners submit their idea and invite people to pledge money to help get it off the ground. The project owner retains full ownership and control of the idea. Project backers receive project based pledge rewards: experiences, products, acknowledgments and accreditations.   Users upload their project</t>
  </si>
  <si>
    <t>DoBETacceptBET</t>
  </si>
  <si>
    <t>https://www.crunchbase.com/organization/dobetacceptbet</t>
  </si>
  <si>
    <t>We create a trading platform of options. The subject of trade is an analog of an exchange option, but,  -No variation margin.  -With an understandable, unchanged Warranty.  -With maximum protection Stock options are a very effective tool for speculation and hedging. The problem: trading in stock options requires exceptional professional qualities. The pricing of stock options has a multidimensional nonlinearity. The presence of a variable variation margin, inconsistent Warranty and no guarantee of payment of profit, make trade in stock options for the crypt a real jeweler's art.   We create a platform for trading options, similar to stock options, but options will be "easier" to understand and the DCA's internal currency will be used on the site. We want to supplement the financial system with simplified tools for ordinary traders. We offer traders an improved analogue of the existing reality. By introducing elements of simplifying obligations trade and decentralization, that is, simplifying the option itself and withdrawing the bidder from under a single central control. Closing the interests of players on each other on the principle "Nobody trusts anyone."</t>
  </si>
  <si>
    <t>Financial Services, FinTech, Trading Platform, Training</t>
  </si>
  <si>
    <t>Sochi, Krasnodar, Russian Federation</t>
  </si>
  <si>
    <t>We create a trading platform of options. - No variation margin. - with an understandable, invariable guarantee. - with maximum protection</t>
  </si>
  <si>
    <t>https://dobet.info/</t>
  </si>
  <si>
    <t>https://twitter.com/doBETacceptBET</t>
  </si>
  <si>
    <t>https://www.facebook.com/betcoin.dobetacceptbet</t>
  </si>
  <si>
    <t>https://www.linkedin.com/in/betcoin-dobetacceptbet-1a6073144/</t>
  </si>
  <si>
    <t>support@dobet.info</t>
  </si>
  <si>
    <t>GoMadrid</t>
  </si>
  <si>
    <t>https://www.crunchbase.com/organization/gomadrid</t>
  </si>
  <si>
    <t>GoMadrid is a technological ecosystem and innovation hub focused on venture building projects in fintech and blockchain areas. Ecosystem of recent creation (born in October 2017) and private financing, has its operations center in the capital of Madrid. There are currently about 20 technology startups and entrepreneurs. The small-large ecosystem of GoMadrid revolves around more than 80 young technologists who develop innovation projects internationally. GoMadrid puts its focus on B2B projects of fintech and blockchain and aims to link between different technology startups and corporations. Through the search for synergies and alliances among its GoMembers , innovation prototypes based on collaborative projects are developed . The Venture Builder format that has been designed allows possible unthinkable alliances in any other type of environment. From these sought-after synergies among GoMadrid's talent, the first fintech and blockchain startup was born that recently received the third prize for the best fintech in Europe at the European Fintech Mission to the UK in London. Toq.io, the blockchain financial services startup, is the best example of how to create a great product in record time thanks to alliances born from the GoMadrid ecosystem. All this takes place in a coworking space in the heart of Madrid, specifically in the Gran V√≠a of Madrid, where it has also managed to position itself in the capital as a reference of weekly technology and blockchain events of great quality in content, speakers and format where the networking access to specialized talent becomes the engine that moves it. This center of technological innovation and coworking for entrepreneurs led and created by entrepreneurs is also one of the few hubs specialized in Europe in blockchain technology.</t>
  </si>
  <si>
    <t>B2B, Bitcoin, Blockchain, Coworking, FinTech, Information Technology</t>
  </si>
  <si>
    <t>GoMadrid is a technological ecosystem and innovation hub focused on venture building projects in fintech and blockchain areas.</t>
  </si>
  <si>
    <t>https://gomadrid.tech/</t>
  </si>
  <si>
    <t>https://twitter.com/GoTechMadrid</t>
  </si>
  <si>
    <t>https://www.facebook.com/go.madrid.758</t>
  </si>
  <si>
    <t>https://www.linkedin.com/company/go-madrid/</t>
  </si>
  <si>
    <t>Arancha Riestra, Eduardo Mart√≠nez Garcia, Jos√© Nistal</t>
  </si>
  <si>
    <t>Financial Services, Information Technology, Other, Payments, Real Estate, Software</t>
  </si>
  <si>
    <t>Easyexports</t>
  </si>
  <si>
    <t>https://www.crunchbase.com/organization/easyexports</t>
  </si>
  <si>
    <t>B2B, Financial Services, FinTech</t>
  </si>
  <si>
    <t>B2B web platform that connects exporters/buyers and insurance in international trade through a decentralised network using blockchain.</t>
  </si>
  <si>
    <t>http://www.easyexports.eu/</t>
  </si>
  <si>
    <t>https://www.facebook.com/easyexports</t>
  </si>
  <si>
    <t>https://www.linkedin.com/company/easyexports</t>
  </si>
  <si>
    <t>+30 211 103 6916</t>
  </si>
  <si>
    <t>Athina Stantzos, Donato Tagliente, Donato Taliente</t>
  </si>
  <si>
    <t>Jaina Capital</t>
  </si>
  <si>
    <t>https://www.crunchbase.com/organization/jaina-capital</t>
  </si>
  <si>
    <t>Jaina Capital is a venture capital firm that offers seed- and early-stage investment services to firms in the internet, IT, communications technology, and environmental industries. It was founded in 2010 by Marc Simoncini and is based in Paris.</t>
  </si>
  <si>
    <t>Jaina Capital is a France-based venture capital firm, invests in internet, IT, communications technology, and environmental sectors.</t>
  </si>
  <si>
    <t>http://twitter.com/jainacapital</t>
  </si>
  <si>
    <t>http://www.facebook.com/pages/Jaina-Capital/119217028094570</t>
  </si>
  <si>
    <t>https://www.linkedin.com/company/ja-na-capital/</t>
  </si>
  <si>
    <t>contact@jaina-capital.com</t>
  </si>
  <si>
    <t>Marc Simoncini</t>
  </si>
  <si>
    <t>Givta</t>
  </si>
  <si>
    <t>https://www.crunchbase.com/organization/givta</t>
  </si>
  <si>
    <t>Communities, FinTech, Publishing, Social Media, Social Network</t>
  </si>
  <si>
    <t>The Gifting Social Platform</t>
  </si>
  <si>
    <t>https://www.givta.com</t>
  </si>
  <si>
    <t>https://www.facebook.com/givtauk/</t>
  </si>
  <si>
    <t>https://www.linkedin.com/company/givta</t>
  </si>
  <si>
    <t>team@givta.com</t>
  </si>
  <si>
    <t>Guy Jarvis, Mark Crocombe</t>
  </si>
  <si>
    <t>Community and Lifestyle, Content and Publishing, Financial Services, Internet Services, Media and Entertainment</t>
  </si>
  <si>
    <t>DigiOptions</t>
  </si>
  <si>
    <t>https://www.crunchbase.com/organization/digioptions</t>
  </si>
  <si>
    <t>DigiOptions is a blockchain fintech. We provide decentralized and user-driven markets for digital options.  Have a look at our product video, DigiOptions in 60 seconds: https://youtu.be/F6lm6fVXdIc On our markets you can bet on outcomes of certain events from finance, sports, politics... If you are missing a market simply create it yourself - We are user-driven! We offer a universe of digital option markets ‚Äì markets you won‚Äôt find anywhere else. You can crate markets yourself an earn transaction costs as a market creator. DigiOptions leads traders to the user-driven markets and we provide liquidity to the markets. This ensures a high level of transactions.  DigiOptions is secure. Our markets are totally decentralized. We do not hold any user funds. Trading is peer-to-peer via Ethereum blockchain. There is no counterparty risk, since money is deposited on the blockchain.</t>
  </si>
  <si>
    <t>Blockchain, Financial Exchanges, FinTech, Internet</t>
  </si>
  <si>
    <t>User-Driven Option Markets</t>
  </si>
  <si>
    <t>https://www.digioptions.com/</t>
  </si>
  <si>
    <t>holger.bartel@digioptions.com</t>
  </si>
  <si>
    <t>+49 (0) 160 95790844</t>
  </si>
  <si>
    <t>Holger Dr. Bartel, Ulf Bartel</t>
  </si>
  <si>
    <t>Financial Services, Internet Services, Lending and Investments, Other</t>
  </si>
  <si>
    <t>Paytient Payments</t>
  </si>
  <si>
    <t>https://www.crunchbase.com/organization/paytient-payments</t>
  </si>
  <si>
    <t>Financial Services, FinTech, Online Portals, Payments</t>
  </si>
  <si>
    <t>Gorey, Wexford, Ireland</t>
  </si>
  <si>
    <t>Paytient Payments is an Irish fintech for healthcare organizations to embrace digital payments.</t>
  </si>
  <si>
    <t>https://paytientpayments.com/</t>
  </si>
  <si>
    <t>https://twitter.com/paytientpayment</t>
  </si>
  <si>
    <t>https://www.linkedin.com/company/paytient-payments/</t>
  </si>
  <si>
    <t>hello@paytientpayments.com</t>
  </si>
  <si>
    <t>353-86-204-3415</t>
  </si>
  <si>
    <t>Ruairi Gough, Yuri Davidovsky</t>
  </si>
  <si>
    <t>Abacio</t>
  </si>
  <si>
    <t>https://www.crunchbase.com/organization/abacio</t>
  </si>
  <si>
    <t>Abacio is a fintech startup with a global aspiration that wants to be part of the revolution happening in the Finance industry. Our vision is to offer savings, micro-investment and wealth management services to everyone. Our team of extremely capable and experienced people bring years of experience in global startups and in the finance industry.</t>
  </si>
  <si>
    <t>Asset management</t>
  </si>
  <si>
    <t>https://www.abacio.com</t>
  </si>
  <si>
    <t>https://www.linkedin.com/company/abacio/</t>
  </si>
  <si>
    <t>MissionKontrol</t>
  </si>
  <si>
    <t>https://www.crunchbase.com/organization/kuwinda</t>
  </si>
  <si>
    <t>FinTech, Human Resources, Information Technology, Internet, Software</t>
  </si>
  <si>
    <t>MissionKontrol is an admin panel for fintechs and marketplaces that helps companies grow faster with fewer people.</t>
  </si>
  <si>
    <t>https://www.missionkontrol.io</t>
  </si>
  <si>
    <t>https://www.twitter.com/getkontrol</t>
  </si>
  <si>
    <t>http://facebook.com/getkontrol</t>
  </si>
  <si>
    <t>https://www.linkedin.com/company/18729960/</t>
  </si>
  <si>
    <t>hello@missionkontrol.io</t>
  </si>
  <si>
    <t>Credit Morgan</t>
  </si>
  <si>
    <t>https://www.crunchbase.com/organization/credit-morgan</t>
  </si>
  <si>
    <t>Credit Morgan‚Ñ¢‚Äô AI-based P2P lending marketplace is connecting investors who want an attractive return on investment (ROI) with creditworthy British and Norwegian SMEs who want a simple, competitive business loan. Credit Morgan‚Ñ¢ offers the financing of SMEs much faster and cheaper than traditional banks and gives financial return to its investors. Delivered by utilising technology based on Artificial Intelligence and Big Data Mining. Credit Morgan automate the credit application process for creditworthy SMEs. So, we offer lower rates to borrowers and compelling returns to investors. We‚Äôre revolutionizing business lending through technology, data, and design. Our vision is to become the leading SME Credit Platform in the trillion-dollar credit market of Northern Europe.</t>
  </si>
  <si>
    <t>Artificial Intelligence, Big Data, Credit, FinTech, Lending, Peer to Peer</t>
  </si>
  <si>
    <t>Credit Morgan is an online SME loan and investing platform who connects investors with creditworthy British and Norwegian businesses.</t>
  </si>
  <si>
    <t>http://creditmorgan.com</t>
  </si>
  <si>
    <t>https://twitter.com/CreditMorgan</t>
  </si>
  <si>
    <t>https://www.linkedin.com/company/creditmorgan/about</t>
  </si>
  <si>
    <t>info@creditmorgan.com</t>
  </si>
  <si>
    <t>SynnoFin</t>
  </si>
  <si>
    <t>https://www.crunchbase.com/organization/synnofin</t>
  </si>
  <si>
    <t>Enschede, Overijssel, The Netherlands</t>
  </si>
  <si>
    <t>SynnoFin help organizations simplify their finances with the help of smart financial software and sustainable financing.</t>
  </si>
  <si>
    <t>https://synnofin.com</t>
  </si>
  <si>
    <t>https://twitter.com/synnofin</t>
  </si>
  <si>
    <t>https://www.facebook.com/pg/SynnoFin</t>
  </si>
  <si>
    <t>https://www.linkedin.com/company/6386578</t>
  </si>
  <si>
    <t>info@synnofin.com</t>
  </si>
  <si>
    <t>+31 (0) 88 2400 500</t>
  </si>
  <si>
    <t>Elwin Pater, Geert Haisma</t>
  </si>
  <si>
    <t>Fintech Mundi</t>
  </si>
  <si>
    <t>https://www.crunchbase.com/organization/fintech-mundi</t>
  </si>
  <si>
    <t>Fintech Mundi helps high potential financial technology companies to develop their ideas, commercialize their products.</t>
  </si>
  <si>
    <t>http://www.fintechmundi.com/</t>
  </si>
  <si>
    <t>https://twitter.com/fintechmundi</t>
  </si>
  <si>
    <t>https://www.linkedin.com/company-beta/10023904/</t>
  </si>
  <si>
    <t>Pembridge Partners</t>
  </si>
  <si>
    <t>https://www.crunchbase.com/organization/pembridge-partners</t>
  </si>
  <si>
    <t>Pembridge provides finance and advice to help entrepreneurs grow and realise value from business. They work in the space where marketing, media and technology meet, sharing risk with people who value their independence, value creativity and want to have fun making money. What sets Pembridge apart is their perspective as investors and real-world entrepreneurs. All their partners have "been there and done it before", and they back their words with their own cash. They don't talk gobbledegook and, if their advice sometimes seems very direct, their commitment is that they will always "tell it like it is". Their mission is to be the first port of call for growth advice and funding for their kind of business. Together, they minimise risk and maximise economic impact, delivering outcomes that are truly measurable in terms of new jobs, investment and up-skilling.</t>
  </si>
  <si>
    <t>Advice, Finance, FinTech</t>
  </si>
  <si>
    <t>Pembridge provides finance and advice to help entrepreneurs grow and realise value from business.</t>
  </si>
  <si>
    <t>http://pembridgeclub.com</t>
  </si>
  <si>
    <t>http://twitter.com/pembridgeposts</t>
  </si>
  <si>
    <t>info@pembridge.net</t>
  </si>
  <si>
    <t>44 8452 600344</t>
  </si>
  <si>
    <t>Mark Adams</t>
  </si>
  <si>
    <t>Spectosphere</t>
  </si>
  <si>
    <t>https://www.crunchbase.com/organization/spectosphere</t>
  </si>
  <si>
    <t>Financial Swarm Forecasting - Keeping you one step ahead of the market</t>
  </si>
  <si>
    <t>https://spectosphere.com/</t>
  </si>
  <si>
    <t>XCEEd Conference</t>
  </si>
  <si>
    <t>https://www.crunchbase.com/organization/xceed-conference</t>
  </si>
  <si>
    <t>XCEEd Conference is a cryptocurrency for conference tickets and implementing practical FinTech solution to help better their business.</t>
  </si>
  <si>
    <t>https://www.xceedium.io/</t>
  </si>
  <si>
    <t>https://twitter.com/xceed_conf</t>
  </si>
  <si>
    <t>https://www.facebook.com/xCEEdConference/</t>
  </si>
  <si>
    <t>https://www.linkedin.com/company/xceed-conference---2017/</t>
  </si>
  <si>
    <t>contact@xceedconference.com</t>
  </si>
  <si>
    <t>+381 11 33 44 147</t>
  </si>
  <si>
    <t>Pavle Ljujic</t>
  </si>
  <si>
    <t>Daelman Consulting</t>
  </si>
  <si>
    <t>https://www.crunchbase.com/organization/daelman-consulting</t>
  </si>
  <si>
    <t>FinTech, Insurance, Marketing</t>
  </si>
  <si>
    <t>Ban-saint-martin, Lorraine, France</t>
  </si>
  <si>
    <t>Daelman Consulting is a marketing and distribution services for insurance, investment and fintech providers.</t>
  </si>
  <si>
    <t>http://www.daelmanconsulting.com</t>
  </si>
  <si>
    <t>info@daelmanconsulting.com</t>
  </si>
  <si>
    <t>33 387316750</t>
  </si>
  <si>
    <t>Liquix</t>
  </si>
  <si>
    <t>https://www.crunchbase.com/organization/liquix</t>
  </si>
  <si>
    <t>Liquix creates possibilities for the operators to monetize their subscriber base through the introduction of their unique booster functionality. As such the Operators will increase their ARPU, leverage retention programmes and enhance the overall usability of the Mobile app's. The Liquix Business intelligence engine transforms raw Operator Data into meaningful and useful information for business analysis purposes. The Liquix BI engine can handle enormous amounts of unstructured data to help identify, develop and otherwise create new top-up business opportunities. Liquix develops and supports apps for all the mobile operating systems such as IOS, Windows, Android and Blackberry. The Liquix top-up app's facilitates functionality such as balance checks, reload and bundle activations. Liquix offers full gateway services for processing transactions. Liquix ensures a single interface connecting to the provider‚Äôs financial systems and applications.</t>
  </si>
  <si>
    <t>Schijndel, Noord-Brabant, The Netherlands</t>
  </si>
  <si>
    <t xml:space="preserve">Liquix provides and facilitate the complete transaction and payment processes. </t>
  </si>
  <si>
    <t>http://www.liquix.eu</t>
  </si>
  <si>
    <t>https://www.linkedin.com/company/liquix</t>
  </si>
  <si>
    <t>info@liquix.eu</t>
  </si>
  <si>
    <t>31(0)33 4567 222</t>
  </si>
  <si>
    <t>INOVIS Capital GmbH</t>
  </si>
  <si>
    <t>https://www.crunchbase.com/organization/inovis-capital</t>
  </si>
  <si>
    <t>INOVIS Capital is an independent corporate finance consultancy specialising in the venture capital market and offering consulting and investment services in this field. We typically assist high-tech companies in raising capital, or we consider the possibility of an investment ourselves through INOVIS Venture I, the private investor fund managed by us. We are located in Munich, Germany.</t>
  </si>
  <si>
    <t>Consulting, Finance, Financial Services, FinTech, Venture Capital</t>
  </si>
  <si>
    <t>INOVIS Capital is an independent corporate finance and M&amp;A boutique</t>
  </si>
  <si>
    <t>http://www.inoviscapital.com</t>
  </si>
  <si>
    <t>http://twitter.com/INOVISCapital</t>
  </si>
  <si>
    <t>info@inoviscapital.de</t>
  </si>
  <si>
    <t>49 89 207040211</t>
  </si>
  <si>
    <t>Libelli AG</t>
  </si>
  <si>
    <t>https://www.crunchbase.com/organization/libelli-ag</t>
  </si>
  <si>
    <t>Libelli is a Swiss-based, digital letter of credit service provider. We are dedicated to helping international sellers and buyers by simplifying and securing their trade finance processes. By integrating a suite of logistics, quality control, financial, and insurance services, we offer a modern solution to outdated trade tools.</t>
  </si>
  <si>
    <t>Blockchain, Financial Services, FinTech, Supply Chain Management</t>
  </si>
  <si>
    <t>Fintech provider, Digital letter of credit based on Blockchain Technology</t>
  </si>
  <si>
    <t>http://libelli.com</t>
  </si>
  <si>
    <t>https://www.linkedin.com/company/libelli</t>
  </si>
  <si>
    <t>jansen@libelli.com</t>
  </si>
  <si>
    <t>Sebastian Stamer, Volker Jansen</t>
  </si>
  <si>
    <t>Financial Services, Other, Transportation</t>
  </si>
  <si>
    <t>Qontis</t>
  </si>
  <si>
    <t>https://www.crunchbase.com/organization/qontis</t>
  </si>
  <si>
    <t xml:space="preserve">Qontis software products provide powerful functionality for all aspects of personal finance. The focus is always on the customer and his view of banking. In addition to the basic functions such as automatic and accurate categorization of bookings, simple budgeting, the creation of savings targets and the peer comparison, tools for the many life events of banking and insurance customers come. For example, wedding, home purchase, retirement planning and retirement require a needs-based and personalized customer approach. </t>
  </si>
  <si>
    <t>Qontis software products provide powerful functionality for all aspects of personal finance.</t>
  </si>
  <si>
    <t xml:space="preserve">http://www.qontis.ch/ </t>
  </si>
  <si>
    <t>https://twitter.com/qontis</t>
  </si>
  <si>
    <t>https://www.facebook.com/Qontis/</t>
  </si>
  <si>
    <t>https://www.linkedin.com/company-beta/5630514/</t>
  </si>
  <si>
    <t>info@qontis.ch</t>
  </si>
  <si>
    <t>+41 (0) 58 404 87 06</t>
  </si>
  <si>
    <t>SMarketoo</t>
  </si>
  <si>
    <t>https://www.crunchbase.com/organization/smarketoo</t>
  </si>
  <si>
    <t>Financial Services, FinTech, Retail</t>
  </si>
  <si>
    <t>Les Auvergnes, Rhone-Alpes, France</t>
  </si>
  <si>
    <t>SMarketoo is a fintech company that allows international money transfer as well as the provision of offers and services for assistance.</t>
  </si>
  <si>
    <t>https://www.smarketoo.com/</t>
  </si>
  <si>
    <t>https://twitter.com/SMarketoo</t>
  </si>
  <si>
    <t>https://www.facebook.com/smarketoo.md/</t>
  </si>
  <si>
    <t>https://www.linkedin.com/company/smarketoo/</t>
  </si>
  <si>
    <t>Galina Indoitu, Pascal Arnaud</t>
  </si>
  <si>
    <t>Tusk Capital Management</t>
  </si>
  <si>
    <t>https://www.crunchbase.com/organization/tusk-capital-management</t>
  </si>
  <si>
    <t>http://www.tuskcapital.com/</t>
  </si>
  <si>
    <t>info@tuskcapital.com</t>
  </si>
  <si>
    <t>+44 (0) 20 7667 6315</t>
  </si>
  <si>
    <t>Obermatt</t>
  </si>
  <si>
    <t>https://www.crunchbase.com/organization/obermatt</t>
  </si>
  <si>
    <t>Obermatt is a Swiss financial research firm focused on indexing company performance for Investors better returns on their stock portfolio.</t>
  </si>
  <si>
    <t>http://www.obermatt.com</t>
  </si>
  <si>
    <t>https://www.twitter.com/obermatten</t>
  </si>
  <si>
    <t>https://www.facebook.com/0bermatt</t>
  </si>
  <si>
    <t>41 43 344 88 22</t>
  </si>
  <si>
    <t>finflow.io</t>
  </si>
  <si>
    <t>https://www.crunchbase.com/organization/finflow-io</t>
  </si>
  <si>
    <t>Finflow offers digital platform which helps individual investors and personal financial advisors to manage their investment portfolios</t>
  </si>
  <si>
    <t>https://finflow.io</t>
  </si>
  <si>
    <t>https://www.facebook.com/finflow.fintech/</t>
  </si>
  <si>
    <t>https://www.linkedin.com/company/finflow-io</t>
  </si>
  <si>
    <t>help@finflow.io</t>
  </si>
  <si>
    <t>Igor Grabucha</t>
  </si>
  <si>
    <t>PayBrag</t>
  </si>
  <si>
    <t>https://www.crunchbase.com/organization/paybrag</t>
  </si>
  <si>
    <t xml:space="preserve">PayBrag cuts money transfer costs and connects its clients globally in the market. We democratize payments for people who may be excluded from having access to easy-to-use digital financial service. PayBrag provides an inexpensive, secure and easy-to-use digital financial service. PayBrag offers payments, money transfers, e-wallets and money exchange. We operate in all markets B2B, B2C, P2P, B2G and G2P. Do you know that at present 84 countries worldwide have restricted access to financial services? PayBrag platform is primarily marketed to clients living in emerging markets such as individuals, small business owners, merchants and many more. PayBrag cares about socio-economic well-being of developing markets and its citizens and people who may be deprived from access to money transfer and sending or receiving payments services.  We cut costs and connect our clients to the global market.  Our ambition is to create an ecosystem-based offering that provides end-to-end payment solutions to customers. We focus on emerging markets with the largest potential. PayBrag aims to cost-effectively and inexpensively connect users to the payment ecosystem. We at PayBrag believe in emerging market growth potential and aim to reinforce it with our offer. </t>
  </si>
  <si>
    <t>Debit Cards, FinTech, Mobile Payments, Payments, Transaction Processing, Virtual Currency</t>
  </si>
  <si>
    <t>PayBrag offers payments, money transfers, e-wallets and money exchange.</t>
  </si>
  <si>
    <t>http://paybrag.com</t>
  </si>
  <si>
    <t>https://twitter.com/PayBrag</t>
  </si>
  <si>
    <t>http://facebook.com/PayBragPayments</t>
  </si>
  <si>
    <t>https://www.linkedin.com/company/paybragpayments/</t>
  </si>
  <si>
    <t>contact@paybrag.com</t>
  </si>
  <si>
    <t>+44 207 859 4592</t>
  </si>
  <si>
    <t>SecretPad</t>
  </si>
  <si>
    <t>https://www.crunchbase.com/organization/secretpad</t>
  </si>
  <si>
    <t>Banking, E-Commerce, Financial Services, FinTech, Insurance, Internet</t>
  </si>
  <si>
    <t>SecretPad is a company that makes a keypad product designed for secure online banking.</t>
  </si>
  <si>
    <t>https://secretpad.com</t>
  </si>
  <si>
    <t>https://www.twitter.com/secretpad</t>
  </si>
  <si>
    <t>https://www.facebook.com/secretpad</t>
  </si>
  <si>
    <t>https://www.linkedin.com/company/secretpad</t>
  </si>
  <si>
    <t>Daniel Degtyarev</t>
  </si>
  <si>
    <t>finletter</t>
  </si>
  <si>
    <t>https://www.crunchbase.com/organization/finletter</t>
  </si>
  <si>
    <t>FinTech, Information Services, News, Publishing</t>
  </si>
  <si>
    <t>finletter is a fintech news publishing company that offers information services.</t>
  </si>
  <si>
    <t>https://finletter.de/</t>
  </si>
  <si>
    <t>https://twitter.com/finletter</t>
  </si>
  <si>
    <t>https://www.linkedin.com/company/finletter/</t>
  </si>
  <si>
    <t>info@finletter.de</t>
  </si>
  <si>
    <t>Onjo</t>
  </si>
  <si>
    <t>https://www.crunchbase.com/organization/onjo</t>
  </si>
  <si>
    <t>Onjo enables retail investors to invest into fully vetted financial traders with years of experience, without the hassle and fees of anyone between them and their investments! Vetted trader - They don‚Äôt just let anyone trade for Onjo. Their traders have proven track records, the necessary experience, knowledge and skills to trade complex financial products. Low cost - At Onjo, you will be able to trade the financial markets with one of the lowest fee structures out there. Onjo also ensures, that you will only pay commissions to your trader if he actually makes you money. Simplicity &amp; transparency - They don‚Äôt expect you to be a financial expert. Onjo is committed to making your investment experience as simple and safe as possible. They are transparent about commission and won‚Äôt charge any hidden fees. Real direct market access - Unlike some brokers, Onjo will never bet on you losing by taking the other side of your trade. Their Straight Through Processing ensures all of your orders go straight to the exchange!</t>
  </si>
  <si>
    <t>At Onjo we empower retail investors to participate in financial markets.</t>
  </si>
  <si>
    <t>http://www.onjo.com</t>
  </si>
  <si>
    <t>http://www.linkedin.com/company/5215288</t>
  </si>
  <si>
    <t>hello@onjo.com</t>
  </si>
  <si>
    <t>(350) 200-6518</t>
  </si>
  <si>
    <t>Christian Ziegert, Moritz Claussen</t>
  </si>
  <si>
    <t>SKR Consulting SA</t>
  </si>
  <si>
    <t>https://www.crunchbase.com/organization/skr-consulting-sa</t>
  </si>
  <si>
    <t>Banking, Consulting, Financial Services, FinTech, Information Technology</t>
  </si>
  <si>
    <t>SKR Consulting was founded with the goal of providing support to start-ups and small companies in the form of advice or financing.</t>
  </si>
  <si>
    <t>http://www.skrconsult.com</t>
  </si>
  <si>
    <t>https://www.linkedin.com/company/5086455</t>
  </si>
  <si>
    <t>david.sikorsky@skrconsult.com</t>
  </si>
  <si>
    <t>+41 78 745 7001</t>
  </si>
  <si>
    <t>David Sikorsky</t>
  </si>
  <si>
    <t>IXily</t>
  </si>
  <si>
    <t>https://www.crunchbase.com/organization/ixily</t>
  </si>
  <si>
    <t>Financial Services, FinTech, Impact Investing, Trading Platform</t>
  </si>
  <si>
    <t>IXily is an online finance platform for wealth management.</t>
  </si>
  <si>
    <t>https://ixily.io</t>
  </si>
  <si>
    <t>https://twitter.com/ixilyio</t>
  </si>
  <si>
    <t>https://www.facebook.com/IXily.io</t>
  </si>
  <si>
    <t>https://www.linkedin.com/company/ixilyio</t>
  </si>
  <si>
    <t>sales@ixily.io</t>
  </si>
  <si>
    <t>Giftsitter</t>
  </si>
  <si>
    <t>https://www.crunchbase.com/organization/giftsitter</t>
  </si>
  <si>
    <t>Computer, Crowdfunding, Events, FinTech, Gift, Internet</t>
  </si>
  <si>
    <t>Aci Castello, Sicilia, Italy</t>
  </si>
  <si>
    <t>Giftsitter is a</t>
  </si>
  <si>
    <t>https://giftsitter.com/en</t>
  </si>
  <si>
    <t>https://twitter.com/GiftSitter</t>
  </si>
  <si>
    <t>https://www.facebook.com/GiftSitter</t>
  </si>
  <si>
    <t>https://www.linkedin.com/company/giftsitter</t>
  </si>
  <si>
    <t>giftsitter@gmail.com</t>
  </si>
  <si>
    <t>+39 02 5656 9598</t>
  </si>
  <si>
    <t>Commerce and Shopping, Consumer Electronics, Events, Financial Services, Hardware, Internet Services, Media and Entertainment</t>
  </si>
  <si>
    <t>Gingr</t>
  </si>
  <si>
    <t>https://www.crunchbase.com/organization/gingr-2</t>
  </si>
  <si>
    <t>Gingr lets businesses accept and make payments.  They can analyse, manage and grow their business through a customised interface with live statistics  Metrics that will assist one in optimising your company. Simple solution, all in one system. Gingr is like an online bank, customized  for small &amp; medium businesses</t>
  </si>
  <si>
    <t>Banking, E-Commerce, FinTech, Small and Medium Businesses</t>
  </si>
  <si>
    <t>Reinventing banking for small and medium businesses</t>
  </si>
  <si>
    <t>http://gingr.co/</t>
  </si>
  <si>
    <t>Filip Santa, Maria Flyvbjerg Bo</t>
  </si>
  <si>
    <t>COS Vetures</t>
  </si>
  <si>
    <t>https://www.crunchbase.com/organization/cos-vetures</t>
  </si>
  <si>
    <t>Communities, Financial Services, FinTech, Venture Capital</t>
  </si>
  <si>
    <t>COS Ventures is a global organisation headquartered in London - driving positive change via entrepreneurship and private equity.</t>
  </si>
  <si>
    <t>https://www.cosventures.com</t>
  </si>
  <si>
    <t>https://www.twitter.com/cosventures</t>
  </si>
  <si>
    <t>https://www.facebook.com/cosventures</t>
  </si>
  <si>
    <t>https://www.linkedin.com/company/cosventures</t>
  </si>
  <si>
    <t>hello@cosventures.com</t>
  </si>
  <si>
    <t>Charles Sekwalor</t>
  </si>
  <si>
    <t>Community and Lifestyle, Financial Services, Lending and Investments</t>
  </si>
  <si>
    <t>STATS4TRADE</t>
  </si>
  <si>
    <t>https://www.crunchbase.com/organization/stats4trade</t>
  </si>
  <si>
    <t>STATS4TRADE provides investors a different approach to making buy-and-sell decisions based on data science.  In particular we bind modern machine-learning and cloud-computing technologies into configurable software that makes buy/sell decisions based on statistical forecasts of upcoming price movements. Such a data-driven approach yields consistent returns over several years instead of risky short-term bets or a traditional buy-and-hold strategy over decades.  All without relying soley on internet-sourced information, subjective advice or "gut feelings". The forecast data from our software are available to fund managers, who want to augment their portfolios with machine-learning technologies that provide "better-than-index" returns with low operational costs.</t>
  </si>
  <si>
    <t>Artificial Intelligence, FinTech, Information Technology, Machine Learning</t>
  </si>
  <si>
    <t>Unlock the Power of Machine-Learning for Investors</t>
  </si>
  <si>
    <t>http://www.stats4trade.com</t>
  </si>
  <si>
    <t>contact@stats4trade.com</t>
  </si>
  <si>
    <t>Jean-Marc Guillard, Michael Stafne</t>
  </si>
  <si>
    <t>SamePay App</t>
  </si>
  <si>
    <t>https://www.crunchbase.com/organization/samepay-app</t>
  </si>
  <si>
    <t>SamePay App is a mobile wallet which challenges group payment arrangements, providing an app to share the costs among friends - or to divide the payment by taking the money from various accounts from third party Bitcoin and Paypal wallets. Each user can start a new payment from zero or queue a payment from a website to the app. The app also shows the list of all the past, pending and future payments. By inviting friends to join the payment the amount to pay decreases equally - or it can be set in order to satisfy all the people involved. Once the payment is agreed, SamePay App checks-out and splits the bill for all.</t>
  </si>
  <si>
    <t>Apps, FinTech, iOS, Mobile Apps</t>
  </si>
  <si>
    <t>Mobile wallet challenging group payment arrangements</t>
  </si>
  <si>
    <t>http://www.samepayapp.com</t>
  </si>
  <si>
    <t>eVerbinding</t>
  </si>
  <si>
    <t>https://www.crunchbase.com/organization/everbinding</t>
  </si>
  <si>
    <t>Woerden, Zuid-Holland, The Netherlands</t>
  </si>
  <si>
    <t>eVerbinding is the platform for secure electronic exchange of financial documents for SMEs.</t>
  </si>
  <si>
    <t>https://everbinding.nl</t>
  </si>
  <si>
    <t>https://twitter.com/everbinding</t>
  </si>
  <si>
    <t>https://www.facebook.com/pg/eVerbinding-496695693722243</t>
  </si>
  <si>
    <t>https://www.linkedin.com/company/everbinding/</t>
  </si>
  <si>
    <t>info@eVerbinding.nl</t>
  </si>
  <si>
    <t xml:space="preserve"> 088 440 66 33</t>
  </si>
  <si>
    <t>Johan Schaeffer</t>
  </si>
  <si>
    <t>Blu Capital Partners</t>
  </si>
  <si>
    <t>https://www.crunchbase.com/organization/blu-capital-partners</t>
  </si>
  <si>
    <t>Blu Capital Partners (aka "Blu CP" or "BCP") is the only independent investment banking firm in Europe focused on the financial technology sector ('FinTech') BCP provides tailored solutions for FinTech companies for complex strategic and financial matters. We provide compelling perspectives with shareholders' interest in mind to help you make critical strategic decisions with conviction. BCP works with FinTech CEOs for a diverse set of strategic C-level projects, such as mergers &amp; acquisitions, capital raising and Board advisory.</t>
  </si>
  <si>
    <t>Banking, Consulting, Financial Services, FinTech</t>
  </si>
  <si>
    <t>Blu Capital Partners is the only independent investment banking firm in Europe focused on the financial technology sector ('FinTech')</t>
  </si>
  <si>
    <t>http://blucp.com</t>
  </si>
  <si>
    <t>https://www.linkedin.com/company/blucp</t>
  </si>
  <si>
    <t>tudor.mafteianu@blucp.com</t>
  </si>
  <si>
    <t>Tudor Mafteianu</t>
  </si>
  <si>
    <t>Yohgo</t>
  </si>
  <si>
    <t>https://www.crunchbase.com/organization/yohgo</t>
  </si>
  <si>
    <t>Yohgo is a digital platform that allows people to barter in a simple way. Yohgo enables sharing, exchanging, trading, and a return to the community values of old in the process. Yohgo through Yohgos makes sure there is a reciprocal favor so one's efforts are not just taken for granted.</t>
  </si>
  <si>
    <t>FinTech, Internet, Mobile Apps, Transportation</t>
  </si>
  <si>
    <t>Yohgo is a digital platform that allows people to barter in a simple way.</t>
  </si>
  <si>
    <t>https://www.yohgo.com</t>
  </si>
  <si>
    <t>https://twitter.com/yohgoeconomy</t>
  </si>
  <si>
    <t>https://www.facebook.com/yohgoapp/</t>
  </si>
  <si>
    <t>https://www.linkedin.com/company-beta/15208297/</t>
  </si>
  <si>
    <t>info@yohgo.com</t>
  </si>
  <si>
    <t>Apps, Financial Services, Internet Services, Mobile, Software, Transportation</t>
  </si>
  <si>
    <t>ComplyTech</t>
  </si>
  <si>
    <t>https://www.crunchbase.com/organization/complytech</t>
  </si>
  <si>
    <t>FinTech, Identity Management</t>
  </si>
  <si>
    <t>Kaunas, Kauno Apskritis, Lithuania</t>
  </si>
  <si>
    <t>ComplyTech is a Regulatory Technology firm that provides KYC as a service.</t>
  </si>
  <si>
    <t>https://comply.technology</t>
  </si>
  <si>
    <t>https://twitter.com/ComplyTechKYC</t>
  </si>
  <si>
    <t>https://www.facebook.com/ComplyTech</t>
  </si>
  <si>
    <t>https://www.linkedin.com/company/complytech</t>
  </si>
  <si>
    <t>mf@comply.technology</t>
  </si>
  <si>
    <t>370 626 11144</t>
  </si>
  <si>
    <t>CrowdEmprende</t>
  </si>
  <si>
    <t>https://www.crunchbase.com/organization/crowdemprende</t>
  </si>
  <si>
    <t>Crowdfunding, Financial Services, FinTech, Information Technology</t>
  </si>
  <si>
    <t>CrowdEmprende is specializing in alternative financing news digital journal, crowdfunding, fintech, emprendedores and inversores.</t>
  </si>
  <si>
    <t>http://crowdemprende.com/</t>
  </si>
  <si>
    <t>https://twitter.com/Crowdemprende?lang=en</t>
  </si>
  <si>
    <t>https://www.facebook.com/emotionfatbikes</t>
  </si>
  <si>
    <t>https://www.linkedin.com/company/crowdemprende-com</t>
  </si>
  <si>
    <t>RemitFix</t>
  </si>
  <si>
    <t>https://www.crunchbase.com/organization/remitfix</t>
  </si>
  <si>
    <t>Dalkey, Dublin, Ireland</t>
  </si>
  <si>
    <t>RemitFix Ltd is a digital remittance startup pioneering a subscription business model. Its platform lets customers to send money overseas.</t>
  </si>
  <si>
    <t>http://remitfix.com</t>
  </si>
  <si>
    <t>info@remitfix.com</t>
  </si>
  <si>
    <t>Mohamed Ibrahim</t>
  </si>
  <si>
    <t>ZagZig</t>
  </si>
  <si>
    <t>https://www.crunchbase.com/organization/zigzig</t>
  </si>
  <si>
    <t>CRM, FinTech, Payments</t>
  </si>
  <si>
    <t>Zagzig offers complete solutions for brokers all over the world. All the technologies that you need to make a trading platform in one place!</t>
  </si>
  <si>
    <t>http://www.zagzig.org</t>
  </si>
  <si>
    <t>https://www.linkedin.com/company/zagzig-solution/</t>
  </si>
  <si>
    <t>contact@zagzig.org</t>
  </si>
  <si>
    <t>Financial Services, Information Technology, Payments, Sales and Marketing, Software</t>
  </si>
  <si>
    <t>Trimix.Fund</t>
  </si>
  <si>
    <t>https://www.crunchbase.com/organization/trimix-fund</t>
  </si>
  <si>
    <t>Trimix changes the way we invest in early stage companies. By using the latest technologies like Digital Securities, API &amp; Network as a Service, Trimix delivers a of the shell solution for fundmanagers who wants to invest from Seed to Series A. It combines 3 unique value propositions:  1. Metered funding based on RealTime audited data 2. Network of professionals supports portfolio companies and is part of the GP 3. Fully digitized so easy to scale and cheaper to run</t>
  </si>
  <si>
    <t>Trimix Fund offers a legal and technological framework for ecosystems to fund startups.</t>
  </si>
  <si>
    <t>http://www.trimix.fund</t>
  </si>
  <si>
    <t>http://www.twitter.com/trimixf</t>
  </si>
  <si>
    <t>https://www.linkedin.com/company/trimix-ventures/</t>
  </si>
  <si>
    <t>hello@trimix.fund</t>
  </si>
  <si>
    <t>Marc Wesselink, Xander van der Heijden</t>
  </si>
  <si>
    <t>Spendtrackr</t>
  </si>
  <si>
    <t>https://www.crunchbase.com/organization/spendtrackr</t>
  </si>
  <si>
    <t>Spendtrackr enables people to budget without needing to learn technical financial language or spreasheet software. Spending and income are tracked against budgets per 'tag.'</t>
  </si>
  <si>
    <t>Spendtrackr is a personal finance manager and expense tracker.</t>
  </si>
  <si>
    <t>http://www.spendtrackr.com</t>
  </si>
  <si>
    <t>http://twitter.com/spendtrackr</t>
  </si>
  <si>
    <t>info@spendtrackr.com</t>
  </si>
  <si>
    <t>Wizypay</t>
  </si>
  <si>
    <t>https://www.crunchbase.com/organization/wizypay</t>
  </si>
  <si>
    <t>Wizypay provides a 100% digital gift card dealing with all the disadvantages of prepaid vouchers. To the delight of our business clients and final users, our gift cards can be offered, shared and spent as easily as possible !  Technically, we developed an integrated platform to manage and monitor the whole lifecycle of a digital prepaid voucher.  Wizypay proposes a complete change of perspective compared to existing offerings. We aim empower consumers with regards to gift cards and prepaid vouchers thanks to a pure digital offering. Dematerialization of  paper checks has many advantages : avoid lost, storage and attribution issues currently faced by businesses with paper alternative and which represent a real chore to them Encourage sharing and exchange between people through email, sms or social and viral networks. provide direct access to the largest online acceptance network with over 500 merchant partners. Indeed, our gift card work as a regular Mastercard.  Our customers can also find exclusive deals to spent their gift cards on.</t>
  </si>
  <si>
    <t>Wizypay, e-gifting as a service.</t>
  </si>
  <si>
    <t>http://www.wizypay.com</t>
  </si>
  <si>
    <t>https://twitter.com/wizypay</t>
  </si>
  <si>
    <t>https://www.facebook.com/wizypay/</t>
  </si>
  <si>
    <t>https://www.linkedin.com/company/wizypay</t>
  </si>
  <si>
    <t>wiz@wizypay.com</t>
  </si>
  <si>
    <t>finvestime</t>
  </si>
  <si>
    <t>https://www.crunchbase.com/organization/finvestime</t>
  </si>
  <si>
    <t>finvestime is the "invest in talents, grow over time" application. Equity, funds raisings and capital sharing in Europe are complex. Make it simple! Paris-based, finvestime has customers in France, BeNeLux, Switzerland &amp; in the UK.  Secure your Capital sharing on Finance, Legal and Talents management. finvestime unique technology is easily configured and secured.</t>
  </si>
  <si>
    <t>Crowdfunding, FinTech, Information Technology, SaaS</t>
  </si>
  <si>
    <t>finvestime is a SaaS secured platform combining a dynamic Cap Table, shares distribution for participants and financial reporting for equity</t>
  </si>
  <si>
    <t>https://finvestime.com</t>
  </si>
  <si>
    <t>https://twitter.com/finvestime</t>
  </si>
  <si>
    <t>https://www.facebook.com/pg/finvestimes/</t>
  </si>
  <si>
    <t>https://www.linkedin.com/company/finvestime</t>
  </si>
  <si>
    <t>contact@finvestime.com</t>
  </si>
  <si>
    <t>Pi-eX Ltd</t>
  </si>
  <si>
    <t>https://www.crunchbase.com/organization/pi-ex-ltd</t>
  </si>
  <si>
    <t>Crowdfunding, Financial Services, FinTech, Insurance</t>
  </si>
  <si>
    <t>Pi-eX arranges and sells financial derivatives based on art to help investors better manage risk and volatility in fine art investment.</t>
  </si>
  <si>
    <t>http://www.pi-ex.co</t>
  </si>
  <si>
    <t>https://www.linkedin.com/company/9180806/</t>
  </si>
  <si>
    <t>cbourron@pi-ex.co</t>
  </si>
  <si>
    <t>Christine Bourron</t>
  </si>
  <si>
    <t>Inside Startups</t>
  </si>
  <si>
    <t>https://www.crunchbase.com/organization/inside-startups-2</t>
  </si>
  <si>
    <t>Inside startups is an online platform that offers aspiring tech entrepreneurs with advice and information from top UK founders. Founders share their advice, tips and strategies, how they raised startup capital, and how they turned their ideas into thriving businesses.  Inside Startups was founded in 2011.</t>
  </si>
  <si>
    <t>Banking, Consulting, Financial Services, FinTech, Information Technology, Insurance, Internet, News, Payments, Social Media</t>
  </si>
  <si>
    <t>Inside startups is an online platform that offers aspiring tech entrepreneurs with advice and information from top UK founders.</t>
  </si>
  <si>
    <t>http://www.insidestartups.co.uk/</t>
  </si>
  <si>
    <t>http://twitter.com/InsideStartup</t>
  </si>
  <si>
    <t>http://www.facebook.com/InsideStartups</t>
  </si>
  <si>
    <t>http://www.linkedin.com/company/inside-startups</t>
  </si>
  <si>
    <t>Content and Publishing, Financial Services, Information Technology, Internet Services, Lending and Investments, Media and Entertainment, Payments, Professional Services</t>
  </si>
  <si>
    <t>Moneyboxed</t>
  </si>
  <si>
    <t>https://www.crunchbase.com/organization/moneyboxed</t>
  </si>
  <si>
    <t>We provide a online piggy bank for children, the aim is to help teach children the value of money and also the importance of saving.</t>
  </si>
  <si>
    <t>Education, Financial Services, FinTech</t>
  </si>
  <si>
    <t>Moneyboxed is a site providing free online pocket money tracker, aiming to teach children how to save money.</t>
  </si>
  <si>
    <t>http://www.moneyboxed.com</t>
  </si>
  <si>
    <t>http://twitter.com/moneyboxed</t>
  </si>
  <si>
    <t>http://www.facebook.com/moneyboxed</t>
  </si>
  <si>
    <t>phayes@moneyboxed.com</t>
  </si>
  <si>
    <t>Ipsory</t>
  </si>
  <si>
    <t>https://www.crunchbase.com/organization/ipsory</t>
  </si>
  <si>
    <t>Clinical Trials, FinTech, Management Consulting, Payments</t>
  </si>
  <si>
    <t>Ipsory is an exclusive payment platform,they manage the reimbursement of expenses and the economic company located in Las Rozas.</t>
  </si>
  <si>
    <t>http://ipsory.com/</t>
  </si>
  <si>
    <t>https://twitter.com/ipsory?lang=en</t>
  </si>
  <si>
    <t>https://www.linkedin.com/company/ipsory/about/</t>
  </si>
  <si>
    <t>34-91-7500940</t>
  </si>
  <si>
    <t>Financial Services, Health Care, Payments, Professional Services</t>
  </si>
  <si>
    <t>Fizibill</t>
  </si>
  <si>
    <t>https://www.crunchbase.com/organization/fizibill</t>
  </si>
  <si>
    <t xml:space="preserve">Fizibill is a carefully crafted cloud-based accounting SaaS product.  Having a market-place, modifiable menu structure and the robust design give the agility and extensibility that companies of all size need to keep track of their financials and manage cash-flow. </t>
  </si>
  <si>
    <t>Accounting, Financial Services, FinTech, SaaS</t>
  </si>
  <si>
    <t>Best accounting SaaS -&gt; Flexible, Easy and Extensive</t>
  </si>
  <si>
    <t>https://fizibill.com</t>
  </si>
  <si>
    <t>https://twitter.com/fizibillcom</t>
  </si>
  <si>
    <t>https://www.facebook.com/fizibillcom/</t>
  </si>
  <si>
    <t>https://www.linkedin.com/company/fizibill/</t>
  </si>
  <si>
    <t>info@fizibill.com</t>
  </si>
  <si>
    <t>+90 216 474 1 474</t>
  </si>
  <si>
    <t>Arman Gurkan, Burak Altay, Caner Demirayak</t>
  </si>
  <si>
    <t>Dimes</t>
  </si>
  <si>
    <t>https://www.crunchbase.com/organization/dimes</t>
  </si>
  <si>
    <t>Dimes.io takes a new approach to banking and personal financial services. Sick of patronising messages and dodgy digital products our team of product developers and designers created Dimes. With a strong brand and great voice banking can finally get up to date. Their core values set us aside from the rest of the industry by focusing on creating a great service rather than lending out money for quick financial gain.</t>
  </si>
  <si>
    <t>Dimes.io takes a new approach to banking and personal financial services.</t>
  </si>
  <si>
    <t>https://dimes.io/</t>
  </si>
  <si>
    <t>https://twitter.com/dimescard</t>
  </si>
  <si>
    <t>https://www.facebook.com/dimescard</t>
  </si>
  <si>
    <t>German Startups Market</t>
  </si>
  <si>
    <t>https://www.crunchbase.com/organization/german-startups-market</t>
  </si>
  <si>
    <t>German Startups Market is an online matchmaking platform for shareholders and investors for so-called ‚Äúsecondary shares‚Äù in German startups.</t>
  </si>
  <si>
    <t>https://www.german-startups.market</t>
  </si>
  <si>
    <t>https://www.linkedin.com/company/german-startups-market-gmbh/</t>
  </si>
  <si>
    <t>Christoph Gerlinger</t>
  </si>
  <si>
    <t>Quantiply</t>
  </si>
  <si>
    <t>https://www.crunchbase.com/organization/quantiply</t>
  </si>
  <si>
    <t>We are a #fintech company connecting innovative growth companies with IP-intelligent finance.</t>
  </si>
  <si>
    <t>https://www.twitter.com/quantiplyco</t>
  </si>
  <si>
    <t>https://www.facebook.com/quantiplyco</t>
  </si>
  <si>
    <t>https://www.linkedin.com/company/quantiply-co</t>
  </si>
  <si>
    <t>+44 20 3713 4036</t>
  </si>
  <si>
    <t>Euro Kapital Yat Ort</t>
  </si>
  <si>
    <t>https://www.crunchbase.com/organization/euro-kapital-yat-ort</t>
  </si>
  <si>
    <t>Balgat, Ankara, Turkey</t>
  </si>
  <si>
    <t>Euro Kapital an investment management company engaged in investment &amp; portfolio management with capital market instruments.</t>
  </si>
  <si>
    <t>http://www.eurokapitalyo.com/</t>
  </si>
  <si>
    <t>info@eurokapitalyo.com</t>
  </si>
  <si>
    <t>0312 201 88 00</t>
  </si>
  <si>
    <t>EUKYO</t>
  </si>
  <si>
    <t>https://www.crunchbase.com/ipo/euro-kapital-yat-ort-ipo--b3a13863</t>
  </si>
  <si>
    <t>IST - Istanbul Stock Exchange</t>
  </si>
  <si>
    <t>Finance41</t>
  </si>
  <si>
    <t>https://www.crunchbase.com/organization/finance41</t>
  </si>
  <si>
    <t>Finance41 is a personal finance tracking system. It focuses on the users with a need to get a clear insight of their money flow. It enables users to add transactions, categorize with tags, analyze spending, check balance and maintain control of their finances. Availability of Finance41is achieved with the Finance41 Android app, the Google Chrome extension and the mobile optimized web app.</t>
  </si>
  <si>
    <t>Apps, Financial Services, FinTech, iOS, Mobile Apps, Payments</t>
  </si>
  <si>
    <t>Personal finance manager with great user experience</t>
  </si>
  <si>
    <t>http://finance41.com</t>
  </si>
  <si>
    <t>http://twitter.com/finance41</t>
  </si>
  <si>
    <t>Ionut Bilica</t>
  </si>
  <si>
    <t>Caspero</t>
  </si>
  <si>
    <t>https://www.crunchbase.com/organization/caspero</t>
  </si>
  <si>
    <t>Caspero is a payment processing platform, providing digital payment solutions to businesses worldwide.  Caspero works together with various Internet-based merchants and furnish end consumers. Our main focus is the highest level of security. The platform has two-step verification and cross-site scripting for all users. This guarantees merchants and consumers safety and trust amongst one another regarding payments to companies for services and goods rendered. Customers have the ability to access the platform anytime, anywhere. Caspero ensures straightforward transactions available with the most innovative technologies available on the market.  Caspero researches and complies with local laws and regulations, so that all business conducted on the Caspero platform is permitted under local law.</t>
  </si>
  <si>
    <t>Caspero is a payment processing platform, providing digital payment solutions to businesses worldwide.</t>
  </si>
  <si>
    <t>https://www.caspero.com/</t>
  </si>
  <si>
    <t>https://www.facebook.com/Caspero-1893548487641092/</t>
  </si>
  <si>
    <t>https://www.linkedin.com/company/18274990/</t>
  </si>
  <si>
    <t>info@caspero.com</t>
  </si>
  <si>
    <t>+370 686 71591</t>
  </si>
  <si>
    <t>Brokerst</t>
  </si>
  <si>
    <t>https://www.crunchbase.com/organization/brokerst</t>
  </si>
  <si>
    <t>Cryptocurrency, Financial Services, FinTech, Online Portals, Trading Platform</t>
  </si>
  <si>
    <t>Warwick, Warwickshire, United Kingdom</t>
  </si>
  <si>
    <t>Brokerst is an online marketplace for crypto trading.</t>
  </si>
  <si>
    <t>https://brokerst.com/</t>
  </si>
  <si>
    <t>https://www.linkedin.com/company/brokerst-en/</t>
  </si>
  <si>
    <t>info@brokerst.com</t>
  </si>
  <si>
    <t>55-21-979-265-939</t>
  </si>
  <si>
    <t>Capital &amp; Finance Group</t>
  </si>
  <si>
    <t>https://www.crunchbase.com/organization/capital-finance-group</t>
  </si>
  <si>
    <t>Capital &amp; Finance Group is a modern and dynamic boutique finance company in United Kingdom. At Capital &amp; finance Group we are 100% Different, we value your time and get straight to the point. We offer our clients simple solutions to complicated financial requirements. Partnered with some of the largest financial institutions and professional service providers, offering our clients bespoke solutions from the most powerful financial centers in the world.  We deliver a unique, expert and confidential services and assure excellence, financial supremacy and efficiency for our Clients. We offer specific services to corporate and individuals seeking additional capital, equity or refinance and utilize modern financial techniques to raise required capital and to utilize tax efficient structures and methodologies to restructure corporations and their subsidiaries leading up to sale or public offering. We provide products and strategies to bolster financial statements or assisting with the establishment and expansion of new or existing credit lines.  Our services afford you the opportunity to secure the funds required to maximizing your project or business operations. Our product line offers a variety of leased products from the TOP institutions. What we offer are for corporations and individuals who are requiring additional assets for various projects, programs, and credit enhancement.  We have a large network of service providers which gives us the unique ability to create outcomes others can‚Äôt. When it comes to funding and monetization, getting to the finish line is all that counts and that‚Äôs what we excel in. Unlike most companies that offer their ‚Äústrategic alliances‚Äù with many sources and various products, we are very specialized in the corporate products we provide.  We recognize details are most important in the preliminary stages of acquiring an asset. Therefore, we ensure that information and support are made readily available to assist you and your Banker</t>
  </si>
  <si>
    <t>Capital &amp; Finance Group offers solutions and consulting services that focus on investments and financial management.</t>
  </si>
  <si>
    <t>http://www.capitalandfinancegroup.com</t>
  </si>
  <si>
    <t>http://twitter.com/capandfingroup</t>
  </si>
  <si>
    <t>mcvicar@capitalandfinancegroup.com</t>
  </si>
  <si>
    <t>Vadis Ventures</t>
  </si>
  <si>
    <t>https://www.crunchbase.com/organization/vadis-ventures</t>
  </si>
  <si>
    <t>Vadis Ventures is a Corporate Finance firm focused on Venture and Private Equity, M&amp;A and strategic advisors services to high growth companies. We support actively entrepreneurs to build top leading High Tech companies and worldwide leaders. Our Partners advised companies for Private Placements and M&amp;A transactions for the last 10 years. We work with CEO‚Äôs to select top European, US and Israeli Funds and Strategic Corporate investors. For Entrepreneurs : send us your executive summary  (summary@vadisventures.com)</t>
  </si>
  <si>
    <t>Consulting, Finance, FinTech, Non Profit</t>
  </si>
  <si>
    <t>Vadis Ventures is a venture capital firm finances corporate companies.</t>
  </si>
  <si>
    <t>http://www.vadisventures.com</t>
  </si>
  <si>
    <t>bpilo@vadisventures.com</t>
  </si>
  <si>
    <t>44 2082 021 804</t>
  </si>
  <si>
    <t>bizbaze</t>
  </si>
  <si>
    <t>https://www.crunchbase.com/organization/bizbaze-ltd</t>
  </si>
  <si>
    <t>Bizbaze is a collaborative social-commerce platform for digital banking. It was founded in September 2014.</t>
  </si>
  <si>
    <t>Bizbaze is a collaborative social-commerce platform for digital banking.</t>
  </si>
  <si>
    <t>http://www.bizbaze.com</t>
  </si>
  <si>
    <t>https://twitter.com/bizbaze</t>
  </si>
  <si>
    <t>http://www.facebook.com/bizbaze</t>
  </si>
  <si>
    <t>info@bizbaze.com</t>
  </si>
  <si>
    <t>Victor Roussekov, Zoli Sipos</t>
  </si>
  <si>
    <t>Pro Quidity</t>
  </si>
  <si>
    <t>https://www.crunchbase.com/organization/pro-quidity</t>
  </si>
  <si>
    <t xml:space="preserve">Pro Quidity has developed a new and unique supplier finance program - also called chain financing - for Dutch large corporates and the bulk of their suppliers. A program that is not limited to a small group of large suppliers, but that can be offered to all suppliers. This considerably expands the scope and therefore substantial value can be created. Their state-of-the-art channel Pro Quidity Online stands for transparent financial services, completely tailored to  provide your suppliers with liquidity as efficiently as possible.  This way you can quickly achieve results and create extra value within your supply chain. </t>
  </si>
  <si>
    <t>Enterprise, Financial Services, FinTech</t>
  </si>
  <si>
    <t>Pro Quidity aims to give small and medium-sized enterprises (SMEs) control over liquidity.</t>
  </si>
  <si>
    <t>http://www.pro-quidity.com</t>
  </si>
  <si>
    <t>https://twitter.com/pqonline</t>
  </si>
  <si>
    <t>https://www.linkedin.com/company/5197515/</t>
  </si>
  <si>
    <t>info@pro-quidity.com</t>
  </si>
  <si>
    <t>+31(0)20 303 3925</t>
  </si>
  <si>
    <t>betaFACTORY</t>
  </si>
  <si>
    <t>https://www.crunchbase.com/organization/betafactory</t>
  </si>
  <si>
    <t>betaFACTORY is Norway's first startup accelerator.  Designed to bring Silicon Valley startup disciplines to the Nordic market, betaFACTORY helps Norwegian entrepreneurs to develop profitable and fundable businesses that are attractive to professional venture investors.</t>
  </si>
  <si>
    <t>betaFACTORY offers discussions about innovation, lean startups, and growth strategies for startups and large organizations.</t>
  </si>
  <si>
    <t>http://www.betafactory.com</t>
  </si>
  <si>
    <t>http://twitter.com/betaFACTORY</t>
  </si>
  <si>
    <t>http://www.facebook.com/betafactory</t>
  </si>
  <si>
    <t>+47 934 72 374</t>
  </si>
  <si>
    <t>Brian Weisberg</t>
  </si>
  <si>
    <t>Smoopay</t>
  </si>
  <si>
    <t>https://www.crunchbase.com/organization/smoopay</t>
  </si>
  <si>
    <t>E-Commerce, Finance, Financial Services, FinTech, Mobile, Mobile Payments, Payments</t>
  </si>
  <si>
    <t>Mobile payments for cross-border e&amp;m-commerce</t>
  </si>
  <si>
    <t>http://www.smoopay.com</t>
  </si>
  <si>
    <t>https://www.twitter.com/smoopay</t>
  </si>
  <si>
    <t>contact@smoopay.com</t>
  </si>
  <si>
    <t>Digmak AB</t>
  </si>
  <si>
    <t>https://www.crunchbase.com/organization/digmak-ab</t>
  </si>
  <si>
    <t>Digmak supports the new generation of professionals with their tax scenarios by offering basic tools &amp; increased access to tax information and experts. Digmak is a platform where users can find &amp; book international tax experts. The database of tax regulations &amp; typical cases helps simulate answers, saving time &amp; money for users. Our platform will not provide consulting services but rather a database of international tax experts and case management tools for freelancers, digital nomads and MSMEs. Digmak's platform will develop more features in the coming years to digitalize the traditional taxation process.</t>
  </si>
  <si>
    <t>FinTech, Legal Tech</t>
  </si>
  <si>
    <t>Digmak provides a platform with basic tools &amp; increased access to cross-border tax experts to solve international tax scenarios.</t>
  </si>
  <si>
    <t>https://www.digmak.com</t>
  </si>
  <si>
    <t>https://www.facebook.com/DigmakAB</t>
  </si>
  <si>
    <t>https://www.linkedin.com/company/digmakab</t>
  </si>
  <si>
    <t>amelie@digmak.com</t>
  </si>
  <si>
    <t>The Moneyer</t>
  </si>
  <si>
    <t>https://www.crunchbase.com/organization/the-moneyer</t>
  </si>
  <si>
    <t>The Moneyer is an online platform that offers personal financial management tools for individuals to track, plan, analyze, and control their financial data. Users can track their transactions and multiple accounts, get complete pictures of their assets and liabilities and get notified when limits are exceeded, conduct research to help maximize their goals, and use multiple dashboards to divide and control their money in various aspects. Individuals can also simulate their financial future, share their data with others they choose, and view their payments by location.</t>
  </si>
  <si>
    <t>Analytics, FinTech, Internet, Software</t>
  </si>
  <si>
    <t>The Moneyer is a personal finance management platform.</t>
  </si>
  <si>
    <t>https://www.themoneyer.nl/</t>
  </si>
  <si>
    <t>https://www.twitter.com/themoneyer</t>
  </si>
  <si>
    <t>https://www.facebook.com/themoneyer</t>
  </si>
  <si>
    <t>https://www.linkedin.com/company/the-moneyer</t>
  </si>
  <si>
    <t>info@themoneyer.nl</t>
  </si>
  <si>
    <t>Data and Analytics, Financial Services, Internet Services, Software</t>
  </si>
  <si>
    <t>Lumberscout</t>
  </si>
  <si>
    <t>https://www.crunchbase.com/organization/lumberscout</t>
  </si>
  <si>
    <t>FinTech, Supply Chain Management, Timber, Trading Platform</t>
  </si>
  <si>
    <t>Industrial lumber trading</t>
  </si>
  <si>
    <t>http://www.lumberscout.com</t>
  </si>
  <si>
    <t>https://twitter.com/LumberscoutCom</t>
  </si>
  <si>
    <t>https://www.facebook.com/lumberscoutcom</t>
  </si>
  <si>
    <t>info@lumberscout.com</t>
  </si>
  <si>
    <t>James Tyson</t>
  </si>
  <si>
    <t>Financial Services, Lending and Investments, Natural Resources, Transportation</t>
  </si>
  <si>
    <t>INVEZTOR Ltd</t>
  </si>
  <si>
    <t>https://www.crunchbase.com/organization/hunter-sharpe-limited</t>
  </si>
  <si>
    <t>FinTech in Capital Markets</t>
  </si>
  <si>
    <t>https://inveztor.co.uk/</t>
  </si>
  <si>
    <t>https://twitter.com/InveztorLtd</t>
  </si>
  <si>
    <t>https://www.linkedin.com/company/inveztorltd</t>
  </si>
  <si>
    <t>katee@huntersharpe.co.uk</t>
  </si>
  <si>
    <t>Katee Hunter</t>
  </si>
  <si>
    <t>Pich Technologies</t>
  </si>
  <si>
    <t>https://www.crunchbase.com/organization/pich-technologies</t>
  </si>
  <si>
    <t>Pich makes it easy for business and developers to connect to bank accounts. Their customers can now easily integrate high quality transaction data into their applications and workflows. Their Modern and RESTful API abstracts away the complexity of having to integrate directly across various financial entities. Pich is proven provider helping their customers in areas of account aggregation, identity verification, and risk management.</t>
  </si>
  <si>
    <t>Pich Technologies helps businesses and developers build new financial services with easy to use products and services.</t>
  </si>
  <si>
    <t>http://www.pichtechnologies.com/</t>
  </si>
  <si>
    <t>https://twitter.com/PichTech</t>
  </si>
  <si>
    <t>https://www.facebook.com/pichtechnologies/</t>
  </si>
  <si>
    <t>https://www.linkedin.com/company/pich-technologies</t>
  </si>
  <si>
    <t>contact@pichtechnologies.com</t>
  </si>
  <si>
    <t>Munya Gwisai</t>
  </si>
  <si>
    <t>Stellican</t>
  </si>
  <si>
    <t>https://www.crunchbase.com/organization/stellican</t>
  </si>
  <si>
    <t>A London-based private equity firm</t>
  </si>
  <si>
    <t>http://www.stellican.com</t>
  </si>
  <si>
    <t>https://www.linkedin.com/company/stellican-limited/about/</t>
  </si>
  <si>
    <t>sjulius@stellican.com</t>
  </si>
  <si>
    <t>Wizbit</t>
  </si>
  <si>
    <t>https://www.crunchbase.com/organization/wizbit</t>
  </si>
  <si>
    <t>Wizbit provides key insights in the financial data of cryptocurrencies. It aggregates trade data from big exchanges and normalizes the statistics in a visual interface. It also creates visuals about the whole cryptocurrency ecosystem.</t>
  </si>
  <si>
    <t>Wizbit provides key insights in the financial data of cryptocurrencies.</t>
  </si>
  <si>
    <t>http://wizb.it</t>
  </si>
  <si>
    <t>https://www.twitter.com/wizbithq</t>
  </si>
  <si>
    <t>askmike@mvr.me</t>
  </si>
  <si>
    <t>Top 10 Ventures Ltd.</t>
  </si>
  <si>
    <t>https://www.crunchbase.com/organization/top-10-ventures-ltd</t>
  </si>
  <si>
    <t>E-Commerce, Financial Services, FinTech, Marketplace, Software</t>
  </si>
  <si>
    <t>England, Nordrhein-Westfalen, Germany</t>
  </si>
  <si>
    <t>Top 10 Ventures Ltd. edits the financial chatbot and marketplace TOPFINANCE.FR</t>
  </si>
  <si>
    <t>http://top10ventures.com</t>
  </si>
  <si>
    <t>contact@top10ventures.com</t>
  </si>
  <si>
    <t>John-Pierre Clark</t>
  </si>
  <si>
    <t>Mawwell</t>
  </si>
  <si>
    <t>https://www.crunchbase.com/organization/mawwell</t>
  </si>
  <si>
    <t>Mawwell is an international crowdfunding platform for creative and innovative projects.  Funders pick and pledge to projects from the worlds of art, technology, gamed, fashion and many other creative fields and get rewards from project owners.  Project owner are happy because the get the finally support to get their idea off the ground while keeping full ownership and control of their project.</t>
  </si>
  <si>
    <t>Crowdfunding, Crowdsourcing, Finance, FinTech</t>
  </si>
  <si>
    <t>Bicester, Oxfordshire, United Kingdom</t>
  </si>
  <si>
    <t>Mawwell is an international crowdfunding platform for creative and innovative projects.</t>
  </si>
  <si>
    <t>http://www.mawwell.com</t>
  </si>
  <si>
    <t>http://twitter.com/mawwellers</t>
  </si>
  <si>
    <t>http://www.facebook.com/Mawwell</t>
  </si>
  <si>
    <t>Joanna Truffaut</t>
  </si>
  <si>
    <t>Infinity Wealth By Design</t>
  </si>
  <si>
    <t>https://www.crunchbase.com/organization/infinity-wealth-by-design</t>
  </si>
  <si>
    <t>Infinity Wealth By Design a wealth-management team founded with the vision to innovate our industry through the design and curation of a transactional Fintech platform.  Since 2016, with extensive experience in advising HNW/ UHNW clients, and through an extensive appraisal of the industry we have defined, tested, and iterated the revolutionary Infinity Circle with will launch by the end of the year.</t>
  </si>
  <si>
    <t>Infinity Wealth By Design is a wealth-management team founded with the vision to innovate their industry</t>
  </si>
  <si>
    <t>https://infinitywealth.world/</t>
  </si>
  <si>
    <t>https://www.linkedin.com/company/elicap-partners/</t>
  </si>
  <si>
    <t>patricia@infinitywealth.world</t>
  </si>
  <si>
    <t>Elisabeth Dana</t>
  </si>
  <si>
    <t>FinTech Poland</t>
  </si>
  <si>
    <t>https://www.crunchbase.com/organization/fintech-poland</t>
  </si>
  <si>
    <t>FinTech Poland is the financiers, lawyers and people and technology. They combine strategic competence, technological and regulatory. They have many years of experience in strategic consulting managerial, technological risk management infrastructure in the IT industry and telecommunications networks, in finance and banking as well as in the field of law and legislation of new technologies.</t>
  </si>
  <si>
    <t>Consulting, FinTech, Information Technology, Infrastructure, Non Profit, Risk Management</t>
  </si>
  <si>
    <t>FinTech Poland is the financiers, lawyers and people and technology.</t>
  </si>
  <si>
    <t>http://fintechpoland.com</t>
  </si>
  <si>
    <t>https://twitter.com/FinTechPoland</t>
  </si>
  <si>
    <t>https://www.facebook.com/fintechpolska</t>
  </si>
  <si>
    <t>https://www.linkedin.com/company-beta/15214645</t>
  </si>
  <si>
    <t>info@fintechpoland.com</t>
  </si>
  <si>
    <t>Earnt It</t>
  </si>
  <si>
    <t>https://www.crunchbase.com/organization/earnt-it</t>
  </si>
  <si>
    <t>The bi-weekly or monthly payday system is out of date in 2020. Whilst we now have on-demand TV like Netflix, payroll is stuck in the past, to the detriment of millions of people in the UK who often resort to overdrafts, credit cards and payday loans to cover unexpected costs when they arise, simply because they cannot access the money they have already earned. Earnt It offers an affordable and fair way for people to access the money they've earned in real time. Users can not only see what they have earned on a daily basis, they can access it when they need it most. There is no interest or penalties, just a small one-off platform fee which helps consumers avoid the pitfalls that come with bad high-interest credit products, e.g. teaser rates, unaffordable line increases, penalty charges, interest on interest.</t>
  </si>
  <si>
    <t>Building fair and affordable financial products for the Financially Underserved so they don't have to rely on high interest credit products</t>
  </si>
  <si>
    <t>https://www.earnt-it.com</t>
  </si>
  <si>
    <t>hasam@earnt-it.com</t>
  </si>
  <si>
    <t>Hasam Silva</t>
  </si>
  <si>
    <t>Striding Edge (UK) Ltd</t>
  </si>
  <si>
    <t>https://www.crunchbase.com/organization/striding-edge-uk-ltd</t>
  </si>
  <si>
    <t>Heysham, Lancashire, United Kingdom</t>
  </si>
  <si>
    <t>FinTech &amp; Payments Expert</t>
  </si>
  <si>
    <t>http://www.striding-edge-ltd.com/</t>
  </si>
  <si>
    <t>https://www.twitter.com/helenchild1</t>
  </si>
  <si>
    <t>https://www.facebook.com/striding-edge-240094706091083</t>
  </si>
  <si>
    <t>enquiries@striding-edge-ltd.com</t>
  </si>
  <si>
    <t>Reffinance.es</t>
  </si>
  <si>
    <t>https://www.crunchbase.com/organization/reffinance-es</t>
  </si>
  <si>
    <t>Fintech: Cards and expensive loans pay off  in Spain</t>
  </si>
  <si>
    <t>Banking, Consumer Lending, Financial Services, FinTech</t>
  </si>
  <si>
    <t>Consumer Finance Fintech: Cards pay off and loan reffinance. P2P Technology to small lenders</t>
  </si>
  <si>
    <t>https://reffinance.es</t>
  </si>
  <si>
    <t>slc@investvalue.es</t>
  </si>
  <si>
    <t>Salvador Loscertales</t>
  </si>
  <si>
    <t>LP-CONSULTING.COM</t>
  </si>
  <si>
    <t>https://www.crunchbase.com/organization/lp-consulting-com</t>
  </si>
  <si>
    <t>Crypto-Currencies and FINTECH solutions for consumers market and corporate.</t>
  </si>
  <si>
    <t>http://www.lp-consulting.com</t>
  </si>
  <si>
    <t>https://www.twitter.com/consulping</t>
  </si>
  <si>
    <t>https://www.facebook.com/lp-consulting-194357684400984</t>
  </si>
  <si>
    <t>https://www.linkedin.com/company/lp-consulting.com/</t>
  </si>
  <si>
    <t>Lionel.Pereira@LP-CONSULTING.COM</t>
  </si>
  <si>
    <t>+32 496 25 98 12</t>
  </si>
  <si>
    <t>Lex Technologies</t>
  </si>
  <si>
    <t>https://www.crunchbase.com/organization/lex-technologies</t>
  </si>
  <si>
    <t>Lex Technologies voice application development company. Our main product is Budget Master, an Alexa skill that helps users reach their financial goals.</t>
  </si>
  <si>
    <t>A voice-first application developer</t>
  </si>
  <si>
    <t>https://lexvoice.com/</t>
  </si>
  <si>
    <t>https://twitter.com/Lexxy_Papita</t>
  </si>
  <si>
    <t>https://www.facebook.com/Lex.Voice</t>
  </si>
  <si>
    <t>https://www.linkedin.com/showcase/37533221/admin/</t>
  </si>
  <si>
    <t>alexandra.papita@gmail.com</t>
  </si>
  <si>
    <t>Fintech Spain</t>
  </si>
  <si>
    <t>https://www.crunchbase.com/organization/fintech-spain</t>
  </si>
  <si>
    <t>Fintech Spain disseminates technological and financial culture in the market for fintech industry. They drive financial technologies through knowledge that they rely on the publication of informative articles, preparation of specialized reports, and events by verticals.  Fintech Spain's goal is to promote and bring financial technologies closer to the public so that their applications and their potential are known. it was founded in 2015 and is based in Madrid, Spain.</t>
  </si>
  <si>
    <t>Fintech Spain disseminates technological and financial culture in the market for fintech industry.</t>
  </si>
  <si>
    <t>https://fintechspain.com/</t>
  </si>
  <si>
    <t>https://twitter.com/spainfintech</t>
  </si>
  <si>
    <t>https://www.facebook.com/fintechspain/</t>
  </si>
  <si>
    <t>https://www.linkedin.com/company/fintech-spain</t>
  </si>
  <si>
    <t>contacto@fintechspain.com</t>
  </si>
  <si>
    <t>Pablo Blasco</t>
  </si>
  <si>
    <t>Winvestify</t>
  </si>
  <si>
    <t>https://www.crunchbase.com/organization/winvestify</t>
  </si>
  <si>
    <t xml:space="preserve">Winvestify is a technology solutions for professional investors that helps analyze, access and manage risk in the alternative lending sector .The alternative investment landscape is changing and modernizing. P2P Online Lending is steadily on the rise, assets are becoming more institutionalized, and investors are looking beyond their borders to find global opportunities. Undeniably, the P2P Lending market has earned its place as an efficient financial asset. Yet despite the intensity of these trends, Alternative Financing continues to lag behind other industries in technology adoption and in particular in big data and analytics use. Their goal is to evolve towards a focused and integrated business model which augments their data, analytics and software capabilities on a global basis while continuing to provide analytics solutions and expert services for P2P Lending Platforms and professional investors. At Winvestify they are providing transparency and insight into every aspect of the Online Lending market. </t>
  </si>
  <si>
    <t>Financial Services, FinTech, Lending, Risk Management</t>
  </si>
  <si>
    <t>Almer√≠a, Andalucia, Spain</t>
  </si>
  <si>
    <t>Winvestify is a technology solutions for professional investors that helps analyze, access and manage risk in the alternative lending sector</t>
  </si>
  <si>
    <t>https://www.winvestify.com</t>
  </si>
  <si>
    <t>https://twitter.com/winvestify</t>
  </si>
  <si>
    <t>https://www.facebook.com/winvestify/</t>
  </si>
  <si>
    <t>https://www.linkedin.com/company/winvestify/</t>
  </si>
  <si>
    <t>info@winvestify.com</t>
  </si>
  <si>
    <t>Antoine De Poorter, Manuel Mill√°n, Olena Tatarin Parashyuk</t>
  </si>
  <si>
    <t>Businero.com</t>
  </si>
  <si>
    <t>https://www.crunchbase.com/organization/businero-com</t>
  </si>
  <si>
    <t>Businero is a crowdfunding and trading platform designed to automate and optimize processes for startups, investors, and traders. Startups will be able to get funding from VCs, crowdfunding, or both. Investors will get quicker liquidation, optimized due diligence, real-time performance tracking tools, and dedicated communication channel. Traders will enjoy the open secondary market and access to real-time startup performance data.</t>
  </si>
  <si>
    <t>FinTech, Information Technology, Software, Trading Platform</t>
  </si>
  <si>
    <t>Businero is a crowdfunding and trading platform</t>
  </si>
  <si>
    <t>https://www.businero.com</t>
  </si>
  <si>
    <t>https://twitter.com/businero</t>
  </si>
  <si>
    <t>Audrius@businero.com</t>
  </si>
  <si>
    <t>Capital for Colleagues</t>
  </si>
  <si>
    <t>https://www.crunchbase.com/organization/capital-for-colleagues</t>
  </si>
  <si>
    <t>Warminster, Wiltshire, United Kingdom</t>
  </si>
  <si>
    <t>Capital for Colleagues is an investment company specializing in funding the Employee Owned Business sector.</t>
  </si>
  <si>
    <t>http://www.capitalforcolleagues.com</t>
  </si>
  <si>
    <t>https://www.linkedin.com/company/capital-for-colleagues/</t>
  </si>
  <si>
    <t>info@capitalforcolleagues.com</t>
  </si>
  <si>
    <t>+4401985 201980</t>
  </si>
  <si>
    <t>Wertios</t>
  </si>
  <si>
    <t>https://www.crunchbase.com/organization/wertios</t>
  </si>
  <si>
    <t>Wertios helps customers to make better financial decisions, invest wisely and reach their long term financial goals. Based on a free financial planning tool, where users can link all their bank and investment accounts Wertios offers professional and affordable online investment advice over our financial planning app "Midas" (www.midas.capital). Midas is an all in one tool for professional financial planning. Users get a detailed overview of their financial assets and income/expenditures and fully automated reports about their asset allocation and possible risks. For free. If users wish to execute standardized investment ideas or get direct personal advice, a volume based service fee is charged. Midas offers professional wealth management from ticket sizes as small as EUR 50.000. Customers benefit from an independent fund research and far cheaper conditions than with traditional advisors through largely standardized processes. A unique private finance tool ready to shake up the European financial advisory market.</t>
  </si>
  <si>
    <t>Offenbach, Hessen, Germany</t>
  </si>
  <si>
    <t>Personal finance tool offering online investment advice</t>
  </si>
  <si>
    <t>http://midas.capital/en/</t>
  </si>
  <si>
    <t>https://twitter.com/WertiosFinanz</t>
  </si>
  <si>
    <t>https://www.facebook.com/wertios</t>
  </si>
  <si>
    <t>https://www.linkedin.com/company/wertios-financial-services-ltd</t>
  </si>
  <si>
    <t>info@wertios.com</t>
  </si>
  <si>
    <t>Thomas Schalow</t>
  </si>
  <si>
    <t>Revera Asset Management</t>
  </si>
  <si>
    <t>https://www.crunchbase.com/organization/revera-asset-management</t>
  </si>
  <si>
    <t>Established in 2003, we are an Edinburgh-based investment boutique, dedicated to UK equity investments.</t>
  </si>
  <si>
    <t>http://www.reverafunds.com/</t>
  </si>
  <si>
    <t>https://www.twitter.com/reverafunds</t>
  </si>
  <si>
    <t>https://www.facebook.com/reveraassetmanagementltd</t>
  </si>
  <si>
    <t>https://www.linkedin.com/company/revera-asset-management-limited</t>
  </si>
  <si>
    <t>info@reverafunds.co.uk</t>
  </si>
  <si>
    <t>BankApply</t>
  </si>
  <si>
    <t>https://www.crunchbase.com/organization/bankapply</t>
  </si>
  <si>
    <t>BankApply's Matching Engine simplifies bank account opening in Europe. BankApply includes a database of Fintechs and banks and helps companies and individuals to find the best option to open a bank account.</t>
  </si>
  <si>
    <t>BankApply simplifies bank account opening for companies and individuals.</t>
  </si>
  <si>
    <t>https://bankapply.eu/</t>
  </si>
  <si>
    <t>https://www.facebook.com/bankapply/</t>
  </si>
  <si>
    <t>support@bankapply.eu</t>
  </si>
  <si>
    <t>QuRabbit</t>
  </si>
  <si>
    <t>https://www.crunchbase.com/organization/qurabbit</t>
  </si>
  <si>
    <t>Instant payment gateway utilizing QR and offering predictive analytics to B2B customers.</t>
  </si>
  <si>
    <t>http://www.qurabbit.com</t>
  </si>
  <si>
    <t>https://twitter.com/qurabbitgr</t>
  </si>
  <si>
    <t>https://www.facebook.com/qurabbit</t>
  </si>
  <si>
    <t>info@qurabbit.com</t>
  </si>
  <si>
    <t>Evangelos Fragkos, George Mayshmaz, Konstantinos Banakakis, Konstantinos Kechagias</t>
  </si>
  <si>
    <t>AcceptCrypto</t>
  </si>
  <si>
    <t>https://www.crunchbase.com/organization/acceptcrypto</t>
  </si>
  <si>
    <t>AcceptCrypto is an easy to use cryptocurrency payment gateway, integrate it into your app or website with our SDK, API and plugin for WooCommerce. Accept Bitcoin, Bitcoin Cash, Litecoin, Ethereum, XRP and Dash within minutes.</t>
  </si>
  <si>
    <t>Blockchain, Cryptocurrency, E-Commerce, FinTech, Payments</t>
  </si>
  <si>
    <t>Leeuwarden, Friesland, The Netherlands</t>
  </si>
  <si>
    <t>Start accepting multiple cryptocurrencies in minutes.</t>
  </si>
  <si>
    <t>https://acceptcryp.to</t>
  </si>
  <si>
    <t>https://twitter.com/goacceptcrypto</t>
  </si>
  <si>
    <t>https://linkedin.com/company/acceptcrypto</t>
  </si>
  <si>
    <t>support@acceptcryp.to</t>
  </si>
  <si>
    <t>Projeggt</t>
  </si>
  <si>
    <t>https://www.crunchbase.com/organization/projeggt</t>
  </si>
  <si>
    <t>Based in Barcelona, Spain, Projeggt is a crowdfunding platform that enables project holders to receive sponsors and professional advice by connecting them with funders and brands. It also offers crowdagency services in the form of campaign rewards and description upgrades, campaign goal optimization and cost control, communication strategy guidelines, campaign data interpretation, and collaborators‚Äô services. Each campaign of the platform is assigned with a consultant and online tools. Founded in 2011, Projeggt‚Äôs app is available for Chrome, Firefox OS, Android, and iOS.</t>
  </si>
  <si>
    <t>Projeggt is a crowd-funding platform that connects projects with funders and enables them to receive sponsors and professional advice.</t>
  </si>
  <si>
    <t>http://www.projeggt.com/</t>
  </si>
  <si>
    <t>http://twitter.com/Projeggt</t>
  </si>
  <si>
    <t>http://www.facebook.com/Projeggt</t>
  </si>
  <si>
    <t>http://www.linkedin.com/company/let's-projeggt</t>
  </si>
  <si>
    <t>hola@projeggt.com</t>
  </si>
  <si>
    <t>Alberto Catalan, Hector Munoz, Valenti Acconcia</t>
  </si>
  <si>
    <t>Venturelytic</t>
  </si>
  <si>
    <t>https://www.crunchbase.com/organization/venturelytic</t>
  </si>
  <si>
    <t>Venturelytic is an investment software that supports next-generation investment managers in making data-driven investment decisions. It aims to become one of the most used tools internationally by investors within the next five years. Its products include Deal Structuring, Deal Analytics, and Deal Prediction. It was founded in 2017 and is headquartered in Den Haag, The Netherlands.</t>
  </si>
  <si>
    <t>FinTech, Information Technology, SaaS, Software, Venture Capital</t>
  </si>
  <si>
    <t>Venturelytic is an investment software that supports next-generation investment managers in making data-driven investment decisions.</t>
  </si>
  <si>
    <t>http://www.venturelytic.com/</t>
  </si>
  <si>
    <t>https://www.facebook.com/Venturelytic-396054324166327/</t>
  </si>
  <si>
    <t>https://www.linkedin.com/company/venturelytic/</t>
  </si>
  <si>
    <t>‚Äãwelcome@venturelytic.com</t>
  </si>
  <si>
    <t>Guy Clairbois, Mathijs Heutinck</t>
  </si>
  <si>
    <t>CFOTemplates.Com - AG Capital</t>
  </si>
  <si>
    <t>https://www.crunchbase.com/organization/cfotemplates-com-ag-capital</t>
  </si>
  <si>
    <t>CFOTemplates.com is owned and operated by AG Capital. Our company's primary goal is to help our customers solve all their finance related problems. Our primary services are: financial planning (budgets and analysis, profitability calculations, results analysis and presentation of enterprise monthly performance), raising secured funding and selection of banking services. In creating very complex and powerful Excel tools for our clients we realized that many businesses need tools like this but may be unable to budget for a CFO. So we are making many of these finance tools available now for everyone to use and to customize. We are a group of highly trained and skilled finance professionals. We have been creating financial models for our clients for the past 10 years. So many people asked us to provide them with Excel spreadsheets that we decided to make them available to everyone at very reasonable prices. We are based in the European country of Latvia on the Baltic Sea. Due to the low cost of living here we are able to offer our services at lower prices than most comparable companies. AG Capital is a financial services and advisory firm providing Chief Financial Officer services to small and medium sized enterprises throughout North America and Europe. We specialize in working with companies that do not have their own CFO or who have specific problems that require the expertise of a highly trained financial specialist. Our company website is at www.agcapitalcfo.com (the British version of the website is www.agcapitalcfo.co.uk). Andrew Grigolyunovich  The Owner &amp; CEO of AG Capital CFO Services  is Andrew Grigolyunovich, CFA.</t>
  </si>
  <si>
    <t>CFOTemplates.com continues to create pro</t>
  </si>
  <si>
    <t>http://www.cfotemplates.com</t>
  </si>
  <si>
    <t>http://twitter.com/cfotemplates</t>
  </si>
  <si>
    <t>https://www.facebook.com/cfotemplates</t>
  </si>
  <si>
    <t>https://www.linkedin.com/company/ag-capital-sia</t>
  </si>
  <si>
    <t>info@cfotemplates.com</t>
  </si>
  <si>
    <t>Big Golden Pineapple</t>
  </si>
  <si>
    <t>https://www.crunchbase.com/organization/big-golden-pineapple</t>
  </si>
  <si>
    <t>Big Golden Pineapple is a fintech and technological solutions company.</t>
  </si>
  <si>
    <t>https://www.biggoldenpineapple.com/</t>
  </si>
  <si>
    <t>https://www.facebook.com/biggoldenpineapple</t>
  </si>
  <si>
    <t>https://www.linkedin.com/company/big-golden-pineapple</t>
  </si>
  <si>
    <t>team@biggoldenpineapple.com</t>
  </si>
  <si>
    <t>Bazaar Blockchain Technologies</t>
  </si>
  <si>
    <t>https://www.crunchbase.com/organization/bazaar-blockchain-technologies</t>
  </si>
  <si>
    <t>Immediate source of Bitcoin liquidity built with a robust technology. Market-Making for Bitcoin exchanges.  Experienced FinTech and Quantitative specialists with the mission of making Bitcoin markets accessible and acceptable for the oldschool financiers. Working on fast and reliable integrations with existing financial systems via API and FIX.</t>
  </si>
  <si>
    <t>Immediate source of Bitcoin liquidity built with a robust technology. Market-Making for Bitcoin exchanges.</t>
  </si>
  <si>
    <t>http://bazaarbt.com</t>
  </si>
  <si>
    <t>http://twitter.com/bazaarbt</t>
  </si>
  <si>
    <t>http://www.linkedin.com/company/bazaar-blockchain-technologies</t>
  </si>
  <si>
    <t>team@bazaarbt.com</t>
  </si>
  <si>
    <t>Mateusz Drozd</t>
  </si>
  <si>
    <t>BillSwitcher</t>
  </si>
  <si>
    <t>https://www.crunchbase.com/organization/billswitcher</t>
  </si>
  <si>
    <t>Helps you understand and manage your financial life.</t>
  </si>
  <si>
    <t>http://billswitcher.com</t>
  </si>
  <si>
    <t>James Jenkins-Yates</t>
  </si>
  <si>
    <t>Easystarter</t>
  </si>
  <si>
    <t>https://www.crunchbase.com/organization/easystarter</t>
  </si>
  <si>
    <t>Crowdfunding, Finance, FinTech, Internet</t>
  </si>
  <si>
    <t>Easystarter is the first and largest "funding" platform.</t>
  </si>
  <si>
    <t>http://www.easystarter.com/</t>
  </si>
  <si>
    <t>https://www.facebook.com/pg/easystartergreece</t>
  </si>
  <si>
    <t>https://www.linkedin.com/company/easystarter.com/</t>
  </si>
  <si>
    <t>hello@easystarter.com</t>
  </si>
  <si>
    <t>30 211 7702838</t>
  </si>
  <si>
    <t>PriveOber</t>
  </si>
  <si>
    <t>https://www.crunchbase.com/organization/ober</t>
  </si>
  <si>
    <t>Apps, FinTech, Food and Beverage</t>
  </si>
  <si>
    <t>Pay your restaurant bill with the Ober app and get rid of all your declarations</t>
  </si>
  <si>
    <t>https://www.priveober.nl/</t>
  </si>
  <si>
    <t>https://www.facebook.com/PriveOber/</t>
  </si>
  <si>
    <t>https://www.linkedin.com/company/priveober-nl/</t>
  </si>
  <si>
    <t>info@ober.nl</t>
  </si>
  <si>
    <t>020 4866729</t>
  </si>
  <si>
    <t>Willem Giebels</t>
  </si>
  <si>
    <t>Apps, Financial Services, Food and Beverage, Software</t>
  </si>
  <si>
    <t>LUMIQA AB</t>
  </si>
  <si>
    <t>https://www.crunchbase.com/organization/lumiqa-ab</t>
  </si>
  <si>
    <t>Apps, Business Development, FinTech, Information Technology, Internet</t>
  </si>
  <si>
    <t>Bromma, Sodermanlands Lan, Sweden</t>
  </si>
  <si>
    <t>LUMIQA AB is a Next Generation Business Development and Technology company. Currently working on exceptional Fintech and Medtech products.</t>
  </si>
  <si>
    <t>https://www.lumiqa.com/</t>
  </si>
  <si>
    <t>https://www.linkedin.com/company/lumiqa/</t>
  </si>
  <si>
    <t>fabian@lumiqa.com</t>
  </si>
  <si>
    <t>46 709 199 032</t>
  </si>
  <si>
    <t>Overview Finance</t>
  </si>
  <si>
    <t>https://www.crunchbase.com/organization/overview-finance</t>
  </si>
  <si>
    <t>Overview builds front-end solutions for mobile wallets and banks. White label plug-and-play modules that can be personalized and integrated into your app in days rather than months. Designed for you to build meaningful digital relationships and increase customer engagement.</t>
  </si>
  <si>
    <t>Overview builds front-end solutions for mobile wallets and banks.</t>
  </si>
  <si>
    <t>https://overviewfinance.com</t>
  </si>
  <si>
    <t>https://twitter.com/overviewfinance</t>
  </si>
  <si>
    <t>https://www.facebook.com/overviewfinance/</t>
  </si>
  <si>
    <t>https://www.linkedin.com/company/10907845/</t>
  </si>
  <si>
    <t>hello@overview.finance</t>
  </si>
  <si>
    <t>32 475 41 84 10</t>
  </si>
  <si>
    <t>Parolla</t>
  </si>
  <si>
    <t>https://www.crunchbase.com/organization/parolla</t>
  </si>
  <si>
    <t>Parolla is a fintech company that provides online cloud payroll software.</t>
  </si>
  <si>
    <t>https://www.parolla.ie</t>
  </si>
  <si>
    <t>https://twitter.com/parollapayroll</t>
  </si>
  <si>
    <t>https://www.facebook.com/parolla.ie</t>
  </si>
  <si>
    <t>https://www.linkedin.com/company/parolla</t>
  </si>
  <si>
    <t>info@parolla.ie</t>
  </si>
  <si>
    <t>353-8922-19326</t>
  </si>
  <si>
    <t>NCE Finance Innovation</t>
  </si>
  <si>
    <t>https://www.crunchbase.com/organization/nce-finance-innovation</t>
  </si>
  <si>
    <t>NCE Finance Innovation deals with enabling infrastructure, strengthening the ecosystem and facilitating collaboration for organizations.</t>
  </si>
  <si>
    <t>https://financeinnovation.no/</t>
  </si>
  <si>
    <t>https://www.facebook.com/financeinnovation/</t>
  </si>
  <si>
    <t>https://www.linkedin.com/company/finance-innovation-norway/</t>
  </si>
  <si>
    <t>info@financeinnovation.no</t>
  </si>
  <si>
    <t>47-56-12-6565</t>
  </si>
  <si>
    <t>Mobiwallet</t>
  </si>
  <si>
    <t>https://www.crunchbase.com/organization/mobiwallet</t>
  </si>
  <si>
    <t>Mobiwallet allows users to deposit, withdraw, transfer money and pay for goods and services easily with any mobile device. Using PIN-secured SMS text messages, four digit code or QR code. Our service allows users to deposit money into an account stored on their cell phones, to send balances to other users, including sellers of goods and services, and to redeem deposits for regular money. Users are charged a small fee for sending and withdrawing money using the service.</t>
  </si>
  <si>
    <t>Coupons, FinTech, Mobile, Mobile Payments, Shopping</t>
  </si>
  <si>
    <t>Mobiwallet is a mobile-phone based money transfer and mobile payment service.</t>
  </si>
  <si>
    <t>http://www.mobiwallet.eu</t>
  </si>
  <si>
    <t>support@mobiwallet.eu</t>
  </si>
  <si>
    <t>ADNRY ADVISORY</t>
  </si>
  <si>
    <t>https://www.crunchbase.com/organization/adnry-advisory</t>
  </si>
  <si>
    <t>We invest in facilitating expansion towards new markets for unique companies, creating realistic opportunities for success.</t>
  </si>
  <si>
    <t>http://www.adnry.com</t>
  </si>
  <si>
    <t>https://www.twitter.com/adnry</t>
  </si>
  <si>
    <t>https://www.linkedin.com/company/adnry-advisory</t>
  </si>
  <si>
    <t>info@adnry.com</t>
  </si>
  <si>
    <t>Adrian Martinez</t>
  </si>
  <si>
    <t>https://www.crunchbase.com/organization/findr-2</t>
  </si>
  <si>
    <t>Findr is a tool to optimise your time during your business trips. Whenever you have 10 mins available, check around you for matching people to meet.</t>
  </si>
  <si>
    <t>Flash Meetings app for investors and startups</t>
  </si>
  <si>
    <t>http://www.findr-apps.com</t>
  </si>
  <si>
    <t>https://twitter.com/findertw</t>
  </si>
  <si>
    <t>https://www.facebook.com/gofindr/</t>
  </si>
  <si>
    <t>https://www.linkedin.com/company/findr-apps</t>
  </si>
  <si>
    <t>contact@findr-apps.com</t>
  </si>
  <si>
    <t>Erwan Maigret</t>
  </si>
  <si>
    <t>Soulcial</t>
  </si>
  <si>
    <t>https://www.crunchbase.com/organization/soulcial</t>
  </si>
  <si>
    <t>Soulcial is an online sustainable investments platform. Soulcial's new generation of investors have access to popular financial products and innovative investment opportunities, which are valued according to strict criteria for their social and environmental impact. Soulcial also offers digital investment advice and is composed of an active and future-oriented community.</t>
  </si>
  <si>
    <t>Financial Services, FinTech, Impact Investing, Social, Trading Platform</t>
  </si>
  <si>
    <t>Online Platform for impact investments</t>
  </si>
  <si>
    <t>http://www.soulcial-invest.com</t>
  </si>
  <si>
    <t>Jonas Beer</t>
  </si>
  <si>
    <t>MoneyVOX</t>
  </si>
  <si>
    <t>https://www.crunchbase.com/organization/moneyvox</t>
  </si>
  <si>
    <t>Automated Finical Savings Consultant made affordable for everyone. Making easy to aggregate on one place all your savings and investments in order to keep an eye for any change. Receive personalised weekly or monthly report for how your investments are doing and benchmarking them across the market top performances</t>
  </si>
  <si>
    <t>Consulting, Financial Services, FinTech, Marketing Automation, Software</t>
  </si>
  <si>
    <t xml:space="preserve">SaaS - Automated Finical Savings Consultant made affordable for everyone. </t>
  </si>
  <si>
    <t>http://www.money-vox.com</t>
  </si>
  <si>
    <t>https://www.facebook.com/Money-vox-1332752763499850/</t>
  </si>
  <si>
    <t>I.am@money-vox.com</t>
  </si>
  <si>
    <t>Kristin Cohen, VaLentin Cohen</t>
  </si>
  <si>
    <t>Financial Services, Professional Services, Sales and Marketing, Software</t>
  </si>
  <si>
    <t>Konupara</t>
  </si>
  <si>
    <t>https://www.crunchbase.com/organization/konupara</t>
  </si>
  <si>
    <t>Konupara is a website that educates its readers on how to make better spending decisions. It offers articles and resources on a wide variety of topics such as eliminating credit card debt, saving for financial independence, reducing monthly expenses, and investing. Konupara was launched in 2013 in Denizli, Turkey.</t>
  </si>
  <si>
    <t>Konupara is a personal finance resource with the mission of educating readers about how to improve their financial fitness.</t>
  </si>
  <si>
    <t>https://konupara.com</t>
  </si>
  <si>
    <t>https://twitter.com/konupara</t>
  </si>
  <si>
    <t>https://www.linkedin.com/company/konupara</t>
  </si>
  <si>
    <t>mail@konupara.com</t>
  </si>
  <si>
    <t>Coinepic</t>
  </si>
  <si>
    <t>https://www.crunchbase.com/organization/coinepic</t>
  </si>
  <si>
    <t>European tech startup - cryptocurrency exchange platform and experts in the fields Bitcoin and Blockchain</t>
  </si>
  <si>
    <t>http://www.coinepic.com</t>
  </si>
  <si>
    <t>https://twitter.com/Coinepiccom</t>
  </si>
  <si>
    <t>https://www.facebook.com/coinepic/</t>
  </si>
  <si>
    <t>https://www.linkedin.com/company/coinepic/</t>
  </si>
  <si>
    <t>ceo@coinepic.com</t>
  </si>
  <si>
    <t>+421 917 857 992</t>
  </si>
  <si>
    <t>Miro Kuco</t>
  </si>
  <si>
    <t>Road to Value</t>
  </si>
  <si>
    <t>https://www.crunchbase.com/organization/road-to-value</t>
  </si>
  <si>
    <t>Road to Value is dedicated to helping entrepreneurs, management teams, investors and tech institutes, create value from idea validation to exit realization. The ability of a company to earn future cash flow (shareholder value) is the best way to measure the value of a company, if all stakeholders are committed to the company in a sustainable way. We help to identify, enable, and realize shareholder value in all stages of the company life cycle. The life &amp; value of any investment is characterized by five defining steps. Road to Value is determined to make each step a success, as stand alone project, or as an integrated program: 1. Idea validation 2. Deal structuring 3. Value creation 4. Turn around 5. Exit Road to Value works by combining a professional investor toolbox with hands on experience in numerous investment processes. We always work from the perspective that value is created over the long term by 10% inspiration and 90% transpiration. Key industry focus on healthcare, clean tech, food and ICT.</t>
  </si>
  <si>
    <t>Business Development, Consulting, Finance, FinTech, Health Care, Venture Capital</t>
  </si>
  <si>
    <t>Road to Value is dedicated to helping entrepreneurs, management teams, and investors create value from idea validation to exit realization.</t>
  </si>
  <si>
    <t>http://www.roadtovalue.com</t>
  </si>
  <si>
    <t>http://twitter.com/RoadtoValue</t>
  </si>
  <si>
    <t>cr@roadtovalue.com</t>
  </si>
  <si>
    <t>Financial Services, Health Care, Lending and Investments, Professional Services</t>
  </si>
  <si>
    <t>Fidopio Ltd</t>
  </si>
  <si>
    <t>https://www.crunchbase.com/organization/fidopio-ltd</t>
  </si>
  <si>
    <t>A global money transfer network, decentralised, peer to peer, trustless</t>
  </si>
  <si>
    <t>https://fidop.io/</t>
  </si>
  <si>
    <t>Callum Macdonald</t>
  </si>
  <si>
    <t>iCareWallet</t>
  </si>
  <si>
    <t>https://www.crunchbase.com/organization/icarewallet-tbg-network-ltd</t>
  </si>
  <si>
    <t>With today‚Äôs busy lifestyles it is becoming increasingly difficult to find a simple, convenient and secure way to donate to charities. Introducing iCareWallet.  iCareWallet is a one-click charity donation app that makes giving to charity quick, convenient and efficient. Donate when and how you want. Pay-as-you-go giving. No pestering from charities. No being tied into direct debits ‚Äì all your giving activity controlled by you in one secure place. Care. Donate. Share</t>
  </si>
  <si>
    <t>Charity, FinTech, Internet, Marketplace, Social Media</t>
  </si>
  <si>
    <t>iCareWallet is a mobile donations marketplace that connects charities and individual donors.</t>
  </si>
  <si>
    <t>http://icarewallet.com</t>
  </si>
  <si>
    <t>http://twitter.com/icarewallet</t>
  </si>
  <si>
    <t>https://www.facebook.com/tessa.marwick</t>
  </si>
  <si>
    <t>http://uk.linkedin.com/pub/tessa-marwick/0/a15/675</t>
  </si>
  <si>
    <t>tessa@icarewallet.com</t>
  </si>
  <si>
    <t>Jackie Manning, Tessa Marwick</t>
  </si>
  <si>
    <t>Commerce and Shopping, Financial Services, Internet Services, Media and Entertainment, Other</t>
  </si>
  <si>
    <t>CyfraPay</t>
  </si>
  <si>
    <t>https://www.crunchbase.com/organization/cyfrapay</t>
  </si>
  <si>
    <t>CyfraPay is an online application that enables its users to pay with their credit or debit cards by scanning a barcode. It allows its users to enter their credit or debit card details to the application and make payments without having to re-enter details or maintain user accounts. CyfraPay was launched in 2011 in Madrid, Spain.</t>
  </si>
  <si>
    <t>CyfraPay lets you pay with your credit or debit card by scanning a barcode with your iPhone or Android.</t>
  </si>
  <si>
    <t>http://www.cyfrapay.com</t>
  </si>
  <si>
    <t>http://twitter.com/cyfrapay</t>
  </si>
  <si>
    <t>https://www.linkedin.com/company/cyfrapay/</t>
  </si>
  <si>
    <t>contact@cyfrapay.com</t>
  </si>
  <si>
    <t>Financial Services, Mobile, Payments</t>
  </si>
  <si>
    <t>Secret Bank</t>
  </si>
  <si>
    <t>https://www.crunchbase.com/organization/secret-bank</t>
  </si>
  <si>
    <t>SecretBank is a way for families to manage their finances during the post-covid recession. It treats families and individuals as micro banks allowing them to account for cash transactions, create trust-based interpersonal lending and borrowing, and share common financial goals. First and foremost our app targets gray and cash economies, making one of the first apps to oppose that digital-first approach advocated by all modern banking institutions.</t>
  </si>
  <si>
    <t>Secret bank is a way for families to manage their finances during the post-covid recession.</t>
  </si>
  <si>
    <t>https://secretbank.co.uk</t>
  </si>
  <si>
    <t>robertas@secretbank.co.uk</t>
  </si>
  <si>
    <t>Fintech Portugal</t>
  </si>
  <si>
    <t>https://www.crunchbase.com/organization/fintech-portugal</t>
  </si>
  <si>
    <t>Building Portuguese FinTech ecosystem by promoting interaction between market participants.</t>
  </si>
  <si>
    <t>http://www.fintech.pt</t>
  </si>
  <si>
    <t>https://twitter.com/FintechPortugal</t>
  </si>
  <si>
    <t>https://www.facebook.com/fintechportugal</t>
  </si>
  <si>
    <t>https://www.linkedin.com/company/10638026/</t>
  </si>
  <si>
    <t>augusto@fintech.pt</t>
  </si>
  <si>
    <t>Augusto Santos</t>
  </si>
  <si>
    <t>Prosperify</t>
  </si>
  <si>
    <t>https://www.crunchbase.com/organization/prosperify</t>
  </si>
  <si>
    <t>Financial decisions seem complicated. We want to make them simple, by educating and enabling millennials to invest in the most suitable products for them.  What's the difference between an ISA and a LISA? How much should I pay into my pension? What's the best way to save for a house? We can provide the answers to these questions and make investing cheap, easy, and rewarding.</t>
  </si>
  <si>
    <t xml:space="preserve"> Educating and enabling millennials to invest their money in the most suitable products for them. </t>
  </si>
  <si>
    <t>http://www.prosperify.co.uk</t>
  </si>
  <si>
    <t>https://www.linkedin.com/company/prosperify/</t>
  </si>
  <si>
    <t>mike@prosperify.co.uk</t>
  </si>
  <si>
    <t>Mike Mutsaers</t>
  </si>
  <si>
    <t>HyperQuant</t>
  </si>
  <si>
    <t>https://www.crunchbase.com/organization/hyperquant</t>
  </si>
  <si>
    <t>Cryptocurrency, FinTech, Trading Platform</t>
  </si>
  <si>
    <t>HyperQuant is a fintech platform for automated crypto trading and asset management.</t>
  </si>
  <si>
    <t>https://hyperquant.net</t>
  </si>
  <si>
    <t>https://twitter.com/HyperQuant_net</t>
  </si>
  <si>
    <t>https://www.facebook.com/hyperquant.net</t>
  </si>
  <si>
    <t>https://www.linkedin.com/company/hyperquant</t>
  </si>
  <si>
    <t>info@hyperquant.net</t>
  </si>
  <si>
    <t>OpenRep</t>
  </si>
  <si>
    <t>https://www.crunchbase.com/organization/open-banking-reporting-uk-oem</t>
  </si>
  <si>
    <t>Commercial Lending, FinTech, Risk Management</t>
  </si>
  <si>
    <t>OpenRep is a cloud-based Fintech platform architected for commercial lenders primarily lending in the SME sector.</t>
  </si>
  <si>
    <t>https://openrep.cloud</t>
  </si>
  <si>
    <t>https://www.linkedin.com/company/open-banking-reporting</t>
  </si>
  <si>
    <t>info@openrep.cloud</t>
  </si>
  <si>
    <t>Fintech Finland</t>
  </si>
  <si>
    <t>https://www.crunchbase.com/organization/fintech-finland</t>
  </si>
  <si>
    <t>Fintech services in Finland and help Fintech companies grow internationally.</t>
  </si>
  <si>
    <t>http://fintechfinland.fi/</t>
  </si>
  <si>
    <t>https://twitter.com/fintechfinland</t>
  </si>
  <si>
    <t>https://www.facebook.com/FintechFinland/?ref=page_internal</t>
  </si>
  <si>
    <t>https://www.linkedin.com/company/fintechfinland/</t>
  </si>
  <si>
    <t>Harry Brade</t>
  </si>
  <si>
    <t>The Ground_Up Project</t>
  </si>
  <si>
    <t>https://www.crunchbase.com/organization/the-ground-up-project</t>
  </si>
  <si>
    <t>Fintech deal-sourcing platform for sustainability. Sources, selects, benchmarks and pre-qualifies impact ventures globally.</t>
  </si>
  <si>
    <t>http://www.groundupproject.net</t>
  </si>
  <si>
    <t>https://twitter.com/theground_up</t>
  </si>
  <si>
    <t>https://www.facebook.com/thegroundupproject/</t>
  </si>
  <si>
    <t>https://www.linkedin.com/company/4984164/</t>
  </si>
  <si>
    <t>info@groundupproject.net</t>
  </si>
  <si>
    <t>Brindusa Burrows</t>
  </si>
  <si>
    <t>Daily Fintech Advisers</t>
  </si>
  <si>
    <t>https://www.crunchbase.com/organization/daily-fintech-advisers</t>
  </si>
  <si>
    <t>Strategic Fintech Deal-Makers Leveraging an Open Source Research platform</t>
  </si>
  <si>
    <t>http://dailyfintech.com/about-me/</t>
  </si>
  <si>
    <t>https://www.twitter.com/dailyfintech</t>
  </si>
  <si>
    <t>https://www.linkedin.com/in/bernardlunn</t>
  </si>
  <si>
    <t>Boki</t>
  </si>
  <si>
    <t>https://www.crunchbase.com/organization/boki</t>
  </si>
  <si>
    <t>Boki allows you to compare rates and fees when sending money!</t>
  </si>
  <si>
    <t>https://www.boki.ai</t>
  </si>
  <si>
    <t>https://www.facebook.com/getboki/</t>
  </si>
  <si>
    <t>https://www.linkedin.com/showcase/getboki/</t>
  </si>
  <si>
    <t>hello@boki.ai</t>
  </si>
  <si>
    <t>Olu Omoniyi</t>
  </si>
  <si>
    <t>myFrenchStartup</t>
  </si>
  <si>
    <t>https://www.crunchbase.com/organization/myfrenchstartup</t>
  </si>
  <si>
    <t>MyFrenchStartup is a data-driven platform with enhanced information about the French Startups Ecosystem MyFrenchStartup provides Governments, Corporates, Investors, Medias, Entrepreneurs,... with deep data to optimize Startups tracking, Due Diligence, DealFlow, Open Innovation. MyFrenchStartup aims to become The Startups Benchmark Group by providing the Startups Ecosystem with Data Monitoring Tools and by delivering regular reports and surveys about startups investments and Innovation Market Intelligence:</t>
  </si>
  <si>
    <t>Analytics, Angel Investment, Business Intelligence, FinTech, Market Research, Social Impact, Venture Capital</t>
  </si>
  <si>
    <t>MyFrenchStartup is a data-driven platform with enhanced information about the French Startups Ecosystem</t>
  </si>
  <si>
    <t>http://www.myfrenchstartup.com</t>
  </si>
  <si>
    <t>http://twitter.com/myfrenchstartup</t>
  </si>
  <si>
    <t>http://www.facebook.com/MyFrenchStartup</t>
  </si>
  <si>
    <t>https://www.linkedin.com/company/10914815</t>
  </si>
  <si>
    <t>contact@myfrenchstartup.com</t>
  </si>
  <si>
    <t>323057.8006</t>
  </si>
  <si>
    <t>Hamadi LANOUAR</t>
  </si>
  <si>
    <t>Explicit Selection</t>
  </si>
  <si>
    <t>https://www.crunchbase.com/organization/explicit-selection</t>
  </si>
  <si>
    <t>Technical Due Diligence of FinTech / software companies. Productization of complex B2B offerings in the FinTech domain. Interim management, post-acquisition integration and business development support. Technical consultancy. 15+ years of expertise in the Payments domain, working closely with Visa, Mastercard, American Express, Discover, EMVCo, and other tier-one payment companies.</t>
  </si>
  <si>
    <t>Consulting, FinTech, Information Technology, Payments, Software</t>
  </si>
  <si>
    <t>Explicit Selection is a technology company focusing on the payments domain, also known as Fintech (Financial Technology).</t>
  </si>
  <si>
    <t>https://www.explicitselection.com</t>
  </si>
  <si>
    <t>https://www.linkedin.com/company/explicitselection</t>
  </si>
  <si>
    <t>info@explicitselection.com</t>
  </si>
  <si>
    <t>Jeroen Mulder, Maxim Dyachenko, Thijs Groeneveld</t>
  </si>
  <si>
    <t>Loft Solutions</t>
  </si>
  <si>
    <t>https://www.crunchbase.com/organization/loft-solutions</t>
  </si>
  <si>
    <t>Loft Solutions is specialised in financial services consulting &amp; services. It offers project management services related to process optimisation and innovative finance. Loft Solutions is a partner of choice for supporting your activities and projects in the field of online banking, crowdfunding and webs services finance. OPTIMISATION Optimising process and models for better performance and efficiency. Process analysis, data analysis and financial modelling services. FINANCE 2.0 Delivering Finance expertise to new players &amp; developing online banking operations Business model definition &amp; market research, online finance benchmarks, data analysis and modelling services. INVESTMENT MANAGEMENT Enhancing investment management &amp; client experience. Regulatory compliance, new technologies integration, front office activities &amp; product development. WEB SERVICES Creating new online tools for a wide range of financial applications modules. Calculation applications, financial models, management analysis, optimization analysis, regulatory updates and custom made modules.</t>
  </si>
  <si>
    <t>Business Development, Consulting, Crowdfunding, Customer Service, Finance, Financial Services, FinTech, Project Management, Risk Management</t>
  </si>
  <si>
    <t>Saint-marceau, Champagne-Ardenne, France</t>
  </si>
  <si>
    <t>Loft Solutions delivers your projects in Financial Services. From seemingly most simple to the most complex, from the local.</t>
  </si>
  <si>
    <t>http://www.loftfi.com</t>
  </si>
  <si>
    <t>http://twitter.com/Loftfi</t>
  </si>
  <si>
    <t>partners@loftfi.com</t>
  </si>
  <si>
    <t>+33 1 46 94 66 46</t>
  </si>
  <si>
    <t>SwissMine</t>
  </si>
  <si>
    <t>https://www.crunchbase.com/organization/swissmine</t>
  </si>
  <si>
    <t>SwissMine is a full-service ATM machine producer specializing in digital currency payment platforms for users, merchants, and mining operations. Based on open-source protocol, it payment platforms operate on a decentralized network that is independent of national banks and monetary policies. Founded in 2013, SwissMine is headquartered in Switzerland.</t>
  </si>
  <si>
    <t>SwissMine Ltd is your trusted full service partner for the digital currency market.</t>
  </si>
  <si>
    <t>http://swissmine.ch</t>
  </si>
  <si>
    <t>https://twitter.com/swissmineag</t>
  </si>
  <si>
    <t>https://www.linkedin.com/company/swissmine-ltd-</t>
  </si>
  <si>
    <t>Centropy PR</t>
  </si>
  <si>
    <t>https://www.crunchbase.com/organization/centropy-pr</t>
  </si>
  <si>
    <t>Centropy PR is an independent PR firm that provides collaboration from the engineering, fintech &amp; public sectors and¬†digital marketing.</t>
  </si>
  <si>
    <t>https://centropypr.com/</t>
  </si>
  <si>
    <t>https://twitter.com/CentropyPR</t>
  </si>
  <si>
    <t>https://www.facebook.com/CentropyPr/</t>
  </si>
  <si>
    <t>https://www.linkedin.com/company/centropy-pr/about/</t>
  </si>
  <si>
    <t>hello@centropypr.com</t>
  </si>
  <si>
    <t>4420.3959.9121</t>
  </si>
  <si>
    <t>Mister Doe</t>
  </si>
  <si>
    <t>https://www.crunchbase.com/organization/mister-doe</t>
  </si>
  <si>
    <t>CRM, Financial Services, FinTech, Information Technology, Software</t>
  </si>
  <si>
    <t>Mister Doe is a company specialized in FinTech and InsurTech offering digital and agile solutions for smart treatment.</t>
  </si>
  <si>
    <t>http://www.misterdoe.fr</t>
  </si>
  <si>
    <t>https://twitter.com/MisterDoeSAS</t>
  </si>
  <si>
    <t>https://www.linkedin.com/company/mister-doe-sas</t>
  </si>
  <si>
    <t>support.mrdoe@misterdoe.fr</t>
  </si>
  <si>
    <t>Financial Services, Information Technology, Sales and Marketing, Software</t>
  </si>
  <si>
    <t>Qadra</t>
  </si>
  <si>
    <t>https://www.crunchbase.com/organization/qadra</t>
  </si>
  <si>
    <t>Qadra is a wealth management company focused on quantitative investment products delivered through a digital platform.</t>
  </si>
  <si>
    <t>https://www.qadra.com</t>
  </si>
  <si>
    <t>https://www.linkedin.com/company/qadrafinance</t>
  </si>
  <si>
    <t>hello@qadra.com</t>
  </si>
  <si>
    <t>WSME - World Startup Market Exchange</t>
  </si>
  <si>
    <t>https://www.crunchbase.com/organization/wsme-world-startup-market-exchange</t>
  </si>
  <si>
    <t>Consulting, Crowdfunding, Financial Services, FinTech, Internet</t>
  </si>
  <si>
    <t>Autun, Bourgogne, France</t>
  </si>
  <si>
    <t xml:space="preserve">Connecting startups, corporate brands and investors. </t>
  </si>
  <si>
    <t>https://wsme.co</t>
  </si>
  <si>
    <t>https://www.linkedin.com/company/wsme/</t>
  </si>
  <si>
    <t>contact@wsme.co</t>
  </si>
  <si>
    <t>Olivier Petit</t>
  </si>
  <si>
    <t>Financial Services, Internet Services, Professional Services</t>
  </si>
  <si>
    <t>MAIOR Partners</t>
  </si>
  <si>
    <t>https://www.crunchbase.com/organization/maior-partners</t>
  </si>
  <si>
    <t>Independent player. Providing access to a wide and diversified source of lenders and investors in Europe. Alternative and innovative instruments, beyond traditional banking. Multi-skilled team assisting you all along the project, until you get the appropriate funding. Our fees are only payable upon result (100% transparent success fees). Corporate Finance, Debt Advisory Services, Financial Advisory, Fundraising.</t>
  </si>
  <si>
    <t>Banking, Commercial Lending, Finance, Financial Services, FinTech</t>
  </si>
  <si>
    <t>Raising money for entrepreneurs. Financial brokerage solutions &amp; Debt advisory services in times of crisis. For startups and SMES.</t>
  </si>
  <si>
    <t>http://www.maior.fr</t>
  </si>
  <si>
    <t>https://www.linkedin.com/company/maior-partners/</t>
  </si>
  <si>
    <t>contact@maior.fr</t>
  </si>
  <si>
    <t>Gerard LeGargean</t>
  </si>
  <si>
    <t>ƒåAPEK - WinDUO</t>
  </si>
  <si>
    <t>https://www.crunchbase.com/organization/ƒçapek-winduo</t>
  </si>
  <si>
    <t>Ostrava, Moravskoslezsky kraj, Czech Republic</t>
  </si>
  <si>
    <t>ƒåAPEK - WinDUO offers software for double-entry bookkeeping and tax records for entrepreneurs.</t>
  </si>
  <si>
    <t>http://www.winduo.cz</t>
  </si>
  <si>
    <t>obchod@winduo.cz</t>
  </si>
  <si>
    <t>420-596 248 585</t>
  </si>
  <si>
    <t>CreditSquare</t>
  </si>
  <si>
    <t>https://www.crunchbase.com/organization/creditsquare</t>
  </si>
  <si>
    <t>FinTech, Lending, Marketing, Marketplace</t>
  </si>
  <si>
    <t>CreditSquare is an advisory- and marketplace lending platform focused on providing SMEs with credit solutions.</t>
  </si>
  <si>
    <t>http://creditsquare.co.uk/</t>
  </si>
  <si>
    <t>https://twitter.com/creditsquare?lang=en</t>
  </si>
  <si>
    <t>https://www.facebook.com/creditsquare/</t>
  </si>
  <si>
    <t>https://in.linkedin.com/company/creditsquare-ltd</t>
  </si>
  <si>
    <t>theteam@creditsquare.co.uk</t>
  </si>
  <si>
    <t>44 (0) 20 3289 2176</t>
  </si>
  <si>
    <t>Bj√∂rn Lindvall</t>
  </si>
  <si>
    <t>Check Business</t>
  </si>
  <si>
    <t>https://www.crunchbase.com/organization/check-business</t>
  </si>
  <si>
    <t>In recent years, consumers have become aware of the importance of personal credit scores, with millions now using services to keep an eye on their rating. For small firms, credit scores are even more important because they impact access to vital working capital, yet barely a quarter have ever checked their rating, despite more than half having a poor score. Check Business, an online portal in partnership with Equifax, puts UK small businesses in control of their credit rating for the first time. In addition, Check Business provides innovative and practical online tools to support small firms with their biggest challenges of finding customers, raising finance and getting paid.</t>
  </si>
  <si>
    <t>Check Business puts UK small firms in control of their credit rating</t>
  </si>
  <si>
    <t>https://www.check-business.co.uk</t>
  </si>
  <si>
    <t>http://twitter.com/checkbusinessUK</t>
  </si>
  <si>
    <t>http://www.linkedin.com/company/3530887</t>
  </si>
  <si>
    <t>support@check-business.co.uk</t>
  </si>
  <si>
    <t>CryptoBilderlings</t>
  </si>
  <si>
    <t>https://www.crunchbase.com/organization/cryptobilderlings</t>
  </si>
  <si>
    <t>CryptoBilderlings O√ú - an advanced platform for acquisition of GRAM cryptocurrency. CryptoBilderlings O√ú company is registered in Estonia and operates under a license of cryptocurrency exchange. The company CryptoBilderlings O√ú works in partnership with fintech platform Bilderlings that provides current account services.</t>
  </si>
  <si>
    <t>A platform for acquisition of GRAM cryptocurrency</t>
  </si>
  <si>
    <t>https://www.cryptobilderlings.com</t>
  </si>
  <si>
    <t>https://www.facebook.com/CryptoBilderlings/</t>
  </si>
  <si>
    <t>https://www.linkedin.com/company/cryptobilderlings/about/</t>
  </si>
  <si>
    <t>info@cryptobilderlings.com</t>
  </si>
  <si>
    <t>Otokod Technologies</t>
  </si>
  <si>
    <t>https://www.crunchbase.com/organization/otokod-technology</t>
  </si>
  <si>
    <t>Cloud Computing, Consulting, FinTech, Information Technology, Software</t>
  </si>
  <si>
    <t>Software company</t>
  </si>
  <si>
    <t>https://www.otokod.com</t>
  </si>
  <si>
    <t>https://twitter.com/otokod</t>
  </si>
  <si>
    <t>https://www.facebook.com/otokod/</t>
  </si>
  <si>
    <t>https://www.linkedin.com/company/otokod</t>
  </si>
  <si>
    <t>info@otokod.com</t>
  </si>
  <si>
    <t>+90(216)5670282</t>
  </si>
  <si>
    <t>Mehmet Kavi</t>
  </si>
  <si>
    <t>Gasefi</t>
  </si>
  <si>
    <t>https://www.crunchbase.com/organization/gasefi</t>
  </si>
  <si>
    <t>Stop searching. Start finding.</t>
  </si>
  <si>
    <t>http://www.gasefi.com/</t>
  </si>
  <si>
    <t>info@gasefi.com</t>
  </si>
  <si>
    <t>Pranas Japertas</t>
  </si>
  <si>
    <t>raisinginvestment.com</t>
  </si>
  <si>
    <t>https://www.crunchbase.com/organization/raisinginvestment-com</t>
  </si>
  <si>
    <t>Raisinginvestment.com  helps: 1. Investors find and share exciting equity based investment opportunities, be it in a start up company looking for seed capital, through to businesses looking for growth capital. 2. Entrepreneurs and established businesses find the investment and help they need to start or grow their business ventures.</t>
  </si>
  <si>
    <t>Stourbridge, Dudley, United Kingdom</t>
  </si>
  <si>
    <t>Raise investment - Make investments</t>
  </si>
  <si>
    <t>http://www.raisinginvestment.com</t>
  </si>
  <si>
    <t>http://twitter.com/raisinginvest</t>
  </si>
  <si>
    <t>david@raisinginvestment.com</t>
  </si>
  <si>
    <t>01384 887090</t>
  </si>
  <si>
    <t>David Conway, David Sullivan</t>
  </si>
  <si>
    <t>Regulated.Org</t>
  </si>
  <si>
    <t>https://www.crunchbase.com/organization/regulated-org</t>
  </si>
  <si>
    <t>The Regulated.Org is a trusted source of real-time news, intelligence and analysis on the World news global, Fintech News and national.</t>
  </si>
  <si>
    <t>http://www.regulated.org</t>
  </si>
  <si>
    <t>https://twitter.com/RegulatedOrg</t>
  </si>
  <si>
    <t>https://www.facebook.com/Regulatedorg-207168129661723/</t>
  </si>
  <si>
    <t>https://www.linkedin.com/company/regulated.org?trk=top_nav_home</t>
  </si>
  <si>
    <t>contact@mh-europeinvestment.co.uk</t>
  </si>
  <si>
    <t>David Keslassy</t>
  </si>
  <si>
    <t>Finmeer</t>
  </si>
  <si>
    <t>https://www.crunchbase.com/organization/finmeer</t>
  </si>
  <si>
    <t>Finmeer is a small consulting company for FinTech, specialized in core bank applications.</t>
  </si>
  <si>
    <t>http://www.finmeer.com</t>
  </si>
  <si>
    <t>https://www.linkedin.com/company/finmeer/</t>
  </si>
  <si>
    <t>info@finmeer.com</t>
  </si>
  <si>
    <t>PayMundi</t>
  </si>
  <si>
    <t>https://www.crunchbase.com/organization/paymundi</t>
  </si>
  <si>
    <t>PayMundi helps companies that accept international card-based payments to increase their global sales conversions, reduce acceptance costs, transact in their customers‚Äô currencies, and resolve international payment disputes. Its product and service portfolio includes global payment getaways, international merchant acquirers, dynamic currency conversion providers, online fraud prevention services, and multi-lingual customer service call centers. Paymundi was founded in 2009 and is based in Barcelona, Spain.</t>
  </si>
  <si>
    <t>Globalize your payment partners and sell more online.</t>
  </si>
  <si>
    <t>http://www.paymundi.com</t>
  </si>
  <si>
    <t>https://twitter.com/paymundi</t>
  </si>
  <si>
    <t>https://www.linkedin.com/company/paymundi</t>
  </si>
  <si>
    <t>Crowdstacker Holdings Ltd</t>
  </si>
  <si>
    <t>https://www.crunchbase.com/organization/nineyards-capital</t>
  </si>
  <si>
    <t>Peer to peer investing</t>
  </si>
  <si>
    <t>InvestWall</t>
  </si>
  <si>
    <t>https://www.crunchbase.com/organization/investwall</t>
  </si>
  <si>
    <t>InvestWall offers technology solutions and investment tools that assist investors in their decision making in stock market investments. The company develops information tools that are able to collect, aggregate, and filter news articles and blogs to provide its customers with information about the industry. InvestWall facilitates an online community that enables its members to find and share insights, opinions, and ideas to manage their portfolios. InvestWall was founded in Monaco, Europe in 2014 by Samuel Benichou and Edouard Soutzo.</t>
  </si>
  <si>
    <t>Monaco, Bayern, Germany</t>
  </si>
  <si>
    <t>Investwall is an easy-to-use information technology platform to radically change the way investors make decisions about their investments.</t>
  </si>
  <si>
    <t>http://investwall.com/</t>
  </si>
  <si>
    <t>https://www.twitter.com/investwall</t>
  </si>
  <si>
    <t>https://www.facebook.com/737529039671950</t>
  </si>
  <si>
    <t>Edouard Soutzo, samuel benichou</t>
  </si>
  <si>
    <t>Snapfin</t>
  </si>
  <si>
    <t>https://www.crunchbase.com/organization/snapfin</t>
  </si>
  <si>
    <t>B2B, Finance, FinTech, Marketplace, SaaS</t>
  </si>
  <si>
    <t>Snapfin provides small businesses with fast, simple access to financing.</t>
  </si>
  <si>
    <t>https://snapfin.fr</t>
  </si>
  <si>
    <t>https://www.linkedin.com/company/snapfinfr/</t>
  </si>
  <si>
    <t>contact@snapfin.fr</t>
  </si>
  <si>
    <t>S√∂ren DR√âANO</t>
  </si>
  <si>
    <t>MiraBlue</t>
  </si>
  <si>
    <t>https://www.crunchbase.com/organization/mirablue</t>
  </si>
  <si>
    <t>MiraBlue was founded to build a simple and compliant mobile investor relations application (‚ÄúMIRA‚Äù) for the fund management industry. Borne out of the frustrations of Institutional Investors, MIRA enables fund managers and administrators to connect and engage directly with Institutional Investors within a single mobile application. MiraBlue is a platform to help institutional investors make better informed decisions in active manager selection.</t>
  </si>
  <si>
    <t>Enterprise Software, FinTech, Mobile</t>
  </si>
  <si>
    <t>Enabling smarter investment decisions for Institutional Investors.</t>
  </si>
  <si>
    <t>1,001,388</t>
  </si>
  <si>
    <t>http://www.mirablue.com</t>
  </si>
  <si>
    <t>https://www.linkedin.com/company/mirablue-ltd/about/</t>
  </si>
  <si>
    <t>contact@mirapps.com</t>
  </si>
  <si>
    <t>George Carivalis</t>
  </si>
  <si>
    <t>Geekcelerator</t>
  </si>
  <si>
    <t>https://www.crunchbase.com/organization/geekcelerator</t>
  </si>
  <si>
    <t>Geekcelerator is the fund with a different mission. We believe entrepreneurs will save the world, so we invest in startups that solve difficult technology problems for other startups. We offer early stage investment and tools for entrepreneurs to have the best startup experience creation.</t>
  </si>
  <si>
    <t>Automotive, Finance, FinTech</t>
  </si>
  <si>
    <t>Geekcelerator is the fund with a different mission.</t>
  </si>
  <si>
    <t>1,003,984</t>
  </si>
  <si>
    <t>http://geekcelerator.com</t>
  </si>
  <si>
    <t>http://twitter.com/foundenhq</t>
  </si>
  <si>
    <t>contact@geekcelerator.com</t>
  </si>
  <si>
    <t>Catalina Rusu, Vlad Stan</t>
  </si>
  <si>
    <t>Ashley James</t>
  </si>
  <si>
    <t>https://www.crunchbase.com/organization/ashley-james-cebb</t>
  </si>
  <si>
    <t>Sawbridgeworth, Hertford, United Kingdom</t>
  </si>
  <si>
    <t>Ashley James is a fintech firm that offers solutions such as accounting, bookkeeping, company formation, taxation, payrolls &amp; e-VAT.</t>
  </si>
  <si>
    <t>1,004,336</t>
  </si>
  <si>
    <t>https://www.ashleyjames.co.uk</t>
  </si>
  <si>
    <t>info@ashleyjames.co.uk</t>
  </si>
  <si>
    <t>01279 600360</t>
  </si>
  <si>
    <t>Be Energy Part</t>
  </si>
  <si>
    <t>https://www.crunchbase.com/organization/beenergy-part</t>
  </si>
  <si>
    <t>Be Energy Part is an online investment platform that connects cleantech startups &amp; renewable energy projects with investors. Dedicated to helping investors place capital into clean tech projects that offer solid returns, along with positive social and environmental impact. Be Energy Part demystifies investing in cleantech and removes the funding barriers for these startups. There is too much irrelevant noise, crowding and congestion on other platforms for investors to sift through in order to find compelling investments. By providing investors with access to an infrastructure of aggregated research, tools and background information on potential investments, Be Energy Part delivers on quality. By facilitating private funding for this startups , Be Energy Part seeks to change the world and build the next generation of great companies.</t>
  </si>
  <si>
    <t>CleanTech, Finance, FinTech</t>
  </si>
  <si>
    <t>Gij√≥n, Asturias, Spain</t>
  </si>
  <si>
    <t>Be Energy Part is an online investment platform that connects cleantech startups projects with investors.</t>
  </si>
  <si>
    <t>1,004,600</t>
  </si>
  <si>
    <t>http://www.beenergypart.com/</t>
  </si>
  <si>
    <t>https://twitter.com/beenergypart</t>
  </si>
  <si>
    <t>https://www.facebook.com/beenergypart</t>
  </si>
  <si>
    <t>https://www.linkedin.com/company/beenergypart-spain</t>
  </si>
  <si>
    <t>hello@beenergypart.com</t>
  </si>
  <si>
    <t>DealOn Tribu</t>
  </si>
  <si>
    <t>https://www.crunchbase.com/organization/dealon-2</t>
  </si>
  <si>
    <t>La Baule-escoublac, Pays de la Loire, France</t>
  </si>
  <si>
    <t>The bot that helps you save money based on your customer purchase intent</t>
  </si>
  <si>
    <t>1,006,594</t>
  </si>
  <si>
    <t>http://www.dealon.fr</t>
  </si>
  <si>
    <t>https://www.twitter.com/dealontribu</t>
  </si>
  <si>
    <t>https://www.facebook.com/tribudealon</t>
  </si>
  <si>
    <t>hello@dealon.fr</t>
  </si>
  <si>
    <t>+33 2 51 10 87 44</t>
  </si>
  <si>
    <t>Camille Fagart, Fr√©d√©ric Degouy</t>
  </si>
  <si>
    <t>Solid Steps</t>
  </si>
  <si>
    <t>https://www.crunchbase.com/organization/solid-steps</t>
  </si>
  <si>
    <t>The law requires all employers to provide a workplace pension to their employees by the end of 2017. Solid Steps makes it easy for SMEs to set up and manage their workplace pension scheme. Employers have access to a centralised management platform, massively saving them time and money when setting up their pension scheme as well managing it on a monthly basis.</t>
  </si>
  <si>
    <t>We help SMEs to select, set up and manage their pension scheme.</t>
  </si>
  <si>
    <t>1,011,527</t>
  </si>
  <si>
    <t>http://solidsteps.io</t>
  </si>
  <si>
    <t>https://twitter.com/solidstepsIO</t>
  </si>
  <si>
    <t>https://www.facebook.com/SolidStepsIO/info?ref=page_internal</t>
  </si>
  <si>
    <t>team@solidsteps.io</t>
  </si>
  <si>
    <t>+44 7519 607629</t>
  </si>
  <si>
    <t>John-David Wuarin, Maria Stylianou</t>
  </si>
  <si>
    <t>Fair Business Deal Innovation - Foundation</t>
  </si>
  <si>
    <t>https://www.crunchbase.com/organization/fair-business-deal-innovation-foundation</t>
  </si>
  <si>
    <t>We finance Society (Cancer research, Brain disease, Climate, Environmental activities, protection of children or wild life) We finance innovation and new businesses (collaborations between startups and large enterprises).</t>
  </si>
  <si>
    <t>Fair Business Deal is a financial company offering loans to enterprises and startups.</t>
  </si>
  <si>
    <t>1,020,173</t>
  </si>
  <si>
    <t>http://www.fairbusinessdeal.com</t>
  </si>
  <si>
    <t>Xavier Vaucois</t>
  </si>
  <si>
    <t>Fintech Venture Consulting</t>
  </si>
  <si>
    <t>https://www.crunchbase.com/organization/fintech-venture-consulting</t>
  </si>
  <si>
    <t>Vic√°lvaro, Madrid, Spain</t>
  </si>
  <si>
    <t>Fintech Venture Consulting is a consultancy firm.</t>
  </si>
  <si>
    <t>1,021,817</t>
  </si>
  <si>
    <t>https://fintechventureconsulting.com/</t>
  </si>
  <si>
    <t>https://twitter.com/fintechvctling</t>
  </si>
  <si>
    <t>https://www.facebook.com/fintechvctling/</t>
  </si>
  <si>
    <t>https://www.linkedin.com/company/fintech-venture-consulting-s.l./</t>
  </si>
  <si>
    <t>info@fintechventureconsulting.com</t>
  </si>
  <si>
    <t>34 610464229</t>
  </si>
  <si>
    <t>Yalmar</t>
  </si>
  <si>
    <t>https://www.crunchbase.com/organization/yalmar</t>
  </si>
  <si>
    <t>Yalmar is a fintech firm that provides financial consolidation, monitoring and managing investments across your banks and fund managers.</t>
  </si>
  <si>
    <t>1,028,832</t>
  </si>
  <si>
    <t>https://yalmar.com/</t>
  </si>
  <si>
    <t>https://www.linkedin.com/company/yalmar/</t>
  </si>
  <si>
    <t>contact@yalmar.no</t>
  </si>
  <si>
    <t>47 991 26 298</t>
  </si>
  <si>
    <t>Xylyx</t>
  </si>
  <si>
    <t>https://www.crunchbase.com/organization/xylyx</t>
  </si>
  <si>
    <t>FinTech, Mobile Apps, Payments</t>
  </si>
  <si>
    <t>Xylyx is a automated, multi-party settlement of shared revenue receipts.</t>
  </si>
  <si>
    <t>1,034,762</t>
  </si>
  <si>
    <t>http://www.xylyx.com/</t>
  </si>
  <si>
    <t>https://www.facebook.com/pages/Xcordis-Fintech-Ltd/1488394608080486</t>
  </si>
  <si>
    <t>xcordis@xcordis.com</t>
  </si>
  <si>
    <t>+44 20 8133 8854</t>
  </si>
  <si>
    <t>Robert Atkin</t>
  </si>
  <si>
    <t>CEO World</t>
  </si>
  <si>
    <t>https://www.crunchbase.com/organization/ceo-world</t>
  </si>
  <si>
    <t>Where tech founders meet the best international peers, mentors and investors.</t>
  </si>
  <si>
    <t>FinTech, Information Technology, Non Profit, Professional Networking</t>
  </si>
  <si>
    <t>1,035,027</t>
  </si>
  <si>
    <t>http://www.ceoworld.io</t>
  </si>
  <si>
    <t>https://www.twitter.com/ceoworld_</t>
  </si>
  <si>
    <t>https://www.facebook.com/ceoworld.io</t>
  </si>
  <si>
    <t>https://www.linkedin.com/company/ceo-world-from-ceo-to-ceo</t>
  </si>
  <si>
    <t>info@ceoworld.io</t>
  </si>
  <si>
    <t>Mary - Ros√°rio Calheiros, Mike - Miguel Dias, Vanessa Santos</t>
  </si>
  <si>
    <t>Community and Lifestyle, Financial Services, Information Technology, Other, Professional Services</t>
  </si>
  <si>
    <t>SqGrowth</t>
  </si>
  <si>
    <t>https://www.crunchbase.com/organization/sqgrowth</t>
  </si>
  <si>
    <t>SqGrowth is a disruptive funding solution for developing markets that utilises crowdfunding technology combined with blockchain based tokenisation and mobile financial services to offer your average person access to investment opportunities.</t>
  </si>
  <si>
    <t>SqGrowth is a disruptive funding solution for developing markets.</t>
  </si>
  <si>
    <t>1,035,577</t>
  </si>
  <si>
    <t>https://www.sqgrowth.com</t>
  </si>
  <si>
    <t>http://www.facebook.com/sqgrowth</t>
  </si>
  <si>
    <t>https://www.linkedin.com/company/sqgrowth/</t>
  </si>
  <si>
    <t>Ali Rizvi, Aziz Sharif</t>
  </si>
  <si>
    <t>SOVREN SECURITIES TRADING EXCHANGE</t>
  </si>
  <si>
    <t>https://www.crunchbase.com/organization/sovren-securities-trading-exchange</t>
  </si>
  <si>
    <t>Sovren is a Security Token Issuance ( STO) and Trading platform that combines the real world assets ( such as stocks or equities) with tokenized assets ( financial or asset backed). The unique app targets the mobile generation to use AI and Social trading and makes investment accessible.</t>
  </si>
  <si>
    <t>Blockchain, FinTech, Security</t>
  </si>
  <si>
    <t>Security Token Issuance and Trading Platform</t>
  </si>
  <si>
    <t>1,037,901</t>
  </si>
  <si>
    <t>https://twitter.com/SOVREN_STX</t>
  </si>
  <si>
    <t>https://www.facebook.com/sovrenSTX</t>
  </si>
  <si>
    <t>https://www.linkedin.com/company/18524963/admin/</t>
  </si>
  <si>
    <t>avi@sovren.app</t>
  </si>
  <si>
    <t>Avijeet Jayashekhar, Wynand De Jager</t>
  </si>
  <si>
    <t>Financial Services, Other, Privacy and Security</t>
  </si>
  <si>
    <t>Investonia</t>
  </si>
  <si>
    <t>https://www.crunchbase.com/organization/investonia</t>
  </si>
  <si>
    <t>Investonia.org is an investment platform connecting investors with startups and enterprises looking to raise funds</t>
  </si>
  <si>
    <t>1,044,152</t>
  </si>
  <si>
    <t>http://www.investonia.org</t>
  </si>
  <si>
    <t>http://twitter.com/investonia</t>
  </si>
  <si>
    <t>http://facebook.com/investonia</t>
  </si>
  <si>
    <t>http://linkedin.com/investonia</t>
  </si>
  <si>
    <t>hello@investonia.org</t>
  </si>
  <si>
    <t>Ashok Nagorao Kadam</t>
  </si>
  <si>
    <t>Fintech Panda Spain</t>
  </si>
  <si>
    <t>https://www.crunchbase.com/organization/fintech-panda-spain</t>
  </si>
  <si>
    <t>Fintech Panda Spain provides financial software for professionals.</t>
  </si>
  <si>
    <t>1,049,986</t>
  </si>
  <si>
    <t>http://www.fintechpanda.com</t>
  </si>
  <si>
    <t>youstart.me</t>
  </si>
  <si>
    <t>https://www.crunchbase.com/organization/youstart-me</t>
  </si>
  <si>
    <t>An advanced tech social platform, with a specific mission to find groundbreaking ideas worldwide and give them a new real funding way</t>
  </si>
  <si>
    <t>1,050,691</t>
  </si>
  <si>
    <t>http://www.youstart.me</t>
  </si>
  <si>
    <t>http://twitter.com/youstartme</t>
  </si>
  <si>
    <t>http://www.facebook.com/youstartme</t>
  </si>
  <si>
    <t>info@youstart.me</t>
  </si>
  <si>
    <t>GMNForex Yatƒ±rƒ±m Hizmetleri A.≈û.</t>
  </si>
  <si>
    <t>https://www.crunchbase.com/organization/gmnforex-yatrm-hizmetleri-a</t>
  </si>
  <si>
    <t>Forex trading has never been so easily accessible than before. Forex used to be the private playfield of banks and large institutions. But everyone of us has noticed its evolution in recent years.  But again, like all other stuffs on the Internet, we're experiencing the transition from lacking information to information overflow. That's the reason we set up this forex portal - gmnforex.com.  Here are the highlights of the gmnforex.com Website:  Action Insight - Technical analysis reports on EUR/USD, USD/JPY, GBP/USD and USD/CHF produced by our inhouse analysts together with comments on latest fundamentals of the market, news digests and global economic data update. Published twice a day during European session and US session.  Action Bias - Action Bias is derived from our proprietary algorithms based on technical studies of prices of currency pairs. Intraday bias is based on studies on hourly chart while short term bias is based on studies on 8 hours chart. It could be one of the best tools for a trader to reference to before deciding on your trades. Updated 24 hours a day.  Pivot Points - Pivot Points is a very useful techniques that uses previous bar's high, low, close to project the support and resistance for the current bar. Daily, 4 hours and hourly pivots are provided 24 hours a day together with snap short charts illustrating where the market is standing among the levels of support and resistance.  Other sections includes  News - financial news headlines and abstracts from external sources  Articles - educational articles written by our staff and external contributors on trading/investing, forex, technical analysis, money management and trading psychology  Education - recommended courses for the learning traders  Products - recommended products for traders including trading signal/forecasts, softwares and tools etc.  ... and much more!</t>
  </si>
  <si>
    <t>Education, Finance, FinTech, News</t>
  </si>
  <si>
    <t>GMNForex Forex piyasalarŒπ hakkƒ±nda ana</t>
  </si>
  <si>
    <t>1,051,225</t>
  </si>
  <si>
    <t>http://gmnforex.com</t>
  </si>
  <si>
    <t>http://twitter.com/gmnforex</t>
  </si>
  <si>
    <t>https://www.facebook.com/gmnforex</t>
  </si>
  <si>
    <t>info@gmnforex.com</t>
  </si>
  <si>
    <t>Content and Publishing, Education, Financial Services, Media and Entertainment</t>
  </si>
  <si>
    <t>BeGiving B.V.</t>
  </si>
  <si>
    <t>https://www.crunchbase.com/organization/begiving-b-v</t>
  </si>
  <si>
    <t>Giving made easy with no strings attached. The most simple donation platform, filled with trusted Charities.</t>
  </si>
  <si>
    <t>1,055,628</t>
  </si>
  <si>
    <t>http://www.begiving.com</t>
  </si>
  <si>
    <t>https://www.twitter.com/begivingapp</t>
  </si>
  <si>
    <t>https://www.facebook.com/begiving</t>
  </si>
  <si>
    <t>https://www.linkedin.com/in/jasonrmills</t>
  </si>
  <si>
    <t>hello@begiving.com</t>
  </si>
  <si>
    <t>+31(0) 20 893 42 24</t>
  </si>
  <si>
    <t>Jason Mills</t>
  </si>
  <si>
    <t>Sepomo</t>
  </si>
  <si>
    <t>https://www.crunchbase.com/organization/sepomo</t>
  </si>
  <si>
    <t>Sepomo enables the billions of mobile phone users around the world to simply, quickly and securely pay for goods and services using their mobile device. Sepomo was established over 10 years ago, initially to allow internet users to pay for online services using sms micropayments.  A recent partnership with Danal, a world leader in direct carrier billing means that Sepomo now provide online merchants and mobile phone carriers with an even faster and more convenient way for their customers to buy online goods and services using their mobile phone.  The cost of the goods and service is simply deducted from a customer‚Äôs mobile prepay or contract account. It‚Äôs incredibly easy, secure and requires absolutely no credit checking, lengthy registration or bank card details.  Based in Madrid, Sepomo has regional offices in Caracas and Mexico City reflecting the business focus on Iberia and Latin America.</t>
  </si>
  <si>
    <t>E-Commerce, FinTech, Mobile, Mobile Payments, Payments, Virtual Goods</t>
  </si>
  <si>
    <t>Shaping the mobile payments future</t>
  </si>
  <si>
    <t>1,055,837</t>
  </si>
  <si>
    <t>http://www.sepomo.com</t>
  </si>
  <si>
    <t>http://twitter.com/sepomo</t>
  </si>
  <si>
    <t>http://www.facebook.com/pages/Sepomo/116328091273</t>
  </si>
  <si>
    <t>http://www.linkedin.com/company/sepomo-s.l.</t>
  </si>
  <si>
    <t>info@sepomo.com</t>
  </si>
  <si>
    <t>+34 914 45 43 24</t>
  </si>
  <si>
    <t>Mike Beattie</t>
  </si>
  <si>
    <t>Alpha Prospects</t>
  </si>
  <si>
    <t>https://www.crunchbase.com/organization/alpha-prospects</t>
  </si>
  <si>
    <t>Kenilworth, Warwickshire, United Kingdom</t>
  </si>
  <si>
    <t>Intelligent Researched Investments</t>
  </si>
  <si>
    <t>1,060,810</t>
  </si>
  <si>
    <t>http://www.alphaprospectsplc.com/</t>
  </si>
  <si>
    <t>christopher.foster9@btinternet.com</t>
  </si>
  <si>
    <t>Flioz Oy</t>
  </si>
  <si>
    <t>https://www.crunchbase.com/organization/flioz-oy</t>
  </si>
  <si>
    <t>Flioz is a FinTech startup founded by experienced finance pro¬¥s dedicated to make investing in stock markets profitable, easy and fun.</t>
  </si>
  <si>
    <t>1,063,024</t>
  </si>
  <si>
    <t>http://flioz.com</t>
  </si>
  <si>
    <t>https://www.twitter.com/fliozapp</t>
  </si>
  <si>
    <t>Crestem Idei</t>
  </si>
  <si>
    <t>https://www.crunchbase.com/organization/crestem-idei</t>
  </si>
  <si>
    <t>Crestem Idei is an online crowdfunding platform that enables individuals to fund and profit from projects in diverse arenas. These include community, graphics and design, education, film and documentary, photography, sport, theatre, technology, and writing and publishing. Crestem Idei requires the participating projects to present a budget and video each, as minimum criteria in order to gain its approval in the selection process. Crestem Idei is based in Cluj-Napoca, Romania.</t>
  </si>
  <si>
    <t>Crowdfunding, Finance, FinTech, Non Profit</t>
  </si>
  <si>
    <t>Crestemidei.ro is a crowdfunding platform where innovative projects get funding from the people</t>
  </si>
  <si>
    <t>1,063,319</t>
  </si>
  <si>
    <t>http://crestemidei.ro</t>
  </si>
  <si>
    <t>http://twitter.com/crestemidei</t>
  </si>
  <si>
    <t>http://www.facebook.com/Crestemidei</t>
  </si>
  <si>
    <t>https://www.linkedin.com/company-beta/6138814/</t>
  </si>
  <si>
    <t>salut@crestemidei.ro</t>
  </si>
  <si>
    <t>Catalina Amihaiesi, Judit Katona, Oana Man</t>
  </si>
  <si>
    <t>Islero</t>
  </si>
  <si>
    <t>https://www.crunchbase.com/organization/islero</t>
  </si>
  <si>
    <t>Islero is a European platform that enables individuals investors to make better investment decisions by aggregating research from both independent analysts and professional brokerages. Islero tracks and evaluates the analysts, which leaves the customer with advice from the best performing analysts. Islero is s subscription service where the basic premium package costs investors 25 GBP per month. Islero keeps 30% of the subscriptions fees, while 70% of the revenue is distributed back to the analysts based on their performance.</t>
  </si>
  <si>
    <t>Collaboration, Financial Exchanges, FinTech</t>
  </si>
  <si>
    <t>Islero is a European platform for sharing investment research by connecting analysts and traders.</t>
  </si>
  <si>
    <t>1,064,166</t>
  </si>
  <si>
    <t>https://islero.com/#/</t>
  </si>
  <si>
    <t>https://twitter.com/islerocom</t>
  </si>
  <si>
    <t>https://www.facebook.com/islerocom/</t>
  </si>
  <si>
    <t>https://www.linkedin.com/company/10462267/</t>
  </si>
  <si>
    <t>islero@islero.com</t>
  </si>
  <si>
    <t>(974)173-29</t>
  </si>
  <si>
    <t>Frede Fardal</t>
  </si>
  <si>
    <t>The Retail Bankers</t>
  </si>
  <si>
    <t>https://www.crunchbase.com/organization/the-retail-bankers</t>
  </si>
  <si>
    <t>The Retail Banking industry is at the verge of unprecedented change. New regulation, hyper-growth new competitors, new paradigms in old &amp; new channels, changing customer expectations, corporate strategy... serving the retail customer has never been more challenging.Those challenges and changes will generate new risks and difficulties, but also they will unlock gigantic opportunity.</t>
  </si>
  <si>
    <t>Banking, Consulting, Financial Services, FinTech, Retail</t>
  </si>
  <si>
    <t>The Retail Bankers is a Financial Services platform.</t>
  </si>
  <si>
    <t>1,067,972</t>
  </si>
  <si>
    <t>https://www.theretailbankers.com/</t>
  </si>
  <si>
    <t>https://www.facebook.com/TheRetailBankers/</t>
  </si>
  <si>
    <t>https://www.linkedin.com/company/the-retail-bankers/</t>
  </si>
  <si>
    <t>‚Äãinfo@theretailbankers.com</t>
  </si>
  <si>
    <t>Ramiro Sanchez-Crespo</t>
  </si>
  <si>
    <t>Vigia Capital</t>
  </si>
  <si>
    <t>https://www.crunchbase.com/organization/vigia-capital</t>
  </si>
  <si>
    <t>Vigia Capital is an investment firm, created by entrepreneurs, that seeks to acquire, operate and grow companies in Spain. They represent the sustainable and lasting solution for those entrepreneurs who are looking for a sale of their company. Vig√≠a Capital is born from the innovative spirit of its two founders, Pedro Lago and Javier Gonz√°lez-Tovar, who receive the support of a large group of investors, entrepreneurs and managers to lead a project that seeks to identify solvent and high-potential Spanish companies and guide them in the path of sustainable long-term growth. They seek to dedicate ourselves exclusively to the generation of value of the acquired company, without pressure of time and respecting the legacy of the founders. Vig√≠a Capital believes in the creation of value, through responsible leadership.</t>
  </si>
  <si>
    <t>Bitcoin, Consulting, Crowdfunding, FinTech, Venture Capital</t>
  </si>
  <si>
    <t>Vigia Capital is an investment firm, created by entrepreneurs, that seeks to acquire, operate and grow companies in Spain.</t>
  </si>
  <si>
    <t>1,068,744</t>
  </si>
  <si>
    <t>https://vigiacapital.com/</t>
  </si>
  <si>
    <t>https://www.linkedin.com/company/vigiacapital/</t>
  </si>
  <si>
    <t>+34 619 664 666</t>
  </si>
  <si>
    <t>Financial Services, Lending and Investments, Payments, Professional Services, Software</t>
  </si>
  <si>
    <t>Startzai</t>
  </si>
  <si>
    <t>https://www.crunchbase.com/organization/startzai</t>
  </si>
  <si>
    <t>Ancona, Marche, Italy</t>
  </si>
  <si>
    <t>Startzai is a finance technology tool which serves to Corporate Finance, Securities Market Economics and Economics of Credit Institutions.</t>
  </si>
  <si>
    <t>1,072,587</t>
  </si>
  <si>
    <t>http://www.startzai.com</t>
  </si>
  <si>
    <t>http://twitter.com/startzai</t>
  </si>
  <si>
    <t>http://www.facebook.com/startzai</t>
  </si>
  <si>
    <t>https://www.linkedin.com/company/startzai</t>
  </si>
  <si>
    <t>info@startzai.com</t>
  </si>
  <si>
    <t>+39 328 928 6417</t>
  </si>
  <si>
    <t>beursfoon</t>
  </si>
  <si>
    <t>https://www.crunchbase.com/organization/beursfoon</t>
  </si>
  <si>
    <t>Financial Services, FinTech, Information Services, Subscription Service</t>
  </si>
  <si>
    <t>Beursfoon is a stock market information company that assists private investors and institutions through subscription.</t>
  </si>
  <si>
    <t>1,076,751</t>
  </si>
  <si>
    <t>http://www.beursfoon.nl</t>
  </si>
  <si>
    <t>https://www.facebook.com/pg/Beursfoon/about/?ref=page_internal</t>
  </si>
  <si>
    <t>klantenservice@beursfoon.nl</t>
  </si>
  <si>
    <t>31-205206852</t>
  </si>
  <si>
    <t>Epooq Business Management</t>
  </si>
  <si>
    <t>https://www.crunchbase.com/organization/epooq-business-management</t>
  </si>
  <si>
    <t>Consulting, Financial Services, FinTech, Information Technology, Venture Capital</t>
  </si>
  <si>
    <t>Epooq Business Management specializes in financial services (insurtech and fintech) and delivers consulting services and investments.</t>
  </si>
  <si>
    <t>1,084,437</t>
  </si>
  <si>
    <t>http://www.epooq.com</t>
  </si>
  <si>
    <t>https://www.linkedin.com/company/9377007/</t>
  </si>
  <si>
    <t>info@epooq.com</t>
  </si>
  <si>
    <t>Christer Braaf</t>
  </si>
  <si>
    <t>FinGenius</t>
  </si>
  <si>
    <t>https://www.crunchbase.com/organization/fingenius</t>
  </si>
  <si>
    <t>FinGenius offers a range of artificial intelligence and natural language processing solutions to the finance industry. Its platform automatically understands banks‚Äô complex data and delivers it to customers and employees in a user-friendly format. End users can ask anything in the language of their choice by typing or verbally expressing their message and FinGenius will find suitable answers. All answers are personalized to the user‚Äôs profile, ensuring that relevant information is delivered. The company also offers advanced analytics, customer support, and bespoke integration services. Headquartered in London, the United Kingdom, the company was founded in 2013.</t>
  </si>
  <si>
    <t>Artificial Intelligence, Big Data, Enterprise Software, FinTech, Machine Learning, Natural Language Processing, Neuroscience</t>
  </si>
  <si>
    <t>FinGenius is a technology company that develops artificial intelligence and natural language processing solutions for financial institutes.</t>
  </si>
  <si>
    <t>1,086,434</t>
  </si>
  <si>
    <t>http://www.fingenius.com</t>
  </si>
  <si>
    <t>http://twitter.com/FinGeniusAI</t>
  </si>
  <si>
    <t>https://www.facebook.com/fingenius</t>
  </si>
  <si>
    <t>start@fingenius.com</t>
  </si>
  <si>
    <t>Dmitry Aksenov</t>
  </si>
  <si>
    <t>Artificial Intelligence, Biotechnology, Data and Analytics, Financial Services, Science and Engineering, Software</t>
  </si>
  <si>
    <t>StrippedFinance</t>
  </si>
  <si>
    <t>https://www.crunchbase.com/organization/strippedfinance</t>
  </si>
  <si>
    <t>StrippedFinance is a New Finance (or Finance 2.0) technology company It organises discussions and events around new web and mobile technologies applied to retail finance in the UK and is involved in R&amp;D and consulting in the same area.  It has a number of products in the pipeline including iPad apps and web tools for Consumers and Financial Advisers at POS that visualise and analyse savings, investments and other product types.</t>
  </si>
  <si>
    <t>E-Commerce, Finance, FinTech, Social Media</t>
  </si>
  <si>
    <t>New Finance Technology company</t>
  </si>
  <si>
    <t>1,091,581</t>
  </si>
  <si>
    <t>http://strippedfinance.com</t>
  </si>
  <si>
    <t>http://twitter.com/strippedfinance</t>
  </si>
  <si>
    <t>eddie.george@strippedfinance.com</t>
  </si>
  <si>
    <t>+44 (0)7951613011</t>
  </si>
  <si>
    <t>Commerce and Shopping, Financial Services, Internet Services, Media and Entertainment</t>
  </si>
  <si>
    <t>AccessGateway</t>
  </si>
  <si>
    <t>https://www.crunchbase.com/organization/accessgateway</t>
  </si>
  <si>
    <t>Banks do not settle payments in real-time. Their solution helps them achieve this.</t>
  </si>
  <si>
    <t>Boston, Lincolnshire, United Kingdom</t>
  </si>
  <si>
    <t>AccessGateway is a Real-time Faster Payments Gateway for Banks</t>
  </si>
  <si>
    <t>1,092,071</t>
  </si>
  <si>
    <t>http://www.accessgateway.co</t>
  </si>
  <si>
    <t>COMPOCLAIMS.CO.UK</t>
  </si>
  <si>
    <t>https://www.crunchbase.com/organization/compoclaims-co-uk</t>
  </si>
  <si>
    <t>Compensation Claims Specialists</t>
  </si>
  <si>
    <t>1,092,431</t>
  </si>
  <si>
    <t>http://compoclaims.co.uk</t>
  </si>
  <si>
    <t>https://www.twitter.com/compoclaimsuk</t>
  </si>
  <si>
    <t>https://www.facebook.com/compoclaims</t>
  </si>
  <si>
    <t>https://www.linkedin.com/company/compoclaimsuk</t>
  </si>
  <si>
    <t>business@compoclaims.co.uk</t>
  </si>
  <si>
    <t>Angel Liquidity</t>
  </si>
  <si>
    <t>https://www.crunchbase.com/organization/angel-liquidity</t>
  </si>
  <si>
    <t>Secondary market platform</t>
  </si>
  <si>
    <t>1,096,905</t>
  </si>
  <si>
    <t>http://www.angel-liquidity.com</t>
  </si>
  <si>
    <t>https://www.linkedin.com/company/11373217/</t>
  </si>
  <si>
    <t>arieh@angel-liquidity.com</t>
  </si>
  <si>
    <t>(020) 3734 1547</t>
  </si>
  <si>
    <t>Arieh Fishburn</t>
  </si>
  <si>
    <t>DA-ATH Holding</t>
  </si>
  <si>
    <t>https://www.crunchbase.com/organization/da-ath-holding</t>
  </si>
  <si>
    <t>DA-ATH Holding is an investment firm based in Copenhagen, Denmark.</t>
  </si>
  <si>
    <t>1,101,404</t>
  </si>
  <si>
    <t>Seed, Venture</t>
  </si>
  <si>
    <t>Provenance Events</t>
  </si>
  <si>
    <t>https://www.crunchbase.com/organization/provenance-8b84</t>
  </si>
  <si>
    <t>Blockchain Development Events</t>
  </si>
  <si>
    <t>1,101,672</t>
  </si>
  <si>
    <t>https://www.provenance.events</t>
  </si>
  <si>
    <t>https://twitter.com/provenancevents</t>
  </si>
  <si>
    <t>https://www.facebook.com/provenancevents/?ref=bookmarks</t>
  </si>
  <si>
    <t>https://www.linkedin.com/company/provenancevents/</t>
  </si>
  <si>
    <t>info@provenance.events</t>
  </si>
  <si>
    <t>HuiChi Man</t>
  </si>
  <si>
    <t>Boon</t>
  </si>
  <si>
    <t>https://www.crunchbase.com/organization/boon-fca6</t>
  </si>
  <si>
    <t>Boon helps you invest, save, and reach your financial freedom. At Boon, we are making investing easy, appealing, and low cost to help you invest by yourself and learn. - Easy. We help you build your own portfolio and learn how to invest with explanations and personalized guidance... in plain English! - Appealing.  We offer thematic investing so that you can invest in themes or trends you believe in, from robotics to green energy. - Low cost. We offer only low-fee products like index funds or ETFs with small investment tickets so that anyone can start investing.</t>
  </si>
  <si>
    <t>Boon helps you invest, save, and reach your financial freedom.</t>
  </si>
  <si>
    <t>1,103,597</t>
  </si>
  <si>
    <t>https://twitter.com/InvestBoon</t>
  </si>
  <si>
    <t>https://www.linkedin.com/company/boon-invest/about/</t>
  </si>
  <si>
    <t>Maria Ortiz de Arti√±ano</t>
  </si>
  <si>
    <t>Fidrys</t>
  </si>
  <si>
    <t>https://www.crunchbase.com/organization/fidrys</t>
  </si>
  <si>
    <t>Fidrys is a cloud-based treasury, payments and financial risk management platform.</t>
  </si>
  <si>
    <t>1,111,561</t>
  </si>
  <si>
    <t>https://www.fidrys.com/</t>
  </si>
  <si>
    <t>https://twitter.com/Fidrys</t>
  </si>
  <si>
    <t>https://www.linkedin.com/company/fidrys</t>
  </si>
  <si>
    <t>contact@fidrys.com</t>
  </si>
  <si>
    <t>33 (0)1 73 02 49 21</t>
  </si>
  <si>
    <t>COINadmin</t>
  </si>
  <si>
    <t>https://www.crunchbase.com/organization/coinadmin</t>
  </si>
  <si>
    <t>COINadmin is an innovative tech company that provides secure and convenient software solutions for ICOs token sale and smart contracts. The comprehensive solution features smart contract development and auditing, which allows you to issue ICO tokens without being a Solidity programmer. They develop customized smart contracts for crowd sale based on ERC-20 or ERC-223 standards. COINadmin offers services such as COINAdmin‚Äôs multilingual dashboards employ a built-in KYC solution and a variety of custom features, enabling investors to acquire tokens via multiple crypto and fiat currencies seamlessly, Smart Contract Audit, COINAdmins audits smart contracts developed by 3rd parties to ensure outstanding quality and reliability, and Smart Contract that develops  customized smart contracts for token sale based on ERC-20 or ERC-223 standards.  COINadmin was founded in 2017 and is headquartered in Kyiv, Ukraine.</t>
  </si>
  <si>
    <t>COINadmin is an innovative tech company that provides secure and convenient software solutions for ICOs token sale and smart contracts.</t>
  </si>
  <si>
    <t>1,113,812</t>
  </si>
  <si>
    <t>https://coinadmin.com/</t>
  </si>
  <si>
    <t>https://twitter.com/coinadmin_com?</t>
  </si>
  <si>
    <t>https://www.facebook.com/coinadmincom/</t>
  </si>
  <si>
    <t>https://www.linkedin.com/company/coinadmin</t>
  </si>
  <si>
    <t>info@coinadmin.com</t>
  </si>
  <si>
    <t>IndiceA</t>
  </si>
  <si>
    <t>https://www.crunchbase.com/organization/indicea</t>
  </si>
  <si>
    <t>IndiceA is a pioneer of index filtering products and the leading developer of index timing solutions. The unique IndiceA technology is embodied by a systematic investment process based on 20 years of R&amp;D by applying mathematics, automation engineering and signal processing. Their flagship product IndiceA Filter is probably the best solution out there for index timing calculation ( France, USA, China ) with 3 time horizons ( 1 week, 1 month, 1 year ). Their sophisticated custom-configured IndiceA Controller is an outstanding return-oriented &amp; performance-based index investing solution ( index funds, index derivatives ).</t>
  </si>
  <si>
    <t>IndiceA is a pioneer of index filtering products and the leading developer of index timing solutions</t>
  </si>
  <si>
    <t>1,114,216</t>
  </si>
  <si>
    <t>http://indicea.com</t>
  </si>
  <si>
    <t>https://www.linkedin.com/company/indicea</t>
  </si>
  <si>
    <t>iPay</t>
  </si>
  <si>
    <t>https://www.crunchbase.com/organization/ipay-1077</t>
  </si>
  <si>
    <t>iPay is an electronic money institution that provides bill payment services.</t>
  </si>
  <si>
    <t>1,116,323</t>
  </si>
  <si>
    <t>https://www.ipay.rs</t>
  </si>
  <si>
    <t>https://www.facebook.com/iPay.rs</t>
  </si>
  <si>
    <t>https://www.linkedin.com/company/ipay-see</t>
  </si>
  <si>
    <t>info@ipay.rs</t>
  </si>
  <si>
    <t>381-11-4142262</t>
  </si>
  <si>
    <t>Finanure Financial Services S. A.</t>
  </si>
  <si>
    <t>https://www.crunchbase.com/organization/finanure-financial-services-s-a</t>
  </si>
  <si>
    <t>Consumer Lending, Financial Services, FinTech, Micro Lending</t>
  </si>
  <si>
    <t>Finanure is a spanish start-up lending company with the lowest interest rates leveraged by machine learning techniques.</t>
  </si>
  <si>
    <t>1,125,471</t>
  </si>
  <si>
    <t>https://www.finanure.com</t>
  </si>
  <si>
    <t>https://twitter.com/finanure</t>
  </si>
  <si>
    <t>https://www.facebook.com/finanure/</t>
  </si>
  <si>
    <t>https://www.linkedin.com/company/finanure/</t>
  </si>
  <si>
    <t>info@finanure.com</t>
  </si>
  <si>
    <t>Inmortal-Gift</t>
  </si>
  <si>
    <t>https://www.crunchbase.com/organization/inmortal-gift</t>
  </si>
  <si>
    <t>Inmortal  Gift registra dominios  en Blockchain de  Ethereum  Hasta la fecha  hemos registrado .¬∑3000 Dominios de las personas y empresas mas relevantes del planeta.</t>
  </si>
  <si>
    <t>Startup que registra DOMINIOS EN  BLOCKCHAIN de  ETHEREUM.</t>
  </si>
  <si>
    <t>1,126,250</t>
  </si>
  <si>
    <t>igdomainspn@gmail.com</t>
  </si>
  <si>
    <t>635-518-133</t>
  </si>
  <si>
    <t>Pilar Peleato Sta√∫n</t>
  </si>
  <si>
    <t>Roseng√•rd Invest</t>
  </si>
  <si>
    <t>https://www.crunchbase.com/organization/roseng√•rd-invest</t>
  </si>
  <si>
    <t>Roseng√•rd Invest is to assist entrepreneurs with foreign backgrounds to run and develop companies in Sweden. Roseng√•rd Invest differs from some other venture capital companies in that They have a more long-term strategy for Their investments. Traditional venture capital firms are planning divorce before they get married - They believe in a long and passionate marriage as long as They can contribute to a positive development in the company. It is not always possible to predict how long or short the journey will be, but the goal for us is to create a strong company with a stable trend by jointly investing capital and expertise.</t>
  </si>
  <si>
    <t>Roseng√•rd Invest is to assist entrepreneurs with foreign backgrounds to run and develop companies in Sweden.</t>
  </si>
  <si>
    <t>1,133,145</t>
  </si>
  <si>
    <t>http://rosengardinvest.se/</t>
  </si>
  <si>
    <t>https://www.linkedin.com/company/roseng-rd-invest-ab</t>
  </si>
  <si>
    <t>FlexiWealth</t>
  </si>
  <si>
    <t>https://www.crunchbase.com/organization/flexiwealth</t>
  </si>
  <si>
    <t>The product helps people optimise their personal finances automatically by aggregating all assets, liabilities, and product providers together in one place and help monitor them in a clear way. People simply upload their relevant documents into a document storage account and our software will do the rest to optimise their personal finances and investments.</t>
  </si>
  <si>
    <t>FlexiWealth enables wealth managers, financial advisors, and private client accountants to provide digital solutions for their clients.</t>
  </si>
  <si>
    <t>1,133,848</t>
  </si>
  <si>
    <t>http://www.flexiwealth.com</t>
  </si>
  <si>
    <t>https://twitter.com/flexiwealth</t>
  </si>
  <si>
    <t>https://www.facebook.com/flexiwealth1</t>
  </si>
  <si>
    <t>https://www.linkedin.com/company/filodocs</t>
  </si>
  <si>
    <t>enquiries@flexiwealth.com</t>
  </si>
  <si>
    <t>+44 20 3290 6409</t>
  </si>
  <si>
    <t>Simon Rowell</t>
  </si>
  <si>
    <t>Browkers.com</t>
  </si>
  <si>
    <t>https://www.crunchbase.com/organization/browkers-com</t>
  </si>
  <si>
    <t>Browkers.com is an online comparison platform that helps investors find the best online broker. We strive to perform the best personalized online comparison.  You choose which criteria is the most important for you and we compare based on your choices.  Visit us at: Browkers.com</t>
  </si>
  <si>
    <t>Odense, Syddanmark, Denmark</t>
  </si>
  <si>
    <t>Browkers.com is an comparison platform that helps investors find the best online broker. We base the results on your personal criteria.</t>
  </si>
  <si>
    <t>1,141,071</t>
  </si>
  <si>
    <t>http://Browkers.com</t>
  </si>
  <si>
    <t>VestQuity</t>
  </si>
  <si>
    <t>https://www.crunchbase.com/organization/vestquity</t>
  </si>
  <si>
    <t>Online marketplace for people seeking loans and financing to pay for their stock options</t>
  </si>
  <si>
    <t>1,142,867</t>
  </si>
  <si>
    <t>https://www.vestquity.com</t>
  </si>
  <si>
    <t>support@vestquity.com</t>
  </si>
  <si>
    <t>Nicolas Soichet</t>
  </si>
  <si>
    <t>STORM Hedge Solutions</t>
  </si>
  <si>
    <t>https://www.crunchbase.com/organization/storm-hedge-solutions</t>
  </si>
  <si>
    <t xml:space="preserve">STORM Hedge Solutions is a leading fintech company in digital finance, web based, automated, smart. They offer state-of-the-art expert systems to professionals in the finance industry, to treasurers and other users in need of top-notch solutions for fully automated risk hedging, value protection and performance generation. </t>
  </si>
  <si>
    <t>STORM Hedge Solutions is a leading fintech company in digital finance, web based, automated, smart.</t>
  </si>
  <si>
    <t>1,153,276</t>
  </si>
  <si>
    <t>http://storm-hedge.com/</t>
  </si>
  <si>
    <t>https://twitter.com/StormHedgeS</t>
  </si>
  <si>
    <t>https://www.linkedin.com/company/stormhedge/</t>
  </si>
  <si>
    <t>Christian Karl, Harald Eichberger, Markus Haspel, Peter Praxmarer</t>
  </si>
  <si>
    <t>Tapsley</t>
  </si>
  <si>
    <t>https://www.crunchbase.com/organization/tapsley</t>
  </si>
  <si>
    <t>Tapsley is innovative &amp; disruptive FinTech company, specialising in bringing Cloud &amp; mobile capabilities to financial service organisations.</t>
  </si>
  <si>
    <t>1,154,460</t>
  </si>
  <si>
    <t>http://www.tapsley.com</t>
  </si>
  <si>
    <t>https://twitter.com/tapsley1</t>
  </si>
  <si>
    <t>https://www.linkedin.com/company/with-fuze-ltd/</t>
  </si>
  <si>
    <t>Innovate Circle</t>
  </si>
  <si>
    <t>https://www.crunchbase.com/organization/innovate-circle</t>
  </si>
  <si>
    <t>Banking, Finance, Financial Services, FinTech, Innovation Management, Marketing</t>
  </si>
  <si>
    <t xml:space="preserve">Platform to experience  and meet  producers and consumers of innovation across the fintech industry. </t>
  </si>
  <si>
    <t>1,165,757</t>
  </si>
  <si>
    <t>http://www.innovatecircle.com</t>
  </si>
  <si>
    <t>https://twitter.com/innovatecircle</t>
  </si>
  <si>
    <t>https://www.facebook.com/innovatecircle</t>
  </si>
  <si>
    <t>https://www.linkedin.com/company/27010237/</t>
  </si>
  <si>
    <t>hello@innovatecircle.com</t>
  </si>
  <si>
    <t>Jimmy Costello</t>
  </si>
  <si>
    <t>Financial Services, Lending and Investments, Professional Services, Sales and Marketing</t>
  </si>
  <si>
    <t>GigaFare Limited</t>
  </si>
  <si>
    <t>https://www.crunchbase.com/organization/gigafare-limited</t>
  </si>
  <si>
    <t>Their company produces a proprietary data set of millions of price data points. This data set alongside machine learning is used to provide a platform to help airlines price their airfares. The platform has been said to introduce an algorithmic trading feel to airline pricing. They are currently raising first round finance and have a very exciting proposition. Email us for details: info@gigafare.co.uk</t>
  </si>
  <si>
    <t>Artificial Intelligence, Financial Services, FinTech, Machine Learning, Payments</t>
  </si>
  <si>
    <t>Bushey, Hertford, United Kingdom</t>
  </si>
  <si>
    <t>Machine learning for airfare pricing</t>
  </si>
  <si>
    <t>1,170,182</t>
  </si>
  <si>
    <t>http://www.gigafare.co.uk</t>
  </si>
  <si>
    <t>Project Beanstalk</t>
  </si>
  <si>
    <t>https://www.crunchbase.com/organization/project-beanstalk</t>
  </si>
  <si>
    <t>Advertising, FinTech, Mobile Payments</t>
  </si>
  <si>
    <t>Bath, Bath and North East Somerset, United Kingdom</t>
  </si>
  <si>
    <t>Providing local business a platform not only to advertise but also to book appointments and collect payments.</t>
  </si>
  <si>
    <t>1,170,290</t>
  </si>
  <si>
    <t>http://www.projectbeanstalk.org.uk</t>
  </si>
  <si>
    <t>https://www.twitter.com/uk_beanstalk</t>
  </si>
  <si>
    <t>https://www.facebook.com/projectbeanstalkuk</t>
  </si>
  <si>
    <t>info@projectbeanstalk.org.uk</t>
  </si>
  <si>
    <t>Advertising, Financial Services, Mobile, Payments, Sales and Marketing, Software</t>
  </si>
  <si>
    <t>Redshirt</t>
  </si>
  <si>
    <t>https://www.crunchbase.com/organization/redshirt</t>
  </si>
  <si>
    <t>Fintech consultancy and product builders</t>
  </si>
  <si>
    <t>1,187,098</t>
  </si>
  <si>
    <t>Velvet Platform</t>
  </si>
  <si>
    <t>https://www.crunchbase.com/organization/velvet-platform</t>
  </si>
  <si>
    <t>Velvet Platform is a personalized collaboration and payments platform.</t>
  </si>
  <si>
    <t>1,188,755</t>
  </si>
  <si>
    <t>https://velvetplatform.com</t>
  </si>
  <si>
    <t>https://twitter.com/velvetplatform</t>
  </si>
  <si>
    <t>https://www.facebook.com/velvetplatform</t>
  </si>
  <si>
    <t>https://www.linkedin.com/company/velvetplatform</t>
  </si>
  <si>
    <t>dpo@velvetplatform.com</t>
  </si>
  <si>
    <t>Fintechjobs.ie</t>
  </si>
  <si>
    <t>https://www.crunchbase.com/organization/fintechjobs-ie</t>
  </si>
  <si>
    <t>FinTech, Recruiting, Staffing Agency</t>
  </si>
  <si>
    <t>Fintechjobs.ie provides online fintech recruitment platform.</t>
  </si>
  <si>
    <t>1,193,248</t>
  </si>
  <si>
    <t>https://fintechjobs.io/</t>
  </si>
  <si>
    <t>https://twitter.com/FintechJobs_ie</t>
  </si>
  <si>
    <t>https://www.facebook.com/fintechjobs.ie/</t>
  </si>
  <si>
    <t>https://www.linkedin.com/company/fintechjobs.ireland/</t>
  </si>
  <si>
    <t>info@fintechjobs.io</t>
  </si>
  <si>
    <t>353-1-5563640</t>
  </si>
  <si>
    <t>Bigpara</t>
  </si>
  <si>
    <t>https://www.crunchbase.com/organization/bigpara</t>
  </si>
  <si>
    <t>Bigpara is an investment and finance portal that focuses on investors‚Äô interest on global and domestic stocks. It helps businessmen, professional financiers, traders, academicians, finance students and others to make accurate and fair decisions on stock exchange and related fields. It offers services in the areas of exchange (stock, share prices, livestock, currency exchange), Forex trading, credit (housing loans, personal loans and leasing), analysis (R&amp;D, technical, startup), news (video reviews, broker options, inflation data, news comments), SMEs (incentives, news) and Bitcoin.</t>
  </si>
  <si>
    <t>Bigpara is an investment and finance portal that focuses on investors‚Äô interest on global and domestic stocks.</t>
  </si>
  <si>
    <t>1,193,377</t>
  </si>
  <si>
    <t>http://www.bigpara.com</t>
  </si>
  <si>
    <t>http://twitter.com/bigparacom</t>
  </si>
  <si>
    <t>https://www.facebook.com/bigpara</t>
  </si>
  <si>
    <t>https://www.crunchbase.com/organization/atomico</t>
  </si>
  <si>
    <t>Atomico is an international investment firm that focuses on helping disruptive technology companies scale globally. It partners with technology founders at Series A and beyond with a particular focus on Europe, leveraging deep operational experience to supercharge their growth. The company's team of founders, investors, and operational leaders have been responsible for global expansion, hiring, and marketing at companies from Skype, Google, and Twitter to Uber and Spotify. It specializes in seed, startup, Series A, early venture, mid venture, late venture, emerging growth, and growth capital investments. Atomico was founded in 2006 and is headquartered in London, England.</t>
  </si>
  <si>
    <t>Angel Investment, Financial Services, FinTech, Impact Investing, Venture Capital</t>
  </si>
  <si>
    <t>Atomico is an international investment firm that focuses on helping disruptive technology companies scale globally.</t>
  </si>
  <si>
    <t>http://www.atomico.com</t>
  </si>
  <si>
    <t>https://twitter.com/atomico</t>
  </si>
  <si>
    <t>https://www.facebook.com/atomicovc/</t>
  </si>
  <si>
    <t>http://www.linkedin.com/company/atomico/</t>
  </si>
  <si>
    <t>contact@atomico.com</t>
  </si>
  <si>
    <t>44 8708 507 125</t>
  </si>
  <si>
    <t>Niklas Zennstr√∂m</t>
  </si>
  <si>
    <t>Engineering, Finance, Human Resources, Information Technology, Management, Operations</t>
  </si>
  <si>
    <t>https://www.crunchbase.com/organization/dawn-capital</t>
  </si>
  <si>
    <t>Dawn Capital is an early-stage venture fund focused on investing in the enterprise software and FinTech sectors. It provides capital and counsel to support founders to scale their business‚Äôs growth through talent, products, and business models to become category-defining, global companies. The firm is powered by cloud computing, ever-lowering barriers to entry and multi-player categories are changing the way people live and work. As this innovation continues, with the growth of AI and no-code applications, the investment opportunities in Dawn‚Äôs area of expertise continue to increase. Its portfolio companies include Mimecast, iZettle, Neo Technology, iControl, Showpad, and Gelato Group. Dawn Capital was founded by Haakon Overli and Norman Fiore in August 2006 and is based in London, United Kingdom.</t>
  </si>
  <si>
    <t>Dawn Capital is an early-stage venture fund that focuses on investing in the enterprise software and FinTech sectors.</t>
  </si>
  <si>
    <t>http://www.dawncapital.com</t>
  </si>
  <si>
    <t>https://twitter.com/dawncapital</t>
  </si>
  <si>
    <t>https://www.linkedin.com/company/dawn-capital</t>
  </si>
  <si>
    <t>deals@dawncapital.com</t>
  </si>
  <si>
    <t>44 20 7839 6682</t>
  </si>
  <si>
    <t>Haakon Overli, Norman Fiore</t>
  </si>
  <si>
    <t>https://www.crunchbase.com/organization/coinshares</t>
  </si>
  <si>
    <t>Pioneers in digital asset investing. CoinShares manages $1B in assets on behalf of a global investor base.</t>
  </si>
  <si>
    <t>Asset Management, Bitcoin, Blockchain, Cryptocurrency, Financial Services, FinTech, Venture Capital</t>
  </si>
  <si>
    <t>CoinShares is a digital asset management firm that provides financial products and services for professional investors.</t>
  </si>
  <si>
    <t>https://coinshares.com</t>
  </si>
  <si>
    <t>https://twitter.com/coinsharesco</t>
  </si>
  <si>
    <t>https://www.linkedin.com/company/coinshares/</t>
  </si>
  <si>
    <t>investments@coinshares.com</t>
  </si>
  <si>
    <t>Hedge Fund, Private Equity Firm, Venture Capital</t>
  </si>
  <si>
    <t>Rus Newton</t>
  </si>
  <si>
    <t>Ccoin Network</t>
  </si>
  <si>
    <t>https://www.crunchbase.com/organization/ccoin-network</t>
  </si>
  <si>
    <t>Fintech-core blockchain ecosystem I Money Sent = Money Received I ZERO Fees, INSTANT transfer, WORLDWIDE and MultiCurrency supported.</t>
  </si>
  <si>
    <t>Blockchain, Cryptocurrency, FinTech, Information Technology, Internet</t>
  </si>
  <si>
    <t>Constanta, Constanta, Romania</t>
  </si>
  <si>
    <t>Fintech-core blockchain ecosystem I Money Transfer FIAT-Crypto-FIAT</t>
  </si>
  <si>
    <t>https://ccoin.uk</t>
  </si>
  <si>
    <t>https://twitter.com/CcoinUk</t>
  </si>
  <si>
    <t>https://www.facebook.com/ccoin.cryptocurrency</t>
  </si>
  <si>
    <t>https://www.linkedin.com/company/ccoinnetwork/</t>
  </si>
  <si>
    <t>admin@ccoin.uk</t>
  </si>
  <si>
    <t>Alexandru Stratulat</t>
  </si>
  <si>
    <t>CCOS</t>
  </si>
  <si>
    <t>https://www.crunchbase.com/ipo/ccoin-network-ipo--79729a20</t>
  </si>
  <si>
    <t>GetID</t>
  </si>
  <si>
    <t>https://www.crunchbase.com/organization/getid</t>
  </si>
  <si>
    <t>GetID offers a reliable and secure personal identity and ID document verification service, commonly referred to as KYC or Know Your Customer. Additional personal background checks for international sanctions, political exposure, special interest, and adverse media, in compliance with International Anti-Money Laundering and Counter-Terrorism Financing regulations, can be conducted.  - ID Documents Verification and data extraction - ID Documents authenticity check - Face Matching - Liveness Detection - AML Screening (PEPs and Sanctions Lists) - Proof-of-address check - Age Verification Service enables remote customer onboarding in various industries: cryptocurrency, banking, crowdfunding, legal services, telecom, and many other industries, where customer onboarding can or should be done remotely without compromising process security.  GetID provides multiple seamless ways of integration that allow quick and low-cost setup on client websites and mobile applications:  - Web SDK - for instant integration of personal identity and document verification into websites. - Mobile SDK (iOS &amp; Android) - an easy add-on to any mobile application for instant KYC process deployment with NFC support.  - Cloud-based verification page - send a link to customers and get verification results instantly in your Admin Panel or via webhook. - API integration - integrate our KYC and customer verification solutions into your platform, collect data you need and get the results via API. The verification process is fast, intuitive, and straightforward. In just a few steps a user can verify his identity online by presenting a document on a web-camera, making a photo of himself, and recording a short video clip for a liveness check.  Key benefits:  - Security and Compliance ( KYC/AML compliance, Fraud protection, Secure customer data storage) - Time and Cost Savings (Fast and easy set-up, Reduced workloads for compliance teams, Increased conversions) - Flexibility and Adaptability (Omni-channel platform, Global Coverage)</t>
  </si>
  <si>
    <t>Cyber Security, FinTech, Identity Management, Information Technology, SaaS, Software</t>
  </si>
  <si>
    <t>Identity Verification, KYC/AML checks, Customer Onboarding</t>
  </si>
  <si>
    <t>https://getid.ee/</t>
  </si>
  <si>
    <t>https://www.facebook.com/getidestonia</t>
  </si>
  <si>
    <t>https://www.linkedin.com/company/26552216</t>
  </si>
  <si>
    <t>info@getid.ee</t>
  </si>
  <si>
    <t>372 6052 555</t>
  </si>
  <si>
    <t>Alexander Tsikhilov, Dmitri Laush</t>
  </si>
  <si>
    <t>Checkin.com</t>
  </si>
  <si>
    <t>https://www.crunchbase.com/organization/checkin-com</t>
  </si>
  <si>
    <t>GetID acquired by Checkin.com</t>
  </si>
  <si>
    <t>https://www.crunchbase.com/acquisition/checkin-com-acquires-getid--3cc3f07c</t>
  </si>
  <si>
    <t>Mastercard Start Path</t>
  </si>
  <si>
    <t>https://www.crunchbase.com/organization/mastercard-start-path</t>
  </si>
  <si>
    <t>Mastercard Start Path is a global effort to support innovative early stage companies developing the next generation of commerce solutions today. Start Path was launched at the end of 2013 with an objective to help early stage startups succeed by leveraging a variety of options to work together. Startups can benefit from the knowledge of a global network of Mastercard experts, access to Mastercard customers and partners, and the ability to innovate on top of Mastercard solutions. For more information visit www.startpath.com or follow Mastercard Start Path on Twitter at @MAstartpath</t>
  </si>
  <si>
    <t>Big Data, E-Commerce, Financial Services, FinTech, Location Based Services, Mobile, Mobile Payments, Payments</t>
  </si>
  <si>
    <t>We partner with innovative global startups building the technologies of tomorrow, today.</t>
  </si>
  <si>
    <t>https://startpath.mastercard.com</t>
  </si>
  <si>
    <t>http://twitter.com/mastartpath</t>
  </si>
  <si>
    <t>info@startpath.com</t>
  </si>
  <si>
    <t>Entrepreneurship Program</t>
  </si>
  <si>
    <t>Non Equity Assistance</t>
  </si>
  <si>
    <t>Commerce and Shopping, Data and Analytics, Financial Services, Internet Services, Mobile, Navigation and Mapping, Payments, Software</t>
  </si>
  <si>
    <t>Digital+ Partners</t>
  </si>
  <si>
    <t>https://www.crunchbase.com/organization/digitalpartners</t>
  </si>
  <si>
    <t>Digital+ Partners is a growth equity investor focused on B2B technology companies.  Their aim is to invest in companies with best-in-class technologies and help scale them into global digital leaders.   Digital+ is active in Germany and internationally with a particular focus on companies in the IndustrialTech and FinTech verticals. They differentiate their selves through their deep B2B domain expertise and a unique, global corporate network.</t>
  </si>
  <si>
    <t>Enterprise Software, FinTech, Industrial Automation, Information Technology, Venture Capital</t>
  </si>
  <si>
    <t>Digital+ Partners is a growth equity investor focused on B2B technology companies.</t>
  </si>
  <si>
    <t>http://www.dplus.partners/</t>
  </si>
  <si>
    <t>https://www.linkedin.com/company/digitalplus-partners/</t>
  </si>
  <si>
    <t>info@dplus.partners</t>
  </si>
  <si>
    <t>49 89 1250 128-0</t>
  </si>
  <si>
    <t>Axel Krieger, Dirk Schmuecking, Patrick Beitel, Thomas Jetter</t>
  </si>
  <si>
    <t>Financial Services, Information Technology, Lending and Investments, Manufacturing, Science and Engineering, Software</t>
  </si>
  <si>
    <t>Glassnode</t>
  </si>
  <si>
    <t>https://www.crunchbase.com/organization/glassnode</t>
  </si>
  <si>
    <t>Glassnode is a blockchain data and intelligence provider generating innovative on-chain metrics and tools for digital asset stakeholders. Glassnode develops applications that provide new ways of delivering insights into blockchains and cryptocurrencies by focusing on the data from the blockchains themselves. Using data science and machine learning, Glassnode analyzes blockchain data and distills information, thereby delivering market intelligence based on transactional data. With an emphasis on user-centric interfaces, delivers intelligible, actionable, and unique insights from blockchain data and beyond, helping investors to make educated decisions in an overly emotional and irrational market, as well as equipping blockchain teams with valuable insights on their projects and tokens.</t>
  </si>
  <si>
    <t>Artificial Intelligence, Bitcoin, Blockchain, Cryptocurrency, Data Visualization, FinTech, Information Technology, Internet, Machine Learning, Software</t>
  </si>
  <si>
    <t>Glassnode generates innovative on-chain metrics and tools for digital asset stakeholders.</t>
  </si>
  <si>
    <t>https://glassnode.com/</t>
  </si>
  <si>
    <t>https://twitter.com/glassnode</t>
  </si>
  <si>
    <t>https://www.linkedin.com/company/glassnode/about/</t>
  </si>
  <si>
    <t>contact@glassnode.com</t>
  </si>
  <si>
    <t>Rafael Schultze-Kraft</t>
  </si>
  <si>
    <t>Artificial Intelligence, Data and Analytics, Design, Financial Services, Information Technology, Internet Services, Other, Payments, Science and Engineering, Software</t>
  </si>
  <si>
    <t>AllianceBlock</t>
  </si>
  <si>
    <t>https://www.crunchbase.com/organization/allianceblock</t>
  </si>
  <si>
    <t>AllianceBlock is a blockchain-agnostic layer 2 that bridges traditional and decentralized finance and automates the process of converting any digital or crypto asset into a bankable product. It leverages proprietary AI-technology to rate both corporates and investors. AllianceBlock was formed in 2018 and is based in De Meern, Utrecht.</t>
  </si>
  <si>
    <t>Angel Investment, Artificial Intelligence, Financial Services, FinTech, Funding Platform, Machine Learning, Small and Medium Businesses</t>
  </si>
  <si>
    <t>De Meern, Utrecht, The Netherlands</t>
  </si>
  <si>
    <t>AllianceBlock leverages proprietary AI-technology to rate both corporates and investors.</t>
  </si>
  <si>
    <t>http://allianceblock.io</t>
  </si>
  <si>
    <t>https://twitter.com/allianceblock</t>
  </si>
  <si>
    <t>https://www.linkedin.com/company/allianceblock/</t>
  </si>
  <si>
    <t>hello@allianceblock.io</t>
  </si>
  <si>
    <t>31(0) 6108 45 056</t>
  </si>
  <si>
    <t>Amber Ghaddar, Matthijs de Vries, Rachid Ajaja</t>
  </si>
  <si>
    <t>Sofina</t>
  </si>
  <si>
    <t>https://www.crunchbase.com/organization/sofina</t>
  </si>
  <si>
    <t>1898-01-01</t>
  </si>
  <si>
    <t>Sofina is a Belgium-based investment company listed on the Brussels stock exchange and a supportive partner of entrepreneurs and families managing growing companies.  Sofina invests both directly and through Private Equity funds. Its geographical scope is Europe, the United States and Asia (www.sofina.be).</t>
  </si>
  <si>
    <t>Sofina is an investment company based in Belgium that supports entrepreneurs and families managing growing companies.</t>
  </si>
  <si>
    <t>https://www.sofinagroup.com</t>
  </si>
  <si>
    <t>https://www.linkedin.com/company/sofina</t>
  </si>
  <si>
    <t>sofina@sofina.be</t>
  </si>
  <si>
    <t>+65 6327 1700</t>
  </si>
  <si>
    <t>SOF</t>
  </si>
  <si>
    <t>https://www.crunchbase.com/ipo/sofina-ipo--c599f478</t>
  </si>
  <si>
    <t>EBR - Euronext Brussels</t>
  </si>
  <si>
    <t>Nordic Eye Venture Capital</t>
  </si>
  <si>
    <t>https://www.crunchbase.com/organization/nordic-eye-venture-capital</t>
  </si>
  <si>
    <t>Nordic Eye is a Danish venture capital firm based in Copenhagen and Los Angeles, California. We invest in carefully selected and mainly Nordic early-growth companies in tech and lifestyle business areas. We look for companies that can scale globally and where we can add value while helping to provide great exit opportunities within approximately five years.</t>
  </si>
  <si>
    <t>Blockchain, Cyber Security, FinTech, Information Technology, Lifestyle, Retail, Robotics</t>
  </si>
  <si>
    <t>Nordic Eye is a Danish venture capital firm based in Copenhagen and Los Angeles, California.</t>
  </si>
  <si>
    <t>http://nordiceye.com/</t>
  </si>
  <si>
    <t>https://www.facebook.com/WeSpotWeAddWeExit/</t>
  </si>
  <si>
    <t>https://www.linkedin.com/company/17958733/</t>
  </si>
  <si>
    <t>info@nordiceye.com</t>
  </si>
  <si>
    <t>Joakim Vilhelm Warnoe, Lars Tvede, Michael Tandrup, Peter Warnoe, Richard Sussman</t>
  </si>
  <si>
    <t>Commerce and Shopping, Community and Lifestyle, Financial Services, Hardware, Information Technology, Other, Privacy and Security, Science and Engineering, Software</t>
  </si>
  <si>
    <t>Future Fifty</t>
  </si>
  <si>
    <t>https://www.crunchbase.com/organization/future-fifty</t>
  </si>
  <si>
    <t>Future Fifty is a leading programme that enables the UK‚Äôs most successful late-stage tech companies to come together, build a powerful and supportive network, and problem-solve with peers.  With the help of the tech community, the programme supports these companies in achieving their global ambitions, creating jobs and opportunities across the UK, and inspiring the next generation in their tech ecosystem. It‚Äôs free to join, and they don‚Äôt take an equity stake in your business either. From fintech to online shopping, telematics to edtech, the Future Fifty offer a glimpse into the UK‚Äôs digital future. So without further ado, check out this year‚Äôs exceptional cohort.</t>
  </si>
  <si>
    <t>The Future Fifty programme aims to accelerate the growth of a selected group of growth-stage digital companies.</t>
  </si>
  <si>
    <t>https://www.twitter.com/future_fifty</t>
  </si>
  <si>
    <t>info@technation.io</t>
  </si>
  <si>
    <t>https://www.crunchbase.com/organization/lima-ventures</t>
  </si>
  <si>
    <t>Collaboration with outstanding initiators with exceptional insights, from inception through all levels of progress. Lima Ventures supports visionary founders as well as provides certain services to early startups. We seek innovative technology-driven entrepreneurs who generate and lead companies that will inspire millions.</t>
  </si>
  <si>
    <t>EdTech, Financial Services, FinTech, Gaming, Virtual Reality</t>
  </si>
  <si>
    <t>Lima Ventures, is a Turkish joint-stock company to support &amp; consult entrepreneurs and innovative businesses with pacemaker members.</t>
  </si>
  <si>
    <t>http://www.limaventures.com</t>
  </si>
  <si>
    <t>https://twitter.com/limaventures</t>
  </si>
  <si>
    <t>https://www.linkedin.com/company/limaventures/</t>
  </si>
  <si>
    <t>info@limaventures.com</t>
  </si>
  <si>
    <t>Micro VC, Venture Capital</t>
  </si>
  <si>
    <t>Education, Financial Services, Gaming, Hardware, Software</t>
  </si>
  <si>
    <t>Shufti Pro</t>
  </si>
  <si>
    <t>https://www.crunchbase.com/organization/shufti-pro</t>
  </si>
  <si>
    <t>Shufti Pro uses a combination of artificial intelligence and human intelligence to enable automated identity verification in a seamless manner. It deployed 900+ business models to develop enhanced AI for highly efficient identity verification. Businesses looking for efficient digital identity verification and authentication solutions can benefit from real-time, global services.  Shufti Pro provides a multi-layered risk cover against digital identity fraud, money laundering and terrorist financing. Verifications are performed within 30-60 seconds, and services are available in 230+ countries in over 150 languages. AML screening is performed against 1700+ watchlists.  Know Your Customer (KYC) Services include face verification, document verification, Video-interview KYCm, address verification, 2-factor authentication, consent verification, ongoing AML, AML for business, Know Your Business (KYB) and Biometric Sign-in through facial recognition. In 2020 Shufti Pro started providing on-premises identity verification software also. This advancement will allow banks to utilize the AI-powered KYC/AML solutions without sharing any of their customer data with Shufti Pro.  Shufti Pro is globally acknowledged for its competitive services. It won Best in Biz award 2020 for "Best consumer service of the year" and Global Business Excellence Award 2020 for "Outstanding product".</t>
  </si>
  <si>
    <t>Artificial Intelligence, Compliance, FinTech, Information Technology, Software</t>
  </si>
  <si>
    <t>Shufti Pro Ltd. provides AI-based KYC, AML &amp; KYB solutions globally for  fraud prevention, regulatory compliance &amp; customer onboarding.</t>
  </si>
  <si>
    <t>http://www.shuftipro.com</t>
  </si>
  <si>
    <t>https://twitter.com/Shufti_Pro</t>
  </si>
  <si>
    <t>https://web.facebook.com/TheShuftiPro</t>
  </si>
  <si>
    <t>https://www.linkedin.com/company/shufti-pro/</t>
  </si>
  <si>
    <t>sales@shuftipro.com</t>
  </si>
  <si>
    <t>+44 01225290329</t>
  </si>
  <si>
    <t>Shahid Hanif</t>
  </si>
  <si>
    <t>Legal, Marketing, Operations, Sales</t>
  </si>
  <si>
    <t>https://www.crunchbase.com/organization/mci-management</t>
  </si>
  <si>
    <t>MCI Capital is a leading Digital Private Equity investor in CEE, based in Warsaw, Poland. MCI Capital seeks to invest in digital disruption, transformation and infrastructure within EU, with focus on CEE. Preferred sectors are SaaS, E-commerce, Marketplace, Fintech, Insurtech, Foodtech, Traveltech and Digital Infrastructure. MCI typically invests EUR 25-100 M in a single project, either in Buyout or Expansion stage.  Historically, MCI Capital has also been involved in funds dedicated to Private Debt, Growth and Venture Capital areas ‚Äì these funds do not conduct any new investments, instead they focus on building the value of assets and de-investing. MCI Capital is managed by the executive management team. The company is listed on the Warsaw Stock Exchange since February 2001 and is also a member of the Polish Private Equity Association.</t>
  </si>
  <si>
    <t>Big Data, Cloud Computing, Digital Media, E-Commerce, Financial Services, FinTech, Mobile, Mobile Payments, SaaS, Travel</t>
  </si>
  <si>
    <t>Leading Digital Private Equity in Central Europe</t>
  </si>
  <si>
    <t>https://mci.pl</t>
  </si>
  <si>
    <t>http://pl.linkedin.com/company/mci-management-sa</t>
  </si>
  <si>
    <t>office@mci.eu</t>
  </si>
  <si>
    <t>Tomasz Czechowicz</t>
  </si>
  <si>
    <t>MCI</t>
  </si>
  <si>
    <t>https://www.crunchbase.com/ipo/mci-management-ipo--72a5efab</t>
  </si>
  <si>
    <t>WSE - Warsaw Stock Exchange</t>
  </si>
  <si>
    <t>Commerce and Shopping, Data and Analytics, Financial Services, Internet Services, Media and Entertainment, Mobile, Payments, Software, Travel and Tourism</t>
  </si>
  <si>
    <t>https://www.crunchbase.com/organization/mobeus-equity-partners</t>
  </si>
  <si>
    <t>Mobeus Equity Partners is a provider of finance to SMEs. They invest up to ¬£15 million into UK based companies across all sectors. They provide attractive and flexible funding packages that include equity and loan finance. They are very experienced investors who have a strong reputation for delivering on their promises and they know what it takes to get a deal done.</t>
  </si>
  <si>
    <t>Mobeus Equity Partners is a venture capital that funds U.K.-based SMEs through equity and debt finance.</t>
  </si>
  <si>
    <t>https://www.mobeus.co.uk</t>
  </si>
  <si>
    <t>http://twitter.com/mobeusequity</t>
  </si>
  <si>
    <t>http://www.linkedin.com/company/mobeus-equity-partners</t>
  </si>
  <si>
    <t>info@mobeus.co.uk</t>
  </si>
  <si>
    <t>+44 (0)20 7024 7600</t>
  </si>
  <si>
    <t>Winvesta</t>
  </si>
  <si>
    <t>https://www.crunchbase.com/organization/winvesta</t>
  </si>
  <si>
    <t>Winvesta is a UK based fin-tech company building a platform to enable Indians to invest globally. Even as technology has helped bring the world closer ‚Äì accessing global investments for residents in capital controlled countries has not been easy. Winvesta is looking to change this, starting with India. Indian residents and NRIs can now open a US stock brokerage account and an international multi-currency bank account in as little as 10 minutes right from the Winvesta app. Whether one wants to invest in US stocks, buy and maintain an international real estate, or save for foreign education, Winvesta is making it easier to build a globally diversified portfolio.</t>
  </si>
  <si>
    <t>Winvesta is a global investments and international banking platform.</t>
  </si>
  <si>
    <t>https://www.winvesta.in/</t>
  </si>
  <si>
    <t>https://twitter.com/winvesta</t>
  </si>
  <si>
    <t>https://www.facebook.com/winvesta/</t>
  </si>
  <si>
    <t>https://www.linkedin.com/company/winvesta/</t>
  </si>
  <si>
    <t>hello@winvesta.in</t>
  </si>
  <si>
    <t>Prateek Jain, Swastik Nigam</t>
  </si>
  <si>
    <t>Boundary Holding</t>
  </si>
  <si>
    <t>https://www.crunchbase.com/organization/boundary-holding</t>
  </si>
  <si>
    <t>Headquarters: 121 , Avenue de la Fa√Øencerie, 1511, LUXEMBOURG .Boundary Holding is a global investment fund based out of Luxembourg and France which invests in Artificial Intelligence, and associated next-gen industries like Deep Tech, IoT and Analytics. Primarily operating as a Bridge fund, Boundary Holding was founded by Rajat Khare. The fund has a network of startup programs around the world in AI and Analytics  across different organizations in the world. The company seeks to investing in efficient business models of startups in the associated next-gen technologies, which has the potential to further grab market opportunities, whilst maintaining allegiance towards the entrepreneurial roots and ideals.</t>
  </si>
  <si>
    <t>Luxembourg, Luxembourg, Belgium</t>
  </si>
  <si>
    <t>Boundary Holding is a European fund with presence in Luxembourg and France which invests in Artificial Intelligence and Deep Tech industries</t>
  </si>
  <si>
    <t>http://www.boundaryholding.com/</t>
  </si>
  <si>
    <t>https://twitter.com/BoundaryHolding</t>
  </si>
  <si>
    <t>https://www.linkedin.com/company/boundaryholding</t>
  </si>
  <si>
    <t>info@boundaryholding.com</t>
  </si>
  <si>
    <t>Rajat Khare</t>
  </si>
  <si>
    <t>Clear Junction Limited</t>
  </si>
  <si>
    <t>https://www.crunchbase.com/organization/clear-junction-limited</t>
  </si>
  <si>
    <t>Clear Junction Ltd is a FCA regulated financial institution, transforming the future of payments. Their clients are PSP, marketplaces, banks, financial services and they rely on Clear Junction Ltd to support their payments, settlement, accounts management and remittances. The company provides its clients with access to EU and UK payment schemes and through its expnaded banking network the clients have access to direct settlement via local clearing to bank acocunts in 30+ countries. Clear Junction Ltd is an Electronic Money Institution (EMI), which means the company is regulated and governed in much the same way as banks. The management understands Compliance and Information Security concerns of the customers because it's in the company's DNA.</t>
  </si>
  <si>
    <t>Banking, Emerging Markets, Finance, Financial Services, FinTech, Payments</t>
  </si>
  <si>
    <t>Clear Junction Ltd is a FCA regulated financial institution, transforming the future of payments for PSPs, marketplaces and banks.</t>
  </si>
  <si>
    <t>https://www.clearjunction.com</t>
  </si>
  <si>
    <t>info@clearjunction.com</t>
  </si>
  <si>
    <t>https://www.crunchbase.com/organization/virtual-network-sa</t>
  </si>
  <si>
    <t>Cryptocurrency, FinTech, Food and Beverage, Internet</t>
  </si>
  <si>
    <t>Swiss Internet Group developing, financing and incubating digital projects since 1997.</t>
  </si>
  <si>
    <t>https://www.virtual-network.com/</t>
  </si>
  <si>
    <t>https://twitter.com/vn_group</t>
  </si>
  <si>
    <t>https://www.linkedin.com/company/virtual-network-sa/?originalSubdomain=in</t>
  </si>
  <si>
    <t>Convertible Note, Early Stage Venture, Secondary Market, Seed</t>
  </si>
  <si>
    <t>Stephane Pictet</t>
  </si>
  <si>
    <t>Financial Services, Food and Beverage, Internet Services, Payments, Software</t>
  </si>
  <si>
    <t>kineo finance</t>
  </si>
  <si>
    <t>https://www.crunchbase.com/organization/diamedcare</t>
  </si>
  <si>
    <t>kineo finance is a globally active financing specialist for innovative technologies and equipment. Originally under the name of DiaMedCare, kineo provides tailor-made venture leasing and working capital solutions for companies which are starting the commercialisation of new products and services with a hardware component. kineo enables young companies to offer their customers product/market-specific "equipment-as-a-service" solutions via pay-per-use, renting or subscription models. Backed by large institutional investors, kineo offers a broad industry network and know-how and actively supports high-growth companies to accelerate the market entry of their innovations.</t>
  </si>
  <si>
    <t>Electronics, Financial Services, FinTech, Medical</t>
  </si>
  <si>
    <t>kineo finance provides tailor-made venture leasing and working capital solutions</t>
  </si>
  <si>
    <t>https://kineofinance.com</t>
  </si>
  <si>
    <t>Debt, Late Stage Venture, Post-Ipo, Venture</t>
  </si>
  <si>
    <t>Gerhard Ries</t>
  </si>
  <si>
    <t>Consumer Electronics, Financial Services, Hardware, Health Care</t>
  </si>
  <si>
    <t>PayDock</t>
  </si>
  <si>
    <t>https://www.crunchbase.com/organization/paydock</t>
  </si>
  <si>
    <t>We enable businesses and not-for-profits to reach their full potential by transforming their ability to transact</t>
  </si>
  <si>
    <t>KnowledgeHub</t>
  </si>
  <si>
    <t>https://www.crunchbase.com/organization/knowledghub</t>
  </si>
  <si>
    <t>KnowledgeHub is a Venture Capital Fund that invests in modern technology solutions in early stages of development (start-ups). The Fund supports innovative projects with high market potential in stages of financing, operational management and fast value growth. KnowledgeHub specializes in development of investment competence in area of Digital Marketing, supporting Fund‚Äôs companies in building and holding their competitive advantage. One of main aims of KnowledgeHub is creating the broadest portfolio of media-marketing products and services which, thanks to companies‚Äô synergy, will manage all areas of Digital Marketing.</t>
  </si>
  <si>
    <t>Financial Services, FinTech, Funding Platform, Venture Capital</t>
  </si>
  <si>
    <t>KnowledgeHub is a seed fund that invests $250k-$1m in SaaS, marketplaces, FinTech, EdTech, MedTech and FoodTech in Poland and CEE</t>
  </si>
  <si>
    <t>http://kh.vc</t>
  </si>
  <si>
    <t>https://twitter.com/Knowledge_Hub_</t>
  </si>
  <si>
    <t>https://www.facebook.com/KnowledgeHubFund</t>
  </si>
  <si>
    <t>https://www.linkedin.com/company/knowledgehub-fund/</t>
  </si>
  <si>
    <t>contact@kh.vc</t>
  </si>
  <si>
    <t>+48 22 201 29 19</t>
  </si>
  <si>
    <t>Convertible Note, Early Stage Venture, Seed</t>
  </si>
  <si>
    <t>Krzysztof Debowski</t>
  </si>
  <si>
    <t>SEB Venture Capital</t>
  </si>
  <si>
    <t>https://www.crunchbase.com/organization/seb-venture-capital</t>
  </si>
  <si>
    <t>SEB Venture Capital is the venture capital arm of SEB, founded by the Wallenberg family in 1856. They invest venture capital and add competence to and provide a network for companies with substantial growth potential. Their focus is on Technology and FinTech in particular, with the following principal characteristics: * Products or services which offer competitive advantages that are sustainable over time. * The entrepreneur is expected to be a shareholder in the company and to have relevant industry experience. Team is crucial! * The company has a significant growth potential and scalable business model. *  Investments in the Nordics and Baltics primarily, but also UK and Germany ad-hoc SEB Venture Capital operates on an independent basis. It has its own board of directors and an extensive, in depth contact network within many industries, primarily within technology and life science due to these investment focuses since the start, both domestically and internationally. SEB Venture Capital is an evergreen fund and has made over 100 investments since its inception in 1995. Of these approx. 70 have been exited to blue chip acquirers like Microsoft, AstraZeneca, Cisco, Intel, J&amp;J, Motorola and Nortel. SEB Venture Capital is actively looking for new investment opportunities as well as acquisition targets for its portfolio companies. Investment size up to 20 MUSD during their holding period, active ownership through the board and minority holdings only.</t>
  </si>
  <si>
    <t>SEB Venture Capital provides capital, competence and a network of contacts¬†for tech and fintech companies since 1995 (Nordics and Baltics)</t>
  </si>
  <si>
    <t>http://www.seb.se/venturecapital</t>
  </si>
  <si>
    <t>venturecapital@seb.se</t>
  </si>
  <si>
    <t>Early Stage Venture, Late Stage Venture</t>
  </si>
  <si>
    <t>Boƒüazi√ßi Ventures</t>
  </si>
  <si>
    <t>https://www.crunchbase.com/organization/boƒüazi√ßi-ventures</t>
  </si>
  <si>
    <t>Boƒüazi√ßi Ventures has been established in 2013 with the purpose of supporting entrepreneurship to take their global success to a next level. We aim to invest in the technology start-ups which have talented teams by providing business models and looking for funds and mentoring support for the future exponential growth. BV Growth fund does aim to reach a minimum fund size of $30M. BV Growth will only focus on the technology startups established in Turkey at growth stage while having the ambition to get into the global market. BV Crypto fund will be closed with a minimum fund size of $50M to invest in cryptocurrency and blockchain projects. People are interested in investing in cryptocurrency and especially new initial coin offerings (ICO) but they don‚Äôt know which one is reliable. We‚Äôve extremely capable team dedicated to cryptocurrency. Our analysts search hundreds of ICO projects, follow their communication, investigate the commitment of their teams, make interviews and if they have a chance, even visit them at their locations to give a much better decision. BV MENA fund will be closed with a minimum fund size of $100M. BV MENA aims to invest in the growth stage technology startups in the Middle East and Africa.</t>
  </si>
  <si>
    <t>Big Data, FinTech, Information Technology, Internet of Things, Venture Capital</t>
  </si>
  <si>
    <t>Boƒüazi√ßi Ventures is a venture capital fund investing in technology startups across Turkey, MENA and Eastern Europe.</t>
  </si>
  <si>
    <t>http://www.bogaziciventures.com/</t>
  </si>
  <si>
    <t>https://twitter.com/BogaziciVenture</t>
  </si>
  <si>
    <t>https://www.facebook.com/bogaziciventures</t>
  </si>
  <si>
    <t>https://www.linkedin.com/company/bo%C4%9Fazi%C3%A7i-ventures/</t>
  </si>
  <si>
    <t>info@bogaziciventures.com</t>
  </si>
  <si>
    <t>Data and Analytics, Financial Services, Information Technology, Internet Services, Lending and Investments</t>
  </si>
  <si>
    <t>Riva Financial Systems</t>
  </si>
  <si>
    <t>https://www.crunchbase.com/organization/riva-financial-systems</t>
  </si>
  <si>
    <t>Riva Financial Systems brings an innovative, scalable, and comprehensive global award-winning transfer agency solution for the asset management industry. It is a functional global transfer agency software system able to support the entire investor record keeping process across multiple administration centers, investment products, and currencies all on a single platform. Riva Financial Systems maintains a team of business analysts, software quality engineers, and developers recruited from within the financial services industry ensuring that design, implementation, and support issues are always addressed in the appropriate business context by individuals with the required expertise. It is headquartered in the Isle of Man with a branch in Luxembourg, and its first client implemented Riva TA in 2005.</t>
  </si>
  <si>
    <t>Riva Financial Systems brings an innovative, scalable, and comprehensive global transfer agency solution for the asset management industry.</t>
  </si>
  <si>
    <t>http://www.rivafs.com</t>
  </si>
  <si>
    <t>http://www.linkedin.com/company/2471243</t>
  </si>
  <si>
    <t>learnmore@rivafs.com</t>
  </si>
  <si>
    <t>44 1624 850140</t>
  </si>
  <si>
    <t>Laurence New, Paul Reilly, Tim Leeming, Tony Parker</t>
  </si>
  <si>
    <t>Swipe.io</t>
  </si>
  <si>
    <t>https://www.crunchbase.com/organization/swipe-io</t>
  </si>
  <si>
    <t>Swipe enables users to spend cryptocurrencies in real-time without having to manually convert the transactions prior.  Swipe Wallet users can buy, sell, and pay with their cryptocurrencies to fiat directly within the wallet application. Users can purchase gift cards and make instant exchanges between all supported cryptocurrencies, and are able to buy or sell cryptocurrencies with their linked bank accounts globally.</t>
  </si>
  <si>
    <t>Swipe.io offers a multi-currency crypto wallet app as well as a crypto-to-fiat funded Visa debit card.</t>
  </si>
  <si>
    <t>https://swipe.io/</t>
  </si>
  <si>
    <t>https://twitter.com/SwipeWallet</t>
  </si>
  <si>
    <t>https://www.facebook.com/Swipe</t>
  </si>
  <si>
    <t>https://www.linkedin.com/company/swipewallet/</t>
  </si>
  <si>
    <t>020 7936 6200</t>
  </si>
  <si>
    <t>Joselito Lizarondo</t>
  </si>
  <si>
    <t>Swipe.io acquired by Binance</t>
  </si>
  <si>
    <t>https://www.crunchbase.com/acquisition/binance-acquires-swipe-io--d1258706</t>
  </si>
  <si>
    <t>Moka</t>
  </si>
  <si>
    <t>https://www.crunchbase.com/organization/moka-c813</t>
  </si>
  <si>
    <t>Moka is a payment service provider that offers mobile payment and customer relationship management solutions for businesses. It provides the opportunity to use technologies in daily operations, without the need for large infrastructure investments for businesses of all volumes operating from retail to food in all sectors, and provides mobile payment capability in face-to-face shopping. It offers payment solutions developed by all global card payments for the needs of the businesses in the retail sector. Moka was established in 2014 and is operating in √áekmek√∂y, Istanbul.</t>
  </si>
  <si>
    <t>Billing, E-Commerce, FinTech, Mobile Payments, Payments, Point of Sale, Transaction Processing</t>
  </si>
  <si>
    <t>√áekmek√∂y, Istanbul, Turkey</t>
  </si>
  <si>
    <t>Moka is a payment service provider that offers mobile payment and customer relationship management solutions for businesses.</t>
  </si>
  <si>
    <t>https://www.moka.com/</t>
  </si>
  <si>
    <t>https://www.facebook.com/MokaOdemeCozumleri/</t>
  </si>
  <si>
    <t>https://www.linkedin.com/company/mokaodemecozumleri/</t>
  </si>
  <si>
    <t>info@moka.com</t>
  </si>
  <si>
    <t>Levent ƒ∞lhaner, Serhan S√ºzer, Seyfettin Erol, Seyfi Erol</t>
  </si>
  <si>
    <t>ƒ∞≈übank</t>
  </si>
  <si>
    <t>https://www.crunchbase.com/organization/isbank</t>
  </si>
  <si>
    <t>Moka acquired by ƒ∞≈übank</t>
  </si>
  <si>
    <t>https://www.crunchbase.com/acquisition/isbank-acquires-moka-c813--00574f82</t>
  </si>
  <si>
    <t>Spark Ventures</t>
  </si>
  <si>
    <t>https://www.crunchbase.com/organization/spark-ventures</t>
  </si>
  <si>
    <t>SPARK Ventures, formerly NewMediaSpark, is an early-stage venture capital investor in Europe, providing equity investment to high growth technology, media and healthcare companies in the UK and Europe.    SPARK Ventures has been investing in early-stage businesses for 12 years and has a wealth of expertise in backing and developing companies from start-up through to eventual trade sale or IPO.</t>
  </si>
  <si>
    <t>SPARK Venture is an early-stage venture capital investor in Europe.</t>
  </si>
  <si>
    <t>http://www.sparkventuremanagement.com</t>
  </si>
  <si>
    <t>https://www.linkedin.com/company/spark-venture-management</t>
  </si>
  <si>
    <t>enquires@sparkventures.com</t>
  </si>
  <si>
    <t>Early Stage Venture, Late Stage Venture, Seed</t>
  </si>
  <si>
    <t>NiceHash</t>
  </si>
  <si>
    <t>https://www.crunchbase.com/organization/nicehash</t>
  </si>
  <si>
    <t>NiceHash is a crypto-mining marketplace where you can mine altcoins and get paid in bitcoins. It is based on the concept of sharing economy by connecting sellers and buyers of computing power from all over the world. NiceHash was founded in 2014 and is headquartered in Ljubljana, Slovenia.</t>
  </si>
  <si>
    <t>Bitcoin, Cryptocurrency, FinTech, Marketplace</t>
  </si>
  <si>
    <t>NiceHash is a crypto-mining marketplace where you can mine altcoins and get paid in bitcoins.</t>
  </si>
  <si>
    <t>https://www.nicehash.com</t>
  </si>
  <si>
    <t>https://twitter.com/NiceHashMining/</t>
  </si>
  <si>
    <t>https://www.facebook.com/NiceHash/</t>
  </si>
  <si>
    <t>https://www.linkedin.com/company/22333458/</t>
  </si>
  <si>
    <t>Marko Kobal, Matjaz ≈†korjanc</t>
  </si>
  <si>
    <t>Kolleno</t>
  </si>
  <si>
    <t>https://www.crunchbase.com/organization/kolleno</t>
  </si>
  <si>
    <t>The Kolleno platform helps small, medium and enterprise level businesses in various industries to accelerate and track payments, whilst driving a better customer experience. Kolleno is a unified AR Management Platform that streamlines your credit control, getting you paid faster and more consistently. Kolleno connects with your business software in a single click and simplifies all your cash-collection processes. Our AI-based technology allows you to prioritise your workflow, automate manual chasing, sequence personalised payment reminders through multiple communication channels, and reconcile payments with ease. We rethink the process and prioritise customer satisfaction to ensure cash conversions.</t>
  </si>
  <si>
    <t>Accounting, Artificial Intelligence, FinTech, Machine Learning, Payments, SaaS, Software</t>
  </si>
  <si>
    <t>Kolleno provides an AI-powered SaaS invoice management software and collection solutions to accelerate client payments.</t>
  </si>
  <si>
    <t>https://www.kolleno.com</t>
  </si>
  <si>
    <t>https://www.linkedin.com/company/kolleno-limited/</t>
  </si>
  <si>
    <t>hello@kolleno.com</t>
  </si>
  <si>
    <t>020 4538 2411</t>
  </si>
  <si>
    <t>Dimitri Raziev, Ron Danenberg</t>
  </si>
  <si>
    <t>Artificial Intelligence, Data and Analytics, Financial Services, Payments, Professional Services, Science and Engineering, Software</t>
  </si>
  <si>
    <t>money.co.uk</t>
  </si>
  <si>
    <t>https://www.crunchbase.com/organization/money-co-uk</t>
  </si>
  <si>
    <t>money.co.uk is a  financial comparison website for UK consumers and businesses. They give you access to current market data, jargon-free guides, money saving offers and expert help on common money related questions. Their money saving newsletter is informative and impartial and give you the tools you need to find the deals that are right for you and help save you money.</t>
  </si>
  <si>
    <t>money.co.uk is a financial comparison website for UK consumers and businesses.</t>
  </si>
  <si>
    <t>http://www.money.co.uk/</t>
  </si>
  <si>
    <t>https://twitter.com/moneycouk</t>
  </si>
  <si>
    <t>https://www.facebook.com/www.money.co.uk/</t>
  </si>
  <si>
    <t>https://www.linkedin.com/company/1349255/</t>
  </si>
  <si>
    <t>Zoopla Property Group Plc (ZPG)</t>
  </si>
  <si>
    <t>https://www.crunchbase.com/organization/zoopla-property-group-plc</t>
  </si>
  <si>
    <t>money.co.uk acquired by Zoopla Property Group Plc (ZPG)</t>
  </si>
  <si>
    <t>https://www.crunchbase.com/acquisition/zoopla-property-group-plc-acquires-money-co-uk--6b5e75fb</t>
  </si>
  <si>
    <t>Greengage</t>
  </si>
  <si>
    <t>https://www.crunchbase.com/organization/greengage</t>
  </si>
  <si>
    <t>Greengage will be the next generation of merchant bank, taking deposits from and making loans to small and medium-sized enterprises (SMEs) and with a focus on banking cryptoasset companies. ‚Äã‚ÄãGreengage is currently in the pre-application process of applying to obtain a full banking licence. This should allow us, once approved, to provide a full suite of classic products and services across fiat currencies (¬£, ‚Ç¨, $) and cryptoasset classes.</t>
  </si>
  <si>
    <t>Banking, Blockchain, Cryptocurrency, Financial Exchanges, FinTech</t>
  </si>
  <si>
    <t>Building the future of finance: reinventing the merchant bank for the digital age</t>
  </si>
  <si>
    <t>http://www.greengage.co</t>
  </si>
  <si>
    <t>https://twitter.com/greengageco</t>
  </si>
  <si>
    <t>https://www.linkedin.com/company/greengageco</t>
  </si>
  <si>
    <t>info@greengage.co</t>
  </si>
  <si>
    <t>Sean Kiernan</t>
  </si>
  <si>
    <t>Gain.pro</t>
  </si>
  <si>
    <t>https://www.crunchbase.com/organization/gain-pro</t>
  </si>
  <si>
    <t>Artificial Intelligence, B2B, Financial Services, FinTech</t>
  </si>
  <si>
    <t>Gain pro is a fintech platform that specializes in private equity, advanced analytics, artificial intelligence, and investment banking.</t>
  </si>
  <si>
    <t>https://gain.pro</t>
  </si>
  <si>
    <t>https://www.linkedin.com/company/gain-pro/</t>
  </si>
  <si>
    <t>Frister Haveman, Nicola Ebmeyer</t>
  </si>
  <si>
    <t>Travel Union</t>
  </si>
  <si>
    <t>https://www.crunchbase.com/organization/travel-union</t>
  </si>
  <si>
    <t>Travel Union is a digital banking platform offering payment and loyalty solutions for private consumers (with focus on families with children) and businesses. We currently operate under an e-money license provided by the Bank of Lithuania. The license can also be used across the European Economic Area (EEA) as well as in the United Kingdom and Gibraltar. In January 2021 Travel Union was granted Mastercard Affiliate license.   Travel Union‚Äôs integrated offering includes: a mobile banking app, online bank and payment system for businesses and unified loyalty program.   MOBILE BANKING APP ‚Äì myTU ‚Äì free general banking functionalities for family and children's finance management (i.e. sending and receiving money, receiving salary, topping-up or paying bills, free Mastercard debit card, etc.), cashback in #TIME points, discount offers from companies (coming soon)</t>
  </si>
  <si>
    <t>Fire Financial Services</t>
  </si>
  <si>
    <t>https://www.crunchbase.com/organization/fire-financial-services</t>
  </si>
  <si>
    <t>The Fire Business Account helps businesses of all sizes access payment services and automate payment processes.</t>
  </si>
  <si>
    <t>https://www.fire.com</t>
  </si>
  <si>
    <t>https://twitter.com/fireaccount</t>
  </si>
  <si>
    <t>https://www.linkedin.com/company/firefinancialservices</t>
  </si>
  <si>
    <t>info@fire.com</t>
  </si>
  <si>
    <t>Colm Lyon, Owen O Byrne</t>
  </si>
  <si>
    <t>W1TTY</t>
  </si>
  <si>
    <t>https://www.crunchbase.com/organization/w1tty</t>
  </si>
  <si>
    <t>Apps, Finance, FinTech</t>
  </si>
  <si>
    <t>W1TTY is a financial app that renders scholarship programs, financial products and services for people and businesses.</t>
  </si>
  <si>
    <t>https://w1tty.com/</t>
  </si>
  <si>
    <t>https://twitter.com/w1ttyapp</t>
  </si>
  <si>
    <t>https://www.linkedin.com/company/w1tty/</t>
  </si>
  <si>
    <t>HyperJar</t>
  </si>
  <si>
    <t>https://www.crunchbase.com/organization/hyperjar</t>
  </si>
  <si>
    <t>The free digital version of jam-jar budgeting, with a 4.8% Annual Growth Rate and personalised rewards with UK brands for consumers.  A free pocket money card and app for families.  A consumer insights and loyalty platform for partner businesses looking to take CRM to the next level. Better planning. Happier, smarter spending.</t>
  </si>
  <si>
    <t>CRM, FinTech, Loyalty Programs, Payments, Personal Finance</t>
  </si>
  <si>
    <t>Free digital payments, planning and presonalised rewards platform</t>
  </si>
  <si>
    <t>https://hyperjar.com</t>
  </si>
  <si>
    <t>https://twitter.com/hyperjarapp</t>
  </si>
  <si>
    <t>https://facebook.com/hyperjar</t>
  </si>
  <si>
    <t>https://www.linkedin.com/company/hyperjar/</t>
  </si>
  <si>
    <t>hi@hyperjar.com</t>
  </si>
  <si>
    <t>Mat Megens</t>
  </si>
  <si>
    <t>Strikepay is the fast-growing Irish fintech company delivering revolutionary patent-pending cashless tipping and payment solutions. It is a direct response to the challenges posed by the rapid acceleration of a cashless society. Consumers want to tip and donate to charities but often cannot because so few now carry cash. Strikepay fixes this problem for consumers and is rapidly growing across a number of industries including retail, tradespeople, hospitality, and beauty. It is also supporting a significant number of large charities, helping them to increase cashless donations from people in a much easier way, with a simple tap of their phone.</t>
  </si>
  <si>
    <t>Strikepay is the fast-growing Irish fintech company delivering revolutionary patent-pending cashless tipping and payment solutions.</t>
  </si>
  <si>
    <t>https://www.strikepay.co/</t>
  </si>
  <si>
    <t>https://twitter.com/strikepay.co</t>
  </si>
  <si>
    <t>https://www.facebook.com/strikepay</t>
  </si>
  <si>
    <t>https://www.linkedin.com/company/strikepay</t>
  </si>
  <si>
    <t>info@strikepay.co</t>
  </si>
  <si>
    <t>Charles Dowd, Oli Cavanagh</t>
  </si>
  <si>
    <t>WhiteBIT</t>
  </si>
  <si>
    <t>https://www.crunchbase.com/organization/whitebit</t>
  </si>
  <si>
    <t>WhiteBIT provides a secure and easy-to-use digital asset trading platform. The platform offers an intuitive user interface with advanced chart tools, fiat to crypto trading, competitive fees, and 24/7 support.  WhiteBIT was founded in 2017 and is headquartered in Tallinn, Estonia.</t>
  </si>
  <si>
    <t>Blockchain, Cryptocurrency, Financial Services, FinTech, Trading Platform</t>
  </si>
  <si>
    <t>WhiteBIT provides a secure and easy-to-use digital asset trading platform.</t>
  </si>
  <si>
    <t>https://whitebit.com/</t>
  </si>
  <si>
    <t>https://twitter.com/WhiteBit6</t>
  </si>
  <si>
    <t>https://www.facebook.com/Whitebit-2208080676073343/</t>
  </si>
  <si>
    <t>https://www.linkedin.com/company/whitebit-cryptocurrency-exchange/</t>
  </si>
  <si>
    <t>info@whitebit.com</t>
  </si>
  <si>
    <t>Oleg Kiyan, Vladimir Nosov</t>
  </si>
  <si>
    <t>Finery Markets</t>
  </si>
  <si>
    <t>https://www.crunchbase.com/organization/finery-technology</t>
  </si>
  <si>
    <t>Finery Markets is a peer-to-peer marketplace that offers competitive prices by aggregating liquidity in a compliant way from regulated liquidity providers from global financial hubs.</t>
  </si>
  <si>
    <t>Blockchain, Cryptocurrency, FinTech, Marketplace</t>
  </si>
  <si>
    <t>Finery Markets is a peer-to-peer marketplace that offers competitive prices by aggregating liquidity</t>
  </si>
  <si>
    <t>https://www.finerymarkets.com</t>
  </si>
  <si>
    <t>https://twitter.com/finerymarkets</t>
  </si>
  <si>
    <t>https://www.facebook.com/finerytech/</t>
  </si>
  <si>
    <t>https://www.linkedin.com/company/finerymarkets</t>
  </si>
  <si>
    <t>info@finerymarkets.com</t>
  </si>
  <si>
    <t>Ilia Drozdov, Konstantin Shulga</t>
  </si>
  <si>
    <t>Atominvest</t>
  </si>
  <si>
    <t>https://www.crunchbase.com/organization/atominvest</t>
  </si>
  <si>
    <t>At AtomInvest, we are revolutionizing the alternative investment space by providing cutting-edge software to fund managers, investors and intermediaries across the private equity, credit, venture capital, real estate and hedge funds space.   We provide a single, unified tech stack to enable the world‚Äôs leading alternative investment managers to efficiently manage their business across all core functions of investing, portfolio management &amp; ESG as well as fundraising, operations and reporting.</t>
  </si>
  <si>
    <t>Asset Management, Enterprise Software, FinTech, Venture Capital</t>
  </si>
  <si>
    <t>Cutting-edge tech for Private Equity, VC, Real Estate and Hedge Funds</t>
  </si>
  <si>
    <t>http://www.atominvest.co</t>
  </si>
  <si>
    <t>https://www.linkedin.com/company/atominvest/</t>
  </si>
  <si>
    <t>info@atominvest.co</t>
  </si>
  <si>
    <t>Hemal Mehta</t>
  </si>
  <si>
    <t>Vesti.AI</t>
  </si>
  <si>
    <t>https://www.crunchbase.com/organization/vesti-ai</t>
  </si>
  <si>
    <t>Vesti.ai is a WealthTech content and insights distribution platform focused on empowering the retail investor to make healthier investment decisions for nutritious financial well-being. Vesti is the most advanced mobile app using AI in the investment industry, leveraging deep tech, third party data, analytics, and sustainability insights, delivered through Spotify-style playlist feeds using customized, curated playlists aimed at reaching next-gen traders and online investors.  Vesti is led by Founder Jonty Hurwitz (co-founder and serial entreprenuer) and CEO Deborah Yang (former Global Head of ESG Index at MSCI). Behind Vesti are the world's top minds in portfolio analytics, reporting, alternative data, ESG, complex data visualization, investment risk, and AI analytics ‚Äì connected by a desire to precipitate the inevitable disruption coming to the traditional investment space. As the FinTech and WealthTech spaces continue to explode, the need for greater financial literacy among GenZ and Millennial investors has never been more important. While institutional data providers‚Äô race to reach younger investors will ultimately be held back by their aging tech, established monoculture, and bureaucratic obstacles, Vesti‚Äôs digital and content distribution strategy will blaze ahead, buoyed by its ability to access Retail by delivering personalized, engaging, and relevant investment insights and analysis, leveraging the most advanced mobile app using AI in the investment industry. Vesti is not your father‚Äôs financial advisor.</t>
  </si>
  <si>
    <t>Analytics, Artificial Intelligence, FinTech, Impact Investing, Wealth Management</t>
  </si>
  <si>
    <t>Petersfield, Hampshire, United Kingdom</t>
  </si>
  <si>
    <t>A tech-enabled Investment insights app that tells it like it is. Gamification for Good. Sustainability Simplified.</t>
  </si>
  <si>
    <t>https://vesti.ai/</t>
  </si>
  <si>
    <t>https://twitter.com/vesti_ai?lang=en</t>
  </si>
  <si>
    <t>https://www.facebook.com/vestiAI</t>
  </si>
  <si>
    <t>https://www.linkedin.com/company/vesti-ai/</t>
  </si>
  <si>
    <t>michael@vesti.ai</t>
  </si>
  <si>
    <t>Jonty Hurwitz</t>
  </si>
  <si>
    <t>Centime</t>
  </si>
  <si>
    <t xml:space="preserve"> Inc.</t>
  </si>
  <si>
    <t>https://www.crunchbase.com/organization/centime-inc</t>
  </si>
  <si>
    <t>Maussane, Provence-Alpes-Cote d'Azur, France</t>
  </si>
  <si>
    <t>Centime, Inc. is For a business to grow, cash needs to flow.</t>
  </si>
  <si>
    <t>https://www.centime.com/</t>
  </si>
  <si>
    <t>https://www.linkedin.com/company/centime-company/</t>
  </si>
  <si>
    <t>Engineering, Human Resources, Management, Operations, Product</t>
  </si>
  <si>
    <t>LATINIA</t>
  </si>
  <si>
    <t>https://www.crunchbase.com/organization/latinia</t>
  </si>
  <si>
    <t>Latinia is an independent software vendor (ISV), which specializes in infrastructure product development for asynchronous type financial notifications or push banking(mobile or instant messaging, email, Twitter‚Äôs DM, push notifications ‚Äì Android &amp; Apple iOS), utilized mainly by leading and globally distributed financial institutions (banks, savings banks, processing and payment systems), public institutions government and service providers, distributing the same globally and acting as leaders in their respective segments and industries.</t>
  </si>
  <si>
    <t>Banking, Finance, Financial Services, FinTech, Software</t>
  </si>
  <si>
    <t>Latinia is an independent software vendor, which specializes in infrastructure product development for multichannel asynchronous type.</t>
  </si>
  <si>
    <t>http://www.latinia.com</t>
  </si>
  <si>
    <t>http://twitter.com/LATINIA</t>
  </si>
  <si>
    <t>https://www.facebook.com/373164502700040</t>
  </si>
  <si>
    <t>http://www.linkedin.com/company/latinia</t>
  </si>
  <si>
    <t>nfilizzola@latinia.com</t>
  </si>
  <si>
    <t>Laura Alsina, Marc Alc√≥n Serrano, Oriol Ros</t>
  </si>
  <si>
    <t>Pollen Technologies</t>
  </si>
  <si>
    <t>https://www.crunchbase.com/organization/pollen-technologies</t>
  </si>
  <si>
    <t>Open Banking Platform for SME's</t>
  </si>
  <si>
    <t>http://pollentechnologies.com</t>
  </si>
  <si>
    <t>https://www.linkedin.com/company/pollen-co/</t>
  </si>
  <si>
    <t>ben@pollentechnologies.com</t>
  </si>
  <si>
    <t>New10 B.V.</t>
  </si>
  <si>
    <t>https://www.crunchbase.com/organization/new10-b-v</t>
  </si>
  <si>
    <t xml:space="preserve">New10 B.V. helps owners of SME businesses to finance their plans and ambitions for growth. Our goal is to set the new norm in SME lending by offering a fully digital application process from uploading financials to signing contracts. New10 provides the credit decisions within 15 minutes with clear conditions and insights of the applicant‚Äôs financial health. Entrepreneurs can complete their application wherever and whenever they like. Fast, simple, and clear. New10 is initiated by ABN AMRO Bank N.V. and combines the financial knowledge and expertise of the bank with the agility and advanced technologies of a start-up. </t>
  </si>
  <si>
    <t>New10 sets the new norm in SME lending by offering a fully digital lending process. Fast, simple, and clear. Initiated by ABN AMRO Bank N.V.</t>
  </si>
  <si>
    <t>https://new10.com</t>
  </si>
  <si>
    <t>https://twitter.com/new10NL</t>
  </si>
  <si>
    <t>https://www.facebook.com/New10NL</t>
  </si>
  <si>
    <t>https://www.linkedin.com/company/new10</t>
  </si>
  <si>
    <t>service@new10.com</t>
  </si>
  <si>
    <t>Jaap Boersma, Joost Brouwer, Mark Schr√∂der</t>
  </si>
  <si>
    <t>Crassula</t>
  </si>
  <si>
    <t>https://www.crunchbase.com/organization/crassula</t>
  </si>
  <si>
    <t>Create your own digital banking and payment gateway solution Crassula White Label solutions allow you to build PSP, Banking, FX products the way you want them to be in days, not months. Digital onboarding, virtual IBANs, SEPA &amp; SWIFT transfers, FX Whether you are launching your own banking, e-wallet or you want to seamlessly embed FinTech solutions to your product, Crassula Banking will get you covered. Mobile banking All your customers, daily operations available in business-friendly app wherever they are. Card issuing &amp; management Card management system Virtual and plastic cards Authorization server Online payment processing Whether you‚Äôre running an e-commerce store, a subscription service, or just need to get paid once in a while, Crassula‚Äôs eCommerce tools help you create the best experience for your clients. Crassula core API Open API connected to Banking allows your business to offer connectivity and endless integration possibilities.</t>
  </si>
  <si>
    <t>Business Development, E-Commerce Platforms, FinTech, Software</t>
  </si>
  <si>
    <t>Crassula, is an open-banking platform that helps companies launch their Banking, PSP, FX products as a White Label.</t>
  </si>
  <si>
    <t>http://crassula.io</t>
  </si>
  <si>
    <t>https://twitter.com/crassu_la</t>
  </si>
  <si>
    <t>https://www.facebook.com/crassula.io/</t>
  </si>
  <si>
    <t>https://www.linkedin.com/company/crassula/</t>
  </si>
  <si>
    <t>business@crassula.io</t>
  </si>
  <si>
    <t>Alexander Novozhenov, Daria Dubinina</t>
  </si>
  <si>
    <t>Commerce and Shopping, Financial Services, Internet Services, Professional Services, Software</t>
  </si>
  <si>
    <t>Hypofriend</t>
  </si>
  <si>
    <t>https://www.crunchbase.com/organization/hypofriend</t>
  </si>
  <si>
    <t>Banking, Financial Services, FinTech, Lending, Real Estate</t>
  </si>
  <si>
    <t>Hypofriend helps homeowners &amp; brokers make smarter home-buying decisions. We're Germany's fastest growing online mortgage advisor.</t>
  </si>
  <si>
    <t>http://www.hypofriend.de</t>
  </si>
  <si>
    <t>https://twitter.com/HypoFriendDE</t>
  </si>
  <si>
    <t>http://www.facebook.com/hypofriend</t>
  </si>
  <si>
    <t>https://www.linkedin.com/company/hypofriend/</t>
  </si>
  <si>
    <t>info@hypofriend.de</t>
  </si>
  <si>
    <t>+49 322 1112 1577</t>
  </si>
  <si>
    <t>Nick Mulder</t>
  </si>
  <si>
    <t>Engineering, Finance, Human Resources, Management, Operations, Product</t>
  </si>
  <si>
    <t>Nudge Global</t>
  </si>
  <si>
    <t>https://www.crunchbase.com/organization/nudge-global</t>
  </si>
  <si>
    <t>In today‚Äôs complex financial world, ignorance isn‚Äôt bliss. For billions of people, it‚Äôs hardship, hassle and lost opportunity.  But we believe change is possible.  And we‚Äôre going to lead it.  We‚Äôre here to help the people who spend so much time working for money they don‚Äôt have time to manage it</t>
  </si>
  <si>
    <t>CryptoInvest Ltd</t>
  </si>
  <si>
    <t>https://www.crunchbase.com/organization/cryptoinvest-ltd</t>
  </si>
  <si>
    <t>CryptoInvest Ltd is one of the best online Crypto Investment Platform from Iceland allows everyone to invest through a online portal CryptoInvest.is. We are doing investment on the behalf of our customers. CryptoInvest offer a system that provides profit every 3, 10 and 30 days without your participation and without any risk!</t>
  </si>
  <si>
    <t>Lambourn, Bedfordshire, United Kingdom</t>
  </si>
  <si>
    <t>CryptoInvest Ltd is the leading Crypto Investment platform based in Iceland. Best online investment platform which allows anyone to invest.</t>
  </si>
  <si>
    <t>https://cryptoinvest.is</t>
  </si>
  <si>
    <t>info@cryptoinvest.is</t>
  </si>
  <si>
    <t>FreeUp</t>
  </si>
  <si>
    <t>https://www.crunchbase.com/organization/freeup</t>
  </si>
  <si>
    <t>Real control over how you are paid is a right, not a benefit. Rigid monthly payroll is out of date.  It's time for something simpler, fairer and more useful - for everyone. Freeup gives us all increased choice and control over how we get paid for the work we do,.   We partner with your employer to give you access to your earned wages in real-time, whenever you need it. Forget about expensive credit cards, payday lenders and overdraft fees.  This is your money. Your Pay, Your Way.</t>
  </si>
  <si>
    <t>Financial Services, FinTech, Information Technology, Personal Finance</t>
  </si>
  <si>
    <t>FreeUp is changing the way the world gets paid.</t>
  </si>
  <si>
    <t>https://twitter.com/bravenewpay</t>
  </si>
  <si>
    <t>hello@freeup.io</t>
  </si>
  <si>
    <t>David Townsend, Marta Krupinska, Reuben Saxon</t>
  </si>
  <si>
    <t>FreeUp acquired by Greensill Capital</t>
  </si>
  <si>
    <t>https://www.crunchbase.com/acquisition/greensill-capital-acquires-freeup--4b6c0b3c</t>
  </si>
  <si>
    <t>Swiss Crypto Exchange</t>
  </si>
  <si>
    <t>https://www.crunchbase.com/organization/swiss-crypto-exchange</t>
  </si>
  <si>
    <t>With Swiss precision throughout the blockchain universe. Understand the fundamentals and invest in Ethereum, Bitcoin, and selected tokens.</t>
  </si>
  <si>
    <t>https://www.scx.ch</t>
  </si>
  <si>
    <t>https://twitter.com/SwissCryptoX</t>
  </si>
  <si>
    <t>https://www.facebook.com/swisscx/</t>
  </si>
  <si>
    <t>https://www.linkedin.com/company/scx/</t>
  </si>
  <si>
    <t>contact@scx.ch</t>
  </si>
  <si>
    <t>Cyrill Tr√∂ndle</t>
  </si>
  <si>
    <t>Lightyear</t>
  </si>
  <si>
    <t>https://www.crunchbase.com/organization/lightyear-8e82</t>
  </si>
  <si>
    <t>Lightyear is a global Software as a Service (SaaS) business focused on developing and building cutting edge fintech products for Businesses and Accountants and Bookkeepers.</t>
  </si>
  <si>
    <t>Cloud Computing, FinTech, SaaS, Software</t>
  </si>
  <si>
    <t>Lightyear is a global Software as a Service (SaaS) business focused on developing and building cutting edge fintech products.</t>
  </si>
  <si>
    <t>https://www.lightyear.cloud/</t>
  </si>
  <si>
    <t>https://twitter.com/lightyearcloud</t>
  </si>
  <si>
    <t>https://www.facebook.com/lightyearCloud/</t>
  </si>
  <si>
    <t>https://www.linkedin.com/company/lightyearcloud/</t>
  </si>
  <si>
    <t>+44 2896 002357</t>
  </si>
  <si>
    <t>Wert</t>
  </si>
  <si>
    <t>https://www.crunchbase.com/organization/wert</t>
  </si>
  <si>
    <t>Wert offers a top-up module, that can be integrated to any website or mobile app and enables seamless purchasing of crypto. Customisable UI ‚Äî affiliates brand first</t>
  </si>
  <si>
    <t>GoSolo</t>
  </si>
  <si>
    <t>https://www.crunchbase.com/organization/gosolo</t>
  </si>
  <si>
    <t>GoSolo is digital banking toolkit, that simplifies starting and operating a business from day one</t>
  </si>
  <si>
    <t>GoSolo is a Digital Banking and Financial Toolkit enabling entrepreneurs to start and manage their business</t>
  </si>
  <si>
    <t>http://gosolo.net</t>
  </si>
  <si>
    <t>dima@gosolo.net</t>
  </si>
  <si>
    <t>Dmytro Pimakhov</t>
  </si>
  <si>
    <t>Digilytics AI</t>
  </si>
  <si>
    <t>https://www.crunchbase.com/organization/digilytics-ai</t>
  </si>
  <si>
    <t>Founded by Arindom Basu, the leadership of Digilytics is deeply rooted in leveraging disruptive technology to drive profitable business growth. With over 50 years of combined experience in technology-enabled change, the Digilytics leadership is focused on building a values-first firm that will stand the test of time. The leadership strongly believes in the ethos of enabling intelligence across the organization. Digilytics is headquartered in London and services lenders across the globe. Digilytics AI recently won the Diversity in Finance Award for Product of the Year Category 2020 and are also shortlisted for the Mortgage Technology Provider of the Year, 2020 and the Fintech Champion of the year, Women in AI 2020.</t>
  </si>
  <si>
    <t>Revolutionizing Mortgage Origination, Leveraging AI | Category Leader of Easy-to-use SaaS AI Products</t>
  </si>
  <si>
    <t>https://www.digilytics.ai/</t>
  </si>
  <si>
    <t>https://twitter.com/digilytics_ai</t>
  </si>
  <si>
    <t>https://www.facebook.com/digilyticsai</t>
  </si>
  <si>
    <t>https://www.linkedin.com/company/digilytics-ai/</t>
  </si>
  <si>
    <t>ask@digilytics.ai</t>
  </si>
  <si>
    <t>44-208--947-0137</t>
  </si>
  <si>
    <t>Arindom Basu</t>
  </si>
  <si>
    <t>Allocator</t>
  </si>
  <si>
    <t>https://www.crunchbase.com/organization/allocator</t>
  </si>
  <si>
    <t>Allocator saves our clients a lot of time, money and frustration. Our tech platform automates the gathering, extraction, digitisation and standardisation of data from third party fund managers. Over 4000 funds report data to their investors via the Allocator platform, including over 90 of the Barron's Top 100 hedge funds. We offer LPs access to a streamlined feed for required time series data including NAVs, returns, exposures, performance contribution, transactions, financial statements (via API or our Excel Add In). This is the same data you get in PDFs and portals, just in a clean usable format. We also have tools for analysis, screening, portfolio management and reporting.</t>
  </si>
  <si>
    <t>Analytics, Asset Management, Financial Services, FinTech, Hedge Funds, Information Technology, Software</t>
  </si>
  <si>
    <t>Data platform for investors in funds</t>
  </si>
  <si>
    <t>https://www.allocator.com</t>
  </si>
  <si>
    <t>https://www.twitter.com/allocator_com</t>
  </si>
  <si>
    <t>https://www.linkedin.com/company/hedgepo</t>
  </si>
  <si>
    <t>info@allocator.com</t>
  </si>
  <si>
    <t>+44 (0)207 100 1800</t>
  </si>
  <si>
    <t>EZ Exchange</t>
  </si>
  <si>
    <t>https://www.crunchbase.com/organization/ez-exchange</t>
  </si>
  <si>
    <t>EZ Exchange is building a path to mass adoption of cryptocurrency. Our cryptocurrency trading platform is built by veteran stock market developers, stock market security experts and customer experience practitioners to make buying, selling and trading digital currency easy and safe. Around the clock phone, chat and email support helps to remove the barriers of entry for new users, while experienced traders enjoy advanced functionality. Our talented team has extensive experience and includes some of the foremost experts in blockchain and cryptocurrency development in the world.</t>
  </si>
  <si>
    <t>EZ Exchange is a global cryptocurrency trading platform with a vision of making buying, selling and trading digital currency easy and safe.</t>
  </si>
  <si>
    <t>http://www.ezexchange.com</t>
  </si>
  <si>
    <t>https://twitter.com/ez_exchange</t>
  </si>
  <si>
    <t>https://www.facebook.com/EZExchangeCrypto/</t>
  </si>
  <si>
    <t>https://www.linkedin.com/company/ezexchange/</t>
  </si>
  <si>
    <t>contactus@ezexchange.com</t>
  </si>
  <si>
    <t>Eddie Kotler, Russell Korus</t>
  </si>
  <si>
    <t>Sanction Scanner</t>
  </si>
  <si>
    <t>https://www.crunchbase.com/organization/sanction-scanner</t>
  </si>
  <si>
    <t>Sanction Scanner is an anti-money laundering solutions provider established in 2019. We aimed to provide cost-efficient AML solutions that all-size businesses can use. Today, we are happy to serve in more than 35 countries with global AML solutions. The principal goal of Sanction Scanner is, fighting with financial crimes. With our solutions, companies know their clients, monitor transactions and check adverse media data. As we know, financial crimes destroy the economy and cause human trafficking, drug trafficking, and terrorist funding. With Sanction Scanner Software, your company won‚Äôt let it that. Join our family today, and together we create a better world without black money.</t>
  </si>
  <si>
    <t>Artificial Intelligence, Compliance, FinTech, Information Services, Information Technology, Machine Learning, Software</t>
  </si>
  <si>
    <t>Protect your business from financial crimes with Sanction Scanner, an AI-driven compliance software.</t>
  </si>
  <si>
    <t>https://sanctionscanner.com/</t>
  </si>
  <si>
    <t>https://twitter.com/SanctionScanner</t>
  </si>
  <si>
    <t>https://www.facebook.com/sanctionscanner/</t>
  </si>
  <si>
    <t>https://www.linkedin.com/company/sanctionscanner/</t>
  </si>
  <si>
    <t>info@sanctionscanner.com</t>
  </si>
  <si>
    <t>44 20 4577 0427</t>
  </si>
  <si>
    <t>Fatih Co≈ükun</t>
  </si>
  <si>
    <t>InnoCells</t>
  </si>
  <si>
    <t>https://www.crunchbase.com/organization/innocells</t>
  </si>
  <si>
    <t xml:space="preserve">InnoCells is the hub of new digital ventures of Banco Sabadell. It is the union of two ways of understanding business: the values of the startup world and the experience of Banco Sabadell. A place where design, strategy and technology generate new business opportunities. </t>
  </si>
  <si>
    <t>InnoCells is the hub of new digital ventures of Banco Sabadell.</t>
  </si>
  <si>
    <t>https://www.innocells.io/en/</t>
  </si>
  <si>
    <t>https://twitter.com/InnoCells</t>
  </si>
  <si>
    <t>https://www.linkedin.com/company/innocells/</t>
  </si>
  <si>
    <t>Tally Money</t>
  </si>
  <si>
    <t>https://www.crunchbase.com/organization/lionsgold-ltd</t>
  </si>
  <si>
    <t>Tally is an independent monetary platform and hard-asset currency that sits outside of the existing banking infrastructure, while seamlessly operating with it. Tally is the name of the platform and also the name of the currency. 1 Tally = 1 milligram of vaulted gold. Using gold as the 100% physical reserve means the customer‚Äôs money is protected from inflation and systemic bank risks associated with the fiat currency-based fractional reserve banking model, while offering the familiar usability of a personal bank account and contactless debit card. For the first time, Tally gives consumers a choice of a banking account with a currency that is independent, insulated and innovative ‚Äî giving ultimate control and certainty of the money back into the hands of the consumer.</t>
  </si>
  <si>
    <t>Tally¬Æ is a NeoBank and Challenger Currency provider with a standalone digital banking platform and physical gold monetary system</t>
  </si>
  <si>
    <t>https://www.tallymoney.com/</t>
  </si>
  <si>
    <t>https://www.facebook.com/TallyMoney/</t>
  </si>
  <si>
    <t>support@tallymoney.com</t>
  </si>
  <si>
    <t>+44(0)203 858 0373</t>
  </si>
  <si>
    <t>Strive</t>
  </si>
  <si>
    <t>https://www.crunchbase.com/organization/strive-788a</t>
  </si>
  <si>
    <t>Helping parents and kids invest together.</t>
  </si>
  <si>
    <t>Teaching the next generation about the future of money.</t>
  </si>
  <si>
    <t>https://www.strivefam.com/</t>
  </si>
  <si>
    <t>https://twitter.com/strivefam</t>
  </si>
  <si>
    <t>https://www.facebook.com/strivefamily</t>
  </si>
  <si>
    <t>https://www.linkedin.com/company/strivefam/</t>
  </si>
  <si>
    <t>hello@strivefam.com</t>
  </si>
  <si>
    <t>smartKYC</t>
  </si>
  <si>
    <t>https://www.crunchbase.com/organization/smartkyc</t>
  </si>
  <si>
    <t>smartKYC‚Äôs technology drives faster, better and more cost-effective KYC at every stage of the relationship ‚Äì liberating human effort to focus on decision-making rather than laborious research. smartKYC fuses artificial intelligence with linguistic and cultural sensitivity and deep domain knowledge to set new standards for KYC quality, whilst transforming productivity and hardwiring compliance conformance. smartKYC applies AI to extract precise open source intelligence (OSINT) from vast corpuses of information ‚Äì internet and deep web, news archives, watchlists and corporate databases. All of this happens at speed and at scale creating new possibilities such as straight through processing, batch remediation and continuous KYC risk monitoring. smartKYC - the world‚Äôs most advanced enterprise solution for KYC due diligence automation.</t>
  </si>
  <si>
    <t>Artificial Intelligence, Financial Services, FinTech, Semantic Search, Software</t>
  </si>
  <si>
    <t>smartKYC is an automated semantic engine for KYC and AML due diligence.</t>
  </si>
  <si>
    <t>http://www.smartkyc.com/</t>
  </si>
  <si>
    <t>https://twitter.com/smartkyc</t>
  </si>
  <si>
    <t>https://www.facebook.com/smartkyc</t>
  </si>
  <si>
    <t>https://www.linkedin.com/company/5324832</t>
  </si>
  <si>
    <t>Cassini Systems</t>
  </si>
  <si>
    <t>https://www.crunchbase.com/organization/cassini-systems</t>
  </si>
  <si>
    <t>Cassini Systems, founded in 2014, is an innovative financial technology company with teams based in both US and UK. The founders and key personnel have extensive backgrounds in creating new and innovative financial technology and strong experience serving the asset management, hedge fund and investment banking communities. Since 2014 they have been developing a comprehensive and cohesive set of solutions to address the challenges now facing asset managers and hedge funds trading derivatives. Their growing team now numbers 16 and has over 300 years of combined experience.</t>
  </si>
  <si>
    <t>Asset Management, Financial Services, FinTech, Risk Management, Software, Wealth Management</t>
  </si>
  <si>
    <t>Cassini Systems is a new financial technology company.</t>
  </si>
  <si>
    <t>http://cassinisystems.com</t>
  </si>
  <si>
    <t>https://twitter.com/cassinisystems</t>
  </si>
  <si>
    <t>https://www.linkedin.com/company/8755517</t>
  </si>
  <si>
    <t>info@cassinisystems.com</t>
  </si>
  <si>
    <t>1 917 691 3840</t>
  </si>
  <si>
    <t>Liam Huxley</t>
  </si>
  <si>
    <t>MillTechFX by Millennium Global</t>
  </si>
  <si>
    <t>https://www.crunchbase.com/organization/milltechfx-by-millennium-global</t>
  </si>
  <si>
    <t>Asset Management, Financial Services, FinTech, Trading Platform</t>
  </si>
  <si>
    <t>MillTechFX by Millennium Global is the FinTech affiliate of Millennium Global Investments, one of the largest specialist currency managers.</t>
  </si>
  <si>
    <t>https://milltechfx.com/</t>
  </si>
  <si>
    <t>https://twitter.com/MillTechFX</t>
  </si>
  <si>
    <t>https://www.linkedin.com/company/milltechfx</t>
  </si>
  <si>
    <t>info@milltechfx.com</t>
  </si>
  <si>
    <t>+44 20 7663 8900</t>
  </si>
  <si>
    <t>Eric Huttman</t>
  </si>
  <si>
    <t>Unibright</t>
  </si>
  <si>
    <t>https://www.crunchbase.com/organization/unibright</t>
  </si>
  <si>
    <t>Unibright is a team of developers with 20+ years of experience in business integration. Nowadays most companies have a strong interest in Blockchain technology, but struggle to use it. That is why we created Unibright Framework. Unibright makes it easy to integrate Blockchain technology into existing business. You just need to choose the right template, everything else will be generated automatically.</t>
  </si>
  <si>
    <t>Bitcoin, Blockchain, Cryptocurrency, Finance, FinTech</t>
  </si>
  <si>
    <t>Bingen, Rheinland-Pfalz, Germany</t>
  </si>
  <si>
    <t>Unibright is a team of developers with 20+ years of experience in business integration.</t>
  </si>
  <si>
    <t>https://www.unibright.io/</t>
  </si>
  <si>
    <t>https://twitter.com/UnibrightIO</t>
  </si>
  <si>
    <t>https://www.facebook.com/Unibright.IO/</t>
  </si>
  <si>
    <t>https://www.linkedin.com/company/unibright/</t>
  </si>
  <si>
    <t>team@unibright.io</t>
  </si>
  <si>
    <t>Marten Jung, Stefan Schmidt</t>
  </si>
  <si>
    <t>Wiserfunding</t>
  </si>
  <si>
    <t>https://www.crunchbase.com/organization/wiserfunding</t>
  </si>
  <si>
    <t>AI-backed cloud-based platform to assess the Credit Risk of SMEs across the globe.</t>
  </si>
  <si>
    <t>AI-backed platform to assess the Credit Risk of SMEs</t>
  </si>
  <si>
    <t>https://www.wiserfunding.com/</t>
  </si>
  <si>
    <t>https://www.linkedin.com/company/wiserfunding/</t>
  </si>
  <si>
    <t>info@wiserfunding.com</t>
  </si>
  <si>
    <t>Dr. Edward Altman, Dr. Gabriele Sabato</t>
  </si>
  <si>
    <t>paywith.glass</t>
  </si>
  <si>
    <t>https://www.crunchbase.com/organization/paywith-glass</t>
  </si>
  <si>
    <t>paywith.glass is global Multi-Central Bank Digital Currency (mCBDC) Infrastructure powered by A.I. and blockchain technology. It is a full-stack, ISO20022 compliant fintech solution, providing a modern effective global replacement for the SWIFT MT-based correspondent banking model, incorporating real-time continuous authentication, real-time AML/KYC and modern ecosystem API hooks for e-Commerce, Point-of-Sale, IoT payments and through a white-label super app framework, mobile multi digital currency wallets.</t>
  </si>
  <si>
    <t>Blockchain, FinTech, Intelligent Systems, IT Infrastructure, Mobile Payments, Payments, Social Impact</t>
  </si>
  <si>
    <t>Global Central Bank Digital Currency (CBDC) Infrastructure powered by A.I. and blockchain</t>
  </si>
  <si>
    <t>https://paywith.glass</t>
  </si>
  <si>
    <t>https://twitter.com/paywith_glass</t>
  </si>
  <si>
    <t>https://www.facebook.com/paywith.glass</t>
  </si>
  <si>
    <t>https://www.linkedin.com/company/paywithglass/</t>
  </si>
  <si>
    <t>Artificial Intelligence, Data and Analytics, Financial Services, Information Technology, Mobile, Other, Payments, Science and Engineering, Software</t>
  </si>
  <si>
    <t>Fellow Finance Plc</t>
  </si>
  <si>
    <t>https://www.crunchbase.com/organization/fellow-finance-oy</t>
  </si>
  <si>
    <t>Fellow Finance Plc is the largest crowdfunding platform in Northern Europe in terms of intermediated capital indicating safe transactions between borrowers and investors. Our digital lending platform enables companies and consumers to apply financing directly from lenders at market-based pricing. In fact, we are the only crowdfunding service in the eurozone that provides the possibility to invest in both consumers and business loans via the same platform. Fellow Finance is an Authorized Payment Institution supervised by the Financial Supervisory Authority of Finland and it is listed on Nasdaq First North Finland. The biggest owners are the founders of Fellow Finance and Taaleri Plc listed on Helsinki Stock Exchange. Fellow Finance is headquartered in Helsinki, Finland.</t>
  </si>
  <si>
    <t>Fellow Finance is a peer-to-peer lending platform.</t>
  </si>
  <si>
    <t>https://www.fellowfinance.fi/</t>
  </si>
  <si>
    <t>https://www.twitter.com/fellowfinancefi</t>
  </si>
  <si>
    <t>https://www.facebook.com/fellowfinance.fi</t>
  </si>
  <si>
    <t>https://www.linkedin.com/company/fellow-finance-oy</t>
  </si>
  <si>
    <t>asiakaspalvelu@fellowfinance.fi</t>
  </si>
  <si>
    <t>+358 20 380101</t>
  </si>
  <si>
    <t>Harri Tilev, Jouni Hintikka, Teemu Nyholm</t>
  </si>
  <si>
    <t>Certua</t>
  </si>
  <si>
    <t>https://www.crunchbase.com/organization/certua</t>
  </si>
  <si>
    <t xml:space="preserve">Certua is a data-driven financial solutions. Certua Group Limited is the brainchild of a group of entrepreneurs steeped in experience across financial services, as well as in insurance, digital engagement and data science. Their vision is to use data and the latest technology to transform the financial industry ‚Äî not just for the benefit of consumers but also for the financial professionals who serve them. They‚Äôve spent many years developing technology and infrastructure to be robust and secure, and that work never stops. They are constantly questioning and innovating, always striving to help create an industry fit for the data age. </t>
  </si>
  <si>
    <t>Certua is a data-driven financial solutions.</t>
  </si>
  <si>
    <t>https://www.certua.io</t>
  </si>
  <si>
    <t>https://twitter.com/certua_uk</t>
  </si>
  <si>
    <t>https://www.linkedin.com/company/10519589/</t>
  </si>
  <si>
    <t>info@certua.io</t>
  </si>
  <si>
    <t>+44 (0)20 3137 6500</t>
  </si>
  <si>
    <t>TechQuartier</t>
  </si>
  <si>
    <t>https://www.crunchbase.com/organization/techquartier</t>
  </si>
  <si>
    <t>Frankfurt-based TechQuartier serves as a focal access point to the startup and FinTech community in the largest financial center in continental Europe. They are an international community, bringing together the greatest minds and talents from industry and academia. With their unique network of corporate and technology partners, service providers, investors, academic institutions and government officials, they offer an ideal environment for ambitious entrepreneurs to trade ideas and scale their businesses. With several floors of modern workspace, including private offices, meeting rooms and event space, TechQuartier is the best place to start and grow your business. They invite startups from Frankfurt Rhine-Main and international companies to set up their office in Europe‚Äôs financial headquarter.</t>
  </si>
  <si>
    <t>TechQuartier is serve as a focal access point to the startup and FinTech community in the largest financial center in Europe.</t>
  </si>
  <si>
    <t>https://www.techquartier.com</t>
  </si>
  <si>
    <t>https://twitter.com/TechQuartier</t>
  </si>
  <si>
    <t>https://www.facebook.com/techquartier</t>
  </si>
  <si>
    <t>https://www.linkedin.com/company/12178523/</t>
  </si>
  <si>
    <t>hello@techquartier.com</t>
  </si>
  <si>
    <t>+49 (0) 69 / 900 16 05-0</t>
  </si>
  <si>
    <t>Nikulipe - I pay you. Locally.</t>
  </si>
  <si>
    <t>https://www.crunchbase.com/organization/nikulipe-i-pay-you-locally</t>
  </si>
  <si>
    <t>Nikulipe is a global Fintech company providing local payment expertise.  The company‚Äôs vision is to empower consumers from Fast-Growing and Emerging markets to take part in global e-commerce. To achieve this, Nikulipe solves cross-border payment complexities and streamlines access to Local Payment Methods (LPMs) for Fintechs, PSPs and their merchants. This, in turn, creates new opportunities for millions of people by connecting them to the global economy. banklinq is the latest product from Nikulipe ‚Äì a local payment option for the Baltic region, allowing consumers to pay for goods and services with their favorite bank on international Merchant sites. Nikulipe was founded by serial entrepreneurs and payments market experts that have vast experience in the Fintech industry, with direct expertise in payment technology and local payment solutions. With offices across the EU, the company is currently headquartered in Lithuania, which is ranked as the 4th leading Fintech hub in the world.  Since 2021, Nikulipe has been a proud member of the EPA Network, which connects payments professionals globally to share ideas, work on innovation and collaboration.</t>
  </si>
  <si>
    <t>Emerging Markets, Financial Services, FinTech, Payments</t>
  </si>
  <si>
    <t>Fintech company providing local payment expertise and access to Fast-Growing and Emerging markets.</t>
  </si>
  <si>
    <t>https://www.nikulipe.com/</t>
  </si>
  <si>
    <t>https://www.facebook.com/nikulipe</t>
  </si>
  <si>
    <t>https://www.linkedin.com/company/nikulipe</t>
  </si>
  <si>
    <t>sales@nikulipe.com</t>
  </si>
  <si>
    <t>Frank Breuss</t>
  </si>
  <si>
    <t>Profitcoins</t>
  </si>
  <si>
    <t>https://www.crunchbase.com/organization/profitcoins</t>
  </si>
  <si>
    <t>Profitcoins is a London-based company aiming to make the cryptocurrency trading uncomplicated and super easy for its users. By using state-of-the-art technology and automated processes, users have to do literally nothing to start earning profits!</t>
  </si>
  <si>
    <t>Blockchain, CRM, Cryptocurrency, FinTech, Information Technology, Internet, Payments</t>
  </si>
  <si>
    <t>Profitcoins is a London-based company aiming to make the cryptocurrency trading uncomplicated and super easy for its users.</t>
  </si>
  <si>
    <t>https://twitter.com/Profitcoins</t>
  </si>
  <si>
    <t>https://www.facebook.com/Profitcoinsio-SCAM-486386191848898/</t>
  </si>
  <si>
    <t>https://www.linkedin.com/company/profitcoins-io/about/</t>
  </si>
  <si>
    <t>Rocio Knight</t>
  </si>
  <si>
    <t>Financial Services, Information Technology, Internet Services, Other, Payments, Sales and Marketing, Software</t>
  </si>
  <si>
    <t>LMAX Digital</t>
  </si>
  <si>
    <t>https://www.crunchbase.com/organization/lmax-digital</t>
  </si>
  <si>
    <t>LMAX Digital is a regulated institutional spot crypto currency exchange. Based on proven, proprietary technology from LMAX Group, LMAX Digital allows global institutions to acquire, trade and hold the most liquid digital assets - BTC, ETH, LTC, BCH and XRP safely and securely.</t>
  </si>
  <si>
    <t>Institutional spot crypto currency exchange</t>
  </si>
  <si>
    <t>https://www.lmaxdigital.com</t>
  </si>
  <si>
    <t>https://twitter.com/LMAX</t>
  </si>
  <si>
    <t>info@lmaxdigital.com</t>
  </si>
  <si>
    <t>+44 33 3700 4096</t>
  </si>
  <si>
    <t>Vent Finance</t>
  </si>
  <si>
    <t>https://www.crunchbase.com/organization/ventfinance</t>
  </si>
  <si>
    <t>VENT is a CeDeFi platform that aims to simplify the overall experience of investing in game-changing blockchain projects. Our ultimate mission is to supercharge adoption of decentralized finance, and smoothen out the experience of complying with traditional financial regulations. The goal here is to be the bridge between both financial ecosystems and specifically the first Cardano-Polygon platform. We want to provide better access to DeFi for everyone and enable new investment opportunities for every person and business. Social community, vetted investment opportunities, verification processes, low transaction fees‚Ä¶ could really signal a new beginning for mass adoption for DeFi and crypto as a whole.</t>
  </si>
  <si>
    <t>Blockchain, Crowdfunding, Cryptocurrency, Finance, Financial Services, FinTech, Funding Platform</t>
  </si>
  <si>
    <t>The Community Launchpad Ecosystem. First full-stack Cardano-Polygon platform that enables sustainable growth.</t>
  </si>
  <si>
    <t>https://vent.finance</t>
  </si>
  <si>
    <t>https://twitter.com/VentFinance</t>
  </si>
  <si>
    <t>https://facebook.com/ventfinance</t>
  </si>
  <si>
    <t>https://linkedin.com/company/ventfinance/</t>
  </si>
  <si>
    <t>team@vent.finance</t>
  </si>
  <si>
    <t>SDK.finance</t>
  </si>
  <si>
    <t>https://www.crunchbase.com/organization/sdk-finance</t>
  </si>
  <si>
    <t>SDK.finance is a platform built by a team with 15+ years of experience in FinTech. We know firsthand what it takes to develop real payments products. SDK.finance is your proven technology partner. Any payments related products can be built on the SDK.finance platform: Neobank Build neobanking products and launch them with ready-made software at a much lower cost. E-wallet A ready-to-go solution for EMIs and PIs (including AISPs and PISPs). Create a product like Paypal¬Æ, Alipay¬Æ, or PayTM¬Æ. Accept online payments A complete stack for all your online payments acceptance business. Requires an integration with payment gateways. Accept in-store payments Accept payments in an offline store. Run a POS (point of sale) business or offer QR payments for your merchants. Money remittance Help migrants transfer money abroad like Transferwise¬Æ does. Currency exchange is a part of the product. Currency exchange Build your online currency exchange business. Set up custom commission rates.</t>
  </si>
  <si>
    <t>Banking, E-Commerce, Financial Services, FinTech, Payments, Software</t>
  </si>
  <si>
    <t>SDK.finance is an enterprise-level the Fully-fledged White-Label Digital Payment Platform for financial companies (EMI, PSP) and banks.</t>
  </si>
  <si>
    <t>https://sdk.finance/</t>
  </si>
  <si>
    <t>https://twitter.com/sdkfinance</t>
  </si>
  <si>
    <t>https://www.facebook.com/sdkfinance/</t>
  </si>
  <si>
    <t>https://www.linkedin.com/company/sdk.finance/about/</t>
  </si>
  <si>
    <t>info@sdk.finance</t>
  </si>
  <si>
    <t>+370 5 214 0682</t>
  </si>
  <si>
    <t>Ztudium</t>
  </si>
  <si>
    <t>https://www.crunchbase.com/organization/ztudium-limited</t>
  </si>
  <si>
    <t>ztudium is maker of the industry 4.0 technologies for the future present.  We have a blockchain AI digital transformation DNA in everything we do. We are building proprietary leading platforms, software products for businesses and governments.  https://www.ztudium.com products / platforms: https://www.blocksdna.com is an AI driven blockchain platform and app SaaS A customisable, white-label SaaS product, clients can pick and choose modules of functionality depending on their market and needs. We use Distributed Ledger Technology to store user ID, transaction data and to track and reward your most valuable or influential customers. Our wallet enables FIAT and Crypto transfers. Our distributed Marketplace enables m-commerce. All based around our own messaging service that allows peer to peer transactions, sharing of images, video and files. https://www.intelligenthq.com/ Social Business Intelligence &amp; market place where professionals and learning organizations meet. https://www.openbusinesscouncil.org The leading business platform and directory for SMEs startups &amp; business empowerment https://www.hedgethink.com The professional platform for Investment fund managers We use Distributed Ledger Technology to store user ID, transaction data and to track and reward your most valuable or influential customers. Our wallet enables FIAT and Crypto transfers. Our distributed Marketplace enables m-commerce. All based around our own messaging service that allows peer to peer transactions, sharing of images, video and files. https://www.intelligenthq.com/ Social Business Intelligence &amp; market place where professionals and learning organizations meet. https://www.openbusinesscouncil.org The leading business platform and directory for SMEs startups &amp; business empowerment https://www.tradersdna.com The professional platform / education for Traders, investors pro and novices ztudium Summary of business and products: R&amp;D (swarm algorithm / social media and big data engagement tools) Top level content and Key account sales. Overall project management and development. Online Business education targeting professionals and organisations. Directory and heat map of top global business schools. Build in solutions tools for reach and amplification in networks, social media audience and subscribers.</t>
  </si>
  <si>
    <t>Artificial Intelligence, Big Data, Blockchain, E-Commerce, FinTech, Market Research, Publishing, Social Media</t>
  </si>
  <si>
    <t>ztudium is maker of the industry 4.0 technologies for the future present: blockchain, AI and digital transformation solutions</t>
  </si>
  <si>
    <t>http://www.ztudium.com/</t>
  </si>
  <si>
    <t>https://twitter.com/ztudium</t>
  </si>
  <si>
    <t>https://www.facebook.com/466084890109864</t>
  </si>
  <si>
    <t>https://www.linkedin.com/company/ztudium</t>
  </si>
  <si>
    <t>info@ztudium.com</t>
  </si>
  <si>
    <t>Dinis Guarda</t>
  </si>
  <si>
    <t>Artificial Intelligence, Commerce and Shopping, Content and Publishing, Data and Analytics, Design, Financial Services, Internet Services, Media and Entertainment, Other, Science and Engineering, Software</t>
  </si>
  <si>
    <t>WL Payments</t>
  </si>
  <si>
    <t>https://www.crunchbase.com/organization/wl-payments</t>
  </si>
  <si>
    <t>Our journey started back in 2015 when our CEO, Sunil Jhamb, founded the company to address several gaps in the payment space. Backed by one of the founders of Global Collect, Sunil formed a team of highly motivated and skilled developers. This team started out by building payment solutions for other payments companies and was soon a force to be reckoned with. At the same time, providing these services helped us understand first-hand what was needed to develop the best payment technology. The fruit of this learning and hard work is a proprietary built, award-winning, acquirer-agnostic payments gateway. Since 2019, we offer it as a white-label Platform as a Service (PaaS) to other payments companies. In the first quarter of 2021, we will serve our customers on the newly rebuilt WLP 3.0 gateway. Always staying true to our vision: ‚ÄúWe grow when our Customers grow!‚Äù</t>
  </si>
  <si>
    <t>Cryptocurrency, E-Commerce, Financial Services, FinTech, Fraud Detection, Internet, Payments, Software, Transaction Processing</t>
  </si>
  <si>
    <t>An acquirer-agnostic payment gateway platform as a white-label solution for ISOs, PSPs, Acquirers, Banks, &amp; Online Merchants</t>
  </si>
  <si>
    <t>https://wlpayments.com/</t>
  </si>
  <si>
    <t>https://twitter.com/WLPayments</t>
  </si>
  <si>
    <t>https://www.facebook.com/WL-Payments-113864507042652</t>
  </si>
  <si>
    <t>https://www.linkedin.com/company/wlpayments</t>
  </si>
  <si>
    <t>info@wlpayments.com</t>
  </si>
  <si>
    <t>Sunil Jhamb</t>
  </si>
  <si>
    <t>Commerce and Shopping, Financial Services, Internet Services, Payments, Privacy and Security, Software</t>
  </si>
  <si>
    <t>EedenBull</t>
  </si>
  <si>
    <t>https://www.crunchbase.com/organization/eedenbull</t>
  </si>
  <si>
    <t>EedenBull is a technology agnostic fintech innovation company. We help banks create new products and services.</t>
  </si>
  <si>
    <t>https://eedenbull.com</t>
  </si>
  <si>
    <t>https://www.twitter.com/https://twitter.com/eedenbull?lang=en</t>
  </si>
  <si>
    <t>https://www.linkedin.com/company/eedenbull/</t>
  </si>
  <si>
    <t>info@eedenbull.com</t>
  </si>
  <si>
    <t>4-traders</t>
  </si>
  <si>
    <t>https://www.crunchbase.com/organization/4-traders</t>
  </si>
  <si>
    <t>4-traders is an international stock market and financial news website for active investors.   It provides financial news, investing tips, discussion forums, in-house technical and fundamental analysis, dynamics charts, an economic and financial calendar, state of the art decision making and financial tools. 4-traders obtains real-time information from Dow Jones, Reuters, Business Wire, and other feeds.   The site also provides in-depth information on currencies, indexes, stocks, futures, options, commodities, currencies, rates, and bonds.</t>
  </si>
  <si>
    <t>Annecy, Rhone-Alpes, France</t>
  </si>
  <si>
    <t>4-traders is an international stock market and financial news website for active investors.</t>
  </si>
  <si>
    <t>http://www.4-traders.com/</t>
  </si>
  <si>
    <t>http://twitter.com/ForTraders</t>
  </si>
  <si>
    <t>http://www.facebook.com/fortraders</t>
  </si>
  <si>
    <t>customer@4-traders.com</t>
  </si>
  <si>
    <t>+33 4 58 10 00 25</t>
  </si>
  <si>
    <t>Franck Morel</t>
  </si>
  <si>
    <t>Blocksure</t>
  </si>
  <si>
    <t>https://www.crunchbase.com/organization/blocksure</t>
  </si>
  <si>
    <t>Founded in 2016, Blocksure‚Äôs aim is to transform the intermediated insurance industry by delivering benefits across the whole value chain: policyholder, agent, MGA, insurer and reinsurer. Blocksure OS went live in July 2018 and is the first blockchain platform application within the insurance domain on R3's Corda. It transforms the customer experience and delivers radical efficiency gains. Trusted records on the blockchain, complemented by real-time payments to all parties and no manual processing reduces back-office costs by up to 90%. Blocksure OS is supported by a strong team of insurance experts and technologists, focused on solving real industry issues and based on the principles: Mobile, Once, Real-Time, and Safe. Blocksure is now involved with clients in the UK, Indonesia, US, Middle East, South East Asia and China. The initial focus is on delivering microinsurance to the uninsured and commercial speciality schemes where it drastically reduces costs and provides major improvements in speed. Provides an outstanding mobile-first customer experience with quotes, purchases, and claims all administered digitally.</t>
  </si>
  <si>
    <t>FinTech, Information Technology, InsurTech, Software</t>
  </si>
  <si>
    <t>Blocksure transforms the intermediated insurance industry, delivering benefits across the whole value chain with blockchain based platform</t>
  </si>
  <si>
    <t>https://www.blocksure.com</t>
  </si>
  <si>
    <t>https://twitter.com/blocksurecom</t>
  </si>
  <si>
    <t>https://m.facebook.com/blocksure</t>
  </si>
  <si>
    <t>https://www.linkedin.com/company/blocksurecom</t>
  </si>
  <si>
    <t>enquiries@blocksure.com</t>
  </si>
  <si>
    <t>Jay Carey, Joseph Goulden, Ranjit Saggu, Ranvir Saggu</t>
  </si>
  <si>
    <t>Zuper</t>
  </si>
  <si>
    <t>https://www.crunchbase.com/organization/zuper-gmbh-2</t>
  </si>
  <si>
    <t>Everyone knows that managing your finances is critical for your quality of life, but let's be honest: keeping track of your money can be awkward, time-consuming, inconvenient and just plain boring. Zuper wants to change that using smart defaults, automation, gamification and AI to help you control your finances and begin building wealth. Now available in Germany and Austria, Zuper is an AI-driven app that allows you to securely connect all your bank accounts in one place and watch your transactions categorize themselves. Whether you have one account or many, you have a global view in your pocket at all times. When you see where you're spending, it's easy to make changes, and we'll create alerts when you need them and look for ways to help you save money. It's time for money management to be smarter, easier and more fun.</t>
  </si>
  <si>
    <t>Zuper is an AI-driven finance coach that helps people improve their financial health with convenient mobile apps.</t>
  </si>
  <si>
    <t>https://www.getzuper.com</t>
  </si>
  <si>
    <t>https://twitter.com/zuperbank</t>
  </si>
  <si>
    <t>https://www.facebook.com/getzuper</t>
  </si>
  <si>
    <t>https://www.linkedin.com/company/zuper-bank</t>
  </si>
  <si>
    <t>info@getzuper.com</t>
  </si>
  <si>
    <t>+49 32212249014</t>
  </si>
  <si>
    <t>Leitha Matz</t>
  </si>
  <si>
    <t>PayEye</t>
  </si>
  <si>
    <t>https://www.crunchbase.com/organization/payeye</t>
  </si>
  <si>
    <t>PayEye is a Polish technology company that introduces a new, global payment scenario that will change the perception and interactions of the customer with personal finance. The PayEye solution is based on the identification of user and acceptance of payments using biometrics scan of the iris. In order to make a payment, withdraw money from an ATM or make an online transaction, you will no longer need a wallet in your pocket, credit card or phone. Thanks to the PayEye solution the whole bank will be in our eyes.</t>
  </si>
  <si>
    <t>Biometrics, Financial Services, FinTech, Information Technology, Mobile Payments, Payments, Transaction Processing</t>
  </si>
  <si>
    <t>Wroclaw, Dolnoslaskie, Poland</t>
  </si>
  <si>
    <t>Payment</t>
  </si>
  <si>
    <t>https://www.payeye.com</t>
  </si>
  <si>
    <t>https://twitter.com/PayEyePoland</t>
  </si>
  <si>
    <t>https://www.facebook.com/PayEyeWorld</t>
  </si>
  <si>
    <t>https://www.linkedin.com/company/payeye</t>
  </si>
  <si>
    <t>krystian.kulczycki@payeye.com</t>
  </si>
  <si>
    <t>Daniel JarzƒÖb, Rados≈Çaw Ruda</t>
  </si>
  <si>
    <t>Wallet Factory</t>
  </si>
  <si>
    <t>https://www.crunchbase.com/organization/wallet-factory</t>
  </si>
  <si>
    <t>Wallet Factory offers business development of mobile financial services for commercial customers. The company‚Äôs main area of expertise is a product and business development of mobile wallets for telecommunication companies. Digital wallets made by Wallet Factory are used by telecom companies, financial companies, banks, retailers, postal and logistics operators under their own brand. As of December 2018, more than 1.5 million wallet users in 14 countries choose solutions developed by Wallet Factory for its business customers. The unique feature of Wallet Factory is in providing full-cycle services within the scope of digital wallets. The company‚Äôs mobile wallets services include IT development, design, marketing, users‚Äô acquisition and business growth.</t>
  </si>
  <si>
    <t>Cryptocurrency, Financial Services, FinTech, Loyalty Programs, Mobile, Mobile Apps, Mobile Payments, Payments, Software, Transaction Processing</t>
  </si>
  <si>
    <t>Wallet Factory is a finTech software developer, vendor and service provider</t>
  </si>
  <si>
    <t>https://walletfactory.com/</t>
  </si>
  <si>
    <t>https://www.facebook.com/WalletFactory.EU/</t>
  </si>
  <si>
    <t>https://www.linkedin.com/company/walletfactory/</t>
  </si>
  <si>
    <t>hello@walletfactory.com</t>
  </si>
  <si>
    <t>+44 208 144 4801</t>
  </si>
  <si>
    <t>Mikhail Miroshnichenko, Yuriy Chayka</t>
  </si>
  <si>
    <t>Billomat</t>
  </si>
  <si>
    <t>https://www.crunchbase.com/organization/billomat</t>
  </si>
  <si>
    <t>Billomat - We love accounting!  Billomat offers a web-based accounting software and invoicing program. Founded in 2007 and relaunched in 2016, the company aims to make accounting as easy as possible for startups, small businesses and freelancers. Thanks to the SSL encrypted cloud technology and the mobile app, you can manage your invoices and cash flow while on the go.</t>
  </si>
  <si>
    <t>Accounting, Billing, Enterprise Software, FinTech, SaaS, Software</t>
  </si>
  <si>
    <t>Nuremberg, Bayern, Germany</t>
  </si>
  <si>
    <t>Billomat is a simple and efficient cloud accounting software and invoicing program for startups, freelancers and small businesses.</t>
  </si>
  <si>
    <t>http://www.billomat.com</t>
  </si>
  <si>
    <t>http://twitter.com/billomat</t>
  </si>
  <si>
    <t>http://www.facebook.com/billomat</t>
  </si>
  <si>
    <t>https://www.linkedin.com/company/billomat-gmbh-&amp;-co-kg/</t>
  </si>
  <si>
    <t>support@billomat.com</t>
  </si>
  <si>
    <t>Paul-Alexander Thies</t>
  </si>
  <si>
    <t>WeOwn</t>
  </si>
  <si>
    <t>https://www.crunchbase.com/organization/own</t>
  </si>
  <si>
    <t>Developed by industry insiders, WeOwn built an online financial marketplace, powered by blockchain technology, to offer simpler, cheaper finance options with complete capital liquidity, including equity raises and peer- to-peer loans for private businesses globally. WeOwn offers an entire technology solution for companies to digitise any securities assets and financial products and processes. The WeOwn platform is also available as a Software-as-a-Service (SaaS) model. It enables financial services organisations to connect through the marketplace, enhancing deal flows and investor engagement opportunities. This provides WeOwn with a massive scalability advantage over other financing platforms as it can be white-labelled.</t>
  </si>
  <si>
    <t>Blockchain, Financial Services, FinTech, Information Technology, Lending, Marketplace, SaaS, Software</t>
  </si>
  <si>
    <t>WeOwn built an online financial marketplace, powered by blockchain technology, to offer simpler, cheaper finance options.</t>
  </si>
  <si>
    <t>https://weown.com/</t>
  </si>
  <si>
    <t>https://twitter.com/WeOwnMarket</t>
  </si>
  <si>
    <t>https://www.facebook.com/OwnMarket/</t>
  </si>
  <si>
    <t>https://www.linkedin.com/company/ownmarket</t>
  </si>
  <si>
    <t>hello@weown.com</t>
  </si>
  <si>
    <t>Sascha Ragtschaa</t>
  </si>
  <si>
    <t>Commerce and Shopping, Financial Services, Information Technology, Other, Software</t>
  </si>
  <si>
    <t>BridgerPay</t>
  </si>
  <si>
    <t>https://www.crunchbase.com/organization/bridgerpay</t>
  </si>
  <si>
    <t>Financial Services, FinTech, Information Technology, Internet, PaaS, Payments, Software</t>
  </si>
  <si>
    <t>We‚Äôre solving the toughest payment challenges to deliver growth-ready payment infrastructure.</t>
  </si>
  <si>
    <t>https://www.bridgerpay.com</t>
  </si>
  <si>
    <t>https://twitter.com/bridgerpay?lang=en</t>
  </si>
  <si>
    <t>https://www.facebook.com/bridgerpay/</t>
  </si>
  <si>
    <t>https://www.linkedin.com/company/bridgerpay/</t>
  </si>
  <si>
    <t>hello@bridgerpay.com</t>
  </si>
  <si>
    <t>Ran Cohen</t>
  </si>
  <si>
    <t>BANKSapi Technology GmbH</t>
  </si>
  <si>
    <t>https://www.crunchbase.com/organization/banksapi-gmbh</t>
  </si>
  <si>
    <t>Die BANKSapi Technology GmbH ist ein Banking-as-a-Service Provider mit Sitz in M√ºnchen. Das Unternehmen stellt eine API bereit, nach dessen Anbindung Endkunden auf ihre Konten, Kreditkarten und Depots √ºber das Frontend der Lizenznehmer zugreifen k√∂nnen. Finanzdienstleister erhalten damit die M√∂glichkeit, Banking-Leistungen neu zu definieren, Bancassurance-Services zu verbessern und die Alltagsrelevanz zu erh√∂hen. Mit Hilfe von K√ºnstlicher Intelligenz analysiert BANKSapi nach Zustimmung der Nutzer deren Kontobewegungen und erstellt in Folge ein finanzielles Blutbild.  BANKSapi ein ein Venture der Finconomy AG.  Impressum: https://banksapi.de/impressum/</t>
  </si>
  <si>
    <t>Banking, Developer APIs, Financial Services, FinTech, InsurTech, Personal Finance</t>
  </si>
  <si>
    <t>We empower innovators by delivering BaFin-licensed access to over 3,000 banks in Germany! #finanziellesblutbild</t>
  </si>
  <si>
    <t>https://banksapi.de/</t>
  </si>
  <si>
    <t>https://twitter.com/Banks_api</t>
  </si>
  <si>
    <t>https://www.linkedin.com/company/banksapi</t>
  </si>
  <si>
    <t>support@banksapi.de</t>
  </si>
  <si>
    <t>0049800 - 387 4669</t>
  </si>
  <si>
    <t>Felix Baaken, Jan Wichmann, Paul Huber</t>
  </si>
  <si>
    <t>Covery.ai</t>
  </si>
  <si>
    <t>https://www.crunchbase.com/organization/covery-ai</t>
  </si>
  <si>
    <t>Covery is a global risk management platform helping online companies prevent fraud, mitigate risks, and grow revenue. Covery was created in 2016 by the team of talented risk managers and data scientists with 10+ years of experience of risk mitigation in low- and high-risk industries.  The main idea was to develop a simple tool that can cover all business needs from chargebacks prevention to AML / PEPs screening.  With Covery, our customers can create a specific risk logic that analyzes the connections among locations, devices, identity, and behavioral patterns throughout the whole funnel from Registration and to the Transaction and Payout step. We work with:  Dating  iGaming  Payment Service Providers eCommerce and 19+ more industries Business issues that can be solved with Covery:  regulatory compliance, responsible gaming, KYC&amp;KYB procedure automation, transaction analysis, risk management, chargeback mitigation, payment fraud, account theft, device emulation, and many others.</t>
  </si>
  <si>
    <t>FinTech, Fraud Detection, Risk Management, Software</t>
  </si>
  <si>
    <t>Global risk management platform helping online companies prevent fraud and minimize risk.</t>
  </si>
  <si>
    <t>https://covery.ai/</t>
  </si>
  <si>
    <t>https://twitter.com/CoveryAi</t>
  </si>
  <si>
    <t>https://www.facebook.com/coveryai/</t>
  </si>
  <si>
    <t>https://www.linkedin.com/company/covery-ai/</t>
  </si>
  <si>
    <t>sales@covery.ai</t>
  </si>
  <si>
    <t>Financial Services, Payments, Privacy and Security, Professional Services, Software</t>
  </si>
  <si>
    <t>MoneyNetint</t>
  </si>
  <si>
    <t>https://www.crunchbase.com/organization/moneynet-international</t>
  </si>
  <si>
    <t>MoneyNetint provides better banking solutions for businesses by utilizing various supported payment schemes around the world. Our platform provides clients the ability to send and receive payments globally with a multi-currency e-wallet, associated with local-currency accounts in the EU, UK and the US. We are able to localize all of our client's cross-border payments by utilizing blockchain technology as well as local payment schemes, minimizing costs for expansion to new markets and optimizing market penetration time.</t>
  </si>
  <si>
    <t>Banking, Finance, Financial Services, FinTech, Payments, Transaction Processing</t>
  </si>
  <si>
    <t>MoneyNetint provides better banking solutions for businesses by utilizing various supported payment schemes around the world.</t>
  </si>
  <si>
    <t>http://www.moneynetint.com</t>
  </si>
  <si>
    <t>https://www.linkedin.com/company-beta/2026228/?pathWildcard=2026228</t>
  </si>
  <si>
    <t>support@moneynetint.com</t>
  </si>
  <si>
    <t>+44(0)2088199842</t>
  </si>
  <si>
    <t>Ginger</t>
  </si>
  <si>
    <t>https://www.crunchbase.com/organization/ginger-payments</t>
  </si>
  <si>
    <t>Ginger, founded in 2014 by a team of industry experts, is a fast-growing PaaS (Payments as a Service) Platform based in Amsterdam, NL. Ginger empowers Banks and FIs to offer local online payments solutions to their merchants all over the world. Whether you are looking for a complete whitelabel PSP solution or just parts for your omnichannel Merchants Services, we cover the full online payment value chain. The payment platform is trusted by leading companies, such as ING Bank, Kabbage, Airmiles, Mastercard, and Payconiq. Want more info? Check: www.gingerpayments.com</t>
  </si>
  <si>
    <t>Banking, Financial Services, FinTech, PaaS, Payments</t>
  </si>
  <si>
    <t>Ginger is a PaaS (Payments as a Service) company providing Banks and FI's with modular online payment solutions</t>
  </si>
  <si>
    <t>https://www.gingerpayments.com/</t>
  </si>
  <si>
    <t>https://twitter.com/gingerpayments</t>
  </si>
  <si>
    <t>https://in.linkedin.com/company/ginger-payments</t>
  </si>
  <si>
    <t>sales@gingerpayments.com</t>
  </si>
  <si>
    <t>Centtrip</t>
  </si>
  <si>
    <t>https://www.crunchbase.com/organization/centtrip</t>
  </si>
  <si>
    <t>Centtrip is an award-winning, high-growth financial technology company delivering intelligent real-time treasury management solutions to global companies with complex business requirements and multiple moving parts, such as assets, staff and finances. Centtrip‚Äôs leading-edge platform helps consolidate multiple accounts in a single user interface, enabling multi-currency deposits, foreign exchange, payments and high-value prepaid Mastercard programmes for controlling business expenditure in real time, driving efficiency and cost reduction across all forms of transactional banking. Centtrip‚Äôs loyal client base comprises over 2,600 corporate clients, including the highly lucrative marine, aviation, music and film production sectors. Today, it serves over 500 international music artists, including over 150 Grammy and BRIT Awards winners, helping them maximise their income while increasing efficiencies as they tour the world. Centtrip, trusted by leading yachting associations such as MYBA, IYBA and LYBRA, provides services to 1,500 large-class vessels. Based in London and Amsterdam, with growing presence in the US.</t>
  </si>
  <si>
    <t>Centtrip is an award-winning real-time treasury management platform that helps global companies achieve efficiency and cost reduction.</t>
  </si>
  <si>
    <t>https://www.centtrip.com</t>
  </si>
  <si>
    <t>https://twitter.com/centtrip</t>
  </si>
  <si>
    <t>https://www.linkedin.com/company/centtrip</t>
  </si>
  <si>
    <t>info@centtrip.com</t>
  </si>
  <si>
    <t>44 (0)20 3735 1735</t>
  </si>
  <si>
    <t>Brian Jamieson, Tony North</t>
  </si>
  <si>
    <t>BitBay</t>
  </si>
  <si>
    <t>https://www.crunchbase.com/organization/bitbay</t>
  </si>
  <si>
    <t>BitBay is a digital currency exchange and trading platform in Central and Eastern Europe and the third in Europe, which debuted in 2014 in Poland. It offers fast and secure transactions of buying and selling BTC and LTC for USD, PLN, and EUR. Platform users can quickly change PLN, EUR, and USD for selected FIAT currencies and play on several markets simultaneously.</t>
  </si>
  <si>
    <t>BitBay is a Bitcoin and Litecoin exchange that offers fast and secure transactions of buying and selling BTC and LTC for USD, PLN, and EUR.</t>
  </si>
  <si>
    <t>http://bitbay.net</t>
  </si>
  <si>
    <t>https://twitter.com/bitbaypolska</t>
  </si>
  <si>
    <t>https://www.facebook.com/BitBay/</t>
  </si>
  <si>
    <t>https://www.linkedin.com/company/bitbay/</t>
  </si>
  <si>
    <t>Sylwester Suszek</t>
  </si>
  <si>
    <t>altynex.io</t>
  </si>
  <si>
    <t>https://www.crunchbase.com/organization/altynex-io</t>
  </si>
  <si>
    <t>Finance, Financial Exchanges, Financial Services, FinTech, Personal Finance</t>
  </si>
  <si>
    <t>altynex.io is the first centralized platform using the Amazon AWS cloud computing system for trading cryptocurrencies in the CIS countries</t>
  </si>
  <si>
    <t>https://www.altynex.io/</t>
  </si>
  <si>
    <t>https://www.twitter.com/altynexio</t>
  </si>
  <si>
    <t>https://www.linkedin.com/company/altynex-io</t>
  </si>
  <si>
    <t>Afet Asadov</t>
  </si>
  <si>
    <t>Shuttle Global</t>
  </si>
  <si>
    <t>https://www.crunchbase.com/organization/pay-with-bolt</t>
  </si>
  <si>
    <t>Providing Global Payment Logistics for SaaS with one API to the leading payment providers. Shuttle is a fintech platform that has an out-of-the-box toolset built for SaaS vendors, so they can enable payments within their platform. With a PCI DSS Level 1 compliant smart checkout and a centralised view of payments, Shuttle saves SaaS time and money whilst enabling them to scale globally. Offering the relevant, local payment methods for their merchants to enable and trade online.</t>
  </si>
  <si>
    <t>FinTech, Information Technology, Internet, Payments, SaaS</t>
  </si>
  <si>
    <t>Providing Global Payment Logistics for SaaS with one API to the leading payment providers.</t>
  </si>
  <si>
    <t>https://www.shuttleglobal.com</t>
  </si>
  <si>
    <t>https://twitter.com/shuttleglobal</t>
  </si>
  <si>
    <t>https://www.facebook.com/shuttlepayments/</t>
  </si>
  <si>
    <t>https://www.linkedin.com/company/shuttleglobal</t>
  </si>
  <si>
    <t>support@shuttleglobal.com</t>
  </si>
  <si>
    <t>+44 (0) 20 3389 9598</t>
  </si>
  <si>
    <t>Alethea Taylor, Phil Peters</t>
  </si>
  <si>
    <t>Crypto APIs</t>
  </si>
  <si>
    <t>https://www.crunchbase.com/organization/cryptoapis</t>
  </si>
  <si>
    <t>We create and maintain a complex infrastructure layer where you can build your Blockchain &amp; Crypto applications faster and at the same time - save from large monthly bills. Crypto APIs Products: * Wallet as a Service * Blockchain Data * Blockchain Events * Blockchain Automations * Blockchain Tools * Market Data</t>
  </si>
  <si>
    <t>The easiest way to interact with Blockchains</t>
  </si>
  <si>
    <t>https://cryptoapis.io</t>
  </si>
  <si>
    <t>https://twitter.com/cryptoapis</t>
  </si>
  <si>
    <t>https://www.facebook.com/cryptoapis.io</t>
  </si>
  <si>
    <t>https://www.linkedin.com/company/18861487</t>
  </si>
  <si>
    <t>bizdev@cryptoapis.io</t>
  </si>
  <si>
    <t>Nashwan Khatib</t>
  </si>
  <si>
    <t>Seedmatch ‚Äì a brand of OneCrowd Group</t>
  </si>
  <si>
    <t>https://www.crunchbase.com/organization/seedmatch-gmbh</t>
  </si>
  <si>
    <t>Seedmatch, founded 2011 in Dresden, is the first platform for equity-based crowdfunding in startups and early-stage companies in Germany. Private as well as institutional investors can invest digitally and free of charge in innovative companies and thereby benefit from their economic success. Next to Econeers, the platform for investments in sustainable projects and companies, and Mezzany for real estate investments, Seedmatch is one of the three brands that belong to OneCrowd Group.</t>
  </si>
  <si>
    <t>Crowdfunding, Finance, FinTech, Funding Platform</t>
  </si>
  <si>
    <t>Dresden, Sachsen, Germany</t>
  </si>
  <si>
    <t>Seedmatch is the first equity based crowdfunding-platform for startups and early-stage companies in Germany.</t>
  </si>
  <si>
    <t>http://www.seedmatch.de</t>
  </si>
  <si>
    <t>http://twitter.com/seedmatch</t>
  </si>
  <si>
    <t>http://www.facebook.com/Seedmatch</t>
  </si>
  <si>
    <t>https://www.linkedin.com/company/seedmatch-gmbh/</t>
  </si>
  <si>
    <t>info@seedmatch.de</t>
  </si>
  <si>
    <t>+49 351 317765-0</t>
  </si>
  <si>
    <t>Jens-Uwe Sauer</t>
  </si>
  <si>
    <t>EdAid</t>
  </si>
  <si>
    <t>https://www.crunchbase.com/organization/edaid</t>
  </si>
  <si>
    <t>EdAid is a mission driven financial technology company focused on increasing access to quality education.  EdAid partners directly with universities and professional schools to enable students to ‚Äòstudy now, pay later‚Äô with an interest free loan.</t>
  </si>
  <si>
    <t>Education, Financial Services, FinTech, Higher Education, STEM Education</t>
  </si>
  <si>
    <t>EdAid is the alternative lending platform for graduate-level, Higher Education.</t>
  </si>
  <si>
    <t>http://EdAid.com</t>
  </si>
  <si>
    <t>http://twitter.com/EdAid</t>
  </si>
  <si>
    <t>https://www.linkedin.com/company/edaid</t>
  </si>
  <si>
    <t>team@edaid.com</t>
  </si>
  <si>
    <t>+44 333 344 3903</t>
  </si>
  <si>
    <t>Thomas Woolf</t>
  </si>
  <si>
    <t>Education, Financial Services, Science and Engineering</t>
  </si>
  <si>
    <t>WeCashUpGv</t>
  </si>
  <si>
    <t>https://www.crunchbase.com/organization/infinity-space</t>
  </si>
  <si>
    <t>WeCashUp is a Universal Payment Platform that enables digital companies around the globe to accept any Cash and Mobile Money payments on their web and mobile apps via a single REST API integration.  They focus on helping online companies to get paid online in the emerging markets such as Africa where people generally don't use traditional credit cards. The API works for both pull and push payments.  With WeCashUp, online merchants can collect and push payments from/to any of the 155 Mobile Money wallets available in Africa (M-PESA, Orange Money, MTN Mobile Money, Airtel Money, Tigo Cash etc).</t>
  </si>
  <si>
    <t>Developer APIs, FinTech, Mobile, Mobile Payments, Payments</t>
  </si>
  <si>
    <t>WeCashUp enables organizations to go global and manage cross-network, cross-border, cross-currency and interoperable payments seamlessly.</t>
  </si>
  <si>
    <t>https://www.wecashup.com</t>
  </si>
  <si>
    <t>http://twitter.com/wecashup</t>
  </si>
  <si>
    <t>http://www.facebook.com/wecashup</t>
  </si>
  <si>
    <t>https://www.linkedin.com/company/wecashup</t>
  </si>
  <si>
    <t>developers@wecashup.com</t>
  </si>
  <si>
    <t>Annicelle Reine Kungne, Cedric Atangana, Kenneth KINYANJUI</t>
  </si>
  <si>
    <t>STASIS</t>
  </si>
  <si>
    <t>https://www.crunchbase.com/organization/stasis</t>
  </si>
  <si>
    <t xml:space="preserve">The first government-backed infrastructure project aimed at creating the digital currency that mirrors its fiat equivalent on a 1:1 basis. </t>
  </si>
  <si>
    <t xml:space="preserve">STASIS allows you to legally digitize any kind of financial asset in a secure and transparent way. </t>
  </si>
  <si>
    <t>https://www.stasis.net</t>
  </si>
  <si>
    <t>https://twitter.com/stasisnet</t>
  </si>
  <si>
    <t>https://www.facebook.com/stasisnet</t>
  </si>
  <si>
    <t>https://www.linkedin.com/company/stasisnet</t>
  </si>
  <si>
    <t>co@stasis.net</t>
  </si>
  <si>
    <t>Gregory Klumov</t>
  </si>
  <si>
    <t>Monneo</t>
  </si>
  <si>
    <t>https://www.crunchbase.com/organization/monneo-ltd</t>
  </si>
  <si>
    <t>Monneo consolidates the management of all your online IBAN accounts and provides access to a trusted network of leading European and International banks. Monneo's banking partners have been hand picked to ensure they‚Äôre able to facilitate your incoming and outgoing international payments ‚Äì so you‚Äôre always able to retrieve and move your funds, as your business demands. One interface. Multiple IBANS. Monneo's single interface provides unlimited access to a network of leading European and International banks. Obtain multiple IBANs in your company‚Äôs name, with ease, all under a single agreement. Every IBAN provided through Monneo's platform is linked to a safeguarded bank account, to ensure your funds are secure at all times, while also supporting in mitigating risk. Monneo provides access to: - SWIFT multi-currency for international payments - SEPA Euro within the Euro zone - GBP Faster Payments and CHAPS in the UK - FX in 134 currencies</t>
  </si>
  <si>
    <t>Banking, Credit Cards, Financial Services, FinTech</t>
  </si>
  <si>
    <t>One platform. Multiple banks. - Providing virtual IBANs and facilitating digital payments.</t>
  </si>
  <si>
    <t>https://www.monneo.com</t>
  </si>
  <si>
    <t>https://www.linkedin.com/company/monneo/</t>
  </si>
  <si>
    <t>sales@monneo.com</t>
  </si>
  <si>
    <t>Avi Veenstra</t>
  </si>
  <si>
    <t>SEQVOIA</t>
  </si>
  <si>
    <t>https://www.crunchbase.com/organization/seqvoia</t>
  </si>
  <si>
    <t>SEQVOIA is a leading and influential RegTech based in Luxembourg, which has been helping fund managers and asset servicing companies to create and manage regulatory and statutory documents since 2012. With its cutting-edge technology solutions, SEQVOIA ensures customers meet regulatory requirements efficiently while significantly reducing their time-to-market.#TechForFunds #PRIIPs KID #UCITS KIID #FundProspectus</t>
  </si>
  <si>
    <t>Asset Management, Compliance, Document Management, Financial Services, FinTech</t>
  </si>
  <si>
    <t>Capellen, Luxembourg, Luxembourg</t>
  </si>
  <si>
    <t>Top-notch RegTech fund reporting solutions for the regulatory compliance needs of the fund industry</t>
  </si>
  <si>
    <t>http://www.seqvoia.com/</t>
  </si>
  <si>
    <t>https://twitter.com/seqvoia_</t>
  </si>
  <si>
    <t>https://www.facebook.com/Seqvoia-385392971538407/</t>
  </si>
  <si>
    <t>https://www.linkedin.com/company-beta/2827149/</t>
  </si>
  <si>
    <t>info@seqvoia.com</t>
  </si>
  <si>
    <t>(352)273-266</t>
  </si>
  <si>
    <t>Nicolas Buck</t>
  </si>
  <si>
    <t>Fundsup</t>
  </si>
  <si>
    <t>https://www.crunchbase.com/organization/fundsup</t>
  </si>
  <si>
    <t>With a mission to empower young companies to build the change they wish to see in the world, Fundsup aims to take the friction out of early-stage fundraising through data driven matchmaking. Fundsup provides committed founders of undiscovered early stage companies (Seed-Series A) with increased connectivity and traction to key industry players including: investment professionals, fund managers, and HNWI by pairing the exact needs of both parties. Ultimately leading to more successful investment deals. Through the web and mobile application it is enabled through with the help of A.I. technology, external API partners, and a bridge to existing ecosystem networks, all in a safe and secure private members network for entrepreneurs. Each day, hundreds of introductions between founders and investors are enabled. So whether looking for your first investment or building an entire portfolio, Fundsup enables instant exposure to your next potential match.</t>
  </si>
  <si>
    <t>Banking, Financial Services, FinTech, Information Technology, Internet</t>
  </si>
  <si>
    <t>Taking the friction out of early-stage fundraising through data-driven matchmaking.</t>
  </si>
  <si>
    <t>http://www.fundsup.co</t>
  </si>
  <si>
    <t>https://twitter.com/getfundsup</t>
  </si>
  <si>
    <t>https://www.facebook.com/getfundsup/</t>
  </si>
  <si>
    <t>https://www.linkedin.com/company/getfundsup/</t>
  </si>
  <si>
    <t>support@fundsup.co</t>
  </si>
  <si>
    <t>Arjen Strijker, Niels Vugteveen</t>
  </si>
  <si>
    <t>CoreStream</t>
  </si>
  <si>
    <t>https://www.crunchbase.com/organization/corestream</t>
  </si>
  <si>
    <t>CoreStream provides organisations with the technology and support to help them manage risk and compliance more efficiently and effectively.  Initially founded as a consultancy, CoreStream quickly identified the need for a solution that better addressed the needs and challenges their customers were facing. The result is a highly intuitive and flexible platform that allows companies to better manage their risk and compliance.  With modules that can be deployed individually or as an integrated solution, the CoreStream Platform grows with the needs of each client and can be augmented with CoreStream‚Äôs bespoke development to solve the more unusual requirements that arise. The CoreStream Platform has been deployed across the BBC, NHS England, Great Western Railways, Morgan Sindall Group and First Utility to name a few.</t>
  </si>
  <si>
    <t>Mayfair, Westminster, United Kingdom</t>
  </si>
  <si>
    <t>CoreStream provides organisations with the technology and support to help them manage risk and compliance more efficiently and effectively.</t>
  </si>
  <si>
    <t>http://www.corestream.co.uk</t>
  </si>
  <si>
    <t>https://twitter.com/corestreamltd</t>
  </si>
  <si>
    <t>https://www.facebook.com/corestreamltd</t>
  </si>
  <si>
    <t>https://www.linkedin.com/company/corestream-ltd/</t>
  </si>
  <si>
    <t>info@corestream.co.uk</t>
  </si>
  <si>
    <t>020 7100 4378</t>
  </si>
  <si>
    <t>Marlowe Plc</t>
  </si>
  <si>
    <t>https://www.crunchbase.com/organization/marlowe-plc</t>
  </si>
  <si>
    <t>CoreStream acquired by Marlowe Plc</t>
  </si>
  <si>
    <t>https://www.crunchbase.com/acquisition/marlowe-plc-acquires-corestream--9469cbae</t>
  </si>
  <si>
    <t>Salamantex</t>
  </si>
  <si>
    <t>https://www.crunchbase.com/organization/salamantex</t>
  </si>
  <si>
    <t>Salamantex is a young, Austrian fintech company specialized in developing secure software solutions for payments with digital assets - from cryptocurrencies such as Bitcoin to loyalty points - and combining these services with existing payment solutions into one seamless experience. The Salamantex Crypto Payment software offers merchants service providers and F&amp;B owners a simple and intuitive access to accepting payments with cryptocurrencies.  The service can be used as an app on a mobile phone/tablet, as a web app on a PC/notebook, as a software extension (plug-in) for existing cash register systems and online shops, or via Point of Sale (POS) payment terminals, as a complete package of software and hardware. Supporting us in our EU-wide roll-out are our partners Ingenico (POS Terminals and payment acquiring), telecoms giant A1, payments service provider Concardis Nets Group. We are FMA regulated.</t>
  </si>
  <si>
    <t>Blockchain, Cryptocurrency, FinTech, Information Technology, Payments</t>
  </si>
  <si>
    <t>Pixendorf, Niederosterreich, Austria</t>
  </si>
  <si>
    <t>Salamantex develops payment software - from cryptocurrencies to loyalty points, and integrates these into existing payment processes</t>
  </si>
  <si>
    <t>https://www.salamantex.com</t>
  </si>
  <si>
    <t>https://twitter.com/salamantex</t>
  </si>
  <si>
    <t>https://www.facebook.com/salamantex</t>
  </si>
  <si>
    <t>https://www.linkedin.com/company/salamantex-gmbh</t>
  </si>
  <si>
    <t>info@salamantex.com</t>
  </si>
  <si>
    <t>+43 2275 40128</t>
  </si>
  <si>
    <t>Attila Oravecz, Ren√© Pomassl</t>
  </si>
  <si>
    <t>Engineering, Legal, Operations, Sales</t>
  </si>
  <si>
    <t>Red Deer</t>
  </si>
  <si>
    <t>https://www.crunchbase.com/organization/red-deer</t>
  </si>
  <si>
    <t>Red Deer is a financial technology company dedicated to enhancing the performance of active investment managers. Serving a client base of some of the world‚Äôs leading hedge funds, asset managers and wealth management firms, Red Deer is founded on three key pillars ‚Äì ‚ÄòMiss Nothing that Matters‚Äô, ‚ÄòTurn Data into Decisions‚Äô and ‚ÄòStay Ahead of Regulation‚Äô. Red Deer enables active investment managers to intuitively explore and discover, share and collaborate and make data-driven decisions that drive performance, whilst seamlessly staying on the right side of regulation.  Red Deer offers solutions for Research Management, Market, Trade &amp; Communications Surveillance, Investment Operations and Trading Enhancement.</t>
  </si>
  <si>
    <t>Red Deer is next generation asset management technology dedicated to enhancing the performance of active managers</t>
  </si>
  <si>
    <t>http://reddeer.com</t>
  </si>
  <si>
    <t>https://www.twitter.com/rdsys</t>
  </si>
  <si>
    <t>https://www.linkedin.com/company/5222579</t>
  </si>
  <si>
    <t>+44 (0)20 3023 8282</t>
  </si>
  <si>
    <t>Phenom</t>
  </si>
  <si>
    <t>https://www.crunchbase.com/organization/phenom-0fd9</t>
  </si>
  <si>
    <t>Phenom specializes in the development of blockchain solutions in the field of FinTech. The main product of the company is Crypto Storage - an integrated technology solution for corporate clients that provides highly secure cold storage for blockchain assets and enables safe wallets‚Äô keys lifecycle management with multi-level protection based on proprietary software and an advanced hardware complex including Hardware Security Module (HSM).</t>
  </si>
  <si>
    <t>Hyper secure crypto storage solutions for corporate clients</t>
  </si>
  <si>
    <t>https://phenom.team/</t>
  </si>
  <si>
    <t>https://twitter.com/phenom_company</t>
  </si>
  <si>
    <t>https://www.facebook.com/PhenomCompany/</t>
  </si>
  <si>
    <t>info@phenom.team</t>
  </si>
  <si>
    <t>Alex Smirnov</t>
  </si>
  <si>
    <t>Amon</t>
  </si>
  <si>
    <t>https://www.crunchbase.com/organization/amon-6207</t>
  </si>
  <si>
    <t>The Amon team is hard at work bridging the gap between "crypto ownership" and "crypto usage" in every-day life. Amon is an every-day Crypto debit card for everyone. It has a powerful multi-currency crypto wallet and state-of-the art artificial intelligence to provide the best value to the crypto holder in every-day purchases. Amon Card solves two existential problems with crypto spending: (1) Real time conversion (2) Dealing with crypto volatility. We believe we have revolutionised and de-mystified crypto payments enabling Crypto spending in daily life!</t>
  </si>
  <si>
    <t>Artificial Intelligence, Financial Services, FinTech, Mobile Payments, Payments</t>
  </si>
  <si>
    <t>The every-day Crypto debit card powered by AI and multi-currency crypto wallet</t>
  </si>
  <si>
    <t>http://www.amon.tech</t>
  </si>
  <si>
    <t>https://twitter.com/amonwallet</t>
  </si>
  <si>
    <t>http://facebook.com/amonwallet/</t>
  </si>
  <si>
    <t>https://www.linkedin.com/company/27175928/</t>
  </si>
  <si>
    <t>hello@amon.tech</t>
  </si>
  <si>
    <t>Cristian Izzo, Daniele Izzo</t>
  </si>
  <si>
    <t>ADVFN</t>
  </si>
  <si>
    <t>https://www.crunchbase.com/organization/advfn</t>
  </si>
  <si>
    <t>ADVFN is a global stock, shares, and crypto information website that provides market financial tools and data to private investors around the world. Offering real-time share prices, news feeds, charting, portfolio management, monitor lists, financials, data from global stock exchanges, Level 2, and the most active financial bulletin board in the UK (along with many other features), the site is the destination of choice for day traders and retail investors.  Established in the last quarter of 1999, ADVFN (LSE:AFN) was floated on the London Stock Exchange‚Äôs AIM market in March 2000. The site currently has approximately 36 million users worldwide and billion-page impressions a year. Originally a UK-based site, the company currently operates in the US, UK, Brazil, Japan, and Dubai.  ADVFN has a joint venture in Brazil, a country in which ADVFN has a geographic and language-targeted website. This is in addition to its US, French, German, Italian, Canadian, Japanese, Indian, Mexican, and Filipino ADVFN financial sites. In September 2006 ADVFN acquired InvestorsHub.com, a leading online investment community website in the North American market. ADVFN bought AllIPO, an online IPO trading platform, as well as stock brokerages TSCTrade and Throgmorton Street Capital in July 2009. In 2013 ADVFN acquired Finance Manila, a key resource in a rapidly growing market economy.</t>
  </si>
  <si>
    <t>An award-winning global stocks, shares and crypto information website providing market-leading financial tools and data to retail investors</t>
  </si>
  <si>
    <t>https://www.advfn.com</t>
  </si>
  <si>
    <t>https://twitter.com/advfn</t>
  </si>
  <si>
    <t>https://www.facebook.com/advfn</t>
  </si>
  <si>
    <t>https://www.linkedin.com/company/advfn/</t>
  </si>
  <si>
    <t>clemchambers@advfn.com</t>
  </si>
  <si>
    <t>Clem Chambers, Michael Hodges</t>
  </si>
  <si>
    <t>B21</t>
  </si>
  <si>
    <t>https://www.crunchbase.com/organization/b21</t>
  </si>
  <si>
    <t xml:space="preserve">B21 is a personal wealth management platform for cryptoassets that enables the mass market to create their own portfolio of cryptocurrencies like Bitcoin, Ethereum, EOS and others. The B21 app has a user friendly portfolio dashboard and supports recurring investments. Historically managing a portfolio of cryptocurrencies would require a user to open several accounts, manage multiple passwords and have a strong technical knowledge. With B21 you only need a single account to manage all your cryptoassets.  </t>
  </si>
  <si>
    <t>B21 is a developer of a personal wealth management platform for cryptoassets.</t>
  </si>
  <si>
    <t>https://b21.io</t>
  </si>
  <si>
    <t>https://twitter.com/B21Official</t>
  </si>
  <si>
    <t>https://www.facebook.com/B21Official/</t>
  </si>
  <si>
    <t>https://www.linkedin.com/company/b21-limited/</t>
  </si>
  <si>
    <t>social@b21.io</t>
  </si>
  <si>
    <t>Miles Paschini, Nitin Agarwal</t>
  </si>
  <si>
    <t>VESTBERRY</t>
  </si>
  <si>
    <t>https://www.crunchbase.com/organization/vestberry</t>
  </si>
  <si>
    <t>Vestberry provides fund management software for private equity and venture capital that empowers fund managers to automate their back office. The solution brings high level of automation to VC workflow, reporting, communication with limited partners and provide advanced analytics to make better investment decisions. Find out more on https://www.vestberry.com/</t>
  </si>
  <si>
    <t>Analytics, FinTech, SaaS, Software, Venture Capital</t>
  </si>
  <si>
    <t>Fund Management &amp; Reporting Software for Venture Capital &amp; Private Equity</t>
  </si>
  <si>
    <t>https://www.vestberry.com/</t>
  </si>
  <si>
    <t>https://twitter.com/vestberry</t>
  </si>
  <si>
    <t>https://www.facebook.com/vestberry/</t>
  </si>
  <si>
    <t>https://www.linkedin.com/company/vestberry</t>
  </si>
  <si>
    <t>info@vestberry.com</t>
  </si>
  <si>
    <t>Jan Kacer, Marek Zamecnik, Matej Pavlansky</t>
  </si>
  <si>
    <t>uqudo</t>
  </si>
  <si>
    <t>https://www.crunchbase.com/organization/uqudo</t>
  </si>
  <si>
    <t>With an increased need for contactless digital solutions, organisations are looking for optimum means to facilitate business growth through authenticated and verified identity management. uqudo offers next generation AI-powered trusted Identity as a Service. We enable seamless incorporation of essential onboarding functions whilst aiming to eradicate identity fraud by providing the addition of a secure trusted identity layer. Understanding the need for change, we address evolving business requirements whilst adhering to country-specific rigorous KYC, AML and CDD specifications. With a proven framework for organisations, uqudo has created an ecosystem to provide an agile environment for functional business processes. We are connecting millions of users, apps and devices with our award-winning platform providing passwordless strong authentication and verification solutions.</t>
  </si>
  <si>
    <t>FinTech, Identity Management, InsurTech, Internet, SaaS</t>
  </si>
  <si>
    <t>uqudo enables seamless trusted Digital identity solving onboarding, validation, authentication challenges while focusing on user experience.</t>
  </si>
  <si>
    <t>https://uqu.do</t>
  </si>
  <si>
    <t>https://www.linkedin.com/company/uqudo/</t>
  </si>
  <si>
    <t>hello@uqu.do</t>
  </si>
  <si>
    <t>+44 161 818 8585</t>
  </si>
  <si>
    <t>Mohamed Fagiri</t>
  </si>
  <si>
    <t>Financial Services, Information Technology, Internet Services, Privacy and Security, Software</t>
  </si>
  <si>
    <t>Ozan</t>
  </si>
  <si>
    <t>https://www.crunchbase.com/organization/ozan</t>
  </si>
  <si>
    <t>Ozan is a modern digital wallet that lets you easily pay, receive, and exchange money. Use it to pay on your favourite websites, send money to friends and family, and convert currency. Ozan is currently available in 32 countries in Europe.</t>
  </si>
  <si>
    <t>Ozan is a modern digital wallet that lets your customers easily pay, receive, and exchange money.</t>
  </si>
  <si>
    <t>https://www.ozan.com</t>
  </si>
  <si>
    <t>https://twitter.com/ozanpayments</t>
  </si>
  <si>
    <t>https://www.facebook.com/ozanpayments/</t>
  </si>
  <si>
    <t>https://www.linkedin.com/company-beta/10336686/?pathWildcard=10336686</t>
  </si>
  <si>
    <t>sales@ozan.com</t>
  </si>
  <si>
    <t>Ozan Ozerk</t>
  </si>
  <si>
    <t>Dzing</t>
  </si>
  <si>
    <t>https://www.crunchbase.com/organization/dzing</t>
  </si>
  <si>
    <t>Dzing is a digital account created for a modern lifestyle.¬†The Company was born to address our customers banking needs by providing speed, convenience, transparency, and fair rates. Our goal is to make Dzing an organic part of life by removing the element of inconvenience from financial affairs.</t>
  </si>
  <si>
    <t>Apps, Finance, FinTech, Software</t>
  </si>
  <si>
    <t>Digital Payment App</t>
  </si>
  <si>
    <t>https://www.dzing.com/</t>
  </si>
  <si>
    <t>https://twitter.com/dzingfinance</t>
  </si>
  <si>
    <t>https://www.facebook.com/dzingfinance/</t>
  </si>
  <si>
    <t>https://www.linkedin.com/company/dzing-finance/</t>
  </si>
  <si>
    <t>info@dzing.com</t>
  </si>
  <si>
    <t>Maxim Kharchenko</t>
  </si>
  <si>
    <t>Score Genius Technology Limited t/a Ooki</t>
  </si>
  <si>
    <t>https://www.crunchbase.com/organization/score-genius</t>
  </si>
  <si>
    <t>Revolutionising financial management by providing a single platform that manages all aspects of a consumers money. They are building a 'free to use' holistic integrated financial wellbeing platform, that leverages new open banking technologies and uses artificial intelligence to understand consumer behaviour and provide them the tools they need to improve the quality of their lives.</t>
  </si>
  <si>
    <t>Artificial Intelligence, Banking, FinTech</t>
  </si>
  <si>
    <t>Score Genius is a FinTech platform tools that increases financial inclusion , whilst making product purchase more simple</t>
  </si>
  <si>
    <t>https://www.scoregenius.co.uk</t>
  </si>
  <si>
    <t>info@scoregenius.co.uk</t>
  </si>
  <si>
    <t>Marq Millions Ltd.</t>
  </si>
  <si>
    <t>https://www.crunchbase.com/organization/marq-millions-ltd</t>
  </si>
  <si>
    <t>At Marq Millions Ltd we have a simple vision: a straightforward, industry-leading financial services product portfolio, backed by market leading technology. Our goal is to become the go-to Electronic Money Institute. At present we offer three products</t>
  </si>
  <si>
    <t>Finage</t>
  </si>
  <si>
    <t>https://www.crunchbase.com/organization/finage</t>
  </si>
  <si>
    <t>Finage is a financial solutions company based in London, providing on financial market data using real-time APIs and WebSockets. Finage has more than 60.000+ symbols in real-time. We bring together everything that‚Äôs required to build financial applications that need Real-Time Global stock, forex, cryptocurrency indices, ETFs and Financial Statements data via APIs and WebSocket.</t>
  </si>
  <si>
    <t>Analytics, Developer APIs, Finance, Financial Exchanges, Financial Services, FinTech</t>
  </si>
  <si>
    <t>Finage is a stock, forex, cryptocurrency, indices, ETFs and Financial Statements real-time &amp; historical data provider company.</t>
  </si>
  <si>
    <t>https://finage.co.uk</t>
  </si>
  <si>
    <t>https://twitter.com/finageltd</t>
  </si>
  <si>
    <t>https://www.facebook.com/finageltd</t>
  </si>
  <si>
    <t>https://www.linkedin.com/company/finageltd/</t>
  </si>
  <si>
    <t>info@finage.co.uk</t>
  </si>
  <si>
    <t>Remzi G√∂khan U√ßkan</t>
  </si>
  <si>
    <t>Cossack Labs</t>
  </si>
  <si>
    <t>https://www.crunchbase.com/organization/cossack-labs</t>
  </si>
  <si>
    <t>Cossack Labs provides easy-to-use and pragmatic customised data security solutions to large enterprises, startups, and tech-savvy SMEs from healthcare, traditional and innovative financing, modern fintech, critical infrastructures, banking and unbundled banking, and other industries.  Cossack Labs takes on complete sensitive data protection and mitigating data leakages, without hindering their customers‚Äô operations. Cossack Labs‚Äô products include a high-level open-source cryptographic library Themis, a database security suite Acra, and a security framework for enabling multi-user end-to-end encrypted data storage Hermes.  Cossack Labs‚Äô services are built around building secure software: information security advisory, security and cryptography engineering, secure software development training and consulting. Its headquarters is in London, United Kingdom, with R&amp;D in Kyiv, Ukraine. ----- Find more about Cossack Labs products: Themis is a cross-platform high-level open-source cryptographic library for mobile, web, and server platforms. easy-to-use and hard-to-misuse library. https://github.com/cossacklabs/themis Acra is a database security suite with searchable field-level encryption and leakage prevention. https://github.com/cossacklabs/acra Hermes is a security framework for enabling multi-user end-to-end encrypted data storage, sharing and access control in the application. https://github.com/cossacklabs/hermes-core</t>
  </si>
  <si>
    <t>Cloud Security, Cyber Security, Developer Tools, FinTech, Network Security, Privacy, Security, Software</t>
  </si>
  <si>
    <t>Cossack Labs provides reliable data security and cryptographic solutions for large enterprises, startups, and tech-savvy SMEs.</t>
  </si>
  <si>
    <t>https://www.cossacklabs.com/</t>
  </si>
  <si>
    <t>https://www.twitter.com/cossacklabs</t>
  </si>
  <si>
    <t>https://www.facebook.com/CossackLabs</t>
  </si>
  <si>
    <t>https://www.linkedin.com/company/cossack-labs/</t>
  </si>
  <si>
    <t>info@cossacklabs.com</t>
  </si>
  <si>
    <t>Chris Hennings</t>
  </si>
  <si>
    <t>Briisk</t>
  </si>
  <si>
    <t>https://www.crunchbase.com/organization/briisk-f63f</t>
  </si>
  <si>
    <t>Briisk is a late stage InsurTech start-up, founded in 2016, with a focus on emerging markets. Briisk helps their clients to automate processes, digitise and innovate insurance products and explore new distribution channels, thereby reducing cost, increasing revenue and delivering more value for their customers. Local teams operate from Cape Town, London, Bangalore, Istanbul, Munich and Nairobi. Briisk's vision is to empower financial inclusion and economic prosperity for all.</t>
  </si>
  <si>
    <t>FinTech, Information Technology, Insurance, InsurTech, SaaS, Software</t>
  </si>
  <si>
    <t>SaaS for Insurance</t>
  </si>
  <si>
    <t>https://www.briisk.io</t>
  </si>
  <si>
    <t>https://twitter.com/briisktech</t>
  </si>
  <si>
    <t>https://www.linkedin.com/company/briisk-limited/</t>
  </si>
  <si>
    <t>KwikTrust</t>
  </si>
  <si>
    <t>https://www.crunchbase.com/organization/kwiktrust</t>
  </si>
  <si>
    <t>KwikTrust is an e-validation platform that provides provenance and legal protection. The platform enables self-certified and third-party validation of files, with the results stored securely on a blockchain, creating an irrefutable record of activity.   Users can record and validate intellectual property origination, contracts, accounts, invoices, references, qualifications, identities, video and audio files, and undertake know-your-client checks. Intellectual property and other assets can be represented digitally - including property deeds, company shares, asset ownership, and validated identities - which can be minted into a NFT (non-fungible token) as a permanent and transferable record of ownership. .    The KwikTrust solution is faster, simpler, more secure and less expensive than competitors. It features - triple lock security</t>
  </si>
  <si>
    <t>WealthObjects</t>
  </si>
  <si>
    <t>https://www.crunchbase.com/organization/wealthobjects</t>
  </si>
  <si>
    <t>WealthObjects helps firms launch a bespoke fully automated robo-advisor or hybrid advisory digital wealth platform. Their customer-centric data platform with secure integrated APIs ensures that customers, investment personnel, and agents' needs are met seamlessly through tailored workflow interfaces whilst serving the end customers. WealthObjects was established in 2014 and headquartered in London, England, with offices in Hyderabad and Mumbai, India.</t>
  </si>
  <si>
    <t>B2B, FinTech, Personal Finance, Software, Wealth Management</t>
  </si>
  <si>
    <t>WealthObjects helps firms launch a bespoke fully automated robo-advisor or hybrid advisory digital wealth platform.</t>
  </si>
  <si>
    <t>http://wealthobjects.com</t>
  </si>
  <si>
    <t>https://twitter.com/WealthObjects</t>
  </si>
  <si>
    <t>https://www.linkedin.com/company/wealthobjects</t>
  </si>
  <si>
    <t>info@wealthobjects.com</t>
  </si>
  <si>
    <t>+44 (0) 20 3355 6388</t>
  </si>
  <si>
    <t>Uday Nimmakayala</t>
  </si>
  <si>
    <t>B4B Payments</t>
  </si>
  <si>
    <t>https://www.crunchbase.com/organization/b4b-payments</t>
  </si>
  <si>
    <t>B4B Payments specializes in the finance industry with smart corporate payments and card solutions to manage and simplify payroll.</t>
  </si>
  <si>
    <t>https://www.b4bpayments.com</t>
  </si>
  <si>
    <t>https://twitter.com/b4bpayments?</t>
  </si>
  <si>
    <t>https://www.linkedin.com/company/b4bpayments/</t>
  </si>
  <si>
    <t>complaints@b4bpayments.com</t>
  </si>
  <si>
    <t>+44 203 475 5351</t>
  </si>
  <si>
    <t>PAUL SWINTON, ROB ANDERSON</t>
  </si>
  <si>
    <t>P27 Nordic Payments</t>
  </si>
  <si>
    <t>https://www.crunchbase.com/organization/p27-nordic-payments</t>
  </si>
  <si>
    <t>P27 aims to build world‚Äôs first real-time, cross-border payment system in multiple currencies. P27 will enable real-time, batch, domestic and cross-border payments to be carried out quickly and at low cost on a secure and versatile platform. The platform will initially allow payments to flow instantly between people and businesses within the countries of Denmark, Finland and Sweden, something that will benefit growth and development in the region. The platform will be designed to be expandable to allow for payments across the rest of the Nordics as well, which will contribute to the strengthening of the Nordic payment‚Äôs ecosystem.</t>
  </si>
  <si>
    <t>P27 Nordic Payments digital platform that will allow businesses and consumers to make real-time, cross-border payments to one another.</t>
  </si>
  <si>
    <t>https://nordicpayments.eu/</t>
  </si>
  <si>
    <t>https://twitter.com/nordicpayments</t>
  </si>
  <si>
    <t>https://www.facebook.com/pages/P27-Nordic-Payments/102986631391446</t>
  </si>
  <si>
    <t>https://www.linkedin.com/company/p27nordicpayments/</t>
  </si>
  <si>
    <t>info@nordicpayments.eu</t>
  </si>
  <si>
    <t>4IRE labs</t>
  </si>
  <si>
    <t>https://www.crunchbase.com/organization/4ire-labs</t>
  </si>
  <si>
    <t>In our name, 4IRE stands for 4th Industrial Revolution - the era of technology breakthroughs in a number of fields such as robotics, artificial intelligence, quantum computing and blockchain. And it‚Äôs no coincidence.   Blockchain - the word that says it all about us. We develop blockchain. We implement blockchain. We help you estimate the blockchain‚Äôs pros and cons. We help you enter the future, which, we believe, is built on a blockchain. Focusing on FinTech, we‚Äôve created an array of our own branded white-label products serving the crowdfunding, private blockchains and other applications of this advanced technology. From a smart contract to the entire ICO infrastructure and investor cabinet - we craft the tools that can move your business to a wholly new level.   Relying on a decade of experience and three dozen top-end IT experts, we find the ways to achieve your goals rational, beneficial, intelligent way. Offering the full-cycle software development services, we employ Agile principles for the transparency and efficiency of the collaboration with our clients.   Become one of them. Select the smart route.</t>
  </si>
  <si>
    <t>Apps, Artificial Intelligence, Blockchain, FinTech, Information Technology, Machine Learning, Mobile Apps</t>
  </si>
  <si>
    <t>Quality, value, schedule - the Holy Trio we believe in.</t>
  </si>
  <si>
    <t>http://4irelabs.com/</t>
  </si>
  <si>
    <t>https://twitter.com/4irelabs</t>
  </si>
  <si>
    <t>https://www.facebook.com/4irelabs/</t>
  </si>
  <si>
    <t>https://www.linkedin.com/company/18236388/</t>
  </si>
  <si>
    <t>ms@4irelabs.com</t>
  </si>
  <si>
    <t>Kirill Kirikov, Max Semenchuk</t>
  </si>
  <si>
    <t>Apps, Artificial Intelligence, Data and Analytics, Financial Services, Information Technology, Mobile, Other, Science and Engineering, Software</t>
  </si>
  <si>
    <t>BlaBla Connect Limited</t>
  </si>
  <si>
    <t>https://www.crunchbase.com/organization/blabla-connect-limited</t>
  </si>
  <si>
    <t>BlaBla Connect Limited was established in the UK and is focused on financial services. With a vision to building a bridge between financial and telecom industries. The company is fully regulated by FCA in the UK (Financial Conduct Authorities) and holding one of the most prestigious and important licenses in Europe ‚Äì EMI (Electronic Money Institution) which paves the path for what is known as "Digital Banking‚Äù in the FinTech industry. BlaBla is uniquely positioned to offer a wide range of associated financial services to its growing and engaged user base. Marketing directly to consumers, focusing on low acquisition costs, and using predominantly digital methods, the company provides users with a social mobile wallet.  BlaBla launched its own platform mobile wallet (PassTo) with a broad range of functionalities including peer-to-peer, remittances, wallet to wallet, and Air-Time Top-up. Other features to follow e.g. merchant payments, multi-currency services, shared wallets, split payments, gift transfer (group payment), issuing cards, among others. Building on its previous iterations, BlaBla‚Äôs wallet (PassTo) integrates social and e-commerce functionality on top of its existing and expanding features. Among other things, the social flavor of the wallet makes it stand out from the competition. PassTo App URL: http://onelink.to/e4pyyc Website: www.passto.app Video: https://youtu.be/t77cvR5QMPY BlaBla also developed BlaBla Connect app which is a leading International calling application with more than 1.3 million downloads that enables users to call any number in the world with the best voice clarity and the lowest rates available today.   BlaBla Connect App URL: http://onelink.to/cq6kud Website: www.blablaconnect.com Video: https://youtu.be/5rM-vZyWjm8</t>
  </si>
  <si>
    <t>FinTech, Mobile Apps, Telecommunications</t>
  </si>
  <si>
    <t>A customer-centric cross-border money transfer and telecom wallet, aiming to provide a socially-inclusive global digital banking platform.</t>
  </si>
  <si>
    <t>http://www.passto.app</t>
  </si>
  <si>
    <t>https://twitter.com/PassToApp</t>
  </si>
  <si>
    <t>https://www.facebook.com/passtoapp</t>
  </si>
  <si>
    <t>https://www.linkedin.com/showcase/passtoapp</t>
  </si>
  <si>
    <t>aelsergani@blablaconnect.com</t>
  </si>
  <si>
    <t>AbdelRahman ElSergani, Muhammad El-Sergani, Ragheb Elsergani</t>
  </si>
  <si>
    <t>GrantTree</t>
  </si>
  <si>
    <t>https://www.crunchbase.com/organization/granttree</t>
  </si>
  <si>
    <t>GrantTree was founded in 2010 by serial entrepreneurs Paulina and Daniel to help technology companies navigate the mysterious seas of UK government funding. Since then, we've helped many dozens of startups and mature companies alike to get the government funding they are entitled to. GrantTree's mission is to be the most transparent, most innovative and most client-friendly company in the sector. Where others hide their prices, we publish them openly. Where others try to weave an aura of mystery around their work, we explain it plain and simple. Government funding has traditionally been a closed up, secretive world where people hoard information about all but the most basic processes. We're aiming to change this.  GrantTree is a bootstrapped company, having not taken any external funding.</t>
  </si>
  <si>
    <t>FinTech, Government, Publishing</t>
  </si>
  <si>
    <t>GrantTree was started in 2010 with the explicit aim of helping innovative tech companies to access government funding.</t>
  </si>
  <si>
    <t>http://granttree.co.uk</t>
  </si>
  <si>
    <t>http://twitter.com/GrantTree</t>
  </si>
  <si>
    <t>http://www.facebook.com/GrantTree</t>
  </si>
  <si>
    <t>https://www.linkedin.com/company/granttree</t>
  </si>
  <si>
    <t>team@granttree.co.uk</t>
  </si>
  <si>
    <t>+44 20 7748 8999</t>
  </si>
  <si>
    <t>Daniel Tenner, Paulina Sygulska</t>
  </si>
  <si>
    <t>Finance, Management, Marketing, Sales</t>
  </si>
  <si>
    <t>Content and Publishing, Financial Services, Government and Military, Media and Entertainment</t>
  </si>
  <si>
    <t>Bitnovo</t>
  </si>
  <si>
    <t>https://www.crunchbase.com/organization/bitnovo</t>
  </si>
  <si>
    <t>We are a Spanish company whose mission is to spread the philosophy of #Bitcoin and hundreds of other cryptocurrencies around the world. Being passionate about the world of cryptocurrencies, we detected that buying Bitcoins was really complicated, and even more so for the Spanish-speaking public. All the important websites were located outside Spanish-speaking countries and also their purchasing systems were and continue to be quite tedious for the novice user. Faced with this situation, we decided to start a business that could provide a solution to these two problems, facilitate the purchase of cryptocurrencies and guarantee the same levels of security offered by others, becoming an international reference in the sector.</t>
  </si>
  <si>
    <t>A platform with personalized support to purchase &amp; Sell cryptocurrencies</t>
  </si>
  <si>
    <t>https://www.bitnovo.com/</t>
  </si>
  <si>
    <t>https://twitter.com/bitnovo?lang=es</t>
  </si>
  <si>
    <t>https://www.facebook.com/BitcoinBitnovo</t>
  </si>
  <si>
    <t>https://www.linkedin.com/company/bitnovo/</t>
  </si>
  <si>
    <t>info@bitnovo.com</t>
  </si>
  <si>
    <t>+34 960 661 265</t>
  </si>
  <si>
    <t>ALiCE Biometrics</t>
  </si>
  <si>
    <t>https://www.crunchbase.com/organization/alice-biometrics</t>
  </si>
  <si>
    <t>ALiCE Biometrics is an online identity verification solution for digital on-boarding and KYC/AML compliance. It allows the 100% online onboarding of new clients, complying with KYC / AML legislation, increasing the conversion rate and minimizing identity fraud. The company verifies the authenticity of the ID document and captures content and matches the ID photo to a selfie and performs active and passive liveness detection. ALiCE Biometrics also connects to the public and private database, and creates a detailed user profile and scans bank statements or utility bills for proof of residence. The company offers a frictionless user‚Äôs identity verification to the customer takes a selfie and a photo of his/her ID card. It uses a proprietary high-end deep learning-based face recognition technology and liveness detection for user identity verification. ALiCE provides an automatic forensic analysis tool that detects edits and manipulated regions in jpeg or pdf documents. ALiCE Biometrics was founded in 2019 and is headquartered in Vigo, Spain.</t>
  </si>
  <si>
    <t>Biometrics, FinTech, Information Technology, Software</t>
  </si>
  <si>
    <t>Vigo, Galicia, Spain</t>
  </si>
  <si>
    <t>ALiCE Biometrics is an online identity verification solution for digital on-boarding and KYC/AML compliance.</t>
  </si>
  <si>
    <t>https://www.alicebiometrics.com/</t>
  </si>
  <si>
    <t>https://www.linkedin.com/company/alice-biometrics/</t>
  </si>
  <si>
    <t>hello@alicebiometrics.com</t>
  </si>
  <si>
    <t>(+34) 986 120 430</t>
  </si>
  <si>
    <t>Mikel Diaz de Otazu</t>
  </si>
  <si>
    <t>Biotechnology, Data and Analytics, Financial Services, Information Technology, Science and Engineering, Software</t>
  </si>
  <si>
    <t>Payeer</t>
  </si>
  <si>
    <t>https://www.crunchbase.com/organization/payeer</t>
  </si>
  <si>
    <t>Payeer service - the mass pay transfers to various payment systems, bank cards and bank accounts worldwide via our API protocol.</t>
  </si>
  <si>
    <t xml:space="preserve">https://payeer.com/en/ </t>
  </si>
  <si>
    <t>https://twitter.com/PayeerOfficial</t>
  </si>
  <si>
    <t>https://www.facebook.com/Payeer-535212909955767/</t>
  </si>
  <si>
    <t>Penser</t>
  </si>
  <si>
    <t>https://www.crunchbase.com/organization/penser-consulting-limited</t>
  </si>
  <si>
    <t xml:space="preserve">Penser is a specialist consulting firm focused on the payments and fintech industry. Based in London, UK, they work globally for clients ranging from private equity investors and their portfolio companies, to large retailers, telecom operators and global financial institutions. Their expertise spans online &amp; mobile payments, foreign exchange &amp; international remittances, card issuing &amp; merchant acquiring, business to business payments, AI &amp; blockchain applications and open API banking.  Penser offers strategic planning (develop and execute strategies to accelerate growth for payments companies), product development (design and build new payments and digital financial services products) and due diligence (conduct commercial and technical due diligence on payments assets). </t>
  </si>
  <si>
    <t>FinTech, Mobile Payments, Payments, Product Design</t>
  </si>
  <si>
    <t>Specialist consulting firm focused on the payments and fintech industry</t>
  </si>
  <si>
    <t>https://www.penser.co.uk</t>
  </si>
  <si>
    <t>https://twitter.com/PenserConsult</t>
  </si>
  <si>
    <t>https://www.facebook.com/PenserConsulting</t>
  </si>
  <si>
    <t>https://www.linkedin.com/company/penser-consulting</t>
  </si>
  <si>
    <t>info@penser.co.uk</t>
  </si>
  <si>
    <t>+44 20 7096 0061</t>
  </si>
  <si>
    <t>Kebbie Sebastian</t>
  </si>
  <si>
    <t>Design, Financial Services, Mobile, Payments, Software</t>
  </si>
  <si>
    <t>Distinction</t>
  </si>
  <si>
    <t>https://www.crunchbase.com/organization/distinction</t>
  </si>
  <si>
    <t>Consulting, Digital Marketing, FinTech, Marketing, Web Design, Web Development</t>
  </si>
  <si>
    <t>Working with high-growth fintech firms to design and build digital products that disrupt the status quo and rapidly capture market share.</t>
  </si>
  <si>
    <t>https://distinction.co.uk</t>
  </si>
  <si>
    <t>https://twitter.com/DistinctionUK</t>
  </si>
  <si>
    <t>https://www.facebook.com/DistinctionUK/</t>
  </si>
  <si>
    <t>https://www.linkedin.com/company/distinction-limited/</t>
  </si>
  <si>
    <t>hello@distinction.co.uk</t>
  </si>
  <si>
    <t>Balint Orosz, Greg Bloor, James Bloor</t>
  </si>
  <si>
    <t>Design, Financial Services, Professional Services, Sales and Marketing, Software</t>
  </si>
  <si>
    <t>Edebex</t>
  </si>
  <si>
    <t>https://www.crunchbase.com/organization/edebex</t>
  </si>
  <si>
    <t>Edebex offers a  fast, safe and effective  for those who want to  improve their cash management , better manage their liquidity and optimize their working capital. Founded in 2013, the  Edebex marketplace  offers companies optimize their cash by selling their customers bills - their receivables - to investors who have too much cash and wish to develop.</t>
  </si>
  <si>
    <t>E-Commerce, Financial Services, FinTech, Marketplace</t>
  </si>
  <si>
    <t>Edebex is an online customer invoices marketplace that allow businesses to sell their invoices to investors and get instant cash.</t>
  </si>
  <si>
    <t>https://edebex.com/</t>
  </si>
  <si>
    <t>https://www.twitter.com/edebex</t>
  </si>
  <si>
    <t>https://www.facebook.com/edebex</t>
  </si>
  <si>
    <t>https://www.linkedin.com/company/edebex</t>
  </si>
  <si>
    <t>info@edebex.com</t>
  </si>
  <si>
    <t>(322)245-4545</t>
  </si>
  <si>
    <t>Aissa Laroussi, Jon McLennan, Xavier Corman</t>
  </si>
  <si>
    <t>Complidata</t>
  </si>
  <si>
    <t>https://www.crunchbase.com/organization/complidata</t>
  </si>
  <si>
    <t>Artificial Intelligence driving automation and optimisation in AML Compliance. We increase efficiency and effectiveness in specific domain and processes using advanced analytical techniques: ‚ñ∫	Trade Based AML: digitising the paper trail and automating manual checks on parties, counter-parties, ports &amp; cities, vessels and ownerships, shipping routes and goods against Sanctions &amp; Embargoes and dual use goods lists</t>
  </si>
  <si>
    <t>PayNoPain</t>
  </si>
  <si>
    <t>https://www.crunchbase.com/organization/paynopain</t>
  </si>
  <si>
    <t>PAYNOPAIN was born after personal experiences in the online payment of the different creators of the system. After re-flexing on this issue it is concluded that the fact of paying is something necessary, this action has been subject to two determinants that have remained throughout history, in today's society and also is directly superdited:  Security. Security is important to ensure the collection of an amount or good, so that nobody can make payments with their funds that are not theirs. - Comfort. Always tend to use the system that is faster, simple but no less safe.</t>
  </si>
  <si>
    <t>PayNoPain how to make your day-to-day payments more comfortable and safe.</t>
  </si>
  <si>
    <t>https://paynopain.com</t>
  </si>
  <si>
    <t>https://twitter.com/paynopain</t>
  </si>
  <si>
    <t>https://www.facebook.com/paynopain</t>
  </si>
  <si>
    <t>https://www.linkedin.com/company/paynopain</t>
  </si>
  <si>
    <t>+34 964 830 121</t>
  </si>
  <si>
    <t>FROST</t>
  </si>
  <si>
    <t>https://www.crunchbase.com/organization/frost</t>
  </si>
  <si>
    <t>Frost is the account that helps you conquer your finances and pay like a local wherever you are. Open an account from your phone in minutes and get the best deal possible on your utility bills, in-depth spending insights, and currency conversions at the interbank rate.   Pawel Oltuszyk and Edyta Sliwinska founded Frost in 2019. It‚Äôs headquartered in Manchester.</t>
  </si>
  <si>
    <t>Frost is the smart app that helps you slash your utility bills, take control of your spending, and save money on foreign exchange.</t>
  </si>
  <si>
    <t>https://frost.app</t>
  </si>
  <si>
    <t>https://twitter.com/FrostMoneyLtd</t>
  </si>
  <si>
    <t>https://www.facebook.com/FrostApp</t>
  </si>
  <si>
    <t>https://www.linkedin.com/company/frost-app</t>
  </si>
  <si>
    <t>Edyta Sliwinska, Pawel Oltuszyk</t>
  </si>
  <si>
    <t>Environmental control apparatus</t>
  </si>
  <si>
    <t>Moneytrans</t>
  </si>
  <si>
    <t>https://www.crunchbase.com/organization/moneytrans</t>
  </si>
  <si>
    <t>Moneytrans   is a financial services company dealing with payment services,b2b,fintech and other services.</t>
  </si>
  <si>
    <t>https://www.moneytrans.eu/</t>
  </si>
  <si>
    <t>https://www.twitter.com/https://twitter.com/MoneytransWorld?ref_src=twsrc%5Egoogle%7Ctwcamp%5Eserp%7Ctwgr%5Eauthor</t>
  </si>
  <si>
    <t>https://www.facebook.com/moneytransworld/</t>
  </si>
  <si>
    <t>https://www.linkedin.com/company/moneytrans/?originalSubdomain=be</t>
  </si>
  <si>
    <t>INFO@MONEYTRANS.EU</t>
  </si>
  <si>
    <t>Angelico Ventures</t>
  </si>
  <si>
    <t>https://www.crunchbase.com/organization/angelico-ventures</t>
  </si>
  <si>
    <t>Angelico Ventures is a life science focused venture capital firm and investment banking boutique founded in 2008. It is a tech driven and dynamic firm with a personal touch. Angelcio Ventures is based in London and facilitates investing in early stage - growth companies with talented teams and exciting science and technology‚Äôs . The founding partners both have extensive experience in investing, entrepreneurship and managing companies across the full life cycle from startup to exit. The partners leverage their complementary skills and network for the success of their clients and portfolio companies.</t>
  </si>
  <si>
    <t>Impactful Investment Banking for Entrepreneurs and Capital Providers</t>
  </si>
  <si>
    <t>https://www.angelicoventures.com/</t>
  </si>
  <si>
    <t>https://www.facebook.com/AngelicoVentures</t>
  </si>
  <si>
    <t>https://www.linkedin.com/AngelicoVentures</t>
  </si>
  <si>
    <t>office@angelicoventures.com</t>
  </si>
  <si>
    <t>FXC Intelligence</t>
  </si>
  <si>
    <t>https://www.crunchbase.com/organization/fxcintel</t>
  </si>
  <si>
    <t>FXC Intelligence is a financial data firm that focuses on all aspects of cross-border payments.  FXC Intelligence is the leading specialist provider of global payments data. FXC Intelligence launched when we began collecting unique data on pricing in the international payments space. Since then, we have been continued to develop our own unique datasets in the sector. Our clients are the world‚Äôs top banks, payment companies, regulators, technology companies and investors.</t>
  </si>
  <si>
    <t>FXC Intelligence is a financial data company specializing in the cross-border payments, payment cards and ecommerce industries</t>
  </si>
  <si>
    <t>https://www.fxcintel.com</t>
  </si>
  <si>
    <t>http://twitter.com/FXCIntelligence</t>
  </si>
  <si>
    <t>https://www.linkedin.com/company/fxcintelligence</t>
  </si>
  <si>
    <t>media@fxcintel.com</t>
  </si>
  <si>
    <t xml:space="preserve">(212) 600-8556 </t>
  </si>
  <si>
    <t>Daniel Webber</t>
  </si>
  <si>
    <t>Contovista</t>
  </si>
  <si>
    <t>https://www.crunchbase.com/organization/contovista-ag</t>
  </si>
  <si>
    <t>The Swiss Contovista AG specialises in analysis, enrichment, and visualisation of financial data. For the financial services industry, Contovista opens up business opportunities in the areas of Personal Finance Management (PFM), Business Finance Management (BFM), and Data Analytics. The company develops innovative technologies and algorithms for analysis of large volumes of unstructured data, leveraging machine learning methodologies. Financial institutions can easily integrate Contovista modules into existing online and mobile banking applications to better serve their customers across all channels.</t>
  </si>
  <si>
    <t>Analytics, Banking, Big Data, Financial Services, FinTech</t>
  </si>
  <si>
    <t>Schlieren, Zurich, Switzerland</t>
  </si>
  <si>
    <t>Contovista is a Swiss FinTech company with the mission to facilitate the transition to data-driven banking.</t>
  </si>
  <si>
    <t>https://www.contovista.com</t>
  </si>
  <si>
    <t>https://www.twitter.com/contovista</t>
  </si>
  <si>
    <t>https://www.facebook.com/contovista</t>
  </si>
  <si>
    <t>https://www.linkedin.com/company/contovista-ag</t>
  </si>
  <si>
    <t>info@contovista.com</t>
  </si>
  <si>
    <t>Aduno Group</t>
  </si>
  <si>
    <t>https://www.crunchbase.com/organization/aduno-group</t>
  </si>
  <si>
    <t>Contovista acquired by Aduno Group</t>
  </si>
  <si>
    <t>https://www.crunchbase.com/acquisition/aduno-group-acquires-contovista-ag--6a3fc0fd</t>
  </si>
  <si>
    <t>TENCOINS</t>
  </si>
  <si>
    <t>https://www.crunchbase.com/organization/tencoins</t>
  </si>
  <si>
    <t>We live in the era of new technologies that make this freedom possible. We believe in creating IT solutions for global, easy and modern finance available for the many people worldwide. We are constantly developing cutting-edge IT solutions to meet the needs of the new economy. The software developed by Tencoins targets the market of FinTech, blockchain technologies, cryptocurrencies and other forms of the e-economy. Our mission is to develop IT solutions for free &amp; easy finance. Because we believe that the world deserves financial services that are instant, secure and without borders. Tencoins is an international IT company that specializes in Internet-related services and products, which include trading, payment and gambling platforms. All our IT solutions combine the most modern technologies with user-friendly intuitive design. This ensures safe, convenient and unique user experience. We use new technologies to promote decentralized principles of operation. We see blockchain as a technology that promotes transparency and trust and gives the control over the processes to each member.</t>
  </si>
  <si>
    <t>Cryptocurrency, FinTech, Information Technology, Software</t>
  </si>
  <si>
    <t>Naxxar, NA - Malta, Malta</t>
  </si>
  <si>
    <t>Tencoins is an international IT company that specializes in Internet-related services and products.</t>
  </si>
  <si>
    <t>https://tencoins.org</t>
  </si>
  <si>
    <t>https://twitter.com/Tencoins_org</t>
  </si>
  <si>
    <t>https://www.linkedin.com/company/18589483/admin/</t>
  </si>
  <si>
    <t>support@tencoins.org</t>
  </si>
  <si>
    <t>HaasOnline</t>
  </si>
  <si>
    <t>https://www.crunchbase.com/organization/haasonline-software</t>
  </si>
  <si>
    <t>HaasOnline was created in January, 2014 by founder Stephan de Haas, although the name ‚ÄúHaasOnline‚Äù has been used since the 1990s. HaasOnline Software is dedicated to providing the most advanced and most power cryptocurrency related trading software to customers. Their software is the product of their user‚Äôs suggestions as well as the need for specific trading features like arbitrage and order bots. They strive to support the cryptocurrency community as much as possible, which is why They only accept Bitcoin payments to buy their software. They believe that their software is diverse enough for even novice traders to utilize and powerful enough for professional traders to reap the rewards of Haasbot.</t>
  </si>
  <si>
    <t>Bitcoin, Blockchain, Cryptocurrency, FinTech, Software</t>
  </si>
  <si>
    <t>High-frequency trading products for cryptocurrency</t>
  </si>
  <si>
    <t>https://www.haasonline.com</t>
  </si>
  <si>
    <t>https://twitter.com/haasonline</t>
  </si>
  <si>
    <t>https://www.facebook.com/haasonlinesoftware/</t>
  </si>
  <si>
    <t>https://www.linkedin.com/company/haasonline/</t>
  </si>
  <si>
    <t>Stephan De Haas</t>
  </si>
  <si>
    <t>Fundsquire UK</t>
  </si>
  <si>
    <t>https://www.crunchbase.com/organization/fundsquire-uk</t>
  </si>
  <si>
    <t>We specialise in R&amp;D Advance Funding, giving eligible businesses the opportunity to access their future tax credit payments in the form of an early R&amp;D tax credit loan.  Whether you're a pre-revenue startup that's between funding rounds, have seasonal or lumpy cash flow, or are just looking for more capital, Fundsquire can help you boost cash flow and grow your business.  Among different funding options, the R&amp;D loan boasts an amazing additional benefit. If you're a high growth tech scale-up and are borrowing money to invest in R&amp;D, the Advance Funding will allow you to increase the size of your final R&amp;D tax credit.</t>
  </si>
  <si>
    <t>Financial Services, FinTech, Lending, Venture Capital</t>
  </si>
  <si>
    <t>R&amp;D Tax Credit Advance Finance</t>
  </si>
  <si>
    <t>https://www.fundsquire.co.uk/</t>
  </si>
  <si>
    <t>alexandra@fundsquire.co.uk</t>
  </si>
  <si>
    <t>Alven Capital</t>
  </si>
  <si>
    <t>https://www.crunchbase.com/organization/alven-capital-5f7b</t>
  </si>
  <si>
    <t>Financial Services, FinTech, Information Technology, Venture Capital</t>
  </si>
  <si>
    <t>Alven is an early-stage venture capital firm with over $500 million under management.</t>
  </si>
  <si>
    <t>https://alven.co</t>
  </si>
  <si>
    <t>https://twitter.com/alvencap</t>
  </si>
  <si>
    <t>https://www.linkedin.com/company/alven-capital-partners</t>
  </si>
  <si>
    <t>33-1-55-34-38-38</t>
  </si>
  <si>
    <t>Voima Gold</t>
  </si>
  <si>
    <t>https://www.crunchbase.com/organization/voima-gold</t>
  </si>
  <si>
    <t>Voima offers easy and safe gold-backed accounts with honest pricing, with no hidden fees of any kind. The company is already trusted by more than 3,000 Customers from over 30 countries around the world. The gold stored in Voima‚Äôs vault is 100% insured, and it is subject to regular external audits. Voima Account is a savings account based on sound and lasting money. It enables its users to exchange currencies for gold (and vice versa) and to manage their holdings with ease. Overall, the account makes it possible for Voima‚Äôs Customers to own money that will withstand for generations to come.</t>
  </si>
  <si>
    <t>Banking, Finance, Financial Services, FinTech, Precious Metals</t>
  </si>
  <si>
    <t>Voima Gold is a fintech company offering gold-backed accounts that allow clients to securely buy, sell, store, deposit and withdraw gold.</t>
  </si>
  <si>
    <t>https://voimagold.com</t>
  </si>
  <si>
    <t>https://twitter.com/VoimaGold</t>
  </si>
  <si>
    <t>https://www.facebook.com/VoimaGold/</t>
  </si>
  <si>
    <t>https://www.linkedin.com/company/voima-gold/</t>
  </si>
  <si>
    <t>contact@voimagold.com</t>
  </si>
  <si>
    <t>+358-9 612 1917</t>
  </si>
  <si>
    <t>Marko Viinikka</t>
  </si>
  <si>
    <t>Financial Services, Lending and Investments, Natural Resources</t>
  </si>
  <si>
    <t>Fern Software</t>
  </si>
  <si>
    <t>https://www.crunchbase.com/organization/fern-software</t>
  </si>
  <si>
    <t>Fern Software is an international SaaS fintech solutions provider incorporated in 1979 with a global presence of over 300 sites in 40+ countries, and regional offices in Amsterdam, Belfast, Dublin, Singapore, Toronto, Trichy, + 8 regional reseller partners. Salesforce Partner on Fintech Solutions APPLICATIONS: Core Banking, Loan Origination, AI Loan Decision Engine, Open Banking, SMS   LATEST: Baytree SaaS, built on the native Salesforce Lightning platform</t>
  </si>
  <si>
    <t>Opensee</t>
  </si>
  <si>
    <t>https://www.crunchbase.com/organization/opensee</t>
  </si>
  <si>
    <t>Opensee, is a Paris-based fintech that is helping financial institutions turn their big data challenges into competitive advantage and unlock vital business-user-led opportunities. Opensee, formerly ICA, was started by a team of financial industry and technology experts frustrated at not being able to find a simple Big Data analytics solution that would enable them to easily and efficiently dive deeper into all their data and perform what-if-analysis on the hundreds of billions of data points they were handling - so they built their own. With Opensee, for the first time, financial institutions‚Äô business users can directly harness 100% of their vast quantities of data instantly on demand. Opensee empowers data divers to analyse deeper and faster.  DISCOVER HOW WE HELP FINANCIAL INSTITUTIONS: - Manage RISK IN CAPITAL MARKETS more efficiently and proactively  - Manage COMMERCIAL &amp; RETAIL BANKING resources and regulatory reports with consistency, speed and granularity  - Leverage your TRANSACTION DATA to improve your market intelligence and execution process</t>
  </si>
  <si>
    <t>Analytics, Big Data, Financial Services, FinTech, Software</t>
  </si>
  <si>
    <t>Opensee helps financial institutions‚Äô business users interactively harness 100% of their vast quantities of data</t>
  </si>
  <si>
    <t>https://opensee.io/</t>
  </si>
  <si>
    <t>https://twitter.com/opensee_io</t>
  </si>
  <si>
    <t>https://www.linkedin.com/company/opensee-company/</t>
  </si>
  <si>
    <t>info@opensee.io</t>
  </si>
  <si>
    <t>+33 1 53 65 35 97</t>
  </si>
  <si>
    <t>dxFeed</t>
  </si>
  <si>
    <t>https://www.crunchbase.com/organization/dxfeed</t>
  </si>
  <si>
    <t>dxFeed is a subsidiary of Devexperts, with the primary focus of delivering financial markets information and services to buy-side and sell-side institutions of the global financial industry, specifically to traders, data analysts, quants and portfolio managers. Since its inception, dxFeed has built one of the most comprehensive ticker plants in the world, in addition to offering the broadest range of data services currently available by a single company in its space. dxFeed today serves over 6 million end-users globally through direct and B2B2C relationships. Data services are streamed to approximately 200,000 end-clients simultaneously, delivering financial information for more than 1.7 million instruments (equities, futures, options, indices, FX, cryptocurrencies, etc.), from a variety of exchanges in North America, Europe and around the world. Headquartered in Munich, Germany, with offices in New York, Chicago, Istanbul, Porto and Tokyo, the company delivers an unparalleled portfolio of cloud-based data solutions. Among them are on-demand, real-time and historical market data services, reference data and corporate actions, ‚Äútime machine‚Äù market replay, charting and aggregated data services. Also available is fraud detection and advanced calculated data, multi-asset pricing engines, market scanners and alerts, as well as a unique set of index automation and maintenance solutions which are all delivered via a wide-ranging and feature-rich set of APIs and UI tools. Pioneering the development of the first VR/AR financial data visualization solution, dxFeed also offers a suite of sophisticated data analytics tools and terminals. dxFeed is proud to work with some of the most recognized experts in the Big Data sector, including those ranked among the top 10 programmers in the world. This has enabled dxFeed to develop one of the most advanced compression, storage, extraction and streaming protocol mechanisms in the industry</t>
  </si>
  <si>
    <t>PAYCOMET</t>
  </si>
  <si>
    <t>https://www.crunchbase.com/organization/paytpv</t>
  </si>
  <si>
    <t>PAYCOMET is an omnichannel payment platform that helps companies to sell and collect on products and services worldwide, safely and easily, and which can be integrated into any environment, whether in person or online. Among its services and solutions are the payment gateway, virtual POS, IVR, card tokenization for hotel reservations, escrow for online platforms, and tools for fraud management. The company, directed by Jordi Pascual and founded in 2010 by Javier Garc√≠a and Diego Marcos, proved to be a pioneer in Spain when it obtained the PCI-DSS Level 1 certification in 2013. In 2017 it obtained a license from the Bank of Spain to operate as a Payment Institution, and in 2018 it was acquired by InnoCells, the digital business hub and corporate venture vehicle of Banco Sabadell. With offices in Barcelona, Bilbao, and Madrid, PAYCOMET provides an advanced payment gateway service to start-ups and small businesses in the digital economy, as well as to large retailers and chain stores.</t>
  </si>
  <si>
    <t>PAYCOMET provides seamless omnichannel payment experiences</t>
  </si>
  <si>
    <t>https://www.paycomet.com</t>
  </si>
  <si>
    <t>https://twitter.com/paycomet</t>
  </si>
  <si>
    <t>https://www.facebook.com/paytpv/</t>
  </si>
  <si>
    <t>https://www.linkedin.com/company/paycomet</t>
  </si>
  <si>
    <t>info@paycomet.com</t>
  </si>
  <si>
    <t>PAYCOMET acquired by InnoCells</t>
  </si>
  <si>
    <t>https://www.crunchbase.com/acquisition/innocells-acquires-paytpv--cf933b2f</t>
  </si>
  <si>
    <t>Edgefolio</t>
  </si>
  <si>
    <t>https://www.crunchbase.com/organization/edgefolio</t>
  </si>
  <si>
    <t>Edgefolio is a platform connecting investors and hedge funds, creating technology driven solutions for a traditionally conservative and fragmented industry. Investors are empowered by Edgefolio being secure and compliant, whilst allowing them full anonymity. Hedge Funds are provided with a scalable marketing platform and a highly sophisticated investor relations portal, within the confines of the AIFMD.  The long term vision is to build cutting-edge products for the fund management industry, from dynamic and data rich fund platforms to enterprise solutions serving our largest clients.</t>
  </si>
  <si>
    <t>Crowdfunding, Finance, Financial Services, FinTech, Information Technology</t>
  </si>
  <si>
    <t>Edgefolio develops technology solutions that focus on connecting investors and hedge funds.</t>
  </si>
  <si>
    <t>https://edgefolio.com</t>
  </si>
  <si>
    <t>https://www.twitter.com/edgefolio</t>
  </si>
  <si>
    <t>admin@edgefolio.com</t>
  </si>
  <si>
    <t>Bastien Bourdon, Harish Narayanan, L√©opold Gasteen, Rowen Pillay</t>
  </si>
  <si>
    <t>FINTRAIL</t>
  </si>
  <si>
    <t>https://www.crunchbase.com/organization/fintrail</t>
  </si>
  <si>
    <t>FINTRAIL provides Their clients, who operate across the global financial services ecosystem, with access to a new, agile and energetic form of financial crime risk management. This requires a different approach, one that is not simply a box-ticking compliance process or a regulatory burden, but one that puts commerciality and intelligent risk management at its core, and something they believe is vital to businesses of any size.</t>
  </si>
  <si>
    <t>Banking, Consulting, Financial Services, FinTech, Information Technology, Professional Services</t>
  </si>
  <si>
    <t>We are consultants, supporting the global FinTech community in the fight against financial crime</t>
  </si>
  <si>
    <t>https://www.fintrail.com/</t>
  </si>
  <si>
    <t>https://twitter.com/FINTRAIL_</t>
  </si>
  <si>
    <t>https://www.facebook.com/FINTRAIL</t>
  </si>
  <si>
    <t>https://www.linkedin.com/company/fintrail</t>
  </si>
  <si>
    <t>contact@fintrail.com</t>
  </si>
  <si>
    <t>Gemma Rogers, Robert Evans</t>
  </si>
  <si>
    <t>Financial Tech Sweden (Sweetpay)</t>
  </si>
  <si>
    <t>https://www.crunchbase.com/organization/financial-tech-sweden-sweetpay</t>
  </si>
  <si>
    <t>SweetPay provide a technical payment platform for both consumers and business. We are located in Europe and in South America.</t>
  </si>
  <si>
    <t>Developed a technical platform that automates the Invoice process for companies in different industries  .</t>
  </si>
  <si>
    <t>http://sweetpay.com/</t>
  </si>
  <si>
    <t>https://www.linkedin.com/company/financial-tech-sweden-ab/</t>
  </si>
  <si>
    <t>support@sweetpay.com</t>
  </si>
  <si>
    <t>+ 46-770 456 144</t>
  </si>
  <si>
    <t>John Grundstr√∂m</t>
  </si>
  <si>
    <t>Entercash</t>
  </si>
  <si>
    <t>https://www.crunchbase.com/organization/entercash</t>
  </si>
  <si>
    <t>Entercash is a young, dynamic Fintech company established in 2011, rapidly expanding our pan-European merchant client base by providing a secure, real-time bridge directly to their customers‚Äô preferred payment bank accounts, eliminating the need for third-party solutions. Today They offer the best coverage and reach of banked consumers, facilitating a convenient and safe shopping experience between merchants and their customers. They are continually expanding our reach to new countries and banks to meet merchants‚Äô needs. Entercash was founded by a pioneer in the establishment of European online brokerage firms. They are a regulated and supervised Financial Institution headquartered in Malta, and our management team come from a range of financial institutions across Europe, giving us a deep understanding of local needs and regulations, and They are market leader in a steadily increasing number of countries.</t>
  </si>
  <si>
    <t>Entercash is a young, dynamic Fintech company established in 2011.</t>
  </si>
  <si>
    <t>http://www.entercash.com/</t>
  </si>
  <si>
    <t>https://in.linkedin.com/company/entercash-ltd</t>
  </si>
  <si>
    <t>contact@entercash.com</t>
  </si>
  <si>
    <t>MAP FinTech</t>
  </si>
  <si>
    <t>https://www.crunchbase.com/organization/map-fintech</t>
  </si>
  <si>
    <t>Financial Services, FinTech, Information Technology, Service Industry, Software</t>
  </si>
  <si>
    <t>MAP FinTech is a regulatory technology provider company that specializes in providing regulatory reporting solutions.</t>
  </si>
  <si>
    <t>https://mapfintech.com/</t>
  </si>
  <si>
    <t>https://www.twitter.com/mapfintech</t>
  </si>
  <si>
    <t>https://www.linkedin.com/company/map-financial-technologies-ltd/</t>
  </si>
  <si>
    <t>info@mapfintech.co.uk</t>
  </si>
  <si>
    <t>44-207-060-5540</t>
  </si>
  <si>
    <t>GiniMachine</t>
  </si>
  <si>
    <t>https://www.crunchbase.com/organization/gini-machine</t>
  </si>
  <si>
    <t>GiniMachine is a credit scoring platform that combines lender's data and machine learning techniques to create advanced scoring models. The platform utilizes advanced machine learning algorithms and the lender‚Äôs historical data to make solid credit decisions in just minutes. This allows any lender to easily build, validate, and deploy high-performing scoring models and better assess the credit risk of potential borrowers. GiniMachine monitors the performance of models and informs when it needs overtraining. It helps lenders reduce future credit losses, measure risk with greater speed and sophistication, issue more loans, and fight fraud. The system can analyze all types of data to isolate patterns important for credit scoring, fraud, churn or marketing models</t>
  </si>
  <si>
    <t>Artificial Intelligence, B2B, Consumer Lending, Credit, Financial Services, FinTech, Lending, Machine Learning, Risk Management, Software</t>
  </si>
  <si>
    <t>GiniMachine is a decision-making platform that combines lender's data and machine learning techniques to create advanced scoring models.</t>
  </si>
  <si>
    <t>https://ginimachine.com/</t>
  </si>
  <si>
    <t>https://twitter.com/GiniMachineAI</t>
  </si>
  <si>
    <t>https://www.facebook.com/ginimachineAI/</t>
  </si>
  <si>
    <t>https://www.linkedin.com/company/ginimachine/</t>
  </si>
  <si>
    <t>invite@ginimachine.com</t>
  </si>
  <si>
    <t>Dmitry Dolgorukov, Ivan Kovalenko, Yury Zelensky</t>
  </si>
  <si>
    <t>Artificial Intelligence, Data and Analytics, Financial Services, Lending and Investments, Other, Professional Services, Science and Engineering, Software</t>
  </si>
  <si>
    <t>Infinite Alpha</t>
  </si>
  <si>
    <t>https://www.crunchbase.com/organization/infinite-alpha</t>
  </si>
  <si>
    <t>Infinite Alpha is building the next generation of financial markets, with the first full-service, AI-driven crypto-asset trading ecosystem designed specifically for professional investors. It will allow investors to integrate crypto-assets into their existing traditional portfolios while maintaining the security, transparency and compliance fit for the blockchain and digital asset era. Infinite Alpha's unique proposition combines the power of AI and blockchain with crypto-assets to ensure the alpha potential can be captured 24√ó7, securely, rapidly and transparently. The intelligent trading platform, with its full suite of smart treasury and crypto-asset custody services, will increase traders‚Äô productivity by providing a simple, single-pane-of-glass view of global crypto-assets. Infinite Alpha's proprietary, high-performance trade execution engine will ensure ‚Äúbest execution‚Äù, while a hybrid blockchain fabric ensures security, immutability and transparency aligned to existing compliance and custody requirements.</t>
  </si>
  <si>
    <t>AI-powered Crypto-Asset Trading Ecosystem for Professional Investors</t>
  </si>
  <si>
    <t>http://www.infinitealpha.com</t>
  </si>
  <si>
    <t>https://twitter.com/InfiniteAlpha1</t>
  </si>
  <si>
    <t>https://www.linkedin.com/company/infinitealpha/</t>
  </si>
  <si>
    <t>info@infinitealpha.com</t>
  </si>
  <si>
    <t>Innovate Finance</t>
  </si>
  <si>
    <t>https://www.crunchbase.com/organization/innovate-finance-8aea</t>
  </si>
  <si>
    <t>Innovate Finance is an independent membership association that represents the UK‚Äôs global FinTech community. Founded in 2014 and supported by the City of London and Broadgate, Innovate Finance is a not-for-profit that advances the country‚Äôs leading position in the financial services sector by supporting the next generation of technology-led financial services innovators. More than 250 global members have joined the Innovate Finance ecosystem to date. These companies range from seed stage start-ups to global financial institutions and professional services firms. All benefit from Innovate Finance‚Äôs leading position as a single point of access to promote enabling policy and regulation, talent development, and business opportunity and investment capital. By bringing together the most forward-thinking participants in financial services, Innovate Finance is helping create a global financial services sector that is more sustainable, more inclusive and better for everyone.</t>
  </si>
  <si>
    <t>Banking, Communities, Financial Services, FinTech, Leisure</t>
  </si>
  <si>
    <t>Innovate Finance is an independent membership association that represents the UK‚Äôs global FinTech community.</t>
  </si>
  <si>
    <t>https://new.innovatefinance.com</t>
  </si>
  <si>
    <t>https://www.linkedin.com/company/innovate-finance</t>
  </si>
  <si>
    <t>connect@innovatefinance.com</t>
  </si>
  <si>
    <t>+44 20 3903 1880</t>
  </si>
  <si>
    <t>Justin Fitzpatrick</t>
  </si>
  <si>
    <t>P3 Cloudasset</t>
  </si>
  <si>
    <t>https://www.crunchbase.com/organization/cloudasset</t>
  </si>
  <si>
    <t>P3 is a Fintech platform for realtime flow of funds and financial services for digital societies, painlessly connecting consumers, merchants &amp; financial institutions. P3 offers a comprehensive platform with a suite of tools and services, enabling institutions to quickly set up state-of-the-art payments ecosystems which include payment acceptance &amp; processing, issuance, payment instruments and digital merchant solutions for a variety of business types and market requirements.</t>
  </si>
  <si>
    <t>P3 Cloudasset offers platforms for digital payments, future commerce, insurance, and banking.</t>
  </si>
  <si>
    <t>https://p3.fi/</t>
  </si>
  <si>
    <t>https://twitter.com/p3cloudasset</t>
  </si>
  <si>
    <t>https://www.facebook.com/p3cloudasset</t>
  </si>
  <si>
    <t>https://www.linkedin.com/company/cloud-asset/</t>
  </si>
  <si>
    <t>contact@cloudasset.com</t>
  </si>
  <si>
    <t>Hasan Malik</t>
  </si>
  <si>
    <t>Xyenta</t>
  </si>
  <si>
    <t>https://www.crunchbase.com/organization/xyenta</t>
  </si>
  <si>
    <t>Xyenta is a Lloyd‚Äôs and London Market insurance data technology solutions provider.   We transform processes through BI technologies, AI tools, and system integration by connecting data directly to the point of consumption across finance, actuarial and regulatory processes.</t>
  </si>
  <si>
    <t>Business Intelligence, Data Visualization, FinTech, Information Technology, InsurTech</t>
  </si>
  <si>
    <t>Xyenta is a Lloyd‚Äôs and London Market insurance data technology solutions provider.</t>
  </si>
  <si>
    <t>https://www.xyenta.com/</t>
  </si>
  <si>
    <t>https://www.linkedin.com/company/xyenta</t>
  </si>
  <si>
    <t>info@xyenta.com</t>
  </si>
  <si>
    <t>Data and Analytics, Design, Financial Services, Information Technology, Software</t>
  </si>
  <si>
    <t>Stockopedia</t>
  </si>
  <si>
    <t>https://www.crunchbase.com/organization/stockopedia</t>
  </si>
  <si>
    <t>Stockopedia is the fundamental investing toolkit the smart investors use to stay ahead of the pack. It provides the key tools that investors need to improve decision-making, maximise profit potential and minimise risk.  The site helps investors to: i) easily research the potential and health of stocks, ii) generate investment ideas using proven expert strategies, iii) improve decision making with criteria based checklists and iv) to optimise portfolios and highlight red flags.  It offers 8000+ Stock Reports across the UK and all major European markets, 60+ investment models that emulate strategies from investment classics and acclaimed research, and the UK's most advanced stock screener.</t>
  </si>
  <si>
    <t>Financial Services, FinTech, Market Research, Search Engine, Stock Exchanges</t>
  </si>
  <si>
    <t>Stockopedia is an Oxford-based research network &amp; community site, offering tools for investors to analyse, filter, connect investment ideas.</t>
  </si>
  <si>
    <t>https://www.stockopedia.com</t>
  </si>
  <si>
    <t>http://twitter.com/stockopedia</t>
  </si>
  <si>
    <t>http://www.facebook.com/stockopedia</t>
  </si>
  <si>
    <t>http://www.linkedin.com/company/stockopedia</t>
  </si>
  <si>
    <t>admin@stockopedia.co.uk</t>
  </si>
  <si>
    <t>Dave Brickell, Edward Page Croft</t>
  </si>
  <si>
    <t>Hiveterminal</t>
  </si>
  <si>
    <t>https://www.crunchbase.com/organization/hiveterminal</t>
  </si>
  <si>
    <t>Hiveterminal is a European fintech startup, creating unique relationship between liquidity providers and businesses for working capital. Founded in 2017, the company launched its liquidity-providing platform in their native Slovenia in 2019 and has already convinced more than 3000 Slovenian SMEs and 1500 individual investors from 52 countries, and partnered with some largest domestic corporations. Hiveterminal automates factoring processes to open up new sources of financial liquidity to small and medium-sized businesses, enabling invoice buyers to purchase invoices from trusted companies and turn them into tradeable assets.</t>
  </si>
  <si>
    <t>Blockchain-based invoice financing platform</t>
  </si>
  <si>
    <t>https://hiveterminal.com</t>
  </si>
  <si>
    <t>https://twitter.com/hiveterminal</t>
  </si>
  <si>
    <t>https://www.facebook.com/hiveterminal/</t>
  </si>
  <si>
    <t>http://linkedin.com/hiveterminal</t>
  </si>
  <si>
    <t>support@hiveterminal.com</t>
  </si>
  <si>
    <t>Mothership</t>
  </si>
  <si>
    <t>https://www.crunchbase.com/organization/mothership</t>
  </si>
  <si>
    <t>Mothership is a blockchain startup building a cryptocurrency and digital assets exchange. In June 2017, Mothership held a successful token sale and since then, is expanding fast and shipping early products. Smooth onboarding process. Responsive customer support. Fast and reliable trading engine. Highest degree of security. We are building the world‚Äôs most capable exchange with customer experience as the highest priority.</t>
  </si>
  <si>
    <t>Bitcoin, Blockchain, Cryptocurrency, Financial Services, FinTech, Information Technology, Marketplace, Security, Software</t>
  </si>
  <si>
    <t>Mothership A state-of-the-art digital asset exchange, EU token marketplace and wallet with powerful security features.</t>
  </si>
  <si>
    <t>https://mothership.cx/</t>
  </si>
  <si>
    <t>https://twitter.com/mothershipcx/</t>
  </si>
  <si>
    <t>https://www.linkedin.com/company/mothershipcx/</t>
  </si>
  <si>
    <t>Anton Egorov, Areseny Zarechnev</t>
  </si>
  <si>
    <t>Pocosys</t>
  </si>
  <si>
    <t>https://www.crunchbase.com/organization/pocopay</t>
  </si>
  <si>
    <t>Banking services help to boost business Could we even imagine a world without financial services like payments and credit? Thanks to the financial sector, business has become more and more frictionless by lowering transaction times and upfront costs of products and services. The development of the financial sector has been one of the key factors in global economic growth. Banks used to have a monopoly over providing banking services Over time, banking and financial services have become synonymous. They are hard to differentiate and it‚Äôs impossible to think about one without the other. The monopoly of banks over financial services is a misconception that will change during the near future. The signs of changing times are already here. Banking as a Service empowers companies to offer more value Your business can provide financial services without having to acquire a financial license or build the necessary competence and software. Banking as a Service is a concept where a company only needs to take care of marketing and customer care, while everything else is provided as a white label service. Pocosys unlocks banking potential in every business Take a moment to think about your business. How much insight would you gain from the data generated by your customer payments? How would your customer loyalty change if you would provide them with your own line of credit? What would the customer retention be after you have seamlessly integrated a loyalty engine with other financial services you provide? Pocosys is building a banking as a service engine that allows launching banking products in 1‚Äì2 months with a cost of ‚Ç¨1‚Äì2 per client. With us, you can issue white label cards, create modern payment solutions, harness a powerful loyalty program or even launch a neobank.</t>
  </si>
  <si>
    <t>Pocosys visions a future where every company could do Banking. Pocosys provides banking as a service.</t>
  </si>
  <si>
    <t>http://pocosys.eu</t>
  </si>
  <si>
    <t>https://twitter.com/Pocosys1</t>
  </si>
  <si>
    <t>https://www.facebook.com/pocopay</t>
  </si>
  <si>
    <t>https://www.linkedin.com/company/10042025</t>
  </si>
  <si>
    <t>info@pocosys.eu</t>
  </si>
  <si>
    <t>(372)660-0000</t>
  </si>
  <si>
    <t>Indrek Neivelt</t>
  </si>
  <si>
    <t>Opera</t>
  </si>
  <si>
    <t>https://www.crunchbase.com/organization/opera-software-as</t>
  </si>
  <si>
    <t>Pocosys acquired by Opera</t>
  </si>
  <si>
    <t>https://www.crunchbase.com/acquisition/opera-software-as-acquires-pocopay--8fb4b905</t>
  </si>
  <si>
    <t>Enterprai</t>
  </si>
  <si>
    <t>https://www.crunchbase.com/organization/enterprai</t>
  </si>
  <si>
    <t>Enterprai is on a mission to become the driving force behind innovation and democratisation of quantitative insights in financial markets.</t>
  </si>
  <si>
    <t>https://enterprai.com</t>
  </si>
  <si>
    <t>https://www.linkedin.com/company/enterprai</t>
  </si>
  <si>
    <t>media@enterprai.com</t>
  </si>
  <si>
    <t>+44 20 8138 8889</t>
  </si>
  <si>
    <t>Deyan Ulevinov, Tigran Atoyan, Wojciech Mucha</t>
  </si>
  <si>
    <t>IDT Finance</t>
  </si>
  <si>
    <t>https://www.crunchbase.com/organization/idt-financial</t>
  </si>
  <si>
    <t>A leading Challenger Bank transforming the future of payments to serve our clients through the digital revolution. The Bank operates from London, Gibraltar and the Netherlands, serving innovative clients across Europe through long term partnerships with Mastercard and Visa. We are a leading provider of services and solutions setting the standard for excellence in the payments sector. Our broad and deep client relationships set us apart. We are forward thinkers in a complex ecosystem and partner with corporates and cutting edge technology companies in fintech to challenge the way we conventionally bank for the better. We specialise in providing the best BIN (Bank identification number) sponsorship services in the European and UK market. We are established as a market leader in the prepaid debit card sector having launched many dynamic and exciting card programmes in Europe in partnership with our clients.</t>
  </si>
  <si>
    <t>Banking, Debit Cards, Financial Services, FinTech, Gift Card, Payments</t>
  </si>
  <si>
    <t>A leading Challenger Bank transforming the future of payments in the UK&amp;EU. IDT Finance specializes in prepaid card services.</t>
  </si>
  <si>
    <t>http://idtfinance.com</t>
  </si>
  <si>
    <t>https://www.linkedin.com/company/idt-financial-services-limited</t>
  </si>
  <si>
    <t>info@idtfinance.com</t>
  </si>
  <si>
    <t>EasyPay</t>
  </si>
  <si>
    <t>https://www.crunchbase.com/organization/easypay-f269</t>
  </si>
  <si>
    <t>EasyPay is the leading FinTech in Albania for over 9 years. We are an inclusive digital payment platform that allows people to make payments for a large portfolio of local services, saving time, money and reducing discomfort. Customers can credit their EasyPay e-wallet either with cash or cashless from their mobile phone or at one of our 420+ agents all over Albania. By providing safe and inclusive top up alternatives, both the banked and the unbanked can have access to digital financial services and make real-time online/mobile payments. EasyPay works with various private and public institutions to make people‚Äôs lives easier and to increase the number of services they can benefit from. Our most recent international partner is Ria Money Transfer, the third biggest Money Transfer Operator in the world. This partnership has allowed us to offer cheaper money transfers to the low and middle-income households in the Albanian Diaspora.</t>
  </si>
  <si>
    <t>Award Winning Real-Time Digital Payment Platform. Official Partner of Ria Money Transfer.</t>
  </si>
  <si>
    <t>http://www.easypay.al</t>
  </si>
  <si>
    <t>https://www.facebook.com/easypay.al</t>
  </si>
  <si>
    <t>https://www.linkedin.com/company/easypay-sh-p-k</t>
  </si>
  <si>
    <t>info@easypay.al</t>
  </si>
  <si>
    <t>355 4 226 4982</t>
  </si>
  <si>
    <t>Linda Shomo</t>
  </si>
  <si>
    <t>Russian Venture Company</t>
  </si>
  <si>
    <t>https://www.crunchbase.com/organization/russian-venture-company</t>
  </si>
  <si>
    <t>Russian Venture Company Seed Fund is a Russian government initiative to encourage fledgling Russian ventures. The main aim of the fund is to invest and bolster innovative Russian start-ups promising high growth opportunities both on Russian and foreign IT markets. The fund was established in 2006 and has a capital base of around US$ 1 billion.</t>
  </si>
  <si>
    <t>Biopharma, Finance, FinTech, Venture Capital</t>
  </si>
  <si>
    <t>Russian Venture Company is a Russian government initiative to encourage fledgling Russian ventures.</t>
  </si>
  <si>
    <t>http://rusventure.ru</t>
  </si>
  <si>
    <t>http://twitter.com/rusventure</t>
  </si>
  <si>
    <t>http://www.facebook.com/pages/Rossijskaa-vencurnaa-kompania-RVK</t>
  </si>
  <si>
    <t>http://www.linkedin.com/company/the-russian-venture-company</t>
  </si>
  <si>
    <t>info@rusventure.ru</t>
  </si>
  <si>
    <t>508 647 2292</t>
  </si>
  <si>
    <t>Biotechnology, Financial Services, Health Care, Lending and Investments, Science and Engineering</t>
  </si>
  <si>
    <t>Holland FinTech</t>
  </si>
  <si>
    <t>https://www.crunchbase.com/organization/holland-fintech</t>
  </si>
  <si>
    <t>Holland FinTech is a financial technology hub with links to the U.S., the U.K., Israel, Singapore, Amsterdam, and Europe. Holland FinTech brings together various stakeholders in finance, technology, and the supporting ecosystem to share knowledge and do business with one another. It offers global FinTech news, events, and research via its website</t>
  </si>
  <si>
    <t>AcceptEasy</t>
  </si>
  <si>
    <t>https://www.crunchbase.com/organization/acceptemail</t>
  </si>
  <si>
    <t>AcceptEasy provides a cloud based multi-channel payment and bill presentment platform. It enables the creation &amp; presentation of payment requests in emails, texts, chats on websites, in apps, and any other communication channel. It provides frictionless payment of these requests with online payment methods globally. Integration with virtually any CRM, ERP, CM, Billing or other system that provides the data for the payment requests. AcceptEasy improves the customer journey and provides the optimal UX: dialogue on your own terms, instant gratification, personal and intimate tone of voice AcceptEmail is the market leader for consumer remittances in Western Europe. In 2014 we were named one of Europe‚Äôs 50 Hottest FinTech Companies for our smart email and mobile billing solutions. AcceptEmail is based on Smartpix technology by Smartpix B.V. With Smartpix the payment status in the email is always shown in real time. Smartpix technology helps to lift the user experience with emails to a new, much higher level. The service is cross-industry for B2C/B2SB in various stages of the invoice-to-cash process. Utility companies substitute paper-based invoice and payment methods with AcceptEmail. Telecom operators and Internet Service Providers send AcceptEmails to customers where for instance direct debit transactions failed in the first place. AcceptEmail encourages these customers to pay their outstanding invoices by e-mail. Publishers and charities use AcceptEmail for fund raising and acquisition of new subscribers. Web shops increase their revenue by offering (loyal) customers AcceptEmail as a payment method after goods have been delivered. Collector agencies help debtors to pay quickly in a friendly, safe and easy way. Travel agents and ticketing companies can arrange partial or rush-payments when talking to their customers on the phone by generating AcceptEmails on the fly. This is especially effective for last-minute arrangements. In the B2B sector, AcceptEmail is an attractive method for rush-orders and rush-payments.  Low implementation requirements make the service easy to deploy for any company. The web-based Software As A Service of AcceptEmail is applying the latest principles of Cloud computing.</t>
  </si>
  <si>
    <t>Billing, E-Commerce, FinTech, SaaS</t>
  </si>
  <si>
    <t>AcceptEasy enables non shop payments for acquisition, billing and collections utilizing the power and reach of all digital channels.</t>
  </si>
  <si>
    <t>http://www.accepteasy.com</t>
  </si>
  <si>
    <t>http://twitter.com/AcceptEasy</t>
  </si>
  <si>
    <t>http://www.linkedin.com/company/accepteasy</t>
  </si>
  <si>
    <t>contact@accepteasy.com</t>
  </si>
  <si>
    <t>Serrala</t>
  </si>
  <si>
    <t>https://www.crunchbase.com/organization/serrala</t>
  </si>
  <si>
    <t>AcceptEasy acquired by Serrala</t>
  </si>
  <si>
    <t>https://www.crunchbase.com/acquisition/serrala-acquires-acceptemail--63c76e70</t>
  </si>
  <si>
    <t>cashbackAPP</t>
  </si>
  <si>
    <t>https://www.crunchbase.com/organization/cashbackapp</t>
  </si>
  <si>
    <t>Credit Cards, FinTech, Mobile Apps</t>
  </si>
  <si>
    <t>cashbackAPP provides bank cards to collect cashback rewards.</t>
  </si>
  <si>
    <t>https://www.cashbackapp.com</t>
  </si>
  <si>
    <t>https://twitter.com/cashbackapp</t>
  </si>
  <si>
    <t>https://www.facebook.com/Cashbackapp</t>
  </si>
  <si>
    <t>https://www.linkedin.com/company/cashbackcard-ltd</t>
  </si>
  <si>
    <t>0161 764 2553</t>
  </si>
  <si>
    <t>CCgroup</t>
  </si>
  <si>
    <t>https://www.crunchbase.com/organization/ccgroup</t>
  </si>
  <si>
    <t>CCgroup is a B2B technology PR agency based in London, specialising in mobile &amp; telecom PR, financial technology PR and clean tech PR. Through its sister brand, Escapade PR, the company is also active in consumer lifestyle and technology public relations. CCgroup‚Äôs B2B PR campaigns are entirely commercially focused. The company uses messaging, insightful content and media, analyst and digital channels ‚Äì including social media and SEO ‚Äì to drive awareness, generate sales leads, build value and, if required, position for exit. CCgroup was founded in the late 1980s and has offices in London and Reading. It is a part of the GlobalCom PR Network.</t>
  </si>
  <si>
    <t>B2B tech PR, marketing consultancy, analyst relations, Mobile &amp; Telecoms,  Enterprise Tech, FinTech, MediaTech.</t>
  </si>
  <si>
    <t>http://www.ccgrouppr.com</t>
  </si>
  <si>
    <t>http://twitter.com/ccgroup</t>
  </si>
  <si>
    <t>http://www.facebook.com/CCgrouppr</t>
  </si>
  <si>
    <t>http://www.linkedin.com/company/cc-group</t>
  </si>
  <si>
    <t>hello@ccgrouppr.com</t>
  </si>
  <si>
    <t>+44 20 3824 9200</t>
  </si>
  <si>
    <t>Kulczyk Investments</t>
  </si>
  <si>
    <t>https://www.crunchbase.com/organization/kulczyk-investments</t>
  </si>
  <si>
    <t>Kulczyk Investments is an investment company focused on business opportunities in high growth markets.</t>
  </si>
  <si>
    <t>http://kulczykinvestments.com</t>
  </si>
  <si>
    <t>https://www.linkedin.com/company/kulczyk-investments-s-a-</t>
  </si>
  <si>
    <t>Qadre</t>
  </si>
  <si>
    <t>https://www.crunchbase.com/organization/qadre</t>
  </si>
  <si>
    <t>We build fintech solutions to remove friction, deliver certainty and enhance experiences for both people and business. Qadre is a high-growth fintech trusted by leading institutions to deliver certainty and modernise financial markets with the blockchain. At the heart of everything we create is Huski. The modular platform provides the fundamental building blocks to cryptographically manage the transfer of value ‚Äì rapidly, reliably, and seamlessly integrated in several live environments. The Qadre team is behind the earliest and most innovative blockchain projects to date. Using this proven expertise, we collaborate with the public and private sectors alike to drive policy, regulation and cultural change.</t>
  </si>
  <si>
    <t>Blockchain, Enterprise Software, Financial Services, FinTech, Information Technology, Software</t>
  </si>
  <si>
    <t>Qadre is a tech company modernising financial markets with blockchain.</t>
  </si>
  <si>
    <t>https://www.qad.re/</t>
  </si>
  <si>
    <t>https://twitter.com/Qadre</t>
  </si>
  <si>
    <t>https://www.linkedin.com/company/qadre</t>
  </si>
  <si>
    <t>contact@qad.re</t>
  </si>
  <si>
    <t>Imogen Bunyard, Laura Bailey, Nick Williamson</t>
  </si>
  <si>
    <t>Tradable</t>
  </si>
  <si>
    <t>https://www.crunchbase.com/organization/tradable</t>
  </si>
  <si>
    <t>Tradable provides an open API trading platform that helps brokers solve the needs of their clients. It helps its users build their own platforms by installing applications. Tradable was founded in 2012 and is based in Copenhagen, Denmark.</t>
  </si>
  <si>
    <t>Apps, Finance, FinTech, Internet, Software</t>
  </si>
  <si>
    <t>Tradable provides an open API trading platform that helps brokers solve the needs of their clients.</t>
  </si>
  <si>
    <t>https://twitter.com/tradable</t>
  </si>
  <si>
    <t>https://www.facebook.com/tradableapps</t>
  </si>
  <si>
    <t>https://in.linkedin.com/company/tradable</t>
  </si>
  <si>
    <t>hello@tradable.com</t>
  </si>
  <si>
    <t>Christian Frahm, Jannick Malling</t>
  </si>
  <si>
    <t>Gain Capital</t>
  </si>
  <si>
    <t>https://www.crunchbase.com/organization/forex-com</t>
  </si>
  <si>
    <t>You can benefit from the Expert Advisor automated trading on MetaTrader4 platforms.</t>
  </si>
  <si>
    <t>http://Forex.com</t>
  </si>
  <si>
    <t>http://twitter.com/forexcom</t>
  </si>
  <si>
    <t>http://www.facebook.com/forex.com</t>
  </si>
  <si>
    <t>https://www.linkedin.com/company/forex-com/</t>
  </si>
  <si>
    <t>info@forex.com</t>
  </si>
  <si>
    <t>IPOS (Turkey)</t>
  </si>
  <si>
    <t>https://www.crunchbase.com/organization/ipos</t>
  </si>
  <si>
    <t>IPOS is a cloud based service company which provide infrastructure of loyalty systems, analytics, marketing tools and CRM for retail companies. IPOS works with POS terminals which are connected to online cloud web service. All transactions of the system are online in realtime basis. IPOS can work with NFC technology and mifare cards that enable the retail companies to give discounts, bonus and credit features to their clients. Thank to the IPOS's infrastructure, the clients can do everything with their alternate code and pin even they don‚Äôt have their cards with them. The security level of the system is as high as the systems that are used by the banks. The system has multi-language and multi-organization support. Retail companies can create loyalty platforms with each other and their clients can use their bonus and credits in any retailer among this platform. IPOS has diferrent web interface and mobile apps for each platform (organization), retailer company and their stores and clients. In the system each retail company can create their own info types which they wanted to collect from their clients during the transactions.  With IPOS, retailers are no need to invest hundred thousands of dollars on unalterable loyalty products. System is very flexible, fast and easy to use. When new features are added to the system every retailer can use it without paying additional fees. We have created IPOS for the companies that care about their customers and treat them special.</t>
  </si>
  <si>
    <t>Credit, CRM, Finance, Financial Services, FinTech, Gift Card, Infrastructure, NFC, Point of Sale, Software</t>
  </si>
  <si>
    <t>Sisli, Istanbul, Turkey</t>
  </si>
  <si>
    <t>Loyalty and Mobil Payment infrastructure</t>
  </si>
  <si>
    <t>http://www.ipos.com.tr</t>
  </si>
  <si>
    <t>http://twitter.com/ipos</t>
  </si>
  <si>
    <t>http://www.facebook.com/ipos</t>
  </si>
  <si>
    <t>info@ipos.com.tr</t>
  </si>
  <si>
    <t>Egemen Cakmak, Huseyin Gomleksizoglu</t>
  </si>
  <si>
    <t>finstreet.</t>
  </si>
  <si>
    <t>https://www.crunchbase.com/organization/finstreet</t>
  </si>
  <si>
    <t>finstreet is a strong innovation consultancy, specialized in digital transformations in the financial services sector. We build digital businesses. As a stand-alone venture or together with our clients, we design groundbreaking digital business models from the technical conception to the technical development to the live operation. We work in small, cross-functional teams that combine banking expertise, in-depth software and programming knowledge, and user experience. Our focus is always on forward-looking strategies, modern technology and agile implementation methods.</t>
  </si>
  <si>
    <t>Advice, Financial Services, FinTech, Information Technology, Software</t>
  </si>
  <si>
    <t>M√ºnster, Nordrhein-Westfalen, Germany</t>
  </si>
  <si>
    <t>Company Builder - Digital Solutions - Advice</t>
  </si>
  <si>
    <t>https://finstreet.de</t>
  </si>
  <si>
    <t>https://www.linkedin.com/company/finstreet-gmbh</t>
  </si>
  <si>
    <t>David Niedzielski</t>
  </si>
  <si>
    <t>Financial Services, Information Technology, Media and Entertainment, Software</t>
  </si>
  <si>
    <t>VisualVest</t>
  </si>
  <si>
    <t>https://www.crunchbase.com/organization/visualvest</t>
  </si>
  <si>
    <t>VisualVest is a state of the art Online Investment Portal offering tailor-made investment portfolios to Consumers. These portfolios consist of actively managed funds or passive, exchange trading funds (ETFs) depending on the customers preference. The companies mission is to provide a transparent cost structure and straightforward advice in line with the customers personal means and goals. Thus the perfect balance between high-risk speculation and the security of an instant access savings account. VisualVest, a fintech startup headquartered in Frankfurt was founded in January 2015.</t>
  </si>
  <si>
    <t>FinTech, Online Portals</t>
  </si>
  <si>
    <t>VisualVest is the portal for private investment.</t>
  </si>
  <si>
    <t>https://www.visualvest.de/</t>
  </si>
  <si>
    <t>https://twitter.com/VisualVestDE</t>
  </si>
  <si>
    <t>https://www.facebook.com/VisualVest</t>
  </si>
  <si>
    <t>https://www.linkedin.com/company/visualvest</t>
  </si>
  <si>
    <t>kontakt@kundenservice.visualvest.de</t>
  </si>
  <si>
    <t>Paype</t>
  </si>
  <si>
    <t>https://www.crunchbase.com/organization/paype</t>
  </si>
  <si>
    <t>Paype is the world's thinnest wallet for day-to-day transactions that allows people to pay in an easier, more convenient and more rewarding way. Paype is simple and intuitive, built up from a vision of what finance and commerce should look like using the best smart technologies.  It allows the use of membership cards to pay for a latte or purchase an airline ticket ‚Äì all while making a transaction count for something much more than just a payment.  Paype is a complete wallet and virtual loyalty card platform, which allows businesses to create brand-oriented smart loyalty and gift cards, virtual vouchers, coupons and tickets on mobile phones.  Create excellent campaigns, grow your business and engage more customers. Paype helps to create new contacts with right people.  And it allows take payments in all major credit cards and track your sales everywhere.  Signing up is fast and free, and there are no long-term contracts. Pay only for what you get.  Paype is an easier way for a business to create their own brand-oriented loyalty cards on mobile phones</t>
  </si>
  <si>
    <t>Computer, FinTech, Software, Transaction Processing</t>
  </si>
  <si>
    <t>Paype is the world's thinnest wallet and loyalty card system</t>
  </si>
  <si>
    <t>http://paype.com/</t>
  </si>
  <si>
    <t>https://www.facebook.com/paype.solutions</t>
  </si>
  <si>
    <t>https://www.linkedin.com/company/paype</t>
  </si>
  <si>
    <t>lauri@paype.com</t>
  </si>
  <si>
    <t>+372 712 0201</t>
  </si>
  <si>
    <t>Heiko Liiv, Mikk Orglaan</t>
  </si>
  <si>
    <t>Consumer Electronics, Financial Services, Hardware, Payments, Software</t>
  </si>
  <si>
    <t>Cornerstone FS</t>
  </si>
  <si>
    <t>https://www.crunchbase.com/organization/cornerstone-f-s</t>
  </si>
  <si>
    <t>Cornerstone brings together the technology capabilities of FXPress Payment Services, the e-money assets of Avila House and a strong team with many decades of experience of the foreign exchange and payments industry. Together, at Cornerstone, we are building on our technology expertise and leading cloud based, SaaS, multi-currency payments platform to develop innovative products, tools and easy to access services for the small and medium enterprise (SME) market.</t>
  </si>
  <si>
    <t>Cornerstone is an SME focused, cloud based provider of payment, currency management and electronic account services.</t>
  </si>
  <si>
    <t>https://www.cornerstonefs.com/</t>
  </si>
  <si>
    <t>https://www.linkedin.com/company/cornerstonefs/</t>
  </si>
  <si>
    <t>info@cornerstonefs.com</t>
  </si>
  <si>
    <t>+44 (0) 203 971 4865</t>
  </si>
  <si>
    <t>CSFS</t>
  </si>
  <si>
    <t>https://www.crunchbase.com/ipo/cornerstone-f-s-ipo--7ed2b5c0</t>
  </si>
  <si>
    <t>ELITE</t>
  </si>
  <si>
    <t>https://www.crunchbase.com/organization/elite-com</t>
  </si>
  <si>
    <t>ELITE supports private and public companies connecting with capital, using innovative digital technology.</t>
  </si>
  <si>
    <t>http://www.elite-network.com</t>
  </si>
  <si>
    <t>https://twitter.com/_ELITEGroup_</t>
  </si>
  <si>
    <t>https://www.linkedin.com/company/11161122/</t>
  </si>
  <si>
    <t>info@elite-network.com</t>
  </si>
  <si>
    <t>Enumis Ltd</t>
  </si>
  <si>
    <t>https://www.crunchbase.com/organization/enumis-ltd</t>
  </si>
  <si>
    <t>Banking, Consumer Lending, Financial Services, FinTech, Payments</t>
  </si>
  <si>
    <t>A financial technology platform, credit and e-money issuer authorised and regulated by the UK FCA providing alternative banking products.</t>
  </si>
  <si>
    <t>https://www.enumis.co.uk</t>
  </si>
  <si>
    <t>https://www.linkedin.com/company/enumis-limited/</t>
  </si>
  <si>
    <t>info@enumis.co.uk</t>
  </si>
  <si>
    <t>banqUP</t>
  </si>
  <si>
    <t>https://www.crunchbase.com/organization/bankup</t>
  </si>
  <si>
    <t>BanqUP is an API-driven platform for open banking solutions, allowing for banks and fintech companies to access a number of European banking APIs. BanqUP helps TPPs and banks quickly access open banking ecosystem and analyze banking data, allowing them to create bold and innovative solutions, as well as cross-sell and up-sell their existing products.</t>
  </si>
  <si>
    <t>Kontich, Antwerpen, Belgium</t>
  </si>
  <si>
    <t>BanqUP is an API-driven platform for open banking, allowing for banks and fintech companies to access a number of European banking APIs.</t>
  </si>
  <si>
    <t>http://banqup.com</t>
  </si>
  <si>
    <t>contact@bankup.io</t>
  </si>
  <si>
    <t>Krzysztof Pulkiewicz</t>
  </si>
  <si>
    <t>UnifiedPost</t>
  </si>
  <si>
    <t>https://www.crunchbase.com/organization/unifiedpost</t>
  </si>
  <si>
    <t>banqUP acquired by UnifiedPost</t>
  </si>
  <si>
    <t>https://www.crunchbase.com/acquisition/unifiedpost-acquires-bankup--3f6a343f</t>
  </si>
  <si>
    <t>Issufy</t>
  </si>
  <si>
    <t>https://www.crunchbase.com/organization/issufy</t>
  </si>
  <si>
    <t>Issufy is an Equity Capital Markets (ECM) information management platform specifically designed to enable Investment Banks to improve all aspects of collaboration with asset management clients during ECM transactions. The platform allows for better quality information to be gathered and analysed, greater efficiency in Sales and Investment Banking - ECM/Syndicate time and compliance with increased regulatory requirements during such transactions leading to better ECM outcomes.</t>
  </si>
  <si>
    <t>Bringing next generation information management to equity capital markets transactions for investment banks and asset managers</t>
  </si>
  <si>
    <t>http://www.issufy.com</t>
  </si>
  <si>
    <t>https://twitter.com/issufy8</t>
  </si>
  <si>
    <t>https://www.facebook.com/issufy8/</t>
  </si>
  <si>
    <t>https://www.linkedin.com/company/issufy/</t>
  </si>
  <si>
    <t>info@issufy.com</t>
  </si>
  <si>
    <t xml:space="preserve">+44 208 528 1819 </t>
  </si>
  <si>
    <t>Nawaz Imam, Shanshan Fu</t>
  </si>
  <si>
    <t>Verifo</t>
  </si>
  <si>
    <t>https://www.crunchbase.com/organization/verifo</t>
  </si>
  <si>
    <t>Verifo focuses on providing e-money and payment services to corporate clients inside and outside of Europe. It enables its customers to open IBAN accounts, store their funds, make SEPA and SWIFT payments, and manage their finances via digital channels.    We have a clear and simple purpose ‚Äì enabling our customers to manage their funds efficiently and securely. The services we provide are tailored to solve modern-day payment problems. From opening European IBANs to making reliable international transfers.</t>
  </si>
  <si>
    <t>The haslle-free banking alternative for international businesses.</t>
  </si>
  <si>
    <t>https://www.verifo.com/</t>
  </si>
  <si>
    <t>https://twitter.com/Verifo_unBank</t>
  </si>
  <si>
    <t>https://www.facebook.com/Verifo.unBankYourFinances/</t>
  </si>
  <si>
    <t>https://www.linkedin.com/company/verifo-com</t>
  </si>
  <si>
    <t>info@verifo.com</t>
  </si>
  <si>
    <t>+370 616 59976</t>
  </si>
  <si>
    <t>Just</t>
  </si>
  <si>
    <t>https://www.crunchbase.com/organization/just-2199</t>
  </si>
  <si>
    <t>Just provides financial, foreign exchange, liquidity forecasting, and SaaS services.</t>
  </si>
  <si>
    <t>https://www.gojust.com</t>
  </si>
  <si>
    <t>https://www.facebook.com/justfinances</t>
  </si>
  <si>
    <t>https://www.linkedin.com/company/just-financial</t>
  </si>
  <si>
    <t>support@gojust.com</t>
  </si>
  <si>
    <t>Anders Bakke</t>
  </si>
  <si>
    <t>ZeroTolerance</t>
  </si>
  <si>
    <t>https://www.crunchbase.com/organization/zerotolerance</t>
  </si>
  <si>
    <t>ZeroTolerance is your remote AML and legal department. We give all technical tools, bulletproof AML framework and dedicated team of experts to cover ALL your AML requirements. Such a comprehensive approach allows us to provide the ALL-IN-ONE solution that no company in the market can provide.  We are a global consulting firm with a headquarters in London, providing clients with compliance advisory services from offices in the UK, Singapore and Estonia. Our team includes experts certified by ACAMS and ICA, the gold standards of AML qualification. We work with leading financial and regulated companies across fintech, payments, crypto, gaming, trading and other AML-regulated sectors.</t>
  </si>
  <si>
    <t>Compliance, FinTech, Fraud Detection, Identity Management, Legal Tech, Risk Management</t>
  </si>
  <si>
    <t>ZeroTolerance is your remote AML department. We give all KYC/KYT tools, AML framework and our experts to cover ALL your AML requirements</t>
  </si>
  <si>
    <t>https://zrtolerance.com/</t>
  </si>
  <si>
    <t>https://www.facebook.com/ZeroToleranceAML</t>
  </si>
  <si>
    <t>https://www.linkedin.com/company/zerotolerance-aml</t>
  </si>
  <si>
    <t>info@zrtolerance.com</t>
  </si>
  <si>
    <t>Victor Dan</t>
  </si>
  <si>
    <t>Gold-i Ltd</t>
  </si>
  <si>
    <t>https://www.crunchbase.com/organization/gold-i-ltd</t>
  </si>
  <si>
    <t>Quite simply, we can help brokers using MetaTrader to make more money, reduce risk and stand out in a crowded market. We are the global market leader in trading systems integration, largely because of our broad portfolio of innovative products combined with our in-depth knowledge of the industry, MT4/MT5 technology expertise and strong focus on 24x7 client service. Gold-i continually invests in product development, driving the industry forward.Thanks to our expert developers and rigorous testing processes, Gold-i software is designed to be reliable, robust, user-friendly and rich in functionality. If you are looking for the fastest, most reliable MT4 Bridge or MT5 Gateway, the most advanced MAM or liquidity management platform, please get in touch.</t>
  </si>
  <si>
    <t>Cryptocurrency, Financial Exchanges, FinTech, Information and Communications Technology (ICT), Information Technology, Risk Management, Software, Trading Platform</t>
  </si>
  <si>
    <t>Gold-i is the global market leader in trading systems integration</t>
  </si>
  <si>
    <t>http://www.gold-i.com/en</t>
  </si>
  <si>
    <t>https://www.twitter.com/gold_itech</t>
  </si>
  <si>
    <t>https://www.facebook.com/goldisystems</t>
  </si>
  <si>
    <t>https://www.linkedin.com/company/gold-i-ltd</t>
  </si>
  <si>
    <t>info@gold-i.com</t>
  </si>
  <si>
    <t>+44 1483 668940</t>
  </si>
  <si>
    <t>Tom Higgins</t>
  </si>
  <si>
    <t>Financial Services, Information Technology, Lending and Investments, Payments, Professional Services, Software</t>
  </si>
  <si>
    <t>ICE</t>
  </si>
  <si>
    <t>https://www.crunchbase.com/organization/investmentclubeurope</t>
  </si>
  <si>
    <t>ICE (Investment Club Europe) is an all-encompassing, green Fintech app - making smart, long-term, ethical (auto)investing and world-class financial education - free, easy and more accessible than ever before, for both adults and their children.</t>
  </si>
  <si>
    <t>Asset Management, Financial Services, FinTech, Impact Investing, Personal Finance, Wealth Management</t>
  </si>
  <si>
    <t>An all-encompassing investment app</t>
  </si>
  <si>
    <t>https://InvestmentClubEurope.com</t>
  </si>
  <si>
    <t>https://twitter.com/invclubeurope</t>
  </si>
  <si>
    <t>https://www.facebook.com/investmentclubeurope/</t>
  </si>
  <si>
    <t>https://www.linkedin.com/company/investment-club-europe-limited/</t>
  </si>
  <si>
    <t>enquiries@investmentclubeurope.com</t>
  </si>
  <si>
    <t>Maksim Shymanovich</t>
  </si>
  <si>
    <t>Bitchain</t>
  </si>
  <si>
    <t>https://www.crunchbase.com/organization/bitchain</t>
  </si>
  <si>
    <t>Bitchain is a Catalonian startup engaged in the installation of bitcoin automated teller machines across Europe. It generates global solutions, which allow each company and individual obtain independence in the digital environment. The company plans to include additional applications such as the sale of name-bearing tickets, which work with digital fingerprints. Bitchain was founded in 2015.</t>
  </si>
  <si>
    <t>Bitcoin, E-Commerce, Financial Services, FinTech</t>
  </si>
  <si>
    <t>Sant Cugat Del Vall√®s, Catalonia, Spain</t>
  </si>
  <si>
    <t>They aims to generate new global solutions to allow each company or individual to achieve greater autonomy in the digital environment.</t>
  </si>
  <si>
    <t>http://www.bitchain.eu</t>
  </si>
  <si>
    <t>https://twitter.com/bitchainatm</t>
  </si>
  <si>
    <t>https://www.linkedin.com/company/bitchain</t>
  </si>
  <si>
    <t>info@bitchain.es</t>
  </si>
  <si>
    <t>CRM Treasury Systems</t>
  </si>
  <si>
    <t>https://www.crunchbase.com/organization/crm-treasury-systems</t>
  </si>
  <si>
    <t>CRM Treasury Systems AB was founded in 1984 under the name of Currency Risk Management. Their head office in Stockholm has been located in V√§rtahamnen, Hang√∂v√§gen 19 since 1994. They develop CRM Finance Web ‚Äì a software-as-a-service ‚Äì used for financial administration in finance departments, corporate banks and treasury centres. CRM Finance Web is being used daily in over 90 active international companies.</t>
  </si>
  <si>
    <t>CRM Finance Web is an important tool that facilitates control and well-founded decisions in treasury management.</t>
  </si>
  <si>
    <t>https://www.linkedin.com/company/3591400/</t>
  </si>
  <si>
    <t>info@crm.se</t>
  </si>
  <si>
    <t>+46 (8) 660 88 30</t>
  </si>
  <si>
    <t>Kublau</t>
  </si>
  <si>
    <t>https://www.crunchbase.com/organization/kublau</t>
  </si>
  <si>
    <t>Logistics Fintech. Tracking Help Center Platform that help Financial Institutions ensure the correct delivery and early activation of Credit/Debit Cards.</t>
  </si>
  <si>
    <t>Banking, Delivery, FinTech</t>
  </si>
  <si>
    <t>Tracking Help Center Platform that helps Financial Institutions ensure the correct delivery and early activation of Credit/Debit Cards</t>
  </si>
  <si>
    <t>https://kublau.com/</t>
  </si>
  <si>
    <t>https://linkedin.com/company/kublau</t>
  </si>
  <si>
    <t>contact@kublau.com</t>
  </si>
  <si>
    <t>Roberto Coste Ortega</t>
  </si>
  <si>
    <t>Administrative Services, Financial Services, Lending and Investments</t>
  </si>
  <si>
    <t>Alteos</t>
  </si>
  <si>
    <t>https://www.crunchbase.com/organization/alteos</t>
  </si>
  <si>
    <t>B2B, FinTech, Insurance</t>
  </si>
  <si>
    <t>Alteos offers digital insurance with a full portfolio of private and commercial property, liability, health and savings products.</t>
  </si>
  <si>
    <t>https://www.alteos.com</t>
  </si>
  <si>
    <t>https://www.facebook.com/AlteosBerlin/</t>
  </si>
  <si>
    <t>https://www.linkedin.com/company/alteostech</t>
  </si>
  <si>
    <t>info@alteos.com</t>
  </si>
  <si>
    <t>+49 30 56837912</t>
  </si>
  <si>
    <t>bonkers.ie</t>
  </si>
  <si>
    <t>https://www.crunchbase.com/organization/bonkers-monkey</t>
  </si>
  <si>
    <t>Bonkers Money is a Dublin-based fintech company that operates an online price comparison and switching platform. The platform, bonkers.ie, is a free-to-consumer, impartial online comparison and switching service for the Irish market. It helps consumers find the best deals across a wide range of household bills and personal finance products including Electricity and Gas, Digital TV, Broadband and Home Phone, Mortgages, Savings Accounts, Personal Loans, Current Accounts, Credit Cards, and Insurane Products. Bonkers Money was founded in 2010.</t>
  </si>
  <si>
    <t>Customer Service, Financial Services, FinTech, Price Comparison</t>
  </si>
  <si>
    <t>bonkers.ie is a Dublin-based fintech company that operates Ireland's leading online price comparison and switching platform.</t>
  </si>
  <si>
    <t>https://bonkers.ie/</t>
  </si>
  <si>
    <t>https://twitter.com/bonkers_ie</t>
  </si>
  <si>
    <t>https://www.facebook.com/bonkers.ie/</t>
  </si>
  <si>
    <t>https://www.linkedin.com/company/bonkers-ie/</t>
  </si>
  <si>
    <t>hello@bonkers.ie</t>
  </si>
  <si>
    <t>+353 (01) 256-0500</t>
  </si>
  <si>
    <t>David Kerr</t>
  </si>
  <si>
    <t>Custos Group</t>
  </si>
  <si>
    <t>https://www.crunchbase.com/organization/custos-group</t>
  </si>
  <si>
    <t>Custos is a global organizational enterprise, an international¬†Investment Firm, and a world-wide Media House that has created a unique platform with a highly differentiated strategy, targeting world-beaters and tomorrow‚Äôs enterprising disruptive innovators. It invests in young companies as well as more established businesses geared for expansion and change.¬†It offers media exposure, inventive assets, and out of the stratosphere venture expertise.  It was founded in 2014 and is headquartered in London, England.</t>
  </si>
  <si>
    <t>Consulting, Financial Services, FinTech, Insurance, Internet</t>
  </si>
  <si>
    <t>Custos creates a unique platform that targets world-beaters and tomorrow‚Äôs enterprising disruptive innovators.</t>
  </si>
  <si>
    <t>http://www.custosgroup.com</t>
  </si>
  <si>
    <t>https://twitter.com/custos_group</t>
  </si>
  <si>
    <t>https://www.linkedin.com/in/ager-hanssen/</t>
  </si>
  <si>
    <t>enquires@custosgroup.com</t>
  </si>
  <si>
    <t>0203 903 9780 +442039039780 +442039039780</t>
  </si>
  <si>
    <t>Early Stage Venture, Private Equity, Venture</t>
  </si>
  <si>
    <t>Christen Ager-Hanssen, H. Casper Ager-Hanssen</t>
  </si>
  <si>
    <t>Reactive Markets</t>
  </si>
  <si>
    <t>https://www.crunchbase.com/organization/reactive-markets</t>
  </si>
  <si>
    <t>Cutting edge institutional trading network for FX and Digital markets.</t>
  </si>
  <si>
    <t>https://www.reactivemarkets.com</t>
  </si>
  <si>
    <t>https://twitter.com/reactivemarkets</t>
  </si>
  <si>
    <t>https://www.linkedin.com/company/reactivemarkets</t>
  </si>
  <si>
    <t>hello@reactivemarkets.com</t>
  </si>
  <si>
    <t>OxFORD Asset Management</t>
  </si>
  <si>
    <t>https://www.crunchbase.com/organization/oxford-asset-management</t>
  </si>
  <si>
    <t>Analytics, Finance, Financial Services, FinTech</t>
  </si>
  <si>
    <t>OxFORD Asset Management is an investment management firm that provides computational models to financial markets and analyzing data.</t>
  </si>
  <si>
    <t>https://www.oxam.com/</t>
  </si>
  <si>
    <t>https://www.linkedin.com/company/oxford-asset-management-llp/</t>
  </si>
  <si>
    <t>enquiries@oxam.com</t>
  </si>
  <si>
    <t>44-1865-248-248</t>
  </si>
  <si>
    <t>Engineering, Finance, Management, Marketing</t>
  </si>
  <si>
    <t>https://www.crunchbase.com/organization/uniq-ventures</t>
  </si>
  <si>
    <t>UNIQ Ventures is a venture builder focused in fintech and insurtech. We analyze the global market looking for successful digital businesses that solve real problems to implant them in other markets where we see big opportunities. We are focused in finance, insurance and legal. We have in-house specialists (engineers, product managers, analysts, designers) who form/test hypotheses, build prototypes, run experiments, and execute on launching a venture. Once the business model is validated, we inject more investment and hire entrepreneurial team to take the startup to the next level: a global company.</t>
  </si>
  <si>
    <t>Financial Services, FinTech, Insurance, InsurTech, Legal, Wealth Management</t>
  </si>
  <si>
    <t>La Massana, La Massana, Andorra</t>
  </si>
  <si>
    <t>UNIQ Ventures is a venture builder focused in fintech and insurtech.</t>
  </si>
  <si>
    <t>http://uniq.ventures</t>
  </si>
  <si>
    <t>https://twitter.com/uniq_ventures</t>
  </si>
  <si>
    <t>https://www.facebook.com/uniq.ventures</t>
  </si>
  <si>
    <t>https://www.linkedin.com/company/uniqventures/</t>
  </si>
  <si>
    <t>hello@uniq.ventures</t>
  </si>
  <si>
    <t>+376 860778</t>
  </si>
  <si>
    <t>United Signals</t>
  </si>
  <si>
    <t>https://www.crunchbase.com/organization/united-signals</t>
  </si>
  <si>
    <t>The United Signals GmbH, headquartered in Frankfurt am Main, is a German company for financial technologies and a specialist in Digital Asset Management Solutions. United Signals offers solutions for Asset Managers, Banks and other professional Financial Service Providers for the digitalization of their services and for the Automation of their workflows. Partners receive a solution tailored to their requirements with all necessary modules in their individual corporate design and own brand. The onboarding solution includes the complete client online application and is 100% paperless. It includes the client data acquisition according to WpHG and all KYC requirements, as well as risk classification, account application, asset management contract, SEPA direct debit mandates and compliance-oriented customer identification. The implementation of model portfolios is completely digital. Order generation, -administration and -forwarding, including numerous checks, can be implemented with the required degree of automation. As a result, partners can focus on their core competences: customer care and investment expertise, as well as optimize their processes cost-effectively and regulatory compliant. In the area of investment brokerage, United Signals provides investors the online access to actively managed strategies and ETF portfolios for their personal investments. Asset Managers can use the United Signals platform as an additional marketplace for their investment models. United Signals GmbH was founded in 2011 by Daniel Sch√§fer and Heiko Seebach.</t>
  </si>
  <si>
    <t>The United Signals GmbH is a German company for financial technologies and a specialist in digital asset management solutions.</t>
  </si>
  <si>
    <t>https://www.united-signals.com</t>
  </si>
  <si>
    <t>https://twitter.com/unitedsignals</t>
  </si>
  <si>
    <t>https://www.facebook.com/pg/UnitedSignals</t>
  </si>
  <si>
    <t>https://www.linkedin.com/company/united-signals-gmbh</t>
  </si>
  <si>
    <t>info@united-signals.com</t>
  </si>
  <si>
    <t>+49 (0)69 847 759-13</t>
  </si>
  <si>
    <t>Daniel Schafer, Heiko Seebach</t>
  </si>
  <si>
    <t>Buchhaltungs Butler</t>
  </si>
  <si>
    <t>https://www.crunchbase.com/organization/buchhaltungbutler</t>
  </si>
  <si>
    <t>Accounting, Cloud Storage, FinTech</t>
  </si>
  <si>
    <t>L√ºbben, Brandenburg, Germany</t>
  </si>
  <si>
    <t>Buchhaltungs Butler is a digital accounting firm that offers cloud-based accounting, bookkeeping and taxation services.</t>
  </si>
  <si>
    <t>https://www.buchhaltungsbutler.de</t>
  </si>
  <si>
    <t>https://twitter.com/buhabutler?lang=en</t>
  </si>
  <si>
    <t>https://www.facebook.com/buchhaltungsbutler</t>
  </si>
  <si>
    <t>https://www.linkedin.com/company/buchhaltungsbutler/</t>
  </si>
  <si>
    <t>administration@buchhaltungbutler.de</t>
  </si>
  <si>
    <t>Bonjour Max, Mr. Konrad</t>
  </si>
  <si>
    <t>Doors, Windows, Shutters, Or Roller Blinds In General</t>
  </si>
  <si>
    <t>ORCA Alliance</t>
  </si>
  <si>
    <t>https://www.crunchbase.com/organization/orca-alliance</t>
  </si>
  <si>
    <t>ORCA Alliance is the first Open Banking platform merging traditional banking and Crypto services into one interface to deliver effective money management solutions for regular consumers and experienced traders. ORCA is taking advantage of the EU‚Äôs revised Directive on Payment Services (PSD2), which empowers account holders with the authority to share data, removing the financial institution's role as gatekeeper.  ORCA platform will enable its users to select the most appropriate payment services based on their everyday needs at favorable rates from a variety of providers - an alternative previously absent in the European market. On top of broadening the classical banking market for its users, ORCA is incorporating booming crypto-economy into the platform to provide a full spectrum of personalized financial strategies. ORCA platform will combine otherwise fragmented Crypto services into a single ecosystem - ORCA App Center, a one-stop shop for crypto service development, as well as Quest, a gamified community that fosters innovation of blockchain technology. Moreover, ORCA platform will act as service screening sentinel to grant additional security benefit for inexperienced users. In addition, ORCA is initiating collective actions around Europe through Universities lectures and round-tables in Brussels with E.U regulators to conduct continuous dialogues between EP, EC, ECB and Blockchain experts. ORCA Alliance acts to facilitate the process of Crypto integration into the European economy. ORCA has recently announced a sponsorship deal with top French business school EDHEC and together with student associations, will incentivize efforts to educate the public and promote mass Cryptocurrency adoption in the EU.</t>
  </si>
  <si>
    <t>Apps, Banking, Big Data, Blockchain, Data Mining, FinTech, Internet</t>
  </si>
  <si>
    <t>ORCA Alliance is an Open Banking platform merging traditional banking and Crypto services into one interface.</t>
  </si>
  <si>
    <t>https://orcaalliance.eu/en/</t>
  </si>
  <si>
    <t>https://twitter.com/ORCA_Alliance</t>
  </si>
  <si>
    <t>https://www.facebook.com/pg/ORCAAlliance</t>
  </si>
  <si>
    <t>https://www.linkedin.com/company/orca_foundation_io/</t>
  </si>
  <si>
    <t>hello@orcaalliance.eu</t>
  </si>
  <si>
    <t>Dmitrij Radin, Natan Avidan, Vachtangas Babunasvili</t>
  </si>
  <si>
    <t>Apps, Data and Analytics, Financial Services, Information Technology, Internet Services, Lending and Investments, Other, Software</t>
  </si>
  <si>
    <t>rplan</t>
  </si>
  <si>
    <t>https://www.crunchbase.com/organization/rplan</t>
  </si>
  <si>
    <t>We are a secure online service where you can make your own financial decisions based on clear, unbiased information.</t>
  </si>
  <si>
    <t>rplan are a fintech software provider for financial institutions</t>
  </si>
  <si>
    <t>https://www.rplan.co.uk</t>
  </si>
  <si>
    <t>sales@rplan.co.uk</t>
  </si>
  <si>
    <t>+44203 670 4130</t>
  </si>
  <si>
    <t>InvestCloud</t>
  </si>
  <si>
    <t>https://www.crunchbase.com/organization/investcloud</t>
  </si>
  <si>
    <t>rplan acquired by InvestCloud</t>
  </si>
  <si>
    <t>https://www.crunchbase.com/acquisition/investcloud-acquires-rplan--1a304f5b</t>
  </si>
  <si>
    <t>VOXPAY</t>
  </si>
  <si>
    <t>https://www.crunchbase.com/organization/voxpay</t>
  </si>
  <si>
    <t>VOXPAY secures remote payment, enables company to take secure payments anywhere and across any digital customer engagement channel.</t>
  </si>
  <si>
    <t>Finance, FinTech, Telecommunications</t>
  </si>
  <si>
    <t>https://voxpay.ai</t>
  </si>
  <si>
    <t>https://twitter.com/VoxPayment</t>
  </si>
  <si>
    <t>https://www.facebook.com/voxpay.fr</t>
  </si>
  <si>
    <t>https://www.linkedin.com/company/voxpay/</t>
  </si>
  <si>
    <t>contact@voxpay.ai</t>
  </si>
  <si>
    <t>Franck M√©chineau, Sami ZAITER</t>
  </si>
  <si>
    <t>Fuelpecker</t>
  </si>
  <si>
    <t>https://www.crunchbase.com/organization/fuelpecker</t>
  </si>
  <si>
    <t>Fuelpecker is a B2C fuel discount platform operating in Europe and North America.</t>
  </si>
  <si>
    <t>https://fuelpecker.com</t>
  </si>
  <si>
    <t>customer.service@fuelpecker.com</t>
  </si>
  <si>
    <t>Rory Spurway</t>
  </si>
  <si>
    <t>Mybanker</t>
  </si>
  <si>
    <t>https://www.crunchbase.com/organization/mybanker</t>
  </si>
  <si>
    <t>Banking, Finance, Financial Services, FinTech, Information Services</t>
  </si>
  <si>
    <t>Mybanker is a fintech company that offers banking and finance related information services.</t>
  </si>
  <si>
    <t>https://www.mybanker.dk/</t>
  </si>
  <si>
    <t>https://twitter.com/MybankerDK</t>
  </si>
  <si>
    <t>https://www.facebook.com/mybanker/</t>
  </si>
  <si>
    <t>https://www.linkedin.com/company/mybanker.dk/</t>
  </si>
  <si>
    <t>info@mybanker.dk</t>
  </si>
  <si>
    <t>70 20 72 32</t>
  </si>
  <si>
    <t>YAN Bank</t>
  </si>
  <si>
    <t>https://www.crunchbase.com/organization/yan-bank</t>
  </si>
  <si>
    <t>YAN is launching the World's First eCommerce Bank to provide both personal and business customers with a one-stop digital lifestyle platform. YAN will offer an exclusive range of services within its single Super App ecosystem that includes Banking as well as eCommerce and a Marketplace where customers can enjoy shopping and discover products or services to buy online, and plus, they'll be able to pay their utility bills with just a few clicks. YAN is currently building partnerships and integrations with retailers, lifestyle services, other fintech and finance organisations. The YAN's Supper App is a one-stop, quick, and secure platform for everything from banking to grocery, shopping to travel and more.</t>
  </si>
  <si>
    <t>Banking, E-Commerce, Finance, Financial Services, FinTech, Marketplace</t>
  </si>
  <si>
    <t>World's First eCommerce Bank</t>
  </si>
  <si>
    <t>https://yanbank.co.uk</t>
  </si>
  <si>
    <t>https://twitter.com/yan_bank</t>
  </si>
  <si>
    <t>https://www.facebook.com/yan.fusionbank</t>
  </si>
  <si>
    <t>https://www.linkedin.com/company/yan</t>
  </si>
  <si>
    <t>info@yanbank.co.uk</t>
  </si>
  <si>
    <t>+44 208 594 5946</t>
  </si>
  <si>
    <t>Davit Satyan</t>
  </si>
  <si>
    <t>Ibanity</t>
  </si>
  <si>
    <t>https://www.crunchbase.com/organization/ibanity</t>
  </si>
  <si>
    <t>Ibanity is a fintech company that develops financial API platforms.</t>
  </si>
  <si>
    <t>https://ibanity.com/</t>
  </si>
  <si>
    <t>https://twitter.com/ibanityhq</t>
  </si>
  <si>
    <t>https://www.facebook.com/ibanity/</t>
  </si>
  <si>
    <t>https://www.linkedin.com/company/ibanity/</t>
  </si>
  <si>
    <t>info@ibanity.com</t>
  </si>
  <si>
    <t>Loic Vigneron, Marc Lainez, Olivier Delens, Thibault Poncelet</t>
  </si>
  <si>
    <t>https://www.crunchbase.com/organization/nester-software</t>
  </si>
  <si>
    <t>Founded and based in Barcelona, Nester was born with the mission of transforming and digitalizing the rental market, offering an 'All in One' platform for professionals and Real Estate managers as well as for owners and tenants. With the use of Big Data and Artificial Intelligence, we reduce the risks associated with your rentals, to increase the profitability of your properties intuitively and effectively. All of this in one platform. Find out why we are different and why you should work with us if your goals, talent and ambitions are in line with us. Welcome to #TheWayToRent. Welcome to Nester.</t>
  </si>
  <si>
    <t>FinTech, Information Services, Information Technology, Internet, Real Estate, Software</t>
  </si>
  <si>
    <t>The fastest and most advanced Real Estate software, with integrated tenant Scoring, KYC, PSD2 Payments and more.</t>
  </si>
  <si>
    <t>http://www.nestersoftware.com</t>
  </si>
  <si>
    <t>https://twitter.com/NesterSoftware</t>
  </si>
  <si>
    <t>https://www.facebook.com/nestersoftware</t>
  </si>
  <si>
    <t>https://www.linkedin.com/company/nestersoftware</t>
  </si>
  <si>
    <t>dingdong@nestersoftware.com</t>
  </si>
  <si>
    <t>Alex Purull Polo, K√†stor Del Olmo D√≠az, Oihane Vazquez Torres</t>
  </si>
  <si>
    <t>Financial Services, Information Technology, Internet Services, Real Estate, Software</t>
  </si>
  <si>
    <t>VNX Exchange</t>
  </si>
  <si>
    <t>https://www.crunchbase.com/organization/vnx-exchange</t>
  </si>
  <si>
    <t>VNX Exchange, an asset-backed token issuance and investment platform, is on a mission to transform Venture Capital investing into a new digital asset class accessible to a broad range of investors. VNX Platform provides a simple and user-friendly process to participate in the digital asset offerings backed by startup portfolios, selected startups or pre-IPO companies alongside the lead investor.  The company developed an end-to-end regulatory compliant platform and a turnkey solution to organize digital assets offerings that include development of design and structure of the offering, marketing and investor relations, issuance and after issuance support. VNX Exchange also plans to develop the secondary market for digital assets trading.</t>
  </si>
  <si>
    <t>Blockchain, Cryptocurrency, FinTech, Internet</t>
  </si>
  <si>
    <t>Platform for tokenized venture capital investments</t>
  </si>
  <si>
    <t>https://vnx.io/</t>
  </si>
  <si>
    <t>https://twitter.com/vnx_io</t>
  </si>
  <si>
    <t>https://www.facebook.com/vnx.io/</t>
  </si>
  <si>
    <t>https://www.linkedin.com/company/vnx-company/</t>
  </si>
  <si>
    <t>info@vnx.io</t>
  </si>
  <si>
    <t>Alexander Tkachenko</t>
  </si>
  <si>
    <t>ARGO Trade Solutions GmbH</t>
  </si>
  <si>
    <t>https://www.crunchbase.com/organization/argo-trade-solutions-gmbh</t>
  </si>
  <si>
    <t>ARGO is the easiest way to insure and finance trade transactions worldwide. Our unique business concept is supported by one of the best venture capital investors in the world. Business partners, investors and customers already certify us to be the potentially "hottest FinTech"‚Äã startup in the trade finance space worldwide. We have recently launched the first version of our product and prepare everything for our official launch.</t>
  </si>
  <si>
    <t>ARGO is the easiest way to insure and finance trade transactions worldwide.</t>
  </si>
  <si>
    <t>https://goargo.com</t>
  </si>
  <si>
    <t>hello@goargo.com</t>
  </si>
  <si>
    <t>Timo Trumpp</t>
  </si>
  <si>
    <t>The WAAY</t>
  </si>
  <si>
    <t>https://www.crunchbase.com/organization/the-waay</t>
  </si>
  <si>
    <t>Just imagine if your bank became your lifestyle and financial emotive assistant in a mobile banking app. This is what TheWaay does. Providing a behavioral predictive solution for banks to deliver personalized stream of mixed lifestyle and financial advice, it boosts card transactions and daily engagement in the mobile banking app. The behavioral personalization and thousands of ready to use pieces of advice have allowed TheWaay to become a number one solution for banks that understand being solely a financial advisor is an outdated role for banks. The next big thing is having your bank as a Lifestyle Assistant. Founded in 2016, the company based in London, UK.</t>
  </si>
  <si>
    <t>Big Data, FinTech</t>
  </si>
  <si>
    <t>Behavioral Lifestyle Banking Platform</t>
  </si>
  <si>
    <t>http://thewaay.space/</t>
  </si>
  <si>
    <t>https://www.facebook.com/thewaayglobal</t>
  </si>
  <si>
    <t>Finnovating</t>
  </si>
  <si>
    <t>https://www.crunchbase.com/organization/finnovating</t>
  </si>
  <si>
    <t>SaaS Enabled Marketplace Platform Our Marketplace connects over 50,000 FinTechs worldwide to  corporations that need their innovation (financial entities, insurers, real estate ‚Ä¶), with investors who seek to detect the best investment opportunities without intermediaries and with all those companies that want collaborate with different products and services (technological, legal, marketing, HR ‚Ä¶) by helping the FinTech sector to grow, scale and succeed. Open Innovation Strategies &amp; Intelligence We help corporations to collaborate, co-create, launch PoCs, MVPs, adquire or invest in the best FinTech opportunities. Identification of over 1,000 solutions for our clients has been conducted, more than 50 real collaborations have been launched &amp; we have invested in more than 30 startups and scaleups. Our team has analysed more than 10,000 FinTech, InsurTech, PropTech, RegTech, LegalTech, WealthTech &amp; PayTech from 60 countries, mapping 500 different business models and technologies. We also develop investment reports, open banking &amp; guidance in the regulatory Sandbox sector. Unconference(s): The FinTech Ecosystem Since 2015 Finnovating has created the largest FinTech Ecosystems through Unconference(s), holding 20 private meetings a year in Europe, Latam, USA &amp; Asia. Each Unconference counts with the participation of 100 CEOs &amp; founders from best FinTechs, regulators, investors &amp; corporations interested in their collaboration. Thanks to our private meetings, above 1,000 collaboration &amp; investment agreements have been successfully closed.</t>
  </si>
  <si>
    <t>Developer Platform, FinTech, InsurTech, Legal Tech, Marketplace, SaaS</t>
  </si>
  <si>
    <t>FinTech Open Innovation Platform that accelerates the collaboration between more than 30.000 FinTech with Corporates &amp; Investors worldwide.</t>
  </si>
  <si>
    <t>https://www.finnovating.com/</t>
  </si>
  <si>
    <t>https://twitter.com/finnovatinghub</t>
  </si>
  <si>
    <t>https://www.facebook.com/FinnovatingHub/</t>
  </si>
  <si>
    <t>https://www.linkedin.com/company/finnovating/</t>
  </si>
  <si>
    <t>contacto@finnovating.com</t>
  </si>
  <si>
    <t>Rodrigo Garc√≠a de la Cruz</t>
  </si>
  <si>
    <t>Commerce and Shopping, Financial Services, Professional Services, Software</t>
  </si>
  <si>
    <t>WHALES TRADER</t>
  </si>
  <si>
    <t>https://www.crunchbase.com/organization/whales-trader</t>
  </si>
  <si>
    <t>WhalesTrader is a crypto trading platform that offers you cutting edge tools to eliminate learning time and increase your profits. API Trading Interface https://www.youtube.com/watch?v=GQdrSEH1MSY</t>
  </si>
  <si>
    <t>Professional Digital Assets API Trading Interface</t>
  </si>
  <si>
    <t>https://www.WhalesTrader.com</t>
  </si>
  <si>
    <t>https://www.TWITTER.com/WhalesTrader</t>
  </si>
  <si>
    <t>https://www.facebook.com/WhalesTrader/</t>
  </si>
  <si>
    <t>https://www.linkedin.com/company/whalestrader/?viewAsMember=true</t>
  </si>
  <si>
    <t>Support@whalestrader.com</t>
  </si>
  <si>
    <t>Ahmad Shadid</t>
  </si>
  <si>
    <t>VegaWallet</t>
  </si>
  <si>
    <t>https://www.crunchbase.com/organization/vegawallet</t>
  </si>
  <si>
    <t>VegaWallet is a cryptocurrency platform that provides real world applications for blockchain based payment systems. The company's products and services will cover peoples journey into cryptocurrency every step of the way. It makes it easy to buy and trade, give a safe place to store it, then provide options for spending it the way people want. The company makes it easy to run a business with the blockchain based payment system. Back office options like business metrics, payroll, and a rewards and loyalty program are all bundled into the full system. It also provides traditional payment processing through partnership with NAB and Payanywhere. VegaWallet was founded on 2018 and is headquartered in Valletta, Malta.</t>
  </si>
  <si>
    <t>Asset Management, Blockchain, Cryptocurrency, Financial Services, FinTech, Payments, Trading Platform</t>
  </si>
  <si>
    <t>VegaWallet is a cryptocurrency platform that provides real world applications for blockchain based payment systems.</t>
  </si>
  <si>
    <t>https://vegawallet.com</t>
  </si>
  <si>
    <t>https://twitter.com/VegaWallet</t>
  </si>
  <si>
    <t>https://www.facebook.com/VegaWallet/</t>
  </si>
  <si>
    <t>https://www.linkedin.com/company/vegawallet/</t>
  </si>
  <si>
    <t>Support@VegaWallet.com</t>
  </si>
  <si>
    <t>Jacob Ballou, Tarek Hajri</t>
  </si>
  <si>
    <t>Life's Great Limited</t>
  </si>
  <si>
    <t>https://www.crunchbase.com/organization/life-s-great-limited</t>
  </si>
  <si>
    <t>Life's Great is a digital Mortgage and Protection broker. We are revolutionising the way you compare financial products.</t>
  </si>
  <si>
    <t>https://www.lifesgreat.com</t>
  </si>
  <si>
    <t>https://www.twitter.com/wearelifesgreat</t>
  </si>
  <si>
    <t>https://www.facebook.com/wearelifesgreat</t>
  </si>
  <si>
    <t>+44 3331 230 012</t>
  </si>
  <si>
    <t>Richard Hayes</t>
  </si>
  <si>
    <t>Lifetise</t>
  </si>
  <si>
    <t>https://www.crunchbase.com/organization/lifetise</t>
  </si>
  <si>
    <t>Financial Services, FinTech, Gaming</t>
  </si>
  <si>
    <t>Fintech platform that enables consumers to afford their major life goals. Generates the most actionable consumer data in financial services.</t>
  </si>
  <si>
    <t>https://www.lifetise.com</t>
  </si>
  <si>
    <t>https://www.twitter.com/lifetise</t>
  </si>
  <si>
    <t>https://www.facebook.com/lifetise</t>
  </si>
  <si>
    <t>https://www.linkedin.com/company/lifetise/</t>
  </si>
  <si>
    <t>Enyx</t>
  </si>
  <si>
    <t>https://www.crunchbase.com/organization/enyx</t>
  </si>
  <si>
    <t>Enyx is a leading developer and provider of ultra-low latency technologies and solutions for the financial industry. Enyx‚Äôs FPGA enabled products deliver the next generation of cutting-edge technology. Enyx provides both off-the-shelf trading and telecom FPGA enabled solutions, assist in their integration and deployment into the customer‚Äôs infrastructure. Our clients include financial technology service providers, exchanges, investment banks and funds.</t>
  </si>
  <si>
    <t>Field-Programmable Gate Array (FPGA), FinTech, Hardware, Telecommunications</t>
  </si>
  <si>
    <t>Deliver smart, ultra low-latency network solutions for the financial industry</t>
  </si>
  <si>
    <t>http://www.enyx.com</t>
  </si>
  <si>
    <t>https://twitter.com/enyxfpga</t>
  </si>
  <si>
    <t>https://www.linkedin.com/company/2495113</t>
  </si>
  <si>
    <t>contact@enyx.com</t>
  </si>
  <si>
    <t>(347)201-4827</t>
  </si>
  <si>
    <t>Arnaud Derasse, Brice Vincent</t>
  </si>
  <si>
    <t>INVYO</t>
  </si>
  <si>
    <t>https://www.crunchbase.com/organization/invyo</t>
  </si>
  <si>
    <t>Analytics, Business Intelligence, FinTech, Software</t>
  </si>
  <si>
    <t>INVYO develops business intelligence software that enables fintech insights and real-time analytics to empower human intelligence.</t>
  </si>
  <si>
    <t>https://invyo.io/</t>
  </si>
  <si>
    <t>https://twitter.com/invyo_insights</t>
  </si>
  <si>
    <t>https://www.facebook.com/invyoinsights/</t>
  </si>
  <si>
    <t>https://www.linkedin.com/company/invyo/</t>
  </si>
  <si>
    <t>insights@invyo.io</t>
  </si>
  <si>
    <t>Alexandre Velut, Xavier Gomez</t>
  </si>
  <si>
    <t>WAVENURE</t>
  </si>
  <si>
    <t>https://www.crunchbase.com/organization/wavenure</t>
  </si>
  <si>
    <t>WAVENURE is an AI-based investments' and funds' performance enhancer, which combines AI, quantitative methods, and financial analysis, to improve investment decision making and alpha generation. WAVENURE empowers professionals and financial institutions to achieve superior results in Asset Management and Trading, and is the high added value partner to optimize investment decisions, offer better advice, enrich the model of service and enhance the business, or simply invest reducing risks and improving returns. Braino.AI is WAVENURE‚Äôs personal AI Investment Coach for everyone, which opens a new generation of innovative features and higher performances.</t>
  </si>
  <si>
    <t>Artificial Intelligence, Financial Services, FinTech, Information Technology, Machine Learning, Software</t>
  </si>
  <si>
    <t>AI-based investments' and funds' performance enhancer</t>
  </si>
  <si>
    <t>https://wavenure.ai</t>
  </si>
  <si>
    <t>https://twitter.com/Wavenure</t>
  </si>
  <si>
    <t>https://www.facebook.com/Wavenure</t>
  </si>
  <si>
    <t>https://www.linkedin.com/company/wavenure</t>
  </si>
  <si>
    <t>info@wavenure.com</t>
  </si>
  <si>
    <t>Giulio Massucci</t>
  </si>
  <si>
    <t>Castlight Financial</t>
  </si>
  <si>
    <t>https://www.crunchbase.com/organization/castlight-financial</t>
  </si>
  <si>
    <t>Castlight Financial is an innovative financial technology company with a successful track history of providing financial retailers with a range of digital tools to enhance the way they do business with their customers. The Affordability Passport‚Ñ¢ is their new, unique and fast-growing digital tool which allows your customers to share a real-time picture of their income, expenditure &amp; financial capability to make fully informed credit and lending decisions. Their team combines credit industry expertise, broad financial and business experience and financial technology innovation. They are fully authorised by the Financial Conduct Authority (FCA) as an Account Information Service Provider (AISP) and adhere closely to the FCA‚Äôs guidelines which put customers‚Äô interests at the heart of all financial services processes.</t>
  </si>
  <si>
    <t>Castlight provides real-time, affordability &amp; financial capability analysis the Affordability Passport &amp; Categorisation as a Service.</t>
  </si>
  <si>
    <t>https://castlightfinancial.com</t>
  </si>
  <si>
    <t>https://twitter.com/castlight</t>
  </si>
  <si>
    <t>https://www.facebook.com/CastlightFinancial</t>
  </si>
  <si>
    <t>https://www.linkedin.com/company/castlight-limited/about/</t>
  </si>
  <si>
    <t>hello@castlightfinancial.com</t>
  </si>
  <si>
    <t xml:space="preserve">+44 0800 193 3547 </t>
  </si>
  <si>
    <t>Tokenomica</t>
  </si>
  <si>
    <t>https://www.crunchbase.com/organization/tokenomica</t>
  </si>
  <si>
    <t>Tokenomica allows companies of any scale to conduct compliant fundraising campaigns, issue and distribute smart securities (security tokens) to their investors and manage all post-campaign activities.  Smart securities issued on Waves blockchain with embedded compliance algorithms allow companies to automate back office and  securities administration processes. Along with that, Tokenomica also plans to administrate secondary market for issued tokens. Moreover, Tokenomica operates the decentralized crypto-fiat exchange, which is designed to bring liquidity from the crypto-market to a securities tokens market.</t>
  </si>
  <si>
    <t>Blockchain, FinTech, Funding Platform</t>
  </si>
  <si>
    <t>The technology solution for raising capital that allows issuance and secondary trading of smart securities both in fiat and crypto.</t>
  </si>
  <si>
    <t>https://tokenomica.com/</t>
  </si>
  <si>
    <t>https://twitter.com/TokenomicaMT</t>
  </si>
  <si>
    <t>https://www.facebook.com/Tokenomicamt</t>
  </si>
  <si>
    <t>https://www.linkedin.com/company/tokenomica/</t>
  </si>
  <si>
    <t>Artem Tolkachev</t>
  </si>
  <si>
    <t>Wesurance.io</t>
  </si>
  <si>
    <t>https://www.crunchbase.com/organization/wesurance</t>
  </si>
  <si>
    <t>Wesurance provides Insurtech solutions for Insurers. We specialize in delivering InsurTech solutions to facilitate the growth and distribution of your insurance business through the digital channel. We turn ideas into reality, dtX lowers the technical barrier to transform your Insurance business and build better customer relationships, allowing you to have the creative liberty in creating the digital insurance channel of your dream in an instant! It's easy, flexible, and cost-effective.</t>
  </si>
  <si>
    <t>Wesurance lowers the technical barrier to transform your Insurance business and build better customer relationships.</t>
  </si>
  <si>
    <t>https://wesurance.io</t>
  </si>
  <si>
    <t>https://www.linkedin.com/company/wesurance</t>
  </si>
  <si>
    <t>contact@wesurance.io</t>
  </si>
  <si>
    <t>Eddie Chang, Natalie Fong</t>
  </si>
  <si>
    <t>Regtify</t>
  </si>
  <si>
    <t>https://www.crunchbase.com/organization/regtify</t>
  </si>
  <si>
    <t>Regtify is a regtech startup, a regulatory platform that provides regulatory compliance software solutions.The company aims to provide easy to use regulatory technology SaaS-based solutions under the current MiFID II and CRR 2 / CRDV regulatory frameworks.</t>
  </si>
  <si>
    <t>Compliance, Financial Services, FinTech, Risk Management, SaaS</t>
  </si>
  <si>
    <t>Regulatory Compliance solutions for the financial sector</t>
  </si>
  <si>
    <t>https://www.regtify.com</t>
  </si>
  <si>
    <t>https://twitter.com/REGtify</t>
  </si>
  <si>
    <t>https://www.linkedin.com/company/regtify</t>
  </si>
  <si>
    <t>info@regtify.com</t>
  </si>
  <si>
    <t>Remmitex-Digital Asset Exchange</t>
  </si>
  <si>
    <t>https://www.crunchbase.com/organization/remmitex-digital-asset-exchange</t>
  </si>
  <si>
    <t xml:space="preserve">Remmitex is a multi-functionality online international digital asset management investment and trading platform. Transfer between accounts to accounts. Deposit/ Withdraw from linked credit. debit cards including payment to 3rd Parties.  Our Geography is global, we are operating over 80 plus countries offering deposit &amp; withdraw in multi fiat currencies. Deposit/ Withdraw: Remmitex platform got the ticket to work with fiat currency via transfer  Visa/ Master Card and Money OTHER WAYS TO DEPOSIT USD, Euro, GBP. Instant Exchange: Trade instantly- all major credit card supported. Secure &amp; Transparent: 98% or digital finds stored offline. Subject to the yearly audit.  </t>
  </si>
  <si>
    <t>Banking, Cryptocurrency, FinTech, Insurance, Payments</t>
  </si>
  <si>
    <t>Tallinna, Harjumaa, Estonia</t>
  </si>
  <si>
    <t xml:space="preserve">Remmitex is a multi-functionality online international digital asset investment and trading platform. </t>
  </si>
  <si>
    <t>http://remmitex.com</t>
  </si>
  <si>
    <t>https://twitter.com/remmitax</t>
  </si>
  <si>
    <t>https://www.linkedin.com/company/remmitex-digital-asset-exchange/</t>
  </si>
  <si>
    <t>info@remmitex.com</t>
  </si>
  <si>
    <t>372 7123281</t>
  </si>
  <si>
    <t>Karn Dwivedi</t>
  </si>
  <si>
    <t>Corpia Group AB</t>
  </si>
  <si>
    <t>https://www.crunchbase.com/organization/corpia-group-ab</t>
  </si>
  <si>
    <t>Corpia is a true SME-lender, providing long-term loans to small and medium-sized businesses at competitive rates and long-term funding.</t>
  </si>
  <si>
    <t>http://www.corpia.se/</t>
  </si>
  <si>
    <t>https://www.linkedin.com/company/corpia-group/</t>
  </si>
  <si>
    <t>kundtjanst@corpia.se</t>
  </si>
  <si>
    <t>Compendor</t>
  </si>
  <si>
    <t>https://www.crunchbase.com/organization/compendor</t>
  </si>
  <si>
    <t>Compendor helps financial institutions truly understand the regulations needed to comply with by providing easy to use decisions tools. The platform is a regulation agnostic, so no matter what regulation users would like to have implemented, the company delivers. Compendor was founded on 2015 and is based in Frankfurt, Germany.</t>
  </si>
  <si>
    <t>Compliance, Financial Services, FinTech, SaaS, Security</t>
  </si>
  <si>
    <t>Compendor helps financial institutions truly understand the regulations needed to comply with by providing easy to use decisions tools.</t>
  </si>
  <si>
    <t>http://www.compendor.de/</t>
  </si>
  <si>
    <t>https://www.linkedin.com/company/compendor-gmbh</t>
  </si>
  <si>
    <t>Elmo Olieslagers</t>
  </si>
  <si>
    <t>Financial Services, Privacy and Security, Professional Services, Software</t>
  </si>
  <si>
    <t>Stubben Edge</t>
  </si>
  <si>
    <t>https://www.crunchbase.com/organization/stubben-edge</t>
  </si>
  <si>
    <t>Stubben Edge is a technology-based financial services group that enables intermediaries and their clients to make easy decisions about their risks and how to protect or save against them, putting their success at the heart of everything we do so people can get back to what really matters.</t>
  </si>
  <si>
    <t>Stubben Edge is a technology-based financial services group that enables intermediaries &amp; clients to make easy decisions about their risks</t>
  </si>
  <si>
    <t>https://www.stubbenedge.com</t>
  </si>
  <si>
    <t>https://twitter.com/StubbenEdge</t>
  </si>
  <si>
    <t>https://www.linkedin.com/company/stubbenedge-group/</t>
  </si>
  <si>
    <t>hello@stubbenedge.com</t>
  </si>
  <si>
    <t>Chris Kenning</t>
  </si>
  <si>
    <t>Cryptorefills</t>
  </si>
  <si>
    <t>https://www.crunchbase.com/organization/cryptorefills</t>
  </si>
  <si>
    <t>CryptoRefills is on a mission to enable people all over the world to spend bitcoin and other cryptocurrency for their everyday needs. With CryptoRefills users can pay with Bitcoin, Litecoin and Dash to top up their mobile credit on over 600 mobile operators and buy gift cards for the world‚Äôs largest digital and retail brands (including Amazon, Google Play, iTunes, PlayStation, Steam, Nike, Footlocker).  CryptoRefills, is a fast-growing fintech company, headquartered in Amsterdam, with a local presence in Milano and Istanbul. Cryptorefills is on a mission to enable people all over the world to spend Bitcoin and Cryptocurrency for their everyday needs. Cryptorefills is a fast-growing fintech company, headquartered in Amsterdam, The Netherlands.</t>
  </si>
  <si>
    <t>Bitcoin, Blockchain, E-Commerce, FinTech, Gift Card, Mobile Apps, Mobile Payments</t>
  </si>
  <si>
    <t>CryptoRefills is on a mission to enable people all over the world to spend bitcoin and other cryptocurrency for their everyday needs.</t>
  </si>
  <si>
    <t>https://www.cryptorefills.com/</t>
  </si>
  <si>
    <t>https://twitter.com/cryptorefills</t>
  </si>
  <si>
    <t>https://www.facebook.com/cryptorefills/</t>
  </si>
  <si>
    <t>https://www.linkedin.com/company/cryptorefills/</t>
  </si>
  <si>
    <t>Massimiliano Silenzi, Simonluca Landi</t>
  </si>
  <si>
    <t>Apps, Commerce and Shopping, Financial Services, Mobile, Other, Payments, Software</t>
  </si>
  <si>
    <t>WireWallet</t>
  </si>
  <si>
    <t>https://www.crunchbase.com/organization/wirewallet</t>
  </si>
  <si>
    <t>WireWallet is an electronic money institution based in Cyprus. The company offers payment services and virtual IBAN accounts for users to send and receive wire transfers via SEPA and SWIFT channels. The company offers both B2B and C2B accounts and a fully autonomous online banking platform, whereby users can log in and manage their funds easily.</t>
  </si>
  <si>
    <t>WireWallet is an electronic money institution offering its users named IBAN accounts to send and receive wire transfers.</t>
  </si>
  <si>
    <t>https://www.wire-wallet.com/</t>
  </si>
  <si>
    <t>https://twitter.com/wirewallet</t>
  </si>
  <si>
    <t>https://www.facebook.com/wirewallet</t>
  </si>
  <si>
    <t>https://www.linkedin.com/company/wirewallet/</t>
  </si>
  <si>
    <t>info@wire-wallet.com</t>
  </si>
  <si>
    <t>+357 24 828 625</t>
  </si>
  <si>
    <t>Soteris Georgiou</t>
  </si>
  <si>
    <t>FXcompared</t>
  </si>
  <si>
    <t>https://www.crunchbase.com/organization/fxcompared-com</t>
  </si>
  <si>
    <t>FXcompared is a money transfer comparison and intelligence platform. It helps its users find options when sending money overseas. It provides visitors with an independent comparison of the services offered by money transfer providers, banks, and prepaid money cards for sending money abroad, including fees, exchange rates, speed, and method of transfer.</t>
  </si>
  <si>
    <t>FXcompared is a money transfer comparison platform</t>
  </si>
  <si>
    <t>https://www.fxcompared.com</t>
  </si>
  <si>
    <t>http://twitter.com/fx_compared</t>
  </si>
  <si>
    <t>https://www.facebook.com/fxcomparedcom</t>
  </si>
  <si>
    <t>https://www.linkedin.com/company/748331?trk=tyah&amp;trkInfo=tarId%3A1420319540685%2Ctas%3Afxcom%2Cidx%3A2-1-5</t>
  </si>
  <si>
    <t>general@fxcompared.com</t>
  </si>
  <si>
    <t>Euro Payment Group</t>
  </si>
  <si>
    <t>https://www.crunchbase.com/organization/euro-payment-group</t>
  </si>
  <si>
    <t>Euro Payment Group is a service provider for electronic real-time payments with integrated risk management tools. It integrates technologies, services, and security into optimized solutions for customers. For the payment transactions of online merchants, it provides various national and international acknowledged online payment systems for all areas of e-commerce, customized to the respective requirements and risk from conservative payment methods like credit cards to alternative payment methods. Euro Payment Group was founded on 2008 and is headquartered in Frankfurt, Germany.</t>
  </si>
  <si>
    <t>Financial Services, FinTech, Payments, Real Time, Risk Management, Security</t>
  </si>
  <si>
    <t>Euro Payment Group is a service provider for electronic real-time payments with integrated risk management tools.</t>
  </si>
  <si>
    <t>https://europaymentgroup.com</t>
  </si>
  <si>
    <t>https://twitter.com/europayment</t>
  </si>
  <si>
    <t>https://www.facebook.com/europaymentgroup/</t>
  </si>
  <si>
    <t>https://in.linkedin.com/company/euro-payment-group-gmbh</t>
  </si>
  <si>
    <t>support@europaymentgroup.com</t>
  </si>
  <si>
    <t>Christian Diegelmann</t>
  </si>
  <si>
    <t>Financial Services, Other, Payments, Privacy and Security, Professional Services</t>
  </si>
  <si>
    <t>allpago</t>
  </si>
  <si>
    <t>https://www.crunchbase.com/organization/allpago</t>
  </si>
  <si>
    <t>allpago, the leading payment service provider (PSP) in Latin America, announced that it has been acquired by PPRO, a leading cross-border e-payment specialist to create the world‚Äôs leading platform for local payments. This deal will bring together two already powerful specialist to create the new PPRO, becoming a  truly global platform with direct integrations into all Local Payments Methods (LPMs) to their payments offerings. By utilizing allpago‚Äôs knowledge and technical integrations into LPMs, PPRO can add even more value to their customers: payment service providers and their merchants.  PPRO LATAM is the leading payment service provider for Latin America, enabling e-commerce merchants and payment providers to accept all relevant local payment methods through a single platform and API in over 90% of the region. PPRO‚Äôs state-of-the-art technology and regulatory knowledge are used by merchants including Adobe, BMW, McAfee, Microsoft, Nintendo, Symantec and TeamViewer to maximize conversion rates and ensure compliant transactions with customers in Latin America, and as a ‚Äòlast mile‚Äô payment interface by leading payment companies around the world such as Zuora, ACI Worldwide and Wirecard.</t>
  </si>
  <si>
    <t>E-Commerce, Finance, FinTech, Payments</t>
  </si>
  <si>
    <t>allpago, the leading PSP in Latin America, has been acquired by PPRO to create the world‚Äôs leading platform for local payments.</t>
  </si>
  <si>
    <t>https://twitter.com/pprolatam</t>
  </si>
  <si>
    <t>https://www.facebook.com/PPROPayments/</t>
  </si>
  <si>
    <t>https://www.linkedin.com/company/pprolatam</t>
  </si>
  <si>
    <t>media@allpago.com</t>
  </si>
  <si>
    <t>Philipp Bock</t>
  </si>
  <si>
    <t>invezz</t>
  </si>
  <si>
    <t>https://www.crunchbase.com/organization/invezz</t>
  </si>
  <si>
    <t>Invezz makes investing easy and effortless for everyone. We help people make better investment decisions by providing simple-to-understand, unbiased information, tools and services in</t>
  </si>
  <si>
    <t>BCASH‚Ñ¢</t>
  </si>
  <si>
    <t>https://www.crunchbase.com/organization/bcash</t>
  </si>
  <si>
    <t>BCASH‚Ñ¢ is a strong blockchain software and AI development team with projects like Crypocurrency ATMs, Hardware wallets, Business Solutions, Applications and much more.</t>
  </si>
  <si>
    <t>Artificial Intelligence, Bitcoin, Blockchain, Cryptocurrency, FinTech, Hardware, Software</t>
  </si>
  <si>
    <t>Fintech, Cryptocurrency, Blockchain, Bitcoin, ATM, Software, Hardware, Artificial Intelligence</t>
  </si>
  <si>
    <t>https://bcash.eu</t>
  </si>
  <si>
    <t>https://twitter.com/Bcash_Greece</t>
  </si>
  <si>
    <t>https://www.facebook.com/bcash.eu/</t>
  </si>
  <si>
    <t>https://www.linkedin.com/company/bcashgreeceinc</t>
  </si>
  <si>
    <t>info@bcash.eu</t>
  </si>
  <si>
    <t>Dimitrios Tsangalidis, Giannis Tsolaridis</t>
  </si>
  <si>
    <t>Emerging Payments Association</t>
  </si>
  <si>
    <t>https://www.crunchbase.com/organization/emerging-payments-association</t>
  </si>
  <si>
    <t>Our mission at Visa Europe Collab is to help start-ups and technology entrepreneurs forge the technologies and services that will transform citizens' interactions with payments. Partnerships are key to driving this innovation. As well as our relationships with London's startups, incubators and accelerators, industry bodies like the EPA are key to building collaboration and shared purpose across this vibrant sector. We're very much looking forward to working together with the EPA as Lead Benefactor at this exciting time in the development of London's FinTech scene.</t>
  </si>
  <si>
    <t>Financial Services, FinTech, Politics</t>
  </si>
  <si>
    <t>The EPA brings together companies across the emerging payments spectrum to help shape the future of the payments industry landscape.</t>
  </si>
  <si>
    <t>https://www.emergingpayments.org/</t>
  </si>
  <si>
    <t>https://twitter.com/EPAssoc</t>
  </si>
  <si>
    <t>https://www.linkedin.com/company/emerging-payments-association</t>
  </si>
  <si>
    <t>+44 20 7378 9890</t>
  </si>
  <si>
    <t>Financial Services, Government and Military</t>
  </si>
  <si>
    <t>Flexys</t>
  </si>
  <si>
    <t>https://www.crunchbase.com/organization/flexys</t>
  </si>
  <si>
    <t>Flexys deliver collections solutions that empower your customers and collections agents to work collaboratively. This fresh thinking results in an increase in call centre capacity, a reduced cost to collect, improved customer service and the assurance that regulatory requirements for fairness and managing customer vulnerabilities are met. We call this Intelligent Debt Resolution.</t>
  </si>
  <si>
    <t>Debt Collections, FinTech, Information Technology, Risk Management, Software</t>
  </si>
  <si>
    <t>Enterprise debt management solutions for the digital age</t>
  </si>
  <si>
    <t>https://www.flexys.com/</t>
  </si>
  <si>
    <t>https://www.twitter.com/flexys_uk</t>
  </si>
  <si>
    <t>https://www.linkedin.com/company/11083798/admin/</t>
  </si>
  <si>
    <t>enquiries@flexys.co.uk</t>
  </si>
  <si>
    <t>+44 (0) 117 428 5741</t>
  </si>
  <si>
    <t>Brian Smith, Jon Hickman</t>
  </si>
  <si>
    <t>Administrative Services, Financial Services, Information Technology, Professional Services, Software</t>
  </si>
  <si>
    <t>7r Ventures</t>
  </si>
  <si>
    <t>https://www.crunchbase.com/organization/7r-ventures</t>
  </si>
  <si>
    <t>7r Ventures is a Technology holding company. They design, build and invest in new cash-flow driven tech companies that solve real problems in traditional industries, together with passionate entrepreneurs, top corporates and selected investment partners. They have developed an iterative rock-solid model to turn ideas into scalable and profitable companies. They focus on a small number of highly curated opportunities per year.</t>
  </si>
  <si>
    <t>7r Ventures is a Technology holding company.</t>
  </si>
  <si>
    <t>https://7r.ventures/</t>
  </si>
  <si>
    <t>https://www.linkedin.com/company/7rventures/</t>
  </si>
  <si>
    <t>hello@7r.ventures</t>
  </si>
  <si>
    <t>Carlos Gomez</t>
  </si>
  <si>
    <t>Monidee</t>
  </si>
  <si>
    <t>https://www.crunchbase.com/organization/monidee</t>
  </si>
  <si>
    <t>MonIdee is a privately owned and independent company and is based in Amsterdam, The Netherlands. Since 1999, they are a leading B2B Fintech software solution provider of Equity and cash based employee reward plan-, Financial Participation- and Compliance/Insider Solutions.   Monidee‚Äôs web-based platform tOption has been designed and fine-tuned to meet the needs of a wide range of companies worldwide. Since 1999, they have kept on top of the market in order to provide their clients with the latest and most relevant technology solutions to meet their needs.</t>
  </si>
  <si>
    <t>MonIdee is a leading B2B Fintech software solution.</t>
  </si>
  <si>
    <t>http://www.monidee.com</t>
  </si>
  <si>
    <t>https://twitter.com/monidee_com</t>
  </si>
  <si>
    <t>https://www.facebook.com/Monidee.Group</t>
  </si>
  <si>
    <t>https://www.linkedin.com/company/monidee</t>
  </si>
  <si>
    <t>info@monidee.com</t>
  </si>
  <si>
    <t>31 (0)88 1000 200</t>
  </si>
  <si>
    <t>Hans van Tol, Mathieu Isliker</t>
  </si>
  <si>
    <t>Equiniti</t>
  </si>
  <si>
    <t>https://www.crunchbase.com/organization/equiniti</t>
  </si>
  <si>
    <t>Monidee acquired by Equiniti</t>
  </si>
  <si>
    <t>https://www.crunchbase.com/acquisition/equiniti-acquires-monidee--0c803128</t>
  </si>
  <si>
    <t>OneWealthPlace</t>
  </si>
  <si>
    <t>https://www.crunchbase.com/organization/onewealthplace</t>
  </si>
  <si>
    <t>One Wealth Place‚Äôs mission to support the digital transformation of private wealth banks and global asset services companies. Digitalisation improves customers‚Äô experience, augments the effectiveness of the financial advisors, reduces operating risks and costs and supports the emergence of new business models. One Wealth Place‚Äôs experienced team of professionals are devising new operating models for wealth- and asset managers by using innovative technologies based on machine learning, artificial intelligence and blockchain.</t>
  </si>
  <si>
    <t>Banking, Computer, Financial Services, FinTech</t>
  </si>
  <si>
    <t>One Wealth Place‚Äôs mission to support the digital transformation of private wealth banks and global asset services companies.</t>
  </si>
  <si>
    <t>https://www.onewealthplace.com/</t>
  </si>
  <si>
    <t>https://twitter.com/onewealthplace</t>
  </si>
  <si>
    <t>https://www.facebook.com/onewealthplace/</t>
  </si>
  <si>
    <t>https://www.linkedin.com/company/onewealthplace/</t>
  </si>
  <si>
    <t>contact@onewealthplace.com</t>
  </si>
  <si>
    <t>Alexandre Harkous, Francois Barou</t>
  </si>
  <si>
    <t>Geniusee</t>
  </si>
  <si>
    <t>https://www.crunchbase.com/organization/geniusee</t>
  </si>
  <si>
    <t>Geniusee is a software and product development company focused on the win of its clients. Founded in 2017 in Kyiv, Ukraine, it cumulates the expertise of 120+ skilled professionals who have already delivered 100+ notable projects in FinTech, EdTech, Retail, and other industries. Geniusee is a certified AWS consulting partner. The company develops products and services, provides consultancy and support for various clients and partners. Among them, there are both dynamic small to medium businesses in FinTech, Edtech, AgroTech, etc, and startups from YCombinator &amp; TechStars on Series A to D funding rounds. As we Geniusee, our clients also strive to Innovate, Accelerate and Thrive! What we offer: Discovery Phase for detailed product overview in 2 weeks MVP for startup and business in 2-3 months Complex cloud solutions implementation, e.g. Amazon Web Services, Google Cloud, Azure Dedicated team with proven expertise &amp; certifications User-centered product design by UI/UX experts Data science: proof of concept (POC) based on analytics &amp; modeling Web/mobile product development Client care, maintenance and support Legacy reengineering service Our expertise includes: Amazon Web Services AI &amp; ML Business Analysis Data Science DevOps Engineering Web and Mobile Development UI/UX Design QA/QC</t>
  </si>
  <si>
    <t>Artificial Intelligence, Consulting, Data Visualization, Developer Platform, FinTech, Internet of Things, Mobile, Outsourcing, Product Management, Software</t>
  </si>
  <si>
    <t>We are tech service company. Our primary focus is AI, Blockchain, and Web/Mobile development.</t>
  </si>
  <si>
    <t>https://geniusee.com</t>
  </si>
  <si>
    <t>https://www.facebook.com/geniuseesoftware/</t>
  </si>
  <si>
    <t>https://www.linkedin.com/company/geniusee/</t>
  </si>
  <si>
    <t>info@geniusee.com</t>
  </si>
  <si>
    <t>+38 (096) 841-04-81</t>
  </si>
  <si>
    <t>Nazariy Hazdun, Taras Tymoshchuk</t>
  </si>
  <si>
    <t>Artificial Intelligence, Data and Analytics, Design, Financial Services, Information Technology, Internet Services, Mobile, Other, Professional Services, Science and Engineering, Software</t>
  </si>
  <si>
    <t>YND</t>
  </si>
  <si>
    <t>https://www.crunchbase.com/organization/ynd</t>
  </si>
  <si>
    <t>YND provides software, hardware, design, strategy, AI, FinTech, mobile applications, MVPs, prototypes and digital products.</t>
  </si>
  <si>
    <t>http://www.ynd.co</t>
  </si>
  <si>
    <t>https://twitter.com/yndconsult</t>
  </si>
  <si>
    <t>https://www.facebook.com/yndconsult/</t>
  </si>
  <si>
    <t>https://www.linkedin.com/company/ynd-consult-ug/</t>
  </si>
  <si>
    <t>hello@ynd.co</t>
  </si>
  <si>
    <t>KYC3</t>
  </si>
  <si>
    <t>https://www.crunchbase.com/organization/kyc3</t>
  </si>
  <si>
    <t xml:space="preserve">KYC3 is the smart solution for compliance, counterparty risk management and competitive intelligence. KYC3 was founded in 2013 with the mission to deliver data mining and analysis solutions for risk management using big data. Through their own projects, a couple of seasoned big data experts and due diligence professionals saw a need and filled it for themselves. When they kept coming back to the system the commercial potential was clear and they decided to share it with the world. </t>
  </si>
  <si>
    <t>KYC3 is the smart solution for compliance, counterparty risk management and competitive intelligence.</t>
  </si>
  <si>
    <t>https://kyc3.com</t>
  </si>
  <si>
    <t>https://twitter.com/kyc3com</t>
  </si>
  <si>
    <t>https://www.linkedin.com/company/kyc3-com/</t>
  </si>
  <si>
    <t>sales@kyc3.com</t>
  </si>
  <si>
    <t>+352 26203761</t>
  </si>
  <si>
    <t>Jed Grant</t>
  </si>
  <si>
    <t>Mistertango</t>
  </si>
  <si>
    <t>https://www.crunchbase.com/organization/mistertango</t>
  </si>
  <si>
    <t>Mistertango is electronic payment company. They provide simple, fast, low fee payment services as well as payment collecting services for online stores.</t>
  </si>
  <si>
    <t>Mistertango is the fintech company offering dedicated IBAN accounts to individuals and businesses.</t>
  </si>
  <si>
    <t>https://mistertango.com</t>
  </si>
  <si>
    <t>https://twitter.com/mistertangocom</t>
  </si>
  <si>
    <t>https://www.facebook.com/mistertango.lt</t>
  </si>
  <si>
    <t>https://www.linkedin.com/company/mistertango</t>
  </si>
  <si>
    <t>support@mistertango.com</t>
  </si>
  <si>
    <t>Audrius Ramanauskas</t>
  </si>
  <si>
    <t>Paperfly</t>
  </si>
  <si>
    <t>https://www.crunchbase.com/organization/paperfly-5439</t>
  </si>
  <si>
    <t>Paperfly is the best mobile solution for collecting documents, data, e-signatures and payments from your customers. Your customers do not need to install any app. The whole process takes place in the browser of your customers.</t>
  </si>
  <si>
    <t>Customer Service, Document Management, FinTech, Internet, Mobile, SaaS</t>
  </si>
  <si>
    <t>Paperfly is a SaaS for collecting documents, e-signatures, data and payments from your customers.</t>
  </si>
  <si>
    <t>https://paperfly.io</t>
  </si>
  <si>
    <t>https://twitter.com/paperfly_io</t>
  </si>
  <si>
    <t>http://facebook.com/paperfly.io</t>
  </si>
  <si>
    <t>hello@paperfly.io</t>
  </si>
  <si>
    <t>+49 251 322009 10</t>
  </si>
  <si>
    <t>Fatmir Boja, Jan Kruger</t>
  </si>
  <si>
    <t>Financial Services, Information Technology, Internet Services, Mobile, Other, Professional Services, Software</t>
  </si>
  <si>
    <t>Momo Pocket</t>
  </si>
  <si>
    <t>https://www.crunchbase.com/organization/momo-pocket</t>
  </si>
  <si>
    <t>Momopocket is an electronic money institution authorized by the Bank of Spain to process and manage digital money through mobile devices. Users can shop from local stores, and receive and send money among other users and take advantage of exclusive promotions. It was launched in 2013 and is based in Granada, Spain.</t>
  </si>
  <si>
    <t>Granada, Andalucia, Spain</t>
  </si>
  <si>
    <t>Momo Pocket is a mobile payment service full of advantages developed by SEFIDE EDE SLU.</t>
  </si>
  <si>
    <t>https://www.momopocket.com</t>
  </si>
  <si>
    <t>https://twitter.com/mimomopocket</t>
  </si>
  <si>
    <t>https://www.facebook.com/mimomopocket/</t>
  </si>
  <si>
    <t>https://www.linkedin.com/company/momo-pocket</t>
  </si>
  <si>
    <t>info@momopocket.com</t>
  </si>
  <si>
    <t>(902)070-465</t>
  </si>
  <si>
    <t>Veribit</t>
  </si>
  <si>
    <t>https://www.crunchbase.com/organization/veribit</t>
  </si>
  <si>
    <t>Veribit is a native Bitcoin SV digital entity marketplace and tokenized asset exchange. The Veribit ecosystem is a combination of proprietary software, protocols, products and services, supported by strategic partnerships with regulators, licensors, brokers and integrators. Veribit also powers verified identity systems for global entities, such as people, machines, data, intellectual property, freight, goods, documents, deeds, trusts, logins, accountancy, exchanges, taxation, duty, levies, digital signatures, atomic swaps and digital tokenization. All data is fully-non custodial, user owned, user managed, pseudonymous, private and abstracted yet publicly and provably verifiable, for full recourse, accountability, verification, documentation and immutability.</t>
  </si>
  <si>
    <t>Bitcoin, Blockchain, Financial Exchanges, Financial Services, FinTech</t>
  </si>
  <si>
    <t>A Bitcoin Digital Marketplace &amp; Exchange</t>
  </si>
  <si>
    <t>https://veribit.io</t>
  </si>
  <si>
    <t>https://twitter.com/murphsicles</t>
  </si>
  <si>
    <t>https://www.linkedin.com/in/murphyroy/</t>
  </si>
  <si>
    <t>enquiries@veribit.io</t>
  </si>
  <si>
    <t>Roy Murphy, Wian Koch</t>
  </si>
  <si>
    <t>Value Xd Ltd</t>
  </si>
  <si>
    <t>https://www.crunchbase.com/organization/value-xd-ltd</t>
  </si>
  <si>
    <t>Value Xd is a cutting edge and unique cloud-based analytics platform with groundbreaking analytical technology, modules and applications. Unlike any other software, Value Xd reinterprets and covers the entire analytical value chain within its own technology. From data creation, import and upload to data structuring and analysis, from modelling and projections to presentations and live simulations, from teamwork and collaboration to sharing with the world, the Value Xd platform is a coherent ecosystem of many applications within an integrated framework. Value Xd radically transforms and fixes the key architectural and flow issues encountered in analytics software every day, creating efficiency, transparency and effectiveness. Data is the raw material in all analytical projects</t>
  </si>
  <si>
    <t>RingStone</t>
  </si>
  <si>
    <t>https://www.crunchbase.com/organization/ringstone</t>
  </si>
  <si>
    <t>RingStone helps software firms, tech-enabled companies and investors add more value to their businesses and investments. RingStone provides company benchmarks, technology due diligence and a host of other services including software architecture and organizational diagnostics.  RingStone offers licensable software solutions for investors to manage their portfolio from a technology perspective to realize value faster. RingStone is passionate about quality, consistency and superior customer experiences. The RingStone employees are senior software professionals leaders with a business-minded approach. 20 years of average software industry and private equity experience helped us understand the key challenges facing investors and portfolio companies.  The RingStone team is united by a common vision to use our experience, the power of AI technology and data to solve those challenges for investors and companies providing a distinctive approach in technology diligence and value creation.</t>
  </si>
  <si>
    <t>Advice, Banking, Consulting, Financial Services, FinTech, Information Technology, Insurance, Software</t>
  </si>
  <si>
    <t>Technology Advisors for Investors</t>
  </si>
  <si>
    <t>http://www.ringstonetech.com</t>
  </si>
  <si>
    <t>https://twitter.com/RingStone11</t>
  </si>
  <si>
    <t>https://www.linkedin.com/company/ringstone/</t>
  </si>
  <si>
    <t>contact@ringstonetech.com</t>
  </si>
  <si>
    <t>Agu Aarna, Hazem Abolrous</t>
  </si>
  <si>
    <t>Financial Services, Information Technology, Lending and Investments, Media and Entertainment, Professional Services, Software</t>
  </si>
  <si>
    <t>Monner</t>
  </si>
  <si>
    <t>https://www.crunchbase.com/organization/monner</t>
  </si>
  <si>
    <t>Monner is an investment platform for loan and equity crowdfunding.  We connect growing SMEs with investors seeking investment opportunities.</t>
  </si>
  <si>
    <t>http://www.monner.no</t>
  </si>
  <si>
    <t>https://www.twitter.com/MonnerOfficial</t>
  </si>
  <si>
    <t>https://www.facebook.com/monner.no</t>
  </si>
  <si>
    <t>https://www.linkedin.com/company/monner</t>
  </si>
  <si>
    <t>investor.relations@monner.no</t>
  </si>
  <si>
    <t>David Baum, Jarle Holm</t>
  </si>
  <si>
    <t>SpareBank 1</t>
  </si>
  <si>
    <t>https://www.crunchbase.com/organization/sparebank-1</t>
  </si>
  <si>
    <t>Monner acquired by SpareBank 1</t>
  </si>
  <si>
    <t>https://www.crunchbase.com/acquisition/sparebank-1-acquires-monner--10c04f7b</t>
  </si>
  <si>
    <t>Agility Sciences Limited</t>
  </si>
  <si>
    <t>https://www.crunchbase.com/organization/agility-sciences-limited</t>
  </si>
  <si>
    <t>Activeledger is Agility Sciences' main product, a platform where developers can build applications on top of the distributed ledger layer. Agility Sciences is dedicated to solving issues regarding information flow within a supply chain. Utilising the nature of distributed ledger technology, Activeledger features Activity Streaming, a function that can simultaneously handle transactions without increasing costs, thus enables scalability of the network. Advance Payment Obligation is also a tool coordinated by the company to solve issues like shortfall of funds and trustless loans when going deep down into a supply chain.  Activeledger seeks to unlock the potential of the 4th industrial revolution by automating immediate administrative processes, eliminating human engagement and applying DLT's attributes to mass information flow.</t>
  </si>
  <si>
    <t>Blockchain, FinTech, Software, Supply Chain Management</t>
  </si>
  <si>
    <t>Agility Sciences Limited is a London-based startup that provides blockchain solutions for the wider supply chain industry.</t>
  </si>
  <si>
    <t>http://agilitysciences.com/</t>
  </si>
  <si>
    <t>info@agilitysciences.com</t>
  </si>
  <si>
    <t>Adam Walker, Martyn Walker</t>
  </si>
  <si>
    <t>Financial Services, Other, Software, Transportation</t>
  </si>
  <si>
    <t>BetterNow</t>
  </si>
  <si>
    <t>https://www.crunchbase.com/organization/betternow</t>
  </si>
  <si>
    <t>BetterNow is an online fundraising platform for charities where their supporters can donate and fundraise money for charities all over Europe. Find the charity you want to support, create your own personal online fundraiser and share your cause with your family, friends and extended social network. With your online fundraising page, it's easy to receive donations, easy for your friends to donate and get their tax deduction, and the money is safely delivered to the charity your fundraiser supports. As a charity, BetterNow allows you to easily connect with your supporters online and efficiently handle unlimited numbers of online fundraisers. We accept donations across countries from donors speaking various languages and using local online payment methods. We handle everything related to running the platform, doing administration, service and support - and you as a charity can focus on what is important</t>
  </si>
  <si>
    <t>Capitual</t>
  </si>
  <si>
    <t>https://www.crunchbase.com/organization/capitual</t>
  </si>
  <si>
    <t>Capitual is an FIU Licensed, global leader in fiat and digital money solutions for both personal and business use. It's the world's first Hybrid Digital Bank where finances and blockchain technology merge into an inclusive future. It helped connecting the financial world of LATAM with EUROPE by bringing the  saving, transferring and investing on a reliable and stable system, which gives a completely secure environment that allows the full management to be done seamlessly , privately and instantaneously.</t>
  </si>
  <si>
    <t>Blockchain, Financial Exchanges, FinTech</t>
  </si>
  <si>
    <t>Capitual is an FIU Licensed, global leader in fiat and digital money solutions for both personal and business use.</t>
  </si>
  <si>
    <t>https://www.capitual.com</t>
  </si>
  <si>
    <t>https://twitter.com/capitual</t>
  </si>
  <si>
    <t>https://www.facebook.com/Capitual/</t>
  </si>
  <si>
    <t>https://www.linkedin.com/company/capitual/</t>
  </si>
  <si>
    <t>support@capitual.com</t>
  </si>
  <si>
    <t>+1 505 305 0227</t>
  </si>
  <si>
    <t>Amarildo Caka</t>
  </si>
  <si>
    <t>Intix</t>
  </si>
  <si>
    <t>https://www.crunchbase.com/organization/intix</t>
  </si>
  <si>
    <t>INTIX was formed by industry experts with a passion for financial messaging. Their expertise in this domain now helps financial institutions and corporates around the globe become more effective, contributing to their overall mission of reducing the Total Cost of Ownership. INTIX solutions are based on state-of-the-art technology and integrate easily in the bank‚Äôs existing infrastructure, avoiding data duplication and costly hardware investments. Contact us today and learn how INTIX can help your financial institution or corporation save resources, time and money ‚Äì and provide greater integrity, insight and control of your message data.</t>
  </si>
  <si>
    <t>Financial Services, FinTech, Messaging</t>
  </si>
  <si>
    <t>INTIX was formed by industry experts with a passion for financial messaging.</t>
  </si>
  <si>
    <t>http://intix.eu/</t>
  </si>
  <si>
    <t>https://twitter.com/intixnv</t>
  </si>
  <si>
    <t>https://www.facebook.com/intix.nv/</t>
  </si>
  <si>
    <t>https://www.linkedin.com/company-beta/2236981/</t>
  </si>
  <si>
    <t>info@intix.eu</t>
  </si>
  <si>
    <t>(321)514-0130</t>
  </si>
  <si>
    <t>Marc Braet, Wouter Santvliet</t>
  </si>
  <si>
    <t>Financial Services, Information Technology, Internet Services, Messaging and Telecommunications</t>
  </si>
  <si>
    <t>ArcaPay</t>
  </si>
  <si>
    <t>https://www.crunchbase.com/organization/arcapay-ltd</t>
  </si>
  <si>
    <t>ArcaPay specialises in currency exchange and international payment solutions for small/medium businesses. It is authorised by the Financial Conduct Authority for the provision of payment services and licensed as a money transmitter by HM Revenue &amp; Customs. ArcaPay UAB, an EU subsidiary of ArcaPay Ltd, is authorised by the Bank of Lithuania as a Payment Institution under the Payment Services Regulations.</t>
  </si>
  <si>
    <t>International payments, foreign exchange and currency risk management for small and medium sized businesses.</t>
  </si>
  <si>
    <t>https://www.arcapay.com</t>
  </si>
  <si>
    <t>https://www.twitter.com/arcapay</t>
  </si>
  <si>
    <t>https://www.facebook.com/arcapay</t>
  </si>
  <si>
    <t>https://www.linkedin.com/company/arcapay</t>
  </si>
  <si>
    <t>info@arcapay.com</t>
  </si>
  <si>
    <t>Marius Bausys</t>
  </si>
  <si>
    <t>PayCash Europe S.A.</t>
  </si>
  <si>
    <t>https://www.crunchbase.com/organization/paycash-europe-s-a</t>
  </si>
  <si>
    <t>PayCash Europe S.A. is a Luxembourg-based Electronic Money Institution that services the 28 EU member states and is regulated by the CSSF. With its payment platform, PayCash strives to become the leading provider for electronic payment solutions. The payment platform includes 1) a Mobile Payment Solution to offer and process mobile payments, 2) an E-Money Solution to manage E-Money, 3) a Crypto Currency Solution to implement virtual currencies into the existing payment infrastructure and 4) a Voucher &amp; Loyalty Solution to provide targeted and valuable offerings to customers. This platform enables businesses to process payments in the most convenient way without limitations of time and place and creates a higher value for businesses.</t>
  </si>
  <si>
    <t>PayCash is a e-money Institution, which provides technical and regulatory solutions in the financial industry.</t>
  </si>
  <si>
    <t>http://www.paycash.eu</t>
  </si>
  <si>
    <t>https://twitter.com/PayCashNews</t>
  </si>
  <si>
    <t>https://www.facebook.com/paycash.eu/?fref=ts</t>
  </si>
  <si>
    <t>https://www.linkedin.com/company/2612458?trk=tyah&amp;trkInfo=clickedVertical%3Acompany%2CclickedEntityId%3A2612458%2Cidx%3A2-1-2%2CtarId%3A1448548596572%2Ctas%3Apaycash</t>
  </si>
  <si>
    <t>office@paycash.eu</t>
  </si>
  <si>
    <t>Jan C Reinhart, J√ºrgen Wolff</t>
  </si>
  <si>
    <t>Daimler Mobility Services</t>
  </si>
  <si>
    <t>https://www.crunchbase.com/organization/daimler-mobility-services-gmbh</t>
  </si>
  <si>
    <t>PayCash Europe S.A. acquired by Daimler Mobility Services</t>
  </si>
  <si>
    <t>https://www.crunchbase.com/acquisition/daimler-mobility-services-gmbh-acquires-paycash-europe-s-a--f69b5c18</t>
  </si>
  <si>
    <t>VI Company</t>
  </si>
  <si>
    <t>https://www.crunchbase.com/organization/vi-company</t>
  </si>
  <si>
    <t>VI Company believe this to be very much true for today's financial markets. Staying relevant in this digital age requires more than relying on yesterday's formulas for success. It is their pleasure to help financial institutions maintain their edge in the digital age. They do so by challenging you, realizing sophisticated websites and applications and keeping them up-to-date with the best people in the industry.</t>
  </si>
  <si>
    <t>VI Company is helping financial institutions stay future-proof in the digital age.</t>
  </si>
  <si>
    <t>https://www.vicompany.nl</t>
  </si>
  <si>
    <t>https://twitter.com/vicompany</t>
  </si>
  <si>
    <t>https://www.facebook.com/vicompany</t>
  </si>
  <si>
    <t>https://www.linkedin.com/company/vicompany/</t>
  </si>
  <si>
    <t>info@vicompany.nl</t>
  </si>
  <si>
    <t>31 10 714 44 57</t>
  </si>
  <si>
    <t>Kees de Koning, Tim Oskam</t>
  </si>
  <si>
    <t>Krea</t>
  </si>
  <si>
    <t>https://www.crunchbase.com/organization/krea-f2a0</t>
  </si>
  <si>
    <t>Krea is the leading financing platform for small businesses in Sweden. We offer frictionless access to finance with the best possible term. Our platform enables any business to apply, compare and find the best possible financing partner. Krea offers access to most lenders in Sweden, which enables business owners to find the best possible offer.</t>
  </si>
  <si>
    <t>Krea offers small businesses access to financing.</t>
  </si>
  <si>
    <t>http://krea.se</t>
  </si>
  <si>
    <t>https://www.facebook.com/kreaforetagslan</t>
  </si>
  <si>
    <t>https://www.linkedin.com/company/krea-se</t>
  </si>
  <si>
    <t>carsten.leth@krea.se</t>
  </si>
  <si>
    <t>U.K. Steel Enterprise</t>
  </si>
  <si>
    <t>https://www.crunchbase.com/organization/u-k-steel-enterprise</t>
  </si>
  <si>
    <t>U.K. Steel Enterprise is a private equity and venture capital firm. It specializes in investments in incubation, start up, early stage, expansion finance, growth capital, and management buyouts and buy-ins in small and medium enterprises. The firm provides investment for working capital, equipment purchase, premises, and relocations. Additionally, it offers business loans to help companies grow their businesses. The firm typically seeks to invest in manufacturing, business to business services, technology based businesses, steel areas, and consumer durables and apparels. U.K. Steel Enterprise is headquartered in Sheffield, England.</t>
  </si>
  <si>
    <t>Banking, Consulting, Finance, Financial Services, FinTech, Small and Medium Businesses, Venture Capital</t>
  </si>
  <si>
    <t>U.K. Steel Enterprise is a company in steel industry which also provides small and medium sized businesses with finance &amp; business premise.</t>
  </si>
  <si>
    <t>http://www.uksteelenterprise.co.uk/</t>
  </si>
  <si>
    <t>https://twitter.com/uksteelent</t>
  </si>
  <si>
    <t>https://www.facebook.com/pages/UK-Steel-Enterprise/1695902460697982</t>
  </si>
  <si>
    <t>https://www.linkedin.com/company/uk-steel-enterprise-ltd/</t>
  </si>
  <si>
    <t>ho@ukse.co.uk</t>
  </si>
  <si>
    <t>0114 273 1612</t>
  </si>
  <si>
    <t>Acierto.com</t>
  </si>
  <si>
    <t>https://www.crunchbase.com/organization/asesorseguros</t>
  </si>
  <si>
    <t>Acierto.com is a price comparison platform that enables its users to compare insurance packages in Spain. The platform offers price comparisons for car and motorbike, house, and health insurance as well as life assurance. It was launched in 2007 and is based in Madrid, Spain.</t>
  </si>
  <si>
    <t>Acierto.com is a price comparison website that helps users compare insurance packages in Spain.</t>
  </si>
  <si>
    <t>http://www.acierto.com</t>
  </si>
  <si>
    <t>http://twitter.com/AciertoCom</t>
  </si>
  <si>
    <t>http://www.facebook.com/acierto.com</t>
  </si>
  <si>
    <t>https://www.linkedin.com/company/acierto-com/</t>
  </si>
  <si>
    <t>info@acierto.com</t>
  </si>
  <si>
    <t>Carlos Br√ºggemann, Mario Bruggemann</t>
  </si>
  <si>
    <t>Oakley Capital</t>
  </si>
  <si>
    <t>https://www.crunchbase.com/organization/oakley-capital</t>
  </si>
  <si>
    <t>Acierto.com acquired by Oakley Capital</t>
  </si>
  <si>
    <t>https://www.crunchbase.com/acquisition/oakley-capital-acquires-asesorseguros--185f4e5b</t>
  </si>
  <si>
    <t>Asperato</t>
  </si>
  <si>
    <t>https://www.crunchbase.com/organization/asperato-payment-systems</t>
  </si>
  <si>
    <t>A strategic partner to Financialforce and GoCardless, Asperato is a dedicated Salesforce ISV with over 10 years experience in helping Salesforce customers gain a competitive advantage by integrating their chosen payment processor with Salesforce.com enabled solutions. Asperato enables Salesforce customers full payment collection control via the worlds leading payment service providers including: GoCardless, Wordpay, Adyen, Stripe, Braintree, PayPal, Opayo, Moneris, Checkout.com, Forte, Bottomline and many more.</t>
  </si>
  <si>
    <t>Billing, CRM, E-Commerce, FinTech, Payments, Software</t>
  </si>
  <si>
    <t>Puts Salesforce or Financialforce in charge of payment collection</t>
  </si>
  <si>
    <t>CROWDPOLICY</t>
  </si>
  <si>
    <t>https://www.crunchbase.com/organization/crowdpolicy</t>
  </si>
  <si>
    <t>Since 2012, Crowdpolicy develops innovative solutions for both Private and Public sector by using crowdsourcing methods and techniques. Crowdpolicy provides solutions based on digital tools, procedures and consultancy methods aiming to activate collaboration amongst individuals, organizations, companies. More precisely, Crowdpolicy develops platforms and applications that promote citizens and/or crowd participation to collective processes in order to encourage democracy. The company‚Äôs crowdsourcing solutions angle for a better approach of knowledge methods, knowledge diffusion and participation management. In addition, these solutions aim to create methodological tools and applications, through the design of new products and services or the effective re-designing of existing ones, offering user-friendly and useful interactive services and applications to the citizens, with emphasis to the optimal organization of relevant information and the knowledge generation in a constantly evolving world. The company‚Äôs members have a vast expertise in creating innovative technological solutions (such as platforms, monitoring systems, open data systems). Furthermore, Crowdpolicy uses open source tools and creates open source platforms for providing open data to the citizens. Crowdpolicy operates in the following key areas:  Fintech: We create products and services for the financial sector. In 2015 we developed the first platforms in Greece for Social and Investment Crowdfunding. Today we provide specialised solutions for Banks and other organisations and organisations based on API architecture and we create innovative solutions for e-commerce, payments and other sectors of the economy. We recently developed the complete fintech suite of FintelioX solutions. Govtech ‚Äì civictech: We develop products and services to activate crowd participation in the public at local and national level. Since 2013 we have developed the CrowdApps suite, which is an integrated cloud suite of applications for cities, municipalities, regions and local citizen groups and consists of 15 e-government applications. CrowdApps support participation, communication, transparency, accountability, e-government, local development and volunteering and are best good practices of modern governance.  Open Innovation: We implement actions to enhance innovation in enterprises, organisations and bodies in the Public and Private Sector. The objectives of our approach are to enhance the competitiveness and extroversion of stakeholders, the transition to quality entrepreneurship with innovation, the integrated digital transition and the creation of added value with the participation of the crowd.</t>
  </si>
  <si>
    <t>CivicTech, Crowdfunding, Crowdsourcing, FinTech, Innovation Management</t>
  </si>
  <si>
    <t>Civictech, Fintech, Open Innovation</t>
  </si>
  <si>
    <t>http://www.crowdpolicy.com</t>
  </si>
  <si>
    <t>https://twitter.com/crowdpolicy</t>
  </si>
  <si>
    <t>https://www.facebook.com/crowdpolicy</t>
  </si>
  <si>
    <t>https://www.linkedin.com/company/crowdpolicy</t>
  </si>
  <si>
    <t>hello@crowdpolicy.com</t>
  </si>
  <si>
    <t>Georgios Karamanolis, Michael Psallidas</t>
  </si>
  <si>
    <t>Financial Services, Government and Military, Information Technology, Other, Professional Services</t>
  </si>
  <si>
    <t>Finect</t>
  </si>
  <si>
    <t>https://www.crunchbase.com/organization/unience</t>
  </si>
  <si>
    <t>Finect operates an online network of financial services users to exchange knowledge and information. It facilitates investors‚Äô tools to control and organize their investments, share information, and discuss current issues with other venture capitalists.</t>
  </si>
  <si>
    <t>Finect owns and operates an online network catering to the financial industry.</t>
  </si>
  <si>
    <t>https://www.finect.com/</t>
  </si>
  <si>
    <t>https://twitter.com/finect</t>
  </si>
  <si>
    <t>http://www.facebook.com/finect</t>
  </si>
  <si>
    <t>https://www.linkedin.com/company-beta/2845145/</t>
  </si>
  <si>
    <t>unience@unience.com</t>
  </si>
  <si>
    <t>(663)109-391</t>
  </si>
  <si>
    <t>impltech</t>
  </si>
  <si>
    <t>https://www.crunchbase.com/organization/impltech</t>
  </si>
  <si>
    <t>FinTech, Mobile Apps, Software, Web Development</t>
  </si>
  <si>
    <t>Impltech offers software solutions in the field of web development, mobile apps, enterprise software, e-commerce, and fintech.</t>
  </si>
  <si>
    <t>https://impltech.com</t>
  </si>
  <si>
    <t>https://www.facebook.com/impltech/</t>
  </si>
  <si>
    <t>https://www.linkedin.com/company/impltech/</t>
  </si>
  <si>
    <t>info@impltech.com</t>
  </si>
  <si>
    <t>38 093 588 77 72</t>
  </si>
  <si>
    <t>Alexander Ovdienko</t>
  </si>
  <si>
    <t>MahiFX Ltd</t>
  </si>
  <si>
    <t>https://www.crunchbase.com/organization/mahifx</t>
  </si>
  <si>
    <t>MahiFX is a financial services technology company focussed on providing the most technologically advanced foreign exchange and spot metals trading environments and e-FX solutions for retail and institutional clients. MahiFX retail clients have unparalleled access to institutional level execution speeds and spreads through its proprietary-built fully automated pricing and risk management technology. Transparency, fairness and integrity are central. Prices are tradeable ‚Äì there are no ‚Äòfrom‚Äô prices, hidden costs, slippage, re-quotes or minimum trade sizes. The platform is available for desktop, web, MetaTrader4 and mobile trading. MFX Compass, MahiFX‚Äôs institutional offering, provides banks and businesses with the most comprehensive and technologically advanced e-FX technology systems, connectivity, infrastructure and support required to optimise their FX trading business.  Headquartered in Christchurch with offices in London, the company is regulated by The Australian Securities and Investments Commission (ASIC), Australia‚Äôs corporate, markets and financial services regulator with Financial Conduct Authority (FCA) approval and regulation pending.</t>
  </si>
  <si>
    <t>Finance, FinTech, Impact Investing, Virtualization</t>
  </si>
  <si>
    <t>MahiFX provides Forex traders institutional level technology and pricing with no added charges, costs or commissions.</t>
  </si>
  <si>
    <t>https://mahifx.com</t>
  </si>
  <si>
    <t>http://twitter.com/MahiFX</t>
  </si>
  <si>
    <t>http://www.facebook.com/mahifx</t>
  </si>
  <si>
    <t>http://www.linkedin.com/company/mahifx</t>
  </si>
  <si>
    <t>media@mahifx.com</t>
  </si>
  <si>
    <t>+44 20 3397 1825</t>
  </si>
  <si>
    <t>David Cooney, Susan Cooney</t>
  </si>
  <si>
    <t>Financial Services, Hardware, Information Technology, Lending and Investments, Software</t>
  </si>
  <si>
    <t>Upptec</t>
  </si>
  <si>
    <t>https://www.crunchbase.com/organization/upptec</t>
  </si>
  <si>
    <t>Upptec is an insurtech company, leading the way for automated claim valuation of all content within Home &amp; Travel Insurance.</t>
  </si>
  <si>
    <t>https://upptec.com</t>
  </si>
  <si>
    <t>https://twitter.com/upptec</t>
  </si>
  <si>
    <t>https://www.facebook.com/upptec/</t>
  </si>
  <si>
    <t>https://www.linkedin.com/company/upptecon-ab/</t>
  </si>
  <si>
    <t>info@upptec.com</t>
  </si>
  <si>
    <t>+46 (0)40-12 66 18</t>
  </si>
  <si>
    <t>Eppione</t>
  </si>
  <si>
    <t>https://www.crunchbase.com/organization/eppione-ltd</t>
  </si>
  <si>
    <t>Eppione was created to help employers and employees substantially leverage technology in the day to day management of HR, Employee Benefits and Business Insurance. The founders of the company account for 100+ years of experience and innovation in these areas. Eppione Ltd is authorised and regulated by the Financial Conduct Authority in the United Kingdom.</t>
  </si>
  <si>
    <t>Eppione - The Worlds best Human Resource, Employee Benefit and Insurance Management platform.</t>
  </si>
  <si>
    <t>https://eppione.com/</t>
  </si>
  <si>
    <t>https://www.linkedin.com/company/21291226/</t>
  </si>
  <si>
    <t>info@eppione.com</t>
  </si>
  <si>
    <t>+353 1 496 6666</t>
  </si>
  <si>
    <t>David Kindlon, Ernest Legrand, Neil Fallon</t>
  </si>
  <si>
    <t>TAGPAY</t>
  </si>
  <si>
    <t>https://www.crunchbase.com/organization/tagpay-co</t>
  </si>
  <si>
    <t>TAGPAY is a Fit Tech and FinTech data company and has the power to connect all stakeholders in sport Our solution improves player safeguarding, build club connectivity and extend community engagement. Clubs increase transparency, visibility and efficiency whilst parents receive insight into their child‚Äôs activity</t>
  </si>
  <si>
    <t>RedGirraffe</t>
  </si>
  <si>
    <t>https://www.crunchbase.com/organization/redgirraffe</t>
  </si>
  <si>
    <t>RedGirraffe is a  Financial cum Real Estate Technology Company seeking to usher in enviable efficiency into real estate industry by fusing the global real estate vertical with that of international banking. The company has currently launched RentPayTM World‚Äôs sole fin-tech platform that allows commercial and residential rentals to be paid via Credit and Debit Cards. Forty of the largest banks operating within India have technologically integrated and partnered with RedGirraffe to launch this mega play in India. RedGirraffe along with its partner banks have launched RentPayTM pan India and serves consumers across the length and breadth of the country. The company is working very closely with some of the topmost global consultancy firms to take RentPay services to international jurisdiction as well by global banking integration. Apart from being a steady payment facilitator RedGirraffe provides a trustworthy interface between landlords and tenants. It aims to redefine the estate agency model prevalent in such markets, which reels under excruciatingly painful consumer trust deficit. RedGirraffe augments technology to the brim and makes the whole process smooth, cost-effective and secure ‚Äì whether it is online, from a mobile phone or tablet.</t>
  </si>
  <si>
    <t>RedGirraffe is a financial cum real estate technology company.</t>
  </si>
  <si>
    <t>https://redgirraffe.com</t>
  </si>
  <si>
    <t>https://twitter.com/Red_Girraffe</t>
  </si>
  <si>
    <t>https://www.facebook.com/pg/TheRedGirraffe</t>
  </si>
  <si>
    <t>https://www.linkedin.com/company/redgirraffe-ecommerce-india-private-limited/</t>
  </si>
  <si>
    <t>connect@redgirraffe.com</t>
  </si>
  <si>
    <t>080101 91019</t>
  </si>
  <si>
    <t>Anubhav Mahajan, Carsten S√∏rensen, Felix Oberholzer-Gee, Joseph Fuller, Kally Sheth, Manoj Nair, Rohit Deshpande, Sharathbabu Maramraju, Siddharatha Kukrety, William R. Kerr</t>
  </si>
  <si>
    <t>Kwamecorp</t>
  </si>
  <si>
    <t>https://www.crunchbase.com/organization/kwamecorp</t>
  </si>
  <si>
    <t>Kwamecorp Ventures is a new division of Kwamecorp, a creative Technology R&amp;D agency providing end to end solutions to international brands with offices in London, Lisbon, New York, San Francisco and Seoul. We invest in exciting, ambitious, early stage technology companies. In addition to seed funding, we provide technical resources and operational support to start-up companies. We also develop and incubate our own start-ups in house, and are currently working on a number of hardware and wearable technology projects.</t>
  </si>
  <si>
    <t>Finance, FinTech, Incubators, Mobile</t>
  </si>
  <si>
    <t>Tech R&amp;D, Start-up investor &amp; incubator</t>
  </si>
  <si>
    <t>http://twitter.com/kwamecorp</t>
  </si>
  <si>
    <t>http://www.facebook.com/kwamecorp</t>
  </si>
  <si>
    <t>dorman@kwamecorp.com</t>
  </si>
  <si>
    <t>Power_ecosystem</t>
  </si>
  <si>
    <t>https://www.crunchbase.com/organization/power-blockchain</t>
  </si>
  <si>
    <t>We have developed a blockchain platform as a service for the quick creation of decentralized services and applications, distributed storage and data processing systems, which does not require special development skills in the field of blockchain and high time and material costs for their technical support. Our solution allows developers and integrators to save money on expensive blockchain developers and support for solutions based on distributed ledgers and smart contracts, as well as time to market for solutions by simplifying the development process, SLA and full-fledged consulting and technical support. The platform was completely written by our team from the scratch, based on a synchronic BFT consensus, which allows for supersonic transaction speed with finality within 1 block, full sharding architecture and a crosschain protocol. The last but not least, we have obtained three patents for key innovations.</t>
  </si>
  <si>
    <t>Blockchain, Cloud Infrastructure, Digital Signage, Document Management, Enterprise Applications, FinTech, Identity Management</t>
  </si>
  <si>
    <t>Create any blockchain services and applications 3 times faster and 1.5 times cheaper, without special skills in blockchain development</t>
  </si>
  <si>
    <t>https://thepower.io</t>
  </si>
  <si>
    <t>https://www.linkedin.com/company/thepowerio/</t>
  </si>
  <si>
    <t>info@thepower.io</t>
  </si>
  <si>
    <t>Dmitry Burov, Igor Belousov, Max Mikhailenko</t>
  </si>
  <si>
    <t>Apps, Financial Services, Hardware, Information Technology, Internet Services, Other, Privacy and Security, Sales and Marketing, Software</t>
  </si>
  <si>
    <t>kaunt.com</t>
  </si>
  <si>
    <t>https://www.crunchbase.com/organization/kaunt-com</t>
  </si>
  <si>
    <t>Kaunt is AI for finance management. Kaunt helps finance departments automate processes and provide the management teams with better, faster and more predictive insights for decision making. Our platform is powered by AI and tailored for finance departments in public and private companies wanting to excel in automation, compliance, and analytics. Kaunt is developed for the finance department in ambitious companies with digitalization, innovation and technology at the top of their strategic agenda. We work with companies which are ready to enroll new technology to help solve business problems and are open to implement AI in daily operations.</t>
  </si>
  <si>
    <t>AI driven finance management, SAAS, Accounts Payable, Automation</t>
  </si>
  <si>
    <t>http://www.kaunt.com</t>
  </si>
  <si>
    <t>https://www.facebook.com/kauntdk/</t>
  </si>
  <si>
    <t>https://dk.linkedin.com/company/kaunt</t>
  </si>
  <si>
    <t>faq@kaunt.com</t>
  </si>
  <si>
    <t>Alterfin</t>
  </si>
  <si>
    <t>https://www.crunchbase.com/organization/alterfin</t>
  </si>
  <si>
    <t>Financial Services, FinTech, Micro Lending, Non Profit</t>
  </si>
  <si>
    <t>Schaarbeek, Brussels Hoofdstedelijk Gewest, Belgium</t>
  </si>
  <si>
    <t>Alterfin focuses on providing financial assistants to the developing countries and economically backward people and communities.</t>
  </si>
  <si>
    <t>http://www.alterfin.be</t>
  </si>
  <si>
    <t>https://twitter.com/Alterfin</t>
  </si>
  <si>
    <t>https://www.facebook.com/Alterfin</t>
  </si>
  <si>
    <t>https://www.linkedin.com/company/alterfin-cvba/</t>
  </si>
  <si>
    <t>info@alterfin.be</t>
  </si>
  <si>
    <t>32-2 538 58 62</t>
  </si>
  <si>
    <t>Bankomia</t>
  </si>
  <si>
    <t>https://www.crunchbase.com/organization/bankomia</t>
  </si>
  <si>
    <t>Bankomia is an all-in-one neobank for cryptocurrency &amp; fiat management on-the-go. We offer: - software e-wallet services - privately registered IBAN account - an integrated virtual and physical payment card - custodian services - easy statement for accounting - white-label access to our platform - OTC services (soon) - trading API (soon) - referral (soon) - trading (soon) - crypto payments (soon) - instant crypto purchase (soon) For business and private clients</t>
  </si>
  <si>
    <t>All-in-one neobank for cryptocurrency &amp; fiat management on-the-go</t>
  </si>
  <si>
    <t>https://bankomia.com/home</t>
  </si>
  <si>
    <t>https://twitter.com/bankomia</t>
  </si>
  <si>
    <t>https://www.facebook.com/Bankomia</t>
  </si>
  <si>
    <t>https://www.linkedin.com/company/bankomia/</t>
  </si>
  <si>
    <t>info@bankomia.com</t>
  </si>
  <si>
    <t>Natech</t>
  </si>
  <si>
    <t>https://www.crunchbase.com/organization/natech</t>
  </si>
  <si>
    <t>Banking systems for financial institutions and large organizations, combining over 30 years of first-generation management experience with the fresh ideas of business and development teams. Among the top 35 banking platform vendors globally, offer customer-centric financial solutions products based on simplicity, flexibility and technological innovation. Recently started utilizing SaaS (Software as a Service) &amp; BaaS (Banking as a Service) models for certain products with promising results significantly reducing the servicing costs and standard delivery services, resulting in time and cost efficient solutions.</t>
  </si>
  <si>
    <t>Io√°nnina, Ioannina, Greece</t>
  </si>
  <si>
    <t>Natech offers financial software solutions to serving banks, fintech, institutions, and companies.</t>
  </si>
  <si>
    <t>http://www.natech.gr</t>
  </si>
  <si>
    <t>https://twitter.com/natechsa</t>
  </si>
  <si>
    <t>https://www.linkedin.com/company/natechfinancialsoftware/</t>
  </si>
  <si>
    <t>info@natech.gr</t>
  </si>
  <si>
    <t>30-2651077300</t>
  </si>
  <si>
    <t>Abraham Navrozoglou, Athanasios Navrozoglou, Dimitrios Navrozoglou</t>
  </si>
  <si>
    <t>ZappTax</t>
  </si>
  <si>
    <t>https://www.crunchbase.com/organization/zapptax</t>
  </si>
  <si>
    <t>FinTech, Retail, Shopping, Tourism, Travel</t>
  </si>
  <si>
    <t>Tax-free shopping in Europe</t>
  </si>
  <si>
    <t>https://zapptax.com</t>
  </si>
  <si>
    <t>https://twitter.com/zapptax</t>
  </si>
  <si>
    <t>https://www.facebook.com/ZappTax/</t>
  </si>
  <si>
    <t>https://www.linkedin.com/company/zapptax/</t>
  </si>
  <si>
    <t>support@zapptax.com</t>
  </si>
  <si>
    <t>+32 2 880 59 12</t>
  </si>
  <si>
    <t>Westbourne Partners</t>
  </si>
  <si>
    <t>https://www.crunchbase.com/organization/westbourne-partners</t>
  </si>
  <si>
    <t>Westbourne Partners is boutique recruiting company operating in 5 core sectors: Quantitative Finance</t>
  </si>
  <si>
    <t>Symmetric</t>
  </si>
  <si>
    <t>https://www.crunchbase.com/organization/symetrics</t>
  </si>
  <si>
    <t>Symetrics is a fintech risk applications software company that develops next generation econometric models. The company is fully committed to modeling adverse effects on asset portfolios from potential geopolitical, economic or monetary shocks. Its team of analysts can help confront and validate economic assumptions and assist people in setting realistic parameters. The company has a product called SyMath, a solution that examines linear and non-linear financial developments in relation to asset portfolios and measure effects of various economic scenarios on returns on investment. The company's software tooling operates in a modular fashion and helps clients meet financial objectives. Symetrics was founded on 2012 and is headquartered in Breukelen, Netherlands.</t>
  </si>
  <si>
    <t>Asset Management, Financial Services, FinTech, Risk Management, Security, Software</t>
  </si>
  <si>
    <t>Breukelen, Utrecht, The Netherlands</t>
  </si>
  <si>
    <t>Symetrics is a fintech risk applications software company that develops next generation econometric models.</t>
  </si>
  <si>
    <t>http://www.Symetrics.eu</t>
  </si>
  <si>
    <t>https://twitter.com/Symetrics_eu</t>
  </si>
  <si>
    <t>https://www.linkedin.com/company/symetrics-b-v-/</t>
  </si>
  <si>
    <t>info@symetrics.eu</t>
  </si>
  <si>
    <t>+31 (0)55-2018829</t>
  </si>
  <si>
    <t>Jos Berkemeijer, Martijn V</t>
  </si>
  <si>
    <t>MyHomely</t>
  </si>
  <si>
    <t>https://www.crunchbase.com/organization/myhomely</t>
  </si>
  <si>
    <t>Breaking the barriers to homeownership by helping people to buy homes and build financial security for the future.</t>
  </si>
  <si>
    <t>Financial Services, FinTech, Real Estate, Residential</t>
  </si>
  <si>
    <t>Breaking the barriers to homeownership</t>
  </si>
  <si>
    <t>https://myhomely.de/</t>
  </si>
  <si>
    <t>https://www.linkedin.com/company/myhomely</t>
  </si>
  <si>
    <t>Charles Collet</t>
  </si>
  <si>
    <t>Payment Cloud Technologies</t>
  </si>
  <si>
    <t>https://www.crunchbase.com/organization/payment-cloud-technologies-adda</t>
  </si>
  <si>
    <t>Founded in 2008 and headquartered in the heart of London‚Äôs FinTech scene, they excel in digital banking, prepaid and travel compensation, working with many of the world's leading businesses and government organisations. Their cloud based platform, digital.VISION, is reforming the way banking and payments are delivered and they‚Äôre proud to be trusted by their customers to enable reliable and robust banking grade financial services every day. Their proprietary card.VISION, corp.VISION and bank.VISION solutions can be accessed via the web, mobile devices, ATM and in-branch. Active in Europe, North America and Africa, they continue to expand, both directly and in partnership with leading global organisations. In 2015, they processed in excess of ¬£300 million worth of transactions internationally. they believe in journeying together and co-innovating, to strike a balance that harnesses possibility and realises a more connected future.</t>
  </si>
  <si>
    <t>Financial Services, FinTech, Gift Card, Payments</t>
  </si>
  <si>
    <t>Payment Cloud Technologies excel in digital banking and payment solutions, working with many of the world's businesses</t>
  </si>
  <si>
    <t>http://paymentct.com</t>
  </si>
  <si>
    <t>https://twitter.com/PaymentCloudTec</t>
  </si>
  <si>
    <t>https://www.facebook.com/pages/Payment-Card-Technologies/582093908625485</t>
  </si>
  <si>
    <t>https://in.linkedin.com/company/payment-cloud-technologies</t>
  </si>
  <si>
    <t>partnersales@paymentct.com</t>
  </si>
  <si>
    <t>+44 (0)203 3971699</t>
  </si>
  <si>
    <t>Ian Clowes</t>
  </si>
  <si>
    <t>Payment Cloud Technologies acquired by Omnio</t>
  </si>
  <si>
    <t>https://www.crunchbase.com/acquisition/payment-cloud-technologies-acquires-payment-cloud-technologies-adda--01ec66ad</t>
  </si>
  <si>
    <t>bobsguide</t>
  </si>
  <si>
    <t>https://www.crunchbase.com/organization/bobsguide</t>
  </si>
  <si>
    <t>bobsguide is an innovative online platform that connects the providers of fintech solutions with the financial services professionals who need them.  With over 64,000 registered users across the three core communities‚Äô technology vendors, financial services professionals, and consultants bobsguide is a leading global information resource for the financial technology sector.  Offering a combination of news, analysis, reports, whitepapers, webinars and a comprehensive product directory, listing over 7,000 fintech solutions in areas such as asset management, risk management, payments and transfers, treasury management, wholesale banking and trading.  The world's leading banks, financial institutions and corporate treasury teams, along with their advisers, turn to bobsguide for the latest fintech news, insights, analysis and crucially - help sourcing the fintech solutions on which their businesses rely.  Technology vendors rely on bobsguide as a route to market</t>
  </si>
  <si>
    <t>buzzvault</t>
  </si>
  <si>
    <t>https://www.crunchbase.com/organization/buzzvault</t>
  </si>
  <si>
    <t>buzzvault is the world‚Äôs first digital asset vault built on the blockchain, which makes it effortless for customers to digitally catalogue and securely store details of their possessions. This unprecedented level of data unlocks their own uniquely designed intelligent insurance product, tailored to customer needs - the first ever truly personalised home insurance policy. They are not just an app. Or a website. This is the future of insurance. Modern. Personalised. Built around you. Insurance as it should be. And it is here now. Join them in their mission to revolutionise the home insurance industry.</t>
  </si>
  <si>
    <t>buzzvault is the world‚Äôs first digital asset vault built on the blockchain.</t>
  </si>
  <si>
    <t>http://gobuzzvault.com</t>
  </si>
  <si>
    <t>https://twitter.com/buzzvaulthq</t>
  </si>
  <si>
    <t>https://www.linkedin.com/company/buzzvault/</t>
  </si>
  <si>
    <t>hello@buzzmove.com</t>
  </si>
  <si>
    <t>Boom25</t>
  </si>
  <si>
    <t>https://www.crunchbase.com/organization/boom25</t>
  </si>
  <si>
    <t>BOOM25 is a retail fine-tech technology that provides software application platform. Its platform specializes in consumer offers, affiliate marketing, and online shopping.  The company was founded in 2014 by Eyal Torjman and is headquartered in London, England, United Kingdom.</t>
  </si>
  <si>
    <t>FinTech, Information Technology, Retail, Retail Technology</t>
  </si>
  <si>
    <t>Boom25 is a fintech company that specializes in consumer offers, affiliate marketing, and online shopping.</t>
  </si>
  <si>
    <t>http://www.boom25.com</t>
  </si>
  <si>
    <t>https://twitter.com/boom25uk?lang=en</t>
  </si>
  <si>
    <t>https://www.facebook.com/Theboom25</t>
  </si>
  <si>
    <t>https://www.linkedin.com/company/boom25-uk-limited/</t>
  </si>
  <si>
    <t>Eyal Torjman</t>
  </si>
  <si>
    <t>Commerce and Shopping, Financial Services, Hardware, Information Technology, Software</t>
  </si>
  <si>
    <t>Ardan International</t>
  </si>
  <si>
    <t>https://www.crunchbase.com/organization/ardan-international</t>
  </si>
  <si>
    <t>Ardan International is an international wealth management platform, focused on giving financial advisers the ability to manage their clients‚Äô investments in a simple and transparent manner, enabling truly holistic wealth management. Our secure, online, multi-currency platform enables financial advisers and their internationally mobile clients to buy, sell and track their investments from a single place. It is especially designed for international Advisers operating across multiple jurisdictions, allowing them to focus on delivering professional advice and a high quality service to investors. History Founded in 2013, Ardan International is based on the Isle of Man and is licensed by the Isle of Man Financial Services Authority. The Isle of Man is a well-established global financial centre with an outstanding reputation for investor protection. In December 2016, International Financial Group Limited (IFGL), previously known as RL360 Group, acquired Ardan International. IFGL provides investment, savings and protection solutions to international investors based around the world, with over 70,000 policyholders, over $10 billion assets under management and employs over 330 staff.</t>
  </si>
  <si>
    <t>Banking, Crowdfunding, Financial Services, FinTech</t>
  </si>
  <si>
    <t>Ardan International is an international wealth management platform for financial advisers to manage their clients‚Äô investments in one place.</t>
  </si>
  <si>
    <t>https://www.ardan-international.com/</t>
  </si>
  <si>
    <t>https://twitter.com/Ardan_Platform</t>
  </si>
  <si>
    <t>https://www.linkedin.com/company/acordias</t>
  </si>
  <si>
    <t>hello@ardan-international.com</t>
  </si>
  <si>
    <t>+44 (0) 1624 652 555</t>
  </si>
  <si>
    <t>Andrew Wilkins, Sarah Dunnage</t>
  </si>
  <si>
    <t>RL360</t>
  </si>
  <si>
    <t>https://www.crunchbase.com/organization/rl360</t>
  </si>
  <si>
    <t>Ardan International acquired by RL360</t>
  </si>
  <si>
    <t>https://www.crunchbase.com/acquisition/rl360-acquires-ardan-international--e4e66d51</t>
  </si>
  <si>
    <t>Kusiri</t>
  </si>
  <si>
    <t>https://www.crunchbase.com/organization/kusiri</t>
  </si>
  <si>
    <t>Kusiri is an award winning FinTech start-up providing forensic search capability to global financial services, audit, law enforcement and professional services organisations.  Our scalable service is designed to augment and amplify your search by providing, in real-time, deeper, faster access to data and advanced data monitoring. We give companies the power to transform risk mitigation and are actively engaged in Client On-boarding, KYC, AML, EDD and Corporate investigations. Check out our website: www.kusiri.com</t>
  </si>
  <si>
    <t>Big Data, FinTech, National Security</t>
  </si>
  <si>
    <t>Real time fraud and compliance screening for global financial and professional service firms.</t>
  </si>
  <si>
    <t>http://www.kusiri.com</t>
  </si>
  <si>
    <t>http://twitter.com/kusiri</t>
  </si>
  <si>
    <t>http://www.linkedin.com/company/1217880</t>
  </si>
  <si>
    <t>Andrew Fogg, David White, Matt Painter</t>
  </si>
  <si>
    <t>PwC</t>
  </si>
  <si>
    <t>https://www.crunchbase.com/organization/pwc</t>
  </si>
  <si>
    <t>Data and Analytics, Financial Services, Government and Military</t>
  </si>
  <si>
    <t>Kusiri acquired by PwC</t>
  </si>
  <si>
    <t>https://www.crunchbase.com/acquisition/pwc-acquires-kusiri--de5c9e13</t>
  </si>
  <si>
    <t>FSCom</t>
  </si>
  <si>
    <t>https://www.crunchbase.com/organization/fscom</t>
  </si>
  <si>
    <t>Fscom was founded in October 2011 by Jamie Cooke and Philip Creed, leveraging their knowledge and experience gained through working within financial services. At inception fscom offered consultancy advice to financial institutions in relation to several pieces of financial services regulation and more specifically UK Anti-Money Laundering (‚ÄúAML‚Äù) legislation and the Payment Services Regulations 2009 (‚ÄúPSRs‚Äù). In five years, fscom has expanded their consultancy offering to provide advice on more pieces of financial services regulation and expanded their client base significantly. In 2014, fscom started their RegTech department which focuses on developing technology solutions that financial institutions can implement to meet their regulatory obligations more efficiently.</t>
  </si>
  <si>
    <t>FSCom is a boutique consultancy firm that provides compliance solutions to financial services institutions.</t>
  </si>
  <si>
    <t>https://www.fscom.co.uk</t>
  </si>
  <si>
    <t>https://twitter.com/FSCom1</t>
  </si>
  <si>
    <t>https://www.linkedin.com/company-beta/2610710/</t>
  </si>
  <si>
    <t>info@fscom.co.uk</t>
  </si>
  <si>
    <t>+44(0)20 7127 8105</t>
  </si>
  <si>
    <t>Fixura</t>
  </si>
  <si>
    <t>https://www.crunchbase.com/organization/fixura</t>
  </si>
  <si>
    <t xml:space="preserve">Fixura was launched in 2010, but our business concept is ancient. People have always borrowed money from each other and taken an interest on the sum. Today's technology can be used to diversify risk and easily connect loan seekers and investors. They are part of the international sharing economy - a phenomenon in which a completely new forms of financing are growing alongside the banks and traditional financial institutions. They only pass on existing money so we are in favour of a more stable and secure economy. </t>
  </si>
  <si>
    <t>Vaasa, Western Finland, Finland</t>
  </si>
  <si>
    <t xml:space="preserve">Fixura is a Finnish Peer-to-Peer lending company. </t>
  </si>
  <si>
    <t>https://www.fixura.fi/en-fi</t>
  </si>
  <si>
    <t>https://twitter.com/fixura</t>
  </si>
  <si>
    <t>https://www.facebook.com/fixura.fi/</t>
  </si>
  <si>
    <t>https://www.linkedin.com/company/721858/</t>
  </si>
  <si>
    <t>info@fixura.com</t>
  </si>
  <si>
    <t>358(0)20 7344 530</t>
  </si>
  <si>
    <t>Priviti</t>
  </si>
  <si>
    <t>https://www.crunchbase.com/organization/priviti-group</t>
  </si>
  <si>
    <t>Priviti protects personal and proprietary data. Priviti‚Äôs cloud-based software solution enables organisations to share data compliantly and execute transactions securely with customer trust. Share data with third parties, increase revenue and reduce costs with customer consent captured, recorded and managed.  It has multiple use cases for any organisation that manages and transmits customer information in financial services, healthcare, government, media and beyond. Priviti integrates seamlessly with your existing enterprise software architecture and corporate policies. It empowers your customers to give or revoke their data sharing consent simply, records and manages consent and shares data securely with third parties, provides you with proof that explicit consent has been obtained for a defined purpose and complies with global regulatory, technical and payments standards including the GDPR, PSD2 and SCA. Our vision is to set a global standard for data sharing and consent management and empower businesses to collaborate and share data with trust.</t>
  </si>
  <si>
    <t>Banking, Compliance, Cyber Security, Enterprise Software, Financial Services, FinTech, Payments, Privacy, Software</t>
  </si>
  <si>
    <t>Priviti's cloud-based software solution manages customer consent for data sharing and protects personal and proprietary data.</t>
  </si>
  <si>
    <t>https://priviti.com/</t>
  </si>
  <si>
    <t>https://twitter.com/getPriviti</t>
  </si>
  <si>
    <t>https://www.linkedin.com/company/priviti-group</t>
  </si>
  <si>
    <t>info@priviti.com</t>
  </si>
  <si>
    <t>Dermot McCann, Gerard Barry</t>
  </si>
  <si>
    <t>Financial Services, Information Technology, Lending and Investments, Payments, Privacy and Security, Professional Services, Software</t>
  </si>
  <si>
    <t>Floribus</t>
  </si>
  <si>
    <t>https://www.crunchbase.com/organization/floribus</t>
  </si>
  <si>
    <t>Apps, Asset Management, Finance, Financial Services, FinTech</t>
  </si>
  <si>
    <t>Floribus is an digital asset management app.</t>
  </si>
  <si>
    <t>https://www.floribus.digital/</t>
  </si>
  <si>
    <t>https://twitter.com/floribusdigital</t>
  </si>
  <si>
    <t>https://www.facebook.com/floribus.digital</t>
  </si>
  <si>
    <t>https://www.linkedin.com/company/floribus-digital-ug/</t>
  </si>
  <si>
    <t>service@floribus.digital</t>
  </si>
  <si>
    <t>+49 (30) 20169203</t>
  </si>
  <si>
    <t>OKONTO</t>
  </si>
  <si>
    <t>https://www.crunchbase.com/organization/okonto</t>
  </si>
  <si>
    <t>OKONTO is a digital assets platform that enables users to invest in tokenized securities (through security token offerings) and provides cryptocurrency exchange.</t>
  </si>
  <si>
    <t>Blockchain, Cryptocurrency, Finance, Financial Services, FinTech, Personal Finance, Virtual Currency</t>
  </si>
  <si>
    <t>Security Token Offering (STO) investment platform, digital currency exchange</t>
  </si>
  <si>
    <t>https://www.okonto.com</t>
  </si>
  <si>
    <t>https://twitter.com/okonto</t>
  </si>
  <si>
    <t>https://www.facebook.com/okonto.exchange/</t>
  </si>
  <si>
    <t>https://www.linkedin.com/company/okonto/</t>
  </si>
  <si>
    <t>support@okonto.com</t>
  </si>
  <si>
    <t>Risk Data</t>
  </si>
  <si>
    <t>https://www.crunchbase.com/organization/risk-data</t>
  </si>
  <si>
    <t>Headquartered in Paris, with regional offices in New York, London and Moscow, Riskdata services over one-hundred top financial and investment institutions worldwide. Riskdata offers a comprehensive suite of Solutions for Asset Managers and Institutional Investors, covering all risk-management related needs, including quantitative asset screening, pre-trade simulation, portfolio construction, as well as regulatory compliance and reporting. Riskdata products combine global cross-asset-class pre-calculated data, with light and easy-to-integrate software. All Riskdata models fully meet the most challenging regulatory standards.</t>
  </si>
  <si>
    <t>Riskdata offers a suite of solutions for asset managers and institutional Investors, covering all risk-management related needs.</t>
  </si>
  <si>
    <t>http://www.riskdata.com</t>
  </si>
  <si>
    <t>support@riskdata.com</t>
  </si>
  <si>
    <t>33 1 44 54 35 00</t>
  </si>
  <si>
    <t>Fonoa</t>
  </si>
  <si>
    <t>https://www.crunchbase.com/organization/fonoa-technologies</t>
  </si>
  <si>
    <t>Fonoa automates taxes for the internet economy. Connecting business models and tax-compliance logic via API, Fonoa helps businesses reduce manual workload &amp; the cost of operations to stay compliant as they transact and scale internationally. We are an API-first company, and our modular product suite runs seamlessly with minimum manual work required from the user.</t>
  </si>
  <si>
    <t>Compliance, FinTech, Internet, SaaS</t>
  </si>
  <si>
    <t>Fonoa automates taxes for the internet economy</t>
  </si>
  <si>
    <t>https://www.fonoa.com/</t>
  </si>
  <si>
    <t>https://twitter.com/fonoa_HQ</t>
  </si>
  <si>
    <t>https://www.linkedin.com/company/fonoa/</t>
  </si>
  <si>
    <t>info@fonoatech.com</t>
  </si>
  <si>
    <t>Davor Tremac, Filip Sturman, Ivan Ivankovic</t>
  </si>
  <si>
    <t>International Business Settlement</t>
  </si>
  <si>
    <t>https://www.crunchbase.com/organization/international-business-settlement</t>
  </si>
  <si>
    <t>IBS Lithuania is a part of International Business Settlement Holdings Limited (IBS), a public company listed on the Hong Kong Stock Exchange (SEHK stock code: 00147.HK).  As a global Fintech company, International Business Settlement (IBS) devotes itself to constructing a global cross-border payment clearing and settlement network with regional clearing circles, realizing a rapid, safe and low-cost direct payment channel between local currencies and Chinese Yuan (CNY). Relying on a new-type business model, not only IBS can greatly increase cross-border trade value and benefits for their clients, but also provide a financial highway for the international trade with China for the purpose of international development of RMB. IBS Lithuania is a licensed Electronic Money Institution, supervised by the Central Bank of the Republic of Lithuania. IBS Lithuania serves as the European headquarters for IBS with a focus on providing European enterprises and financial institutions with a fast, safe and low-cost direct payment channel to and from China. IBS Lithuania offers virtual IBAN accounts, international money transfers, SEPA transfers, foreign exchange as well as prepaid cards to businesses engaged in cross-border trade.</t>
  </si>
  <si>
    <t>Banking, Financial Services, FinTech, Information Technology, Payments, Transaction Processing</t>
  </si>
  <si>
    <t>International Business Settlement (IBS) devotes itself to developing innovative digital banking solutions connecting Europe and China</t>
  </si>
  <si>
    <t>https://www.ibsettle.com</t>
  </si>
  <si>
    <t>https://www.facebook.com/ibsettle</t>
  </si>
  <si>
    <t>https://www.linkedin.com/company/ibs-lithuania</t>
  </si>
  <si>
    <t>info@ibsettle.com</t>
  </si>
  <si>
    <t>+370 (520) 58 111</t>
  </si>
  <si>
    <t>Jobchain</t>
  </si>
  <si>
    <t>https://www.crunchbase.com/organization/jobchain-8030</t>
  </si>
  <si>
    <t>Jobchain is a pioneering fintech corporation based in Austria in charge of developing a platform that allows its user to have financial and recruitment services, easy to use and secure.</t>
  </si>
  <si>
    <t>FinTech, Recruiting</t>
  </si>
  <si>
    <t>Jobchain is a platform that allows anybody to find JOBs and get their salary in cryptocurrency.</t>
  </si>
  <si>
    <t>https://www.jobchain.com</t>
  </si>
  <si>
    <t>https://www.twitter.com/jobchain</t>
  </si>
  <si>
    <t>https://www.facebook.com/jobchain</t>
  </si>
  <si>
    <t>https://www.linkedin.com/company/jobchainofficial</t>
  </si>
  <si>
    <t>contact@jobchain.com</t>
  </si>
  <si>
    <t>Jose Bay</t>
  </si>
  <si>
    <t>Provema</t>
  </si>
  <si>
    <t>https://www.crunchbase.com/organization/provema</t>
  </si>
  <si>
    <t>Provema is a technology company that offers advanced solutions and artificial intelligence in the fintech market. Provema provides financial and technological solutions to our clients and contractors. Provema invests in the development of artificial intelligence and machine learning. Provema believes that advanced archetypes will allow to provide more innovative solutions.</t>
  </si>
  <si>
    <t>Artificial Intelligence, Financial Services, FinTech, Information Technology, Lending, Machine Learning</t>
  </si>
  <si>
    <t>Katowice, Slaskie, Poland</t>
  </si>
  <si>
    <t>Provema is a technology company that offers advanced solutions and artificial intelligence in the fintech market.</t>
  </si>
  <si>
    <t>https://provema.com/</t>
  </si>
  <si>
    <t>https://twitter.com/provema_pl</t>
  </si>
  <si>
    <t>https://www.facebook.com/provema</t>
  </si>
  <si>
    <t>https://www.linkedin.com/company/provema-credit/</t>
  </si>
  <si>
    <t>provema@provema.pl</t>
  </si>
  <si>
    <t>+48 32 700 77 11</t>
  </si>
  <si>
    <t>Grzegorz Szulik</t>
  </si>
  <si>
    <t>Satellite Moving Devices Group</t>
  </si>
  <si>
    <t>https://www.crunchbase.com/organization/satellite-moving-devices-group</t>
  </si>
  <si>
    <t>SMD Group is a Dutch technology infrastructure design house, specializing in AI-powered cloud &amp; telecommunications infrastructure and AI-powered fintech infrastructure. Satellite Moving Devices Group is headquartered in Amsterdam, the Netherlands as a global leader in technology ecosystems innovation.</t>
  </si>
  <si>
    <t>Artificial Intelligence, Cloud Infrastructure, FinTech</t>
  </si>
  <si>
    <t>Technology R&amp;D in Fintech, Cloudtech, Telecommunications, Blockchain, AI et al</t>
  </si>
  <si>
    <t>https://www.smdgroup.co</t>
  </si>
  <si>
    <t>https://www.linkedin.com/company/smd-group</t>
  </si>
  <si>
    <t>Artificial Intelligence, Data and Analytics, Financial Services, Hardware, Internet Services, Science and Engineering, Software</t>
  </si>
  <si>
    <t>Leaseum</t>
  </si>
  <si>
    <t>https://www.crunchbase.com/organization/leaseum-partners</t>
  </si>
  <si>
    <t>Leaseum revolutionizes the investment experience. The LdX white-label portal helps financial institutions, general partners, and real estate investment groups to grow business, increase productivity, improve investor experience, and stand out from the competition. The company was founded in 2017 and is headquartered in London, England.</t>
  </si>
  <si>
    <t>Leaseum provides revolutionary investor portals to investment management professionals and makes investors lives easier.</t>
  </si>
  <si>
    <t>https://www.leaseum.com/</t>
  </si>
  <si>
    <t>https://twitter.com/leaseumofficial/</t>
  </si>
  <si>
    <t>https://www.facebook.com/LeaseumOfficial</t>
  </si>
  <si>
    <t>https://www.linkedin.com/company/leaseum</t>
  </si>
  <si>
    <t>contact@leaseum.com</t>
  </si>
  <si>
    <t>NordPay Financial</t>
  </si>
  <si>
    <t>https://www.crunchbase.com/organization/nordpay-financial</t>
  </si>
  <si>
    <t>NordPay Financial provides hassle-free payment solution. With a 15-year experience in online payments, they developed advanced solutions to make payments easy, fast and secure for merchants across Europe.  They started doing business in online payment back in 2003 when banks were the main actors in the sector. Their vision as a FinTech was and is still linked to innovation. With strong teams working all together, they developed a powerful online payment processing platform which keeps on evolving to meet and anticipate the clients‚Äô needs. They work alongside with a network of acquiring partners to offer their clients the best payment acceptance rates. Conversion is what matters but they also focus on providing high security level and an effective system to reduce the risk of fraud.</t>
  </si>
  <si>
    <t>NordPay Financial provides hassle-free payment solution to make payments easy, fast, and secure for merchants.</t>
  </si>
  <si>
    <t>https://www.nordpay.eu/</t>
  </si>
  <si>
    <t>https://www.linkedin.com/company/nordpay-financial-ltd/</t>
  </si>
  <si>
    <t>Fr√©d√©ric Noel, Guillaume Ponsard</t>
  </si>
  <si>
    <t>GapCap</t>
  </si>
  <si>
    <t>https://www.crunchbase.com/organization/gapcap</t>
  </si>
  <si>
    <t>GapCap is a provider of financial services that makes cashflow and funding easy for businesses.</t>
  </si>
  <si>
    <t>https://www.gapcap.co.uk</t>
  </si>
  <si>
    <t>https://twitter.com/gapcapuk?lang=en</t>
  </si>
  <si>
    <t>https://www.linkedin.com/company/gapcap-limited/</t>
  </si>
  <si>
    <t>info@gapcap.co.uk</t>
  </si>
  <si>
    <t>+44 203-740-9710</t>
  </si>
  <si>
    <t>Alex Fenton</t>
  </si>
  <si>
    <t>BLOKKX</t>
  </si>
  <si>
    <t>https://www.crunchbase.com/organization/blokkx</t>
  </si>
  <si>
    <t>Blokkx limited is a blockchain company. We invest in the development of blockchain technologies to be well-positioned today for the challenges and opportunities of the future. The number of transactions with blockchain is growing in geometric progression.  We have set ourselves the goal of advising companies on the many possible uses of blockchain technology and developing tailor-made solutions, for example in the financial services sector,  Also, we are actively investing in blockchain development so that this innovative technology can soon unfold its full potential. For instance, we are currently participating in various projects and are committed to integrating a large number of existing blockchain technologies into usable systems across all industries.</t>
  </si>
  <si>
    <t>Blockchain investment</t>
  </si>
  <si>
    <t>https://blokkx.com</t>
  </si>
  <si>
    <t>https://twitter.com/blokkx</t>
  </si>
  <si>
    <t>https://facebook.com/blokkx</t>
  </si>
  <si>
    <t>info@blokkx.com</t>
  </si>
  <si>
    <t>+356 2778 0456</t>
  </si>
  <si>
    <t>iuvo</t>
  </si>
  <si>
    <t>https://www.crunchbase.com/organization/iuvo</t>
  </si>
  <si>
    <t xml:space="preserve">Iuvo provides the perfect link between investors and originators, focusing on high returns and security through a state of the art peer-to-peer investment platform.Iuvo strives to deliver superior experiences for investors through its wide listed credit portfolio by trustful originators and outstanding platform simplicity. They give numerous opportunities for progressive investing and freedom of choice while focusing on constantly accelerating customer experience, high investment returns, and security. </t>
  </si>
  <si>
    <t>A group of young entrepreneurs who wish to re-define the way people manage their money, invest and get access to credit.</t>
  </si>
  <si>
    <t>https://www.iuvo-group.com/</t>
  </si>
  <si>
    <t>https://twitter.com/GroupIuvo</t>
  </si>
  <si>
    <t>https://www.facebook.com/iuvo.group/</t>
  </si>
  <si>
    <t>https://www.linkedin.com/company/iuvo/</t>
  </si>
  <si>
    <t>info@iuvo-group.com</t>
  </si>
  <si>
    <t xml:space="preserve"> + 359 2 493 0108</t>
  </si>
  <si>
    <t>XZEN</t>
  </si>
  <si>
    <t>https://www.crunchbase.com/organization/xzen</t>
  </si>
  <si>
    <t>XZEN helps people to become financially independent from banks and governments by allowing them to send, change or pay in one of many currencies in seconds and with minimal fees. XZEN products: XZEN APP. Single access to crypto and fiat currencies. - Buying cryptocurrencies for fiat with minimal fees  - Online exchange of 30 crypto and fiat currencies at the best rates - Zero-fee instant local and international transfers - NFC payments for goods and services worldwide XZEN wallet. Maximum security of cold storage - Secure CPU and fingerprint authentication - NFC payments for goods and services - Encrypted wireless connectivity via Bluetooth - High resolution touch screen for convenient use XZEN multicard. One payment card for all accounts Our mission is to bring benefits of blockchain to as many people as possible and give them a new level of financial freedom, while focusing on maximum security of asset storage, low comissions and everyday ease of use.</t>
  </si>
  <si>
    <t>Global financial platfrom on blockchain</t>
  </si>
  <si>
    <t>https://xzen.io/</t>
  </si>
  <si>
    <t>https://twitter.com/xzenwallet</t>
  </si>
  <si>
    <t>https://www.facebook.com/xzenwallet</t>
  </si>
  <si>
    <t>https://www.linkedin.com/company/xzen-wallet/</t>
  </si>
  <si>
    <t>info@xzen.io</t>
  </si>
  <si>
    <t>Dmitry Laptev, Rustem Zubairov</t>
  </si>
  <si>
    <t>Neshes Global</t>
  </si>
  <si>
    <t>https://www.crunchbase.com/organization/neshes-global-8bc4</t>
  </si>
  <si>
    <t>NeshesGlobal.com, Inc. is a global multinational technology company based in London, United Kingdom which focuses on software, e-commerce, cloud computing, Software as a service (SaaS), fintech, digital streaming, e-learning, artificial intelligence, immigration, and develops APIs to individuals, companies, and governments.</t>
  </si>
  <si>
    <t>Consulting, E-Commerce, FinTech, Information Technology, Professional Services, Software</t>
  </si>
  <si>
    <t>Software, Mobile App, Fintech, E-commerce, SaaS, Cloud computing, Artificial intelligence, API and Immigration</t>
  </si>
  <si>
    <t>https://www.neshesglobal.com/</t>
  </si>
  <si>
    <t>https://twitter.com/NeshesGlobal</t>
  </si>
  <si>
    <t>https://www.facebook.com/neshesglobal</t>
  </si>
  <si>
    <t>https://www.linkedin.com/company/neshesglobal</t>
  </si>
  <si>
    <t>info@neshesglobal.com</t>
  </si>
  <si>
    <t>(+44) 20-3371-7140</t>
  </si>
  <si>
    <t>PRADIP KUMAR</t>
  </si>
  <si>
    <t>Commerce and Shopping, Financial Services, Information Technology, Other, Professional Services, Software</t>
  </si>
  <si>
    <t>Clearsettle</t>
  </si>
  <si>
    <t>https://www.crunchbase.com/organization/clearsettle-2</t>
  </si>
  <si>
    <t>Clearsettle is a rapidly growing payment platform. Clearsettle powers payments behind the scenes for payment service providers, acquirers, and other fin tech companies enabling them to grow faster. By integrating to Clearsettle, PSPs can offer their merchants everything they need to accept payments from their customers and expand their geographic coverage. Their customers can pay the way they want to pay ‚Äì from credit card payments to instant bank transfer to vouchers to ewallets to alternative payment methods ‚Äì in their local currency.</t>
  </si>
  <si>
    <t>Clearsettle‚Äôs white label payment platform enables PSPs to expand globally and offer numerous payment methods with a single integration.</t>
  </si>
  <si>
    <t>https://www.clearsettle.com</t>
  </si>
  <si>
    <t>https://twitter.com/clearsettle?lang=en</t>
  </si>
  <si>
    <t>https://www.facebook.com/pages/Clearsettle/1199954106684776</t>
  </si>
  <si>
    <t>https://www.linkedin.com/company/clearsettle</t>
  </si>
  <si>
    <t>psp@clearsettle.com</t>
  </si>
  <si>
    <t>Anil Uzun, Ozan Ozerk</t>
  </si>
  <si>
    <t>Mobven</t>
  </si>
  <si>
    <t>https://www.crunchbase.com/organization/mobven</t>
  </si>
  <si>
    <t>Mobven is a fast-growth mobile software house and venture builder. Mobven specializes in mobile application development across miscellaneous verticals including financial services, media, telecoms and e-commerce. Mobven Team has created many bespoke applications &amp; solutions for industry leading clients. Mobven also acts as a mobile venture builder</t>
  </si>
  <si>
    <t>Masterpayment</t>
  </si>
  <si>
    <t>https://www.crunchbase.com/organization/masterpayment</t>
  </si>
  <si>
    <t>MasterPayment is a specialist payment services company that offers online payment processing solutions for small- and medium-sized e-commerce stores. It provides payment and acquiring services for European debit and credit cards, and invoicing solutions for online retail, digital goods, and content sectors. MasterPayment provides e-commerce merchants with working capital optimization solutions by offering a flexible structure of financing, which employs a trading transaction instead of traditional bank credit. The company was founded in 2010 and is based in Munich, Germany.</t>
  </si>
  <si>
    <t>Starnberg, Bayern, Germany</t>
  </si>
  <si>
    <t>Masterpayment is the provider of the online Zahlungsabdevelopments.</t>
  </si>
  <si>
    <t>https://www.masterpayment.com</t>
  </si>
  <si>
    <t>https://twitter.com/masterpaymentag</t>
  </si>
  <si>
    <t>https://www.facebook.com/masterpaymentAG/</t>
  </si>
  <si>
    <t>https://www.linkedin.com/company/masterpayment</t>
  </si>
  <si>
    <t>Info@masterpayment.com</t>
  </si>
  <si>
    <t>NET1 UEPS Technologies Inc.</t>
  </si>
  <si>
    <t>https://www.crunchbase.com/organization/net1</t>
  </si>
  <si>
    <t>Masterpayment acquired by NET1 UEPS Technologies Inc.</t>
  </si>
  <si>
    <t>https://www.crunchbase.com/acquisition/net1-acquires-masterpayment--8e793715</t>
  </si>
  <si>
    <t>Finance Technology</t>
  </si>
  <si>
    <t>https://www.crunchbase.com/organization/finance-technology-as</t>
  </si>
  <si>
    <t>Finance Technology AS delivers consumer finance solutions to mobile operators and electronics retailers. Finance Technology partners with banks, buyback guarantors, and insurance partners to build flexible financing options where the consumer can return their device after a certain period and Upgrade for a new device and new financing contract.</t>
  </si>
  <si>
    <t>Flexible Financing delivers consumer finance solutions to mobile operators and electronics retailers.</t>
  </si>
  <si>
    <t>https://www.financetechnology.com/</t>
  </si>
  <si>
    <t>https://www.linkedin.com/company/finance-technology-as/</t>
  </si>
  <si>
    <t>info@financetechnology.com</t>
  </si>
  <si>
    <t>Tech Data</t>
  </si>
  <si>
    <t>https://www.crunchbase.com/organization/tech-data</t>
  </si>
  <si>
    <t>Finance Technology acquired by Tech Data</t>
  </si>
  <si>
    <t>https://www.crunchbase.com/acquisition/tech-data-acquires-finance-technology-as--80dc4d24</t>
  </si>
  <si>
    <t>Ceras Ventures</t>
  </si>
  <si>
    <t>https://www.crunchbase.com/organization/ceras-ventures</t>
  </si>
  <si>
    <t>A global leading investment firm that focuses on cutting-edge technology projects in blockchain industry.</t>
  </si>
  <si>
    <t>https://www.cerasventures.com/</t>
  </si>
  <si>
    <t>https://www.linkedin.com/company/ceras-ventures</t>
  </si>
  <si>
    <t>rm@cerasventures.com</t>
  </si>
  <si>
    <t>Kvantor</t>
  </si>
  <si>
    <t>https://www.crunchbase.com/organization/kvantor</t>
  </si>
  <si>
    <t>The goal of the KVANTOR project is to give a real freedom to economic agents of the global market.  ‚Ä¢ to use the advanced technology of settlements</t>
  </si>
  <si>
    <t>TruFin Plc</t>
  </si>
  <si>
    <t>https://www.crunchbase.com/organization/trufin-plc</t>
  </si>
  <si>
    <t>TruFin is an operating company focused on growing Fintech and banking businesses to provide niche lending, technological and service solutions to the working capital and early payment markets.  The company also owns a significant minority stake in Zopa, Europe's largest peer-to-peer lender.  With offices in London and Birmingham the company was originally part of Arrowgrass, an alternative asset manager, and is forecast to list on AIM in early 2018.</t>
  </si>
  <si>
    <t>TruFin is a London based a FinTech and banking group.</t>
  </si>
  <si>
    <t>https://trufin.com/</t>
  </si>
  <si>
    <t>https://www.linkedin.com/company/trufin-plc/</t>
  </si>
  <si>
    <t>contact@TruFin.com</t>
  </si>
  <si>
    <t>+44 (0)203 743 1340</t>
  </si>
  <si>
    <t>TRU</t>
  </si>
  <si>
    <t>https://www.crunchbase.com/ipo/trufin-plc-ipo--dd10c346</t>
  </si>
  <si>
    <t>ELPASO</t>
  </si>
  <si>
    <t>https://www.crunchbase.com/organization/elpaso</t>
  </si>
  <si>
    <t>ELPASO is fintech startup, which provides remote, easy and quick access to banking services in the EU, targeting entrepreneurs and PI.</t>
  </si>
  <si>
    <t>https://elpaso.co.uk/</t>
  </si>
  <si>
    <t>https://www.linkedin.com/company/elpasouk/</t>
  </si>
  <si>
    <t>support@elpaso.co.uk</t>
  </si>
  <si>
    <t>+ 44 1273 004 434</t>
  </si>
  <si>
    <t>Sergey Baymakov, Yaroslav Smakota</t>
  </si>
  <si>
    <t>Zonky.com</t>
  </si>
  <si>
    <t>https://www.crunchbase.com/organization/zonky-com</t>
  </si>
  <si>
    <t>Zonky.com is a Czech based company which provides micro loans to its customers online.</t>
  </si>
  <si>
    <t>https://www.zonky.com</t>
  </si>
  <si>
    <t>https://www.twitter.com/zonky_cz</t>
  </si>
  <si>
    <t>info@zonky.cz</t>
  </si>
  <si>
    <t>Lucie Tvar≈Ø≈ækov√°</t>
  </si>
  <si>
    <t>Euroloan Consumer Finance PLC</t>
  </si>
  <si>
    <t>https://www.crunchbase.com/organization/euroloan-consumer-finance-plc</t>
  </si>
  <si>
    <t xml:space="preserve"> Euroloan Consumer Finance PLC provides instant consumer credit (short-term financing for private customers), and is currently based in Helsinki, Finland.</t>
  </si>
  <si>
    <t>Euroloan Consumer Finance PLC  provides instant consumer credit (short-term financing for private customers).</t>
  </si>
  <si>
    <t>http://www.euroloan.fi</t>
  </si>
  <si>
    <t>https://twitter.com/euroloansuomi</t>
  </si>
  <si>
    <t>https://www.linkedin.com/company/euroloan-consumer-finance-plc</t>
  </si>
  <si>
    <t>+358 1021 71000</t>
  </si>
  <si>
    <t>Euroloan Consumer Finance PLC acquired by Mash</t>
  </si>
  <si>
    <t>https://www.crunchbase.com/acquisition/euroloan-acquires-euroloan-consumer-finance-plc--a2723ff5</t>
  </si>
  <si>
    <t>DealTrak</t>
  </si>
  <si>
    <t>https://www.crunchbase.com/organization/dealtrak</t>
  </si>
  <si>
    <t>FinTech, Insurance, Software</t>
  </si>
  <si>
    <t>DealTrak is a software platform dedicated to connecting the automotive Finance and Insurance sector located in Leeds.</t>
  </si>
  <si>
    <t>http://www.dealtrak.co.uk/</t>
  </si>
  <si>
    <t>https://twitter.com/DealTrakUK?ref_src=twsrc%5Egoogle%7Ctwcamp%5Eserp%7Ctwgr%5Eauthor</t>
  </si>
  <si>
    <t>https://www.linkedin.com/company/dealtrak-ltd/</t>
  </si>
  <si>
    <t>44-1924-64-88-00</t>
  </si>
  <si>
    <t>FinTech Connect</t>
  </si>
  <si>
    <t>https://www.crunchbase.com/organization/fintech-connect</t>
  </si>
  <si>
    <t>Event Management, Financial Services, FinTech, Internet</t>
  </si>
  <si>
    <t>FinTech Connect is a free global network offering for the fintech industry, hosting live events, a connection portal, and original content.</t>
  </si>
  <si>
    <t>http://www.fintechconnect.com</t>
  </si>
  <si>
    <t>https://www.twitter.com/fintech_connect</t>
  </si>
  <si>
    <t>https://www.facebook.com/fintechconnectlive</t>
  </si>
  <si>
    <t>https://www.linkedin.com/company/fintech-connect-ltd</t>
  </si>
  <si>
    <t>info@fintechconnect.com</t>
  </si>
  <si>
    <t>+44 (0)20 7368 9750</t>
  </si>
  <si>
    <t>Events, Financial Services, Internet Services, Media and Entertainment</t>
  </si>
  <si>
    <t>Ok Money Espa√±a</t>
  </si>
  <si>
    <t>https://www.crunchbase.com/organization/ok-money-espaa</t>
  </si>
  <si>
    <t>Based in Spain, Okmoney provides solutions for the short-term financial needs of its customers. It has designed a virtual simulator with which users have the ability to calculate interest and total cost of a loan before making their application. The first time loan appliers of the platform can only request up to a maximum amount of 200 euros and for a maximum repayment period of 30 days.</t>
  </si>
  <si>
    <t>Credit, Finance, FinTech</t>
  </si>
  <si>
    <t>OK Money is a trustworthy company, applying the improvements global practices.</t>
  </si>
  <si>
    <t>http://www.okmoney.es</t>
  </si>
  <si>
    <t>https://www.facebook.com/okmoneyes</t>
  </si>
  <si>
    <t>info@okmoney.es</t>
  </si>
  <si>
    <t>901 848 000</t>
  </si>
  <si>
    <t>b-sharpe</t>
  </si>
  <si>
    <t>https://www.crunchbase.com/organization/b-sharpe</t>
  </si>
  <si>
    <t>b-sharpe is the Swiss online currency exchange company. Based in Geneva, b-sharpe helps people and companies manage their currency needs in a fast, fair and friendly way.</t>
  </si>
  <si>
    <t>b-sharpe is the Swiss online currency exchange company.</t>
  </si>
  <si>
    <t>https://www.b-sharpe.com/en/</t>
  </si>
  <si>
    <t>https://twitter.com/bsharpesa</t>
  </si>
  <si>
    <t>https://www.facebook.com/bsharpesa/</t>
  </si>
  <si>
    <t>https://www.linkedin.com/company/b-sharpe/</t>
  </si>
  <si>
    <t>info@b-sharpe.com</t>
  </si>
  <si>
    <t>+41 22 311 11 82</t>
  </si>
  <si>
    <t>Jean-Marc Sabet, Jean-Marc Sabet</t>
  </si>
  <si>
    <t>WizKey</t>
  </si>
  <si>
    <t>https://www.crunchbase.com/organization/wizkey</t>
  </si>
  <si>
    <t>WizKey is a blockchain-based platform that delivers an end-to-end solution covering the entire value chain of credit.</t>
  </si>
  <si>
    <t>https://www.wizkey.io</t>
  </si>
  <si>
    <t>https://twitter.com/WizKeyDefine</t>
  </si>
  <si>
    <t>https://www.facebook.com/thewizkeysolution</t>
  </si>
  <si>
    <t>https://www.linkedin.com/company/thewizkeysolution</t>
  </si>
  <si>
    <t>info@wizkey.io</t>
  </si>
  <si>
    <t>39-02-3653-1544</t>
  </si>
  <si>
    <t>IQV BETEILIGUNG AG</t>
  </si>
  <si>
    <t>https://www.crunchbase.com/organization/iqv-beteiligung-ag</t>
  </si>
  <si>
    <t>Banking, Finance, Financial Services, FinTech, Information Technology, Software</t>
  </si>
  <si>
    <t>Villach, Karnten, Austria</t>
  </si>
  <si>
    <t>IQV BETEILIGUNG AG  is a fintech,software and technology company specilaizing in banking and trading solutions.</t>
  </si>
  <si>
    <t>https://www.iqv-group.com/</t>
  </si>
  <si>
    <t>https://www.linkedin.com/company/mcv-cap-beteiligung-ag/</t>
  </si>
  <si>
    <t>office@iqv-group.com</t>
  </si>
  <si>
    <t>Solar Staff</t>
  </si>
  <si>
    <t>https://www.crunchbase.com/organization/solar-staff</t>
  </si>
  <si>
    <t xml:space="preserve"> Solar Staff allows you to work with performers of individuals without unnecessary papers and without violating the law. Your performers will receive money for cards, the state - VAT, and you - the work performed and the rights to it. And these are closing documents.</t>
  </si>
  <si>
    <t>Solar Staff automates all paperwork and payments to freelancers and distributed teams.</t>
  </si>
  <si>
    <t>https://www.solar-staff.com</t>
  </si>
  <si>
    <t>https://www.facebook.com/my.solar.staff/</t>
  </si>
  <si>
    <t>https://www.linkedin.com/company/9502614/</t>
  </si>
  <si>
    <t>office@solar-staff.com</t>
  </si>
  <si>
    <t>7 495 212-07-35</t>
  </si>
  <si>
    <t>Pavel Shynkarenko</t>
  </si>
  <si>
    <t>Evicertia</t>
  </si>
  <si>
    <t>https://www.crunchbase.com/organization/evicertia</t>
  </si>
  <si>
    <t>Based in Madrid, Spain, Evicertia enables companies to conclude contracts, send invoices, claim payments, and deliver sensitive documents by electronic means. The company was founded in 2013.</t>
  </si>
  <si>
    <t>Contracts, Invoices, Payments, Claims</t>
  </si>
  <si>
    <t>http://www.evicertia.com</t>
  </si>
  <si>
    <t>http://twitter.com/evicertia</t>
  </si>
  <si>
    <t>http://www.facebook.com/evicertia</t>
  </si>
  <si>
    <t>http://www.linkedin.com/company/evicertia</t>
  </si>
  <si>
    <t>info@evicertia.com</t>
  </si>
  <si>
    <t>+34 914 23 70 80</t>
  </si>
  <si>
    <t>Sanostro Institutional AG (JV between Euromoney Institutional Investor and Sanostro AG)</t>
  </si>
  <si>
    <t>https://www.crunchbase.com/organization/sanostro</t>
  </si>
  <si>
    <t>Sanostro AG collects signal data from established quant funds to provide B2B alpha-as-a-service solutions in all liquid markets, including FX overlay solutions, equity upside capture, tactical asset allocation, and other solutions dedicated to alpha generation.</t>
  </si>
  <si>
    <t>Sanostro AG collects signal data from established quant funds to provide B2B investment solutions in all liquid asset classes</t>
  </si>
  <si>
    <t>https://www.sanostro.com</t>
  </si>
  <si>
    <t>https://twitter.com/sanostro</t>
  </si>
  <si>
    <t>https://www.linkedin.com/company/2837792</t>
  </si>
  <si>
    <t>info@sanostro.com</t>
  </si>
  <si>
    <t>Euromoney Institutional Investor</t>
  </si>
  <si>
    <t>https://www.crunchbase.com/organization/euromoney-institutional-investor</t>
  </si>
  <si>
    <t>Sanostro Institutional AG (JV between Euromoney Institutional Investor and Sanostro AG) acquired by Euromoney Institutional Investor</t>
  </si>
  <si>
    <t>https://www.crunchbase.com/acquisition/euromoney-institutional-investor-acquires-sanostro--12e66e9c</t>
  </si>
  <si>
    <t>Valueworks</t>
  </si>
  <si>
    <t>https://www.crunchbase.com/organization/valueworks</t>
  </si>
  <si>
    <t>Social landlords spend large sums on their capital works, and they hold a wealth of data in their housing, asset management and finance systems.  But this data is often gathered and stored on spreadsheets, so landlords struggle to turn its potential into insight for better management decision-making. Worse still, they lose auditable control over the cost and quality of their capital works, and get caught up in commercial disputes with their contractors and suppliers. Valueworks provides a shared collaborative software platform that gives landlords visibility into clean data, and control over the cost and quality of their capital works</t>
  </si>
  <si>
    <t>hotline.finance</t>
  </si>
  <si>
    <t>https://www.crunchbase.com/organization/hotline-finance</t>
  </si>
  <si>
    <t>We are building a technology that helps insurance companies start and boost their online sales via comparison web and mobile app for users.</t>
  </si>
  <si>
    <t>FinTech, Insurance, InsurTech, Marketplace</t>
  </si>
  <si>
    <t>online marketplace for insurance companies</t>
  </si>
  <si>
    <t>https://www.hotline.finance</t>
  </si>
  <si>
    <t>https://twitter.com/hotline4finance</t>
  </si>
  <si>
    <t>https://www.facebook.com/hotline.finance</t>
  </si>
  <si>
    <t>https://www.linkedin.com/company/probanker.ua</t>
  </si>
  <si>
    <t>support@hotline.finance</t>
  </si>
  <si>
    <t>Stan Gontovoy</t>
  </si>
  <si>
    <t>Jemmic</t>
  </si>
  <si>
    <t>https://www.crunchbase.com/organization/jemmic</t>
  </si>
  <si>
    <t>Secure Instant messaging / Identity and Access Management / Web Application Firewalls / Digital Signatures / Customer Portals / Secure Mobile &amp; Web Applications</t>
  </si>
  <si>
    <t>FinTech, Identity Management, Information Technology, Messaging, Mobile Apps, Software, Web Apps</t>
  </si>
  <si>
    <t>We develop secure mobile and web applications for financial insitutions</t>
  </si>
  <si>
    <t>https://jemmic.com</t>
  </si>
  <si>
    <t>https://www.linkedin.com/company/jemmic/</t>
  </si>
  <si>
    <t>info@jemmic.com</t>
  </si>
  <si>
    <t>Jean-Pierre Schmit</t>
  </si>
  <si>
    <t>Apps, Financial Services, Information Technology, Internet Services, Messaging and Telecommunications, Mobile, Privacy and Security, Software</t>
  </si>
  <si>
    <t>Hulgrave</t>
  </si>
  <si>
    <t>https://www.crunchbase.com/organization/hulgrave</t>
  </si>
  <si>
    <t>They help Wealth and Asset Management companies calibrate and prove the quality of their service, and exceed clients‚Äô and regulators‚Äô calls for transparency.Hulgrave links to existing systems and extracts the relevant data.</t>
  </si>
  <si>
    <t>Hulgrave is a FinTech that provides money managers and consumers with technology that improves customer engagement and information flow.</t>
  </si>
  <si>
    <t>https://www.hulgrave.com/</t>
  </si>
  <si>
    <t>https://uk.linkedin.com/company/hulgrave?trk=public_profile_topcard_current_company</t>
  </si>
  <si>
    <t>team@hulgrave.com</t>
  </si>
  <si>
    <t>Single Broker</t>
  </si>
  <si>
    <t>https://www.crunchbase.com/organization/single-broker</t>
  </si>
  <si>
    <t>Single brokerage solution for secure and transparent asset management</t>
  </si>
  <si>
    <t>https://singlebroker.com</t>
  </si>
  <si>
    <t>https://twitter.com/singlebrokerage</t>
  </si>
  <si>
    <t>https://www.facebook.com/singlebrokerage</t>
  </si>
  <si>
    <t>https://www.linkedin.com/company/singlebroker</t>
  </si>
  <si>
    <t>hello@singlebroker.com</t>
  </si>
  <si>
    <t>+41 41 55 100 53</t>
  </si>
  <si>
    <t>myfoglio</t>
  </si>
  <si>
    <t>https://www.crunchbase.com/organization/myfoglio</t>
  </si>
  <si>
    <t>myfoglio manages your invoices online. myfoglio is your personal assistant that help you produce and organize your invoices and documents easily and effectively in one place, freeing up time for your interests and your business. No costs. No credit cards. No limits to the number of invoices or to client database. Recommended for freelancers, professionals, consultants, small and medium enterprises.</t>
  </si>
  <si>
    <t>Accounting, Developer Tools, FinTech, SaaS, Small and Medium Businesses</t>
  </si>
  <si>
    <t>myfoglio is your personal assistant that help you produce and organize your invoices and documents easily and effectively in one place.</t>
  </si>
  <si>
    <t>http://www.myfoglio.com/</t>
  </si>
  <si>
    <t>https://twitter.com/myfoglio</t>
  </si>
  <si>
    <t>https://www.facebook.com/myfoglio?fref=ts</t>
  </si>
  <si>
    <t>https://www.linkedin.com/company/myfoglio</t>
  </si>
  <si>
    <t>help@myfoglio.com</t>
  </si>
  <si>
    <t>Roberto Stefanini</t>
  </si>
  <si>
    <t>Financial Services, Other, Professional Services, Software</t>
  </si>
  <si>
    <t>Dalberry Technologies</t>
  </si>
  <si>
    <t>https://www.crunchbase.com/organization/dalberry-technologies</t>
  </si>
  <si>
    <t>Dalberry is an ultra high growth online payments disrupter that launched last year with a mission to fix the broken journey for merchants frustrated with existing clumsy and bureaucratic systems.</t>
  </si>
  <si>
    <t>A fintech company designed with human interaction in mind</t>
  </si>
  <si>
    <t>http://www.dalberry.com/</t>
  </si>
  <si>
    <t>https://twitter.com/dalberry_tech</t>
  </si>
  <si>
    <t>https://www.facebook.com/dalberrytechnologies</t>
  </si>
  <si>
    <t>https://www.linkedin.com/company/dalberrytechnologies?trk=company_logo</t>
  </si>
  <si>
    <t>office@dalberry.com</t>
  </si>
  <si>
    <t>+350 200 60596</t>
  </si>
  <si>
    <t>IBID Group</t>
  </si>
  <si>
    <t>https://www.crunchbase.com/organization/ibid-group</t>
  </si>
  <si>
    <t>Dalberry Technologies acquired by IBID Group</t>
  </si>
  <si>
    <t>https://www.crunchbase.com/acquisition/ibid-group-acquires-dalberry-technologies--31412a21</t>
  </si>
  <si>
    <t>Cygnecode Ltd.</t>
  </si>
  <si>
    <t>https://www.crunchbase.com/organization/cygnecode-ltd</t>
  </si>
  <si>
    <t>Finance, FinTech, Gamification, Mobile, Personal Finance</t>
  </si>
  <si>
    <t>Creators of Flick a Trade. London based tech company designs, develops and operates trading games and gamified financial applications.</t>
  </si>
  <si>
    <t>http://www.cygnecode.com</t>
  </si>
  <si>
    <t>https://www.twitter.com/flick_a_trade</t>
  </si>
  <si>
    <t>Kerem Ozelli</t>
  </si>
  <si>
    <t>Financial Services, Gaming, Mobile</t>
  </si>
  <si>
    <t>Main Mezzanine Capital</t>
  </si>
  <si>
    <t>https://www.crunchbase.com/organization/main-mezzanine-capital</t>
  </si>
  <si>
    <t>Main Mezzanine Capital is part of Main Capital Partners (www.main.nl), an investment and financing company focused on profitable and growing companies in the software and TMT sector within the Benelux and Germany. The funding of Main Mezzanine Capital comes from its own shareholders, as well as high net-worth individuals, family offices and (former) entrepreneurs, who wish to set aside their assets in a responsible and cost-effective manner ‚Äì according to Van 't Hoenderdaal a sort of "closed crowd fund". Main has provided 12 mezzanine loans so far. Companies in the mezzanine portfolio of Main are a.o. OnGuard, TravelBird, ABIT and The Valley.</t>
  </si>
  <si>
    <t>Financial Services, FinTech, Telecommunications, Venture Capital</t>
  </si>
  <si>
    <t>Main Mezzanine Capital is a Dutch investment and financing company that focuses on growing companies in the software and TMT sector.</t>
  </si>
  <si>
    <t>http://www.main.nl/mezzanine/en/</t>
  </si>
  <si>
    <t>https://www.twitter.com/maincp</t>
  </si>
  <si>
    <t>https://www.linkedin.com/company/3493127</t>
  </si>
  <si>
    <t>info@main.nl</t>
  </si>
  <si>
    <t>+31 (0)20 427 42 42</t>
  </si>
  <si>
    <t>Debt, Private Equity</t>
  </si>
  <si>
    <t>Financial Services, Hardware, Lending and Investments</t>
  </si>
  <si>
    <t>Clear Treasury</t>
  </si>
  <si>
    <t>https://www.crunchbase.com/organization/clear-treasury</t>
  </si>
  <si>
    <t>Clear Treasury provides knowledge &amp; tools to helps Foreign exchange strategy and FX payments services.</t>
  </si>
  <si>
    <t>https://www.cleartreasury.co.uk/</t>
  </si>
  <si>
    <t>https://www.twitter.com/cleartreasury</t>
  </si>
  <si>
    <t>https://www.linkedin.com/company/clear-treasury/</t>
  </si>
  <si>
    <t>info@cleartreasury.co.uk</t>
  </si>
  <si>
    <t>44-0-207-151-4870</t>
  </si>
  <si>
    <t>Macro Global</t>
  </si>
  <si>
    <t>https://www.crunchbase.com/organization/macro-global</t>
  </si>
  <si>
    <t>Banking, Financial Services, FinTech, Information Services, Information Technology</t>
  </si>
  <si>
    <t>Macro Global offers IT products, regulatory &amp; financial technology products, cloud solutions, and fintech services.</t>
  </si>
  <si>
    <t>https://www.macroglobal.co.uk</t>
  </si>
  <si>
    <t>https://twitter.com/MacroGlobalUK</t>
  </si>
  <si>
    <t>https://www.facebook.com/macroglobal.co.uk</t>
  </si>
  <si>
    <t>https://www.linkedin.com/company/macro-global-uk</t>
  </si>
  <si>
    <t>salesdesk@macroglobal.co.uk</t>
  </si>
  <si>
    <t>44-0207-993-5840</t>
  </si>
  <si>
    <t>d:code:it - DCODEIT LTD.</t>
  </si>
  <si>
    <t>https://www.crunchbase.com/organization/d-code-it-dcodeit-ltd</t>
  </si>
  <si>
    <t>d:code:it is a digital design and development studio that transforms the way major financial institutions work, think and perform. Pioneering HTML5 and advanced microservice, micro-app architectures, their highly specialised teams combine the latest technology with intuitive design to create forward thinking products and solutions. By providing tailored, 360 solutions to individual challenges of modernisation, d:code:it give clients the tools they need to thrive in an evolving world. Arthos is the digital workspace connecting enterprises‚Äô legacies with the future. Built to combat the issues d:code:it experienced first hand, Arthos‚Äô unique HTML5 container framework transforms fragmented desktops into modern, unified digital workspaces. It enables global businesses to continue running critical legacy systems while transitioning to an advanced, micro-app architecture. Arthos provides a living set of tools, components and resources to drive continuous innovation. Founded in 2012, the company is based in London with offices in Vienna.</t>
  </si>
  <si>
    <t>Finance, FinTech, Product Design</t>
  </si>
  <si>
    <t>d:code:it is a digital design and development studio that transforms the way major financial institutions work, think and perform.</t>
  </si>
  <si>
    <t>http://www.dcodeit.com</t>
  </si>
  <si>
    <t>https://www.linkedin.com/company/d-code-it/</t>
  </si>
  <si>
    <t>hello@dcodeit.com</t>
  </si>
  <si>
    <t>Design, Financial Services</t>
  </si>
  <si>
    <t>Juakali.io</t>
  </si>
  <si>
    <t>https://www.crunchbase.com/organization/juakali-io</t>
  </si>
  <si>
    <t>Juakali is a SaaS technology provider enabling Financial Inclusion. Our mission is to empower Financial Services Providers (FSPs) serving the 3 Bn underbanked with advanced technologies that simplify daily operations &amp; customer interactions, at a fraction of the cost of existing solutions.</t>
  </si>
  <si>
    <t>Cloud Data Services, Financial Services, FinTech, Information Technology, Software</t>
  </si>
  <si>
    <t>Juakali is a SaaS technology provider enabling Financial Inclusion</t>
  </si>
  <si>
    <t>https://juakali.io</t>
  </si>
  <si>
    <t>https://www.linkedin.com/company/12669138/admin/</t>
  </si>
  <si>
    <t>hello@juakali.io</t>
  </si>
  <si>
    <t>Antoine Griveaud, Julien Mahuzier</t>
  </si>
  <si>
    <t>ICON Corporate Finance</t>
  </si>
  <si>
    <t>https://www.crunchbase.com/organization/icon-corporate-finance</t>
  </si>
  <si>
    <t>ICON Corporate Finance is a multi award winning firm of corporate finance advisers acting exclusively for technology companies.  Their clients are changing the world and we help them get the funding to build great companies and also realise maximum value when they come to sell.</t>
  </si>
  <si>
    <t>ICON Corporate Finance acts exclusively for FinTech and high tech growth companies.</t>
  </si>
  <si>
    <t>http://iconcorpfin.co.uk/</t>
  </si>
  <si>
    <t>https://twitter.com/ICONcorpfin</t>
  </si>
  <si>
    <t>https://www.linkedin.com/company/115719/</t>
  </si>
  <si>
    <t>nicky@iconcorpfin.co.uk</t>
  </si>
  <si>
    <t>+44 207 152 6375</t>
  </si>
  <si>
    <t>Alan Bristow, CEO</t>
  </si>
  <si>
    <t>Tiller Investments Ltd</t>
  </si>
  <si>
    <t>https://www.crunchbase.com/organization/tiller-investments-ltd</t>
  </si>
  <si>
    <t>Tiller is an online investment service that within minutes can create personalised investment portfolios for you. Unlike other wealth managers we give you more choice and freedom to personalise your portfolio.   Our team are investment professionals who have experience managing multi-million pound portfolios for some of the world‚Äôs most demanding investors.</t>
  </si>
  <si>
    <t>Financial Services, FinTech, Internet, Internet of Things, Payments</t>
  </si>
  <si>
    <t>Online wealth management service.</t>
  </si>
  <si>
    <t>https://www.tillerinvest.co.uk/</t>
  </si>
  <si>
    <t>https://twitter.com/TillerInvest</t>
  </si>
  <si>
    <t>https://www.linkedin.com/company/tiller-investments-ltd/</t>
  </si>
  <si>
    <t>info@tillerinvest.com</t>
  </si>
  <si>
    <t>0330 390 4500</t>
  </si>
  <si>
    <t>Planning4Life</t>
  </si>
  <si>
    <t>https://www.crunchbase.com/organization/planning4life</t>
  </si>
  <si>
    <t>Planning4Life offers an all-in-one personal financial app that allows users to track all their finances in one place. Eliminate the stress and get ready to assume the control of your finances. With an action plan and Expert advisory, users will identify and seize new ways to spark and improve their financial health. Planning4Life simplifies money. Planning4Life is the "Uber" of personal finances, a place where state-of-art tools to protect and grow people's money lifts their lives.</t>
  </si>
  <si>
    <t>Planning4Life offers an all-in-one personal financial app that allows users to track all their finances in one place.</t>
  </si>
  <si>
    <t>https://planning4life.com</t>
  </si>
  <si>
    <t>https://www.facebook.com/planning4life/</t>
  </si>
  <si>
    <t>https://www.linkedin.com/company/planning4life/</t>
  </si>
  <si>
    <t>igorbrito@planning4life.pt</t>
  </si>
  <si>
    <t>Igor Brito</t>
  </si>
  <si>
    <t>On The Money Technology</t>
  </si>
  <si>
    <t>https://www.crunchbase.com/organization/on-the-money-technology</t>
  </si>
  <si>
    <t>On The Money Technology engages in the development of financial technology products.</t>
  </si>
  <si>
    <t>https://www.onthemoney.net/</t>
  </si>
  <si>
    <t>https://www.twitter.com/otm_tech</t>
  </si>
  <si>
    <t>https://www.linkedin.com/company/on-the-money-technology-ltd/</t>
  </si>
  <si>
    <t>help@onthemoney.net</t>
  </si>
  <si>
    <t>Try Codnet</t>
  </si>
  <si>
    <t>https://www.crunchbase.com/organization/try-codnet</t>
  </si>
  <si>
    <t>Try Codnet is a Fintech Software House &amp; Marketing Agency in the blockchain industry. We are the first company in the world, that combine marketing solutions with software development. Your business goals are the most important thing for us. Thanks to our huge experience and knowledge about Fintech &amp; Blockchain industry, we know, how to deliver the best solutions for you. We want to change your future through developing, improving and optimising your idea or project.</t>
  </si>
  <si>
    <t>Consulting, Developer Platform, Digital Marketing, Financial Services, FinTech, Information Technology, Marketing, SaaS, Software, Web Development</t>
  </si>
  <si>
    <t>We are the first company in the world, that combine marketing solutions with software development in the Blockchain &amp; Fintech industry.</t>
  </si>
  <si>
    <t>https://trycod.net</t>
  </si>
  <si>
    <t>https://twitter.com/TCodnet</t>
  </si>
  <si>
    <t>https://www.facebook.com/trycodnet</t>
  </si>
  <si>
    <t>https://www.linkedin.com/company/try-codnet/</t>
  </si>
  <si>
    <t>contact@trycod.net</t>
  </si>
  <si>
    <t>+48 720 888 963</t>
  </si>
  <si>
    <t>Lukasz Kiszuk, Luke Ozimski</t>
  </si>
  <si>
    <t>Financial Services, Information Technology, Professional Services, Sales and Marketing, Software</t>
  </si>
  <si>
    <t>Konfidio</t>
  </si>
  <si>
    <t>https://www.crunchbase.com/organization/konfidio</t>
  </si>
  <si>
    <t>Founded by Dr. Mervyn G. Maistry and Galen Evans in 2017, Konfidio is a Blockchain Venture Studio accelerating the journey to a sustainable, decentralized future offering a variety of solutions.</t>
  </si>
  <si>
    <t>Blockchain, Consulting, Financial Services, FinTech, Information Technology, Internet, Professional Services</t>
  </si>
  <si>
    <t>Blockchain Venture Studio</t>
  </si>
  <si>
    <t>https://konfidio.com/</t>
  </si>
  <si>
    <t>https://twitter.com/konfidio</t>
  </si>
  <si>
    <t>https://www.facebook.com/konfidio/</t>
  </si>
  <si>
    <t>https://www.linkedin.com/company/konfidio/</t>
  </si>
  <si>
    <t>hello@konfidio.com</t>
  </si>
  <si>
    <t>Galen Evans, Mervyn Maistry</t>
  </si>
  <si>
    <t>Financial Services, Information Technology, Internet Services, Other, Professional Services</t>
  </si>
  <si>
    <t>Boomstarter</t>
  </si>
  <si>
    <t>https://www.crunchbase.com/organization/boomstarter</t>
  </si>
  <si>
    <t>Boomstarter is a web-based platform that provides funding for creative ideas. It was launched on June 1, 2012.</t>
  </si>
  <si>
    <t>Boomstarter is a web-based platform that provides funding for creative ideas.</t>
  </si>
  <si>
    <t>http://boomstarter.ru/</t>
  </si>
  <si>
    <t>https://twitter.com/boomstarterru</t>
  </si>
  <si>
    <t>https://www.facebook.com/boomstarter.ru</t>
  </si>
  <si>
    <t>+7 495 967-73-81</t>
  </si>
  <si>
    <t>Venturespring</t>
  </si>
  <si>
    <t>https://www.crunchbase.com/organization/venturespring</t>
  </si>
  <si>
    <t>A digital transformation firm and early growth venture capital fund that match makes corporates with game changing startups. Venturespring match makes the biggest corporate brands and the best entrepreneurs to create exciting, disruptive products and services together. Venturespring works with corporate incubators, accelerators and venture divisions and growth driven startups that have what it takes to help solve corporate challenges or create opportunities through innovation. In 2017 we launched two additional components to the business model, Venturespring Investments an early growth venture capital fund and Venturespring Ignite an accelerator designed to collect resources from corporations. The startups that join gain exclusive access to hard-to-reach corporate resources that allow them to scale quickly and the corporates get to fully embrace innovation in a way that future-proofs their business. Besides obtaining investment and free resources to scale, selected startups are are also invited to Sir Richard Branson‚Äôs Necker Island.</t>
  </si>
  <si>
    <t>Augmented Reality, Automotive, Autonomous Vehicles, FinTech, Innovation Management, Internet of Things, Lifestyle, Media and Entertainment, Retail Technology, Travel, Venture Capital</t>
  </si>
  <si>
    <t>A digital transformation firm and early growth venture capital fund that match makes corporates with game changing startups.</t>
  </si>
  <si>
    <t>http://www.venture-spring.com/</t>
  </si>
  <si>
    <t>http://twitter.com/venturespringWW</t>
  </si>
  <si>
    <t>http://www.facebook.com/pages/Venturespring-WW/648662961857801</t>
  </si>
  <si>
    <t>http://www.linkedin.com/company/4996555</t>
  </si>
  <si>
    <t>415 854 6257</t>
  </si>
  <si>
    <t>Cassandra Harris, Victoria Alexis</t>
  </si>
  <si>
    <t>Commerce and Shopping, Community and Lifestyle, Financial Services, Hardware, Internet Services, Lending and Investments, Media and Entertainment, Professional Services, Software, Transportation, Travel and Tourism</t>
  </si>
  <si>
    <t>BDCenter Digital</t>
  </si>
  <si>
    <t>https://www.crunchbase.com/organization/bdcenter</t>
  </si>
  <si>
    <t>Since 2011, BDCenter has developed scalable business models for dozens of partners and customers. Our mission is to change the life philosophy of people and create long-term images for your products, allowing you to grow and increase the profit. BDCenter services: - Strategy and analytics - Crypto projects - Crowdfunding - Peformance marketing - Mobile advertising and Retention marketing - Media planning and Influence marketing - PR and personal branding - Messengers and New Media - Mobile Marketing</t>
  </si>
  <si>
    <t>App Marketing, Digital Marketing, Email Marketing, FinTech, Marketing, Mobile Advertising, Public Relations, Reputation, SEO, Social Media Marketing</t>
  </si>
  <si>
    <t>Global Digital Marketing &amp; Consulting for FinTech, IT and Startup products</t>
  </si>
  <si>
    <t>https://bdcenter.digital</t>
  </si>
  <si>
    <t>https://twitter.com/BDCenterDigital</t>
  </si>
  <si>
    <t>https://www.facebook.com/bdcenter.digital</t>
  </si>
  <si>
    <t>https://www.linkedin.com/company/bdcenter/</t>
  </si>
  <si>
    <t>info@bdcenter.digital</t>
  </si>
  <si>
    <t>+375 29 5585555</t>
  </si>
  <si>
    <t>Ales Kovalevich</t>
  </si>
  <si>
    <t>Advertising, Financial Services, Information Technology, Internet Services, Sales and Marketing</t>
  </si>
  <si>
    <t>FinCode</t>
  </si>
  <si>
    <t>https://www.crunchbase.com/organization/fincode</t>
  </si>
  <si>
    <t>FinCode work environment is where collaboration and openness are valued and where a diverse and people-centric culture exists.   Their core being is powered by innovation, vision, teamwork and creative thinking which leads to delivering superior results‚Ä¶   Their love of working with individuals from an array of sectors and industries, allows us to go beyond when delivering software applications for you.   Their big vision is to bring financial technology applications to people across the world, helping your customers to become economically independent with access to finance in new instant ways.</t>
  </si>
  <si>
    <t>Banking, FinTech, Information Technology, Software</t>
  </si>
  <si>
    <t>FinCode vision is to bring financial technology applications to people across the world,</t>
  </si>
  <si>
    <t>http://fincode.co.uk</t>
  </si>
  <si>
    <t>https://www.linkedin.com/company-beta/15234330/</t>
  </si>
  <si>
    <t>info@fincode.co.uk</t>
  </si>
  <si>
    <t>Euler Hermes Digital Agency</t>
  </si>
  <si>
    <t>https://www.crunchbase.com/organization/euler-hermes-digital-agency</t>
  </si>
  <si>
    <t>EHDA (Euler Hermes Digital Agency) is on a mission to revolutionize trade finance, delivering a better way to manage credit risk. EHDA leverages on the 100+ years of Euler Hermes‚Äô global leadership, acting as an innovation hub where innovators and entrepreneurs are put in the driver‚Äôs seat, incubating breakthrough ideas in trade finance, cultivating a digital culture, and scaling up disruptive products. EHDA‚Äôs approach is simple: a team that breathes innovation, backed by one of the world‚Äôs strongest B2B insurers</t>
  </si>
  <si>
    <t>Altero</t>
  </si>
  <si>
    <t>https://www.crunchbase.com/organization/altero</t>
  </si>
  <si>
    <t>Altero is a financial comparison platform.</t>
  </si>
  <si>
    <t>https://www.altero.lv/</t>
  </si>
  <si>
    <t>https://twitter.com/AlteroLv</t>
  </si>
  <si>
    <t>https://www.facebook.com/altero.lv/</t>
  </si>
  <si>
    <t>https://www.linkedin.com/company/altero.lv/</t>
  </si>
  <si>
    <t>info@altero.lv</t>
  </si>
  <si>
    <t>371 265 831 44</t>
  </si>
  <si>
    <t>Arturs Kostins, Sandis Grinfelds</t>
  </si>
  <si>
    <t>RigoBlock</t>
  </si>
  <si>
    <t>https://www.crunchbase.com/organization/rigoblock</t>
  </si>
  <si>
    <t>RigoBlock is a platform for creating and running decentralized pools of digital tokens. Blockchain is a secure and efficient way of transferring value. Tokens are the digital form of value. The world's value is becoming tokenized. Pools of tokens allow for organizing the world's value.</t>
  </si>
  <si>
    <t>A Protocol for Decentralized Asset Management</t>
  </si>
  <si>
    <t>https://rigoblock.com/</t>
  </si>
  <si>
    <t>https://www.twitter.com/rigoblock</t>
  </si>
  <si>
    <t>https://www.facebook.com/RigoBlockProtocol/</t>
  </si>
  <si>
    <t>https://www.linkedin.com/company/rigoblock</t>
  </si>
  <si>
    <t>admin@rigoblock.com</t>
  </si>
  <si>
    <t>+41 55 555555</t>
  </si>
  <si>
    <t>Gabriele Rigo</t>
  </si>
  <si>
    <t>Gozo</t>
  </si>
  <si>
    <t>https://www.crunchbase.com/organization/gozo</t>
  </si>
  <si>
    <t xml:space="preserve">Gozo is the industry-first blockchain-enabled multi-token crypto wallet, loyalty reward points clearing house, and travel club.  By leveraging blockchain technology, Gozo is providing greater efficiency, liquidity and travel savings to the consumer. Gozo‚Äôs simple and consumer friendly interface allows users to harness the power and complexity of blockchain to track and exchange valuable loyalty reward points into crypto tokens or even local fiat currency.  As a tokenized loyalty reward platform, travel providers will also reap the benefits of Gozo‚Äôs blockchain platform. Businesses can customize the Gozo tokenized reward platform to fit their loyalty reward plan for their customers, providing the business with greater network efficiency, consumer transparency, and ultimately overall cost savings and reduced financial liability. </t>
  </si>
  <si>
    <t xml:space="preserve">Gozo is the industry-first blockchain-enabled multi-token crypto wallet, loyalty reward points clearing house, and travel club. </t>
  </si>
  <si>
    <t>https://gozo.io</t>
  </si>
  <si>
    <t>https://twitter.com/Gozo_io</t>
  </si>
  <si>
    <t>https://www.facebook.com/gozo.io</t>
  </si>
  <si>
    <t>https://www.linkedin.com/company/gozo-io/</t>
  </si>
  <si>
    <t>CPI Technologies GmbH</t>
  </si>
  <si>
    <t>https://www.crunchbase.com/organization/cpi-technologies-gmbh</t>
  </si>
  <si>
    <t>CPI Technologies offers high scalable and secure software solutions including stock and crypto exchange platform for markets or reserves, payment providers for online and offline stores and token sale dashboards with a software-wide law compliant bookkeeping. With CPI, a client is able to take advantage of transparency, compliance, performance and security. We are honored to work with our unique team, which consists of 90 members (22 in Germany) and growing with offices in Germany, Dubai, India and South Africa.</t>
  </si>
  <si>
    <t>Blockchain, Cryptocurrency, FinTech, Software</t>
  </si>
  <si>
    <t>Fundraising: CPI launches security token offerings (STOs) and provides sophisticated software for fundraising and trading</t>
  </si>
  <si>
    <t>https://cpitech.io/</t>
  </si>
  <si>
    <t>https://www.facebook.com/cpitechnologiesgmbh</t>
  </si>
  <si>
    <t>info@cpitech.io</t>
  </si>
  <si>
    <t>Maximilian Schmidt</t>
  </si>
  <si>
    <t>TIMVERO</t>
  </si>
  <si>
    <t>https://www.crunchbase.com/organization/timvero</t>
  </si>
  <si>
    <t>TIMVERO is the next-gen Lending-as-a-Service solution for Digital Financial Institutions</t>
  </si>
  <si>
    <t>https://timvero.com/</t>
  </si>
  <si>
    <t>hello@timvero.com</t>
  </si>
  <si>
    <t>Anton Shashok, Dmitriy Korshunov</t>
  </si>
  <si>
    <t>Hatch</t>
  </si>
  <si>
    <t>https://www.crunchbase.com/organization/hatch-money</t>
  </si>
  <si>
    <t>Hatch Money is a smart financial future for the freelance &amp; self-employed community. A bank account that fits your life. Whether it's business or personal, we'll make your banking experience as simple as pie.</t>
  </si>
  <si>
    <t>Apps, Financial Services, FinTech, Payments</t>
  </si>
  <si>
    <t>A smart financial future for the freelance &amp; self-employed community.</t>
  </si>
  <si>
    <t>https://www.hatchmoney.com/</t>
  </si>
  <si>
    <t>https://twitter.com/hatchmoneyco</t>
  </si>
  <si>
    <t>https://www.facebook.com/hatchmoneyco/</t>
  </si>
  <si>
    <t>https://www.linkedin.com/company-beta/17989989/</t>
  </si>
  <si>
    <t>hello@hatchmoney.com</t>
  </si>
  <si>
    <t>Adam Williams, Matthew Brazil</t>
  </si>
  <si>
    <t>C2A</t>
  </si>
  <si>
    <t>https://www.crunchbase.com/organization/c2a</t>
  </si>
  <si>
    <t xml:space="preserve">C2A generates cost-savings, control, and efficiency for its customers with a smart combination of payment technologies linked to a European partner network dedicated to mobility.  C2A solutions manage payments of all professional-related expenses, digitalize invoices, automate expenses notes and their back-office accounting integration. As a payment institution certified by the Bank of France, C2A issues multi-service and connected Mastercard payment cards for businesses. </t>
  </si>
  <si>
    <t>Business Travel, Debit Cards, Financial Services, FinTech, Information Technology, Internet, Payments, Transportation</t>
  </si>
  <si>
    <t>cost savings generator</t>
  </si>
  <si>
    <t>http://www.c2a-card.com</t>
  </si>
  <si>
    <t>https://twitter.com/c2a_card</t>
  </si>
  <si>
    <t>https://www.linkedin.com/company/2372313/</t>
  </si>
  <si>
    <t>contact@c2a-card.com</t>
  </si>
  <si>
    <t>Financial Services, Information Technology, Internet Services, Payments, Transportation, Travel and Tourism</t>
  </si>
  <si>
    <t>AlleAktien</t>
  </si>
  <si>
    <t>https://www.crunchbase.com/organization/alleaktien</t>
  </si>
  <si>
    <t>Banking, Finance, Financial Services, FinTech, Market Research, Personal Finance</t>
  </si>
  <si>
    <t>AlleAktien focuses on high quality company analyses and long-term investment ideas for private investors, who are serious about their wealth</t>
  </si>
  <si>
    <t>https://www.alleaktien.de</t>
  </si>
  <si>
    <t>https://twitter.com/AlleAktien</t>
  </si>
  <si>
    <t>https://www.facebook.com/AlleAktien/</t>
  </si>
  <si>
    <t>https://www.linkedin.com/company/alleaktien/</t>
  </si>
  <si>
    <t>info@alleaktien.de</t>
  </si>
  <si>
    <t>Jonathan Neuscheler, Michael Jakob</t>
  </si>
  <si>
    <t>Data and Analytics, Design, Financial Services, Lending and Investments</t>
  </si>
  <si>
    <t>SquaredFinancial</t>
  </si>
  <si>
    <t>https://www.crunchbase.com/organization/squared-financial</t>
  </si>
  <si>
    <t>SquaredFinancial is a Global Investment Gateway to a full range of financial products and services which provides you easy and fast access to world-class financial products and services. The company's world-class customer support and FinTech will help you manage, grow or diversify your investments. Being an authorized and regulated firm, SquaredFinancial is the ideal partner for individual and institutional investors. The financial firm combines financial market expertise with dedicated customer support and gives you a flexible technology backed solution which works for first time traders to professional investors. Account Types: Traders can choose from 3 different account types that were carefully designed to cover almost every type of trader, from beginner traders who want to keep their trading as simple as possible to experienced traders who prefer high-volume trading at the best trading conditions with competitively low commissions. Trading Platforms: The main trading platform available with SquaredFinancial is MetaTrader 4 (MT4) accessible on any device. FIX 4.4 API Connection is also available for institutional clients upon request. Market Analysis: SquaredFinancial's Market Analysis offers daily Live Market News, direct access to an economic calendar and daily technical analysis on 8+ major market instruments sent to clients by email. SquaredAcademy: SquaredFinancial offers a comprehensive educational package with the best user experience possible. The academy offers FREE access to video tutorials, Research Articles, a comprehensive list of Frequently Asked Questions and a plethora of Trading Tips from professional traders and portfolio managers.</t>
  </si>
  <si>
    <t>SquaredFinancial is your Global Investment Gateway to a full range of financial products and services</t>
  </si>
  <si>
    <t>http://squaredfinancial.com</t>
  </si>
  <si>
    <t>https://twitter.com/sq_financial</t>
  </si>
  <si>
    <t>https://www.facebook.com/squaredfinancial</t>
  </si>
  <si>
    <t>https://www.linkedin.com/company/squaredfinancialcy</t>
  </si>
  <si>
    <t>support@squaredfinancial.com</t>
  </si>
  <si>
    <t>+357 25260333</t>
  </si>
  <si>
    <t>Philippe Ghanem</t>
  </si>
  <si>
    <t>MyPass</t>
  </si>
  <si>
    <t>https://www.crunchbase.com/organization/mypass</t>
  </si>
  <si>
    <t>MyPass is a fintech company that provides technology solutions for checkout and payment.</t>
  </si>
  <si>
    <t>https://www.mypass.cc</t>
  </si>
  <si>
    <t>https://twitter.com/MyPass_</t>
  </si>
  <si>
    <t>https://www.linkedin.com/company/mypass-srl</t>
  </si>
  <si>
    <t>assistenza@mypass.cc</t>
  </si>
  <si>
    <t>39 011 19 116 039</t>
  </si>
  <si>
    <t>Bizfitech</t>
  </si>
  <si>
    <t>https://www.crunchbase.com/organization/bizfitech</t>
  </si>
  <si>
    <t>At Bizfitech they  are on a mission to transform business finance to be as transparent, fast and flexible as consumer finance. They are starting by launching businessfinancecompared.com a new comparison website that will address the 2 key needs of a small business looking for finance, ease and certainty. Every year 450,000 small businesses are actively looking for finance to support growth. The majority spend less than an hour searching and approach their main bank as the only option, they are then faced with a lengthy application process before giving up if their application is not approved.  They don‚Äôt think that is right. they want to provide small businesses with a market place where they can see all the finance options available to them, including alternative lending products, increasing the certainty of them getting the finance they need.</t>
  </si>
  <si>
    <t>Bizfitech transforms business finance to be as transparent, fast and flexible as consumer finance.</t>
  </si>
  <si>
    <t>https://www.bizfitech.com</t>
  </si>
  <si>
    <t>https://twitter.com/bizfitech</t>
  </si>
  <si>
    <t>https://www.linkedin.com/company/bizfitech/</t>
  </si>
  <si>
    <t>hello@bizfitech.com</t>
  </si>
  <si>
    <t>+44 (0) 123 456 789</t>
  </si>
  <si>
    <t>Dan Cobley, Mark Onyett, Olly Betts</t>
  </si>
  <si>
    <t>euPago</t>
  </si>
  <si>
    <t>https://www.crunchbase.com/organization/eupago</t>
  </si>
  <si>
    <t>EuPago is a Fintech that specialized in supporting online and offline payments.</t>
  </si>
  <si>
    <t>https://www.eupago.pt/</t>
  </si>
  <si>
    <t>https://www.facebook.com/eupago.pt/</t>
  </si>
  <si>
    <t>https://www.linkedin.com/company/9396573/</t>
  </si>
  <si>
    <t>geral@eupago.pt</t>
  </si>
  <si>
    <t>Jos√© Veiga, Telmo Santos</t>
  </si>
  <si>
    <t>LoanClear is an innovative fintech with an experienced team in technology and investor and originator services.</t>
  </si>
  <si>
    <t>LoanClear connect institutional investors and loan originators through technology and services.</t>
  </si>
  <si>
    <t>https://www.loanclear.com/</t>
  </si>
  <si>
    <t>https://www.linkedin.com/company/loanclear</t>
  </si>
  <si>
    <t>info@loanclear.com</t>
  </si>
  <si>
    <t>Contasimple</t>
  </si>
  <si>
    <t>https://www.crunchbase.com/organization/contasimple</t>
  </si>
  <si>
    <t>Contasimple is a web-based tool that enables freelancers and small businesses to track and manage their accounts, bills, and tax filings. It also allows its users to maintain proper budgets, work based on a global vision, generate accurate reports, manage their customers and suppliers, and more. Launched in 2009, it is based in Barcelona, Spain.</t>
  </si>
  <si>
    <t>Contasimple is web tool that enables users to track and manage their accounts, bills, and tax fillings.</t>
  </si>
  <si>
    <t>https://www.contasimple.com</t>
  </si>
  <si>
    <t>http://twitter.com/contasimple</t>
  </si>
  <si>
    <t>http://es-es.facebook.com/contasimple</t>
  </si>
  <si>
    <t>http://www.linkedin.com/company/contasimple</t>
  </si>
  <si>
    <t>932 933 806</t>
  </si>
  <si>
    <t>Lluis Montero</t>
  </si>
  <si>
    <t>SubsidyCloud</t>
  </si>
  <si>
    <t>https://www.crunchbase.com/organization/subsidycloud</t>
  </si>
  <si>
    <t>SubsidyCloud enables subsidy seekers, experts, and providers to connect and fund the right projects by combining cutting-edge technology and a data-driven approach with years of industry expertise.  SubsidyCloud is a subsidy management platform that matches projects to programs and experts within minutes. The company helps innovative organizations to acquire (public) funding, government grants, and fiscal incentives. Never missing an opportunity. All without dilution or onboarding debt. Every organization in Europe will be able to find the right subsidy and apply successfully to achieve their goals.</t>
  </si>
  <si>
    <t>SaaS, FinTech, B2B, Marketplace, Tech, Transactions</t>
  </si>
  <si>
    <t>https://www.subsidycloud.com</t>
  </si>
  <si>
    <t>https://www.linkedin.com/company/subsidy-cloud</t>
  </si>
  <si>
    <t>bastiaan@subsidycloud.com</t>
  </si>
  <si>
    <t>Bastiaan Kleiberg, Willem Maas</t>
  </si>
  <si>
    <t>Birdee</t>
  </si>
  <si>
    <t>https://www.crunchbase.com/organization/birdee</t>
  </si>
  <si>
    <t>A robo-advisor to make your money a better support for what comes next.</t>
  </si>
  <si>
    <t>http://birdeeinstitutional.com</t>
  </si>
  <si>
    <t>https://twitter.com/birdee_co</t>
  </si>
  <si>
    <t>https://www.facebook.com/birdeeco</t>
  </si>
  <si>
    <t>https://www.linkedin.com/company/birdee</t>
  </si>
  <si>
    <t>info@birdee.co</t>
  </si>
  <si>
    <t>Geoffroy de Schrevel</t>
  </si>
  <si>
    <t>GoodX Finance Network AG</t>
  </si>
  <si>
    <t>https://www.crunchbase.com/organization/goodx-finance-network-ag</t>
  </si>
  <si>
    <t>Swiss company GoodX Finance Network AG together with its subsidiaries (GoodX) is creating a platform for regular consumers to manage fiat currencies, cryptocurrency, investment gold, and other assets from one interface with zero fees. GoodX mobile and web apps feature seamless conversion and transfers between different assets with highly competitive spreads. Today, GoodX offers an everyday multicurrency multi-asset payment and credit solution worldwide.</t>
  </si>
  <si>
    <t>Bitcoin, Blockchain, Cryptocurrency, Financial Exchanges, Financial Services, FinTech, Mobile Payments, Payments, Personal Finance</t>
  </si>
  <si>
    <t>GoodX is a Swiss-based fintech company that provides a platform for consumers to manage all their assets from one interface with zero fees.</t>
  </si>
  <si>
    <t>https://www.goodx.network/</t>
  </si>
  <si>
    <t>https://twitter.com/GoodX_Network</t>
  </si>
  <si>
    <t>https://www.facebook.com/GoodXFinanceNetwork/</t>
  </si>
  <si>
    <t>https://www.linkedin.com/company/goodx-finance-network/</t>
  </si>
  <si>
    <t>media@goodx.ch</t>
  </si>
  <si>
    <t>Alex Novikovs, Roman Ganza</t>
  </si>
  <si>
    <t>Datarius Cryptobank</t>
  </si>
  <si>
    <t>https://www.crunchbase.com/organization/datarius-cryptobank</t>
  </si>
  <si>
    <t>Datarius is the first social P2P cryptobank. Their main goal is to demonstrate that fintech can be completely different. They decided not to impose any services to users. We will provide three listings with the different trust levels ‚Äì from the borrowers minimally verified by the system algorithms and to the completely transparent borrowers, thoroughly reviewed by the project‚Äôs Risk Department. Any interested user, at any time, can personally order one or another related service ‚Äì in-depth computer evaluation, evaluation by project partners, evaluation by the Risk Department, evaluation by user-managers. The results will be immediately available to all other users. Accordingly, one or another application can automatically shift from one listing to another in keeping with the wishes of the project participants, and not merely as preferred by the submitting user. Thus, Datarius provides its users with complete freedom of choice both in terms of actions and cost.</t>
  </si>
  <si>
    <t>Bitcoin, Blockchain, Cryptocurrency, Financial Services, FinTech, Information Technology</t>
  </si>
  <si>
    <t>Datarius is the bank of the future, it is based on the technology of blockchain.</t>
  </si>
  <si>
    <t>https://datarius.io/</t>
  </si>
  <si>
    <t>https://twitter.com/Datariuscrypto</t>
  </si>
  <si>
    <t>https://www.facebook.com/datariuscryptobank/</t>
  </si>
  <si>
    <t>https://www.linkedin.com/company/27107393/</t>
  </si>
  <si>
    <t>Forsyth Barnes</t>
  </si>
  <si>
    <t>https://www.crunchbase.com/organization/forsyth-barnes</t>
  </si>
  <si>
    <t>Founded in 2016 to change the way that Senior Recruitment is delivered, Forsyth Barnes is a multi-award winning Talent Partner that offers a personal and dedicated service in the Executive Appointments market. We specialize in a range of Senior Appointments within Exec into Emerging Tech within Etail, Software &amp; Fintech industries, as well as having launched FB Sports to place C-Suite‚Äôs within the sports industry. We‚Äôve recently been featured in the Financial Times for our rapid growth, built entirely off of the back of our own success! Teaming up with a Talent Partner has proven to be the ultimate solution in accelerating your company‚Äôs growth plans, whilst enabling you to focus on your strategic agendas. And with Forsyth Barnes, you‚Äôre guaranteed the highest calibre of candidates on the market, delivered in the shortest possible timeframe. Too many businesses are accepting poor candidates to simply cross the task off of their list, or reduce the burden on their HR Department. But with a bad hire costing an average of 3.5 times that of the annual salary - why risk it? Forsyth Barnes‚Äô outstanding track record, unique brand promise, and exceptional network support system attract top talent, ensuring that our team of experts represents the very best in the industry.</t>
  </si>
  <si>
    <t>E-Commerce, FinTech, Management Consulting, Recruiting, Software, Sports</t>
  </si>
  <si>
    <t>Executive Search &amp; Senior Interim Specialists within Fintech, Software &amp; Etail industries.</t>
  </si>
  <si>
    <t>https://www.forsythbarnes.com/</t>
  </si>
  <si>
    <t>https://twitter.com/_forsythbarnes</t>
  </si>
  <si>
    <t>https://www.linkedin.com/company/forsythbarnes/</t>
  </si>
  <si>
    <t>info@forsythbarnes.com</t>
  </si>
  <si>
    <t>0203 857 9200</t>
  </si>
  <si>
    <t>Roheel Ahmad, Scott Parsons</t>
  </si>
  <si>
    <t>Commerce and Shopping, Financial Services, Professional Services, Software, Sports</t>
  </si>
  <si>
    <t>Cyoda</t>
  </si>
  <si>
    <t>https://www.crunchbase.com/organization/cyoda</t>
  </si>
  <si>
    <t>Traditionally, systems development in Financial Services takes years, is expensive, and results in complex, single purpose systems, that are difficult to change. Cyoda is a technological innovation, engineered explicitly to address these distinct Financial Services challenges. Our technology accelerates project delivery, yields value faster &amp; reduces the required investment. This disruptive approach, enables firms to forge extendable, multi-purpose systems to meet present &amp; future needs, whilst massively reducing BAU costs. Cyoda provides a modular pathway to modernising your application, reporting and analytics estate in a controlled and measurable way.   The approach avoids the challenges associated with canonical data models (slow to build &amp; change), conventional relational databases (do not scale) and data lakes (difficult to extract data). Every aspect of Cyoda has been designed to accelerate project delivery, operate robustly at scale, and be easily changed or extended to meet new requirements. Cyoda may be used either as a highly capable &amp; flexible platform to build solutions or as the central data hub providing consistent data to multiple external services &amp; applications.  Benefits include: - Enable rapid ingestion &amp; indexing of all data from source systems within days or hours, requiring only a schema &amp; description - Leverage Cyoda‚Äôs workflow engine to drive efficiencies in reconciling, enriching &amp; transforming data  - A visual workflow designer to enable business logic to built rapidly &amp; transparently</t>
  </si>
  <si>
    <t>Technology for Financial Services</t>
  </si>
  <si>
    <t>https://cyoda.com</t>
  </si>
  <si>
    <t>https://twitter.com/lucy_cyoda</t>
  </si>
  <si>
    <t>https://linkedin.com/company/cyoda</t>
  </si>
  <si>
    <t>hello@cyoda.com</t>
  </si>
  <si>
    <t>+44 (0) 7713403323</t>
  </si>
  <si>
    <t>Lucy Watson, Patrick Stanton, Paul Schleger</t>
  </si>
  <si>
    <t>RecordsKeeper</t>
  </si>
  <si>
    <t>https://www.crunchbase.com/organization/recordskeeper</t>
  </si>
  <si>
    <t>RecordsKeeper is a Decentralized Database for Decentralized Apps (DApps) &amp; ecosystems to create immutable records &amp; data objects with no single point of failure. It is a Secure, Powerful, Feature Rich, Open Source &amp; Community Driven NoSQL key-value pair based database for the developers &amp; corporates to build decentralized Apps aka DApps. Its independent mineable Blockchain is fueled by XRK tokens, Just like ETH works as a GAS in Ethereum Blockchain to execute the smart contracts, XRK works as a GAS for the RecordsKeeper Blockchain to publish the data objects. RecordsKeeper as Immutable key-value pair storage can be used for Digital Document verification systems like issuing academic degrees, govt document/certificates, KYC, supply-chain records security, etc. The data stored on RecordsKeeper are immune to admin error or human error due to decentralization. Check our demo at https://demo.recordskeeper.com</t>
  </si>
  <si>
    <t>Blockchain, Database, FinTech, Security</t>
  </si>
  <si>
    <t>Decentralized Database for Decentralized Apps (DApps) &amp; Ecosystem to create immutable records with no single point-of-failure.</t>
  </si>
  <si>
    <t>https://www.recordskeeper.com</t>
  </si>
  <si>
    <t>https://www.twitter.com/records_keeper</t>
  </si>
  <si>
    <t>https://www.facebook.com/recordskeeper</t>
  </si>
  <si>
    <t>https://www.linkedin.com/in/recordskeeper</t>
  </si>
  <si>
    <t>hello@recordskeeper.com</t>
  </si>
  <si>
    <t>Rohendra Singh, Toshendra Sharma</t>
  </si>
  <si>
    <t>Data and Analytics, Financial Services, Other, Privacy and Security, Software</t>
  </si>
  <si>
    <t>Yourpass</t>
  </si>
  <si>
    <t>https://www.crunchbase.com/organization/yourpass</t>
  </si>
  <si>
    <t>Yourpass is a technology company that provides a complex digital wallet solution.</t>
  </si>
  <si>
    <t>http://yourpass.eu/</t>
  </si>
  <si>
    <t>https://twitter.com/YourPassEU</t>
  </si>
  <si>
    <t>https://www.facebook.com/yourpassyeswedigit/</t>
  </si>
  <si>
    <t>https://www.linkedin.com/company/your-pass-eu/</t>
  </si>
  <si>
    <t>info@yourpass.eu</t>
  </si>
  <si>
    <t>https://www.crunchbase.com/organization/hello-payr</t>
  </si>
  <si>
    <t>As insurance technology reshapes an entire industry, it's creating a more competitive market, forcing insurers to step-up their game, and assistance providers to reduce their fees. As an early adopter of financial technology, blockchain and artificial intelligence, we have embraced these changes to create the very first fully integrated insurtech solution for the medical assistance and cost containment industry. We're a fully remote team spread across three-countries, with ground-agents in 50+ countries, and 5,000+ hospitals in our network. Through smart-technology, we facilitate medical bill payments and travel related expenses in 75+ currencies across 120+ countries. Payr holds funds in each country we send to, meaning that payments can be paid faster than ever before. No money crosses any borders. Both payers and providers benefit. During beta testing from May to Oct, 2018 - Payr partnered with one insurance underwriter, providing cost containment for three travel insurance brands - and successfully facilitated payments for over $1 million USD in medical bills and travel related expenses, in 14-currencies, across 21-countries.</t>
  </si>
  <si>
    <t>Financial Services, FinTech, Health Care, Hospitality</t>
  </si>
  <si>
    <t>A faster, safer, easier and cheaper way for travel and health insurers to pay medical bills abroad</t>
  </si>
  <si>
    <t>https://HelloPayr.com</t>
  </si>
  <si>
    <t>https://Twitter.com/HelloPayr</t>
  </si>
  <si>
    <t>Financial Services, Health Care, Travel and Tourism</t>
  </si>
  <si>
    <t>rebuildingsociety.com</t>
  </si>
  <si>
    <t>https://www.crunchbase.com/organization/rebuildingsociety-com</t>
  </si>
  <si>
    <t>rebuildingsociety.com is an online platform that connects creditworthy businesses with investors who lend money in exchange for a healthy return. The peer-to-business lending market is one section of the crowdfunding movement, sometimes referred to as ‚Äòcrowdlending‚Äô or p2p lending. The founder and Managing Director of rebuildingsociety is Daniel Rajkumar. He felt that investors could offer more than just finance to companies they lend to and believes businesses will favor this method of funding ahead of banks in the future.   Businesses and investors value the advantages of peer-to-business lending, which stems from the belief that lenders have a vested interest in seeing their borrowers succeed. We‚Äôre also a firm believer in the founding principles of building societies and have applied some of the values to our philosophy. We‚Äôre committed to creating value for everyone that uses us, whether that‚Äôs businesses looking to raise vital growth finance or individuals looking for a better return on their money than returns offered by retail banking products or the stock market. We encourage interaction between both sides and view a loan transaction as an opportunity to widen networks and help others be successful. We also believe in valuing productivity (profitable UK businesses with the capacity to employ local people and benefit the economy) over speculation ‚Äì gambling away savers‚Äô cash for short term reward and taking money out of the economy through bonuses and investing in property. We combine these principles with bespoke technology to enable transactions between businesses and individuals that cut out waste and employ money in an inherently beneficial way for the future prosperity of society. David Powell joined the board in early 2012 and Julian Wells as Marketing Director in July. Nick Moules was appointed Communications Manager in September, while October saw the new addition to the board of Nigel Payne who along with Julian Wells runs the introducer channel. Following a period of technology development, the site began accepting loan applications in September 2012. This started a marketing push, which resulted in rebuildingsociety.com funding its first deal in January 2013.</t>
  </si>
  <si>
    <t>peer to business loans platform connecting lenders directly with businesses needing debt funding.</t>
  </si>
  <si>
    <t>https://www.rebuildingsociety.com</t>
  </si>
  <si>
    <t>http://twitter.com/rebuildings</t>
  </si>
  <si>
    <t>http://www.facebook.com/rebuildings</t>
  </si>
  <si>
    <t>http://www.linkedin.com/company/rebuildingsociety-com</t>
  </si>
  <si>
    <t>news@rebuildingsociety.com</t>
  </si>
  <si>
    <t>+44 113 815 0244</t>
  </si>
  <si>
    <t>France Fintech</t>
  </si>
  <si>
    <t>https://www.crunchbase.com/organization/france-fintech</t>
  </si>
  <si>
    <t>France Fintech is a non-profit association that focuses on the current or emerging issues in the financial services industry. It aims to promote French FinTech in France and abroad. France Fintech combines more than 60 French companies covering various subsectors within digital finance. It was established in 2015.</t>
  </si>
  <si>
    <t>Association, Financial Services, FinTech, Information Technology</t>
  </si>
  <si>
    <t>France Fintech, the best of Fintech born in France to change the landscape for the long run</t>
  </si>
  <si>
    <t>http://francefintech.org</t>
  </si>
  <si>
    <t>https://www.twitter.com/francefintech</t>
  </si>
  <si>
    <t>https://www.facebook.com/francefintech</t>
  </si>
  <si>
    <t>https://www.linkedin.com/company/francefintech</t>
  </si>
  <si>
    <t>bonjour@francefintech.org</t>
  </si>
  <si>
    <t>VentureClub</t>
  </si>
  <si>
    <t>https://www.crunchbase.com/organization/ventureclub</t>
  </si>
  <si>
    <t>FinTech, Internet, Venture Capital</t>
  </si>
  <si>
    <t>Best startups for the best investors.</t>
  </si>
  <si>
    <t>https://ventureclub.co</t>
  </si>
  <si>
    <t>https://www.facebook.com/ventureclub.russia</t>
  </si>
  <si>
    <t>https://www.linkedin.com/company-beta/15162100</t>
  </si>
  <si>
    <t>Alexander Borodich</t>
  </si>
  <si>
    <t>Richmond Assets &amp; Holdings</t>
  </si>
  <si>
    <t>https://www.crunchbase.com/organization/richmond-assets-holdings</t>
  </si>
  <si>
    <t>Richmond Assets &amp; Holdings is corporate finance firm dedicated to supporting entrepreneurs in scaling businesses globally.</t>
  </si>
  <si>
    <t>Pickering, York, United Kingdom</t>
  </si>
  <si>
    <t>https://www.richmond-ah.com/</t>
  </si>
  <si>
    <t>info@richmond-ah.com</t>
  </si>
  <si>
    <t>Coinprime</t>
  </si>
  <si>
    <t>https://www.crunchbase.com/organization/coinprime</t>
  </si>
  <si>
    <t>The people at Coinprime.co are firm believers in the innovative power of cryptocurrencies and the blockchain technology. The company's mission is to be the key driving force in the ongoing Cypto revolution by providing easy-to-use, safe and trustworthy access to any digital assets for both new and experienced users.</t>
  </si>
  <si>
    <t>Bitcoin, Blockchain, Cryptocurrency, Financial Services, FinTech, Virtual Currency</t>
  </si>
  <si>
    <t>Coinprime provides a fast and safe gateway to buy and sell cryptocurrencies like bitcoin BTC from anywhere in the world.</t>
  </si>
  <si>
    <t>https://coinprime.co</t>
  </si>
  <si>
    <t>https://twitter.com/coinprimeco</t>
  </si>
  <si>
    <t>https://www.facebook.com/coinprimeco</t>
  </si>
  <si>
    <t>support@coinprime.co</t>
  </si>
  <si>
    <t>Ratio</t>
  </si>
  <si>
    <t>https://www.crunchbase.com/organization/ratio-2</t>
  </si>
  <si>
    <t>Ratio is a software developer making decision and comparison engines mainly for the financial services sector. The firm provides software used by all of the UKs leading price comparison websites as well as their own rapidly-growing site choose-wisely.co.uk. In 2014 the firm branched out, adapting their decisioning technology into fashion and conversion rate optimisation, dabbling with designer underwear and artificial intelligence along the way.They make software and websites with the aim of making complicated, archaic things simpler and more efficient. They're growing, they're building the company that they all want to work for and they're slowly but surely making a positive impact.</t>
  </si>
  <si>
    <t>Ratio is a software company, make comparison technology for personal finance websites.</t>
  </si>
  <si>
    <t>https://ratio.co.uk/</t>
  </si>
  <si>
    <t>http://twitter.com/RatioNetwork</t>
  </si>
  <si>
    <t>http://www.facebook.com/pages/Ratio/286388444740922</t>
  </si>
  <si>
    <t>http://www.linkedin.com/company/ratio-network</t>
  </si>
  <si>
    <t>Marc Biles, Tara Flynn</t>
  </si>
  <si>
    <t>moneyinfo</t>
  </si>
  <si>
    <t>https://www.crunchbase.com/organization/moneyinfo</t>
  </si>
  <si>
    <t>Henley In Arden, Warwickshire, United Kingdom</t>
  </si>
  <si>
    <t>moneyinfo is a private fintech firm that specializing in client portals and mobile apps for the wealth management industry.</t>
  </si>
  <si>
    <t>https://www.moneyinfo.com</t>
  </si>
  <si>
    <t>https://twitter.com/moneyinfoTech</t>
  </si>
  <si>
    <t>https://www.facebook.com/moneyinfotech</t>
  </si>
  <si>
    <t>https://www.linkedin.com/company/moneyinfotech</t>
  </si>
  <si>
    <t>mail@moneyinfo.com</t>
  </si>
  <si>
    <t>03303-600-300</t>
  </si>
  <si>
    <t>Econeers ‚Äì a brand of OneCrowd Group</t>
  </si>
  <si>
    <t>https://www.crunchbase.com/organization/econeers-a-brand-of-the-onecrowd-group</t>
  </si>
  <si>
    <t>Econeers, founded 2013 in Dresden, is an platform for equity based crowdfunding in sustainable projects and companies. Private as well as institutional investors can invest digitally and free of charge in sustainable companies and thereby benefit from their economic success. Next to Seedmatch, the platform for investments in innovative companies, and Mezzany for real estate investments, Econeers is one of the three brands that belong to OneCrowd Group.</t>
  </si>
  <si>
    <t>Crowdfunding, Finance, FinTech, Renewable Energy, Sustainability</t>
  </si>
  <si>
    <t>Econeers is an equity based crowdfunding-platform for investments in sustainable projects and companies.</t>
  </si>
  <si>
    <t>https://www.econeers.de/</t>
  </si>
  <si>
    <t>https://twitter.com/Econeers</t>
  </si>
  <si>
    <t>https://www.facebook.com/Econeers/</t>
  </si>
  <si>
    <t>https://www.linkedin.com/showcase/econeers-%E2%80%93-eine-marke-der-onecrowd-gruppe/</t>
  </si>
  <si>
    <t>info@econeers.de</t>
  </si>
  <si>
    <t>+49 351 317765 - 0</t>
  </si>
  <si>
    <t>T√§llt</t>
  </si>
  <si>
    <t>https://www.crunchbase.com/organization/t√§llt</t>
  </si>
  <si>
    <t>Through a combination of market scanning and strategic consultancy, T√§llt helps companies access insight, awaken innovation and unlock potential.  T√§llt's platform S√∏nr is a market scanning tool enabling clients to keep track of the latest trends, insights, ventures, corporate innovators, accelerators, investors and industry events. Whilst the company tracks millions of ventures, it‚Äôs not all about the data ‚Äì behind S√∏nr is real people talking to the founders, investors and innovators changing our world. T√§llt also engages with clients to build and execute new ventures strategies that make a tangible impact. Depending on a client‚Äôs need, they work across one or all of the following disciplines: SCAN -  Ensuring clients are fully across the latest new venture and competitor innovation, by utilising unique access to the global new venture landscape.  EXPLORE -  Using their insight, T√§llt explore ways to awaken innovation by identifying and assessing opportunities specific to the client. CREATE -  With the knowledge and learning from the scan and explore phases, T√§llt help clients bring new ventures to life through a build, partner and/or buy implementation.</t>
  </si>
  <si>
    <t>Banking, Big Data, FinTech, Insurance, Marketing, Payments, Social Media, Software, Venture Capital</t>
  </si>
  <si>
    <t>Helping companies access insight, awaken innovation and unlock potential.</t>
  </si>
  <si>
    <t>http://tallt.ventures/</t>
  </si>
  <si>
    <t>https://twitter.com/talltventures</t>
  </si>
  <si>
    <t>https://www.linkedin.com/company/9447334/</t>
  </si>
  <si>
    <t>hello@tallt.ventures</t>
  </si>
  <si>
    <t>Data and Analytics, Financial Services, Internet Services, Lending and Investments, Media and Entertainment, Payments, Sales and Marketing, Software</t>
  </si>
  <si>
    <t>VAT4U</t>
  </si>
  <si>
    <t>https://www.crunchbase.com/organization/vat4u</t>
  </si>
  <si>
    <t>At VAT4U, they noticed a key loss in which Value Added Tax is usually just an accepted cost. Every year, billions of Euro‚Äôs are lost to VAT, a loss that is legally entitled for reclaim as it is associated with business activity. they provide the first online solution to recover this money and simply charge a fee based on the amount reclaimed!</t>
  </si>
  <si>
    <t>Business Travel, FinTech</t>
  </si>
  <si>
    <t>VAT4U automates your Value-Added-Tax recovery. VAT4U is Europe‚Äôs first automated VAT refund platform.</t>
  </si>
  <si>
    <t>https://vat4u.com/</t>
  </si>
  <si>
    <t>https://twitter.com/vat4you</t>
  </si>
  <si>
    <t>https://www.facebook.com/vat4u/</t>
  </si>
  <si>
    <t>https://www.linkedin.com/company/9382619/</t>
  </si>
  <si>
    <t>info@vat4u.com</t>
  </si>
  <si>
    <t>Damien Moras, Fabian Voelkel</t>
  </si>
  <si>
    <t>Union Financial Technologies</t>
  </si>
  <si>
    <t>https://www.crunchbase.com/organization/union-financial-technologies</t>
  </si>
  <si>
    <t xml:space="preserve">Union Financial Technologies is an innovative company dedicated to helping Financial Service providers improve their client retention, profitability and corporate governance. Launched in 2013 their Digital Core, Credit Scoring and Client Engagement solutions have already helped international Retail banks, Credit Unions and start-up Consumer Credit firms. At present they are active in the Baltic, Nordic, UK and Irish markets and continually expanding their geographic coverage to support clients. They are also expanding their functional offering to address the changing shape of financial services and in 2015 will launch a new solution to support Crowd/P2P providers. Their vision is to create a range of easy-to-use solutions which can be used as standalone modules or integrated infrastructure. All solutions will be digitally enabled, meaning real-time, multi-channel and highly scalable. Union benefits from a team of professionals with deep experience in finance and technology. Peeter Klanberg has over 20yrs experience managing IT for Nordic banks, developing solutions for Credit Unions and Central Banks and as a technology investor. Neil Mathieson has 20yrs experience in global capital markets, advising on finance transformation and commercialising financial technologies. They are based in Tallinn, Estonia and privately owned and funded. </t>
  </si>
  <si>
    <t>UFT is dedicated to helping Financial Service providers improve their client retention, profitability and corporate governance.</t>
  </si>
  <si>
    <t>https://www.unionfintech.com</t>
  </si>
  <si>
    <t>https://www.linkedin.com/company/union-financial-technologies/</t>
  </si>
  <si>
    <t>peeter@unionfintech.com</t>
  </si>
  <si>
    <t>Invoice IT</t>
  </si>
  <si>
    <t>https://www.crunchbase.com/organization/invoice-it</t>
  </si>
  <si>
    <t>Invoice IT automates your sales and billing process, and connects your CRM to Finance to give you 100% visibility of your entire business from leads to cash.  Invoice IT extends your CRM functionality by enabling your sales team to formulate complex quotes, calculate profitability, get quotes approved automatically, generate orders and manage renewals.  For the finance team, Invoice IT automates invoice generation, revenue recognition, payment collection and dunning processes.  It can handle any type or mix billing scenario</t>
  </si>
  <si>
    <t>DESICO</t>
  </si>
  <si>
    <t>https://www.crunchbase.com/organization/desico</t>
  </si>
  <si>
    <t>DESICO is the world‚Äôs first platform to issue, buy, and sell security tokens in full compliance with European law.</t>
  </si>
  <si>
    <t>DESICO is a platform to issue and trade security tokens that is open to retail investors</t>
  </si>
  <si>
    <t>https://www.desico.io/en</t>
  </si>
  <si>
    <t>https://twitter.com/desico_io</t>
  </si>
  <si>
    <t>https://www.facebook.com/desico.io/</t>
  </si>
  <si>
    <t>https://www.linkedin.com/company/desico-io/</t>
  </si>
  <si>
    <t>hello@desico.io</t>
  </si>
  <si>
    <t>Audrius Griskevicius, Darius Noreika, Ethan Pierse, Laimonas Noreika</t>
  </si>
  <si>
    <t>Brokeree Solutions</t>
  </si>
  <si>
    <t>https://www.crunchbase.com/organization/brokeree-solutions</t>
  </si>
  <si>
    <t>We aim to assist forex brokers by providing high-grade technological solutions and services that accommodate their every need, allowing them to run their business more efficiently.</t>
  </si>
  <si>
    <t>FinTech, Software Engineering</t>
  </si>
  <si>
    <t>Industry experts of MT4/MT5 solutions development and platform servicing.</t>
  </si>
  <si>
    <t>http://www.brokeree.com/</t>
  </si>
  <si>
    <t>https://www.twitter.com/brokeree_com</t>
  </si>
  <si>
    <t>https://www.facebook.com/brokeree</t>
  </si>
  <si>
    <t>https://www.linkedin.com/company/9204812</t>
  </si>
  <si>
    <t>info@brokeree.com</t>
  </si>
  <si>
    <t>+372 602 7105</t>
  </si>
  <si>
    <t>Human Resources, Sales</t>
  </si>
  <si>
    <t>Financial Services, Science and Engineering, Software</t>
  </si>
  <si>
    <t>Comparadise</t>
  </si>
  <si>
    <t>https://www.crunchbase.com/organization/comparadise</t>
  </si>
  <si>
    <t>Comparadise offers free online services that enable Internet users to compare a wide range of insurance and credit quotes for individuals and SME. The aggregators are directly connected to insurers and banks‚Äô software that price premiums, and display real-time contracts, sorted by price and characteristics. Internet and mobile users can then purchase insurance policies online or by phone via call centers of insurers or credit institutions. Comparadise gathers financial services comparison sites, including Hyperassur.com, Mutuelle-Conseil.com, MisterAssur.com, Kelassur.com, DevisMutuelle.com, Kredity.com, Banquissima.com, CalculRetraite.fr, and Voitures.com Hyperassur is a generalist insurance aggregator offering auto, motorcycle, pets and health insurance quotes to Internet users, as well as niche products. Mutuelle Conseil is an online aggregator specialized in individual and collective health insurance. Kredity is an online aggregator specialized in consumer credit, debt restructuring and online banking.</t>
  </si>
  <si>
    <t>Credit, Financial Services, FinTech, Insurance</t>
  </si>
  <si>
    <t>Comparadise regroups a dozen comparison websites that enable Internet users to compare a wide range of insurance and credit quotes.</t>
  </si>
  <si>
    <t>http://www.comparadise.com</t>
  </si>
  <si>
    <t>https://www.twitter.com/comparadisefr</t>
  </si>
  <si>
    <t>https://www.facebook.com/comparadisecom/</t>
  </si>
  <si>
    <t>https://www.linkedin.com/company/comparadise</t>
  </si>
  <si>
    <t>jchasques@comparadise.com</t>
  </si>
  <si>
    <t>+33 1 82 28 89 23</t>
  </si>
  <si>
    <t>https://www.crunchbase.com/organization/blackfin-capital-partners</t>
  </si>
  <si>
    <t>Comparadise acquired by BlackFin Capital Partners</t>
  </si>
  <si>
    <t>https://www.crunchbase.com/acquisition/blackfin-capital-partners-acquires-comparadise--f2179f3b</t>
  </si>
  <si>
    <t>Valuein</t>
  </si>
  <si>
    <t>https://www.crunchbase.com/organization/valuein</t>
  </si>
  <si>
    <t>Valuein is a SaaS company that provides an order-to-cash automation platform.</t>
  </si>
  <si>
    <t>https://www.valuein.fr</t>
  </si>
  <si>
    <t>https://www.facebook.com/valueinsubscription</t>
  </si>
  <si>
    <t>https://www.linkedin.com/company/valuein</t>
  </si>
  <si>
    <t>contact@valuein.fr</t>
  </si>
  <si>
    <t>33 1 47 22 16 37</t>
  </si>
  <si>
    <t>NAVIGATO</t>
  </si>
  <si>
    <t>https://www.crunchbase.com/organization/navigato</t>
  </si>
  <si>
    <t>Charging points decentralized management and monitoring solution for utility companies. Innovative mobile apps with w3w addressing and navigation. IOTA Tangle based wallet allows offline transactions, AI algorithms for smart charging and booking depends on user habits. B2B AI algorithms for grid planning and energy usage. IoT controllers and sensors for monitoring, sharing and management.</t>
  </si>
  <si>
    <t>Cryptocurrency, Electric Vehicle, FinTech, Internet of Things, Mobile Apps</t>
  </si>
  <si>
    <t>Recharge the World through Blockchain!</t>
  </si>
  <si>
    <t>http://www.navigato.io</t>
  </si>
  <si>
    <t>https://twitter.com/navigato_io</t>
  </si>
  <si>
    <t>https://www.facebook.com/navigato.us/</t>
  </si>
  <si>
    <t>kalin@navigato.io</t>
  </si>
  <si>
    <t>Kalin Tsekov, Kalin Tsekov Kamenov</t>
  </si>
  <si>
    <t>Apps, Financial Services, Internet Services, Mobile, Payments, Software, Transportation</t>
  </si>
  <si>
    <t>TRAction Fintech</t>
  </si>
  <si>
    <t>https://www.crunchbase.com/organization/traction-fintech</t>
  </si>
  <si>
    <t>Traction Fintech is a fantastic regulatory reporting service provider for OTC derivatives traders and financial institutions.</t>
  </si>
  <si>
    <t>https://tractionfintech.com/</t>
  </si>
  <si>
    <t>https://twitter.com/tractionfintech</t>
  </si>
  <si>
    <t>https://www.linkedin.com/company/traction-fintech/</t>
  </si>
  <si>
    <t>info@tractionfintech.com</t>
  </si>
  <si>
    <t>+44 20 8050 1317</t>
  </si>
  <si>
    <t>Quinn Perrott, Sophie Gerber</t>
  </si>
  <si>
    <t>Lab.Coop</t>
  </si>
  <si>
    <t>https://www.crunchbase.com/organization/lab-coop</t>
  </si>
  <si>
    <t>Building ventures. Together. Lab.Coop is an entrepreneur owned tech venture builder. We apply holacracy and practice extreme transparency. We develop and service these portfolio companies so far: - Chain.Reaction: a digital product lab - Green Fox Academy: a a software and hardware school - SmartWare.tech: a pre-seed hardware and IoT fund  www.lab.coop</t>
  </si>
  <si>
    <t>FinTech, Information Technology, Internet, Software, Venture Capital, Wearables</t>
  </si>
  <si>
    <t>Building ventures. Together. An entrepreneur owned tech venture builder. We apply holacracy and practice extreme transparency.</t>
  </si>
  <si>
    <t>http://www.lab.coop</t>
  </si>
  <si>
    <t>https://www.twitter.com/lab_coop</t>
  </si>
  <si>
    <t>https://www.facebook.com/lab.coop</t>
  </si>
  <si>
    <t>https://www.linkedin.com/company/lab-coop</t>
  </si>
  <si>
    <t>hi@lab.coop</t>
  </si>
  <si>
    <t>+36 20 465 5902</t>
  </si>
  <si>
    <t>Peter Langmar, Tamas Kokeny</t>
  </si>
  <si>
    <t>Consumer Electronics, Financial Services, Hardware, Information Technology, Internet Services, Lending and Investments, Software</t>
  </si>
  <si>
    <t>Ormsby Street</t>
  </si>
  <si>
    <t>https://www.crunchbase.com/organization/ormsby-street</t>
  </si>
  <si>
    <t>Ormsby Street is a Shoreditch based digital software-as-a-service company which helps small businesses make take control of their money. Their team of high-performing product innovators and software engineers are quietly taking sophisticated financial information and turning it into a next-generation digital tool to help businesses make good decisions about customers, suppliers and themselves, and get paid the money they are owed. Since their foundation in 2014 they have been achieved both explosive growth and widespread recognition from featuring in the Startup 100, The Guardian Startup of the year, Finovate, and many, many others. Their team is supported by an industry leading program of training and development encompassing Lean product development, Agile methodology and High-Performance Teams - and they ensure that they bring a lot of fun to the team with everything from charity volunteering days to time for working on the projects they really care about.</t>
  </si>
  <si>
    <t>Ormsby Street is a digital software-as-a-service company which helps small businesses make take control of their money.</t>
  </si>
  <si>
    <t>https://www.ormsbystreet.com/</t>
  </si>
  <si>
    <t>https://twitter.com/ormsbystreet</t>
  </si>
  <si>
    <t>https://www.facebook.com/ormsbystreet/</t>
  </si>
  <si>
    <t>https://www.linkedin.com/company/ormsby-street/</t>
  </si>
  <si>
    <t>hello@ormsbystreet.com</t>
  </si>
  <si>
    <t>020 3633 3484</t>
  </si>
  <si>
    <t>Exaccta</t>
  </si>
  <si>
    <t>https://www.crunchbase.com/organization/exaccta</t>
  </si>
  <si>
    <t>Exaccta is an application that transforms pictures of invoices, tickets, bank receipts, and more into valid accounting information. It automatically extracts the relevant data from an invoice or ticket in real time, with or without connectivity, and generates the accounting and quarterly taxes based on the user‚Äôs tax profile, without human intervention. It is designed for self-employed workers, accounting advisory firms, and SMEs. Exaccta was launched in 2013 and is based in Madrid, Spain.</t>
  </si>
  <si>
    <t>EXACCTA is an application that transforms pictures of invoices, tickets, bank receipts, and more.</t>
  </si>
  <si>
    <t>http://www.exaccta.com/</t>
  </si>
  <si>
    <t>https://twitter.com/EXACCTA_APP</t>
  </si>
  <si>
    <t>https://www.facebook.com/exaccta</t>
  </si>
  <si>
    <t>https://www.linkedin.com/company/exaccta</t>
  </si>
  <si>
    <t>info@exaccta.com</t>
  </si>
  <si>
    <t>Carlos Ruiz-Tapiador</t>
  </si>
  <si>
    <t>PrepayWay</t>
  </si>
  <si>
    <t>https://www.crunchbase.com/organization/prepayway</t>
  </si>
  <si>
    <t>Global commerce is burdened by unreliable and largely manual paper-based processes characterized by a lack of transparency and an absence of secure, trusted information. As a result, suppliers, buyers, and transporters involved in international transactions suffer cash flow delays, payment disputes, and difficulty in maintaining liquidity. However, the advent of blockchain technology can eliminate these difficulties, ensuring the validity and security of transactions involved in the global movement of goods and delivery of services. Moreover, by automating payment methods such as letters of credit, it can eliminate inefficiencies, streamline business processes, reduce operational complexity, and reduce transaction costs. The PrepayWay‚Äôs mission is to remove the aforementioned burden by integrating decentralized blockchain and self-executing smart contracts with business processes to introduce a new paradigm in international commerce. Specifically, PrepayWay offers the following: ‚Ä¢ legally binding contract templates developed by legal experts in accordance with the appropriate national laws and regulations and translated into multiple languages</t>
  </si>
  <si>
    <t>HeapX</t>
  </si>
  <si>
    <t>https://www.crunchbase.com/organization/heapx</t>
  </si>
  <si>
    <t>Heapx Limited is a London based FinTech company leveraging blockchain and AI technologies to build the next generation decentralized applications platform.</t>
  </si>
  <si>
    <t>Artificial Intelligence, Bitcoin, Blockchain, Cryptocurrency, FinTech, Payments</t>
  </si>
  <si>
    <t>FinTech Startup building the most reliable and secure Crypto Asset Platform</t>
  </si>
  <si>
    <t>https://heapx.io</t>
  </si>
  <si>
    <t>https://www.linkedin.com/company/heapxlabs/</t>
  </si>
  <si>
    <t>hello@heapx.io</t>
  </si>
  <si>
    <t>Farooq A Rahim</t>
  </si>
  <si>
    <t>Link Scheme Ltd</t>
  </si>
  <si>
    <t>https://www.crunchbase.com/organization/link-scheme-ltd</t>
  </si>
  <si>
    <t>LINK is the UK's cash machine (ATM) network</t>
  </si>
  <si>
    <t>http://www.link.co.uk</t>
  </si>
  <si>
    <t>https://www.twitter.com/link_atm_scheme</t>
  </si>
  <si>
    <t>linkinfo@link.co.uk</t>
  </si>
  <si>
    <t>TnxHub</t>
  </si>
  <si>
    <t>https://www.crunchbase.com/organization/tnxhub</t>
  </si>
  <si>
    <t>TnxHub is an Enterprise Payment Gateway provided by SaaS model or as a White Label solution</t>
  </si>
  <si>
    <t>FinTech, Information Technology, Payments, Transaction Processing</t>
  </si>
  <si>
    <t>Technology company, fintech solution provider</t>
  </si>
  <si>
    <t>https://tnxhub.com</t>
  </si>
  <si>
    <t>https://www.linkedin.com/company/tnxhub/</t>
  </si>
  <si>
    <t>sales@tnxhub.com</t>
  </si>
  <si>
    <t>+44 20 3828 7744</t>
  </si>
  <si>
    <t>Creditoh</t>
  </si>
  <si>
    <t>https://www.crunchbase.com/organization/creditoh</t>
  </si>
  <si>
    <t>Creditoh is a startup of the fintech sector that offers a digital-based mortgage counseling service, aimed at end customers seeking financing for the purchase of a home. The company seeks the best mortgage offer in the sector according to the financial profile of each client through its automatic system, performs personalized advice and carries out all the management of the operation from the first contact to the signature at the notary. Creditoh transforms a traditionally slow process into a dynamic and professional management, thanks to its Know How and the use of digital media as the basis for operational management focused on the customer. David Crespo launched the company on June 6, 2017 in beta to make its official launch on October 1 of the same year. Crespo, with more than 15 years in the financial sector specialized in the face-to-face mortgage market, launched Creditoh to detect the need for quality service to the final customer through digital media that simplifies the management in a comprehensive manner. The reception by the client has been very positive with more than 5,000 viability study requests since launch.</t>
  </si>
  <si>
    <t>Consulting, Finance, Financial Services, FinTech, Payments, Real Estate</t>
  </si>
  <si>
    <t>Creditoh offers a digital-based mortgage counseling service, aimed at end customers seeking financing for the purchase of a home.</t>
  </si>
  <si>
    <t>https://creditoh.com/</t>
  </si>
  <si>
    <t>https://twitter.com/tucreditoh</t>
  </si>
  <si>
    <t>https://www.facebook.com/creditoh/</t>
  </si>
  <si>
    <t>https://www.linkedin.com/company/creditoh/</t>
  </si>
  <si>
    <t>info@creditoh.com</t>
  </si>
  <si>
    <t>900 808 720</t>
  </si>
  <si>
    <t>David Crespo</t>
  </si>
  <si>
    <t>Financial Services, Payments, Professional Services, Real Estate</t>
  </si>
  <si>
    <t>DigRate</t>
  </si>
  <si>
    <t>https://www.crunchbase.com/organization/digrate</t>
  </si>
  <si>
    <t xml:space="preserve">Digital Rating Agency is the provider of independent evaluation of ICO, TGE projects, digital assets and cryptocurrencies. Providing project due diligence we help founders reveal pitfalls and shortcomings which may diminish a chance of raising funds.  Blockchain and crypto technologies nowadays represent the most rapidly changing market, that is why we aim to find the most promising and successful projects and share our analytics with our users/readers/subscribers. </t>
  </si>
  <si>
    <t>Analytics, Blockchain, Cryptocurrency, Finance, FinTech, Market Research, Predictive Analytics, Sharing Economy</t>
  </si>
  <si>
    <t>Digital Rating Agency is the first professional provider of independent evaluation of ICO projects, digital assets and cryptocurrencies.</t>
  </si>
  <si>
    <t>https://digrate.com/en</t>
  </si>
  <si>
    <t>https://twitter.com/@DigRateAgency</t>
  </si>
  <si>
    <t>https://www.facebook.com/pg/DigRateAgency</t>
  </si>
  <si>
    <t>https://www.linkedin.com/company/digrate.com/</t>
  </si>
  <si>
    <t>info@digrate.com</t>
  </si>
  <si>
    <t>41 21 588 02 23</t>
  </si>
  <si>
    <t>Arseniy Poyarkov, Stanislav Shakirov</t>
  </si>
  <si>
    <t>Artificial Intelligence, Data and Analytics, Design, Financial Services, Other, Payments, Software</t>
  </si>
  <si>
    <t>Win FX Technologies</t>
  </si>
  <si>
    <t>https://www.crunchbase.com/organization/win-fx-financial-innovation</t>
  </si>
  <si>
    <t>Win FX is a fintech and automated trading &amp; investment service company that offer sophisticated A.I driven automated trading solutions for financial markets. Founded in 2018 with the mission to simplify investing &amp; empower investors with innovations in financial &amp; machine learning sciences. The artificial intelligence for algorithmic trading formulates robust real-time strategies that aims to deliver strong risk-adjusted alpha returns with low correlation to underlying markets. Win FX develops sophisticated trading models able to continuously learn and improve using advances in A.I, machine learning, and big data analytics that can adapt to changes in market regimes.</t>
  </si>
  <si>
    <t>City Of London, Essex, United Kingdom</t>
  </si>
  <si>
    <t>Artificial Intelligence for Automated Trading</t>
  </si>
  <si>
    <t>http://www.winfx.co</t>
  </si>
  <si>
    <t>https://www.facebook.com/winfxltd/</t>
  </si>
  <si>
    <t>https://www.linkedin.com/company/win-fx</t>
  </si>
  <si>
    <t>info@winfx.co</t>
  </si>
  <si>
    <t>Viet Anh Pham</t>
  </si>
  <si>
    <t>SharesInside</t>
  </si>
  <si>
    <t>https://www.crunchbase.com/organization/sharesinside</t>
  </si>
  <si>
    <t>SharesInside offer digital solutions for issuers to have a direct channel of communication to investors, on a global scale. Keeping up with the demands of increasingly tech savvy investors is hard, Sharesinside aims to simplify this process, giving you more time to focus on what's really important - your narrative.  Listed companies can optimize corporate communication strategies, pro-actively delivering all investor relations content to mobile devices via push notification. Ensuring the markets are accurately informed and engaging investors through the use of all multimedia tools. Their mission is to gather the global investor community and improve the experience for investors and issuers. They are opening new doors and changing the investment experience for all parties involved.</t>
  </si>
  <si>
    <t>FinTech, Mobile Apps</t>
  </si>
  <si>
    <t>St. Helier, NA - Jersey, Jersey</t>
  </si>
  <si>
    <t>SharesInside provide digital solutions for issuers to have a direct channel of communication to investors.</t>
  </si>
  <si>
    <t>https://www.sharesinside.com/</t>
  </si>
  <si>
    <t>https://twitter.com/sharesinsideag</t>
  </si>
  <si>
    <t>https://www.facebook.com/SharesInside/</t>
  </si>
  <si>
    <t>https://www.linkedin.com/company/sharesinsideltd/</t>
  </si>
  <si>
    <t>info@sharesinside.com</t>
  </si>
  <si>
    <t>E-Cotiz</t>
  </si>
  <si>
    <t>https://www.crunchbase.com/organization/e-cotiz</t>
  </si>
  <si>
    <t>E-Cotiz is a digital solution designed to allow sports associations to automate the membership fee and online payment by CB. Creation of registration form, price setting, marketing tools, CRM, everything is made available to the association for a single cost of 3% VAT per transaction. Launched in 2014, we have seduced 2000 associations, ie nearly 500,000 cumulative users for E-Cotiz. E-Cotiz, the only specialist actor in the market, was Laureate "Digital Strategy" of the year at the Sports Marketing Spor- tory Awards.</t>
  </si>
  <si>
    <t>E-Cotiz is a digital solution designed to allow sports associations to automate the membership fee and online payment by CB.</t>
  </si>
  <si>
    <t>https://www.e-cotiz.com</t>
  </si>
  <si>
    <t>https://www.twitter.com/ecotizfr</t>
  </si>
  <si>
    <t>https://www.facebook.com/e.cotiz/</t>
  </si>
  <si>
    <t>https://www.linkedin.com/company-beta/5142156/</t>
  </si>
  <si>
    <t>contact@e-cotiz.com</t>
  </si>
  <si>
    <t>(018)420-2016</t>
  </si>
  <si>
    <t>Jauffray Dunyach</t>
  </si>
  <si>
    <t>Zaymigo</t>
  </si>
  <si>
    <t>https://www.crunchbase.com/organization/zaymigo</t>
  </si>
  <si>
    <t>Zaymigo.com is a group lending marketplace, where investors meet with borrowers without intermediaries.  The investor earns revenue by issuing loans, and the borrower receives money quickly and without any red tape. Every borrower is financed by several investors. This is the basis of the platform.  How does it work:  1. The investor sets the parameters for loan selection.  2. The system selects matching loans so that the investor only finances, for example, 100 rubles per loan. In this way, the investor creates a trustworthy portfolio from hundreds of loans, and the borrower gets the needed money quickly. Everyone wins.  In order to get a loan, you don't need to go anywhere. You can simply fill out a short form online. Zaymigo checks credit history, financial information, and social contacts, and allows less than 30% of the most trustworthy borrowers into its system.  The approved borrower receives the loan immediately on their card, bank account, or in cash from the partner banks. The borrower repays the money in a convenient manner, and Zaymigo divides the received income proportionally among the investors who entered into the loan.  Zaymigo supervises the timely repayment of loans. In the event of a delay, Zaymigo collects debts according to standard banking measures until all investors have been fully repaid.</t>
  </si>
  <si>
    <t>Zaymigo.com is a group lending marketplace, where investors meet with borrowers without intermediaries.</t>
  </si>
  <si>
    <t>http://zaymigo.com</t>
  </si>
  <si>
    <t>http://twitter.com/zaymigoru</t>
  </si>
  <si>
    <t>http://www.facebook.com/zaymigoru</t>
  </si>
  <si>
    <t>http://www.linkedin.com/company/zaymigo</t>
  </si>
  <si>
    <t>support@zaymigo.com</t>
  </si>
  <si>
    <t>(800) 200-3028</t>
  </si>
  <si>
    <t>Andrey Chistyakov, Peter Golovanov</t>
  </si>
  <si>
    <t>Fundsurfer</t>
  </si>
  <si>
    <t>https://www.crunchbase.com/organization/fundfsurfer</t>
  </si>
  <si>
    <t>Fundsurfer.com is a UK based crowdfunding and investment platform. Our mission is to make funding accessible for all. We provide our clients with access to our fintech products including Community Share Offers, Rewards, Donation &amp; Crypto Crowdfunding. We also provide clients with introductions to our network of investors including Family Offices, Impact Investors, ESG Funds, VC Funds, Investment Banks, Private/Direct Equity Funds and Angel Investor consortiums. We work closely with our investors and provide them with pre-qualified investment opportunities based on their preferred investment criteria. Our core areas of interest are Social/ESG/Impact, Tech, Media, Entertainment and Crypto.</t>
  </si>
  <si>
    <t>Fundsurfer.com is a UK based crowdfunding and investment platform. Our mission is to make funding accessible for all.</t>
  </si>
  <si>
    <t>https://www.fundsurfer.com</t>
  </si>
  <si>
    <t>https://twitter.com/fundsurfer</t>
  </si>
  <si>
    <t>https://www.facebook.com/FundSurfer/</t>
  </si>
  <si>
    <t>https://www.linkedin.com/company/fundsurfer-ltd</t>
  </si>
  <si>
    <t>info@fundsurfer.com</t>
  </si>
  <si>
    <t>Baraka Zahabian, Derek Ahmedzai, Oliver Mochizuki</t>
  </si>
  <si>
    <t>Peiko</t>
  </si>
  <si>
    <t>https://www.crunchbase.com/organization/peiko</t>
  </si>
  <si>
    <t>Peiko is a company that develops the most demanding and technically complex web projects, when ready-made solutions cannot be bought on the market Our company provides web and mobile development, UI/UX design, business analysis, and quality assurance services for projects from various industries with different needs. The main areas for which Peiko currently develops software solutions are: financial technologies, banking, eCommerce, healthcare and blockchain. However, we are always looking to take on a new challenge. Our services: Web Development Mobile Development Blockchain development UI/UX Design Proposition for startups Staff Augmentation We are experts when it comes to these technologies: Backend: Node.js, PHP PHP frameworks: YII2, Laravel. Front end : HTML5, CSS3, jQuery, Bootstrap JS. : Vue.js (Nuxt) , React.js (Next) Mobile app (cross-platform) : React Native, Flutter Database : MySQL, PostgreSQL, MongoDB, Redis Design UX/UI : Sketch, Figma QA : Manual and Automated. Management : Trello, Jira, Slack, Github, Bitbucket, Gitlab Web server : Apache, Nginx AWS  Directions work with: - MVP creation - CRM/ERP - Blockchain: NFT, Dapp, De-Fi, yield farming - Marketplaces - Traveling Platforms - Crypto Exchangers Let's rock together! Want to learn more? Contact us!</t>
  </si>
  <si>
    <t>Blockchain, FinTech, Mobile Apps, Software, UX Design, Web Development</t>
  </si>
  <si>
    <t>Peiko is a software firm that specializes in web, app development, and blockchain services.</t>
  </si>
  <si>
    <t>http://peiko.space/en#</t>
  </si>
  <si>
    <t>https://twitter.com/peiko_space</t>
  </si>
  <si>
    <t>https://www.facebook.com/Peiko.space/</t>
  </si>
  <si>
    <t>https://www.linkedin.com/company/peiko/</t>
  </si>
  <si>
    <t>hello@peiko.space</t>
  </si>
  <si>
    <t>Maks Lavrinenko</t>
  </si>
  <si>
    <t>Apps, Design, Financial Services, Mobile, Other, Software</t>
  </si>
  <si>
    <t>The LHoFT</t>
  </si>
  <si>
    <t>https://www.crunchbase.com/organization/the-lhoft</t>
  </si>
  <si>
    <t>The LHoFT ‚Äì Luxembourg House of Financial Technology ‚Äì is Luxembourg‚Äôs dedicated FinTech platform where finance and technology interact to foster innovation and develop solutions to shape the future of financial services. Offering start-up incubation, co-working spaces including a soft-landing platform, the LHoFT connects and creates value for the entire Luxembourg FinTech ecosystem: financial institutions, FinTech trailblazers, IT industry, research and academia as well as regulatory and public authorities.</t>
  </si>
  <si>
    <t>Banking, CRM, Financial Services, FinTech, Information Technology</t>
  </si>
  <si>
    <t>The LHoFT is Luxembourg‚Äôs dedicated FinTech platform where finance and technology interact to foster innovation.</t>
  </si>
  <si>
    <t>http://www.lhoft.com/</t>
  </si>
  <si>
    <t>https://twitter.com/The_LHoFT</t>
  </si>
  <si>
    <t>https://www.linkedin.com/company-beta/17894928/</t>
  </si>
  <si>
    <t>Financial Services, Information Technology, Lending and Investments, Sales and Marketing, Software</t>
  </si>
  <si>
    <t>FX Junction</t>
  </si>
  <si>
    <t>https://www.crunchbase.com/organization/fx-junction</t>
  </si>
  <si>
    <t>FX Junction is an online financial communications and trading platform that enables its members to create a profile, follow other members of all experience levels from around the world to simply and easily communicate, share trading strategies and market commentary. It gives the ability to link Forex trading accounts from any broker utilizing the MetaTrader 4 platform. Members can then view and analyze trading performance in real-time, post and AutoCopy trading signals and much more. Our mission is to offer an open environment for everyone interested in trading, where traders can connect together through FX Junction to utilize the collective wisdom of many to make better trading decisions.</t>
  </si>
  <si>
    <t>Financial Services, FinTech, Social Media</t>
  </si>
  <si>
    <t>Kosice, Kosice, Slovakia (Slovak Republic)</t>
  </si>
  <si>
    <t>Online financial communications and trading platform</t>
  </si>
  <si>
    <t>https://www.fxjunction.com</t>
  </si>
  <si>
    <t>https://twitter.com/fxjunction</t>
  </si>
  <si>
    <t>https://www.facebook.com/fxjunction1</t>
  </si>
  <si>
    <t>https://www.linkedin.com/company/fx-junction</t>
  </si>
  <si>
    <t>info@fxjunction.com</t>
  </si>
  <si>
    <t>Roshan Singh, Vishal Bharucha</t>
  </si>
  <si>
    <t>PineByte</t>
  </si>
  <si>
    <t>https://www.crunchbase.com/organization/pinebyte</t>
  </si>
  <si>
    <t>FX Junction acquired by PineByte</t>
  </si>
  <si>
    <t>https://www.crunchbase.com/acquisition/pinebyte-acquires-fx-junction--03d225b5</t>
  </si>
  <si>
    <t>Kontomierz</t>
  </si>
  <si>
    <t>https://www.crunchbase.com/organization/kontomierz</t>
  </si>
  <si>
    <t>Kontomierz provides two main products: - Data aggregation platform which enables import of bank account history of individual clients and SME  for creditscoring purposes, as well as other applications. The product is available in Poland, Russia, Czech Republic. Other European markets are in development.  - The biggest Personal Finance Management tool in Poland that helps to take control of one's finances.</t>
  </si>
  <si>
    <t>Customer Service, Finance, Financial Services, FinTech, Personal Finance, Software</t>
  </si>
  <si>
    <t>Kontomierz is an API do the banks in CEE. Thanks to data aggregation platform we enhance creditscoring process and PFM tools.</t>
  </si>
  <si>
    <t>http://www.kontomierz.pl</t>
  </si>
  <si>
    <t>https://twitter.com/Kontomierz</t>
  </si>
  <si>
    <t>http://www.facebook.com/kontomierz</t>
  </si>
  <si>
    <t>http://www.linkedin.com/company/kontomierz-pl</t>
  </si>
  <si>
    <t>kontakt@kontomierz.pl</t>
  </si>
  <si>
    <t>Marcin Truszel</t>
  </si>
  <si>
    <t>Kontomierz acquired by Monedo</t>
  </si>
  <si>
    <t>https://www.crunchbase.com/acquisition/kreditech-acquires-kontomierz--41d3fd3f</t>
  </si>
  <si>
    <t>Taleo Reporting</t>
  </si>
  <si>
    <t>https://www.crunchbase.com/organization/taleo-reporting</t>
  </si>
  <si>
    <t>TALEO Reporting is a high-value Regulatory FinTech.</t>
  </si>
  <si>
    <t>https://taleo-reporting.com</t>
  </si>
  <si>
    <t>https://twitter.com/taleoreporting</t>
  </si>
  <si>
    <t>https://www.linkedin.com/company/15079383/</t>
  </si>
  <si>
    <t>information@taleo-reporting.com</t>
  </si>
  <si>
    <t>Monimove</t>
  </si>
  <si>
    <t>https://www.crunchbase.com/organization/monimove</t>
  </si>
  <si>
    <t>Financial Services, FinTech, Software, Supply Chain Management</t>
  </si>
  <si>
    <t>Monimove is a FinTech platform that provides services to full supply chain management.</t>
  </si>
  <si>
    <t>https://monimove.com/</t>
  </si>
  <si>
    <t>https://twitter.com/monimove</t>
  </si>
  <si>
    <t>https://www.linkedin.com/company/monimove/</t>
  </si>
  <si>
    <t>info@monimove.com</t>
  </si>
  <si>
    <t>+44 (0) 207 665 3400</t>
  </si>
  <si>
    <t>Banq Systems</t>
  </si>
  <si>
    <t>https://www.crunchbase.com/organization/banq-systems</t>
  </si>
  <si>
    <t>BanQ was founded in 2012 to design and launch the best white label digital banking platform for consumer and SME banking on the market. We are one of the very few companies in the finance universe, completely dedicated to the digital banking, we advance digital and we strongly believe in it‚Äôs future. We have developed a set of our own products: a leading edge omnichannel digital banking platform Open BanQ, a tiny and swift universal transaction processor Open Qore and a process automation engine AutoBPM. All products are AI-enabled, which means that it is possible to use Machine Learning and Artificial Intelligence methods to automate certain roles of humans in the system and create completely new possibilities like behavior monitoring or personal sales proposition optimization. BanQ‚Äôs particular strengths are: knowledge in finance services UX, complex integration experience, needed for successful implementation in the banks, expertise in fintech standards and technologies including security and product specifics.  The recent fintech developments in Europe (specifically PSD2 directive) have opened the doors to the new possibilities ‚Äî BanQ Systems is currently looking for an investment, to cover working capital needs to turn it‚Äôs products into the new age digital banking front office for European consumers and SME clients and help promoting it.</t>
  </si>
  <si>
    <t>Artificial Intelligence, Banking, Big Data, Financial Services, FinTech, Information Technology, Machine Learning</t>
  </si>
  <si>
    <t>AI-empowered Omni-channel Digital Banking Platform. MultiBanQ - one online front office to your 10 different banks.</t>
  </si>
  <si>
    <t>http://banqsystems.com/</t>
  </si>
  <si>
    <t>http://twitter.com/banqsystems</t>
  </si>
  <si>
    <t>http://business.facebook.com/openbanq/</t>
  </si>
  <si>
    <t>http://www.linkedin.com/company-beta/3514209/</t>
  </si>
  <si>
    <t>sales@banqsystems.com</t>
  </si>
  <si>
    <t>1(917)378-6311</t>
  </si>
  <si>
    <t>Tecracoin</t>
  </si>
  <si>
    <t>https://www.crunchbase.com/organization/tecracoin</t>
  </si>
  <si>
    <t>Technology improves the world and does it constantly. Our goal is to streamline this irreversible process and mark our role in transforming the civilization. As the Tecra team, we have created an Internet platform for raising capital that will support the commercialization of high end technologies protected by patents. By using a Blockchain-based distributed ledger, we can guarantee the transparency of the investments based on TecraCoin.</t>
  </si>
  <si>
    <t>Business Development, Cryptocurrency, Financial Services, FinTech, Information Technology</t>
  </si>
  <si>
    <t>Our goal is to streamline this irreversible process and mark our role in transforming the civilization.</t>
  </si>
  <si>
    <t>https://tecracoin.io/</t>
  </si>
  <si>
    <t>https://twitter.com/TecraCoin</t>
  </si>
  <si>
    <t>https://www.facebook.com/tecracoin/</t>
  </si>
  <si>
    <t>https://www.linkedin.com/company/tecracoin</t>
  </si>
  <si>
    <t>info@tecracoin.io</t>
  </si>
  <si>
    <t>+48 793 108 678</t>
  </si>
  <si>
    <t>Krzysztof Podolski, Lukasz Gromek, Przemys≈Çaw Karda, Robert Anacki</t>
  </si>
  <si>
    <t>Brem</t>
  </si>
  <si>
    <t>https://www.crunchbase.com/organization/brem</t>
  </si>
  <si>
    <t>The BREM Portal, created by the their team, is a new generation platform created for an easy purchase of real estate objects from any region of the country or the world, having all the necessary additional tools at their fingertips (mortgages, legal support, registration of the transaction, etc.) In addition, developers can tokenize real estate objects and attract investment for construction.</t>
  </si>
  <si>
    <t>Blockchain, Cryptocurrency, Ethereum, FinTech, Real Estate</t>
  </si>
  <si>
    <t>Brem is the future of the real estate market.</t>
  </si>
  <si>
    <t>https://bremtoken.io/</t>
  </si>
  <si>
    <t>https://twitter.com/BREM_ICO</t>
  </si>
  <si>
    <t>https://www.linkedin.com/company/brem-ico/</t>
  </si>
  <si>
    <t>support@bremtoken.io</t>
  </si>
  <si>
    <t>4C Trading</t>
  </si>
  <si>
    <t>https://www.crunchbase.com/organization/4c-trading</t>
  </si>
  <si>
    <t>Blockchain, Cryptocurrency, Ethereum, Financial Services, FinTech</t>
  </si>
  <si>
    <t>4C Trading is a cryptocurrency platform that empowers users to buy, sell and trade cryptocurrencies 24 hours a day, 7 days per week.</t>
  </si>
  <si>
    <t>https://4c-trading.com/about-4c-trading/</t>
  </si>
  <si>
    <t>https://twitter.com/4C_Trading</t>
  </si>
  <si>
    <t>https://www.facebook.com/4ctradingteam/</t>
  </si>
  <si>
    <t>https://www.linkedin.com/company/4c-trading/</t>
  </si>
  <si>
    <t>contact@4c-trading.com</t>
  </si>
  <si>
    <t>NEOS Direct Lending</t>
  </si>
  <si>
    <t>https://www.crunchbase.com/organization/neos-direct-lending</t>
  </si>
  <si>
    <t>NEOS facilitates financing for a broad spectrum of companies. The focus is on the goal of financing, not on specific sectors. NEOS distinguishes itself by focusing on the business plan, the stakeholders and the future cash flows. In contrast to traditional financiers, both past performance and collateral are of less importance.</t>
  </si>
  <si>
    <t xml:space="preserve">NEOS facilitates financing for a broad spectrum of companies. </t>
  </si>
  <si>
    <t>https://www.neosdirect.com</t>
  </si>
  <si>
    <t>https://www.linkedin.com/company/10011099</t>
  </si>
  <si>
    <t>info@neosdirect.com</t>
  </si>
  <si>
    <t>+31 (0) 10 - 892 96 40</t>
  </si>
  <si>
    <t>JustFA</t>
  </si>
  <si>
    <t>https://www.crunchbase.com/organization/just-fa</t>
  </si>
  <si>
    <t>JustFA is an Advice and Investment Platform, where financial advisers can service their clients, providing online financial advice and helping clients to manage their personal finances at an affordable cost. We empower financial advisers with modern and easy-to-use technology, convenient advice tools and a choice of clear investment options so that they can service their clients more efficiently and make their services more affordable for their clients.  The platform provides both advisers and their clients with access to a fully developed modern advice space, a quality investment proposition and efficient investment tools. Clients have full online transparency on the advice and their investments. Powerful modern communication technology within the platform allows seamless online interaction between advisers and their clients. Advisers can meet their clients online through audio and video chats and navigate them through every step of the on-screen process. The platform enables a powerful combination of traditional advisory services, quality investment proposition and modern technology, allowing clients to manage their finances within one convenient space.</t>
  </si>
  <si>
    <t>Online Financial Advice and Investment Management</t>
  </si>
  <si>
    <t>https://justfa.uk</t>
  </si>
  <si>
    <t>https://twitter.com/JustFA_UK</t>
  </si>
  <si>
    <t>https://www.facebook.com/Just-FA-215456229221306/?ref=bookmarks</t>
  </si>
  <si>
    <t>https://www.linkedin.com/company/justfa</t>
  </si>
  <si>
    <t>info@justfa.uk</t>
  </si>
  <si>
    <t>+44 207 802 2298</t>
  </si>
  <si>
    <t>DTI Algorithmic</t>
  </si>
  <si>
    <t>https://www.crunchbase.com/organization/dtin</t>
  </si>
  <si>
    <t>DTI Algorithmic is a leading algorithmic fund in Russia, which specializes on trading stocks and ETFs on global financial markets, including USA, Russia, Europe and Asia. The company uses advanced trading platform, which allows running algo trading strategies with 150 orders per second. Monte-Carlo simulations of our strategies coincide with trading results with 97% accuracy. The company provides financial and investment planning services to individuals. Investors use our services to generate some savings or to yield consistent returns on their investments. We educate our clients about alternative sources of passive income and help to choose suitable strategy according to their preference of particular risk/reward ratio.  We are one of the pioneers in the market of futures and stocks of NYSE, professional algo-engineering and high technologies in Russia. Our team follows the world news and regularly publishes analytical materials that are highly appreciated due to the unique approach to preparation (all the departments of DTI Algorithmic are involved in the creation of analytics) and pleasant well-prepared representation. Subscribe to our newsletter: https://goo.gl/sfSQsA</t>
  </si>
  <si>
    <t>Financial technology company, professional algo-engineering, provides financial and investment planning services to individuals.</t>
  </si>
  <si>
    <t>https://blog.dti.team/</t>
  </si>
  <si>
    <t>https://twitter.com/dtiAlgoEng</t>
  </si>
  <si>
    <t>https://www.facebook.com/groups/dti.teamEng</t>
  </si>
  <si>
    <t>https://www.linkedin.com/company/dti-algo</t>
  </si>
  <si>
    <t>blog@dti.team</t>
  </si>
  <si>
    <t>+7 (495) 294-06-42</t>
  </si>
  <si>
    <t>Alex Butmanov</t>
  </si>
  <si>
    <t>Synapi</t>
  </si>
  <si>
    <t>https://www.crunchbase.com/organization/synapi</t>
  </si>
  <si>
    <t>Synapi reduces barriers to entry for any organization interested to start their own consumer lending business. We use data analytics and machine learning, we offer customizable modules and bring over a decade of consumer lending expertise to support any organization that would like to start lending using a tried and tested lending origination/servicing platform.</t>
  </si>
  <si>
    <t>Lending enablement software</t>
  </si>
  <si>
    <t>https://www.synapitechnology.com/</t>
  </si>
  <si>
    <t>https://twitter.com/SynapiTech</t>
  </si>
  <si>
    <t>social@synapi.com</t>
  </si>
  <si>
    <t>Payture</t>
  </si>
  <si>
    <t>https://www.crunchbase.com/organization/payture</t>
  </si>
  <si>
    <t>Payture creates and improve the payment infrastructure in Russia  to make purchases of your customers easier, faster and safer. The company integrates online card payments on websites and mobile Apps. Payture provides acceptance of international and local payment systems - Visa, Mastercard, MIR, American Express, Union Pay, JCB, Diners, UZCARD and others.</t>
  </si>
  <si>
    <t>Payture creates and improve the payment infrastructure in Russia  to make purchases of your customers easier, faster and safer.</t>
  </si>
  <si>
    <t>https://payture.com</t>
  </si>
  <si>
    <t>https://twitter.com/payture</t>
  </si>
  <si>
    <t>https://www.facebook.com/pg/payture</t>
  </si>
  <si>
    <t>https://www.linkedin.com/company/payture</t>
  </si>
  <si>
    <t>info@payture.com</t>
  </si>
  <si>
    <t>+7 495 783-83-93</t>
  </si>
  <si>
    <t>MTP</t>
  </si>
  <si>
    <t>https://www.crunchbase.com/organization/mobile-trading-partners</t>
  </si>
  <si>
    <t>Our products include a complete web and mobile front end for FX and Crypto trading. Behind this sits an industry leading trading API, market data processing and order routing system that can be connected to any trading back end or front end. We operate at all levels as a fintech developer and technical service provider to brokers and banks. MTP has designed and delivered everything from advanced trading bridge technology, market data and order routing systems to the best native mobile apps and web trading front ends.</t>
  </si>
  <si>
    <t>Android, Apps, FinTech, Information Technology, iOS, UX Design, Web Apps, Web Development</t>
  </si>
  <si>
    <t>MTP provide Professional Fintech services for FX &amp; Crypto including a complete web and mobile front end for FX and Crypto trading.</t>
  </si>
  <si>
    <t>http://mtp-fx.com</t>
  </si>
  <si>
    <t>https://www.twitter.com/mtpfx</t>
  </si>
  <si>
    <t>https://www.facebook.com/MTPFX/</t>
  </si>
  <si>
    <t>https://www.linkedin.com/company/mtpfx/</t>
  </si>
  <si>
    <t>info@mtp-fx.com</t>
  </si>
  <si>
    <t>+44 20 7175 0687</t>
  </si>
  <si>
    <t>Paul Smith</t>
  </si>
  <si>
    <t>Apps, Design, Financial Services, Information Technology, Mobile, Platforms, Software</t>
  </si>
  <si>
    <t>SUPER HOW</t>
  </si>
  <si>
    <t>https://www.crunchbase.com/organization/tech-superheroes</t>
  </si>
  <si>
    <t>Team of highly skilled professionals, scientists, developers, economists, lawyers and business developers with expertise in public and corporate blockchain, distributed ledger technologies (DLT), tokenized assets and securitization. At Super How? we design and develop technology products using emerging technologies.</t>
  </si>
  <si>
    <t>Blockchain, Developer Tools, FinTech, GovTech, Innovation Management, IT Infrastructure, Software</t>
  </si>
  <si>
    <t>A team of highly skilled professionals designing and developing deep tech products using emerging technologies</t>
  </si>
  <si>
    <t>https://www.superhow.io/</t>
  </si>
  <si>
    <t>https://twitter.com/DARQnews</t>
  </si>
  <si>
    <t>https://www.facebook.com/superhow.io/</t>
  </si>
  <si>
    <t>https://www.linkedin.com/company/superhow/</t>
  </si>
  <si>
    <t>info@superhow.io</t>
  </si>
  <si>
    <t>Andrius Bartminas, Vytautas Kaseta</t>
  </si>
  <si>
    <t>Financial Services, Government and Military, Information Technology, Other, Professional Services, Software</t>
  </si>
  <si>
    <t>eCoinomic</t>
  </si>
  <si>
    <t>https://www.crunchbase.com/organization/ecoinomic</t>
  </si>
  <si>
    <t>eCoinomic.net is a financial services platform for crypto owners. Its premiere service is fiat loans backed by crypto collateral. eCoinomic.net aims to bridge the gap between fiat and crypto worlds by bringing together cryptocurrency holders and institutional investors/family offices into a single financial network.  How does the system work?  Institutional investors and family offices are always interested in new low-risk instruments with high profitability. And crypto owners wish to benefit from their digital assets and preserve them for the long term hoping to gain more value. The smart contracts on the eCoinomic.net platform will solve these needs. Crypto owners will get an opportunity to obtain fiat loans using digital assets as collateral. Institutional investors and family offices will explore a new mortgage market by issuing fiat loans to crypto community. 81% of the funds gathered during the Token Sale (exceeding the USD 6 million softcap) will be used to form the Reserve. The Reserve will not be spent - it will be used solely to provide full coverage for the lending funds from the institutional investors and family offices. Thus we ensure their participation. We consider cryptocurrency as a new perspective type of collateral that can change the market for secured loans tremendously. An important shift in the lending practices supports the growth of the crypto world beyond the limitations, providing individuals with increased purchasing power given by crypto backed loans. Founders of eCoinomic.net have been working together since 2001. The core team of the project consists of professionals and experts with more than 10 years of experience in Fintech industry and software development, which are devoted to working hard in order to achieve target result, which is proved by the implemented projects.</t>
  </si>
  <si>
    <t>eCoinomic is a financial services platform based on crypto assets.</t>
  </si>
  <si>
    <t>http://ecoinomic.net/</t>
  </si>
  <si>
    <t>https://twitter.com/Ecoinomicnet</t>
  </si>
  <si>
    <t>https://www.facebook.com/ecoinomic/</t>
  </si>
  <si>
    <t>https://www.linkedin.com/company/18433409/</t>
  </si>
  <si>
    <t>info@ecoinomic.net</t>
  </si>
  <si>
    <t>Alex Smolyanov, Maria Smolianova, Max Akulshin, Vitalii Topor</t>
  </si>
  <si>
    <t>Deutsche-Payment</t>
  </si>
  <si>
    <t>https://www.crunchbase.com/organization/deutsche-payment</t>
  </si>
  <si>
    <t>Deutsche-Payment provides an infrastructure that covers the entire payment process of businesses. It provides a wide range of experience in payment processing and uses a secure technology for business payment solutions. The company works with the development of industry and provider solutions, with additional services included in the company‚Äôs diverse solution portfolio. The company has a team of experts from the fields of banking and finance, e-commerce, law, technology, and marketing. Deutsche-Payment was founded on 2003 and is headquartered in Berlin, Germany.</t>
  </si>
  <si>
    <t>Financial Services, FinTech, Infrastructure, Payments, Security</t>
  </si>
  <si>
    <t>Deutsche-Payment provides an infrastructure that covers the entire payment process of businesses.</t>
  </si>
  <si>
    <t>http://www.deutsche-payment.com/</t>
  </si>
  <si>
    <t>https://twitter.com/deutschepayment</t>
  </si>
  <si>
    <t>https://www.facebook.com/pages/Deutsche-Payment/1735966319965418</t>
  </si>
  <si>
    <t>https://www.linkedin.com/company/deutsche-payment/</t>
  </si>
  <si>
    <t>info@deutsche-payment.com</t>
  </si>
  <si>
    <t>+49 (0) 30 - 577 0117 0</t>
  </si>
  <si>
    <t>Financial Services, Other, Payments, Privacy and Security</t>
  </si>
  <si>
    <t>Zichain</t>
  </si>
  <si>
    <t>https://www.crunchbase.com/organization/zichain</t>
  </si>
  <si>
    <t xml:space="preserve">Zichain is a Switzerland-based crypto finance company and a pioneer of the cryptocurrency index industry, having launched the world‚Äôs first cryptocurrency indexation and analysis service in December 2017. Combining its extensive experience in the world of traditional finance with the cutting-edge technology, the company is developing a range of simple, safe and trusted products that allow everyone to successfully invest into cryptocurrencies, track the performance of their investments, and receive the latest crypto market data.  Zichain is a one-stop-shop for blockchain finance, with the mission of making it safe, orderly and accessible to everyone.  </t>
  </si>
  <si>
    <t>Asset Management, Finance, Financial Exchanges, FinTech, News</t>
  </si>
  <si>
    <t>A crypto finance company</t>
  </si>
  <si>
    <t>http://www.zichain.io</t>
  </si>
  <si>
    <t>https://www.linkedin.com/company/zichain</t>
  </si>
  <si>
    <t>info@zichain.io</t>
  </si>
  <si>
    <t>Khachatur Gukasyan</t>
  </si>
  <si>
    <t>Clear Funding</t>
  </si>
  <si>
    <t>https://www.crunchbase.com/organization/clear-funding</t>
  </si>
  <si>
    <t>Clear Funding offers innovative funding solutions to help businesses improve their cash flow. Trust, honesty and transparency are the values they are committed to. They strive to safely support your business by offering excellent customer service, quality and value, with the aim to establish secure and meaningful partnerships so that they become a preferred provider to your business.</t>
  </si>
  <si>
    <t>Clear Funding provides early funding on your outstanding invoices.</t>
  </si>
  <si>
    <t>https://www.clearfunding.com/</t>
  </si>
  <si>
    <t>https://twitter.com/clear_funding</t>
  </si>
  <si>
    <t>https://www.facebook.com/clearfundingltd</t>
  </si>
  <si>
    <t>https://www.linkedin.com/company/clear-funding-ltd/</t>
  </si>
  <si>
    <t xml:space="preserve">+44 808 164 0231 </t>
  </si>
  <si>
    <t>Monnos</t>
  </si>
  <si>
    <t>https://www.crunchbase.com/organization/monnos</t>
  </si>
  <si>
    <t>Social Trading Platform for Crypto</t>
  </si>
  <si>
    <t>http://monnos.com</t>
  </si>
  <si>
    <t>https://twitter.com/monnosGlobal</t>
  </si>
  <si>
    <t>https://www.facebook.com/MonnosGlobal/</t>
  </si>
  <si>
    <t>https://www.linkedin.com/company/monnosglobal/</t>
  </si>
  <si>
    <t>help@monnos.com</t>
  </si>
  <si>
    <t>Rodrigo Soeiro Ubaldo</t>
  </si>
  <si>
    <t>Advanced Logic Analytics</t>
  </si>
  <si>
    <t>https://www.crunchbase.com/organization/advanced-logic-analytics</t>
  </si>
  <si>
    <t>Advanced Logic Analytics Ltd. is a data science  business offering advanced algorithms and app solutions to the global fund markets to drive investor returns.   Founded on 10 years of academic research, they offer the most sophisticated algorithms to help investment firms and individual investors find Alpha from innovative new sources of data.</t>
  </si>
  <si>
    <t>Advanced Logic Analytics Ltd. is a data science  business offering advanced algorithms and app solutions to the global fund markets.</t>
  </si>
  <si>
    <t>http://www.advancedlogicanalytics.com/</t>
  </si>
  <si>
    <t>https://twitter.com/ALAOneLogic</t>
  </si>
  <si>
    <t>https://www.linkedin.com/company/advanced-logic-analytics-ltd/</t>
  </si>
  <si>
    <t>Contact@AdvancedLogicAnalytics.com</t>
  </si>
  <si>
    <t>0207 194 8495</t>
  </si>
  <si>
    <t>This is Money</t>
  </si>
  <si>
    <t>https://www.crunchbase.com/organization/this-is-money</t>
  </si>
  <si>
    <t>This is Money is a web-based platform that provides financial advice and information to their readers.</t>
  </si>
  <si>
    <t>http://www.thisismoney.co.uk</t>
  </si>
  <si>
    <t>http://twitter.com/thisismoney</t>
  </si>
  <si>
    <t>http://www.facebook.com//pages/This-is-Money/310555847252</t>
  </si>
  <si>
    <t>http://www.linkedin.com/company/this-is-money</t>
  </si>
  <si>
    <t>news@dailymail.co.uk</t>
  </si>
  <si>
    <t>+44 203 615 1800</t>
  </si>
  <si>
    <t>AMD Venture Capital</t>
  </si>
  <si>
    <t>https://www.crunchbase.com/organization/amd-venture-capital</t>
  </si>
  <si>
    <t>AMD Venture Capital is a private VC-Firm. They use two sources of funding projects</t>
  </si>
  <si>
    <t>Actelligent</t>
  </si>
  <si>
    <t>https://www.crunchbase.com/organization/actelligent</t>
  </si>
  <si>
    <t>Actelligent is a platform where investors, corporates, brokers, stock exchanges and industry experts can interact and share knowledge. Actelligent aims to provide an innovative and intelligent investment experience. Their service makes innovative investment easy for everyone in the new era of digital world.</t>
  </si>
  <si>
    <t>Actelligent is a platform where investors, corporates, brokers, stock exchanges and industry experts can interact and share knowledge.</t>
  </si>
  <si>
    <t>https://www.actelligent.co.uk/</t>
  </si>
  <si>
    <t>https://twitter.com/actelligent</t>
  </si>
  <si>
    <t>https://www.linkedin.com/company/actelligent-group/</t>
  </si>
  <si>
    <t>info@actelligent.co.uk</t>
  </si>
  <si>
    <t>Charmaine Lo</t>
  </si>
  <si>
    <t>DEBIFO</t>
  </si>
  <si>
    <t>https://www.crunchbase.com/organization/debifo</t>
  </si>
  <si>
    <t>Founded in 2015, Lithuania-based DEBIFO is an invoice financing platform that enables growth SMEs to borrow from institutional and retail investors. DEBIFO has an active invoice portfolio of more than EUR 7 million, helped more than 350 SMEs fund over EUR 85 million in total.  DEBIFO enables small and medium business to free up frozen working capital by providing funds based on outstanding invoices. DEBIFO invoice finance solution allows to shorten receivable payment terms from 30 - 120 days to only a few days. DEBIFO has won the award of the financial service of the year by the Lithuanian Business Confederation. The company has also been mentioned among 5 most promising financial sector start-ups in the prestigious business publication Forbes. DEBIFO has also been recognised as the TOP Company in the assessment of business credibility implemented by Rekvizitai/VZ.</t>
  </si>
  <si>
    <t>Finance, Financial Services, FinTech, Small and Medium Businesses, Software</t>
  </si>
  <si>
    <t>Invoice Finance for Small and Medium Businesses</t>
  </si>
  <si>
    <t>http://debifo.lt</t>
  </si>
  <si>
    <t>https://www.twitter.com/debifo_lt</t>
  </si>
  <si>
    <t>https://www.facebook.com/debifo</t>
  </si>
  <si>
    <t>https://www.linkedin.com/company/debifo</t>
  </si>
  <si>
    <t>info@debifo.lt</t>
  </si>
  <si>
    <t>+370 700 33344</t>
  </si>
  <si>
    <t>DEBIFO acquired by Factris</t>
  </si>
  <si>
    <t>https://www.crunchbase.com/acquisition/factris-acquires-debifo--2bff0d65</t>
  </si>
  <si>
    <t>OnederX</t>
  </si>
  <si>
    <t>https://www.crunchbase.com/organization/onederx-world-s-fastest-crypto-futures-exchange</t>
  </si>
  <si>
    <t>Bitcoin, Cryptocurrency, Finance, Financial Exchanges, FinTech</t>
  </si>
  <si>
    <t>The one crypto derivative exchange. World's first meme trading crypto exchange.</t>
  </si>
  <si>
    <t>https://trade.onederx.com/exchange/BTCUSD_P</t>
  </si>
  <si>
    <t>https://twitter.com/theonederx</t>
  </si>
  <si>
    <t>https://www.facebook.com/onederxcom/</t>
  </si>
  <si>
    <t>https://www.linkedin.com/company/onederx</t>
  </si>
  <si>
    <t>alex@wunderfund.io</t>
  </si>
  <si>
    <t>Stefnir</t>
  </si>
  <si>
    <t>https://www.crunchbase.com/organization/stefnir</t>
  </si>
  <si>
    <t>Stefnir is a fund management company with assets of about ISK 330 billion under active management. Stefnir caters to both retail and professional clients with the aim of managing its clients' assets as best serves their interests. The company was founded in 1996 and its employees possess on average around 10 years‚Äô experience in the financial market. Stefnir has about 20 specialists in four teams managing a diverse collection of mutual, investment and institutional investment funds. The company also manages assets of several limited partnerships that have been established around private equity investments in well known Icelandic companies. The company has from the beginning been at the forefront of the development of new types of funds, both for retail and professional clients. In developing and managing its funds, Stefnir primarily focuses on the interests of its clients, and achieves its aims through vigilance, a clear perspective, and sound professional knowledge.   Stefnir is a wholly-owned subsidiary of Arion bank.</t>
  </si>
  <si>
    <t>Stefnir is a fund management company that caters to both retail and professional clients.</t>
  </si>
  <si>
    <t>http://www.stefnir.com</t>
  </si>
  <si>
    <t>700996-2479</t>
  </si>
  <si>
    <t>Mayfair Research Associates</t>
  </si>
  <si>
    <t>https://www.crunchbase.com/organization/mayfair-research-associates</t>
  </si>
  <si>
    <t>Mayfair Research Associates (MRA) is a ‚Äúnew generation‚Äù marketplace which brings together index inventors, financial product issuers and institutional investors.  MRA is set up and operating as an index sponsor and administrator, The company distributes MRA-sponsored and third-party index-linked products to private banks, wealth management firms, family offices and other institutional investors.</t>
  </si>
  <si>
    <t>Asset Management, Financial Services, FinTech, Marketplace, Trading Platform, Wealth Management</t>
  </si>
  <si>
    <t xml:space="preserve">‚ÄúNew generation‚Äù marketplace which brings together index inventors, financial product issuers and institutional investors. </t>
  </si>
  <si>
    <t>https://mayfairra.com</t>
  </si>
  <si>
    <t>https://twitter.com/MayfairResearch</t>
  </si>
  <si>
    <t>https://www.linkedin.com/company/mayfair-research-associates/</t>
  </si>
  <si>
    <t>info@mayfairra.com</t>
  </si>
  <si>
    <t>+44 207 802 2280</t>
  </si>
  <si>
    <t>Kirill Ilinski</t>
  </si>
  <si>
    <t>PayPoint</t>
  </si>
  <si>
    <t>https://www.crunchbase.com/organization/paypoint-7198</t>
  </si>
  <si>
    <t>PayPoint is a FinTech company that transforms online and offline electronic payments. PayPoint delivers excellence via secure, scalable, and reliable solutions to Telecom companies, airtime providers, financial institutions, utility companies, retailers, e-commerce providers, and more. PayPoint operates the full spectrum of available technologies to deliver the best services through various channels, including Self Service Kiosks, POS devices, Android and iOS App‚Äôs, web interfaces, APIs, SMS and USSD messaging, QR codes, etc.</t>
  </si>
  <si>
    <t>PayPoint is a FinTech company that transforms online and offline electronic payments.</t>
  </si>
  <si>
    <t>https://www.paypoint.com.tr/</t>
  </si>
  <si>
    <t>https://twitter.com/paypoint</t>
  </si>
  <si>
    <t>https://www.facebook.com/PayPoint.tr/</t>
  </si>
  <si>
    <t>https://www.linkedin.com/company/paypoint/</t>
  </si>
  <si>
    <t>support@paypoint.com.tr</t>
  </si>
  <si>
    <t>Fondo Strategico Italiano (FSI)</t>
  </si>
  <si>
    <t>https://www.crunchbase.com/organization/fondo-strategico-italiano-fsi</t>
  </si>
  <si>
    <t>Fondo Strategico Italiano S.p.A. is a private equity firm specializing in investments in industry consolidations, growth capital, emerging growth, mature, convertible, and subordinated bonds, and preferred equity. It seeks to invest in defense, security, infrastructure and public services, transportation, distribution and supply chain, communications, energy, insurance and financial intermediation, research, and high technology sectors. It seeks to invest in companies incorporated in Italy and operating worldwide. The firm seeks to invest in companies with a minimum turnover of ‚Ç¨240 million ($305.88 million) and an average of at least 200 employees. It prefers to acquire a minority stake and seeks an active involvement in the governance of its portfolio companies and a representation on the Board of Directors. Fondo Strategico Italiano S.p.A. was founded in 2011 and is based in Milan, Italy.</t>
  </si>
  <si>
    <t>Fondo Strategico Italiano S.p.A. is a private equity firm specializing in investments in industry consolidations, growth capital, emerging</t>
  </si>
  <si>
    <t>http://fondostrategico.it</t>
  </si>
  <si>
    <t>info@fondostrategico.it</t>
  </si>
  <si>
    <t>0039 02 46744330</t>
  </si>
  <si>
    <t>MarketWall</t>
  </si>
  <si>
    <t>https://www.crunchbase.com/organization/marketwall</t>
  </si>
  <si>
    <t>MarketWall is a FinTech company focused on the design and development of software solutions as part of a full integrated ecosystem of Smart Devices ‚Äì Web, Mobile, Wearable and Smart TV.</t>
  </si>
  <si>
    <t>FinTech, Information Technology, Internet of Things, iOS, Software, Web Design</t>
  </si>
  <si>
    <t>MarketWall is a  realtime market data.</t>
  </si>
  <si>
    <t>https://www.marketwall.com/</t>
  </si>
  <si>
    <t>https://www.linkedin.com/company/marketwall/</t>
  </si>
  <si>
    <t>Design, Financial Services, Information Technology, Internet Services, Mobile, Platforms, Software</t>
  </si>
  <si>
    <t>Erachain</t>
  </si>
  <si>
    <t>https://www.crunchbase.com/organization/erachain</t>
  </si>
  <si>
    <t xml:space="preserve">Erachain allows the public to exchange tokens, assets, crypto-currencies, electronic bills, claim rights and crypto-units. Erachain is head-quartered in Moscow, Russia consisting of an international developers who have been creating the next generation blockchain platform.  Erachain allows the public to exchange tokens, assets, crypto-currencies, electronic bills, claim rights and crypto-units. Also to attract investments to launch a new project or expand and existing one and eliminates the need for a third party from business processes. </t>
  </si>
  <si>
    <t>Erachain allows the public to exchange tokens, assets, crypto-currencies, electronic bills, claim rights and crypto-units.</t>
  </si>
  <si>
    <t>http://erachain.org/</t>
  </si>
  <si>
    <t>https://www.twitter.com/amiromayer</t>
  </si>
  <si>
    <t>https://www.facebook.com/dmitry.ermolaev.1</t>
  </si>
  <si>
    <t>https://www.linkedin.com/company/24996943/</t>
  </si>
  <si>
    <t>support@erachain.org</t>
  </si>
  <si>
    <t>Dmitrii Ermolaev</t>
  </si>
  <si>
    <t>InferStat</t>
  </si>
  <si>
    <t>https://www.crunchbase.com/organization/inferstat-ltd</t>
  </si>
  <si>
    <t>InferStat helps traders and portfolio managers generate alpha from their internal and external research data. InferTrade.com analyses time series sources to find predictive relationships in financial markets. Our tools are free to use without restrictions.</t>
  </si>
  <si>
    <t>InferStat‚Äôs mission is to help traders and portfolio managers optimize the use of their research data.</t>
  </si>
  <si>
    <t>https://inferstat.com/</t>
  </si>
  <si>
    <t>https://www.facebook.com/Inferstat-Ltd-436588820047191</t>
  </si>
  <si>
    <t>https://www.linkedin.com/company/inferstat/</t>
  </si>
  <si>
    <t>enquiries@inferstat.com</t>
  </si>
  <si>
    <t>+44 20 8068 9563</t>
  </si>
  <si>
    <t>FusionPay</t>
  </si>
  <si>
    <t>https://www.crunchbase.com/organization/fusionpay</t>
  </si>
  <si>
    <t>FusionPay ‚Äì an innovative payment and marketing solution provider which could link your business with Chinese customers.   Partnered with major mobile payment providers in China including AliPay, Wechat Pay, JD Pay, and Suning Pay, FusionPay aims to connect European merchants with Chinese customers through efficient cross-border payment systems and multi-channel marketing solutions. The systems are already used by over 600 merchants and local businesses throughout Europe.</t>
  </si>
  <si>
    <t>E-Commerce, FinTech, Information Technology</t>
  </si>
  <si>
    <t>an innovative payment solution</t>
  </si>
  <si>
    <t>https://www.fusionpay.co.uk</t>
  </si>
  <si>
    <t>https://facebook.com/FusionPay/</t>
  </si>
  <si>
    <t>https://www.linkedin.com/company/fusionpay-ltd</t>
  </si>
  <si>
    <t>info@fusionpay.co.uk</t>
  </si>
  <si>
    <t>+44 (0)20 3225 5505</t>
  </si>
  <si>
    <t>Quva</t>
  </si>
  <si>
    <t>https://www.crunchbase.com/organization/quva-3f84</t>
  </si>
  <si>
    <t>From deal origination to ongoing investment management and reporting capabilities that see opportunities through to realisation and exit, Quva enables an unparalleled and transparent view of the entire investment process, allowing you to focus on what‚Äôs important ‚Äì ultimately increasing efficiency across your investment portfolio.</t>
  </si>
  <si>
    <t>Angel Investment, Finance, FinTech, Software, Venture Capital</t>
  </si>
  <si>
    <t>Software for Alternative Investment Professionals</t>
  </si>
  <si>
    <t>https://www.quva.co.uk/</t>
  </si>
  <si>
    <t>https://twitter.com/QuvaSolutions</t>
  </si>
  <si>
    <t>https://www.facebook.com/QuvaSolutions/</t>
  </si>
  <si>
    <t>https://www.linkedin.com/company/quva-solutions</t>
  </si>
  <si>
    <t>hello@quva.co.uk</t>
  </si>
  <si>
    <t>+44 (0) 330 102 5525</t>
  </si>
  <si>
    <t>Craig Peterson, Norm Peterson, Norman Peterson</t>
  </si>
  <si>
    <t>WePayPeople</t>
  </si>
  <si>
    <t>https://www.crunchbase.com/organization/wepaypeople</t>
  </si>
  <si>
    <t>WePayPeople take care of everything concerning the salary payment of permanent employees and flex workers.</t>
  </si>
  <si>
    <t>https://www.wepaypeople.nl</t>
  </si>
  <si>
    <t>https://twitter.com/wepaypeople</t>
  </si>
  <si>
    <t>https://www.facebook.com/pg/wepaypeople</t>
  </si>
  <si>
    <t>https://www.linkedin.com/company/1524224</t>
  </si>
  <si>
    <t>020 ‚Äì 716 3384</t>
  </si>
  <si>
    <t>Daniil One</t>
  </si>
  <si>
    <t>https://www.crunchbase.com/organization/daniil-one</t>
  </si>
  <si>
    <t>B2B, FinTech</t>
  </si>
  <si>
    <t>Platform connecting projects and investors</t>
  </si>
  <si>
    <t>https://daniil.one/</t>
  </si>
  <si>
    <t>https://www.facebook.com/daniil.accelerator/</t>
  </si>
  <si>
    <t>https://www.linkedin.com/company/daniil-accelerator</t>
  </si>
  <si>
    <t>project@daniil.one</t>
  </si>
  <si>
    <t>+7 (499) 938 90 22</t>
  </si>
  <si>
    <t>Alexey Yakuban, Kirill Zakharin, Oksana Alekseenko</t>
  </si>
  <si>
    <t>Dataflexnet</t>
  </si>
  <si>
    <t>https://www.crunchbase.com/organization/dataflexnet</t>
  </si>
  <si>
    <t>Stafford, Staffordshire, United Kingdom</t>
  </si>
  <si>
    <t>Dataflexnet is a commercial payments fintech.</t>
  </si>
  <si>
    <t>http://www.dataflexnet.com</t>
  </si>
  <si>
    <t>https://twitter.com/dataflexnet</t>
  </si>
  <si>
    <t>https://www.linkedin.com/company/dataflexnetltd/</t>
  </si>
  <si>
    <t>info@dataflexnet.com</t>
  </si>
  <si>
    <t>44-1785 228182</t>
  </si>
  <si>
    <t>PBF Solutions</t>
  </si>
  <si>
    <t>https://www.crunchbase.com/organization/pbf-solutions</t>
  </si>
  <si>
    <t>PBF Solutions delivers performance marketing, customer acquisition technology, campaign tracking and optimization, white-label technology, and consultancy solutions to retail banks, peer-to-peer product providers, and other financial institutions. The company was founded in 2012 and is based in Manchester, United Kingdom.</t>
  </si>
  <si>
    <t>PBF Solutions delivers economically viable and sustainable digital.</t>
  </si>
  <si>
    <t>http://pbfsolutions.co.uk</t>
  </si>
  <si>
    <t>https://twitter.com/thisispbf</t>
  </si>
  <si>
    <t>https://www.facebook.com/PlanBFundingLtd/</t>
  </si>
  <si>
    <t>https://www.linkedin.com/company/plan-b-funding-ltd</t>
  </si>
  <si>
    <t>info@pbfsolutions.co.uk</t>
  </si>
  <si>
    <t>Kevin Mountford, Phil Alcock</t>
  </si>
  <si>
    <t>PBF Solutions acquired by Raisin</t>
  </si>
  <si>
    <t>https://www.crunchbase.com/acquisition/raisin-weltsparen-acquires-pbf-solutions--3b1181e3</t>
  </si>
  <si>
    <t>MWAN Mobile Ltd</t>
  </si>
  <si>
    <t>https://www.crunchbase.com/organization/mwan-mobile-ltd</t>
  </si>
  <si>
    <t>A Bespoke Digital Technology Agency - We specialise in Telecoms, Blockchain, Fintech &amp; Mobile Payments Development, offering a full customer experience from design to delivery and support. Established in 2009 and a UK registered company Offices in London, Dubai, and Cyprus Full In house development team Blockchain Solutions Development for the past 4 years Over 15 years of experience in the mobile, telecoms, banking and digital space Have delivered large projects for governments, telecom providers and e-commerce companies Experience in pulling together complete bespoke solutions from concept to build to operations and have consulted multiple clients in several sectors on digital transformation. See less</t>
  </si>
  <si>
    <t>Android, Blockchain, E-Commerce, FinTech, Information Technology, Internet, iOS, Mobile Apps</t>
  </si>
  <si>
    <t>A Digital and Mobile Technology provider of Blockchain, Mobile Payments, Fintech and Enterprise services delivering solutions to your needs</t>
  </si>
  <si>
    <t>http://mwanmobile.com</t>
  </si>
  <si>
    <t>https://www.twitter.com/mwan_mobile</t>
  </si>
  <si>
    <t>https://www.facebook.com/mwan-mobile-ltd-179632505397352</t>
  </si>
  <si>
    <t>https://www.linkedin.com/company/1094650/</t>
  </si>
  <si>
    <t>info@mwanmobile.com</t>
  </si>
  <si>
    <t>Andreas Tsindos</t>
  </si>
  <si>
    <t>Apps, Commerce and Shopping, Financial Services, Information Technology, Internet Services, Mobile, Other, Platforms, Software</t>
  </si>
  <si>
    <t>GAINSY</t>
  </si>
  <si>
    <t>https://www.crunchbase.com/organization/gainsy</t>
  </si>
  <si>
    <t>GAINSY company provides on-line Forex trading on the basis of NDD (Non Dealing Desk). All trading positions are hedged on the interbank market at the largest institutional liquidity providers. Hence, GAINSY Company is interested in clients profit directly, as the more profit you take - the larger your deposit becomes, and with larger deposit, the more company is able to earn on commissions while hedging your positions. We provide our customers with the opportunity to lead profitable, high-quality, fast and efficient trading on Forex market using our unique GAINSY platform especially developed for our Company with intuitive and user-friendly interface. Among the main advantages of GAINSY services are the tightest spreads (from 0.1 pips), fast order execution (less than 2 ms), no slippages, no re-quotes, no delays, one-click trading, displaying of current spread information, closing of all trading positions in one-click, 10%, 30%, 45% bonuses and various contests with $10 minimum STP account deposit. Hundreds of brokerage companies claim that Forex trading is easy thing. But we will tell you the truth. Knowledge is needed in order to earn on Forex. We know how to trade Forex and keep your profits including technical and fundamental analysis, psychology of trading, and complex understanding of Forex market as a whole. All we know and even more you can find on the website GAINSY.COM, we will always answer any of your questions, and support you at any time. Our belief and principle of work consist in cooperating together in order to create a synergistic effect. Synergy ‚Äì is the key to success, and the guarantee of your income, synergy - is GAINSY.COM.</t>
  </si>
  <si>
    <t>Kingstown, Cumbria, United Kingdom</t>
  </si>
  <si>
    <t>GAINSY is an on-line Forex Broker market trading on the basis of NDD forex broker.</t>
  </si>
  <si>
    <t>http://www.gainsy.com</t>
  </si>
  <si>
    <t>https://www.twitter.com/gainsy_com</t>
  </si>
  <si>
    <t>https://www.facebook.com/gainsy.com.inc</t>
  </si>
  <si>
    <t>https://www.linkedin.com/company/gainsy-inc</t>
  </si>
  <si>
    <t>support@gainsy.com</t>
  </si>
  <si>
    <t>Mozobi Payments</t>
  </si>
  <si>
    <t>https://www.crunchbase.com/organization/mozobi-payments</t>
  </si>
  <si>
    <t>Mozobi Payments helps enterprises grow their businesses through its mobile payment app.</t>
  </si>
  <si>
    <t>https://www.mozobi.com/</t>
  </si>
  <si>
    <t>https://twitter.com/MozobiPayments</t>
  </si>
  <si>
    <t>https://www.facebook.com/MozobiPayments/</t>
  </si>
  <si>
    <t>https://www.linkedin.com/company-beta/2749067/</t>
  </si>
  <si>
    <t>hello@mozobi.com</t>
  </si>
  <si>
    <t>CAPVERIANT</t>
  </si>
  <si>
    <t>https://www.crunchbase.com/organization/capveriant</t>
  </si>
  <si>
    <t>CAPVERIANT is a fintech company in the field of public investment finance.</t>
  </si>
  <si>
    <t>Unterschlei√üheim, Bayern, Germany</t>
  </si>
  <si>
    <t>https://www.capveriant.com</t>
  </si>
  <si>
    <t>https://twitter.com/capveriant</t>
  </si>
  <si>
    <t>https://www.linkedin.com/company/capveriant</t>
  </si>
  <si>
    <t>market@capveriant.com</t>
  </si>
  <si>
    <t>+49 89 5880554 91</t>
  </si>
  <si>
    <t>Konstrukt</t>
  </si>
  <si>
    <t>https://www.crunchbase.com/organization/konstrukt</t>
  </si>
  <si>
    <t>Konstrukt is a flexible cloud-based planning system, configured specifically for each business for budgeting, forecasting, or other planning needs. * Easy to use, but controlled The beauty of Konstrukt is its ease of use. End users access Konstrukt through the browser in a familiar Excel-like interface. But unlike Excel, all data is constrained and validated, so it's not possible for users to introduce formula or format errors, not provide mandatory data, use the wrong template, etc. There's no consolidation required as all the data is stored within Konstrukt's cloud. * Connects to your systems Konstrukt connects with your existing systems to automatically include financial actuals and an up-to-date list of accounts, business divisions, offices, etc. * Powerful data analysis Planning data can be analysed within Konstrukt and streamed automatically to your BI system for further analysis. * Fits your business, and changes with it Your business is unique and your planning process should match it. Konstrukt's flexibility means you can structure your plan to suit your business (and our planning workshops help you to define this). Plan according to your business and KPIs, not just amounts against a list of accounts. * Guides users through the process Konstrukt includes a lightweight workflow tool so you can track progress as people enter plan data, approve or return data for rework, and you can comment on data throughout the process.</t>
  </si>
  <si>
    <t>Cloud Computing, Finance, FinTech, Information Technology, SaaS, Software</t>
  </si>
  <si>
    <t>SaaS system for business &amp; financial planning - budgeting, forecasting, workforce planning, and more.</t>
  </si>
  <si>
    <t>https://konstrukt.se</t>
  </si>
  <si>
    <t>https://twitter.com/konstruktnet</t>
  </si>
  <si>
    <t>https://www.linkedin.com/company/konstrukt-ab/</t>
  </si>
  <si>
    <t>info@konstrukt.se</t>
  </si>
  <si>
    <t>Anders Bergek, Johan Larsson</t>
  </si>
  <si>
    <t>OpusDatum</t>
  </si>
  <si>
    <t>https://www.crunchbase.com/organization/opusdatum</t>
  </si>
  <si>
    <t xml:space="preserve">OpusDatum is well placed to help in the fight against financial crime, leveraging their extensive knowledge of a range of financial crime subjects. These include customer due diligence, transaction monitoring, reporting suspicions of money laundering, preventing bribery and corruption, managing fraud risks and preventing market abuse. Their team has excellent knowledge and understanding of financial crime legislation and regulation as they pertain to the banking industry, including Financial Conduct Authority (FCA) rules, money laundering regulations and Joint Money Laundering Steering Group (JMLSG) guidelines, as well as up-to-date knowledge of international sanctions legislation. Their team can help you manage your financial crime risks. Their specialist areas of expertise include money laundering, sanctions, bribery &amp; corruption and fraud as well as all aspects of trade-based financial crime.  </t>
  </si>
  <si>
    <t>Finance, Financial Services, FinTech, Management Consulting</t>
  </si>
  <si>
    <t>OpusDatum is well placed to help in the fight against financial crime.</t>
  </si>
  <si>
    <t>http://www.opusdatum.com/</t>
  </si>
  <si>
    <t>https://twitter.com/opusdatum</t>
  </si>
  <si>
    <t>https://www.linkedin.com/company/opusdatum-ltd/</t>
  </si>
  <si>
    <t>contact@opusdatum.com</t>
  </si>
  <si>
    <t>+44 (0) 20 8242 4008</t>
  </si>
  <si>
    <t>Digital Switzerland</t>
  </si>
  <si>
    <t>https://www.crunchbase.com/organization/digital-switzerland</t>
  </si>
  <si>
    <t>digitalswitzerland is a cross-industry association created from the shared vision of its founding members to strengthen the country‚Äòs  position as a digital hub and to project those benefits across the whole of Switzerland‚Äôs industries as for example in Fintech, Life Science, Fashion, Medtech, etc. As a sign of personal commitment and dedication, the founding members launched several initiatives, focusing on three key areas: attracting outstanding digital talent, helping existing companies master digital challenges and significantly strengthening the Swiss startup ecosystem.</t>
  </si>
  <si>
    <t>Fashion, FinTech</t>
  </si>
  <si>
    <t>DigitalSwitzerland aims to strengthen Switzerland as a digital hub.</t>
  </si>
  <si>
    <t>http://digitalswitzerland.com</t>
  </si>
  <si>
    <t>https://twitter.com/dgt_switzerland</t>
  </si>
  <si>
    <t>https://www.facebook.com/digitalswitzerland/</t>
  </si>
  <si>
    <t>https://www.linkedin.com/company/digitalswitzerland</t>
  </si>
  <si>
    <t>info@digitalswitzerland.com</t>
  </si>
  <si>
    <t>Government Office</t>
  </si>
  <si>
    <t>Clothing and Apparel, Design, Financial Services</t>
  </si>
  <si>
    <t>Money Zebra</t>
  </si>
  <si>
    <t>https://www.crunchbase.com/organization/money-zebra-auction</t>
  </si>
  <si>
    <t>Money Zebra is a financial services auction platform with credit history ledger and basic scoring engine (for non-IDs) crafted for emerging markets.  Our Mission  Unlock access to fairly priced financial services to the emerging markets. Legitimise 'hidden'‚Äã people and provide them with equal opportunities.  Provide access to capital to achieve poverty eradication. Money Zebra is an auction platform where millions of financial product applications are bet on by the service providers from across the globe, who compete with each other to offer the best terms to the emerging market customers based on the data and Credit Score provided.</t>
  </si>
  <si>
    <t>Auctions, Banking, Blockchain, Emerging Markets, Financial Services, FinTech, Lending</t>
  </si>
  <si>
    <t>Gateway to almost a billion African businesses and individuals for financial service providers</t>
  </si>
  <si>
    <t>http://zebra.money</t>
  </si>
  <si>
    <t>https://www.linkedin.com/company/money-zebra/</t>
  </si>
  <si>
    <t>hello@zebra.money</t>
  </si>
  <si>
    <t>Kosta Du</t>
  </si>
  <si>
    <t>Financial Risk Solutions</t>
  </si>
  <si>
    <t>https://www.crunchbase.com/organization/financial-risk-solutions</t>
  </si>
  <si>
    <t>The Invest|Pro‚Ñ¢ solution is widely used by wealth managers to administer and control individualised portfolios. These are accounts which hold a variety of assets for the benefit of the policy or account holder. The Invest|Pro‚Ñ¢ system integrates into existing business systems to transform traditional wealth management systems, such as unit linked life assurance, into a scalable web based platform suitable for fully functional multi asset management products. It covers a wide range of accounts types, such as personal portfolio bonds in life companies, self invested pension plans, discretionary stockbroking accounts, managed accounts and others. It allows organizations place fund orders on behalf of investors and institutional clients, process income distributions, calculate fee rebates and undertake reconciliations.</t>
  </si>
  <si>
    <t>Enterprise, Financial Services, FinTech, Software</t>
  </si>
  <si>
    <t>Provide the best and most intuitive technology to anyone involved in investment administration.</t>
  </si>
  <si>
    <t>http://www.frsltd.com</t>
  </si>
  <si>
    <t>https://www.linkedin.com/company/frs-ltd</t>
  </si>
  <si>
    <t>+353 1 234 0000</t>
  </si>
  <si>
    <t>Trovi Business Services</t>
  </si>
  <si>
    <t>https://www.crunchbase.com/organization/trovi-business-services</t>
  </si>
  <si>
    <t>Trovi is one-stop-shop for businesses and it is digitalizing standard business services you use when running business. Trovi serves companies and entrepreneurs as invoicing tool, Project &amp; Time tracker for projects administration (appreciated by freelancers), but the biggest added value are integrated business services such as Accounting and Payroll, Legal agenda, Tax advisory and more. What is more, Trovi takes responsibility for provided services and any possible errors. Trovi is also the first platform in our region with Open Banking integration, thanks to which you have all your bank accounts connected via secure API. Open Banking supports ours integrated approach, digitalization and automation. Everything in one place, one app. No need to go anywhere. Save time, costs and keep focus on your business.</t>
  </si>
  <si>
    <t>Accounting, FinTech, Legal Tech</t>
  </si>
  <si>
    <t>Zilina, Zilina, Slovakia (Slovak Republic)</t>
  </si>
  <si>
    <t>One-stop-shop for SMEs, VSEs and freelancers. Helping them with accounting, payroll, legal agenda, taxes and more.</t>
  </si>
  <si>
    <t>https://trovi.sk</t>
  </si>
  <si>
    <t>https://www.facebook.com/trovioriginal</t>
  </si>
  <si>
    <t>https://www.linkedin.com/company/trovi-business-services/</t>
  </si>
  <si>
    <t>kontakt@trovi.sk</t>
  </si>
  <si>
    <t>+421 948 236 643</t>
  </si>
  <si>
    <t>Jozef Kulich</t>
  </si>
  <si>
    <t>MoneyMap GmbH</t>
  </si>
  <si>
    <t>https://www.crunchbase.com/organization/moneymap-gmbh</t>
  </si>
  <si>
    <t>MoneyMap recognizes the running costs in checking accounts and automatically lowers the monthly expenses by clever changes of contract.</t>
  </si>
  <si>
    <t>Computer, Financial Services, FinTech, Hardware, Virtual Reality</t>
  </si>
  <si>
    <t>Kreuzberg, Berlin, Germany</t>
  </si>
  <si>
    <t xml:space="preserve">Germany‚Äôs first digital finance manager that automatically reduces household costs like energy, telecommunications or insurance. </t>
  </si>
  <si>
    <t>https://www.moneymap.de</t>
  </si>
  <si>
    <t>https://www.twitter.com/moneymapde</t>
  </si>
  <si>
    <t>https://www.facebook.com/moneymap.de</t>
  </si>
  <si>
    <t>info@moneymap.de</t>
  </si>
  <si>
    <t>+49 30 364 285 95</t>
  </si>
  <si>
    <t>Dmitry Kharchenko, Frank Broer</t>
  </si>
  <si>
    <t>Antuar</t>
  </si>
  <si>
    <t>https://www.crunchbase.com/organization/antuar</t>
  </si>
  <si>
    <t>Antuar is a team of innovators, consultants, technologists and implementers who are using their collective global experience of project and product implementation to create great new products. Antuar applies their passion and expertise to the real challenges faced by financial institutions as they work to transform existing channels.</t>
  </si>
  <si>
    <t>Antuar Applying experience and knowledge to build better branch solutions for financial institutions.</t>
  </si>
  <si>
    <t>http://www.antuar.com/</t>
  </si>
  <si>
    <t>https://twitter.com/antuar</t>
  </si>
  <si>
    <t>https://www.facebook.com/antuar</t>
  </si>
  <si>
    <t>https://www.linkedin.com/company/antuar/</t>
  </si>
  <si>
    <t>info@antuar.com</t>
  </si>
  <si>
    <t>Gear√≥id Power</t>
  </si>
  <si>
    <t>Lead Supply</t>
  </si>
  <si>
    <t>https://www.crunchbase.com/organization/lead-supply</t>
  </si>
  <si>
    <t>Digital Marketing, Financial Services, FinTech</t>
  </si>
  <si>
    <t>Lead Supply deals in making the loan market more transparent, convenient &amp; digital to help consumers &amp; banks find the best possible match.</t>
  </si>
  <si>
    <t>http://leadsupply.com/</t>
  </si>
  <si>
    <t>https://www.facebook.com/Lead-Supply-194487904279772/</t>
  </si>
  <si>
    <t>https://www.linkedin.com/company/lead-supply-aps/?originalSubdomain=in</t>
  </si>
  <si>
    <t>info@leadsupply.dk</t>
  </si>
  <si>
    <t>45 28946472</t>
  </si>
  <si>
    <t>Andreas Linde</t>
  </si>
  <si>
    <t>Botmecash‚Ñ¢</t>
  </si>
  <si>
    <t>https://www.crunchbase.com/organization/botmecash</t>
  </si>
  <si>
    <t>Fintech Solution company, with solutions to make life better.</t>
  </si>
  <si>
    <t>Lagos, Andalucia, Spain</t>
  </si>
  <si>
    <t>CRYPTOCURRENCY(bitcoin, altcoin) + DIGITAL ASSETS(airtime2cash, giftcard2cash) + PAYMENTS(cards, transfers, ussd codes, QR-code)</t>
  </si>
  <si>
    <t>http://www.Botmecash.com</t>
  </si>
  <si>
    <t>Support@botmecash.com</t>
  </si>
  <si>
    <t>T2 Software</t>
  </si>
  <si>
    <t>https://www.crunchbase.com/organization/t2-software</t>
  </si>
  <si>
    <t>T2 Software is a software developer and consultancy company specialized in Fintech and Financial Industry. With its high talented staff, T2 also implemented the first Blockchain project in Turkey. Starting from the use cases, developing crytographic protocols and smart contracts, T2 is the ultimate partner for your blockchain projects and use-cases. T2 Software just made available its Algorithmic Trading and Portfolio Optimization product ‚ÄúQuantSol Quantitative Platform", which pushes the limits of data analytics and machine learning.</t>
  </si>
  <si>
    <t>T2 Software is a software developer and consultancy company specialized in Fintech and Financial Industry.</t>
  </si>
  <si>
    <t>http://www.t2.com.tr/</t>
  </si>
  <si>
    <t>https://www.twitter.com/t2yazilim</t>
  </si>
  <si>
    <t>https://www.facebook.com/T2yazilim/</t>
  </si>
  <si>
    <t>https://www.linkedin.com/company/t2-yaz-l-m/</t>
  </si>
  <si>
    <t>info@t2.com.tr</t>
  </si>
  <si>
    <t>+90 312 266 6606</t>
  </si>
  <si>
    <t>Mustafa Sakalsiz</t>
  </si>
  <si>
    <t>Suntri</t>
  </si>
  <si>
    <t>https://www.crunchbase.com/organization/suntri</t>
  </si>
  <si>
    <t>For many years our team has been researching Blockchain, Big Data and Artificial Intelligence to utilize their full potential and bring you the first blockchain operating system in the world. Suntri Blockchain Operating System is a scalable multifaceted platform that serves as a single-window system for global digital economy. In its current version SBOS features smart-token platform, multi-currency cryptographic wallet and cryptocurrency exchange functionality. As Suntri grows and develops, it will bring more and more features into the game, driving socio-economic change in the world. Suntri will be viewed as fundamental technology for the development of numerous solutions to fully digitise global economy.</t>
  </si>
  <si>
    <t>Artificial Intelligence, Blockchain, FinTech, Information Technology</t>
  </si>
  <si>
    <t>Blockchain Operating System</t>
  </si>
  <si>
    <t>https://www.suntri.org</t>
  </si>
  <si>
    <t>https://twitter.com/SuntriPlatform/</t>
  </si>
  <si>
    <t>https://www.linkedin.com/company/suntri/</t>
  </si>
  <si>
    <t>office.suntri@gmail.com</t>
  </si>
  <si>
    <t>Artificial Intelligence, Data and Analytics, Financial Services, Information Technology, Other, Science and Engineering, Software</t>
  </si>
  <si>
    <t>Cboe Vest Technologies</t>
  </si>
  <si>
    <t>https://www.crunchbase.com/organization/cboe-vest-technologies</t>
  </si>
  <si>
    <t>Cboe Vest Technologies markets a cloud-hosted platform that presents sophisticated investment strategies in a manner that is simple and visual. The platform uses exchange-traded options to deliver investment strategies that provide income, protection, or growth. RIAs, banks, and brokers offer our strategies as an edge to their clients, helping them reach their investment goals while taking less risk.  Cboe Vest Technologies is an independent company in which Cboe Global Markets, Inc., one of the world‚Äôs largest exchange holding companies owner of the Cboe Options Exchange, maintains an indirect minority holding.</t>
  </si>
  <si>
    <t>Investment platform that presents sophisticated option strategies in a manner that is simple and visual, delivering income and protection.</t>
  </si>
  <si>
    <t>http://www.cboevesttech.com</t>
  </si>
  <si>
    <t>https://www.linkedin.com/company/24771562/</t>
  </si>
  <si>
    <t>info@cboevesttech.com</t>
  </si>
  <si>
    <t>+46 77 588 81 95</t>
  </si>
  <si>
    <t>Daniel Roos</t>
  </si>
  <si>
    <t>Digital Factory</t>
  </si>
  <si>
    <t>https://www.crunchbase.com/organization/digital-factory</t>
  </si>
  <si>
    <t>Digital Factory is an incubator that offers digital technology startups with funds, mentoring services, and relevant resources. The company mainly offers its services to startups operating in the field of transactional technologies: e-commerce, global marketplaces, and SaaS-based and data tools. Digital Factory‚Äôs business incubation program, CEED Tech, is a consortium of five startup accelerators that operates in Central and Eastern Europe that help entrepreneurs to launch technology companies and raise seed and venture capital. Digital Factory was founded in 2013 and is based in Budapest, Hungary.</t>
  </si>
  <si>
    <t>E-Commerce, FinTech, Incubators</t>
  </si>
  <si>
    <t>Digital Factory is an incubator that offers digital technology startups with funds, mentoring services, and relevant resources.</t>
  </si>
  <si>
    <t>http://www.digitalfactory.vc/</t>
  </si>
  <si>
    <t>http://twitter.com/digfacincubator</t>
  </si>
  <si>
    <t>http://www.facebook.com/DigitalFactoryIncubator</t>
  </si>
  <si>
    <t>http://www.linkedin.com/company/digital-factory-incubator</t>
  </si>
  <si>
    <t>contact@digitalfactory.vc</t>
  </si>
  <si>
    <t>Hu-manity.co</t>
  </si>
  <si>
    <t>https://www.crunchbase.com/organization/hu-manity-co</t>
  </si>
  <si>
    <t>Digital Factory acquired by Hu-manity.co</t>
  </si>
  <si>
    <t>https://www.crunchbase.com/acquisition/hu-manity-co-acquires-digital-factory--c7f08e0d</t>
  </si>
  <si>
    <t>Lime Capital Partners</t>
  </si>
  <si>
    <t>https://www.crunchbase.com/organization/lime-capital-partners</t>
  </si>
  <si>
    <t>Lime Capital is a multinational on-line alternative lending platform that employs proprietary technologies for scoring and underwriting consumer loan applications in real time. Lime‚Äôs financial products are available to everyone ‚Äì even those people without credit histories or with limited access to mainstream credit and financial services ‚Äì because they don‚Äôt rely on traditional single-source credit scoring processes used by legacy lenders. Their success helps prove that people are underserved by big banks not because they are not creditworthy, but because the common lending model is stuck in the past. By employing technology and embracing mobility as their clients already have, Lime opens the world of credit to their clients and helps them take control of their financial lives and expand their purchasing power.</t>
  </si>
  <si>
    <t>Novosibirsk, Novosibirsk, Russian Federation</t>
  </si>
  <si>
    <t>Lime Capital Partners is a financial services platform that provides its users with credit services.</t>
  </si>
  <si>
    <t>http://www.limecapital.eu</t>
  </si>
  <si>
    <t>https://www.linkedin.com/company/13186009/</t>
  </si>
  <si>
    <t>info@limecapital.eu</t>
  </si>
  <si>
    <t>Finmetrics</t>
  </si>
  <si>
    <t>https://www.crunchbase.com/organization/finmetrics</t>
  </si>
  <si>
    <t>Banking, Financial Services, FinTech, Software, Venture Capital</t>
  </si>
  <si>
    <t>Morges, Vaud, Switzerland</t>
  </si>
  <si>
    <t>Fintech software for financial risk management (financial services and corporate treasuries) and fund operations.</t>
  </si>
  <si>
    <t>http://www.finmetrics.com</t>
  </si>
  <si>
    <t>https://www.twitter.com/finmetrics</t>
  </si>
  <si>
    <t>https://www.facebook.com/finmetrics</t>
  </si>
  <si>
    <t>+32 2 892 80 84</t>
  </si>
  <si>
    <t>FxStat</t>
  </si>
  <si>
    <t>https://www.crunchbase.com/organization/fxstat</t>
  </si>
  <si>
    <t>FxStat is a social network that enables traders from around the world to communicate, follow portfolios, read news, access comprehensive trading analytics, and copy top performing traders. Available on iOS and Android platforms, the FxStat technology allows the dynamic position monitoring and analysis of data in real time to enable traders to analyze their open positions without needing to refresh their performance pages. It also provides traders with the opportunity of mirror trading and signal following. FxStat‚Äôs products and services are compatible with the MetaTrader 4 platform. Launched in April 2010, the company is based in London, United Kingdom.</t>
  </si>
  <si>
    <t>FinTech, Software, Virtualization</t>
  </si>
  <si>
    <t>Forex Social Network, AutoTrading</t>
  </si>
  <si>
    <t>http://www.fxstat.com</t>
  </si>
  <si>
    <t>http://twitter.com/fxstat</t>
  </si>
  <si>
    <t>http://www.facebook.com/pages/FXSTATcom/109353142438542</t>
  </si>
  <si>
    <t>info@fxstat.com</t>
  </si>
  <si>
    <t>Sarmad Daneshmand</t>
  </si>
  <si>
    <t>Financial Services, Hardware, Information Technology, Software</t>
  </si>
  <si>
    <t>SoftRize</t>
  </si>
  <si>
    <t>https://www.crunchbase.com/organization/softrize</t>
  </si>
  <si>
    <t>SoftRize is a software development service provider based in Kiev, Ukraine. We implement cutting-edge software solutions to help businesses innovate &amp; discover new market opportunities. ‚ñ∫ 10+ years of operation ‚ñ∫ 25+ software engineers ‚ñ∫ 50+ delivered projects SoftRize works in the next domains: ‚Üí Healthcare ‚Üí FinTech ‚Üí Blockchain ‚Üí eCommerce ‚Üí Urban Planning ‚Üí Education &amp; Training ‚Üí Hi-Tech &amp; Software ‚Üí Real Estate ‚Üí Leisure &amp; Entertainment SoftRize is a full stack team able to build digital products from A to Z: ‚Üí Software Product Development (C++, C#, Java) ‚Üí Web &amp; Mobile Development (Python, PHP, Java, JavaScript, Angular, React, Kotlin, Swift, ReactNative) ‚Üí UI/UX Design (Atomic Design, Heuristic Evaluation, Material Design) ‚Üí Software Quality Assurance (manual and automated tests) ‚Üí Project Management (Agile: Scrum/XP/Kanban, Waterfall) ‚Üí Technical Maintenance (ongoing preventive improvements and corrective enhancements) ‚Üí On-demand Outstaffing Services (a dedicated development team) SoftRize. Small team. Huge expertise.</t>
  </si>
  <si>
    <t>Enterprise Software, FinTech, Information Technology, Internet, Meeting Software, Outsourcing, Software, Software Engineering, UX Design, Web Apps</t>
  </si>
  <si>
    <t>SoftRize is a software development service provider.</t>
  </si>
  <si>
    <t>https://softrize.com/</t>
  </si>
  <si>
    <t>https://twitter.com/SoftRizeLLC</t>
  </si>
  <si>
    <t>https://www.facebook.com/SoftRize</t>
  </si>
  <si>
    <t>https://www.linkedin.com/company/softrize/</t>
  </si>
  <si>
    <t>hello@softrize.com</t>
  </si>
  <si>
    <t>Roman Patsalovskyi</t>
  </si>
  <si>
    <t>Apps, Design, Financial Services, Information Technology, Internet Services, Messaging and Telecommunications, Professional Services, Science and Engineering, Software</t>
  </si>
  <si>
    <t>https://www.crunchbase.com/organization/bits-35ac</t>
  </si>
  <si>
    <t>Bits offers digital solutions and infrastructure to the banking and finance sectors.</t>
  </si>
  <si>
    <t>https://www.bits.no/</t>
  </si>
  <si>
    <t>https://www.linkedin.com/company/bits-as/</t>
  </si>
  <si>
    <t>post@bits.no</t>
  </si>
  <si>
    <t>47 23284200</t>
  </si>
  <si>
    <t>Velocimetrics</t>
  </si>
  <si>
    <t>https://www.crunchbase.com/organization/velocimetrics</t>
  </si>
  <si>
    <t>Velocimetrics delivers comprehensive, real-time business insight to the global financial community. Velocimetrics enables firms to increase profitability, manage emerging operational risks and address expanding regulatory demands by tracking and analysing exactly what‚Äôs happening to every trade or payment in real-time. Velocimetrics is trusted by firms globally to provide business users with the level of transparency required to achieve confidence in their performance.  Velocimetrics is currently being used by exchanges, global investment banks, regional banks, prime brokers and spread betting companies, in addition to being explored by hedge funds, extranet and market data providers to address a range of business needs including, the ability to:  ‚Ä¢ Trace individual trades over multiple hops globally ‚Ä¢ Rapidly resolve operational performance issues in the settlement environment ‚Ä¢ Measure pricing engine latency  ‚Ä¢ Meet emerging regulatory requirements  ‚Ä¢ Measure the quality of market data feeds ‚Ä¢ Measure end-to-end latency within different business areas</t>
  </si>
  <si>
    <t>Business Intelligence, Financial Services, FinTech, Risk Management</t>
  </si>
  <si>
    <t>Velocimetrics delivers comprehensive, real-time business insight to the global financial community.</t>
  </si>
  <si>
    <t>http://www.velocimetrics.com/</t>
  </si>
  <si>
    <t>https://twitter.com/velocimetrics</t>
  </si>
  <si>
    <t>https://www.facebook.com/velocimetrics/</t>
  </si>
  <si>
    <t>https://www.linkedin.com/company/velocimetrics-ltd</t>
  </si>
  <si>
    <t>info@velocimetrics.com</t>
  </si>
  <si>
    <t>Steve Colwill</t>
  </si>
  <si>
    <t>Beeks Financial Cloud</t>
  </si>
  <si>
    <t>https://www.crunchbase.com/organization/beeks-financial-cloud</t>
  </si>
  <si>
    <t>Velocimetrics acquired by Beeks Financial Cloud</t>
  </si>
  <si>
    <t>https://www.crunchbase.com/acquisition/beeks-financial-cloud-acquires-velocimetrics--43eb549e</t>
  </si>
  <si>
    <t>Contractpedia</t>
  </si>
  <si>
    <t>https://www.crunchbase.com/organization/contractpedia</t>
  </si>
  <si>
    <t xml:space="preserve">Contractpedia is a cloud-based solution that helps you to organize and get a financial overview of the multitudes of contracts that govern your supplier relationships. Contractpedia will also help you to stay in control of auto-renewals and find money internally. </t>
  </si>
  <si>
    <t>Contact Management, Finance, Financial Services, FinTech, Software</t>
  </si>
  <si>
    <t>Holb√¶k, Sjelland, Denmark</t>
  </si>
  <si>
    <t>Contractpedia will help you to get a financial overview of your contracts, stay in control of auto-renewals and find money internally.</t>
  </si>
  <si>
    <t>https://www.contractpedia.com/</t>
  </si>
  <si>
    <t>https://twitter.com/contractpedia</t>
  </si>
  <si>
    <t>https://www.facebook.com/contractpedia</t>
  </si>
  <si>
    <t>https://www.linkedin.com/company/contractpedia/</t>
  </si>
  <si>
    <t>mail@contractpedia.com</t>
  </si>
  <si>
    <t>Jesper Zangenberg</t>
  </si>
  <si>
    <t>Svandis</t>
  </si>
  <si>
    <t>https://www.crunchbase.com/organization/svandis</t>
  </si>
  <si>
    <t>The Svandis ecosystem is driven by a community of users and researchers using powerful Svandis tools, analytics, and indicators for professional traders in need of real-time, actionable data and analyses. The Svandis community drives the rapid collection of verifiable data and information through a tokenized incentive system. The platform within the ecosystem provides leading financial research, analytical and visualisation tools for anyone actively involved in the space: short-term and swing traders, traditional holders, analysts, hedge funds, institutional investors, trading firms, and token sale contributors.</t>
  </si>
  <si>
    <t>Analytics, Big Data, Cryptocurrency, Data Visualization, Financial Services, FinTech, Market Research</t>
  </si>
  <si>
    <t>Platform for crypto market participants, providing financial research, analytical and visualisation tools</t>
  </si>
  <si>
    <t>https://svandis.io/</t>
  </si>
  <si>
    <t>https://twitter.com/svandisio</t>
  </si>
  <si>
    <t>https://www.facebook.com/svandisio/</t>
  </si>
  <si>
    <t>https://www.linkedin.com/company/svandis/</t>
  </si>
  <si>
    <t>catherine@svandis.io</t>
  </si>
  <si>
    <t>Hermann Finnbjornson, Yan Crevier</t>
  </si>
  <si>
    <t>Data and Analytics, Design, Financial Services, Information Technology, Payments, Software</t>
  </si>
  <si>
    <t>Squarex</t>
  </si>
  <si>
    <t>https://www.crunchbase.com/organization/squarex</t>
  </si>
  <si>
    <t>Squarex simplifies and accelerates the process of financing, building and trading property, focusing on early stage investments.</t>
  </si>
  <si>
    <t>http://squarex.io/</t>
  </si>
  <si>
    <t>https://www.facebook.com/squarex.io/</t>
  </si>
  <si>
    <t>https://www.linkedin.com/company/squarexplatform/</t>
  </si>
  <si>
    <t>info@squarex.io</t>
  </si>
  <si>
    <t>Igor Vasilyev, Kirill Kotilevsky, Maxim Levoshin</t>
  </si>
  <si>
    <t>KYRRA Capital</t>
  </si>
  <si>
    <t>https://www.crunchbase.com/organization/kyrra-capital</t>
  </si>
  <si>
    <t>KYRRA Capital is a venture capital fund, which invests in early-stage technology startups, providing access to financial resources, consulting, marketing and technical support. The firm has managed to develop an integrated digital ecosystem based on the KYRRA‚Äôs private blockchain. Due to this the companies included in KYRRA Capital portfolio operate in synergy and contribute to mutual progress.</t>
  </si>
  <si>
    <t>Blockchain, Cryptocurrency, FinTech, Venture Capital</t>
  </si>
  <si>
    <t>KYRRA Capital is a seed and early stage investment fund.</t>
  </si>
  <si>
    <t>https://kyrra.com</t>
  </si>
  <si>
    <t>https://www.facebook.com/kyrracapital/</t>
  </si>
  <si>
    <t>https://www.linkedin.com/showcase/33296006/</t>
  </si>
  <si>
    <t>thewealthworks</t>
  </si>
  <si>
    <t>https://www.crunchbase.com/organization/thewealthworks</t>
  </si>
  <si>
    <t>thewealthworks were commissioned to create a trust and accounting system in 1995, which was the beginning of Troika. They have now been developing and perfecting Troika for over twenty years so that you can benefit from it today. We work closely with accountants, solicitors, family offices, private client practitioners, trust companies, banks and other corporate trustees to make sure Troika meets the needs of each specialist market. The management team at thewealthworks combines top-level industry experience and constant consultation with a network of industry specialists to make sure you get the best software solution for your business.</t>
  </si>
  <si>
    <t>Handcross, West Sussex, United Kingdom</t>
  </si>
  <si>
    <t>Thewealthworks are the developers of Troika: essential software for wealth management professionals and private client practitioners.</t>
  </si>
  <si>
    <t>http://thewealthworks.com</t>
  </si>
  <si>
    <t>https://twitter.com/thewealthworks</t>
  </si>
  <si>
    <t>https://www.linkedin.com/company/thewealthworks</t>
  </si>
  <si>
    <t>sales@thewealthworks.com</t>
  </si>
  <si>
    <t>01444 401333</t>
  </si>
  <si>
    <t>DLT Software</t>
  </si>
  <si>
    <t>https://www.crunchbase.com/organization/dlt-software</t>
  </si>
  <si>
    <t>Blockchain, FinTech, Information Technology, Internet, Mobile Payments, Software</t>
  </si>
  <si>
    <t>FinTech &amp; Blockchain Software Development</t>
  </si>
  <si>
    <t>https://www.dltsoft.com</t>
  </si>
  <si>
    <t>https://twitter.com/dltsoft</t>
  </si>
  <si>
    <t>https://www.facebook.com/dltsoft/</t>
  </si>
  <si>
    <t>https://www.linkedin.com/company/dltsoft</t>
  </si>
  <si>
    <t>info@dltsoft.com</t>
  </si>
  <si>
    <t>Kenneth Kumor</t>
  </si>
  <si>
    <t>MyCointainer</t>
  </si>
  <si>
    <t>https://www.crunchbase.com/organization/mycointainer</t>
  </si>
  <si>
    <t>We are a team of technologists, creatives &amp; entrepreneurs with a very strong background in new, emerging cryptoeconomy. We also worked with international clients in the past. As the technology changes rapidly and grows in an exponential rate we believe there‚Äôs a tremendous opportunity to create products that fulfill a goal of connecting the communities globally. Both financial licences were obtained by MyCointainer to solidify a commitment to creating an easy, safe and transparent environment for both users and entities.</t>
  </si>
  <si>
    <t>A staking service platform</t>
  </si>
  <si>
    <t>https://www.mycointainer.com/</t>
  </si>
  <si>
    <t>https://twitter.com/mycointainercom</t>
  </si>
  <si>
    <t>https://www.facebook.com/mycointainer/</t>
  </si>
  <si>
    <t>https://www.linkedin.com/company/mycointainer/</t>
  </si>
  <si>
    <t>partnerships@mycointainer.com</t>
  </si>
  <si>
    <t>Bartosz Pozniak</t>
  </si>
  <si>
    <t>S4I</t>
  </si>
  <si>
    <t>https://www.crunchbase.com/organization/s4i</t>
  </si>
  <si>
    <t>Fintech broker in payment services - The last mile between financial institutions &amp; physical &amp; online merchants  A wide panel of payment solution like:  - POS  - E-Payment Gateway - Custom &amp; close loop system - Decentralized Payment &amp; Tokenisation for  - Merchants - Retail - Petrol  - Energy  - Mass Market  - Key Account  - Corporate - Institutional</t>
  </si>
  <si>
    <t>Consulting, E-Commerce, Financial Services, FinTech, Information Technology, Marketing, Mobile Apps, Retail</t>
  </si>
  <si>
    <t>Rhode-saint-gen√®se, Vlaams-Brabant, Belgium</t>
  </si>
  <si>
    <t>‚òÖ‚òÖ Specializing in payment acceptance and management. Help (e)-merchants increase their sales and growth through tailored solutions ‚òÖ‚òÖ</t>
  </si>
  <si>
    <t>https://www.smart4invest.com</t>
  </si>
  <si>
    <t>https://www.facebook.com/Smart4Invest</t>
  </si>
  <si>
    <t>https://www.linkedin.com/company/s4i-payment-service-broker</t>
  </si>
  <si>
    <t>info@smart4invest.com</t>
  </si>
  <si>
    <t>+32 800 29 379</t>
  </si>
  <si>
    <t>Jorge Libert</t>
  </si>
  <si>
    <t>Apps, Commerce and Shopping, Financial Services, Information Technology, Mobile, Professional Services, Sales and Marketing, Software</t>
  </si>
  <si>
    <t>finansowo.pl</t>
  </si>
  <si>
    <t>https://www.crunchbase.com/organization/finansowo-pl</t>
  </si>
  <si>
    <t>1472-01-01</t>
  </si>
  <si>
    <t>Financial Services, FinTech, Marketplace, Payments</t>
  </si>
  <si>
    <t>Finansowo is a marketplace for peer to peer lending.</t>
  </si>
  <si>
    <t>http://www.finansowo.pl</t>
  </si>
  <si>
    <t>https://www.facebook.com/finansowo</t>
  </si>
  <si>
    <t>finansowo@finansowo.pl</t>
  </si>
  <si>
    <t>Mint Software</t>
  </si>
  <si>
    <t>https://www.crunchbase.com/organization/mint-software</t>
  </si>
  <si>
    <t>E-Commerce, FinTech, Software, Software Engineering</t>
  </si>
  <si>
    <t>Cracow, Malopolskie, Poland</t>
  </si>
  <si>
    <t>Mint Software is a software that specializes in design, creation, and improving existing fintech and e-commerce applications and systems.</t>
  </si>
  <si>
    <t>https://www.mintsoftware.pl/</t>
  </si>
  <si>
    <t>https://www.facebook.com/MintNetPl/</t>
  </si>
  <si>
    <t>https://www.linkedin.com/company/mint-software-sp--z-o-o-/</t>
  </si>
  <si>
    <t>biuro@mintsoftware.pl</t>
  </si>
  <si>
    <t>48 608 007 200</t>
  </si>
  <si>
    <t>Commerce and Shopping, Financial Services, Science and Engineering, Software</t>
  </si>
  <si>
    <t>Deskoin</t>
  </si>
  <si>
    <t>https://www.crunchbase.com/organization/deskoin</t>
  </si>
  <si>
    <t>Born in 2018, our French platform allows you to acquire, sell and accept cryptocurrencies whether you are a neophyte or experienced, individual or professional. A strategy emphasized on the simplicity of the platform. Without losing sight of an easy integration of tools to accept cryptocurrency for merchants. While maintaining compliance with the French and European regulatory framework.</t>
  </si>
  <si>
    <t>Metz, Lorraine, France</t>
  </si>
  <si>
    <t>Deskoin is your gateway to invest in cryptocurrencies.</t>
  </si>
  <si>
    <t>https://www.deskoin.com/</t>
  </si>
  <si>
    <t>https://twitter.com/Deskoin</t>
  </si>
  <si>
    <t>https://www.facebook.com/Deskoin</t>
  </si>
  <si>
    <t>https://fr.linkedin.com/company/deskoin</t>
  </si>
  <si>
    <t>contact@deskoin.com</t>
  </si>
  <si>
    <t>Fintech Blue</t>
  </si>
  <si>
    <t>https://www.crunchbase.com/organization/fintech-blue</t>
  </si>
  <si>
    <t>Blue is a shared fintech brand developed by multiple high-tier companies. By joining our resources and working together we create leading turn-key startups and payment institutions. Custom-tailored just for you.</t>
  </si>
  <si>
    <t>Credit Cards, Financial Services, FinTech, Information Technology, Payments, Personal Branding, Software, UX Design, Web Design, Web Development</t>
  </si>
  <si>
    <t>A one-stop solution for building fintech startups and world-class payment institutions.</t>
  </si>
  <si>
    <t>https://www.fintech.blue/</t>
  </si>
  <si>
    <t>https://www.facebook.com/fintech.blue</t>
  </si>
  <si>
    <t>https://www.linkedin.com/company/fintech-blue/</t>
  </si>
  <si>
    <t>hello@fintech.blue</t>
  </si>
  <si>
    <t>Design, Financial Services, Information Technology, Lending and Investments, Payments, Sales and Marketing, Software</t>
  </si>
  <si>
    <t>La Fabrique by CA</t>
  </si>
  <si>
    <t>https://www.crunchbase.com/organization/la-fabrique</t>
  </si>
  <si>
    <t>La Fabrique by CA is a financial and fintech studio that invents the future of banking with Credit Agricole.</t>
  </si>
  <si>
    <t>https://www.lafabriquebyca.com/</t>
  </si>
  <si>
    <t>https://twitter.com/lafabriquebyca</t>
  </si>
  <si>
    <t>https://www.facebook.com/lafabriquebyca/</t>
  </si>
  <si>
    <t>https://www.linkedin.com/company/lafabriquebyca/</t>
  </si>
  <si>
    <t>hello@lafabriquebyca.com</t>
  </si>
  <si>
    <t>Precious Metals and their alloys</t>
  </si>
  <si>
    <t>Otcrit</t>
  </si>
  <si>
    <t>https://www.crunchbase.com/organization/otcrit</t>
  </si>
  <si>
    <t>The new crypto-economy is growing exponentially with unprecedented speed and the market is soon to hit one trillion dollars market capitalization. However, the biggest issue in the cryptocurrency market is the lack of transparency and authentic information. Researching a company could take days, even weeks and it‚Äôs not guaranteed that investors will find any valuable data. We understand how difficult it is to spend time following all market changes and projects‚Äô development that are necessary to make a good investment. This is why we strive to give not only in-depth analyses but also a different independent perspective that investors can rely on and profit from. Otcrit will be their personal advisor and portfolio manager they can reach anytime, anywhere.  At the moment individuals are issuing tokens with no business plans or actual prospects for realizing their ideas and most of them are reviewed by unexperienced and biased people that are usually endorsed for it. Exchanges only list companies that can afford their extremely high entry fees and don‚Äôt care about the assets being traded. Our solution is to make this process easier, faster and more professional. The platform allows serious investors to receive expert reports for the projects and companies they are interested in. It also gives less experienced users the opportunity to get their hands on easy to understand material and not gamble with their money. We offer days and even weeks of quality research including company assessments and audit reports. These papers will be published not only in English, but in Russian, Chinese, Japanese, German and we‚Äôll add more languages in the future. Everyone will have a quick and easy access anywhere in the world. No time wasted - only crucial information.  The Otcrit platform also has its own cryptocurrency exchange in development where only projects audited by our certified partners will be available for trading. A percentage of the profit from the collected fees will be distributed between all OTC token holders. The OEX will also pay commissions to all companies listed on it and by doing so reward them for their transparency. We are against the current model where companies are required to pay, in some cases hundreds of thousands of dollars, to be listed on other exchanges and not even get a share of the profits.</t>
  </si>
  <si>
    <t>Bitcoin, Cryptocurrency, FinTech, Stock Exchanges, Trading Platform</t>
  </si>
  <si>
    <t>Audit and Exchange platform</t>
  </si>
  <si>
    <t>http://www.otcrit.org</t>
  </si>
  <si>
    <t>https://twitter.com/OtcritPlatform</t>
  </si>
  <si>
    <t>https://www.facebook.com/OtcritPlatform</t>
  </si>
  <si>
    <t>https://www.linkedin.com/in/viktor-koychev/</t>
  </si>
  <si>
    <t>team@otcrit.org</t>
  </si>
  <si>
    <t>Victor Desov</t>
  </si>
  <si>
    <t>UX Design Agency</t>
  </si>
  <si>
    <t>https://www.crunchbase.com/organization/uxdesignagency</t>
  </si>
  <si>
    <t>UXDA is a leading financial-only UX design agency for Fintech and banking from Europe. UX Design Agency is using Design Thinking approach and UX methods to deliver user-centered interface design to banking software TOP10 vendors from Forrester list, as well as for dozens of banks and Fintech startups. UXDA cutting-edge financial design solutions are intended for millions of customers of digital services all over the world. UXDA is awarded as Best Outsourcing Product/Service by Banking Technology, included in the TOP3 Innovative Banking providers in Europe according to European Fintech Awards 2016 and in the TOP15 user experience agencies worldwide according to Clutch Research.  UXDA is experienced in digital banking, Fintech, payments, trading, lending and bitcoins providing worldwide solutions for financial services operating in Silicon Valley, New York, Los Angeles, Boston, Tel Aviv, London, Chicago, Seattle, Berlin, Singapore, Paris, Moscow, Amsterdam, Stockholm, San Francisco, Tokyo, etc. Agency service includes usability/business/customers research, information architecting, ux strategy, ux consulting, ux architecting, user journey mapping, web ui design, mobile ui app design, tablet ui design, wearable ui design, ui prototyping, testing.</t>
  </si>
  <si>
    <t>Banking, Financial Services, FinTech, SaaS, UX Design, Web Design</t>
  </si>
  <si>
    <t>UXDA is a leading financial user experience and user interface design agency for banking and FinTech executing design thinking.</t>
  </si>
  <si>
    <t>http://www.uxdesignagency.com</t>
  </si>
  <si>
    <t>https://www.facebook.com/uxdesignagency</t>
  </si>
  <si>
    <t>https://www.linkedin.com/company/ux-design-agency</t>
  </si>
  <si>
    <t>info@uxdesignagency.com</t>
  </si>
  <si>
    <t>Alex Kreger, Linda Zaikovska Daukste</t>
  </si>
  <si>
    <t>Design, Financial Services, Lending and Investments, Software</t>
  </si>
  <si>
    <t>Mainspring Ventures</t>
  </si>
  <si>
    <t>https://www.crunchbase.com/organization/mainspring-ventures</t>
  </si>
  <si>
    <t>Mainspring Ventures is a consultantcy that provides services to private equity, venture capital and EIS fund managers.</t>
  </si>
  <si>
    <t>http://www.mainspringfs.com</t>
  </si>
  <si>
    <t>https://www.twitter.com/mainspringfs</t>
  </si>
  <si>
    <t>https://www.linkedin.com/company/mainspring-fund-services-limited</t>
  </si>
  <si>
    <t>contact@mainspringfs.com</t>
  </si>
  <si>
    <t>+44 (0)20 3019 0900</t>
  </si>
  <si>
    <t>CoinsHarbor</t>
  </si>
  <si>
    <t>https://www.crunchbase.com/organization/coinsharbor</t>
  </si>
  <si>
    <t>Blockchain, FinTech, Trading Platform</t>
  </si>
  <si>
    <t>https://coinsharbor.com</t>
  </si>
  <si>
    <t>https://www.facebook.com/CoinsHarbor/</t>
  </si>
  <si>
    <t>https://www.linkedin.com/company/coinsharbor/</t>
  </si>
  <si>
    <t>nick@coinsharbor.com</t>
  </si>
  <si>
    <t>Sergey Bazaliyskiy</t>
  </si>
  <si>
    <t>Excelend</t>
  </si>
  <si>
    <t>https://www.crunchbase.com/organization/excelend</t>
  </si>
  <si>
    <t>Excelend is a crowdlending platform for borrowers and investors in search of a common benefit. The company's objective is to democratize both financing and investment. It responsible for analyzing credit proposals for financing of individuals between 3,000 and 15,000 euros and, around this evaluation, the most solvent applications are chosen to present them to future investors. Excelend was founded on 2014 and is headquartered in Madrid, Spain.</t>
  </si>
  <si>
    <t>Excelend is a crowdlending platform for borrowers and investors in search of a common benefit.</t>
  </si>
  <si>
    <t>https://www.excelend.com</t>
  </si>
  <si>
    <t>https://twitter.com/Excelend_</t>
  </si>
  <si>
    <t>https://www.facebook.com/Excelend.Crowdlending</t>
  </si>
  <si>
    <t>https://www.linkedin.com/company/excelend</t>
  </si>
  <si>
    <t>info@excelend.com</t>
  </si>
  <si>
    <t>34 912 58 26 20</t>
  </si>
  <si>
    <t>CardGenY</t>
  </si>
  <si>
    <t>https://www.crunchbase.com/organization/cardgeny</t>
  </si>
  <si>
    <t>CardGenY s a London based Fintech group that's recently launched its Digital Transformation Toolkit enabling Issuers, Processors, Co-Brand programs / Program Managers to rapidly adopt a range of vertical Fintech features for both business and retail customers. Our toolkit could be loosely referred to enabling a Challenger Model V2 set of capabilities...so it combines many features found in Challenger models plus other verticals. The founders have successful background building, scaling enterprise solutions globally incl an acquisition by Oracle.</t>
  </si>
  <si>
    <t>CardGenY is a London based Fintech group that has developed a class leading digital transformation toolkit for Banks.</t>
  </si>
  <si>
    <t>https://www.cardgeny.com</t>
  </si>
  <si>
    <t>https://twitter.com/CardGenY</t>
  </si>
  <si>
    <t>https://www.facebook.com/cardgeny</t>
  </si>
  <si>
    <t>https://www.linkedin.com/company/cardgeny/</t>
  </si>
  <si>
    <t>contact@cardgeny.com</t>
  </si>
  <si>
    <t>Simplyfi</t>
  </si>
  <si>
    <t>https://www.crunchbase.com/organization/simplyfi</t>
  </si>
  <si>
    <t>Simplyfi is a p2p platform for small business financing where loans can be provided by both individuals and investment companies.</t>
  </si>
  <si>
    <t>B2B, Financial Services, FinTech, Venture Capital</t>
  </si>
  <si>
    <t>https://simplyfi.ru/</t>
  </si>
  <si>
    <t>+8 (800) 500-68-11</t>
  </si>
  <si>
    <t>Cambon Partners</t>
  </si>
  <si>
    <t>https://www.crunchbase.com/organization/cambon-partners</t>
  </si>
  <si>
    <t>Cambon Partners is a venture capital firm that offers financial services to its clients. The company offers disposal, acquisition, fundraising, and engineering expertise services to its clients. In terms of disposal, the company offers counterparty presentation, media material production, financial evaluation, price negotiation, mounting research, and agreement negotiation services. In terms of acquisition, the company offers research targets, approach, presentations, offer development, financial evaluation, audit assistance, and agreement negotiation. In terms of fundraising, the company offers production assistance, private placement, trading valuation, data room preparation, and agreement negotiation. In terms of engineering expertise, the company offers diagnosis, DCF implementation, peer comparison implementation, comparable transactions implementation, and evaluation services. Cambon Partners was founded in 2003 by David Salabi and is based in Paris.</t>
  </si>
  <si>
    <t>M&amp;A boutique for growth companies</t>
  </si>
  <si>
    <t>https://www.cambonpartners.com/en</t>
  </si>
  <si>
    <t>https://twitter.com/Cambonpartners</t>
  </si>
  <si>
    <t>http://www.linkedin.com/company/financi-re-cambon</t>
  </si>
  <si>
    <t>info@cambonpartners.com</t>
  </si>
  <si>
    <t>0033 1 53 45 90 10</t>
  </si>
  <si>
    <t>David Salabi</t>
  </si>
  <si>
    <t>Kapowai</t>
  </si>
  <si>
    <t>https://www.crunchbase.com/organization/kapowai</t>
  </si>
  <si>
    <t>Kapowai is a private highly specialised product company with headquarters in Ukraine. We offer an omni-channel e-Banking Kapowai Online Banking platform to our customers ‚Äì banks and financial institutions. The platform includes Internet Banking, native iOS and Android mobile banking applications and Self-Service Terminal system.</t>
  </si>
  <si>
    <t>FinTech software development company</t>
  </si>
  <si>
    <t>https://www.kapowai.online</t>
  </si>
  <si>
    <t>https://www.facebook.com/kapowai.online/</t>
  </si>
  <si>
    <t>https://www.linkedin.com/company/kapowai/</t>
  </si>
  <si>
    <t>mail@kapowai.online</t>
  </si>
  <si>
    <t>Yuriy Stasishin</t>
  </si>
  <si>
    <t>Wealthinity</t>
  </si>
  <si>
    <t>https://www.crunchbase.com/organization/wealthinity</t>
  </si>
  <si>
    <t>Wealthinity is designed to empower financial advisors, wealth managers and private bankers with all the expertise, resources and market access that were previously available only to large institutions. With more than 15 years in the investment management industry, we have seen what is working and what is not. So, we focus on what is really important for servicing clients, leaving out expensive and unnecessary gimmicks.  We believe in mastering complexity through simplicity. That is why we created Wealthinity to leverage on our extensive expertise in investment management, quantitative research and software development as well as relationships with the largest banks and trading houses.  Now advisors can service their client faster, more efficiently and focus on generating new business rather than spending time on admin and complicated matters such as portfolio construction.  Products range from passive ETFs to performance-enhancing and capital protected components from the largest banks for Affluent and High Net Worth clients.</t>
  </si>
  <si>
    <t>Advice, Asset Management, Financial Services, FinTech, Information Technology, Wealth Management</t>
  </si>
  <si>
    <t>Smart Solutions for Wealth Advisors. Provide quality advice and build long-lasting relationships with your clients.</t>
  </si>
  <si>
    <t>https://wealthinity.com/</t>
  </si>
  <si>
    <t>https://www.linkedin.com/company/wealthinity</t>
  </si>
  <si>
    <t>info@wealthinity.com</t>
  </si>
  <si>
    <t>Taras Rybak</t>
  </si>
  <si>
    <t>Blockchain Expert</t>
  </si>
  <si>
    <t>https://www.crunchbase.com/organization/blockchain-expert</t>
  </si>
  <si>
    <t>Blockchain expert we only do blockchains. We develop and deliver blockchain related projects on turnkey basis and also provides the best blockchain developers to hire.</t>
  </si>
  <si>
    <t>Richmond Upon Thames, Richmond upon Thames, United Kingdom</t>
  </si>
  <si>
    <t>WE DEVELOP AND MANAGE BLOCKCHAINS</t>
  </si>
  <si>
    <t>http://www.blockchainexpert.uk</t>
  </si>
  <si>
    <t>https://twitter.com/Blockchain_E</t>
  </si>
  <si>
    <t>info@blockchainexpert.uk</t>
  </si>
  <si>
    <t>+44 7481127287</t>
  </si>
  <si>
    <t>Jando International</t>
  </si>
  <si>
    <t>https://www.crunchbase.com/organization/jando-international</t>
  </si>
  <si>
    <t xml:space="preserve">Whether you need to send money to your loved ones, pay your bills, top-up your phone balance, shop online or pay for your purchases in a physical shop. You can do it all with the Jando prepaid cards. - Sign up online to Get Jando - Choose between a Jando Webcard or a Jando Card - Fund it easily and start transacting Jando Cards are secure and available at a wide range of loading and spending limits. </t>
  </si>
  <si>
    <t>E-Commerce, FinTech, Internet, Mobile Payments, Payments</t>
  </si>
  <si>
    <t>Jando is the only complete mobile e-Money solution across the EMEA region.</t>
  </si>
  <si>
    <t>https://jando.com/</t>
  </si>
  <si>
    <t>https://www.twitter.com/jandopayments</t>
  </si>
  <si>
    <t>https://www.linkedin.com/company/jando-international-ltd</t>
  </si>
  <si>
    <t>+44 (0) 203 034 0080</t>
  </si>
  <si>
    <t>YIELCO Investments</t>
  </si>
  <si>
    <t>https://www.crunchbase.com/organization/yielco-investments</t>
  </si>
  <si>
    <t>YIELCO Investments generates attractive and stable returns for its institutional investors with a focus on running yield.</t>
  </si>
  <si>
    <t>http://www.yielco.com/</t>
  </si>
  <si>
    <t>Rubicon Fund Management</t>
  </si>
  <si>
    <t>https://www.crunchbase.com/organization/rubicon-fund-management</t>
  </si>
  <si>
    <t>Esher, Surrey, United Kingdom</t>
  </si>
  <si>
    <t>Rubicon Fund Management LLP is a privately owned investment management partnership.</t>
  </si>
  <si>
    <t>http://www.rubicon-uk.com/</t>
  </si>
  <si>
    <t>investorrelations@rubicon-uk.com</t>
  </si>
  <si>
    <t>+44 20 7074 4200</t>
  </si>
  <si>
    <t>Huuti</t>
  </si>
  <si>
    <t>https://www.crunchbase.com/organization/huuti</t>
  </si>
  <si>
    <t>Their goal is to make achieving your financial plans as simple as possible, from getting on the property ladder to reducing your existing debt.  Huuti is financial wellbeing at its simplest. We offer a free service where you can handle everything to do with your finances in one place.  This includes your free credit score, your mortgage affordability, your pension, savings &amp; investments all in one place.</t>
  </si>
  <si>
    <t>Huuti exists to make your financial life simple</t>
  </si>
  <si>
    <t>http://www.huuti.co.uk</t>
  </si>
  <si>
    <t>https://twitter.com/huutimoney</t>
  </si>
  <si>
    <t>https://www.facebook.com/Huutiapp/</t>
  </si>
  <si>
    <t>https://www.linkedin.com/company/huuti/</t>
  </si>
  <si>
    <t>hey@huuti.co.uk</t>
  </si>
  <si>
    <t>Osei Downes</t>
  </si>
  <si>
    <t>Limoney</t>
  </si>
  <si>
    <t>https://www.crunchbase.com/organization/limoney</t>
  </si>
  <si>
    <t>Limoney is a crowdfunding platform designed and built to turn people's ideas into reality with the help of everyone.</t>
  </si>
  <si>
    <t>Limoney is a crowdfunding platform made to convert people‚Äôs ideas into reality with everyone‚Äôs help.</t>
  </si>
  <si>
    <t>https://www.limoney.it</t>
  </si>
  <si>
    <t>https://twitter.com/limoney_it</t>
  </si>
  <si>
    <t>https://www.linkedin.com/company/limoney</t>
  </si>
  <si>
    <t>KoenigTech</t>
  </si>
  <si>
    <t>https://www.crunchbase.com/organization/koenigtech</t>
  </si>
  <si>
    <t>KoenigFinance by KoenigTech is an easy-to-deploy software platform based on the 3-tier architecture and Microsoft technologies. It comprises stand-alone functional modules, each developed to solve a specific set of business tasks.  Contact us for a free real-time demonstration. KoenigFinance is a multifaceted tool for building full-fledged financial ecosystems, such as billing systems</t>
  </si>
  <si>
    <t>Ecommbx</t>
  </si>
  <si>
    <t>https://www.crunchbase.com/organization/ecommbx</t>
  </si>
  <si>
    <t>ECommbx provides services on banking, e-account opening, and currency conversion through fintech and digital banking technologies.</t>
  </si>
  <si>
    <t>https://ecommbanx.com/</t>
  </si>
  <si>
    <t>https://twitter.com/ecommbx?lang=en</t>
  </si>
  <si>
    <t>https://www.facebook.com/ECOMMBANX/</t>
  </si>
  <si>
    <t>https://www.linkedin.com/company/ecommbx-ecommbanx/</t>
  </si>
  <si>
    <t>info@ecommbx.com</t>
  </si>
  <si>
    <t>247Moneybox</t>
  </si>
  <si>
    <t>https://www.crunchbase.com/organization/247moneybox</t>
  </si>
  <si>
    <t>247Moneybox.com is a responsible and innovative online lender offering short-term loans aka payday loans to UK consumers. Established in 2009, the firm was created to mix a blend of disruptive technology and superior class leading credit decisioning to give choice, control and flexibility to those looking for credit. Crunching data and honing their proprietary lending platform is only part of the business model as the payday lender is committed to responsible lending. 247Moneybox.com is the trading name of Active Securities Limited and are members of the Consumer Finance Association as well as being fully authorised by the Financial Conduct Authority. The firm‚Äôs innovation has been recognised by several award schemes including the Deloitte Technology Fast50, Sunday Times Hiscox Tech Track 100 and Red Herring Europe 100. Warning: Late repayment can cause you serious money problems. For help, go to moneyadviceservice.org.uk</t>
  </si>
  <si>
    <t>Banking, Financial Services, FinTech, Insurance, Venture Capital</t>
  </si>
  <si>
    <t>247Moneybox.com is a responsible online payday lender providing short-term cash loans to UK consumers.</t>
  </si>
  <si>
    <t>https://www.247moneybox.com/</t>
  </si>
  <si>
    <t>https://twitter.com/247Moneybox</t>
  </si>
  <si>
    <t>https://www.facebook.com/247moneybox</t>
  </si>
  <si>
    <t>https://www.linkedin.com/company/247moneybox-com/</t>
  </si>
  <si>
    <t>customer.services@247moneybox.com</t>
  </si>
  <si>
    <t>020 7183 8078</t>
  </si>
  <si>
    <t>International Cooperation Platform (The Bosphorus Summit)</t>
  </si>
  <si>
    <t>https://www.crunchbase.com/organization/international-cooperation-platform-the-bosphorus-summit</t>
  </si>
  <si>
    <t>Digital Entertainment, Events, FinTech, Social Media</t>
  </si>
  <si>
    <t>The best investment event in Turkey</t>
  </si>
  <si>
    <t>http://www.uipistanbul.org</t>
  </si>
  <si>
    <t>Kibunda</t>
  </si>
  <si>
    <t>https://www.crunchbase.com/organization/kibunda</t>
  </si>
  <si>
    <t>Kibunda is a business incubator and excubator service that combines Investor Services, Sales &amp; Marketing, Digital Strategy &amp; Brand Consulting to take an idea from conception, via execution, through to a client‚Äôs first IPO and beyond. Kibunda is headquartered, at the heart of London‚Äôs dynamic technology hub in Old Street ‚Äì Europe‚Äôs Silicon Valley.</t>
  </si>
  <si>
    <t>Digital Media, Financial Services, FinTech</t>
  </si>
  <si>
    <t>Commercialisation Strategy, Digital Marketing, Seed Funding, Marketing Operations</t>
  </si>
  <si>
    <t>http://www.kibunda.com/</t>
  </si>
  <si>
    <t>http://twitter.com/kibundacom</t>
  </si>
  <si>
    <t>http://www.linkedin.com/company/kibunda-by-kpls-</t>
  </si>
  <si>
    <t>contact@kibunda.com</t>
  </si>
  <si>
    <t>+27 (0) 218136200</t>
  </si>
  <si>
    <t>Heiner Stahl, Klaus Gerle, Nurdin Kuehnel</t>
  </si>
  <si>
    <t>e.Kuantia</t>
  </si>
  <si>
    <t>https://www.crunchbase.com/organization/e-kuantia</t>
  </si>
  <si>
    <t>Ekuantia is a Spanish technology company that offers API-based payment services for users to manage funds, and pay and move their money. The company‚Äôs financial platform allows users to identify headlines, open accounts, manage funds, move money, and issue cards according to Spanish legislation. Ekuantia was founded in 2013.</t>
  </si>
  <si>
    <t>Las Palmas, Canarias, Spain</t>
  </si>
  <si>
    <t>e.Kuantia Spanish technology company is a licensed electronic money institution.</t>
  </si>
  <si>
    <t>https://ekuantia.es</t>
  </si>
  <si>
    <t>https://twitter.com/ekuantia</t>
  </si>
  <si>
    <t>https://www.linkedin.com/company/e-kuantia-e-d-e-s-l</t>
  </si>
  <si>
    <t>info@ekuantia.es</t>
  </si>
  <si>
    <t>NoviCor Technology Partners</t>
  </si>
  <si>
    <t>https://www.crunchbase.com/organization/novicor-technology-partners</t>
  </si>
  <si>
    <t>NoviCor supports technology companies in accesing public and private funding and also helps them develop R&amp;D strategies and roadmaps.</t>
  </si>
  <si>
    <t>http://www.novicor.com</t>
  </si>
  <si>
    <t>https://www.twitter.com/novicor</t>
  </si>
  <si>
    <t>https://www.linkedin.com/company/novicor-technology-partners</t>
  </si>
  <si>
    <t>+90 212 709 08 50</t>
  </si>
  <si>
    <t>Doruk Mutlu</t>
  </si>
  <si>
    <t>Innocard</t>
  </si>
  <si>
    <t>https://www.crunchbase.com/organization/innocard</t>
  </si>
  <si>
    <t>Innocard is Switzerland's most innovative business in cashless transactions. They develop their own software solutions, specially tailored to your requirements. Their card terminals are therefore truly unique - as unique as you! And successful.</t>
  </si>
  <si>
    <t>Wil, Zurich, Switzerland</t>
  </si>
  <si>
    <t xml:space="preserve">Innocard is Switzerland's most innovative business in cashless transactions. </t>
  </si>
  <si>
    <t>https://www.innocard.ch/en/home</t>
  </si>
  <si>
    <t>https://www.twitter.com/innocard_ag</t>
  </si>
  <si>
    <t>https://www.facebook.com/innocard-ag-276507232460285</t>
  </si>
  <si>
    <t>https://www.linkedin.com/company/innocard-ag</t>
  </si>
  <si>
    <t>info@innocard.ch</t>
  </si>
  <si>
    <t>+41 71 277 64 64</t>
  </si>
  <si>
    <t>Bambora</t>
  </si>
  <si>
    <t>https://www.crunchbase.com/organization/bambora</t>
  </si>
  <si>
    <t>Innocard acquired by Bambora</t>
  </si>
  <si>
    <t>https://www.crunchbase.com/acquisition/bambora-acquires-innocard--c6fc00be</t>
  </si>
  <si>
    <t>Aztec Exchange</t>
  </si>
  <si>
    <t>https://www.crunchbase.com/organization/aztec-exchange-2</t>
  </si>
  <si>
    <t>Aztec Exchange is a leading payment company dedicated to streamlining global supplier finance. Founded by former Morgan Stanley and HSBC executives, Aztec‚Äôs flagship service is PayMe ‚Äì a reliable, cost-effective and easy-to-use early payment solution. With PayMe, suppliers can sell their invoices and receive working capital within days rather than weeks or even months. PayMe benefits corporates, e-invoice providers and suppliers because:  ‚Ä¢	Corporations can extend trade payable days, while minimizing impact on supplier liquidity ‚Ä¢	It provides e-invoice suppliers with a key differentiator in a crowded market place ‚Ä¢	It ensures early payment to suppliers, getting them their money faster</t>
  </si>
  <si>
    <t>Aztec Exchange is a leading payment company dedicated to streamlining global supplier finance.</t>
  </si>
  <si>
    <t>http://www.payme.cloud</t>
  </si>
  <si>
    <t>https://www.twitter.com/paymecloud</t>
  </si>
  <si>
    <t>https://www.facebook.com/paymecloud/</t>
  </si>
  <si>
    <t>https://www.linkedin.com/company/2867224</t>
  </si>
  <si>
    <t>+353 1 907 5216</t>
  </si>
  <si>
    <t>Quancy</t>
  </si>
  <si>
    <t>https://www.crunchbase.com/organization/quancy-6cbe</t>
  </si>
  <si>
    <t>Quancy provides individuals and legal entities with banking solutions, including but not limited to: cards, payment processing, budgeting, exchange, money transfer, etc. At home or abroad Quancy comes in handy with comprehensive banking services in the most convenient way - with just a few taps on the phone.</t>
  </si>
  <si>
    <t>http://quancy.com</t>
  </si>
  <si>
    <t>https://twitter.com/quancy20/</t>
  </si>
  <si>
    <t>https://www.facebook.com/Quancy-100500804770179</t>
  </si>
  <si>
    <t>https://www.linkedin.com/company/quancy-inc/</t>
  </si>
  <si>
    <t>vvs@quancy.com</t>
  </si>
  <si>
    <t>Vadim Shakirov</t>
  </si>
  <si>
    <t>INVESTOR ready</t>
  </si>
  <si>
    <t>https://www.crunchbase.com/organization/investor-ready</t>
  </si>
  <si>
    <t xml:space="preserve">INVESTOR ready makes company investor ready by optimizing the investment documents, and valuating the investment proposition. INVESTOR ready is founded by a team of experienced entrepreneurs who have build multiple companies and realized successful exits for software-, venture capital- and tech companies. ‚Äã </t>
  </si>
  <si>
    <t>INVESTOR ready makes company investor ready by optimizing the investment documents, and valuating the investment proposition.</t>
  </si>
  <si>
    <t>https://investorready.nl/homepage/</t>
  </si>
  <si>
    <t>https://twitter.com/_INVESTOR_ready</t>
  </si>
  <si>
    <t>https://www.facebook.com/investorready.nl/</t>
  </si>
  <si>
    <t>https://www.linkedin.com/company/investor-ready/</t>
  </si>
  <si>
    <t>info@investorready.nl</t>
  </si>
  <si>
    <t>+31 85 060 0320</t>
  </si>
  <si>
    <t>Pieter Christiaan Vermeer</t>
  </si>
  <si>
    <t>HiP Property</t>
  </si>
  <si>
    <t>https://www.crunchbase.com/organization/hip-property</t>
  </si>
  <si>
    <t>At its core, real estate is plagued by a single fundamental issue</t>
  </si>
  <si>
    <t>EOS portfolio</t>
  </si>
  <si>
    <t>https://www.crunchbase.com/organization/eos-portfolio</t>
  </si>
  <si>
    <t>EOS Portfolio is a free portfolio management app that makes it easy to keep track of all your EOS-based tokens and their balances. The application is absolutely free &amp; secure. Your personal portfolio tracker in your pocket, available anywhere &amp; anytime.  KEY FEATURES: ‚ñ† EOS ACCOUNT AT GLANCE Keep track of your EOS Holdings, EOS Tokens Allocation (Staked &amp; Unstaked), EOS Resource Allocation (RAM, CPU &amp; NET),  EOS Asset Allocation. Get EOS balance, price, change 24h and other cryptocurrency info. Track portfolio value in USD, BTC &amp; EOS. ‚ñ† MULTI-EOS ACCOUNT SUPPORT Sync multiple EOS accounts automatically in one touch. Just swipe to refresh the status of your EOS accounts. ‚ñ† AIRDROP NOTIFICATIONS You will never miss an airdrop ever again due to personal notifications &amp; detailed information on each token. ‚ñ† LIBRARY OF EOS TOKENS The application supports tokens on EOS blockchain: EOS, PUB, IQ, BLACK ,KARMA, CHL, CET, HORUS, WECASH, EDNA, ADD, EOSDAC, ATD, BOID, EETH, IPOS, DICE, EOX, DAB, SEVEN, EPRA, WIZZ, SHAPE, COA, TRYBE , LUCK, BT, WIZBOX, FAKE, POOR, ITECOIN, CAT, BET, MEETONE, ROY, EBT, FAID, ESB, LUCKY and many others. ‚ñ† DATA SECURITY No private key or sign up required EOS Portfolio, with its simple interface, is the best-performing, easiest to use, and absolutely free  EOS tracking tool worldwide. We‚Äôd be glad to hear your feedback or comments, helping us to improve the app &amp; make your life easier.  Download for iOS https://itunes.apple.com/us/app/eos-portfolio/id1439589873 Download for Android https://eosportfolio.io/ Feel free to get in touch via any of the channels below: ‚ñ† Telegram: https://t.me/EOS_portfolio ‚ñ† Twitter: https://twitter.com/EoSportfolio ‚ñ† Email: info@kepler.finance ‚ñ† Homepage: http://eosportfolio.io</t>
  </si>
  <si>
    <t>Blockchain, FinTech, Information Technology, iOS, Payments, Software</t>
  </si>
  <si>
    <t>EOS Portfolio - free EOS balance portfolio manager app. Take control &amp; manage all your accounts in one place.</t>
  </si>
  <si>
    <t>https://eosportfolio.io/</t>
  </si>
  <si>
    <t>https://twitter.com/EoSportfolio</t>
  </si>
  <si>
    <t>lukrum@kepler.finance</t>
  </si>
  <si>
    <t>Financial Services, Information Technology, Mobile, Other, Payments, Platforms, Software</t>
  </si>
  <si>
    <t>Swiss Fintech Innovations</t>
  </si>
  <si>
    <t>https://www.crunchbase.com/organization/swiss-fintech-innovations</t>
  </si>
  <si>
    <t>Swiss Fintech Innovations is an independent association of Swiss financial institutions committed to drive collaboration and digital innovation in the financial services industry. Their mission is to position Switzerland as a leading center for fintech.</t>
  </si>
  <si>
    <t>Swiss Fintech Innovations is an independent association of Swiss financial institutions committed to drive collaboration.</t>
  </si>
  <si>
    <t>http://swissfintechinnovations.ch</t>
  </si>
  <si>
    <t>https://twitter.com/sftinno</t>
  </si>
  <si>
    <t>https://www.linkedin.com/company/swiss-fintech-innovations</t>
  </si>
  <si>
    <t>info@swissfintechinnovations.ch</t>
  </si>
  <si>
    <t>LiveMetrics.io</t>
  </si>
  <si>
    <t>https://www.crunchbase.com/organization/livemetrics-io</t>
  </si>
  <si>
    <t>Our platform is enabling investors, researchers and brokers to capture terabytes of proprietary and alternative data, automate the processing, cleaning, tuning and ultimately delivering tailored predictive insights in a fraction of the time. What would normally have taken a few weeks, now takes a few hours ‚Äì one quantitative analyst with the power of 20. Our forecasts are unmatched in terms of accuracy and speed, across sectors and markets. For that reason we are used by a selected range of clients, including some of the largest commodities and energy traders in the world, one of the best performing hedge funds in history, and global information providers.</t>
  </si>
  <si>
    <t>Amplifying financial forecasting with machine learning</t>
  </si>
  <si>
    <t>http://livemetrics.io</t>
  </si>
  <si>
    <t>christan@livemetrics.io</t>
  </si>
  <si>
    <t>+44 (0) 7899 000789</t>
  </si>
  <si>
    <t>Current Ventures</t>
  </si>
  <si>
    <t>https://www.crunchbase.com/organization/current-ventures</t>
  </si>
  <si>
    <t>Current Ventures provides a platform for entrepreneurs to build &amp; grow B2B fintech ventures.</t>
  </si>
  <si>
    <t>http://www.current.rocks</t>
  </si>
  <si>
    <t>https://www.linkedin.com/company/currentventures/</t>
  </si>
  <si>
    <t>tobias@current.rocks</t>
  </si>
  <si>
    <t>Markus Rinderer, Tobias Schweiger, Wolfgang Berner</t>
  </si>
  <si>
    <t>Ditto Services</t>
  </si>
  <si>
    <t>https://www.crunchbase.com/organization/ditto-services</t>
  </si>
  <si>
    <t>Bank as a Service tech company</t>
  </si>
  <si>
    <t>http://www.dittoservices.io</t>
  </si>
  <si>
    <t>pierre.billet@dittoservices.io</t>
  </si>
  <si>
    <t>Mung Ki Woo</t>
  </si>
  <si>
    <t>Mercer</t>
  </si>
  <si>
    <t>https://www.crunchbase.com/organization/mercer-838b</t>
  </si>
  <si>
    <t>Mercer operates build brighter futures by redefining the world of work, reshaping retirement and investment outcomes. It provides technology-based advice and solutions to help the organization address the health, wealth and career needs of an evolving workforce.</t>
  </si>
  <si>
    <t>Finance, FinTech, Human Resources, Management Consulting</t>
  </si>
  <si>
    <t>Mercer works to deliver advice and technology-driven solutions to meet the health, wealth and career in organization.</t>
  </si>
  <si>
    <t>https://www.mercer.ie</t>
  </si>
  <si>
    <t>https://twitter.com/MercerIreland</t>
  </si>
  <si>
    <t>https://www.facebook.com/MercerInsights</t>
  </si>
  <si>
    <t>https://www.linkedin.com/company/mercer-ireland/</t>
  </si>
  <si>
    <t>Dynamo Communications</t>
  </si>
  <si>
    <t>https://www.crunchbase.com/organization/dynamo</t>
  </si>
  <si>
    <t xml:space="preserve">Dynamo provides PR and communications consultancy, working in both B2C and B2B markets with disruptive tech startups through to international consumer brands. Founded by Paul Cockerton and Peter Bowles in January 2011, Dynamo's HQ is in London. In 2013 Dynamo launched a crowdfunding division, and has now raised over $40million for companies in product and equity funding.  In 2016, Dynamo launched a US company, now based in San Francisco, headed up by Heather Delaney. </t>
  </si>
  <si>
    <t>B2B, Brand Marketing, Consumer Electronics, Crowdfunding, FinTech, Internet, Mobile, Public Relations, Social Media</t>
  </si>
  <si>
    <t>Consumer and Technology communications consultancy and crowdfunding.</t>
  </si>
  <si>
    <t>http://dynamopr.com</t>
  </si>
  <si>
    <t>http://twitter.com/dynamopr</t>
  </si>
  <si>
    <t>http://www.facebook.com/DynamoPR</t>
  </si>
  <si>
    <t>hello@dynamopr.com</t>
  </si>
  <si>
    <t>415 829 7530</t>
  </si>
  <si>
    <t>Paul Cockerton, Peter Bowles</t>
  </si>
  <si>
    <t>Clarity PR</t>
  </si>
  <si>
    <t>https://www.crunchbase.com/organization/clarity</t>
  </si>
  <si>
    <t>Consumer Electronics, Financial Services, Hardware, Internet Services, Media and Entertainment, Mobile, Other, Sales and Marketing</t>
  </si>
  <si>
    <t>Dynamo Communications acquired by Clarity PR</t>
  </si>
  <si>
    <t>https://www.crunchbase.com/acquisition/clarity-acquires-dynamo--4bac8296</t>
  </si>
  <si>
    <t>Applebrie Limited</t>
  </si>
  <si>
    <t>https://www.crunchbase.com/organization/applebrie-limited</t>
  </si>
  <si>
    <t>Artificial Intelligence, Blockchain, Business Intelligence, CRM, Cryptocurrency, Email, FinTech, SaaS</t>
  </si>
  <si>
    <t>Applebrie Limited offers Fintech,CRM, SaaS, AI, BI, Cryptocurrency and Blockchain services.</t>
  </si>
  <si>
    <t>https://applebrie.com/</t>
  </si>
  <si>
    <t>https://www.linkedin.com/company/applebriecy/about</t>
  </si>
  <si>
    <t>hello@applebrie.com</t>
  </si>
  <si>
    <t>+44 20 3805 3092 /+357 2 512 3328</t>
  </si>
  <si>
    <t>Artificial Intelligence, Data and Analytics, Financial Services, Information Technology, Internet Services, Messaging and Telecommunications, Other, Payments, Sales and Marketing, Science and Engineering, Software</t>
  </si>
  <si>
    <t>DBV-X</t>
  </si>
  <si>
    <t>https://www.crunchbase.com/organization/dbv-x</t>
  </si>
  <si>
    <t>DBV-X, a new EU regulated marketplace for collateral and secured deposits, will go live in Europe later this year. Focused solely on funding and collateral needs, DBV-X will offer market participants cost-efficient and rapid access to a diverse range of counterparties and high-quality liquid assets. All participants sign a single standard legal agreement to join the platform and have full control over the products and counterparties used, thereby enabling a peer-to-peer market to flourish.</t>
  </si>
  <si>
    <t>DBV-X offers an electronic marketplace for secured deposits and collateral allowing participants to connect and trade with each other.</t>
  </si>
  <si>
    <t>http://www.dbv-x.net/#Home</t>
  </si>
  <si>
    <t>https://twitter.com/dbv_x</t>
  </si>
  <si>
    <t>https://www.linkedin.com/company/dbv-x</t>
  </si>
  <si>
    <t>sales@dbv-x.com</t>
  </si>
  <si>
    <t>BNY Mellon</t>
  </si>
  <si>
    <t>https://www.crunchbase.com/organization/bnymellon</t>
  </si>
  <si>
    <t>DBV-X acquired by BNY Mellon</t>
  </si>
  <si>
    <t>https://www.crunchbase.com/acquisition/bnymellon-acquires-dbv-x--4c470002</t>
  </si>
  <si>
    <t>TokenGet</t>
  </si>
  <si>
    <t>https://www.crunchbase.com/organization/tokenget</t>
  </si>
  <si>
    <t>TokenGet is an advanced and secure ICO/STO turnkey solution, so you can focus on the marketing, promotion of the ICO/STO or finding investors.  Our solution will save you huge overhead costs on managing an ICO/STO that can be used on developing your product or pitching at events.  We make sure your funds are secured, your website always up and the services supporting it, with minimum delay.  You don‚Äôt need to be a programmer to launch a STO with us, you just have to give us a go and see how we launch your project, as we did for many STOs now.</t>
  </si>
  <si>
    <t>Most advanced turnkey ICO &amp; STO platform powering 60+ projects</t>
  </si>
  <si>
    <t>http://www.tokenget.com</t>
  </si>
  <si>
    <t>https://twitter.com/tokengethq</t>
  </si>
  <si>
    <t>https://www.facebook.com/tokenget/</t>
  </si>
  <si>
    <t>https://www.linkedin.com/company/tokenget/</t>
  </si>
  <si>
    <t>bizdev@tokenget.com</t>
  </si>
  <si>
    <t>Nashwan Khatib, Veliko Minkov, Viktor Petrov</t>
  </si>
  <si>
    <t>SkySoft-ATM</t>
  </si>
  <si>
    <t>https://www.crunchbase.com/organization/skysoft-atm</t>
  </si>
  <si>
    <t>SkySoft ATM provides businesses with modern, up to date Automated Teller Machine solutions.</t>
  </si>
  <si>
    <t>http://www.skysoft-atm.com</t>
  </si>
  <si>
    <t>https://www.linkedin.com/company/skysoft-atm</t>
  </si>
  <si>
    <t>Metal-Lynx</t>
  </si>
  <si>
    <t>https://www.crunchbase.com/organization/metal-lynx</t>
  </si>
  <si>
    <t>Metal-Lynx is a global, physical, metal exchange specifically engineered to meet the needs of producers, consumers, processors and traders. The exchange emulates the way companies do business today, but enhances their access to the market and helps them make more informed decisions.</t>
  </si>
  <si>
    <t>Kingston Upon Thames, Kingston upon Thames, United Kingdom</t>
  </si>
  <si>
    <t>Metal-Lynx is a global, physical, metals exchange, designed to meet the needs of producers, consumers, processors</t>
  </si>
  <si>
    <t>http://www.metal-lynx.com/</t>
  </si>
  <si>
    <t>http://twitter.com/metallynx</t>
  </si>
  <si>
    <t>info@metal-lynx.com</t>
  </si>
  <si>
    <t>NETinfo</t>
  </si>
  <si>
    <t>https://www.crunchbase.com/organization/netinfo-0883</t>
  </si>
  <si>
    <t xml:space="preserve">NETinfo is an IT company providing innovative Online and Mobile Banking, Mobile Financial Services, Retail and Corporate Finance Management and Payment Solutions to Banking and Financial institutions worldwide. Founded in 2000, NETinfo has more than 25 clients in over 25 countries, including Europe, Africa, Asia and South America. Its e-Banking system encompasses the needs of the ‚Äònext generation‚Äô consumer, positioning banks in a new realm to become the banks of the future. As the digital world is expanding, NETinfo provides its customers with the competitive edge to be seen as technologically advanced in their field by meeting the current and future trends in banking technology. </t>
  </si>
  <si>
    <t>NETinfo is an alternative payment solution, providing Mobile Financial Services that can be used for payments, transfers and shopping.</t>
  </si>
  <si>
    <t>http://netinfo.eu/</t>
  </si>
  <si>
    <t>https://www.facebook.com/NETinfoPlc/</t>
  </si>
  <si>
    <t>https://www.linkedin.com/company/netinfo-plc/</t>
  </si>
  <si>
    <t>mail@netinfo.eu</t>
  </si>
  <si>
    <t>+357 22 753636</t>
  </si>
  <si>
    <t>Finmaps</t>
  </si>
  <si>
    <t>https://www.crunchbase.com/organization/finmaps</t>
  </si>
  <si>
    <t>Finmaps is the world‚Äôs largest financial network, which consists of a directory of financial services, financial media network and financial social network. Finmaps team including more than 50 regional managers presents our beliefs and goals to companies worldwide while monthly enlisting at least 1,000 new businesses with whom we cooperate. Finmaps website has monthly more than 30,000 unique visitors who generate 600,000 page views and 10,000 followers on social networks. Among our visitors and followers are respected businessmen, government employees, owners and CEOs of financial companies, forex and stock traders, employees of financial firms and corporations, introducing brokers and ordinary people. All these visitors are prospecting for more information about services and financial products having a great interest in learning more about finances.</t>
  </si>
  <si>
    <t>World‚Äôs Largest Financial Network</t>
  </si>
  <si>
    <t>https://www.finmaps.com/</t>
  </si>
  <si>
    <t>https://twitter.com/finmaps</t>
  </si>
  <si>
    <t>https://www.facebook.com/finmaps</t>
  </si>
  <si>
    <t>https://www.linkedin.com/company/finmaps</t>
  </si>
  <si>
    <t>info@finmaps.com</t>
  </si>
  <si>
    <t>Descrow</t>
  </si>
  <si>
    <t>https://www.crunchbase.com/organization/descrow</t>
  </si>
  <si>
    <t>Descrow is a global secure crowdfunding platform. DES platform provides investors with the opportunity to participate in the life of the project they trusted their money. If the majority of token holders decide that the project does not fulfill its obligations, they can vote to stop further financing and save part of their funds. Project is designed to bring clarity and transparency to the process of ICO-funding, which means it will be in demand at the market. Our potential users are both investors and startups from all over the world.</t>
  </si>
  <si>
    <t>Descrow is a global secure crowdfunding platform.</t>
  </si>
  <si>
    <t>https://descrow.com/</t>
  </si>
  <si>
    <t>https://twitter.com/descrow3</t>
  </si>
  <si>
    <t>https://www.facebook.com/descrow3/</t>
  </si>
  <si>
    <t>https://www.linkedin.com/company/18142266/</t>
  </si>
  <si>
    <t>info@descrow.com</t>
  </si>
  <si>
    <t>contentpass</t>
  </si>
  <si>
    <t>https://www.crunchbase.com/organization/content-pass</t>
  </si>
  <si>
    <t>Advertising, Financial Services, FinTech</t>
  </si>
  <si>
    <t>contentpass enables sustainable funding for digital media. We turn privacy obligations into opportunities.</t>
  </si>
  <si>
    <t>https://www.contentpass.de</t>
  </si>
  <si>
    <t>https://twitter.com/contentpass</t>
  </si>
  <si>
    <t>https://www.linkedin.com/company/content-pass-gmbh/</t>
  </si>
  <si>
    <t>info@contentpass.de</t>
  </si>
  <si>
    <t>Dirk Freytag</t>
  </si>
  <si>
    <t>URICA Limited</t>
  </si>
  <si>
    <t>https://www.crunchbase.com/organization/urica-limited</t>
  </si>
  <si>
    <t xml:space="preserve">URICA combines funding, leading credit insurance technology and forex management to accelerate invoice payments between businesses of all sizes, removing entirely the need for debt. URICA offers three main products 1) URICASH to receive accelerated and credit insured payments from customers 2) URICASHBACK to accelerate payments to suppliers 3) URICASH EXPORT to accelerate payments from overseas customers. </t>
  </si>
  <si>
    <t>We combine funding, leading credit insurance technology and forex to accelerate invoice payments between businesses of all sizes.</t>
  </si>
  <si>
    <t>https://urica.com/</t>
  </si>
  <si>
    <t>https://twitter.com/URICALtd</t>
  </si>
  <si>
    <t>https://business.facebook.com/URICALtd/</t>
  </si>
  <si>
    <t>https://www.linkedin.com/company/urica-limited/</t>
  </si>
  <si>
    <t>info@urica.com</t>
  </si>
  <si>
    <t>020 7193 7616</t>
  </si>
  <si>
    <t>Empirica Software</t>
  </si>
  <si>
    <t>https://www.crunchbase.com/organization/empirica-software</t>
  </si>
  <si>
    <t>FinTech, Software, Software Engineering</t>
  </si>
  <si>
    <t>Empirica delivers professional tools for robo advisors, algorithmic trading professionals as well as software development services.</t>
  </si>
  <si>
    <t>http://empirica-software.com</t>
  </si>
  <si>
    <t>https://twitter.com/EmpiricaSoft</t>
  </si>
  <si>
    <t>https://www.facebook.com/empiricasoft</t>
  </si>
  <si>
    <t>https://www.linkedin.com/company/2857808?trk=vsrp_companies_res_photo&amp;trkInfo=VSRPsearchId%3A3603235621441636516563%2CVSRPtargetId%3A2857808%2CVSRPcmpt%3Aprimary</t>
  </si>
  <si>
    <t>piotr.stawinski@empirica-software.com</t>
  </si>
  <si>
    <t>48.661.879.640</t>
  </si>
  <si>
    <t>Michal Rozanski</t>
  </si>
  <si>
    <t>Equity</t>
  </si>
  <si>
    <t>https://www.crunchbase.com/organization/equity-32b2</t>
  </si>
  <si>
    <t>Debt Collections, Finance, Financial Services, FinTech</t>
  </si>
  <si>
    <t>Brevik, Telemark, Norway</t>
  </si>
  <si>
    <t>Equity offers seamless debt collection solutions for chain offices, groups, accountants and businesses.</t>
  </si>
  <si>
    <t>https://equity.no/</t>
  </si>
  <si>
    <t>https://www.facebook.com/equity.norge</t>
  </si>
  <si>
    <t>https://www.linkedin.com/company/equity-norway/</t>
  </si>
  <si>
    <t>info@equity.no</t>
  </si>
  <si>
    <t>47 35 97 68 00</t>
  </si>
  <si>
    <t>PairEx</t>
  </si>
  <si>
    <t>https://www.crunchbase.com/organization/pairex</t>
  </si>
  <si>
    <t>PairEx is an upcoming exchange working on bringing the simplest features to change the paradigm to favor traders. Built on a new economic model employing carefully selected features, PairEx aims to cut unnecessary trade fees, give back to the community and provide opportunities to the less experienced traders to better manage risk and evaluate their market entry and exit. The platform allows users to trade, learn and earn. For the first time, an exchange will offer a Strategic Risk Management, Chart Pattern Recognition and Trade Signaling System, Social Trading Network (copy trades), Interactive Learning Program and an Automatic Trading Assistant all under one roof.</t>
  </si>
  <si>
    <t>Cryptocurrency, Education, Financial Exchanges, Financial Services, FinTech</t>
  </si>
  <si>
    <t>PairEx is a crypto exchange working on bringing the simplest features to change the paradigm to favor traders.</t>
  </si>
  <si>
    <t>https://pairex.com</t>
  </si>
  <si>
    <t>https://twitter.com/PairExOfficial</t>
  </si>
  <si>
    <t>https://www.facebook.com/PairExOfficial/</t>
  </si>
  <si>
    <t>https://www.linkedin.com/company/pairex/</t>
  </si>
  <si>
    <t>admin@pairex.com</t>
  </si>
  <si>
    <t>Haris Jafar, Mehrzad Ali</t>
  </si>
  <si>
    <t>Education, Financial Services, Lending and Investments, Payments, Software</t>
  </si>
  <si>
    <t>eFresh.com</t>
  </si>
  <si>
    <t>https://www.crunchbase.com/organization/efresh-com</t>
  </si>
  <si>
    <t>Online trading portal</t>
  </si>
  <si>
    <t>http://www.efresh.com</t>
  </si>
  <si>
    <t>support@efresh.com</t>
  </si>
  <si>
    <t>+31(0)10 3400 300</t>
  </si>
  <si>
    <t>Enabling Tech Capital</t>
  </si>
  <si>
    <t>https://www.crunchbase.com/organization/enabling-tech-capital</t>
  </si>
  <si>
    <t>Where Smart Money Meets Intelligent Innovation.  Our vision is to put together innovators who can change how we interact and live on earth, and investors who can make their commercial plan a global reality.   We have expertise in strategy, finance, media, branding, sales, marketing, R&amp;D , manufacturing, regulatory, governance, private equity, M&amp;A, MBO &amp; IPOs. We pride ourselves on meeting the business needs of high growth enabling technology organisations and stakeholders from high tech sectors such as Nanotechnology to Biotechnology, in addition to Digital media, IOT, Graphene, 2D and Big data.</t>
  </si>
  <si>
    <t>Where Smart Money Meets Intelligent Innovation</t>
  </si>
  <si>
    <t>http://www.enablingtechcapital.com</t>
  </si>
  <si>
    <t>info@enablingtechcapital.com</t>
  </si>
  <si>
    <t>Paul Sheedy, Paul Stannard</t>
  </si>
  <si>
    <t>TeraExchange</t>
  </si>
  <si>
    <t>https://www.crunchbase.com/organization/teraexchange</t>
  </si>
  <si>
    <t>TeraExchange is a multiasset class swap execution facility. It offers a central limit order book platform to provide real-time, pre-trade price transparency and credit checks on all order submissions to increase clearing confidence. In addition to its CFTC-regulated marketplace, TeraExchange provides an execution management system, broad industry connectivity, and an agency lending desk. It helps market participants meet globally-recognized regulatory goals of increasing transparency, accountability, and oversight in the OTC derivatives markets.</t>
  </si>
  <si>
    <t>Hattingen, Nordrhein-Westfalen, Germany</t>
  </si>
  <si>
    <t>TeraExchange has an extensive range of approved derivative instruments for clearing.</t>
  </si>
  <si>
    <t>http://teraexchange.com/</t>
  </si>
  <si>
    <t>http://twitter.com/teraexchange</t>
  </si>
  <si>
    <t>http://www.facebook.com/pages/TeraExchange/152125281641466</t>
  </si>
  <si>
    <t>http://www.linkedin.com/company/teraexchange</t>
  </si>
  <si>
    <t>(908) 273-8200</t>
  </si>
  <si>
    <t>Christian Martin, Daniel Droste, Leonard T Nuara</t>
  </si>
  <si>
    <t>Arc Light Investments</t>
  </si>
  <si>
    <t>https://www.crunchbase.com/organization/arc-light-investments</t>
  </si>
  <si>
    <t xml:space="preserve">Arc Light Investments is a venture capital group based in Luxembourg. We back exceptional companies in all stages that demonstrate a strong vision and uncompromised ethos. We believe in entrepreneurs that inject new products into the market that have the potential to generate real change. We will go to great lengths to provide them with whatever they need. We know that some of the best opportunities come from where you least expect it, and make a point of looking exactly there.  ‚Äã We know that a product can make a significant difference in people‚Äôs lives, but it takes a truly special product and extraordinary team to do so. Our investments are handpicked and unique, comprising our high-quality portfolio of leading technologies and passionate teams. We establish solid relationships with our portfolio companies that go beyond financial backing. We confront them with astute observations and sharp advice, simultaneously providing ongoing nurturing and support.  ‚Äã We encourage our portfolio companies to challenge themselves in new, exciting ways and break conceptual and physical boundaries. We want to support companies on their journey to global success. We frequently expose our companies to exceptional individuals, organizations and networks that can propel them to new heights and facilitate brainstorming and inspiration. </t>
  </si>
  <si>
    <t>A Venture Capital Group</t>
  </si>
  <si>
    <t>http://www.arclightinvestments.com</t>
  </si>
  <si>
    <t>https://www.linkedin.com/company/arclight-investments/</t>
  </si>
  <si>
    <t>info@arclightinvestments.com</t>
  </si>
  <si>
    <t>+352 27 862156</t>
  </si>
  <si>
    <t>SealFX AB</t>
  </si>
  <si>
    <t>https://www.crunchbase.com/organization/sealfx-ab</t>
  </si>
  <si>
    <t>ealFX is a FinTech company that has developed an innovative automated hedging solution.</t>
  </si>
  <si>
    <t>http://www.sealfx.com/</t>
  </si>
  <si>
    <t>https://www.linkedin.com/company/sealfx/</t>
  </si>
  <si>
    <t>info@sealfx.com</t>
  </si>
  <si>
    <t>Sven Stenberg</t>
  </si>
  <si>
    <t>Abonea AB</t>
  </si>
  <si>
    <t>https://www.crunchbase.com/organization/abonea-ab</t>
  </si>
  <si>
    <t>Fintech, finance, transactions, payments, PSD2.  We make payments better!</t>
  </si>
  <si>
    <t>Blockchain, FinTech, Payments</t>
  </si>
  <si>
    <t>Fintech, transactions, payments. We make payments better!</t>
  </si>
  <si>
    <t>https://abonea.se/</t>
  </si>
  <si>
    <t>https://twitter.com/AboneaSec</t>
  </si>
  <si>
    <t>info@abonea.se</t>
  </si>
  <si>
    <t>Oscar Watz</t>
  </si>
  <si>
    <t>Investivity</t>
  </si>
  <si>
    <t>https://www.crunchbase.com/organization/investivity</t>
  </si>
  <si>
    <t>Investivity SA is a Swiss independent wealth management company managing and advising different pools of capital.  As an award-winning Swiss wealthtech investment manager, we approach our craft with an entrepreneurial spirit. We believe there are no limits to how innovation and expertise of complex financial products can combine.</t>
  </si>
  <si>
    <t>Investivity. Proud craftsmen of investment solutions.</t>
  </si>
  <si>
    <t>https://investivity.com/</t>
  </si>
  <si>
    <t>https://twitter.com/investivity</t>
  </si>
  <si>
    <t>https://www.facebook.com/investivity</t>
  </si>
  <si>
    <t>https://www.linkedin.com/company/investivity/</t>
  </si>
  <si>
    <t>contact@investivity.com</t>
  </si>
  <si>
    <t>+41(0)22 575 66 90</t>
  </si>
  <si>
    <t>Aurelien Clarisse, Eric Thuillier</t>
  </si>
  <si>
    <t>New Change FX</t>
  </si>
  <si>
    <t>https://www.crunchbase.com/organization/new-change-fx</t>
  </si>
  <si>
    <t>New Change FX is a fintech firm that specializes in delivering price transparency to the FX markets with live, regulated, independent data.</t>
  </si>
  <si>
    <t>https://newchangefx.com</t>
  </si>
  <si>
    <t>https://twitter.com/newchangefx</t>
  </si>
  <si>
    <t>https://www.linkedin.com/company/new-change-fx</t>
  </si>
  <si>
    <t>info@newchangefx.com</t>
  </si>
  <si>
    <t>44-07826-866-414</t>
  </si>
  <si>
    <t>Payment21</t>
  </si>
  <si>
    <t>https://www.crunchbase.com/organization/payment21</t>
  </si>
  <si>
    <t>Payment21, a payments technology company, connects worldwide consumers, e-commerce businesses, and financial institutions with one another. It offers a bitcoin cashier system that provides collection and exchange services to e-commerce merchants and online payment aggregators around the globe. It is designed to handle financial data originating from physical checks, ACH payments, and digital wallets as well as work with payroll, bill pay, and credit card payments. Payment21‚Äôs target group includes publicly-listed e-commerce merchants, licensed gaming enterprises, concessionary wireless network providers, and their banking partners. It was founded in 2011 and is headquartered in Switzerland.</t>
  </si>
  <si>
    <t>Sankt Margrethen, Sankt Gallen, Switzerland</t>
  </si>
  <si>
    <t>Payment21 is a payments technology and financial service company connecting consumers, businesses.</t>
  </si>
  <si>
    <t>https://payment21.com</t>
  </si>
  <si>
    <t>https://twitter.com/Payment21_XBT</t>
  </si>
  <si>
    <t>https://www.facebook.com/Payment21-128576433891317/</t>
  </si>
  <si>
    <t>https://www.linkedin.com/company/10945607</t>
  </si>
  <si>
    <t>1(888)770-0850</t>
  </si>
  <si>
    <t>biid</t>
  </si>
  <si>
    <t>https://www.crunchbase.com/organization/biid</t>
  </si>
  <si>
    <t>biid is a mobile identity platform that secures and protects digital transactions, ensures legal compliance, and allow users to authenticate online, authorize transactions and easily sign documents from any iOS and Android enabled device. The biid platform delivers omni-channel, multi-factor authentication and digital signature for documents and transactions, helping organizations to secure their online services and achieve compliance with EU and international regulations</t>
  </si>
  <si>
    <t>Banking, FinTech, Identity Management, Mobile Payments, Network Security</t>
  </si>
  <si>
    <t>biid is a mobile identity platform that secures and protects digital transactions and ensures legal compliance.</t>
  </si>
  <si>
    <t>https://www.biid.com/</t>
  </si>
  <si>
    <t>https://twitter.com/biidcloud</t>
  </si>
  <si>
    <t>https://www.facebook.com/pg/biidcloud/</t>
  </si>
  <si>
    <t>https://www.linkedin.com/company/biid/</t>
  </si>
  <si>
    <t>info@biid.com</t>
  </si>
  <si>
    <t>Dave Darsch</t>
  </si>
  <si>
    <t>Financial Services, Information Technology, Lending and Investments, Mobile, Payments, Privacy and Security, Software</t>
  </si>
  <si>
    <t>BGX</t>
  </si>
  <si>
    <t>https://www.crunchbase.com/organization/bgx</t>
  </si>
  <si>
    <t xml:space="preserve">BGX is a multifunctional processing platform powered by artificial intelligence for the mobile games mar-ket. With a diverse set of monetary features and games-related revenue mechanisms, BGX is the most complete financial ecosystem for the mobile games industry in the world. The BGX infrastructure consists of an artificial neural network (ANN), integrating a Cross Currency Control Engine, a Tokenization Genesis Module, and Smart Order Routing to provide multichannel monetization and cryptofinance services to all mobile game ecosystem participants. BGX offers users access to Smart Gaming Revenues, Universal ID, Instant Reporting, Player Overdraft Mod-ule, Virtual Cross-Currency Card, App Market 3.0 and the proprietary BIFROST Funding Module. Open-sourced and AI-driven, BGX aims to fully democratize and decentralize game revenues. Every participant gains fair access to financial and processing services. The native BGX Token is the gas that drives the platform‚Äôs value. This value arises intrinsically from game developers and player participation. It manifests in IAP transactions and player overdraft ability, in cross-game-currency management, ad services, tournaments, streaming, and AR game modules. BGX‚Äôs mission is to use the AI-powered processing platform amplified by game capabilities to democra-tize the multi-billion mobile games industry and to decentralize its revenues. Your world. Your games. Your profits. </t>
  </si>
  <si>
    <t>Artificial Intelligence, Blockchain, Cryptocurrency, FinTech</t>
  </si>
  <si>
    <t>BGX is a multifunctional processing platform.</t>
  </si>
  <si>
    <t>https://bgx.ai/</t>
  </si>
  <si>
    <t>https://twitter.com/BGXGlobal</t>
  </si>
  <si>
    <t>https://www.facebook.com/BGXWorld/</t>
  </si>
  <si>
    <t>https://www.linkedin.com/company/bgxcompany/</t>
  </si>
  <si>
    <t>Costa Zakharov, Valery Khvatov</t>
  </si>
  <si>
    <t>Sales Point Recruitment</t>
  </si>
  <si>
    <t>https://www.crunchbase.com/organization/sales-point-recruitment</t>
  </si>
  <si>
    <t>We are a leading Sales Recruitment Partner to the Fintech Industry Areas of specialism across Fintech</t>
  </si>
  <si>
    <t>Ismo</t>
  </si>
  <si>
    <t>https://www.crunchbase.com/organization/ismo</t>
  </si>
  <si>
    <t>Ismo offers everyday investment services.</t>
  </si>
  <si>
    <t>https://www.ismo-app.com</t>
  </si>
  <si>
    <t>https://twitter.com/IsmoApp</t>
  </si>
  <si>
    <t>https://www.facebook.com/Ismo-100515184788569</t>
  </si>
  <si>
    <t>https://www.linkedin.com/company/ismo-app</t>
  </si>
  <si>
    <t>contact@ismo-app.com</t>
  </si>
  <si>
    <t>Nebo #15</t>
  </si>
  <si>
    <t>https://www.crunchbase.com/organization/nebo--15</t>
  </si>
  <si>
    <t>Globally distributed Fintech and blockchain consulting and large-scale product development team.</t>
  </si>
  <si>
    <t>http://nebo15.com/</t>
  </si>
  <si>
    <t>https://www.facebook.com/nebo15</t>
  </si>
  <si>
    <t>https://www.linkedin.com/company/4842717?trk=prof-exp-company-name</t>
  </si>
  <si>
    <t>Waltech Plc</t>
  </si>
  <si>
    <t>https://www.crunchbase.com/organization/waltech-plc</t>
  </si>
  <si>
    <t>Investment Fund listed on AIM focused on payment technologies</t>
  </si>
  <si>
    <t>http://www.waltechplc.com</t>
  </si>
  <si>
    <t>r.harding@walpayltd.com</t>
  </si>
  <si>
    <t>44 16 2462 5870</t>
  </si>
  <si>
    <t>IBANC</t>
  </si>
  <si>
    <t>https://www.crunchbase.com/organization/ibanc</t>
  </si>
  <si>
    <t>IBANC -pay-collect-control- Software enables your organisation to create and execute credit transfers and direct debits according to the latest SEPA (Single European Payment Area) regulations. The software automatically checks your input for errors and gives you a clear insight into payment information of each account. IBANC offers complete control in an easy manageable system, where you can manage customer relations, mandates and groups. IBANC supports direct import from all conventional file types.</t>
  </si>
  <si>
    <t>IBANC -pay-collect-control- Software.</t>
  </si>
  <si>
    <t>https://www.ibanc.co.uk</t>
  </si>
  <si>
    <t>https://www.linkedin.com/company/5401209/</t>
  </si>
  <si>
    <t>info@ibanc.eu</t>
  </si>
  <si>
    <t>0031 85 401 7760</t>
  </si>
  <si>
    <t>Itarle AG</t>
  </si>
  <si>
    <t>https://www.crunchbase.com/organization/itarle-ag</t>
  </si>
  <si>
    <t>Itarle is an algorithmic trading service provider for banks and brokers across global exchanges. They combine extensive quantitative trading and modelling experience to produce robust private label algorithms with market leading functionality and performance. Itarle has separated the statistical processing of an algorithmic model from the execution destination. This enables investment banks and brokers to use Itarle trading services with their own exchange memberships on existing connectivity whilst benefiting from proven Itarle quantitative technology capabilities. They do not have any buy-side clients, nor do they run their own trading operations. This means that there is no conflict of interest and the integrity of their clients' trades is maintained with minimal information leakage.</t>
  </si>
  <si>
    <t>Luzern, Luzern, Switzerland</t>
  </si>
  <si>
    <t>Itarle AG is an algorithmic trading service provider for banks and brokers across more than 70 global trading venues.</t>
  </si>
  <si>
    <t>https://itarle.com</t>
  </si>
  <si>
    <t>https://twitter.com/itarle_ag</t>
  </si>
  <si>
    <t>https://www.linkedin.com/company-beta/2320981</t>
  </si>
  <si>
    <t>sales@itarle.com</t>
  </si>
  <si>
    <t>+41 (0) 41 562 5713</t>
  </si>
  <si>
    <t>Funds Management Group</t>
  </si>
  <si>
    <t>https://www.crunchbase.com/organization/funds-management-group</t>
  </si>
  <si>
    <t>Funds Management Group is money managers and offers institutions and private investors a simple, effective and low-risk way to invest.</t>
  </si>
  <si>
    <t>http://www.fmgfunds.com</t>
  </si>
  <si>
    <t>https://www.twitter.com/fmgfunds</t>
  </si>
  <si>
    <t>https://www.linkedin.com/company/fmg-funds</t>
  </si>
  <si>
    <t>web@fmgfunds.com</t>
  </si>
  <si>
    <t>+356 2014 1203</t>
  </si>
  <si>
    <t>MyLoan.SE</t>
  </si>
  <si>
    <t>https://www.crunchbase.com/organization/myloan-se</t>
  </si>
  <si>
    <t>Loan intermediaries for the Swedish market. Cooperating with 20 banks and lenders</t>
  </si>
  <si>
    <t>Fintech, Lead Generation</t>
  </si>
  <si>
    <t>https://myloan.se</t>
  </si>
  <si>
    <t>https://twitter.com/myloan_se</t>
  </si>
  <si>
    <t>https://www.facebook.com/Myloan.se/</t>
  </si>
  <si>
    <t>https://www.linkedin.com/company/27121763/</t>
  </si>
  <si>
    <t>socialmedia@myloan.se</t>
  </si>
  <si>
    <t>Namek</t>
  </si>
  <si>
    <t>https://www.crunchbase.com/organization/namek</t>
  </si>
  <si>
    <t>Blockchain, Cryptocurrency, Finance, Financial Services, FinTech, Freelance, Sharing Economy</t>
  </si>
  <si>
    <t>Blockchain based fund raising solution for companies, and rewards for freelancers.</t>
  </si>
  <si>
    <t>https://www.namek.io</t>
  </si>
  <si>
    <t>https://www.linkedin.com/company/namekio/</t>
  </si>
  <si>
    <t>hello@namek.io</t>
  </si>
  <si>
    <t>extraETF.com</t>
  </si>
  <si>
    <t>https://www.crunchbase.com/organization/isarvest-gmbh</t>
  </si>
  <si>
    <t>On extraETF.com, private investors can find all the information they need to make a successful ETF investment. It is our passion to introduce investors to the world of ETFs so that they can make the most of their asset accumulation. .</t>
  </si>
  <si>
    <t>extraETF.com helps investors to successfully invest in ETFs.</t>
  </si>
  <si>
    <t>https://de.extraetf.com/</t>
  </si>
  <si>
    <t>https://www.twitter.com/extraetf</t>
  </si>
  <si>
    <t>https://www.facebook.com/extraETFde</t>
  </si>
  <si>
    <t>https://www.linkedin.com/company/extraetf</t>
  </si>
  <si>
    <t>support@extraetf.com</t>
  </si>
  <si>
    <t>+49 89 2020 8699 21</t>
  </si>
  <si>
    <t>Markus Jordan</t>
  </si>
  <si>
    <t>Fair Place Finance</t>
  </si>
  <si>
    <t>https://www.crunchbase.com/organization/fair-place-finance</t>
  </si>
  <si>
    <t>Fair Place Finance enables businesses to offer high quality, low cost and easy to use digital wealth management products. Our offering is based on a proprietary, API-accessible digital wealth management as a service platform, which can be easily tailored and integrated into partner‚Äôs offering. The platform combines key wealth management products, such as global brokerage or investment portfolios, innovative tools and easy to use mobile and web applications. Our business model is B2B2C targeted at small and medium sized banks, traditional stockbrokers and finetchs. Working with us allows partners to easily and quickly bring a competitive offering to the market.</t>
  </si>
  <si>
    <t>FPF enables businesses to offer digital wealth management products via its platform as a service</t>
  </si>
  <si>
    <t>http://www.fairplacefinance.pl</t>
  </si>
  <si>
    <t>https://www.facebook.com/pages/category/Computer-Company/Fair-Place-Finance-SA-2236256956620337/</t>
  </si>
  <si>
    <t>https://www.linkedin.com/company/fair-place-finance-s-a/</t>
  </si>
  <si>
    <t>kontakt@fairplacefinance.pl</t>
  </si>
  <si>
    <t>+48 780116948</t>
  </si>
  <si>
    <t>Tag World Exchange</t>
  </si>
  <si>
    <t>https://www.crunchbase.com/organization/tag-world-exchange</t>
  </si>
  <si>
    <t xml:space="preserve">TWEX Limited is a UK Based company that was incorporated to run a crowd lending platform. As there are many platforms, many clients, many investors and two main common problem: accuracy of information and fraudulent negation of responsibilities: And the age old problem of access to funds in case of dire need after making an investment we decided to offer investors the possibility to strip their investments, trade any parts of it via two smart contracts registered on the Blockchain community representing Capital and Interest payment(s). Tag World Exchange is involved in helping innovative startups reach their full potential. Our investment in your business is more than just financial. When we commit to working with a client, we become partners and lend our full support behind their efforts to move their company forward. </t>
  </si>
  <si>
    <t>Innovative Cryptocurrency crowd lending platform which offers liquidity and transparency for investors and funded companies.</t>
  </si>
  <si>
    <t>http://www.twex.info</t>
  </si>
  <si>
    <t>https://twitter.com/TWEXInfo</t>
  </si>
  <si>
    <t>https://www.facebook.com/twexinfo/</t>
  </si>
  <si>
    <t>https://www.linkedin.com/company/13439709/</t>
  </si>
  <si>
    <t>info@twex.info</t>
  </si>
  <si>
    <t>Equinox FinTech Solutions</t>
  </si>
  <si>
    <t>https://www.crunchbase.com/organization/equinox-fintech-solutions</t>
  </si>
  <si>
    <t>Equinox FinTech Solutions provides white label banking solutions for banks and other financial institutions. Our mission is create the best possible mobile banking customer experience. We love what we do and that is why our customers rely on us.</t>
  </si>
  <si>
    <t>Banking, Financial Services, FinTech, Information Technology, Mobile</t>
  </si>
  <si>
    <t>Equinox FinTech Solutions specialized in knowledge of banking regulations.</t>
  </si>
  <si>
    <t>https://www.equinox-fintech.de</t>
  </si>
  <si>
    <t>https://twitter.com/EquinoxFinTech</t>
  </si>
  <si>
    <t>info@equinox-fintech.de</t>
  </si>
  <si>
    <t>Financial Services, Information Technology, Lending and Investments, Mobile</t>
  </si>
  <si>
    <t>engram GmbH</t>
  </si>
  <si>
    <t>https://www.crunchbase.com/organization/engram-gmbh</t>
  </si>
  <si>
    <t>engram GmbH provide financial service providers and companies with market advantages through the appropriate use of software solutions. We provide financial service providers and companies with market advantages by the appropriate use of software solutions in the implementation of your multichannel strategy and in the support of sales support processes. This has been 25 years for top companies and organizations in Germany.</t>
  </si>
  <si>
    <t>engram GmbH provide financial service providers and companies with market advantages through the appropriate use of software solutions.</t>
  </si>
  <si>
    <t>https://www.engram.de/</t>
  </si>
  <si>
    <t>https://twitter.com/engram_gmbh/</t>
  </si>
  <si>
    <t>https://www.linkedin.com/company/engram-gmbh</t>
  </si>
  <si>
    <t>info@engram.de</t>
  </si>
  <si>
    <t>B+M Informatik</t>
  </si>
  <si>
    <t>https://www.crunchbase.com/organization/b-m-informatik</t>
  </si>
  <si>
    <t>engram GmbH acquired by B+M Informatik</t>
  </si>
  <si>
    <t>https://www.crunchbase.com/acquisition/b-m-informatik-acquires-engram-gmbh--83ec2ce9</t>
  </si>
  <si>
    <t>OVI Traders</t>
  </si>
  <si>
    <t>https://www.crunchbase.com/organization/ovi-traders</t>
  </si>
  <si>
    <t>OVI Traders is a fintech company that offers trading systems for stock and option analysis in addition to workshop and mentorship services.</t>
  </si>
  <si>
    <t>https://www.ovitraders.com/</t>
  </si>
  <si>
    <t>https://twitter.com/ovitraders</t>
  </si>
  <si>
    <t>https://www.facebook.com/ovitradersclub/</t>
  </si>
  <si>
    <t>https://www.linkedin.com/company/ovi-traders/</t>
  </si>
  <si>
    <t>info@ovitraders.com</t>
  </si>
  <si>
    <t>+44 203-865-3584</t>
  </si>
  <si>
    <t>Guy Cohen</t>
  </si>
  <si>
    <t>Idealogic</t>
  </si>
  <si>
    <t>https://www.crunchbase.com/organization/idealogic-2a88</t>
  </si>
  <si>
    <t>Idealogic is a full-cycle software development firm based in Kyiv, Ukraine with strong expertise in product design, custom software development, QA assurance, and post-release support in Fintech, Logistics, Retail, and Business Intelligence areas. We are focused on the partnership with startup founders and entrepreneurs that are keen on the development of their ideas in a flexible and transparent way with an affordable budget.</t>
  </si>
  <si>
    <t>Blockchain, Business Intelligence, FinTech, Mobile Apps, Software, Software Engineering, Web Apps</t>
  </si>
  <si>
    <t>Custom software development company</t>
  </si>
  <si>
    <t>https://idealogic.dev/</t>
  </si>
  <si>
    <t>https://www.facebook.com/IdealogicInc</t>
  </si>
  <si>
    <t>https://www.linkedin.com/company/idealogic-lv/</t>
  </si>
  <si>
    <t>contact@idealogic.dev</t>
  </si>
  <si>
    <t>+1 888 240 0254</t>
  </si>
  <si>
    <t>Apps, Data and Analytics, Financial Services, Mobile, Other, Science and Engineering, Software</t>
  </si>
  <si>
    <t>Quest Holdings</t>
  </si>
  <si>
    <t>https://www.crunchbase.com/organization/quest-holdings</t>
  </si>
  <si>
    <t>Courier Service, FinTech, Information Services, Information Technology</t>
  </si>
  <si>
    <t>Quest Holdings Greek group of company that specializes in IT, fintech, courier, and RES sectors.</t>
  </si>
  <si>
    <t>https://www.quest.gr</t>
  </si>
  <si>
    <t>https://www.linkedin.com/company/quest-holdings-sa</t>
  </si>
  <si>
    <t>pr@quest.gr</t>
  </si>
  <si>
    <t>30-211-999-1000</t>
  </si>
  <si>
    <t>Administrative Services, Financial Services, Information Technology, Transportation</t>
  </si>
  <si>
    <t>Bridgevest</t>
  </si>
  <si>
    <t>https://www.crunchbase.com/organization/bridgevest</t>
  </si>
  <si>
    <t>Bridgevest is a fast-growing FinTech company focused on data-driven solutions for pensions and capital formation. We use our technology to fill in the integrated customer service chain as high and efficient as possible. Marketers, strategists, IT people, studio heroes, project managers, sales people, and communication specialists: we have it all.</t>
  </si>
  <si>
    <t>FinTech, Information Services, Information Technology, Software</t>
  </si>
  <si>
    <t xml:space="preserve">Bridgevest  is a fast-growing FinTech company focused on data-driven solutions for pensions and capital formation. </t>
  </si>
  <si>
    <t>https://bridgevest.com/</t>
  </si>
  <si>
    <t>https://twitter.com/BridgevestR?lang=nl%2F</t>
  </si>
  <si>
    <t>https://nl-nl.facebook.com/Bridgevest</t>
  </si>
  <si>
    <t>https://www.linkedin.com/company/bridgevest/?originalSubdomain=in</t>
  </si>
  <si>
    <t>info@bridgevest.com</t>
  </si>
  <si>
    <t>+31 10 206 1621</t>
  </si>
  <si>
    <t>Keylane</t>
  </si>
  <si>
    <t>https://www.crunchbase.com/organization/keylane</t>
  </si>
  <si>
    <t>Bridgevest acquired by Keylane</t>
  </si>
  <si>
    <t>https://www.crunchbase.com/acquisition/keylane-acquires-bridgevest--7c158c88</t>
  </si>
  <si>
    <t>STOKAI</t>
  </si>
  <si>
    <t>https://www.crunchbase.com/organization/stokai</t>
  </si>
  <si>
    <t>Our goal is to make stock index, fx &amp; commodities prediction algorithms, used at investment banks and hedge funds, available to individuals. For instance, this can be used for Spot trades, Options, CFD‚Äôs, index funds, ETF‚Äôs &amp; Futures trading. Stock Index and FX markets are very sensitive to economic data. So we perform mathematical simulation of fundamental data and then use AI (Artificial Intelligence) to produce a prediction path. The prediction path is the True Value of the stock index or fx pair. Unlike other providers, - We have a distinct, custom algorithm for each financial asset and different model parameters for each future date. - Past price movement is just one of the inputs to our algorithms, in addition to fundamental data such as Bond yields, Interest rates, Inflation, unemployment rate etc.</t>
  </si>
  <si>
    <t>Financial markets future price prediction</t>
  </si>
  <si>
    <t>https://www.stokai.com/</t>
  </si>
  <si>
    <t>https://mobile.twitter.com/STOKAI3</t>
  </si>
  <si>
    <t>https://www.linkedin.com/company/stokai</t>
  </si>
  <si>
    <t>sales@stokai.com</t>
  </si>
  <si>
    <t>Gagan Singh</t>
  </si>
  <si>
    <t>Colectual</t>
  </si>
  <si>
    <t>https://www.crunchbase.com/organization/colectual</t>
  </si>
  <si>
    <t>Colectual is a Participatory Financing Platform, currently in the process of being authorized by the National Securities Market Commission, to carry out Crowdlending or Collective Loans, in which several investors raise a capital and grant a loan to a company that must be returned with the corresponding interest. Colectual only manages loans to SMEs. We do not carry out consumer operations with individuals. Our approach is to help finance companies that contribute responsibly to the creation of employment and wealth in their community.</t>
  </si>
  <si>
    <t>Colectual is a crowdlending platform with an ethical approach.</t>
  </si>
  <si>
    <t>https://colectual.com</t>
  </si>
  <si>
    <t>https://twitter.com/colectual</t>
  </si>
  <si>
    <t>https://www.facebook.com/colectual</t>
  </si>
  <si>
    <t>https://www.linkedin.com/company/colectual</t>
  </si>
  <si>
    <t>info@colectual.com</t>
  </si>
  <si>
    <t>+34 961 35 45 16</t>
  </si>
  <si>
    <t>Stockpicker</t>
  </si>
  <si>
    <t>https://www.crunchbase.com/organization/stockpicker</t>
  </si>
  <si>
    <t>Financial Services, FinTech, News, Publishing</t>
  </si>
  <si>
    <t>√ñstermalm, Stockholms Lan, Sweden</t>
  </si>
  <si>
    <t>Stockpicker AB is a purely financial media company that covers the new economy's need for rapid, concrete analyser</t>
  </si>
  <si>
    <t>http://www.stockpicker.se/</t>
  </si>
  <si>
    <t>https://www.twitter.com/stockpickerab</t>
  </si>
  <si>
    <t>https://www.facebook.com/stockpickerab</t>
  </si>
  <si>
    <t>staff@stockpicker.se</t>
  </si>
  <si>
    <t>Tryggkredit</t>
  </si>
  <si>
    <t>https://www.crunchbase.com/organization/tryggkredit</t>
  </si>
  <si>
    <t>Tryggkredit strives to offer the best possible customer experience and therefore collaborates with leading fintech companies to make use of and offer their customers the latest financial technology. The company currently has 23 employees distributed at the head office in Stockholm and an IT department in Halmstad.</t>
  </si>
  <si>
    <t>Tryggkredit is a leading Swedish consumer credit institution.</t>
  </si>
  <si>
    <t>https://www.tryggkredit.se/</t>
  </si>
  <si>
    <t>https://www.facebook.com/tryggkredit/?ref=py_c</t>
  </si>
  <si>
    <t>https://www.linkedin.com/company/s-a-sverige/</t>
  </si>
  <si>
    <t>info@tryggkredit.se</t>
  </si>
  <si>
    <t>08-668 20 50 E</t>
  </si>
  <si>
    <t>GNE Finance</t>
  </si>
  <si>
    <t>https://www.crunchbase.com/organization/gne-finance</t>
  </si>
  <si>
    <t>GNE is an impact-driven company offering services that result in social, economic and environmental benefits to local communities and is aligned with the UN‚Äôs Sustainable Development Goals. GNE was founded at the end of 2016 to provide financing for sustainable home and building renovation which, despite being a critical part of the EU energy transition and climate resilience policy, remains an underserved sector. GNE provides advisory and financing solutions to public and private originators running home and building renovation programs. GNE‚Äôs renovation platform supports European citizens throughout the renovation process and offers affordable and customized financing for energy efficiency, renewable energy, water conservation, safety and accessibility renovation. Learn more: www.gnefinance.com</t>
  </si>
  <si>
    <t>Energy Efficiency, FinTech, Home Renovation, Impact Investing, Renewable Energy</t>
  </si>
  <si>
    <t>GNE Finance: High Impact Investments</t>
  </si>
  <si>
    <t>http://www.gnefinance.com</t>
  </si>
  <si>
    <t>https://twitter.com/GNEFinance</t>
  </si>
  <si>
    <t>https://www.linkedin.com/company/gnefinance/</t>
  </si>
  <si>
    <t>admin@gnefinance.com</t>
  </si>
  <si>
    <t>Davide Cannarozzi</t>
  </si>
  <si>
    <t>ORIGIN Investing</t>
  </si>
  <si>
    <t>https://www.crunchbase.com/organization/origin-investing</t>
  </si>
  <si>
    <t>ORIGIN Investing develops and distributes financial platforms for its clients. ORIGIN Investing develops MiniPP, a financial platform that provides borrowers and investors to obtain and provide bank credit funding. Transactions and funding will be carried out digitally without capital dilution and will be provided with interest and repayment in fine with PSI approval. ORIGIN Investing was founded in 2013 by Audrey Stewart and is based in California.</t>
  </si>
  <si>
    <t>Banking, Crowdfunding, Finance, Financial Services, FinTech, Insurance</t>
  </si>
  <si>
    <t>Investment platform in selected seed startups</t>
  </si>
  <si>
    <t>Alexandre Azoulay, Audrey Stewart</t>
  </si>
  <si>
    <t>Mercato Blockchain AG</t>
  </si>
  <si>
    <t>https://www.crunchbase.com/organization/mercato-markets</t>
  </si>
  <si>
    <t>Our mission is to build products that let people manage their cryptocurrencies in a secure and simple way</t>
  </si>
  <si>
    <t>http://mercatoapp.com</t>
  </si>
  <si>
    <t>Leoono</t>
  </si>
  <si>
    <t>https://www.crunchbase.com/organization/leoono</t>
  </si>
  <si>
    <t>EdTech, Education, FinTech</t>
  </si>
  <si>
    <t>Educational Fintech enabling the next generation to trade</t>
  </si>
  <si>
    <t>https://leoono.com</t>
  </si>
  <si>
    <t>https://m.facebook.com/leoono.official/</t>
  </si>
  <si>
    <t>https://www.linkedin.com/company/leoono/about/</t>
  </si>
  <si>
    <t>info@leoono.com</t>
  </si>
  <si>
    <t>Amil Karner, Daniel Bayer, Marlon Eibl</t>
  </si>
  <si>
    <t>Calidris</t>
  </si>
  <si>
    <t>https://www.crunchbase.com/organization/calidris-fintech</t>
  </si>
  <si>
    <t>Calidris is making the tools of crypto economics accessible to all, so that everyone can realize their full potential. It is their vision to free the personal finances of all people and promoting ideas from the control of third parties.</t>
  </si>
  <si>
    <t>Calidris is covering the entire value chain of the fintech economy.</t>
  </si>
  <si>
    <t>https://www.calidrisfintech.com/</t>
  </si>
  <si>
    <t>https://twitter.com/CalidrisA</t>
  </si>
  <si>
    <t>https://www.linkedin.com/company/calidris-fintech/</t>
  </si>
  <si>
    <t>info@calidris.email</t>
  </si>
  <si>
    <t>+423 390 01 15</t>
  </si>
  <si>
    <t>Peter Lindenmann</t>
  </si>
  <si>
    <t>OpenNova Software</t>
  </si>
  <si>
    <t>https://www.crunchbase.com/organization/opennova-software</t>
  </si>
  <si>
    <t>Payment processing platform for Payment Services Providers worldwide</t>
  </si>
  <si>
    <t>http://www.opennovasoftware.com</t>
  </si>
  <si>
    <t>https://www.twitter.com/opennovasoft</t>
  </si>
  <si>
    <t>yuriy@opennovasoftware.com</t>
  </si>
  <si>
    <t>Anton Grytsov</t>
  </si>
  <si>
    <t>CleverLabs</t>
  </si>
  <si>
    <t>https://www.crunchbase.com/organization/cleverlabs</t>
  </si>
  <si>
    <t>Overview CleverLabs is an international full-cycle Boutique Software Engineering company building high quality software solutions bringing technologies and innovations into your business to make it more profitable and sustainable. We deliver globally high-end full-stack software development and engineering, tech consulting, QA and testing, DevOps, maintenance and support services. Our dedicated team of certified engineers offers high quality, cost-effective, perfectly organized and timely digital solutions‚Äô development addressing vital digital transformation needs of businesses and startups in Insurtech, eCommerce, Human Resource Management, Supply Chain, Fintech and Blockchain technology. Our company is trusted by long-term US industry leading customers and recognized to be one of the top quality software development companies by the world‚Äôs top rankings such as Clutch, GoodFirms, etc. To start Clever business with CleverLabs visit cleverlabs.io and get free evaluation at: contact@cleverlabs.io</t>
  </si>
  <si>
    <t>Consumer Software, E-Commerce Platforms, Enterprise Software, FinTech, InsurTech, Software Engineering, Supply Chain Management, Web Apps, Web Development</t>
  </si>
  <si>
    <t>Boutique Software Engineering company accelerating your business profitability by seamless digital transformation</t>
  </si>
  <si>
    <t>https://cleverlabs.io</t>
  </si>
  <si>
    <t>https://twitter.com/cleverlabsio</t>
  </si>
  <si>
    <t>https://www.facebook.com/cleverlabs.io</t>
  </si>
  <si>
    <t>https://www.linkedin.com/company/cleverlabs</t>
  </si>
  <si>
    <t>contact@cleverlabs.io</t>
  </si>
  <si>
    <t>Ruslan Yemchyk</t>
  </si>
  <si>
    <t>Apps, Commerce and Shopping, Financial Services, Internet Services, Science and Engineering, Software, Transportation</t>
  </si>
  <si>
    <t>Erudine</t>
  </si>
  <si>
    <t>https://www.crunchbase.com/organization/erudine</t>
  </si>
  <si>
    <t>Erudine provides financial control systems to the finance industry using a unique case-driven behaviour engine. Building on the theories behind Test Based Development (TBD), Erudine offers a range of processing systems for the financial services technology market that provide a new and advanced level of control.  Erudine systems are built and tailored on development cases, starting with the legislative and regulatory rules set that define the acceptable set of cases. Through this methodology we build systems that are only capable of processing tested cases and are therefore only capable of processing compliant cases.  This control-centric approach delivers financial processing systems that are compliant by design, rather than by integration with rules engines. Because our systems are built using the philosophy of agile test-based development, changes to the regulations or rule set are easy to implement and can have low- or zero-impact on live processes. Even changes to the classification of underlying data structures can be accommodated without significant downtime, delivering rigid regulatory control with highly flexible systems.</t>
  </si>
  <si>
    <t>Erudine offers financial control systems to finance industries.</t>
  </si>
  <si>
    <t>http://www.erudine.com</t>
  </si>
  <si>
    <t>http://twitter.com/Erudinefinance</t>
  </si>
  <si>
    <t>http://www.linkedin.com/company/erudine</t>
  </si>
  <si>
    <t>Azulis Brasil</t>
  </si>
  <si>
    <t>https://www.crunchbase.com/organization/azulis-brasil</t>
  </si>
  <si>
    <t>Azulis √© a nova fintech do grupo Red Ventures no Brasil, e surgiu para ajudar quem √© dono do seu pr√≥prio neg√≥cio a organizar suas contas e faturar mais! Como? Escolhendo a maquininha de cart√£o que mais se adequa ao estilo do neg√≥cio, emitindo notas fiscais com custo bem menor, lembrando de pagar os impostos e oferecendo muito conte√∫do para alavancar ainda mais as vendas ou o faturamento dos servi√ßos. Acesso nosso portal e conhe√ßa nossas solu√ß√µes. Ferramentas para sua contabilidade Solu√ß√µes para receber pagamentos Conte√∫dos exclusivos</t>
  </si>
  <si>
    <t>S√£o Paulo, Coimbra, Portugal</t>
  </si>
  <si>
    <t>Azulis √© a nova fintech do grupo Red Ventures no Brasil, e surgiu para ajudar microempreendedores a organizar suas contas e faturar mais.</t>
  </si>
  <si>
    <t>https://www.azulis.com.br/</t>
  </si>
  <si>
    <t>Chainsmiths</t>
  </si>
  <si>
    <t>https://www.crunchbase.com/organization/chainsmiths</t>
  </si>
  <si>
    <t>Bitcoin, FinTech, Information Services, Information Technology</t>
  </si>
  <si>
    <t>Chainsmiths provides specialized consulting in crypto-currencies and block-chains from world-class experts.</t>
  </si>
  <si>
    <t>http://chainsmiths.com</t>
  </si>
  <si>
    <t>https://www.twitter.com/chainsmiths</t>
  </si>
  <si>
    <t>https://www.linkedin.com/company/chainsmiths</t>
  </si>
  <si>
    <t>hello@chainsmiths.com</t>
  </si>
  <si>
    <t>+353 1 443 3326</t>
  </si>
  <si>
    <t>INVAO</t>
  </si>
  <si>
    <t>https://www.crunchbase.com/organization/invao</t>
  </si>
  <si>
    <t>INVAO provides investment in blockchain as an asset services.</t>
  </si>
  <si>
    <t>https://invao.org</t>
  </si>
  <si>
    <t>https://twitter.com/invao1</t>
  </si>
  <si>
    <t>https://www.facebook.com/invaoofficial/</t>
  </si>
  <si>
    <t>https://www.linkedin.com/company/invao/</t>
  </si>
  <si>
    <t>Albar Capital</t>
  </si>
  <si>
    <t>https://www.crunchbase.com/organization/albar-capital</t>
  </si>
  <si>
    <t>Albar Capital is an investment management company.</t>
  </si>
  <si>
    <t>https://www.albarcapital.com/</t>
  </si>
  <si>
    <t>https://www.linkedin.com/company/albar-capital-limited</t>
  </si>
  <si>
    <t>enquiries@albarcapital.com</t>
  </si>
  <si>
    <t>15k Angels</t>
  </si>
  <si>
    <t>https://www.crunchbase.com/organization/15k-angels</t>
  </si>
  <si>
    <t>15k Angels invests smart capital in equipment to power seed and early stage projects. The company looks for investment opportunities in projects with rapid growth capacity and high profitability. It focuses on improving the invested projects, so that it can generate metrics and traction and move on to early stage or growing. The company achieves this by working with promoter teams to produce maximum value, contacts, and energy, at no cost to the projects invested. It facilitates access to investors for the following rounds, to banks and private financing, and to obtain the necessary technology. 15k Angels was founded on 2017 and is headquartered in Madrid, Spain.</t>
  </si>
  <si>
    <t>Business Development, FinTech, Impact Investing, Venture Capital</t>
  </si>
  <si>
    <t>15k Angels invests smart capital in equipment to power seed and early stage projects.</t>
  </si>
  <si>
    <t>http://www.15kangels.com/</t>
  </si>
  <si>
    <t>https://www.linkedin.com/company/15kangels/</t>
  </si>
  <si>
    <t>dealflow@15kangels.com</t>
  </si>
  <si>
    <t>Carlos Contreras, Fernando Rodriguez, Juan Luis Aguilera, Luis Fern√°ndez Medina</t>
  </si>
  <si>
    <t>Bluestar Leasing</t>
  </si>
  <si>
    <t>https://www.crunchbase.com/organization/bluestar-leasing</t>
  </si>
  <si>
    <t>Bluestar Leasing provides asset finance and commercial loans for business purpose.   Bluestar Leasing  Founded in 2007 Bluestar initially started out as a finance broker for hi-tech equipment but due to their rapidly expanding customer base coupled with their extensive funding facilities, they now provide asset finance and commercial loans for almost any business purpose. In addition to financing traditional assets, they are also experts in funding software solutions and office refurbishment projects. Whether you need to invest in some new equipment or raise working capital for your business, or you‚Äôre a supplier looking to increase sales by offering finance to your customers then you are talking to the right people.</t>
  </si>
  <si>
    <t>Medstead, Hampshire, United Kingdom</t>
  </si>
  <si>
    <t>Bluestar Leasing provides asset finance and commercial loans for business purpose.</t>
  </si>
  <si>
    <t>https://www.bluestarleasing.com/</t>
  </si>
  <si>
    <t>https://twitter.com/bluestarleasing</t>
  </si>
  <si>
    <t>https://www.linkedin.com/company/bluestarleasing/</t>
  </si>
  <si>
    <t>hello@bluestarleasing.com</t>
  </si>
  <si>
    <t>01420 481 500</t>
  </si>
  <si>
    <t>ECUREX</t>
  </si>
  <si>
    <t>https://www.crunchbase.com/organization/ecurex</t>
  </si>
  <si>
    <t>ECUREX is a Swiss blockchain company that operates a digital finance marketplace for professional traders and financial institutions. It offers advanced financial instruments and information services and uses a multi-level platform to provide its customers with security and control over their own deposits throughout the trading cycle. The company‚Äôs research division conducts fundamental and applied research projects on topics such as decentralized finance and economic networks. It partners with several academic institutions, research consortiums, and major financial institutions. ECUREX was founded in 2014 and is based in Zurich, Switzerland.</t>
  </si>
  <si>
    <t>Banking, Finance, Financial Services, FinTech, Information Technology, Venture Capital</t>
  </si>
  <si>
    <t>ECUREX is as Swiss-based fintech company that operates a digital finance marketplace for professional traders and financial institutions .</t>
  </si>
  <si>
    <t>https://www.ecurex.com</t>
  </si>
  <si>
    <t>https://twitter.com/ECUREX</t>
  </si>
  <si>
    <t>https://www.linkedin.com/company/ecurex</t>
  </si>
  <si>
    <t>Nicolas Perony, Paolo Tasca</t>
  </si>
  <si>
    <t>Cleantech Investor</t>
  </si>
  <si>
    <t>https://www.crunchbase.com/organization/cleantech-investor</t>
  </si>
  <si>
    <t>Cleantech Investor is a publisher of finance, investment and business information, focusing on the fast growing cleantech space. The company was established in 2006 and is based in the UK. Cleantech Investor Brasil was established in Brazil in 2012.</t>
  </si>
  <si>
    <t>Finance, Financial Services, FinTech, Information Technology, News</t>
  </si>
  <si>
    <t>Cleantech Investor is a publisher of finance, investment and business information, focusing on the fast growing cleantech space.</t>
  </si>
  <si>
    <t>http://www.cleantechinvestor.com/</t>
  </si>
  <si>
    <t>http://twitter.com/CleantechMag</t>
  </si>
  <si>
    <t>https://www.facebook.com/cleantech-magazine-327742830644633</t>
  </si>
  <si>
    <t>e-profound</t>
  </si>
  <si>
    <t>https://www.crunchbase.com/organization/e-profound</t>
  </si>
  <si>
    <t>e-profound relates legal and financial experts to small and medium sized companies on a project basis. A solid integrated workspace helps experts and employers to collaborate efficiently online.</t>
  </si>
  <si>
    <t>Consulting, FinTech, Information Technology, Internet, Internet of Things, Legal</t>
  </si>
  <si>
    <t>e-profound is an online platform where decision makers find first-class German lawyers and finance experts for efficient project work.</t>
  </si>
  <si>
    <t>http://www.e-profound.com/</t>
  </si>
  <si>
    <t>https://twitter.com/e_profound</t>
  </si>
  <si>
    <t>https://www.facebook.com/eprofoundness/</t>
  </si>
  <si>
    <t>https://www.linkedin.com/company/5271594/</t>
  </si>
  <si>
    <t>Mynbest</t>
  </si>
  <si>
    <t>https://www.crunchbase.com/organization/mynbest</t>
  </si>
  <si>
    <t>Mynbest is an equity crowdfunding platform that helps startups to obtain the necessary funding to carry out projects. The platform also provides startups with consulting services to develop their businesses. It delivers various services to investors and enables them to search, compare, and select between the startups in market. Mynbest provides legal and financial coverage by using standardized contracts, investment funds, and many other sources to improve investor's possibilities. Founded in 2012, the platform partners with business angels‚Äô networks, startup accelerators, and venture capital firms.</t>
  </si>
  <si>
    <t>Business Development, Crowdfunding, Finance, Financial Services, FinTech, Venture Capital</t>
  </si>
  <si>
    <t>Mynbest is an investment and equity crowdfunding platform that helps startups to obtain necessary funding.</t>
  </si>
  <si>
    <t>http://www.mynbest.com</t>
  </si>
  <si>
    <t>http://twitter.com/mynbest</t>
  </si>
  <si>
    <t>http://www.facebook.com/Mynbest</t>
  </si>
  <si>
    <t>http://www.linkedin.com/company/mynbest</t>
  </si>
  <si>
    <t>hello@mynbest.com</t>
  </si>
  <si>
    <t>+34 935 45 00 96</t>
  </si>
  <si>
    <t>I√±igo Mu√±oz Bilbao</t>
  </si>
  <si>
    <t>FinovateStudio</t>
  </si>
  <si>
    <t>https://www.crunchbase.com/organization/finovatestudio</t>
  </si>
  <si>
    <t>Financial technologies studio, building bridge between large corporates, investors and fin-tech startups and innovation technologies in finance, payments and customer loyalty. Finovate Studio offers: 1) for VC's - complete info about European fin-tech and loyalty startups seeking funding. 2) for startups - assistance in finding investors, in sales and exits, 3) for large corporates - informational support on financial innovations and solutions ready to be adopted, catalogue of financial and paymet solutions</t>
  </si>
  <si>
    <t>Finance, Financial Services, FinTech, Loyalty Programs, Payments, Venture Capital</t>
  </si>
  <si>
    <t>Studio of financial technologies</t>
  </si>
  <si>
    <t>http://www.finovatestudio.com</t>
  </si>
  <si>
    <t>inna@finovatestudio.com</t>
  </si>
  <si>
    <t>Inna Rumiantseva</t>
  </si>
  <si>
    <t>Financial Services, Lending and Investments, Payments, Sales and Marketing</t>
  </si>
  <si>
    <t>Price Any Car</t>
  </si>
  <si>
    <t>https://www.crunchbase.com/organization/price-any-car</t>
  </si>
  <si>
    <t>Price Any Car are the competitors, funding, market capitalization, and similar companies in the automotive and car industries.</t>
  </si>
  <si>
    <t>http://www.priceanycar.com</t>
  </si>
  <si>
    <t>Moongo Ventures</t>
  </si>
  <si>
    <t>https://www.crunchbase.com/organization/moongo-ventures-ltd</t>
  </si>
  <si>
    <t>Buy/Sell Cryptocurrency COMMISION-FREE instantly &amp; Withdraw fiat or crypto ANYTIME, ANYWHERE as moonGO‚Ñ¢ prepaid Visa¬Æ! The available cryptos offered via moonGO‚Ñ¢ app are Bitcoin, Ethereum, Ripple, Bitcoin Cash, Dash, Litecoin &amp; Bitcoin Gold. more information can be found on http://www.moongo.com</t>
  </si>
  <si>
    <t>E-Commerce, FinTech, Mobile, Venture Capital</t>
  </si>
  <si>
    <t>Buy/Sell Cryptocurrency COMMISION-FREE instantly &amp; Withdraw fiat or crypto ANYTIME</t>
  </si>
  <si>
    <t>https://www.moongo.com/</t>
  </si>
  <si>
    <t>https://www.linkedin.com/company/moongo/about/</t>
  </si>
  <si>
    <t>Commerce and Shopping, Financial Services, Lending and Investments, Mobile</t>
  </si>
  <si>
    <t>InChainZ</t>
  </si>
  <si>
    <t>https://www.crunchbase.com/organization/inchainz</t>
  </si>
  <si>
    <t>InChainZ is the first contact-trading and contact-investing platform on blockchain. InChainZ is to change the way people gain access to other people, handle and utilise their contacts forever. We build the ecosystem that will provide people with advanced tools and incentives for interaction and engagement to acquire access to other people, utilise their existing contacts, invest in portfolio of contacts and exchange contacts. The Platform will become the easiest and adequately secure and manageable way to find people. It will be the fastest way to make the most of on one‚Äôs portfolio of contacts saving time and effort to gain access to people when that access is meaningful and really matters.</t>
  </si>
  <si>
    <t>The first contact-trading and contact-investing platform based on blockchain.</t>
  </si>
  <si>
    <t>https://inchainz.com</t>
  </si>
  <si>
    <t>https://twitter.com/InChainZ_ICZ</t>
  </si>
  <si>
    <t>https://www.facebook.com/InChainZ.ICZ</t>
  </si>
  <si>
    <t>https://www.linkedin.com/company/inchainz/</t>
  </si>
  <si>
    <t>Plamen Sakaliyski, Vladislav Mihaylov</t>
  </si>
  <si>
    <t>ICOVenture</t>
  </si>
  <si>
    <t>https://www.crunchbase.com/organization/icoventure</t>
  </si>
  <si>
    <t>Tokenization and blockchain have created a new era of decentralized crowdfunding. When launching an Initial Token Offering or Initial Coin Offering you usually have to look for extra developers who can build a platform for the funding period. It takes a lot of time and money to get a platform that‚Äôs tested and secure. This creates a situation where your focus shifts to the ICO instead of building an actual product. ICOVenture takes care of the tech side and connects you to the right marketing and legal partners in the industry so you can focus on your actual product.</t>
  </si>
  <si>
    <t>FinTech, Funding Platform, Venture Capital</t>
  </si>
  <si>
    <t>Fundamentally Changing How Startups are Funded</t>
  </si>
  <si>
    <t>https://icoventure.eu/</t>
  </si>
  <si>
    <t>https://twitter.com/ico_venture</t>
  </si>
  <si>
    <t>https://www.linkedin.com/company/icoventure/</t>
  </si>
  <si>
    <t>info@icoventure.eu</t>
  </si>
  <si>
    <t>ErgoKantor</t>
  </si>
  <si>
    <t>https://www.crunchbase.com/organization/ergokantor-pl</t>
  </si>
  <si>
    <t>ErgoKantor is an online currency exchange office for individuals, entrepreneurs, tourists and people paying off foreign currency loans. It is based on real trading from the Forex market and the lowest spread (the difference between the offer and the offer) which guarantees favorable exchange rates on the interbank market and real savings for the customer. It operates 24 hours / day 7 days a week and is a Payment Services Office supervised by the KNF and the GIFI. Kantor conducts on-line chat, and the exchange platform is extremely easy to use. ergokantor.pl is 100% of customers satisfied with cooperation with us, which is confirmed by the results of a poll by an independent external company Opineo.pl (http://www.opineo.pl/opinie/goldem-sp-zoo). Join our community and you will be kept informed about currency exchange rates. Set up a free account and use our services.</t>
  </si>
  <si>
    <t>Banking, Blockchain, E-Commerce, FinTech, Internet, Venture Capital</t>
  </si>
  <si>
    <t>ErgoKantor is an online currency exchange office for individuals, entrepreneurs, tourists and people paying off foreign currency loans.</t>
  </si>
  <si>
    <t>https://ergokantor.pl/</t>
  </si>
  <si>
    <t>https://twitter.com/ergokantor</t>
  </si>
  <si>
    <t>https://www.facebook.com/ergokantorpl/</t>
  </si>
  <si>
    <t>https://www.linkedin.com/company/ergokantor-pl/</t>
  </si>
  <si>
    <t>kantor@ergosm.pl</t>
  </si>
  <si>
    <t>800 000 112</t>
  </si>
  <si>
    <t>Commerce and Shopping, Financial Services, Internet Services, Lending and Investments, Other</t>
  </si>
  <si>
    <t>BeamUp Payments S.A.</t>
  </si>
  <si>
    <t>https://www.crunchbase.com/organization/beamup-payments-s-a</t>
  </si>
  <si>
    <t xml:space="preserve">BeamUp has created IT soft-banking / marketplace platform and mobile application which constitutes a scalable payment and sales channel ecosystem that addressed the needs of both, individual customers and merchants. It allows not only for smooth payment processing but also BI data gathering, big data analysis, individual profiling with up-sale and x-sale potential. BeamUp system is: ‚Ä¢ designed to support offerings of many industries, including but not limited to video and audio streaming, travel, gaming, entertainment, telecommunications, consumer finance and payment services with easy open-API integration layer enabling smooth and fast integration with any potential provider, ‚Ä¢ built with 2 fully operational layers: Frontend ‚Äì interface for both BeamUp clients and employees, and Backend ‚Äì responsible for business logic and business processes execution, ‚Ä¢ equipped with:   o engine enabling profiling customer‚Äôs data in order to offer services matching      individual characteristics of each customer and the history of purchases (fully      fledged profiling service needs 2 additional months of IT development),   o payment functionalities that seamlessly support both, in-app purchases, and      stand-alone payment services (payment accounts, P2P, split payments),      available at the touch of a finger with one-click authorisation,   o functionalities that enable offering of global multi-currency card services (pay      with your mobile ‚Äì tokenization for Android and iOS platforms) in progress (ETA 6      months)   o functionalities enabling offering of multicurrency wallets,   o ‚ÄúSingle Sign-On‚Äù (SSO) feature that allows for simplification of the process of       registration and logging into multiple third party services using personal data       with which the customer registered with BeamUp and enabling payment using       payment functionalities in the application, without the need to provide       payment data (e.g. card details) in each registration process ‚Ä¢ ready to support offering across Europe, including onboarding multinational customers, ‚Ä¢ connected with a number of providers, including but not limited to IBAN provider, card   acquirer, KYC providers and pay-by-link provider, ‚Ä¢ compliant with regulatory requirements, including PSD2, 4th AMLD, GDPR, ‚Ä¢ tested in production since December 2017, with c.a. 50k customers that processed    over 160k transactions for amount of 2M PLN, out of which 5k purchase transactions. </t>
  </si>
  <si>
    <t>Big Data, Credit Cards, Debit Cards, E-Commerce, Financial Services, FinTech, Mobile Apps, Mobile Payments, Payments, SaaS</t>
  </si>
  <si>
    <t>BeamUp Payments S.A. is a Fintech startup. We deliver innovative B2C mobile payment solutions.</t>
  </si>
  <si>
    <t>https://www.beamup.com/</t>
  </si>
  <si>
    <t>https://twitter.com/beamuppress/</t>
  </si>
  <si>
    <t>https://www.facebook.com/beamup.payments/</t>
  </si>
  <si>
    <t>https://www.linkedin.com/company/18193420/</t>
  </si>
  <si>
    <t>contact@beamup.com</t>
  </si>
  <si>
    <t>Apps, Commerce and Shopping, Data and Analytics, Financial Services, Lending and Investments, Mobile, Payments, Software</t>
  </si>
  <si>
    <t>Eurostep Digital</t>
  </si>
  <si>
    <t>https://www.crunchbase.com/organization/eurostep-digital</t>
  </si>
  <si>
    <t>Eurostep Digital provides venture capital, private equity, corporate governance, ESG, fintech, and artificial intelligence services.</t>
  </si>
  <si>
    <t>https://eurostepdigital.com/</t>
  </si>
  <si>
    <t>https://www.linkedin.com/company/eurostep-digital</t>
  </si>
  <si>
    <t>info@eurostepdigital.com</t>
  </si>
  <si>
    <t>Exact Financial Systems</t>
  </si>
  <si>
    <t>https://www.crunchbase.com/organization/exact-financial-systems</t>
  </si>
  <si>
    <t>Exact Financial Systems is a well-established fintech company and specialist provider of software solutions to the Alternative/Tax Efficient Investment industry. Their product LIBRIS, caters for the administration of the full spectrum of the alternative investment process. Check out a summary of the functionality to the right of this page. Their unique combination of technical expertise and over 25 years of financial operations experience allows us to clearly understand client requirements and assist them to achieve a digitised solution for their future vision.</t>
  </si>
  <si>
    <t>Dover, Kent, United Kingdom</t>
  </si>
  <si>
    <t>Exact Financial Systems is a well-established fintech company and specialist provider of software solutions.</t>
  </si>
  <si>
    <t>https://www.exactsystems.co.uk/</t>
  </si>
  <si>
    <t>https://www.facebook.com/ExactFinancialSystems/</t>
  </si>
  <si>
    <t>https://www.linkedin.com/company/exact_financial_systems/</t>
  </si>
  <si>
    <t>info@exactsystems.co.uk</t>
  </si>
  <si>
    <t>+44 20 7256 1234</t>
  </si>
  <si>
    <t>Gary Butcher</t>
  </si>
  <si>
    <t>MMD Group</t>
  </si>
  <si>
    <t>https://www.crunchbase.com/organization/mmd-group</t>
  </si>
  <si>
    <t>Bruyelle, Hainaut, Belgium</t>
  </si>
  <si>
    <t>Angel Investing, Agriculture, Growth Strategies</t>
  </si>
  <si>
    <t>http://www.maxime-dupont.com</t>
  </si>
  <si>
    <t>https://www.linkedin.com/company/11276411/</t>
  </si>
  <si>
    <t>Maxime Dupont</t>
  </si>
  <si>
    <t>Pink Green</t>
  </si>
  <si>
    <t>https://www.crunchbase.com/organization/pink-green-studio</t>
  </si>
  <si>
    <t>We are an integrated creative agency with a proven track record in delivering intelligent digital, brand and marketing campaigns to businesses operating in the¬†global¬†Capital¬†Markets.</t>
  </si>
  <si>
    <t>FinTech, Marketing</t>
  </si>
  <si>
    <t>Newbury, West Berkshire, United Kingdom</t>
  </si>
  <si>
    <t>Pink Green is a creative agency helping fintech and tech businesses to generate business.</t>
  </si>
  <si>
    <t>https://pink.green/</t>
  </si>
  <si>
    <t>https://twitter.com/pinkgreenstudio?lang=en</t>
  </si>
  <si>
    <t>https://www.linkedin.com/company/2870772/admin/</t>
  </si>
  <si>
    <t>hello@pink.green</t>
  </si>
  <si>
    <t>Nordiska Firmal√•n</t>
  </si>
  <si>
    <t>https://www.crunchbase.com/organization/nordiska-firmal√•n</t>
  </si>
  <si>
    <t>Firmalan.com is an innovative business financing portal in Denmark, Finland, Norway and Sweden.  Nordiska Firmal√•n focus mainly on tailored business lending solutions for SMEs (Small and medium-sized enterprises). Approximately 99% of all businesses in the EU today are SMEs and in Sweden four out of five jobs are created within companies with fewer than 50 employees.  No doubt, entrepreneurs are becoming increasingly important to the global economy. However, many promising companies stop in their tracks due to the lack of sufficient liquidity. Since the Dot-com bubble many banks have been rather hesitant to lend money to new startup companies with few employees and low revenue, this has made it very difficult for small companies to get hold of a bank loan.  Luckily, with the growth of new technology, the traditional banking system is currently being put under pressure from several modern fin-tech companies. This is especially true for business lending in the Nordic counties, were numerous of new crowdfunding platforms, business loans, factoring services and other alternative financing options now are being made available for smaller and bigger companies.  Nordiska Firmal√•n wants to play an active part in the ongoing financial revolution and modernization, by making business financing more available and affordable also for entrepreneurs and self-employed business owners.</t>
  </si>
  <si>
    <t>Financial Services, FinTech, Price Comparison, Small and Medium Businesses</t>
  </si>
  <si>
    <t>Corporate financing options optimized for small and midsize businesses in the Nordic area. Loans/funding for your startup or growth company.</t>
  </si>
  <si>
    <t>https://firmalan.com</t>
  </si>
  <si>
    <t>https://twitter.com/Firmalancom</t>
  </si>
  <si>
    <t>https://www.facebook.com/firmalancom/</t>
  </si>
  <si>
    <t>Firstborn Capital</t>
  </si>
  <si>
    <t>https://www.crunchbase.com/organization/firstborn-capital</t>
  </si>
  <si>
    <t>Firstborn Capital provides digital marketing and developing conversion-optimized brand-safe solutions within the Fintech space with a focus on unsecured consumer loans and bank loans through partnerships with financial companies and banks.</t>
  </si>
  <si>
    <t>Banking, Digital Marketing, Financial Services, FinTech</t>
  </si>
  <si>
    <t>Firstborn Capital provides digital marketing and lead generation in fintech, with a specialism in unsecured consumer and bank loans.</t>
  </si>
  <si>
    <t>http://www.firstborncapital.com/</t>
  </si>
  <si>
    <t>https://www.linkedin.com/company/firstborn-capital</t>
  </si>
  <si>
    <t>ROI Media</t>
  </si>
  <si>
    <t>https://www.crunchbase.com/organization/roi-media</t>
  </si>
  <si>
    <t>Firstborn Capital acquired by ROI Media</t>
  </si>
  <si>
    <t>https://www.crunchbase.com/acquisition/roi-media-acquires-firstborn-capital--d64fe82d</t>
  </si>
  <si>
    <t>Moj-eRacun</t>
  </si>
  <si>
    <t>https://www.crunchbase.com/organization/moj-eracun</t>
  </si>
  <si>
    <t>My e-invoice service allows you to send eRacing safely and quickly.</t>
  </si>
  <si>
    <t>https://www.moj-eracun.hr</t>
  </si>
  <si>
    <t>https://twitter.com/Moj_eRacun</t>
  </si>
  <si>
    <t>https://www.facebook.com/servis.Moj.eRacun/</t>
  </si>
  <si>
    <t>https://www.linkedin.com/company/9340395/</t>
  </si>
  <si>
    <t>info@moj-eracun.hr</t>
  </si>
  <si>
    <t>385 60 400 100</t>
  </si>
  <si>
    <t>Quesnay</t>
  </si>
  <si>
    <t>https://www.crunchbase.com/organization/quesnay</t>
  </si>
  <si>
    <t>Banking, Enterprise Software, FinTech, Information Technology</t>
  </si>
  <si>
    <t>Quesnay serves the banking and finance industry and provides fintech and regtech solutions as per the business needs.</t>
  </si>
  <si>
    <t>https://quesnay.com/</t>
  </si>
  <si>
    <t>https://twitter.com/quesnayoslo</t>
  </si>
  <si>
    <t>https://www.facebook.com/QuesnayOslo/</t>
  </si>
  <si>
    <t>https://www.linkedin.com/company/quesnayoslo/</t>
  </si>
  <si>
    <t>hello@quesnay.com</t>
  </si>
  <si>
    <t>47-22989880</t>
  </si>
  <si>
    <t>Currency Change</t>
  </si>
  <si>
    <t>https://www.crunchbase.com/organization/currency-change</t>
  </si>
  <si>
    <t>Foreign currency exchange for private indviduals and businesses. Open an account for free with us in 5 mins to save money compared to your local bank when you pay overseas.</t>
  </si>
  <si>
    <t>Currency Change is a currency specialist offering both companies and private individuals better money exchange rates.</t>
  </si>
  <si>
    <t>http://www.currencychange.com</t>
  </si>
  <si>
    <t>http://twitter.com/currencychange1</t>
  </si>
  <si>
    <t>http://www.facebook.com/Currencychange</t>
  </si>
  <si>
    <t>http://www.linkedin.com/company/currency-change</t>
  </si>
  <si>
    <t>info@currencychange.com</t>
  </si>
  <si>
    <t>+44 20 7373 2686</t>
  </si>
  <si>
    <t>Cubefunder</t>
  </si>
  <si>
    <t>https://www.crunchbase.com/organization/cubefunder</t>
  </si>
  <si>
    <t>Cubefunder is a short term business loan provider offering flexible repayments and no charges for early or late repayment.  Based in Windsor, Cubefunder processes all applications online and can provide a funding decision in 48 hours.</t>
  </si>
  <si>
    <t>Windsor, Windsor and Maidenhead, United Kingdom</t>
  </si>
  <si>
    <t>Cubefunder is an SME lender fintech.</t>
  </si>
  <si>
    <t>https://www.cubefunder.com/</t>
  </si>
  <si>
    <t>https://www.facebook.com/cubefunder</t>
  </si>
  <si>
    <t>https://www.linkedin.com/company/cubefunder/</t>
  </si>
  <si>
    <t>office@cubefunder.com</t>
  </si>
  <si>
    <t>020 3137 2417</t>
  </si>
  <si>
    <t>Gary Miller-Cheevers</t>
  </si>
  <si>
    <t>Coincelt</t>
  </si>
  <si>
    <t>https://www.crunchbase.com/organization/coincelt</t>
  </si>
  <si>
    <t>Coincelt is a bitcoin platform with HD Multisig multi-wallet focused in security and easy payments.</t>
  </si>
  <si>
    <t>Bitcoin, Finance, FinTech, Information Technology</t>
  </si>
  <si>
    <t>A Coru√±a, Galicia, Spain</t>
  </si>
  <si>
    <t>http://www.coincelt.com</t>
  </si>
  <si>
    <t>https://twitter.com/coincelt</t>
  </si>
  <si>
    <t>info@coincelt.com</t>
  </si>
  <si>
    <t>The Dubs</t>
  </si>
  <si>
    <t>https://www.crunchbase.com/organization/the-dubs</t>
  </si>
  <si>
    <t>The Dubs is the content marketing agency for the financial sector. We conceptualise, create and distribute content to meet the needs of finance brands when articulating their stories to customers and target audiences. Being a financial services specialist we inherently understand the industry is bound by tight regulations and complex subject matter. We bring an editorial and publishing rigour to deliver engaging content that fits with compliance. Our experience also means marketing teams can work faster as the content is made fit for purpose and does not get bogged down in rounds of amends or compliance issues. We have built our experience in financial services marketing since 1996 and cover the width of the industry. We work with retail and investment banks, asset and fund managers, insurers and brokers, financial planners and advisers, superannuation firms and pension houses, emerging markets and fintechs. Given our diverse client base, we have subject matter experts who know how to communicate to retail consumers (B2C), wholesale and institutional investors (B2B), and intermediary audiences (B2B2C). An integral part of our offer is the targeted distribution and amplification of content across social and digital channels. We have built deep relationships with the leading social networks like LinkedIn, Twitter, Facebook and YouTube. And content is search engine optimised to rank highly within Google and further supported by search engine marketing campaigns. And we practice what we preach. All of the strategies, tactics and approaches we recommend to our clients we actively use on our own content program. Our blog has become an industry publication for financial marketers globally providing insightful news, commentary and research on content marketing within the financial sector.</t>
  </si>
  <si>
    <t>Content Creators, Content Marketing, Content Syndication, FinTech, Social Media, Social Media Management, Social Media Marketing</t>
  </si>
  <si>
    <t>The global content marketing agency for the finance sector.</t>
  </si>
  <si>
    <t>https://www.thedubs.com</t>
  </si>
  <si>
    <t>https://twitter.com/the_dubsters</t>
  </si>
  <si>
    <t>https://www.facebook.com/TheDubsters/</t>
  </si>
  <si>
    <t>https://www.linkedin.com/company/the-dubs/</t>
  </si>
  <si>
    <t>contactus@thedubs.com</t>
  </si>
  <si>
    <t>+44 203 488 0011</t>
  </si>
  <si>
    <t>Content and Publishing, Financial Services, Internet Services, Media and Entertainment, Sales and Marketing</t>
  </si>
  <si>
    <t>IMSolutions</t>
  </si>
  <si>
    <t>https://www.crunchbase.com/organization/imsolutions</t>
  </si>
  <si>
    <t>IMSolutions is the FinTech company of the Liberto Group specialising in the digital transformation of risk and collection processes through amicable, secure, omnichannel solutions, based on innovative and flexible technology, that optimise companies‚Äô results and the consumers‚Äô experience.  IMSolutions aspires to becoming a benchmark in innovation in integrated contactability and payment solutions that improve the ROI for companies and the experience for users.</t>
  </si>
  <si>
    <t>Financial Services, FinTech, Information Services, Information Technology, Payments</t>
  </si>
  <si>
    <t>IMSolutions is the Fintech of Liberto Group, expert in the digital transformation of the processes of risks and collections.</t>
  </si>
  <si>
    <t>https://www.imsolutions.es</t>
  </si>
  <si>
    <t>https://twitter.com/IMSolutionsSL</t>
  </si>
  <si>
    <t>https://www.linkedin.com/company/im-solutions/</t>
  </si>
  <si>
    <t>info@imsolutions.es</t>
  </si>
  <si>
    <t>+34 917 936 000</t>
  </si>
  <si>
    <t>Crystal Ball Markets</t>
  </si>
  <si>
    <t>https://www.crunchbase.com/organization/crystal-ball-markets</t>
  </si>
  <si>
    <t>Crystal Ball Markets provides an online platform trading for traders to trade Currencies, Agricultural Commodities, Metals, Energy, Stocks/ Shares, Indices, Cryptocurrencies and Options. We provide you with the best trading conditions to succeed, so we can earn spreads/commissions in the process (as applicable to your type of account). We have been in the market for over 15 years, doing mostly private portfolio and wealth management. We opened up to the public in 2020 with our brokerage services. We are currently registered in St. Vincent and Grenadines, and in the process of expanding into other major financial regulatory jurisdictions. All trades are executed through regulated Tier 1 liquidity providers in Europe.</t>
  </si>
  <si>
    <t>Finance, Financial Services, FinTech, Internet, Trading Platform</t>
  </si>
  <si>
    <t>Crystal Ball Markets is an online Forex/CFDs brokerage firm offering lightening speed trade execution on its platform, with zero slippage.</t>
  </si>
  <si>
    <t>https://crystalballmarkets.com/</t>
  </si>
  <si>
    <t>https://twitter.com/crystalballmkts</t>
  </si>
  <si>
    <t>https://www.facebook.com/CrystalBallMarkets</t>
  </si>
  <si>
    <t>https://www.linkedin.com/company/crystal-ball-markets/</t>
  </si>
  <si>
    <t>support@crystalballmarkets.com</t>
  </si>
  <si>
    <t>+44 1244 94 1257</t>
  </si>
  <si>
    <t>AITrading</t>
  </si>
  <si>
    <t>https://www.crunchbase.com/organization/aitrading</t>
  </si>
  <si>
    <t>AITrading strives to revolutionize the way people manage their financial and crypto assets. We aim at pushing artificial intelligence (AI) based trading to mass markets.  We do hope to enrich mass trading with machine learning and AI techniques.  AITrading disrupts AI technology application to financial and trading markets redirecting its value and intelligence from selected banks and hedge funds to ordinary people.</t>
  </si>
  <si>
    <t>Unique AI-powered Trading Ecosystem</t>
  </si>
  <si>
    <t>https://aitrading.com</t>
  </si>
  <si>
    <t>https://twitter.com/aitrading_com</t>
  </si>
  <si>
    <t>https://www.facebook.com/AITrading-602406400121102/</t>
  </si>
  <si>
    <t>https://www.linkedin.com/company/aitrading/</t>
  </si>
  <si>
    <t>info@aitrading.com</t>
  </si>
  <si>
    <t>Alexey Shirobokov</t>
  </si>
  <si>
    <t>Kboss.Hu</t>
  </si>
  <si>
    <t>https://www.crunchbase.com/organization/kboss-hu</t>
  </si>
  <si>
    <t>Billing, FinTech, Software</t>
  </si>
  <si>
    <t>Sz√°ml√°zz.hu is a FinTech company that offers an easy and fast online invoicing software.</t>
  </si>
  <si>
    <t>https://www.kboss.hu</t>
  </si>
  <si>
    <t>https://twitter.com/szamlazzhu</t>
  </si>
  <si>
    <t>https://www.facebook.com/szamlazz.hu/</t>
  </si>
  <si>
    <t>https://www.linkedin.com/company/sz%C3%A1ml%C3%A1zz-hu/</t>
  </si>
  <si>
    <t>36-30-3544789</t>
  </si>
  <si>
    <t>Finko</t>
  </si>
  <si>
    <t>https://www.crunchbase.com/organization/finko</t>
  </si>
  <si>
    <t>Customer Service, Financial Services, FinTech</t>
  </si>
  <si>
    <t>Join one of the fastest growing financial companies</t>
  </si>
  <si>
    <t>https://finko.com</t>
  </si>
  <si>
    <t>https://www.linkedin.com/company/finkoinvest/</t>
  </si>
  <si>
    <t>info@finko.com</t>
  </si>
  <si>
    <t>Yaap Money</t>
  </si>
  <si>
    <t>https://www.crunchbase.com/organization/yaap-shopping</t>
  </si>
  <si>
    <t>Yaap Money is a virtual mobile application that enables users to send and receive money directly from mobile-to-mobile. The application is available on both iOS and Android platforms.</t>
  </si>
  <si>
    <t>Apps, Banking, FinTech, Internet, Payments</t>
  </si>
  <si>
    <t>YAAP money is the app to send or request money from people directly from mobile to mobile.</t>
  </si>
  <si>
    <t>https://www.yaap.com</t>
  </si>
  <si>
    <t>https://twitter.com/yaap_money</t>
  </si>
  <si>
    <t>https://www.facebook.com/pg/yaapmoney</t>
  </si>
  <si>
    <t>https://www.linkedin.com/company/yaap-money</t>
  </si>
  <si>
    <t>info@moneytopay.com</t>
  </si>
  <si>
    <t>Apps, Financial Services, Internet Services, Lending and Investments, Payments, Software</t>
  </si>
  <si>
    <t>PBA Experts</t>
  </si>
  <si>
    <t>https://www.crunchbase.com/organization/pba-experts</t>
  </si>
  <si>
    <t>PBA Experts focuses on financial technologies, mobile payment methods, banking and digitization as well as finance and economics.</t>
  </si>
  <si>
    <t>https://paymentandbanking.com</t>
  </si>
  <si>
    <t>https://twitter.com/paymentbanking</t>
  </si>
  <si>
    <t>https://www.facebook.com/paymentandbanking/</t>
  </si>
  <si>
    <t>https://www.linkedin.com/company/paymentandbanking/</t>
  </si>
  <si>
    <t>info@paymentandbanking.com</t>
  </si>
  <si>
    <t>0271-22295699</t>
  </si>
  <si>
    <t>Newest Industry</t>
  </si>
  <si>
    <t>https://www.crunchbase.com/organization/newest-industry</t>
  </si>
  <si>
    <t>FinTech, Internet, Social Media</t>
  </si>
  <si>
    <t>Concepts and platform builders in fintech, proptech &amp; automotive</t>
  </si>
  <si>
    <t>https://newestindustry.nl</t>
  </si>
  <si>
    <t>https://www.twitter.com/nl_newest</t>
  </si>
  <si>
    <t>https://www.facebook.com/newestindustrynl</t>
  </si>
  <si>
    <t>https://www.linkedin.com/company/newest-industry</t>
  </si>
  <si>
    <t>info@newestindustry.nl</t>
  </si>
  <si>
    <t>+31 164 237 327</t>
  </si>
  <si>
    <t>Kees Haverkamp, Martijn van Maasakkers, Perry Gruber</t>
  </si>
  <si>
    <t>Derizone</t>
  </si>
  <si>
    <t>https://www.crunchbase.com/organization/derizone</t>
  </si>
  <si>
    <t>Derizone - A full investment life cycle management solution suite.  Derizone AG is a Fintech company based in Zurich, Switzerland, founded by a group of structured product and IT experts, who contributed to define the Swiss structured product standard and to build the SIX Swiss Exchange structured product infrastructure. Their main focus is the development of solutions for different aspects of a full investment life-cycle of structured financial products. Their services cover all stages of structured product investments, from the product design, pricing, sourcing from multiple issuers world wide until life cycle monitoring and repayment.</t>
  </si>
  <si>
    <t>Bassersdorf, Zurich, Switzerland</t>
  </si>
  <si>
    <t>Derizone AG is a Fintech company based in Zurich, Switzerland, founded by a group of structured product and IT experts.</t>
  </si>
  <si>
    <t>https://www.derizone.com/</t>
  </si>
  <si>
    <t>tuananh.nguyen@derizone.com</t>
  </si>
  <si>
    <t>HUSPI</t>
  </si>
  <si>
    <t>https://www.crunchbase.com/organization/huspi</t>
  </si>
  <si>
    <t>HUSPI is a software development and IT consulting company that specializes in Financial Technology (FinTech) and MedTech projects as well as e-commerce and large-scale databases. We are working on such projects as EasyPay (an online payment solution created by our team from scratch), app development for currency exchange facilitation for a banking and financial institution, and many others. In our work, we focus on JavaScript and such frameworks like React, Angular, Ionic, and Node. HUSPI headquarters are located in Rzeszow, Poland, and the second office is in Kyiv, Ukraine.</t>
  </si>
  <si>
    <t>E-Commerce, FinTech, Information Technology, Software</t>
  </si>
  <si>
    <t>Rzesz√≥w, Podkarpackie, Poland</t>
  </si>
  <si>
    <t>Software Development &amp; IT Consulting</t>
  </si>
  <si>
    <t>https://huspi.com</t>
  </si>
  <si>
    <t>https://twitter.com/huspicom</t>
  </si>
  <si>
    <t>https://www.facebook.com/huspicom</t>
  </si>
  <si>
    <t>https://www.linkedin.com/company/huspi/</t>
  </si>
  <si>
    <t>hello@huspi.com</t>
  </si>
  <si>
    <t>Commerce and Shopping, Financial Services, Information Technology, Software</t>
  </si>
  <si>
    <t>Interexa</t>
  </si>
  <si>
    <t>https://www.crunchbase.com/organization/interexa</t>
  </si>
  <si>
    <t>Interexa provides software for risk and opportunity management for the financial sector as well as consulting services.</t>
  </si>
  <si>
    <t>https://interexa.de</t>
  </si>
  <si>
    <t>https://www.facebook.com/interexaAG/</t>
  </si>
  <si>
    <t>https://www.linkedin.com/company/interexa-ag</t>
  </si>
  <si>
    <t>info@interexa.de</t>
  </si>
  <si>
    <t>Brussels Invest &amp; Export</t>
  </si>
  <si>
    <t>https://www.crunchbase.com/organization/brussels-invest-export</t>
  </si>
  <si>
    <t>Association, FinTech, Government</t>
  </si>
  <si>
    <t>Brussels Invest &amp; Export (BIE) in San Francisco is the foreign trade and investment service assisting Brussels-exporters to enter the U.S.</t>
  </si>
  <si>
    <t>http://invest-export.brussels/</t>
  </si>
  <si>
    <t>https://www.twitter.com/brusinvexp</t>
  </si>
  <si>
    <t>https://www.facebook.com/210326345664404</t>
  </si>
  <si>
    <t>https://www.linkedin.com/company/brussels-invest-&amp;amp</t>
  </si>
  <si>
    <t>Divplan</t>
  </si>
  <si>
    <t>https://www.crunchbase.com/organization/divplan</t>
  </si>
  <si>
    <t>Divplan is a dividend tracking app. If you use Excel to calculate payments from your investments, then you know how they take time and energy. So, now there is a convenient replacement for tables, which is worth paying attention to.   The Divplan application calculates and plans the dividend and coupon income of your portfolio for the year ahead. It works simply - you enter the stocks and bonds you are interested into Divplan and get a calendar and forecast of payments.   -  Foresee your dividend payments schedule   - More than 20 000 American, Russian, etc. stocks, etfs &amp; bonds available for your portfolio   - Weekly stock and bond market-data update   - Be in control of your payments schedule with an app   - Market news &amp; investing signals from Nasdaq, Frankfurt, Moex and London Stock Exchange   The basic version of the app is free. Premium functionality: data saving, multi-portfolio, tax-inclusive calculation, purchase price change and a bunch of other functions.   We want to develop our products and contribute to the growth of others. So, don't hesitate to write to us and give your feedback.   Feel free to use Divplan and let's start earning more!</t>
  </si>
  <si>
    <t>Android, Financial Services, FinTech, Information Technology, iOS, Mobile Apps, Personal Finance</t>
  </si>
  <si>
    <t>Dividend Tracking App</t>
  </si>
  <si>
    <t>https://divplan.onelink.me/1emJ/254146da</t>
  </si>
  <si>
    <t>https://twitter.com/DivplanApp</t>
  </si>
  <si>
    <t>https://www.facebook.com/divplan</t>
  </si>
  <si>
    <t>Apps, Financial Services, Information Technology, Mobile, Platforms, Software</t>
  </si>
  <si>
    <t>Beregos</t>
  </si>
  <si>
    <t>https://www.crunchbase.com/organization/beregos</t>
  </si>
  <si>
    <t>We are a Swiss fintech startup characterized by our independence, investment convictions and expertise. We serve our clients‚Äô financial needs by delivering sustainable, best in class investment solutions. We believe in a long term, conviction based investment approach, supported by fundamental analysis associated with quantitative analysis. Our approach adopts quantamental investing principles, benefitting from the best man and machine can offer.</t>
  </si>
  <si>
    <t>We are a Swiss fintech startup characterized by our independence, investment convictions and expertise</t>
  </si>
  <si>
    <t>https://beregos.com/en/</t>
  </si>
  <si>
    <t>https://www.facebook.com/beregos.lugano/</t>
  </si>
  <si>
    <t>https://www.linkedin.com/company/51602483/admin/</t>
  </si>
  <si>
    <t>hans@beregos.com</t>
  </si>
  <si>
    <t>aimone beretta, Hans Goessl</t>
  </si>
  <si>
    <t>Fundix N.V.</t>
  </si>
  <si>
    <t>https://www.crunchbase.com/organization/fundix-n-v</t>
  </si>
  <si>
    <t>Online wealth manager and mutual funds supermarket</t>
  </si>
  <si>
    <t>https://www.fundix.nl</t>
  </si>
  <si>
    <t>https://www.twitter.com/evert_fundix_nl</t>
  </si>
  <si>
    <t>https://www.facebook.com/185065534874125</t>
  </si>
  <si>
    <t>support.nl@pritle.com</t>
  </si>
  <si>
    <t>31 205 71 50 57</t>
  </si>
  <si>
    <t>Pritle.</t>
  </si>
  <si>
    <t>https://www.crunchbase.com/organization/pritle</t>
  </si>
  <si>
    <t>Fundix N.V. acquired by Pritle.</t>
  </si>
  <si>
    <t>https://www.crunchbase.com/acquisition/pritle-acquires-fundix-n-v--3c89172e</t>
  </si>
  <si>
    <t>International Venture Club</t>
  </si>
  <si>
    <t>https://www.crunchbase.com/organization/international-venture-club</t>
  </si>
  <si>
    <t>The International Venture Club is an exclusive, collaborative platform of independent venture capital, corporate, governmental and institutional investors. The Club was formed in 2011 by 17 active European investors to service the need for better collaboration between all different kinds of investors throughout Europe.</t>
  </si>
  <si>
    <t>International Venture Club is an exclusive, collaborative platform of independent venture capital, corporate, governmental.</t>
  </si>
  <si>
    <t>http://iventureclub.com/</t>
  </si>
  <si>
    <t>https://www.linkedin.com/company/international-venture-club</t>
  </si>
  <si>
    <t>+32 (0)2 644 65 80</t>
  </si>
  <si>
    <t>Janke Dittmer</t>
  </si>
  <si>
    <t>12 Month Loans Direct Lender UK</t>
  </si>
  <si>
    <t>https://www.crunchbase.com/organization/12-month-loans-direct-lender-uk</t>
  </si>
  <si>
    <t>12 month direct lender loans financial support is the best and will help the individual to take advantage of anytime and anywhere they finance. By this candidate will be able to stabilize their financial woes quickly. Please visit http://www.12monthloansdirectlendersuk.co.uk/ http://www.12monthloansdirectlendersuk.co.uk/12-month-loans-no-credit-check.html http://www.12monthloansdirectlendersuk.co.uk/12-month-loans-for-bad-credit.html http://www.12monthloansdirectlendersuk.co.uk/12-month-payday-loans.html http://www.12monthloansdirectlendersuk.co.uk/1000-pound-loans-over-12-months.html http://www.12monthloansdirectlendersuk.co.uk/weekend-payday-loans.html</t>
  </si>
  <si>
    <t>12 month loans are appealing money being organized in formats secured and unsecured to folk to get rid of their financial problems</t>
  </si>
  <si>
    <t>http://www.12monthloansdirectlendersuk.co.uk</t>
  </si>
  <si>
    <t>https://twitter.com/12monthloansz</t>
  </si>
  <si>
    <t>https://www.facebook.com/12MLDL</t>
  </si>
  <si>
    <t>http://uk.linkedin.com/in/12MLDLUK</t>
  </si>
  <si>
    <t>karlsimpsons0@gmail.com</t>
  </si>
  <si>
    <t>Mempay</t>
  </si>
  <si>
    <t>https://www.crunchbase.com/organization/mempay</t>
  </si>
  <si>
    <t>Simply subscribe and always in the possession of a valid e-mandate. Mempay provides an approachable solution to gain new members. Mempay thereby guarantees that every subscription meets the legal requirements via a so-called online debit authorization, better known as e-mandate.</t>
  </si>
  <si>
    <t>Mempay is the most progressive online subscription platform.</t>
  </si>
  <si>
    <t>https://mempay.com</t>
  </si>
  <si>
    <t>https://twitter.com/mempay</t>
  </si>
  <si>
    <t>https://www.facebook.com/Mempay-853188248108874/</t>
  </si>
  <si>
    <t>https://www.linkedin.com/company/3118449/</t>
  </si>
  <si>
    <t>support@mempay.com</t>
  </si>
  <si>
    <t xml:space="preserve">+31 (0) 10 - 41 42 424 </t>
  </si>
  <si>
    <t>Niels de Peuter</t>
  </si>
  <si>
    <t>ByeBill Payment Solutions GmbH i.G.</t>
  </si>
  <si>
    <t>https://www.crunchbase.com/organization/byebill-payment-solutions-gmbh-i-g</t>
  </si>
  <si>
    <t>ByeBill - Payment Solutions GmbH i.G is a Berlin-based startup company that offers a mobile-phone payment system.  Whether Users want to pay cashless or business customers want to increase revenues: ByeBill payment method is the perfect solution.  Lowest Price. Comfortable. Secure.</t>
  </si>
  <si>
    <t>Mobile payment system for everyone - bequem bezahlen.</t>
  </si>
  <si>
    <t>http://www.byebill.de/</t>
  </si>
  <si>
    <t>https://www.linkedin.com/company-beta/10621327/</t>
  </si>
  <si>
    <t>contact@byebill.de</t>
  </si>
  <si>
    <t>Rituraj Mitra, Serhat Sariyilmaz, Tim Ranft, Tiziana Scano</t>
  </si>
  <si>
    <t>BankenScore</t>
  </si>
  <si>
    <t>https://www.crunchbase.com/organization/bankenscore</t>
  </si>
  <si>
    <t>BanksScore is a financial firm that offers credit scoring, fintech, digital banking services to self-employed and medium-sized companies.</t>
  </si>
  <si>
    <t>https://www.bankenscore.de</t>
  </si>
  <si>
    <t>https://www.facebook.com/bankenscore</t>
  </si>
  <si>
    <t>https://www.linkedin.com/company/bankenscore</t>
  </si>
  <si>
    <t>info@bankenscore.de</t>
  </si>
  <si>
    <t>+49 30 40366990</t>
  </si>
  <si>
    <t>SwipeBank</t>
  </si>
  <si>
    <t>https://www.crunchbase.com/organization/swipebank</t>
  </si>
  <si>
    <t>We believe that simplicity and clarity in day-to-day banking is what modern user strives for. Making simple, smart and user-friendly bank is not an easy task. But we are devoted to the goal of creating something really special.  That‚Äôs why we‚Äôre building SwipeBank. So, what‚Äôs it gonna be? **Really mobile** ‚Äî no branches, no queues, no working hours. Only iOS and Android apps, providing complete control over your funds, anywhere and when necessary. **Simple and secure** ‚Äî intuitive and user-friendly interface that lets user complete any operation in a couple of clicks. Fingerprint recognition, data encryption and multi-factor authentication for complete safety of your banking data. **Functional and smart** ‚Äî sending money to your friends, viewing transaction analytics, managing your card limits or even blocking your card is now possible from the app. Instant push notifications will keep you aware of any account activity. Friendly customer support will be happy to solve your problems 24/7, available straight from your app.</t>
  </si>
  <si>
    <t>Banking, Finance, Financial Services, FinTech, Mobile, Software</t>
  </si>
  <si>
    <t>SwipeBank ‚Äì bringing simplicity and clarity to a daily banking via mobile banking apps.</t>
  </si>
  <si>
    <t>http://swipebank.me</t>
  </si>
  <si>
    <t>https://twitter.com/swipebank</t>
  </si>
  <si>
    <t>https://www.facebook.com/TouchBankApp</t>
  </si>
  <si>
    <t>https://www.linkedin.com/company/touchbank</t>
  </si>
  <si>
    <t>happy@swipebank.me</t>
  </si>
  <si>
    <t>Denis Gulagin, Evgeniy Makarenko</t>
  </si>
  <si>
    <t>Financial Services, Lending and Investments, Mobile, Software</t>
  </si>
  <si>
    <t>Cypix</t>
  </si>
  <si>
    <t>https://www.crunchbase.com/organization/cypix</t>
  </si>
  <si>
    <t>Helping Internet businesses to take the same convenience for online sales around the world as inside large marketplaces.</t>
  </si>
  <si>
    <t>Payment service provider. Global checkout for e-commerce companies and payment account for the customer, for better conversion</t>
  </si>
  <si>
    <t>https://cypix.ru/</t>
  </si>
  <si>
    <t>https://www.facebook.com/cypix.ru/</t>
  </si>
  <si>
    <t>partner@cypix.ru</t>
  </si>
  <si>
    <t>+7 (495) 774-78-17</t>
  </si>
  <si>
    <t>Intelligent Recommendations</t>
  </si>
  <si>
    <t>https://www.crunchbase.com/organization/intelligent-recommendations</t>
  </si>
  <si>
    <t>Intelligent Recommendations GmbH is an innovative globally scalable finance 2.0-Company and gives the private investor a direction for a profitable financial investment, an online service unaffected by the banking industry.</t>
  </si>
  <si>
    <t>Finance, Financial Services, FinTech, Information Technology, Intelligent Systems</t>
  </si>
  <si>
    <t>Intelligent Recommendations is the world's first investment recommendation system based on collective intelligence.</t>
  </si>
  <si>
    <t>http://www.ir-system.com</t>
  </si>
  <si>
    <t>https://twitter.com/irecommend_de</t>
  </si>
  <si>
    <t>https://www.facebook.com/pg/IntelligentRecommendations</t>
  </si>
  <si>
    <t>info@ir-system.eu</t>
  </si>
  <si>
    <t>Artificial Intelligence, Data and Analytics, Financial Services, Information Technology, Science and Engineering</t>
  </si>
  <si>
    <t>Silen√ßa Tech</t>
  </si>
  <si>
    <t>https://www.crunchbase.com/organization/silen√ßa-tech</t>
  </si>
  <si>
    <t>Silen√ßa Tech provides full-stack software development for financial technology and blockchain. It began operation on September 2, 2011, with its headquarters in Kiev in the Ukraine.</t>
  </si>
  <si>
    <t>Blockchain, FinTech, Information Technology, Internet, Software</t>
  </si>
  <si>
    <t>Silen√ßa Tech provides full-stack software development for financial technology and blockchain.</t>
  </si>
  <si>
    <t>https://silencatech.com/</t>
  </si>
  <si>
    <t>https://www.linkedin.com/company/silenca-tech/</t>
  </si>
  <si>
    <t>cbdo@silencatech.com</t>
  </si>
  <si>
    <t>Nextapps</t>
  </si>
  <si>
    <t>https://www.crunchbase.com/organization/nextapps-0381</t>
  </si>
  <si>
    <t>FinTech, Retail, Software</t>
  </si>
  <si>
    <t>Nextapps is a software company that creates retail and fintech applications for businesses and customers.</t>
  </si>
  <si>
    <t>http://www.nextapps.pl</t>
  </si>
  <si>
    <t>https://twitter.com/nextappspl</t>
  </si>
  <si>
    <t>https://www.facebook.com/nextappsPL</t>
  </si>
  <si>
    <t>https://www.linkedin.com/company/nextapps</t>
  </si>
  <si>
    <t>contact@nextapps.pl</t>
  </si>
  <si>
    <t>Kidbrooke</t>
  </si>
  <si>
    <t>https://www.crunchbase.com/organization/kidbrooke</t>
  </si>
  <si>
    <t>Kidbrooke is an IT company that provides scalable financial software for financial institutions.</t>
  </si>
  <si>
    <t>https://kidbrooke.com</t>
  </si>
  <si>
    <t>https://twitter.com/kdbrk</t>
  </si>
  <si>
    <t>https://www.linkedin.com/company/kidbrooke-advisory-ab</t>
  </si>
  <si>
    <t>info@kidbrooke.com</t>
  </si>
  <si>
    <t>46-0-870-899-20</t>
  </si>
  <si>
    <t>Stellar Asset Management</t>
  </si>
  <si>
    <t>https://www.crunchbase.com/organization/stellar-asset-management</t>
  </si>
  <si>
    <t>Stellar provide services for financial advisers and individuals for whom inheritance tax is a concern to create a robust legacy for future generations.Stellar services provide diversity and choice, and allow investors to retain control over their capital during their lifetime.</t>
  </si>
  <si>
    <t>Accounting, Asset Management, Consulting, Finance, FinTech, Personal Finance, Real Estate Investment, Wealth Management</t>
  </si>
  <si>
    <t>Stellar Asset Management supports advisers and investors with estate planning services to provide relief from inheritance tax.</t>
  </si>
  <si>
    <t>https://www.stellar-am.com</t>
  </si>
  <si>
    <t>https://twitter.com/StellarAM_</t>
  </si>
  <si>
    <t>https://www.linkedin.com/company/stellar-asset-management-limited</t>
  </si>
  <si>
    <t>enquiries@stellar-am.com</t>
  </si>
  <si>
    <t>+44 20 3907 6984</t>
  </si>
  <si>
    <t>Financial Services, Professional Services, Real Estate</t>
  </si>
  <si>
    <t>Contract Security UK</t>
  </si>
  <si>
    <t>https://www.crunchbase.com/organization/contract-security-uk</t>
  </si>
  <si>
    <t>Contract Security is aleading health and safety pre-qualification assessment scheme, members of Safe Contractor are dedicated to promoting higher standards of competence and compliance through the provision of relevant industry specific and tailored health and safety</t>
  </si>
  <si>
    <t>FinTech, Security, Training</t>
  </si>
  <si>
    <t>Henham, Essex, United Kingdom</t>
  </si>
  <si>
    <t>Contract Security UK has been supplying Security Officers and Business Support teams to Blue Chip Corporate Client.</t>
  </si>
  <si>
    <t>https://www.contractsecurityuk.co.uk</t>
  </si>
  <si>
    <t>https://www.twitter.com/https://twitter.com/contractsecuk</t>
  </si>
  <si>
    <t>https://m.facebook.com/Contract-Security-UK-300003673486618/</t>
  </si>
  <si>
    <t>https://www.linkedin.com/company/contract-security-services-limited</t>
  </si>
  <si>
    <t>+ 0845 301 9996</t>
  </si>
  <si>
    <t>Education, Financial Services, Privacy and Security</t>
  </si>
  <si>
    <t>WealthSeed</t>
  </si>
  <si>
    <t>https://www.crunchbase.com/organization/wealthseed</t>
  </si>
  <si>
    <t>Manage your wealth in a single, convenient app with free accounts in key currencies, low FX rates, commission free  access to global stocks and ETFs, market of mutual funds and tailored investment portfolios.</t>
  </si>
  <si>
    <t>FinTech, Personal Finance, Trading Platform, Wealth Management</t>
  </si>
  <si>
    <t>Manage your wealth in a single, convenient app with access to global stocks, funds, tailored portfolios and personal finance functionality.</t>
  </si>
  <si>
    <t>http://www.wealthseed.eu</t>
  </si>
  <si>
    <t>https://www.facebook.com/WealthSeed.eu</t>
  </si>
  <si>
    <t>https://www.linkedin.com/showcase/wealthseed.eu/</t>
  </si>
  <si>
    <t>kontakt@wealthseed.eu</t>
  </si>
  <si>
    <t>Wolf &amp; Wolf Technologies</t>
  </si>
  <si>
    <t>https://www.crunchbase.com/organization/wolf-wolf-technologies</t>
  </si>
  <si>
    <t>Novi Sad, Vojvodina, Serbia</t>
  </si>
  <si>
    <t>Wolf &amp; Wolf is a software development firm specializing in gateway coding, payment applications, API coding, financial service platform.</t>
  </si>
  <si>
    <t>https://www.wolf-wolf.net</t>
  </si>
  <si>
    <t>https://www.facebook.com/wolfwolftechnologies/</t>
  </si>
  <si>
    <t>https://www.linkedin.com/company/wolf-wolf-technologies/?originalSubdomain=rs</t>
  </si>
  <si>
    <t>info@wolf-wolf.net</t>
  </si>
  <si>
    <t>Nozax</t>
  </si>
  <si>
    <t>https://www.crunchbase.com/organization/nozax</t>
  </si>
  <si>
    <t>Nozax is a financial services company, committed to providing best trading environment to traders, giving the tools they need to improve their trading skills. The company offers a mobile app, PC trading platform and website that offer people the ability to invest in Stocks, FX, Indices and Commodities.</t>
  </si>
  <si>
    <t>Podgorica, NA - Montenegro, Montenegro</t>
  </si>
  <si>
    <t>Nozax is a financial services company that allows customers to invest in Stocks, FX, Indices and Commodities.</t>
  </si>
  <si>
    <t>https://www.facebook.com/NozaxGlobal</t>
  </si>
  <si>
    <t>https://www.linkedin.com/company/nozax</t>
  </si>
  <si>
    <t>Onbrane</t>
  </si>
  <si>
    <t>https://www.crunchbase.com/organization/onbrane</t>
  </si>
  <si>
    <t>Onbrane is a fintech firm that offers a debt negotiation and issuing platform with the ambition to digitalize the primary debt market.</t>
  </si>
  <si>
    <t>https://www.onbrane.com</t>
  </si>
  <si>
    <t>https://twitter.com/onbrane</t>
  </si>
  <si>
    <t>https://www.linkedin.com/company/onbrane</t>
  </si>
  <si>
    <t>+33 (0) 1 40 76 09 51</t>
  </si>
  <si>
    <t>Mooverang</t>
  </si>
  <si>
    <t>https://www.crunchbase.com/organization/mooverang</t>
  </si>
  <si>
    <t>Mooverang is the OCU application that helps manage personal economy. It is unique in the market and helps consumers make their own financial decisions independently and rigorously, because it allows you to easily organize bank accounts and cards effortlessly and without spending hours with Excel calculations and sheets. Its mission is to make people enjoy their money more and invest it in things that make them happy. It is a way of simplifying decision making, advising them independently and defending their right to have their financial data to make the right decisions. Mooverang has no investment from investment capital funds or any accelerator. Its financing comes directly from OCU, a consumer organization that, with this project, bets on the future to empower the consumer in an immediate and direct way. This project is part of a European initiative of consumer associations and Spain, by its characteristics, is the first country in which the service has landed, but the idea is that in the future it will have a presence in other countries. With more than 150,000 users, mooverang differs fundamentally from the competition because it is the only personal economy manager in the world endorsed by an independent consumer association. And therefore, it cannot contain advertising or transfer user data to third parties. But the great value of mooverang over other similar apps is its ability to cross the consumption data of its users with OCU comparators and be able to automatically send personalized recommendations every time they detect a possible source of savings. This can save them up to ‚Ç¨ 2,000 a year.</t>
  </si>
  <si>
    <t>Financial Services, FinTech, Internet, Mobile Apps, Personal Finance</t>
  </si>
  <si>
    <t>Mooverang is the OCU application that helps manage personal economy.</t>
  </si>
  <si>
    <t>http://www.mooverang.es/</t>
  </si>
  <si>
    <t>https://twitter.com/mooverang</t>
  </si>
  <si>
    <t>https://www.facebook.com/mooverang/</t>
  </si>
  <si>
    <t>https://www.linkedin.com/company/mooverang/</t>
  </si>
  <si>
    <t>contacto@mooverang.net</t>
  </si>
  <si>
    <t>Alexandre Lima</t>
  </si>
  <si>
    <t>Economix</t>
  </si>
  <si>
    <t>https://www.crunchbase.com/organization/economix-inc</t>
  </si>
  <si>
    <t>Economix develops a service for application for cryptocurrency, allowing anyone from beginners to experts to invest and manage their digital assets in a simplest, efficient, and safe method for entering the growing blockchain economy. Aviad Raz founded it on November 1, 2017, with its headquarters in Gibraltar.</t>
  </si>
  <si>
    <t>Blockchain, Cryptocurrency, FinTech, Information Technology, Software</t>
  </si>
  <si>
    <t>Economix develops a service for application for cryptocurrency, letting anyone invest and manage their digital assets.</t>
  </si>
  <si>
    <t>https://economix.ai/</t>
  </si>
  <si>
    <t>https://twitter.com/EconomixAI</t>
  </si>
  <si>
    <t>https://www.facebook.com/economixai/</t>
  </si>
  <si>
    <t>https://www.linkedin.com/company/economixai/</t>
  </si>
  <si>
    <t>support@economix.ai</t>
  </si>
  <si>
    <t>Glow Financial Services</t>
  </si>
  <si>
    <t>https://www.crunchbase.com/organization/glow-financial-services</t>
  </si>
  <si>
    <t>Glow exists at the heart of the Telecom ecosystem. Glow believes that optimized financing for both businesses and consumers, combined with a world-class experience, is the strategy by which continued sustainability and relevancy can be achieved.</t>
  </si>
  <si>
    <t>Newyork, Argyll and Bute, United Kingdom</t>
  </si>
  <si>
    <t>Glow helps operator/carrier clients offer new loan and lease finance products leveraging securitization technology</t>
  </si>
  <si>
    <t>http://www.glowfinsvs.com/</t>
  </si>
  <si>
    <t>https://www.linkedin.com/company/glow-financial-services-inc/</t>
  </si>
  <si>
    <t>Infonic Group</t>
  </si>
  <si>
    <t>https://www.crunchbase.com/organization/infonic-group</t>
  </si>
  <si>
    <t>Infonic services institutional clients managing investments in alternative assets, both in private and public markets. With our technology solutions, we help our clients gain insight and control over an investment and operational process that for these asset classes continues to be fragmented and manual. Solving the disconnect between timely data and accurate data, Infonic provides industry-leading solutions to the world's leading specialists in alternatives, pensions, funds of funds, family offices, endowments, foundations, hedge funds, and private equity firms.</t>
  </si>
  <si>
    <t>Financial Services, FinTech, Hedge Funds, Information Technology</t>
  </si>
  <si>
    <t>Transforming Investment Operations</t>
  </si>
  <si>
    <t>https://www.infonic.com/</t>
  </si>
  <si>
    <t>https://twitter.com/infonicofficial</t>
  </si>
  <si>
    <t>https://www.linkedin.com/company/infonic-group/about/</t>
  </si>
  <si>
    <t>info@infonic.com</t>
  </si>
  <si>
    <t>+41 43 388 31 00</t>
  </si>
  <si>
    <t>Mbeddo</t>
  </si>
  <si>
    <t>https://www.crunchbase.com/organization/mbeddo</t>
  </si>
  <si>
    <t>Event Management, FinTech, Internet of Things, Location Based Services</t>
  </si>
  <si>
    <t>The social media payment gateway - Integrating 'buy now' functionality into social media posts.</t>
  </si>
  <si>
    <t>http://www.mbeddo.com</t>
  </si>
  <si>
    <t>https://www.twitter.com/mbeddosocial</t>
  </si>
  <si>
    <t>https://www.facebook.com/mbeddogateway</t>
  </si>
  <si>
    <t>Data and Analytics, Events, Financial Services, Internet Services, Media and Entertainment, Navigation and Mapping</t>
  </si>
  <si>
    <t>Blockchain Mob</t>
  </si>
  <si>
    <t>https://www.crunchbase.com/organization/blockchain-mob</t>
  </si>
  <si>
    <t>The most advanced turnkey ICO solution</t>
  </si>
  <si>
    <t>http://www.blockchainmob.com</t>
  </si>
  <si>
    <t>https://www.facebook.com/blockchain-mob-1610945755592757</t>
  </si>
  <si>
    <t>https://www.linkedin.com/company/18208460/</t>
  </si>
  <si>
    <t>v.petrov@blockchainmob.com</t>
  </si>
  <si>
    <t>+359 892241080</t>
  </si>
  <si>
    <t>Viktor Petrov</t>
  </si>
  <si>
    <t>CTOption</t>
  </si>
  <si>
    <t>https://www.crunchbase.com/organization/ctoption</t>
  </si>
  <si>
    <t>CTOption was founded by experienced professionals from the financial, trading and technology industries in order to bring you the most innovative and intuitive binary option trading platform. Their goal is to provide the most advanced, trustworthy and secure trading platform, based on Panda TS. The trading platform is available in over 90 countries around the world, easy to use and is accompanied with top-notch tools that will help you build your own successful trading portfolio.</t>
  </si>
  <si>
    <t>Finance, Financial Services, FinTech, Information Technology, Software, Trading Platform</t>
  </si>
  <si>
    <t>CTOption, provide the most advanced, trustworthy and secure trading platform, based on Panda TS.</t>
  </si>
  <si>
    <t>http://www.ctoption.com</t>
  </si>
  <si>
    <t>https://twitter.com/ctoption</t>
  </si>
  <si>
    <t>https://www.facebook.com/CTOption.Official/</t>
  </si>
  <si>
    <t>https://www.linkedin.com/company/ctoption</t>
  </si>
  <si>
    <t>support@ctoption.com</t>
  </si>
  <si>
    <t>(472)195-4405</t>
  </si>
  <si>
    <t>HDR Partners</t>
  </si>
  <si>
    <t>https://www.crunchbase.com/organization/hdr-partners</t>
  </si>
  <si>
    <t>HDR Partners is a corporate finance firm that helps businesses make more money.</t>
  </si>
  <si>
    <t>http://www.hdrpartners.se</t>
  </si>
  <si>
    <t>info@hdrpartners.se</t>
  </si>
  <si>
    <t>46 8 54 64 75 50</t>
  </si>
  <si>
    <t>Search Funders International Ventures</t>
  </si>
  <si>
    <t>https://www.crunchbase.com/organization/search-funders-international-ventures</t>
  </si>
  <si>
    <t>* Search Funders International Ventures are a UK based search funder's fund  creating a network of investors (individuals, institutional ) committed to building the ecosystem of  the search fund model as an alternative investment vehicle  in Africa focusing on the mid cap companies.  * Build industry-wide infrastructure that enables broader and more effective participation in the search fund investing industry and make a long lasting impact.  * According to a survey by the UK-based pan-African private equity firm, Jacana Partners, 70% of Africans currently studying towards an MBA at leading Western business schools will return to the continent to work after graduation. Of this 70%, half said they are returning to Africa to become entrepreneurs and start their own companies rather than work for someone else.  * Placing well-educated, high caliber, strongly motivated managers who have a leadership skill set from larger organisations into such an environment captures unmet opportunities. * The results are an attractive risk-adjusted IRR and development of a management infrastructure which creates self-sustaining organisations, and allowing Africa to develop a stronger, more robust, medium sized business community capable of competing more effectively.  * Their goal is to help 20 search funds get established in Africa by 2020. * They provide equity to search funds and make minority investments in operating companies in conjunction with Individual investors,institutional investors and private equity firms. Search funds are different from traditional private equity, because the managers of the fund will also have a significant part in operating the business once the acquisition is complete.</t>
  </si>
  <si>
    <t>Search Funders International Ventures are a UK based search funder's fund creating a network of investors.</t>
  </si>
  <si>
    <t>http://twitter.com/SearchFunders</t>
  </si>
  <si>
    <t>http://www.facebook.com/SearchFunders-International/239169736111505</t>
  </si>
  <si>
    <t>FinMent</t>
  </si>
  <si>
    <t>https://www.crunchbase.com/organization/finment</t>
  </si>
  <si>
    <t>FinMent is a financial industry. FinMent empowers everyone to build up a fortune and achieve excellent returns on the stock market - for financial freedom and the realization of their own lifelong dreams. As a state-recognized educational institute, FinMent combines tested knowledge and innovative financial technologies. FinMent shows a complete and structured program on how to earn money independently and crisis-proof on the stock market.</t>
  </si>
  <si>
    <t>Asset Management, FinTech, Stock Exchanges</t>
  </si>
  <si>
    <t>FinMent is a Fin and EdTech company with a technological advantage.</t>
  </si>
  <si>
    <t>https://www.finment.com</t>
  </si>
  <si>
    <t>https://twitter.com/finment_com</t>
  </si>
  <si>
    <t>https://www.facebook.com/FinMent/</t>
  </si>
  <si>
    <t>https://www.linkedin.com/company/finment/</t>
  </si>
  <si>
    <t>support@finment.com</t>
  </si>
  <si>
    <t>+49 305 770 13740</t>
  </si>
  <si>
    <t>Beneficial Returns</t>
  </si>
  <si>
    <t>https://www.crunchbase.com/organization/beneficial-returns</t>
  </si>
  <si>
    <t>Usnice, Pomorskie, Poland</t>
  </si>
  <si>
    <t>Beneficial Returns is a Impact Investing for social enterprises addressing poverty in emerging markets.</t>
  </si>
  <si>
    <t>https://www.beneficialreturns.com/</t>
  </si>
  <si>
    <t>https://www.linkedin.com/company/beneficial-returns/</t>
  </si>
  <si>
    <t>:+1 415 994 6668</t>
  </si>
  <si>
    <t>Conveyancing Foundation</t>
  </si>
  <si>
    <t>https://www.crunchbase.com/organization/conveyancing-foundation</t>
  </si>
  <si>
    <t>Crowdfunding, Financial Services, FinTech, Real Estate</t>
  </si>
  <si>
    <t>Newport, Newport, United Kingdom</t>
  </si>
  <si>
    <t>Established by conveyancers to help conveyancers, and others in the property industry, to raise funds for their chosen charities.</t>
  </si>
  <si>
    <t>http://www.conveyancingfoundation.org.uk/</t>
  </si>
  <si>
    <t>info@conveyancingfoundation.org.uk</t>
  </si>
  <si>
    <t>TritonExec</t>
  </si>
  <si>
    <t>https://www.crunchbase.com/organization/tritonexec</t>
  </si>
  <si>
    <t>FinTech, Information Technology, Professional Services</t>
  </si>
  <si>
    <t>TritonExec specializes in digital &amp; technology, private equity, and professional services firm.</t>
  </si>
  <si>
    <t>https://www.tritonexec.com</t>
  </si>
  <si>
    <t>https://twitter.com/tritonexec</t>
  </si>
  <si>
    <t>https://www.linkedin.com/company/tritonexec</t>
  </si>
  <si>
    <t>info@tritonexec.com</t>
  </si>
  <si>
    <t>1-404-521-5175</t>
  </si>
  <si>
    <t>Finletic</t>
  </si>
  <si>
    <t>https://www.crunchbase.com/organization/finletic</t>
  </si>
  <si>
    <t>Finletic is a financial technology company that offers technology and wealth management services.</t>
  </si>
  <si>
    <t>https://www.finletic.com/</t>
  </si>
  <si>
    <t>https://twitter.com/finletic</t>
  </si>
  <si>
    <t>https://www.facebook.com/finletic/</t>
  </si>
  <si>
    <t>https://www.linkedin.com/company/finletic/</t>
  </si>
  <si>
    <t>contact@finletic.com</t>
  </si>
  <si>
    <t>34-91-123-23-09</t>
  </si>
  <si>
    <t>CHOICE Financial Solutions</t>
  </si>
  <si>
    <t>https://www.crunchbase.com/organization/choice-financial-solutions-e840</t>
  </si>
  <si>
    <t>CHOICE Financial Solutions is a software firm that aims to overcome the restrictions of traditional core banking systems. The company offers savings solutions, where product attributes can be personalized by customers in real-time at the point of sale (branch, online,  mobile). The company was founded in 201 and is based in Madrid.</t>
  </si>
  <si>
    <t>CHOICE Financial Solutions is a software firm that aims to overcome the restrictions of traditional core banking systems.</t>
  </si>
  <si>
    <t>http://www.choicefs.com/</t>
  </si>
  <si>
    <t>https://twitter.com/choicefs</t>
  </si>
  <si>
    <t>https://www.linkedin.com/company/choice-financial-solutions/about/</t>
  </si>
  <si>
    <t>Daniel Smith</t>
  </si>
  <si>
    <t>Acquihire</t>
  </si>
  <si>
    <t>CHOICE Financial Solutions acquired by Raisin</t>
  </si>
  <si>
    <t>https://www.crunchbase.com/acquisition/raisin-weltsparen-acquires-choice-financial-solutions-e840--038f5831</t>
  </si>
  <si>
    <t>Adenarios</t>
  </si>
  <si>
    <t>https://www.crunchbase.com/organization/crypto-syndicate</t>
  </si>
  <si>
    <t>Adenarios an international agency incorporated in the Lausanne, Switzerland with offices in Middle East, North Africa, Hong Kong and China. We promote your project directly to our extensive global network of private and institutional investors and arrange in-person meetings with investors.</t>
  </si>
  <si>
    <t>We are an international agency incorporated in the Lausanne, Switzerland with offices in Middle East, North Africa, Hong Kong and China.</t>
  </si>
  <si>
    <t>https://adenarios.com</t>
  </si>
  <si>
    <t>https://facebook.com/adenarios/</t>
  </si>
  <si>
    <t>LepszaOferta.pl</t>
  </si>
  <si>
    <t>https://www.crunchbase.com/organization/lepszaoferta-pl</t>
  </si>
  <si>
    <t>LepszaOferta.pl is a modern comparison of tenders finance, telco and utilities, implementing campaigns.</t>
  </si>
  <si>
    <t>http://lepszaoferta.pl</t>
  </si>
  <si>
    <t>https://www.twitter.com/lepszaoferta</t>
  </si>
  <si>
    <t>https://www.facebook.com/lepszaofertapl</t>
  </si>
  <si>
    <t>https://www.linkedin.com/company/lepszaoferta</t>
  </si>
  <si>
    <t>+48 535 553 507</t>
  </si>
  <si>
    <t>Finsurfer</t>
  </si>
  <si>
    <t>https://www.crunchbase.com/organization/finsurfer</t>
  </si>
  <si>
    <t>Finsurfer specializes in development of software products for Banking and Micro Lending.</t>
  </si>
  <si>
    <t>http://Finsurfer24.com</t>
  </si>
  <si>
    <t>https://www.linkedin.com/company/finsurfer/about/</t>
  </si>
  <si>
    <t>manager@finsurfer.pl</t>
  </si>
  <si>
    <t>Aliaksei Krasouski</t>
  </si>
  <si>
    <t>PineByte is a private holdings and IT development company based in Slovakia. We specialize in the development of innovative technology solutions for the financial services industry.  ‚ÄãThe company seeks to build and invest in fintech and financial service companies that have ability to scale into new markets or apply their technologies to improve existing enterprises.</t>
  </si>
  <si>
    <t>PineByte is a Slovakian based Fintech holding company,</t>
  </si>
  <si>
    <t>http://www.pinebyte.com/</t>
  </si>
  <si>
    <t>https://www.linkedin.com/company/pinebyte-s-r-o-?trk=extra_biz_viewers_viewed</t>
  </si>
  <si>
    <t>+421 2 3239 3510</t>
  </si>
  <si>
    <t>Fundamentals</t>
  </si>
  <si>
    <t>https://www.crunchbase.com/organization/fundamentals</t>
  </si>
  <si>
    <t>Fundamentals is an intelligent investment marketing company that takes a challenge &amp; a complex investment product.</t>
  </si>
  <si>
    <t>https://www.fundamentals.co.uk/</t>
  </si>
  <si>
    <t>chrisambler@fundamentals.co.uk</t>
  </si>
  <si>
    <t>44-20 3735 5156</t>
  </si>
  <si>
    <t>OKTO</t>
  </si>
  <si>
    <t>https://www.crunchbase.com/organization/okto</t>
  </si>
  <si>
    <t>OKTO is a fintech company that provides digital payment solutions.</t>
  </si>
  <si>
    <t>https://www.oktopay.eu/</t>
  </si>
  <si>
    <t>https://www.facebook.com/OKTOmobilepayments</t>
  </si>
  <si>
    <t>https://www.linkedin.com/company/okto-pay</t>
  </si>
  <si>
    <t>support@oktopay.freshdesk.com</t>
  </si>
  <si>
    <t>Reconcept</t>
  </si>
  <si>
    <t>https://www.crunchbase.com/organization/reconcept</t>
  </si>
  <si>
    <t>Reconcept is a financial services that specialize in  investments finance the energy sources of the future.</t>
  </si>
  <si>
    <t>https://www.reconcept.de/de/</t>
  </si>
  <si>
    <t>https://twitter.com/reconceptgmbH</t>
  </si>
  <si>
    <t>https://www.facebook.com/reconcept</t>
  </si>
  <si>
    <t>040 - 325 21 65 66</t>
  </si>
  <si>
    <t>Brigr</t>
  </si>
  <si>
    <t>https://www.crunchbase.com/organization/brigr-f884</t>
  </si>
  <si>
    <t>B2B, FinTech, Internet, Mobile Payments, Ride Sharing</t>
  </si>
  <si>
    <t>Internet for underconnected world</t>
  </si>
  <si>
    <t>http://www.brigr.com</t>
  </si>
  <si>
    <t>https://twitter.com/Brigr_cz</t>
  </si>
  <si>
    <t>https://www.facebook.com/brigrofficial</t>
  </si>
  <si>
    <t>https://www.linkedin.com/company/brigr</t>
  </si>
  <si>
    <t>info@brigr.com</t>
  </si>
  <si>
    <t>Alex Feigin, Bahram Ahmedzade, Daniil Shukhman</t>
  </si>
  <si>
    <t>Financial Services, Internet Services, Mobile, Other, Payments, Software, Transportation</t>
  </si>
  <si>
    <t>All You Need for Growth</t>
  </si>
  <si>
    <t>https://www.crunchbase.com/organization/all-you-need-for-growth</t>
  </si>
  <si>
    <t>All You Need for Growth provide the highest quality legal, strategic and investment solutions, at an affordable price, to ambitious entrepreneurs and C-Level executives worldwide.  All You Need for Growth mostly act for owner managed businesses at all stages of growth, ranging from early/mid-stage start-ups to high growth multinationals, advising clients in Hong Kong, Asia more broadly, US, Europe and Australia. All You Need for Growth can provide legal solutions for companies seeking debt or equity funding, shareholder agreements, JV arrangements, employment arrangements, Employee Share Schemes, intellectual property protection, terms and conditions, Privacy and Data (GDPR), regulatory compliance and other commercial issues. All You Need for Growth also act for PE, VC, family offices and angel investors investing in high growth companies eg. seed, and series A, B, C, D rounds.</t>
  </si>
  <si>
    <t>Advice, B2B, Finance, Financial Services, FinTech, Legal</t>
  </si>
  <si>
    <t>Saint-honor√©, Rhone-Alpes, France</t>
  </si>
  <si>
    <t>All You Need for Growth‚Ñ¢ provides legal and financial advice to ambitious entrepreneurs and C-Level executives worldwide.</t>
  </si>
  <si>
    <t>http://www.aynfg.com</t>
  </si>
  <si>
    <t>https://web.facebook.com/pg/aynfg</t>
  </si>
  <si>
    <t>https://www.linkedin.com/company/allyouneedforgrowth/</t>
  </si>
  <si>
    <t>contact@aynfg.com</t>
  </si>
  <si>
    <t>+33 06 11 02 19 68</t>
  </si>
  <si>
    <t>Sebastien Bonneau</t>
  </si>
  <si>
    <t>Legal services</t>
  </si>
  <si>
    <t>Financial Services, Media and Entertainment, Other, Professional Services</t>
  </si>
  <si>
    <t>VertexSMS</t>
  </si>
  <si>
    <t>https://www.crunchbase.com/organization/vertexsms</t>
  </si>
  <si>
    <t>VertexSMS helps financial industry partners with GDPR, client retention, delivering secure transactional SMS and exploiting communication channels using proven practices. At the same time we innovate and improve services and communications through traction tested channels: SMS, IM apps (Viber, Facebook Messenger, Whatsapp) and even e-mail. We strive for best results for our customers with a prime focus placed on messaging security and transparency (ISO 27001 certified).</t>
  </si>
  <si>
    <t>FinTech, Telecommunications</t>
  </si>
  <si>
    <t>Daugavpils, Daugavpils, Latvia</t>
  </si>
  <si>
    <t>VertexSMS helps financial industry partners with GDPR, client retention, delivering secure transactional SMS</t>
  </si>
  <si>
    <t>https://www.vertexsms.com/</t>
  </si>
  <si>
    <t>https://twitter.com/VertexSMS</t>
  </si>
  <si>
    <t>https://www.facebook.com/vertexsms</t>
  </si>
  <si>
    <t>https://www.linkedin.com/showcase/3798097/</t>
  </si>
  <si>
    <t>info@vertexsms.ee</t>
  </si>
  <si>
    <t>Iimia MitonOptimal</t>
  </si>
  <si>
    <t>https://www.crunchbase.com/organization/iimia-mitonoptimal</t>
  </si>
  <si>
    <t>Iimia MitonOptimal is a fund manager.</t>
  </si>
  <si>
    <t>Modelogiq</t>
  </si>
  <si>
    <t>https://www.crunchbase.com/organization/modelogiq</t>
  </si>
  <si>
    <t>Modelogiq is a financial service company based in Frankfurt, Germany.</t>
  </si>
  <si>
    <t>http://www.modelogiq.com/</t>
  </si>
  <si>
    <t>https://twitter.com/modelogiq</t>
  </si>
  <si>
    <t>https://www.facebook.com/modelogiq/</t>
  </si>
  <si>
    <t>https://www.linkedin.com/company/modelogiq-gmbh/</t>
  </si>
  <si>
    <t>info@modelogiq.com</t>
  </si>
  <si>
    <t>+49 69 71677603</t>
  </si>
  <si>
    <t>SYNTRIX</t>
  </si>
  <si>
    <t>https://www.crunchbase.com/organization/syntrix</t>
  </si>
  <si>
    <t>At SYNTRIX we are building a cost-efficient, optimally aligned, and legally compliant federated marketplace for digitized investment schemes, to satisfy the needs of institutional and retail investors, as well as financial services providers. We offer a fully digital ecosystem for issuing, investing, trading, and payment, based on digitized assets and virtual currencies.</t>
  </si>
  <si>
    <t>Gr√ºnwald, Bayern, Germany</t>
  </si>
  <si>
    <t>Natively Digital Value Exchange</t>
  </si>
  <si>
    <t>https://www.linkedin.com/company/syntrixcapital/</t>
  </si>
  <si>
    <t>contact@syntrix.capital</t>
  </si>
  <si>
    <t>Theofanis Alexandropoulos</t>
  </si>
  <si>
    <t>SocialCreditNetwork</t>
  </si>
  <si>
    <t>https://www.crunchbase.com/organization/webtransfer</t>
  </si>
  <si>
    <t>SocialCreditNetwork is a peer to peer microlending platform that allows people to help others borrow microloans and generate a passive income at the same time.</t>
  </si>
  <si>
    <t>Banking, Finance, Financial Services, FinTech, Micro Lending</t>
  </si>
  <si>
    <t>SocialCreditNetwork is a peer to peer microlending platform.</t>
  </si>
  <si>
    <t>https://socialcreditnetwork.com</t>
  </si>
  <si>
    <t>https://twitter.com/webtransfercom</t>
  </si>
  <si>
    <t>https://www.facebook.com/Socialcreditnetwork-1773073886250301/</t>
  </si>
  <si>
    <t>https://www.linkedin.com/company/3140642/</t>
  </si>
  <si>
    <t>support@webtransfer.com</t>
  </si>
  <si>
    <t>+44 20 3290 9691</t>
  </si>
  <si>
    <t>Capital Market Partners</t>
  </si>
  <si>
    <t>https://www.crunchbase.com/organization/capital-market-partners</t>
  </si>
  <si>
    <t>Financial Services, FinTech, Technical Support</t>
  </si>
  <si>
    <t>Capital Market Partners offers IT solutions for capital market and provides consultation and implementation services to financial sector.</t>
  </si>
  <si>
    <t>http://www.cmp.as</t>
  </si>
  <si>
    <t>https://www.facebook.com/CapitalMarketPartners</t>
  </si>
  <si>
    <t>https://www.linkedin.com/company/capital-market-partners-a-s</t>
  </si>
  <si>
    <t>info@cmp.as</t>
  </si>
  <si>
    <t>45 36991625</t>
  </si>
  <si>
    <t>LPA Lucht Probst Associates</t>
  </si>
  <si>
    <t>https://www.crunchbase.com/organization/lucht-probst-associates</t>
  </si>
  <si>
    <t>https://www.crunchbase.com/organization/canopy-551c</t>
  </si>
  <si>
    <t>Canopy is a financial service company. It is to revolutionize renting and help people grow, both financially and towards a better life. It is specialized in insurance, insurtech, proptech, fintech, tenant referencing, and rent tracking, and more.</t>
  </si>
  <si>
    <t>Canopy is a financial service company. It is to revolutionize renting and help people grow, both financially and towards a better life.</t>
  </si>
  <si>
    <t>https://twitter.com/canopyrent</t>
  </si>
  <si>
    <t>+44 20 3966 3850</t>
  </si>
  <si>
    <t>Eiger Trading Advisors</t>
  </si>
  <si>
    <t>https://www.crunchbase.com/organization/eiger-trading-advisors</t>
  </si>
  <si>
    <t>Leatherhead, Surrey, United Kingdom</t>
  </si>
  <si>
    <t>Eiger Trading Advisors is a UK-based fintech company that specializes in brokerage and trade facilitation services.</t>
  </si>
  <si>
    <t>https://www.eigertrading.com/</t>
  </si>
  <si>
    <t>https://www.twitter.com/eigertrading</t>
  </si>
  <si>
    <t>https://www.linkedin.com/company/eiger-trading/</t>
  </si>
  <si>
    <t>info@eigertrading.com</t>
  </si>
  <si>
    <t>44-0203 216 2500</t>
  </si>
  <si>
    <t>Favilla</t>
  </si>
  <si>
    <t>https://www.crunchbase.com/organization/favilla</t>
  </si>
  <si>
    <t>Naples, Campania, Italy</t>
  </si>
  <si>
    <t>Favilla is a crowdfunding platform that offers financial services.</t>
  </si>
  <si>
    <t>https://www.favilla.com</t>
  </si>
  <si>
    <t>https://www.facebook.com/favillaworld</t>
  </si>
  <si>
    <t>https://www.linkedin.com/company/favilla</t>
  </si>
  <si>
    <t>info@favilla.com</t>
  </si>
  <si>
    <t>39-08176-42069</t>
  </si>
  <si>
    <t>Coderion</t>
  </si>
  <si>
    <t>https://www.crunchbase.com/organization/coderion</t>
  </si>
  <si>
    <t>Coderion focuses on delivering superior and smooth running transactional web applications.  Our solutions are entirely tailor-made to suit your unique business requirements and are easily adaptable for your ever changing needs. If your ultimate priority is to achieve your specific business goals, then you need a customised IT solution that is developed quickly and to a very high standard.  We use the Java Enterprise Edition 8 platform, as we are convinced this is the perfect ecosystem required for enterprise class applications.</t>
  </si>
  <si>
    <t>Bielsko-biala, Slaskie, Poland</t>
  </si>
  <si>
    <t>Supplier of innovative solutions for the factorig financial sector</t>
  </si>
  <si>
    <t>http://coderion.pl/en</t>
  </si>
  <si>
    <t>https://www.twitter.com/coderionpl</t>
  </si>
  <si>
    <t>https://www.linkedin.com/company/5023231</t>
  </si>
  <si>
    <t>coderion@coderion.pl</t>
  </si>
  <si>
    <t>+48 33 4454299</t>
  </si>
  <si>
    <t>Krzysztof Koz≈Çowski, Marek Talik</t>
  </si>
  <si>
    <t>Fleetpool</t>
  </si>
  <si>
    <t>https://www.crunchbase.com/organization/fleetpool</t>
  </si>
  <si>
    <t>Fleetpool provides fintech solutions for modern mobility industry.</t>
  </si>
  <si>
    <t>https://fleetpool.de</t>
  </si>
  <si>
    <t>https://www.linkedin.com/company/fleetpool-gmbh</t>
  </si>
  <si>
    <t>kontakt@fleetpool.de</t>
  </si>
  <si>
    <t>02-212-9267</t>
  </si>
  <si>
    <t>Queen Mary Business &amp; Enterprise Society</t>
  </si>
  <si>
    <t>https://www.crunchbase.com/organization/queen-mary-business-enterprise-society</t>
  </si>
  <si>
    <t>Queen Mary Business &amp; Enterprise Society is a university student-led community, dedicated to providing students with lucrative opportunities in the fields of FinTech, Startups and Coding.</t>
  </si>
  <si>
    <t>Education, Enterprise, FinTech, Professional Networking</t>
  </si>
  <si>
    <t xml:space="preserve">FinTech | Startups | Coding </t>
  </si>
  <si>
    <t>1,006,317</t>
  </si>
  <si>
    <t>https://www.facebook.com/qmbes/?ref=bookmarks</t>
  </si>
  <si>
    <t>https://www.linkedin.com/company/11237328/</t>
  </si>
  <si>
    <t>info.qmbes@gmail.com</t>
  </si>
  <si>
    <t>Community and Lifestyle, Education, Financial Services, Other, Professional Services</t>
  </si>
  <si>
    <t>sunday payday loans uk</t>
  </si>
  <si>
    <t>https://www.crunchbase.com/organization/sunday-payday-loans-uk</t>
  </si>
  <si>
    <t>Anytime people can want money it may be on any day. Traditionally people will not able to get money on Sunday there is holiday and each one is relaxing .It is the day when people plan to have a break from the daily routine life and enjoy it with their family members .but this all pan get will get ruined when they do not have money left with them to convert it into reality so to help these people sunday payday loans direct lenders has come up. In this in less span of time people can easily acquire cash. One attractive feature of this is that people within 24 hours of applying get approval for it. One can obtain money up to ¬£1500 usually up to 31 days. Utmost utilization of cash is done by the applicant for which one can get solve more of their fiscal crisis in less time. It is short term in nature from which it is ideal for people‚Äôs small requirements of money. Risk involved in it can be offset by charging high rate of interest which for which it is good to pay the amount in the due date or else they have to bear penalty charges in case of delay. It gives a monetary assistance to people even on Sundays. It does not include the process of credit checking for which a high risk is taken by lenders while providing the money. All types of people both with bad credit holders as well as good credit holders can easily apply for it to fulfill all their desires and expenses. Lenders are providing money to all without taking into consideration there poor credit profiles. People with help of this help can increase their standards .With help of money they can get free from stress of shortage of cash and can lead a smooth holiday. Today with advancement in technology people are most taking help of this to avail this help. Lender to provide more convenience to people is providing sunday payday loans now on web. They provide a very easy and simple process of availing money in this .a simple application form which will be available to lender on lender‚Äôs website has to be fulfilled by borrower with authentic information. After completion it is then submitted to lender to get approval .as it get approved by lender then in no time gap money will be provided to borrower with which they can get all their demand and desires fulfilled in right time.</t>
  </si>
  <si>
    <t>To help people Sunday payday loans has c</t>
  </si>
  <si>
    <t>1,007,616</t>
  </si>
  <si>
    <t>http://www.sundaypaydayloansuk.co.uk</t>
  </si>
  <si>
    <t>J'JO</t>
  </si>
  <si>
    <t>https://www.crunchbase.com/organization/j-jo</t>
  </si>
  <si>
    <t>Cryptocurrency, FinTech, Information Technology, Trading Platform</t>
  </si>
  <si>
    <t>J'JO is an investment platform for retail investors that provides access to investments into crypto assets.</t>
  </si>
  <si>
    <t>1,011,236</t>
  </si>
  <si>
    <t>https://dev.jjoapp.io</t>
  </si>
  <si>
    <t>https://twitter.com/jjo_invest</t>
  </si>
  <si>
    <t>https://www.facebook.com/JJO-102691698618732</t>
  </si>
  <si>
    <t>https://www.linkedin.com/company/jjoapp</t>
  </si>
  <si>
    <t>Appvestor</t>
  </si>
  <si>
    <t>https://www.crunchbase.com/organization/appvestor</t>
  </si>
  <si>
    <t>Appvestor is a platform that lets investors to successfully invest in apps without taking an equity share in the company that makes them.  Appvestor brings success in the mobile app economy to app publishers and investors alike.  In 2016 it generated ‚Ç¨400 billion in revenues. Experts say it could reach ‚Ç¨725 billion in 2022.</t>
  </si>
  <si>
    <t>Finance, FinTech, Mobile Apps, Venture Capital</t>
  </si>
  <si>
    <t>Appvestor is a platform that lets investors to successfully invest in apps without taking an equity share in the company that makes them.</t>
  </si>
  <si>
    <t>1,035,580</t>
  </si>
  <si>
    <t>https://www.appvestor.com/</t>
  </si>
  <si>
    <t>https://www.linkedin.com/company/appvestor/</t>
  </si>
  <si>
    <t>Vericents</t>
  </si>
  <si>
    <t>https://www.crunchbase.com/organization/vericents</t>
  </si>
  <si>
    <t>Vericents was founded to process online payments the right way. The Vericents team brings together experts in development, information security, regulatory and financial compliance, risk mitigation, and innovation in financial applications. More than anything, we have a wealth of experience, as well as the knowledge and the desire to do things right. Vericents stays updated on all changes in the Visa/MasterCard Card Scheme, so you don‚Äôt have to. They provide expert advice on staying within the Card Scheme rules, so you can focus on what really matters ‚Äì growing your business. Vericents knows how crucial it is to get your business up and running as fast as possible. That‚Äôs why they offer the fastest time-to-market on the market. With Vericents, your website can go live and process credit card payments in under 72 hours. Whatever your industry, whichever currency you need ‚Äì we support it.</t>
  </si>
  <si>
    <t>Development, information security, regulatory and financial compliance, risk mitigation, and innovation in financial applications</t>
  </si>
  <si>
    <t>1,035,643</t>
  </si>
  <si>
    <t>http://www.vericents.com/</t>
  </si>
  <si>
    <t>https://www.facebook.com/Vericents-500908973629804/</t>
  </si>
  <si>
    <t>https://www.linkedin.com/company/vericents/</t>
  </si>
  <si>
    <t>info@vericents.com</t>
  </si>
  <si>
    <t>+370 694 08689</t>
  </si>
  <si>
    <t>Mindware</t>
  </si>
  <si>
    <t>https://www.crunchbase.com/organization/mindware</t>
  </si>
  <si>
    <t>Mind-xQ is a full banking IT solution for all financial venture to start new business or grow their existing business. Their modules for core banking, leasing, loans, transfers, deposits, micro-financing and electronic banking provide everything that a financial institutions needs in order to offer their services. Besides the money of course.</t>
  </si>
  <si>
    <t>Platform for financial organizations to make money</t>
  </si>
  <si>
    <t>1,037,626</t>
  </si>
  <si>
    <t>http://www.mindware.ee/</t>
  </si>
  <si>
    <t>https://www.linkedin.com/company/mindware-ou</t>
  </si>
  <si>
    <t>info@mindware.ee</t>
  </si>
  <si>
    <t>+372 6850 170</t>
  </si>
  <si>
    <t>Aleksander Reitsakas, Toomas Uudisaru</t>
  </si>
  <si>
    <t>Gotha Advisory spa</t>
  </si>
  <si>
    <t>https://www.crunchbase.com/organization/gotha-advisory-spa</t>
  </si>
  <si>
    <t>Gotha Advisory spa specialized in Finance and Markets, with offices in Milan, Lecco, Brescia, Reggio Emilia, Genoa, Florence and Rome.</t>
  </si>
  <si>
    <t>1,041,980</t>
  </si>
  <si>
    <t>http://www.gotha-advisory.com</t>
  </si>
  <si>
    <t>info@gotha-advisory.com</t>
  </si>
  <si>
    <t>Lendfusion</t>
  </si>
  <si>
    <t>https://www.crunchbase.com/organization/lendfusion</t>
  </si>
  <si>
    <t>LendFusion is a pioneering fintech loan company specializing in tailoring loan software solutions for lenders searching to boost profit and streamline their business operations. LendFusion Established in 2012, LendFusion‚Äôs mission is to avoid building a one-fits-all solution for lenders, as each business has its own requirements that need to be customized. Lead by loan software specialists, LendFusion provides services for lenders in more than four countries.</t>
  </si>
  <si>
    <t>LendFusion is a hosted software platform that helps alternative lenders to manage the smooth running and expansion of their business.</t>
  </si>
  <si>
    <t>1,052,290</t>
  </si>
  <si>
    <t>https://www.lendfusion.com/</t>
  </si>
  <si>
    <t>info@lendfusion.com</t>
  </si>
  <si>
    <t>+44 2039 2938 46</t>
  </si>
  <si>
    <t>Feefty</t>
  </si>
  <si>
    <t>https://www.crunchbase.com/organization/feefty</t>
  </si>
  <si>
    <t>Financial Services, FinTech, Online Portals</t>
  </si>
  <si>
    <t>Feefty is a fintech company specialized in investment products linked to financial markets.</t>
  </si>
  <si>
    <t>1,068,695</t>
  </si>
  <si>
    <t>https://feefty.com/</t>
  </si>
  <si>
    <t>https://www.linkedin.com/company/feefty/</t>
  </si>
  <si>
    <t>hello@feefty.com</t>
  </si>
  <si>
    <t>33-0-1-82-83-60-50</t>
  </si>
  <si>
    <t>Tijdmunt</t>
  </si>
  <si>
    <t>https://www.crunchbase.com/organization/tijdmunt</t>
  </si>
  <si>
    <t>Financial Services, FinTech, Social</t>
  </si>
  <si>
    <t xml:space="preserve">Tijdmunt provided people and organizations a new way to exchange goods and services via an alternative currency. </t>
  </si>
  <si>
    <t>1,069,199</t>
  </si>
  <si>
    <t>http://www.tijdmunt.nl</t>
  </si>
  <si>
    <t>https://twitter.com/tijdmunt</t>
  </si>
  <si>
    <t>https://www.linkedin.com/company/tijdmunt</t>
  </si>
  <si>
    <t>James Holyoak and Parker</t>
  </si>
  <si>
    <t>https://www.crunchbase.com/organization/james-holyoak-and-parker</t>
  </si>
  <si>
    <t>Accounting, Compliance, Financial Services, FinTech, Personal Finance</t>
  </si>
  <si>
    <t>Shrewsbury, Shropshire, United Kingdom</t>
  </si>
  <si>
    <t>James Holyoak and Parker offers cloud accounting, taxation, bookkeeping, payroll, retirement and investment planning services.</t>
  </si>
  <si>
    <t>1,097,877</t>
  </si>
  <si>
    <t>https://www.jhpca.co.uk</t>
  </si>
  <si>
    <t>https://www.facebook.com/James-Holyoak-Parker-Limited-248140732205899/</t>
  </si>
  <si>
    <t>admin@jhpca.co.uk</t>
  </si>
  <si>
    <t>Global Medium</t>
  </si>
  <si>
    <t>https://www.crunchbase.com/organization/arlo-5729</t>
  </si>
  <si>
    <t>Angel Investment, FinTech, Information Technology</t>
  </si>
  <si>
    <t>Global Medium offers investment, fintech and technological solutions to startups and emerging businesses.</t>
  </si>
  <si>
    <t>1,106,825</t>
  </si>
  <si>
    <t>https://www.globalmedium.co.uk</t>
  </si>
  <si>
    <t>https://www.facebook.com/GlobalMedium</t>
  </si>
  <si>
    <t>https://www.linkedin.com/company/globalmedium</t>
  </si>
  <si>
    <t>info@globalmedium.co.uk</t>
  </si>
  <si>
    <t>+44 7557 273808</t>
  </si>
  <si>
    <t>Leksands Sparbank</t>
  </si>
  <si>
    <t>https://www.crunchbase.com/organization/leksands-sparbank</t>
  </si>
  <si>
    <t>1870-01-01</t>
  </si>
  <si>
    <t>Leksands Sparbank is a local savings bank, providing a broad range of retail banking products and services to the local municipality residents: private individuals, companies, organizations and associations.</t>
  </si>
  <si>
    <t>Banking, Commercial, Finance, Financial Services, FinTech, Residential</t>
  </si>
  <si>
    <t>Leksand, Dalarnas Lan, Sweden</t>
  </si>
  <si>
    <t>Leksands Sparbank is run on a non-profit basis and works long-term and sustainably for the benefit of the local community.</t>
  </si>
  <si>
    <t>1,107,613</t>
  </si>
  <si>
    <t>https://www.leksandssparbank.se/</t>
  </si>
  <si>
    <t>https://twitter.com/leksandsparbank?</t>
  </si>
  <si>
    <t>https://www.prod.facebook.com/leksandssparbank/</t>
  </si>
  <si>
    <t>https://www.linkedin.com/company/leksandssparbank/</t>
  </si>
  <si>
    <t>info@leksandssparbank.se</t>
  </si>
  <si>
    <t>+1 0247 886 00</t>
  </si>
  <si>
    <t>Helios Creation</t>
  </si>
  <si>
    <t>https://www.crunchbase.com/organization/helios-creation</t>
  </si>
  <si>
    <t>Business Information Systems, FinTech</t>
  </si>
  <si>
    <t>Lattes, Languedoc-Roussillon, France</t>
  </si>
  <si>
    <t>Helios design and develops easy-to-use, efficient cash collection and business management solutions.</t>
  </si>
  <si>
    <t>1,117,697</t>
  </si>
  <si>
    <t>http://www.helios-creation.fr</t>
  </si>
  <si>
    <t>33 467132813</t>
  </si>
  <si>
    <t>Advascale</t>
  </si>
  <si>
    <t>https://www.crunchbase.com/organization/advascale</t>
  </si>
  <si>
    <t>Big Data, FinTech, Information Technology, Infrastructure, Internet, Outsourcing</t>
  </si>
  <si>
    <t>Advascale is fast-growing Cloud Partner (AWS, GCP, Azure), helping companies adopt, operate, and innovate in the cloud.</t>
  </si>
  <si>
    <t>1,118,207</t>
  </si>
  <si>
    <t>https://advascale.com/</t>
  </si>
  <si>
    <t>https://www.facebook.com/advascale/</t>
  </si>
  <si>
    <t>https://www.linkedin.com/company/advascale/</t>
  </si>
  <si>
    <t>sales@advascale.com</t>
  </si>
  <si>
    <t>371 22 333 022</t>
  </si>
  <si>
    <t>Data and Analytics, Financial Services, Information Technology, Internet Services, Other, Professional Services</t>
  </si>
  <si>
    <t>https://www.crunchbase.com/organization/the-many-0b10</t>
  </si>
  <si>
    <t>Financial Services, FinTech, Property Development</t>
  </si>
  <si>
    <t>The Many is an investment platform that helps people with financial and investment services in real things.</t>
  </si>
  <si>
    <t>1,119,641</t>
  </si>
  <si>
    <t>https://the-many.com</t>
  </si>
  <si>
    <t>https://twitter.com/wearethe_many</t>
  </si>
  <si>
    <t>https://www.facebook.com/investwiththemany</t>
  </si>
  <si>
    <t>+45 71 99 26 22</t>
  </si>
  <si>
    <t>Buchhaltung M√ºhelos</t>
  </si>
  <si>
    <t>https://www.crunchbase.com/organization/buchhaltung-m√ºhelos</t>
  </si>
  <si>
    <t>Accounting, Customer Service, Financial Services, FinTech, Internet</t>
  </si>
  <si>
    <t>Dreieich, Hessen, Germany</t>
  </si>
  <si>
    <t>Buchhaltung M√ºhelos is an online financial accounting platform for freelancers and self-employed.</t>
  </si>
  <si>
    <t>1,120,603</t>
  </si>
  <si>
    <t>https://buchhaltung-muehelos.de/</t>
  </si>
  <si>
    <t>https://www.facebook.com/buchhaltungeinfachselbermachen/</t>
  </si>
  <si>
    <t>info@buchhaltung-muehelos.de</t>
  </si>
  <si>
    <t>49 6103 699967</t>
  </si>
  <si>
    <t>Financial Services, Internet Services, Other, Professional Services</t>
  </si>
  <si>
    <t>CreamFinance</t>
  </si>
  <si>
    <t>https://www.crunchbase.com/organization/creamfinance-d2e7</t>
  </si>
  <si>
    <t>Creamfinance is a company belonging to the leading loan companies specializing in granting micro-loans through mobile devices and the internet. It enables customers to receive funds for the implementation of the selected goal in an easy and fast way. It is specialized in quick loans, fintech, and finance, and more.</t>
  </si>
  <si>
    <t>Creamfinance is a company belonging to the leading loan companies specializing in granting micro-loans through mobile devices and more.</t>
  </si>
  <si>
    <t>1,139,798</t>
  </si>
  <si>
    <t>https://creamfinance.pl</t>
  </si>
  <si>
    <t>https://www.linkedin.com/company/lendon/</t>
  </si>
  <si>
    <t>+48 22 122 19 29</t>
  </si>
  <si>
    <t>Kaymaks</t>
  </si>
  <si>
    <t>https://www.crunchbase.com/organization/kaymaks</t>
  </si>
  <si>
    <t>Kaymaks provide services for international money remittance, terminal payment processing, banking and e-commerce. They help to payout in senders and receivers currency. The exchange in Kaymaks occurs automatically, instantly and without commission.</t>
  </si>
  <si>
    <t>Kaymaks is an authorised payment institution in the money remittance market.</t>
  </si>
  <si>
    <t>1,142,269</t>
  </si>
  <si>
    <t>https://kaymaks.co.uk</t>
  </si>
  <si>
    <t>https://www.linkedin.com/company/kaymaks-limited/</t>
  </si>
  <si>
    <t>info@kaymaks.co.uk</t>
  </si>
  <si>
    <t>+44 203 542 0926</t>
  </si>
  <si>
    <t>Swish</t>
  </si>
  <si>
    <t>https://www.crunchbase.com/organization/swish-eeab</t>
  </si>
  <si>
    <t>√Ökersberga, Stockholms Lan, Sweden</t>
  </si>
  <si>
    <t>Swish is a fintech company that provides mobile payment services.</t>
  </si>
  <si>
    <t>1,169,916</t>
  </si>
  <si>
    <t>https://www.swish.nu</t>
  </si>
  <si>
    <t>https://twitter.com/getswish</t>
  </si>
  <si>
    <t>https://www.facebook.com/getswish</t>
  </si>
  <si>
    <t>https://www.linkedin.com/company/getswish</t>
  </si>
  <si>
    <t>info@svenskcertifiering.se</t>
  </si>
  <si>
    <t>46 (8) 540 676 20</t>
  </si>
  <si>
    <t>HiP</t>
  </si>
  <si>
    <t>https://www.crunchbase.com/organization/hip-a81e</t>
  </si>
  <si>
    <t>HiP is a London based, award winning, FCA regulated platform with a unique spin on the financing of property. HiP is a debt and equity marketplace for property. They want...  - First time buyers to be able to buy the fraction of a house they can afford  - home owners to be able to access the money held in their property that is rightfully theirs  - to make it easier for investors to fund people like first time buyers.</t>
  </si>
  <si>
    <t>HiP is a London based, award winning.</t>
  </si>
  <si>
    <t>1,231,847</t>
  </si>
  <si>
    <t>https://www.hip.property/</t>
  </si>
  <si>
    <t>https://twitter.com/hiptoken</t>
  </si>
  <si>
    <t>https://www.linkedin.com/company/hipproperty/</t>
  </si>
  <si>
    <t>Sam Collett, Tobias Straessle</t>
  </si>
  <si>
    <t>HEUTHES</t>
  </si>
  <si>
    <t>https://www.crunchbase.com/organization/heuthes</t>
  </si>
  <si>
    <t>HEUTHES exists on the market of banking and financial institution software. The quality of our products is emphasized by the significant number of their implementations at PEKAO SA and at SGB-BANK SA, DNB Bank Polska SA. Flexibly and in accordance with the banks' needs, we adapt our systems to the Directives (eg PSD2, PAD), recommendations of the Polish Financial Supervision Authority and Regulations covering the banking environment. HEUTHES sp. Z o. O. Is a reliable and reliable software supplier for enterprises, banking and financial institutions with extensive experience on the market of IT producers. HEUTHES systems work in the PEKAO SA bank, as well as in both associations of cooperative banks (BPS SA and BPS Bank and SGB-BANK SA bank and Sp√≥≈Çdzielcza Grupa Bankowa), comprising 559 Cooperative Banks with a network of 4,444 branches. HEUTHES solutions have been working for many years in DnB Bank Polska SA and in many companies from the SME sector. Confirmation of the high financial stability of HEUTHES is audited annually, performed by independent auditors and publication of results in the National Court Register.</t>
  </si>
  <si>
    <t>HEUTHES exists on the market of banking and financial institution software.</t>
  </si>
  <si>
    <t>1,246,424</t>
  </si>
  <si>
    <t>https://www.heuthes.pl/</t>
  </si>
  <si>
    <t>Collect</t>
  </si>
  <si>
    <t>https://www.crunchbase.com/organization/collect-trading</t>
  </si>
  <si>
    <t>Collect is a digital asset market trading company.</t>
  </si>
  <si>
    <t>1,247,747</t>
  </si>
  <si>
    <t>https://www.collect-trading.com</t>
  </si>
  <si>
    <t>https://twitter.com/collect_trading</t>
  </si>
  <si>
    <t>https://www.linkedin.com/company/collect-trading</t>
  </si>
  <si>
    <t>info@collect-trading.com</t>
  </si>
  <si>
    <t>AlphaStream.io</t>
  </si>
  <si>
    <t>https://www.crunchbase.com/organization/alphastream-io</t>
  </si>
  <si>
    <t>The AlphaStream experience platform takes disparate financial data sources and brings them together into one unified solution for delivering hyper-personalized financial market data experiences to every single client.</t>
  </si>
  <si>
    <t>AlphaStream makes financial markets effective and profitable for clients.</t>
  </si>
  <si>
    <t>1,273,269</t>
  </si>
  <si>
    <t>https://alphastream.io/</t>
  </si>
  <si>
    <t>https://www.facebook.com/AlphaStreamio-108826148108177</t>
  </si>
  <si>
    <t>https://www.linkedin.com/company/alphastream-io</t>
  </si>
  <si>
    <t>info@AlphaStream.io</t>
  </si>
  <si>
    <t>+44(0)330 313 1000</t>
  </si>
  <si>
    <t>Gareth Mann</t>
  </si>
  <si>
    <t>Sirion Soft</t>
  </si>
  <si>
    <t>https://www.crunchbase.com/organization/sirion-soft</t>
  </si>
  <si>
    <t>Sirion Soft is a web and software development company, that provides the full cycle of development form business analysis to server architecture creation for the developed applications.  Sirion Soft creates Web and Mobile applications that are tailored to any budget and industry. We work with advanced technologies that let businesses to improve and develop.  Sirion soft has skilled IT developers and management. The team has earned expertise by building custom B2B and B2C applications for a variety of industries and business domains, including FinTech, and insurance. Logistics, E-Commerce, Real Estate, etc.  The company provides customers with full-cycle servicing that covers all the phases of software production: End-to-end mobile and web development</t>
  </si>
  <si>
    <t>Ukraine Consulting</t>
  </si>
  <si>
    <t>https://www.crunchbase.com/organization/ukraine-consulting</t>
  </si>
  <si>
    <t>Advice, Financial Services, FinTech, Guides</t>
  </si>
  <si>
    <t>Ukraine consultancy helps investors who face financial challenges and guide them through the process.</t>
  </si>
  <si>
    <t>1,287,160</t>
  </si>
  <si>
    <t>http://ukraineconsulting.com.ua/</t>
  </si>
  <si>
    <t>https://www.linkedin.com/company/ukraineconsulting/</t>
  </si>
  <si>
    <t>info.ukraineconsulting@gmail.com</t>
  </si>
  <si>
    <t>380.44.599.5988</t>
  </si>
  <si>
    <t>Intersource Consulting Group</t>
  </si>
  <si>
    <t>https://www.crunchbase.com/organization/intersource-consulting-group</t>
  </si>
  <si>
    <t>Intersource Consulting Group is a premier financial service consulting firm, whether the firm needs a CCO, FinOp, cybersecurity or back-office support, that specializing in remote FINOP &amp; CCO Services for your broker-dealer or investment adviser, its combines all the key ingredients to successful financial services firm in one monthly subscription service, starting with a solid compliance background, ICG can help your firm identify weaknesses in policies, compliance culture, surveillance, back office operations, training, and technology to bolster your readiness in regulatory exams and various market conditions.</t>
  </si>
  <si>
    <t>Consulting, Cyber Security, Financial Services, FinTech, Subscription Service</t>
  </si>
  <si>
    <t>Intersource Consulting Group combines all the key ingredients to a successful financial services firm in one monthly subscription service.</t>
  </si>
  <si>
    <t>1,287,660</t>
  </si>
  <si>
    <t>https://intersourcecg.com/</t>
  </si>
  <si>
    <t>https://twitter.com/ErnIntersource</t>
  </si>
  <si>
    <t>https://www.facebook.com/intersourcecg/</t>
  </si>
  <si>
    <t>https://www.linkedin.com/company/intersource-consulting-group-llc./</t>
  </si>
  <si>
    <t>+1 888 584 9002</t>
  </si>
  <si>
    <t>Financial Services, Information Technology, Other, Privacy and Security, Professional Services</t>
  </si>
  <si>
    <t>Ciera Bank</t>
  </si>
  <si>
    <t>https://www.crunchbase.com/organization/ciera-bank</t>
  </si>
  <si>
    <t>1890-01-01</t>
  </si>
  <si>
    <t>Ciera Bank's full-service Trust Department can help with trust administration, estate settlement, escrow services, retirement plan administration, cash management services, financial planning consultations and more.Ciera Bank provides checking, savings and loans to personal and business clientele alike, with business loan services extending to the Commercial, Real Estate, Healthcare, and Oil &amp; Gas industries. Currently, Ciera operates eight branches, conveniently located in Fort Worth, Denton, Flower Mound, Hickory Creek, Aubrey, Aledo, Bryson and of course, Graham.</t>
  </si>
  <si>
    <t>Banking, Consulting, Finance, Financial Exchanges, FinTech</t>
  </si>
  <si>
    <t>Us, Picardie, France</t>
  </si>
  <si>
    <t>Ciera Bank is a state-chartered, full service community bank and has come full circle, uniting its branches as one.</t>
  </si>
  <si>
    <t>1,290,230</t>
  </si>
  <si>
    <t>https://www.cierabank.com/</t>
  </si>
  <si>
    <t>https://www.facebook.com/Ciera-Bank-898025996942673/</t>
  </si>
  <si>
    <t>https://www.linkedin.com/company/ciera-bank/</t>
  </si>
  <si>
    <t>customerservice@cierabank.com</t>
  </si>
  <si>
    <t>+1 940 549 2040</t>
  </si>
  <si>
    <t>Cabinet-d-expertcomptable</t>
  </si>
  <si>
    <t>https://www.crunchbase.com/organization/cabinet-d-expertcomptable</t>
  </si>
  <si>
    <t>Cabinet teams operate throughout France and respond to all requests from entrepreneurs through our various services: legal, tax, payroll, etc.</t>
  </si>
  <si>
    <t>Accounting, Finance, FinTech, Professional Services</t>
  </si>
  <si>
    <t>Cabinet-d-expertcomptable.com is a firm that offers chartered accountancy assignments for VSEs and SMEs.</t>
  </si>
  <si>
    <t>1,307,432</t>
  </si>
  <si>
    <t>https://www.cabinet-d-expertcomptable.com/</t>
  </si>
  <si>
    <t>https://twitter.com/Cabinet_compta</t>
  </si>
  <si>
    <t>https://www.linkedin.com/company/cabinet-d'expertcomptable.com/</t>
  </si>
  <si>
    <t>+01 42 66 1732</t>
  </si>
  <si>
    <t>ROCKON Digital Evolution</t>
  </si>
  <si>
    <t>https://www.crunchbase.com/organization/rockon-digital-evolution</t>
  </si>
  <si>
    <t>ROCKON Digital Evolution is a swiss fintech and financial intermediary based in zurich, that specializes in digital client onboarding, digital lifecycle management, digital payments via an escrow account, also provides online and video solutions for digital customer onboarding, a browser-based video-collaboration platform for business professionals, handling of advanced and qualified electronic signatures in accordance with swiss, offers a worldwide and fully digital payment solution for high-value goods via a secure escrow account products.</t>
  </si>
  <si>
    <t>Customer Service, E-Signature, Financial Services, FinTech, Software</t>
  </si>
  <si>
    <t>ROCKON Digital Evolution is a swiss fintech and financial intermediary specialized in digital client onboarding and escrow payments.</t>
  </si>
  <si>
    <t>1,307,771</t>
  </si>
  <si>
    <t>https://rockondigital.ch/</t>
  </si>
  <si>
    <t>https://www.linkedin.com/company/rockondigital/</t>
  </si>
  <si>
    <t>info@rockondigital.ch</t>
  </si>
  <si>
    <t>+41 79 631 95 74</t>
  </si>
  <si>
    <t>Microzaym</t>
  </si>
  <si>
    <t>https://www.crunchbase.com/organization/microzaym</t>
  </si>
  <si>
    <t>Online credit is a great way to get the right amount of money without visiting the lender personally. By means of a computer or a smartphone, a person leaves an application, waits for its approval and receives money on a plastic card. Such loans in the age of modern technology are becoming more popular - they allow you to significantly save time and nerves on making loans in the bank branch.</t>
  </si>
  <si>
    <t>The financial company Microzaym offers its clients online credit for a card without failure on the most favorable terms.</t>
  </si>
  <si>
    <t>1,313,843</t>
  </si>
  <si>
    <t>https://microzaym.com.ua/</t>
  </si>
  <si>
    <t>https://www.facebook.com/microzaym/</t>
  </si>
  <si>
    <t>info@microzaym.com.ua</t>
  </si>
  <si>
    <t xml:space="preserve"> +38 096 133-28-62 +38 063 441-03-74 +38 095 597-69-33</t>
  </si>
  <si>
    <t>MicroFinanza Rating</t>
  </si>
  <si>
    <t>https://www.crunchbase.com/organization/microfinanza-rating</t>
  </si>
  <si>
    <t>Financial Services, FinTech, Professional Services</t>
  </si>
  <si>
    <t>MicroFinanza Rating is a global rating agency specialized in inclusive and sustainable finance.</t>
  </si>
  <si>
    <t>1,332,124</t>
  </si>
  <si>
    <t>https://www.mf-rating.com/</t>
  </si>
  <si>
    <t>https://twitter.com/microfinrating</t>
  </si>
  <si>
    <t>https://www.linkedin.com/company/mf-rating</t>
  </si>
  <si>
    <t>info@mf-rating.com</t>
  </si>
  <si>
    <t>39 02 3656 5019</t>
  </si>
  <si>
    <t>Anoa Capital</t>
  </si>
  <si>
    <t>https://www.crunchbase.com/organization/anoa-capital</t>
  </si>
  <si>
    <t>Anoa Capital is a regulated platform that offers investment advisory services and alternative financing solutions across a range of sectors. Its service portfolio includes corporate and distressed structuring, post-listing governance, underwriting, placement, investor relations, management reorganization, and structured and debt-equity financing solutions.  Anoa Capital was founded in 2011 and is based in London, United Kingdom.</t>
  </si>
  <si>
    <t>Anoa Capital is a regulated platform that offers investment advisory services and alternative financing solutions across a range of sectors.</t>
  </si>
  <si>
    <t>1,358,845</t>
  </si>
  <si>
    <t>http://anoacapital.com/</t>
  </si>
  <si>
    <t>http://www.linkedin.com/company/anoa-capital-s-a-</t>
  </si>
  <si>
    <t>info@anoacapital.com</t>
  </si>
  <si>
    <t>+352 2636 451</t>
  </si>
  <si>
    <t>Kineox</t>
  </si>
  <si>
    <t>https://www.crunchbase.com/organization/kineox</t>
  </si>
  <si>
    <t>Credit, FinTech, Information Technology</t>
  </si>
  <si>
    <t>Kineox is a fintech specializes company that offers digital transformation risk &amp; credit processes.</t>
  </si>
  <si>
    <t>1,423,939</t>
  </si>
  <si>
    <t>https://kineox.com</t>
  </si>
  <si>
    <t>https://twitter.com/Kineox_Tech</t>
  </si>
  <si>
    <t>https://www.linkedin.com/company/kineox</t>
  </si>
  <si>
    <t>info@kineox.com</t>
  </si>
  <si>
    <t>34-917-936-000</t>
  </si>
  <si>
    <t>Mode Global</t>
  </si>
  <si>
    <t>https://www.crunchbase.com/organization/mode-global</t>
  </si>
  <si>
    <t>Mode Global is a financial ecosystem for consumers and businesses with own payments solution using open banking concept.</t>
  </si>
  <si>
    <t>1,431,980</t>
  </si>
  <si>
    <t>http://www.modeplc.com</t>
  </si>
  <si>
    <t>https://www.twitter.com/https://twitter.com/modeplc</t>
  </si>
  <si>
    <t>https://www.facebook.com/themodeapp</t>
  </si>
  <si>
    <t>https://www.linkedin.com/company/modeapp-com/</t>
  </si>
  <si>
    <t>info@modeplc.com</t>
  </si>
  <si>
    <t>https://www.crunchbase.com/ipo/mode-global-ipo--73bf23bc</t>
  </si>
  <si>
    <t>KIMPA - Impact Family Office</t>
  </si>
  <si>
    <t>https://www.crunchbase.com/organization/kimpa-impact-family-office</t>
  </si>
  <si>
    <t>KIMPA - Impact Family Office aims to deploy the capital of its clients towards investment that offers a positive environmental and social impact on our planet.</t>
  </si>
  <si>
    <t>KIMPA aims to deploy the capital of its clients towards investment that offers a positive environmental and social impact on our planet.</t>
  </si>
  <si>
    <t>1,432,515</t>
  </si>
  <si>
    <t>https://www.kimpa.co/</t>
  </si>
  <si>
    <t>https://www.linkedin.com/company/kimpa</t>
  </si>
  <si>
    <t>+34 635386303</t>
  </si>
  <si>
    <t>Olivier Rieu</t>
  </si>
  <si>
    <t>Kesh</t>
  </si>
  <si>
    <t>https://www.crunchbase.com/organization/kesh</t>
  </si>
  <si>
    <t>Dejvice, Hlavni mesto Praha, Czech Republic</t>
  </si>
  <si>
    <t>Kesh is a fintech company that offers quick loan, mortgage and refinancing services.</t>
  </si>
  <si>
    <t>1,432,955</t>
  </si>
  <si>
    <t>https://kesh.cz</t>
  </si>
  <si>
    <t>https://www.facebook.com/keshczech</t>
  </si>
  <si>
    <t>https://www.linkedin.com/company/paykesh</t>
  </si>
  <si>
    <t>Digital Horizon</t>
  </si>
  <si>
    <t>https://www.crunchbase.com/organization/digital-horizon</t>
  </si>
  <si>
    <t>Digital Horizon is an international investment company that combines a venture fund and a venture builder. The Digital Horizon venture fund invests in early-stage start-ups that have working products and promising solutions for the financial industry, e-commerce, education, and enterprise software. The venture builder creates breakthrough projects in finance, retail, marketing, and media. Digital Horizon‚Äôs team possesses unique expertise in its target industries and an extensive network with strategic partners, funds, and developers. It was established in London, England in 2018 by Alan Vaksman.</t>
  </si>
  <si>
    <t>Digital Horizon is an international investment company that combines a venture fund and a venture builder.</t>
  </si>
  <si>
    <t>http://digitalhorizon.vc/</t>
  </si>
  <si>
    <t>https://www.linkedin.com/company/digitalhorizonvc/</t>
  </si>
  <si>
    <t>hello@digitalhorizon.vc</t>
  </si>
  <si>
    <t>Alan Vaksman</t>
  </si>
  <si>
    <t>Stockpoint</t>
  </si>
  <si>
    <t>https://www.crunchbase.com/organization/stockpoint</t>
  </si>
  <si>
    <t>Stock Point: crypto it's easy with us. The main advantage is the simple crypto trading process and easy entry point for beginners. Stock Point guarantees reliability, efficiency, and simplicity of all processes on the exchange. Join to us!  Stockpoint ‚Äî universal cryptocurrency exchange, which allows users to carry out transactions between themselves and operations in cryptocurrency.   StockPoint platform does not buy anything, does not sell anything and can in no way influence currency pair rates. StockPoint takes a certain percentage of the transaction amount of users, as a commission for ensuring the safety and convenience of trading. StockPoint is available 24/7 without weekends and holidays.  We pay serious attention to security issues and use advanced protection methods: the system Cryptowallet, two-factor authentication and mandatory verification of all users.  Our customer service is open 7 days a week and 24 hours a day without breaks and holidays. If you have a question, wish or suggestion, then our operators are always ready to help you with any problem, as well as listen to the most ambitious suggestions for improving the service.  Representation in Estonia Stockpoint O√ú Mustam√§e tee 82-125, Mustam√§e linnaosa, Tallinn, Harju maakond, 12916 Registry code: 14524988 Activity license number: FVT000228</t>
  </si>
  <si>
    <t>Bitcoin, Cryptocurrency, Ethereum, Finance, FinTech, Stock Exchanges, Trading Platform</t>
  </si>
  <si>
    <t>Stock Point ‚Äî a cross-platform cryptocurrency exchange. Crypto it‚Äôs easy with us!</t>
  </si>
  <si>
    <t>https://stockpoint.io/</t>
  </si>
  <si>
    <t>https://twitter.com/StockPoint4</t>
  </si>
  <si>
    <t>https://www.facebook.com/stockpoint.io/</t>
  </si>
  <si>
    <t>https://www.linkedin.com/company/stockpoint</t>
  </si>
  <si>
    <t>info@stockpoint.io</t>
  </si>
  <si>
    <t>Colmore</t>
  </si>
  <si>
    <t>https://www.crunchbase.com/organization/colmore</t>
  </si>
  <si>
    <t>Colmore provides Industry-defining solutions for the fintech era, designed to give investors more control, clarity and confidence.</t>
  </si>
  <si>
    <t>https://www.colmore.com/</t>
  </si>
  <si>
    <t>https://twitter.com/thisiscolmore</t>
  </si>
  <si>
    <t>https://www.linkedin.com/company/colmore/</t>
  </si>
  <si>
    <t>+44 121 716 0800</t>
  </si>
  <si>
    <t>Preqin</t>
  </si>
  <si>
    <t>https://www.crunchbase.com/organization/preqin</t>
  </si>
  <si>
    <t>Colmore acquired by Preqin</t>
  </si>
  <si>
    <t>https://www.crunchbase.com/acquisition/preqin-acquires-colmore--eaedc66b</t>
  </si>
  <si>
    <t>OpenPayd</t>
  </si>
  <si>
    <t>https://www.crunchbase.com/organization/openpayd</t>
  </si>
  <si>
    <t>OpenPayd is a leading global payments and banking-as-a-service platform for the digital economy. Through it‚Äôs API-driven technology, businesses can embed financial services into their products and create the seamless user experiences needed to drive business growth.  OpenPayd‚Äôs platform removes the need to contract with multiple providers for different services and across different markets. Instead, businesses can access accounts, FX, international and domestic payments, acquiring and Open Banking services globally via a single API integration. With licensing across the UK, Europe, Canada and others, OpenPayd is committed to providing businesses with a fully compliant solution across all markets, leaving your business to focus on growth.</t>
  </si>
  <si>
    <t>OpenPayd is a leading global payments and banking-as-a-service platform for the digital economy.</t>
  </si>
  <si>
    <t>https://openpayd.com/</t>
  </si>
  <si>
    <t>https://twitter.com/OpenPayd</t>
  </si>
  <si>
    <t>https://www.linkedin.com/company/openpayd/</t>
  </si>
  <si>
    <t>+44(0)203 745 6304</t>
  </si>
  <si>
    <t>CoinGate</t>
  </si>
  <si>
    <t>https://www.crunchbase.com/organization/coingate-836e</t>
  </si>
  <si>
    <t>CoinGate is a Lithuanian-based cryptocurrency payments company. Our mission is to provide a simple way for any online or retail business to accept Bitcoin and other digital currencies as a means of payment. CoinGate offers payouts in Bitcoin as well as real-time settlements in Euros, safeguarding the merchant from crypto price volatility. Integration tools we have developed include a simple but powerful API, 10+ shopping cart integrations (modules), payment buttons, Instant Billing, and Point-of-Sale apps for retail stores.</t>
  </si>
  <si>
    <t>Bitcoin, Cryptocurrency, E-Commerce, FinTech, Payments</t>
  </si>
  <si>
    <t>CoinGate is easy-to-use gateway to Bitcoin, Litecoin and 50+ other cryptocurrencies. Integration via API and e-commerce plug-ins!</t>
  </si>
  <si>
    <t>https://coingate.com</t>
  </si>
  <si>
    <t>https://twitter.com/CoinGatecom</t>
  </si>
  <si>
    <t>https://www.facebook.com/coingatecom/</t>
  </si>
  <si>
    <t>https://www.linkedin.com/company/coingate</t>
  </si>
  <si>
    <t>info@coingate.com</t>
  </si>
  <si>
    <t>Dmitrijus Borisenka, Irmantas Baciulis, Jonas Gilys</t>
  </si>
  <si>
    <t>Yobota</t>
  </si>
  <si>
    <t>https://www.crunchbase.com/organization/yobota</t>
  </si>
  <si>
    <t>Yobota is a rapidly growing fintech company in London. We have built a fast and flexible cloud-based operating platform for financial services providers which allows our clients to create more innovative financial products than that of existing banking platform vendors. In 2018, we enabled Chetwood Financial to launch their Live Lend and Smart Save brands using our platform, as well as the one-of-kind Reward Loan.  Chetwood was the only bank fully authorised by the UK‚Äôs Prudential Regulation Authority (PRA) in 2018, and their entire business is run on our platform. Also, during the past year, our team has doubled in size to just under 50 people and has won a prestigious Juniper Future Digital Award in the Banking Innovation category. Over 20 countries are represented within our team, with a gender balance of 30%. The diversity of experiences and ideas is one of our core strengths. We seek to create the most value by focusing on solving complex technical problems and avoiding the buzzwords of fintech industry. Excellence, security and scalability are at the core of our work ethos.</t>
  </si>
  <si>
    <t>Finance, Financial Services, FinTech, Information Technology, Venture Capital</t>
  </si>
  <si>
    <t>Yobota has built a cloud-based operating platform for financial services providers that allows creation of innovative financial products.</t>
  </si>
  <si>
    <t>http://www.yobota.xyz/</t>
  </si>
  <si>
    <t>https://twitter.com/YobotaPlatform</t>
  </si>
  <si>
    <t>https://www.facebook.com/yobotaltd/</t>
  </si>
  <si>
    <t>https://www.linkedin.com/company/yobota</t>
  </si>
  <si>
    <t>hello@yobota.xyz</t>
  </si>
  <si>
    <t>Ammar Akhtar, James King</t>
  </si>
  <si>
    <t>Mangopay</t>
  </si>
  <si>
    <t>https://www.crunchbase.com/organization/mangopay</t>
  </si>
  <si>
    <t>MANGOPAY is an online payment technology designed for marketplaces, crowdfunding platforms and sharing economy businesses. Built by an entrepreneur for entrepreneurs, MANGOPAY takes away the pain of back system payments for growing businesses by embedding white-label technology tailored to each customer that can accept multi-currency payments and pay out automatically. The MANGOPAY technology seamlessly creates individual e-wallets for buyers and sellers, where funds can be held securely for as long as needed. The end-to-end payment solution is unique in the market due to MANGOPAY‚Äôs E-Money Issuer license, which enables businesses to accept payments, hold the funds in escrow and pay out with ease, speed and efficiency.</t>
  </si>
  <si>
    <t>MANGOPAY is an online payment technology designed for marketplaces, crowdfunding platforms and sharing economy businesses.</t>
  </si>
  <si>
    <t>http://www.mangopay.com</t>
  </si>
  <si>
    <t>http://twitter.com/mangopay</t>
  </si>
  <si>
    <t>http://www.facebook.com/mangopaycom</t>
  </si>
  <si>
    <t>https://www.linkedin.com/company/mangopay---leetchi-group</t>
  </si>
  <si>
    <t>sales@mangopay.com</t>
  </si>
  <si>
    <t>Engineering, Finance, Human Resources, Legal, Management, Operations, Product, Sales</t>
  </si>
  <si>
    <t>Mangopay acquired by Credit Mutuel Arkea</t>
  </si>
  <si>
    <t>https://www.crunchbase.com/acquisition/cr√©dit-mutuel-ark√©a-acquires-mangopay--298eb669</t>
  </si>
  <si>
    <t>YouLend</t>
  </si>
  <si>
    <t>https://www.crunchbase.com/organization/youlend</t>
  </si>
  <si>
    <t>YouLend is the preferred embedded financing platform for many of the world‚Äôs leading e-commerce platforms, tech companies and PSPs.</t>
  </si>
  <si>
    <t>https://youlend.com/</t>
  </si>
  <si>
    <t>https://www.facebook.com/youlend</t>
  </si>
  <si>
    <t>https://www.linkedin.com/company/2630</t>
  </si>
  <si>
    <t>info@youlend.com</t>
  </si>
  <si>
    <t>+44 845 600 3573</t>
  </si>
  <si>
    <t>Tribe Payments</t>
  </si>
  <si>
    <t>https://www.crunchbase.com/organization/tribe-payments</t>
  </si>
  <si>
    <t>Tribe is a payments technology company providing 'end to end'‚Äã services in the payments space.  They are the first certified card payments platform in Europe offering Visa, Mastercard and Union Pay. Issuer agnostic, their processing platform utilises the latest technology to allow customers the ability to add and choose the modules that are function rich, flexible and put the customer in control. In addition, they can provide you with acquiring services, a payment gateway and a digital wallet solution. They are a payments business that thinks differently. Their customers don‚Äôt need to know how the complex world of payments works, because they do. Good people create great businesses. They area family of remarkable people who listen, think and collaborate to imagine and build new solutions that will empower the payments community.</t>
  </si>
  <si>
    <t>Tribe is a payments technology company providing 'end to end'‚Äã services in the payments space.</t>
  </si>
  <si>
    <t>https://www.tribepayments.com/</t>
  </si>
  <si>
    <t>https://twitter.com/tribepayments</t>
  </si>
  <si>
    <t>https://www.linkedin.com/company/tribepayments/</t>
  </si>
  <si>
    <t>+ 44 (0) 203 367 2124</t>
  </si>
  <si>
    <t>Suresh Vaghjiani</t>
  </si>
  <si>
    <t>Changelly</t>
  </si>
  <si>
    <t>https://www.crunchbase.com/organization/changelly</t>
  </si>
  <si>
    <t>Changelly is a leading non-custodial instant cryptocurrency swap platform which acts as an intermediary between crypto exchanges and users, providing 130+ cryptocurrencies for a seamless swap. The company's mission is making a frictionless exchange process for everyone who wants to invest in cryptocurrency.  Changelly offers its API and a customizable payment widget for any crypto service that wishes to broaden the audience and implement new exchange options. Changelly is a partner with Jaxx, Coinmarketcap, BRD, Coinpayments, Binance, Coinomi, Huobi Wallet and other prominent companies.</t>
  </si>
  <si>
    <t>Cryptocurrency, Financial Exchanges, FinTech</t>
  </si>
  <si>
    <t>Changelly is an instant cryptocurrency swap platform, providing more than 130 digital assets for a seamless exchange.</t>
  </si>
  <si>
    <t>http://changelly.com</t>
  </si>
  <si>
    <t>https://twitter.com/changelly_team</t>
  </si>
  <si>
    <t>https://www.facebook.com/changellyteam/</t>
  </si>
  <si>
    <t>https://www.linkedin.com/company/changelly/</t>
  </si>
  <si>
    <t>support@changelly.com</t>
  </si>
  <si>
    <t>HES FinTech</t>
  </si>
  <si>
    <t>https://www.crunchbase.com/organization/hiend-systems-hes</t>
  </si>
  <si>
    <t>HES is a financial software vendor and technology consultant. The company provides the technology backbone to power the full loan lifecycle ‚Äì from origination, underwriting, and servicing to collections and pipeline performance tracking.  We provide configurable Loan Origination, Loan Servicing, and Debt Collection Software and deal with custom or configured software development for banking, commercial, consumer, P2P, POS mortgage, and microfinance lending.  Designed with customization and scalability in mind, HES lending software provides a unique lending experience for fintech startups and Fortune 500 companies alike, allowing customers to stay ahead of changing markets and client demands.  It can be explicitly tailored to reflect your brand identity and comply with legal requirements. HES software is a solid alternative to proprietary loan origination solutions and in-house development efforts. Key advantages: - High level of customization - Short time-to-market (3-4 months for the software to go live) - No payments for growth - No vendor lock-in.</t>
  </si>
  <si>
    <t>B2B, Cloud Computing, Finance, Financial Services, FinTech, Lending, Software</t>
  </si>
  <si>
    <t>Lending software for banks and fintechs. AI-backed lending platforms to orchestrate loan workflow, front to back.</t>
  </si>
  <si>
    <t>https://hesfintech.com</t>
  </si>
  <si>
    <t>https://twitter.com/hesfintech</t>
  </si>
  <si>
    <t>https://www.facebook.com/hesfintech</t>
  </si>
  <si>
    <t>https://www.linkedin.com/company/hes-fintech/</t>
  </si>
  <si>
    <t>info@hesfintech.com</t>
  </si>
  <si>
    <t>Dmitry Dolgorukov, Ivan Kovalenko</t>
  </si>
  <si>
    <t>Bitcoin Trezor</t>
  </si>
  <si>
    <t>https://www.crunchbase.com/organization/bitcoin-trezor</t>
  </si>
  <si>
    <t>Bitcoin Trezor has created a hardware bitcoin wallet, basically a device that is a secure place to store private keys to your bitcoin addresses. Because all transactions are signed in the device itself, the keys never leave the device and thus cannot be stolen by a virus, malicious code or an attacker.</t>
  </si>
  <si>
    <t>Bitcoin, FinTech, Payments</t>
  </si>
  <si>
    <t>Bitcoin Trezor has created a hardware bitcoin wallet, a device that is a secure place to store private keys to your bitcoin addresses.</t>
  </si>
  <si>
    <t>https://trezor.io/</t>
  </si>
  <si>
    <t>https://twitter.com/BitcoinTrezor</t>
  </si>
  <si>
    <t>https://www.facebook.com/BitcoinTrezor</t>
  </si>
  <si>
    <t>Alena Vranova, Kamil Brejcha</t>
  </si>
  <si>
    <t>INPAY</t>
  </si>
  <si>
    <t>https://www.crunchbase.com/organization/inpay-the-global-payments-network</t>
  </si>
  <si>
    <t>Their unique payments infrastructure delivers real-time cross-border transactions in 60+ countries and will reach 200+ countries by 2019. This enables their customers across the banking, travel, B2B and financial services sectors to improve efficiency, reduce costs and create new revenue streams.  They are a regulated Financial Institution in the EU, regulated by PolyReg in Switzerland, AUSTRAC in Australia, a TPPP in South Africa and others, to ensure full compliance in every jurisdiction they operate in. They service their customers from 11 offices round the world and together they strive to make the world a little smaller and commit their values ‚Äì Trust, Accountability, Passion, Innovation and Respect ‚Äì into everything they do.</t>
  </si>
  <si>
    <t>Vision is to revolutionize global trade by making cross-border payments as fast, easy, safe, and cost-efficient as local bank transfers.</t>
  </si>
  <si>
    <t>https://www.inpay.com</t>
  </si>
  <si>
    <t>https://www.linkedin.com/company/inpay-com</t>
  </si>
  <si>
    <t>info@inpay.com</t>
  </si>
  <si>
    <t>(458)861-0600</t>
  </si>
  <si>
    <t>Jacob Tackmann Thomsen</t>
  </si>
  <si>
    <t>Zimpler</t>
  </si>
  <si>
    <t>https://www.crunchbase.com/organization/zimpler-ab</t>
  </si>
  <si>
    <t>Zimpler is a Swedish technology platform focused on creating fluently connected payment solutions. Zimpler breaks new ground within the payment experience. It just works! Founded in 2012 Zimpler has shown rapid growth and was named third fastest growing tech company in Sweden by Deloitte Fast 50 in 2017. http://fast50.se/winners/zimpler Zimpler have offices in Stockholm and Gothenburg with 100 employees.</t>
  </si>
  <si>
    <t>Zimpler is a Swedish technology platform focused on creating fluently connected payment solutions. It just works!</t>
  </si>
  <si>
    <t>https://www.zimpler.com</t>
  </si>
  <si>
    <t>https://www.twitter.com/zimplers</t>
  </si>
  <si>
    <t>https://www.facebook.com/zimplerse</t>
  </si>
  <si>
    <t>https://www.linkedin.com/company/6387015/</t>
  </si>
  <si>
    <t>David Vrensk</t>
  </si>
  <si>
    <t>LINUS Digital Finance</t>
  </si>
  <si>
    <t>https://www.crunchbase.com/organization/linus-digital-finance</t>
  </si>
  <si>
    <t>Linus Digital Finance AG is a real estate fintech company that finances real estate projects with debt and mezzanine capital through a private debt fund and enables semi-professional, professional and institutional investors to participate in these investments via its digital investment platform.</t>
  </si>
  <si>
    <t>Linus Digital Finance AG is a Real Estate FinTech providing data and technology-driven financing solutions for real estate projects.</t>
  </si>
  <si>
    <t>https://en.linus-finance.com/</t>
  </si>
  <si>
    <t>https://twitter.com/linusfinance</t>
  </si>
  <si>
    <t>https://www.facebook.com/linusdigitalfinance/</t>
  </si>
  <si>
    <t>https://www.linkedin.com/company/linus-capital/?originalSubdomain=cn</t>
  </si>
  <si>
    <t>info@linus-finance.com</t>
  </si>
  <si>
    <t>+49 (0) 30 629 3968 10</t>
  </si>
  <si>
    <t>PayXpert</t>
  </si>
  <si>
    <t>https://www.crunchbase.com/organization/payxpert</t>
  </si>
  <si>
    <t>PAYXPERT is one of the most prominent fintechs in the payments sector. The firm was created in June 2009 due to the growing demand from businesses requesting a more robust, efficient and agile payment gateway than could be supported by banks across Europe. The company has become a leading fintech company, specializing in the development and provision of payment solutions for both physical and electronic (online) merchants, and acts as an acquiring bank, payment gateway and a payments technology developer within the payments industry. Registered as a Payments institution, PayXpert has offices in London, Lyon and Barcelona.  PayXpert can operate as a trusted Payment Facilitator with its acquiring bank partners, giving the ability to contract directly with merchants for payment processing services, connect to banks to process the transactions, and remit transaction settlement to merchant bank accounts to complete the transaction processing cycle.  Alternatively, PayXpert can act purely as a sales and technical solutions partner for acquiring banks and other payment gateways routing transactions to acquirers who process transactions and handle the remittance to the merchant.  Also, PayXpert supports POS payment software development and can provide acquirers with card scheme certifications across several different POS hardware devices including PAX, Sunmi and Castle PayXpert is a direct member of payment Schemes such as Alipay, WeChat Pay and Mir and its payment gateway can support a wide range of APM‚Äôs. Additional payment Scheme memberships will be added early in 2021.</t>
  </si>
  <si>
    <t>E-Commerce, FinTech, Payments, Point of Sale, Transaction Processing</t>
  </si>
  <si>
    <t>PayXpert offers payment processing solutions that optimize the revenues and bottom lines of its partners, currently servicing 650+ clients.</t>
  </si>
  <si>
    <t>https://www.payxpert.com/</t>
  </si>
  <si>
    <t>https://www.twitter.com/payxpert</t>
  </si>
  <si>
    <t>https://www.facebook.com/payxpert/</t>
  </si>
  <si>
    <t>https://in.linkedin.com/company/payxpert</t>
  </si>
  <si>
    <t>contact@payxpert.com</t>
  </si>
  <si>
    <t>+44 (0) 122 360 6500</t>
  </si>
  <si>
    <t>Nicolas Riegert</t>
  </si>
  <si>
    <t>Engineering, Finance, Information Technology, Legal, Marketing, Operations, Product</t>
  </si>
  <si>
    <t>Mettle</t>
  </si>
  <si>
    <t>https://www.crunchbase.com/organization/mettle-84d2</t>
  </si>
  <si>
    <t>The free business account by NatWest that helps you get ahead today. For small businesses, sole traders and freelancers.</t>
  </si>
  <si>
    <t>https://www.mettle.co.uk</t>
  </si>
  <si>
    <t>https://twitter.com/joinmettle</t>
  </si>
  <si>
    <t>https://www.facebook.com/joinmettle/</t>
  </si>
  <si>
    <t>https://www.linkedin.com/company/join-mettle/</t>
  </si>
  <si>
    <t>Charles Wood, Rachel Booth</t>
  </si>
  <si>
    <t>Independent Growth Finance (IGF)</t>
  </si>
  <si>
    <t>https://www.crunchbase.com/organization/igf-invoice-finance-ltd</t>
  </si>
  <si>
    <t>IGF provides tailored finance solutions to help businesses manage cash-flow problems and fuel growth.</t>
  </si>
  <si>
    <t>https://www.igfgroup.com/</t>
  </si>
  <si>
    <t>https://www.twitter.com/igf_group</t>
  </si>
  <si>
    <t>https://www.linkedin.com/company/igf-invoice-finance-ltd</t>
  </si>
  <si>
    <t>hello@igfgroup.com</t>
  </si>
  <si>
    <t>Spring Ventures LLP</t>
  </si>
  <si>
    <t>https://www.crunchbase.com/organization/spring-ventures-llp</t>
  </si>
  <si>
    <t>Independent Growth Finance (IGF) acquired by Spring Ventures LLP</t>
  </si>
  <si>
    <t>https://www.crunchbase.com/acquisition/spring-ventures-llp-acquires-igf-invoice-finance-ltd--2873a3e0</t>
  </si>
  <si>
    <t>CoinField</t>
  </si>
  <si>
    <t>https://www.crunchbase.com/organization/coinfield</t>
  </si>
  <si>
    <t>CoinField is a European based centralized crypto-to-fiat exchange and virtual currency wallet system supervised by the Financial Intelligence Unit (FIU) under licence numbers FVR001049 and FRK000941. CoinField headquarter is located in Tallinn, Estonia with multiple global offices.</t>
  </si>
  <si>
    <t>CoinField is the easiest way to Buy/Sell Cryptocurrency in 193 countries!</t>
  </si>
  <si>
    <t>https://www.coinfield.com/</t>
  </si>
  <si>
    <t>https://twitter.com/coinfieldex</t>
  </si>
  <si>
    <t>https://www.linkedin.com/company/coinfield/</t>
  </si>
  <si>
    <t>support247@coinfield.com</t>
  </si>
  <si>
    <t>Coinomi</t>
  </si>
  <si>
    <t>https://www.crunchbase.com/organization/coinomi</t>
  </si>
  <si>
    <t>Bitcoin, Cryptocurrency, Financial Services, FinTech, Mobile</t>
  </si>
  <si>
    <t>The blockchain wallet trusted by millions.</t>
  </si>
  <si>
    <t>https://coinomi.com/</t>
  </si>
  <si>
    <t>https://www.twitter.com/coinomiwallet</t>
  </si>
  <si>
    <t>https://www.facebook.com/coinomi/</t>
  </si>
  <si>
    <t>https://www.linkedin.com/company/coinomi/</t>
  </si>
  <si>
    <t>support@coinomi.com</t>
  </si>
  <si>
    <t>George Kimionis</t>
  </si>
  <si>
    <t>FasterPay</t>
  </si>
  <si>
    <t>https://www.crunchbase.com/organization/fasterpay</t>
  </si>
  <si>
    <t>FasterPay is a global payments platform allowing private individuals, freelancers, small and medium-sized businesses to open multi-currency accounts, make fast cross-border payments and money transfers in 20+ currencies, manage cash flow.  The company supports credit card payments, bank transfers and 150+ local payment options around the world. FasterPay offers marketplace, online, and QR code payments, pay-ins, and payouts. FasterPay is regulated by the UK Financial Conduct Authority, and non-VC funded.</t>
  </si>
  <si>
    <t>A cross-border payments platform for private individuals and businesses to pay online, send, and receive money in multiple currencies.</t>
  </si>
  <si>
    <t>https://www.fasterpay.com</t>
  </si>
  <si>
    <t>https://twitter.com/fasterpayltd</t>
  </si>
  <si>
    <t>https://www.facebook.com/fasterpay.ltd/</t>
  </si>
  <si>
    <t>https://www.linkedin.com/company/fasterpay/</t>
  </si>
  <si>
    <t>Honor Gunday</t>
  </si>
  <si>
    <t>Joompay</t>
  </si>
  <si>
    <t>https://www.crunchbase.com/organization/joompay</t>
  </si>
  <si>
    <t>Joompay is a Fintech that develops a social finance app aimed to enable money transfers across Europe. Their app makes opening an account in Europe more straightforward and safer than ever. The process takes less than 5 minutes and its users also get a JoomPay card with outstanding cashback and bonuses, card management, and 24/7 in-app customer support that is absolutely free.  It was founded in 2019 and is based in Windhof, Luxembourg.</t>
  </si>
  <si>
    <t>Apps, Financial Exchanges, Financial Services, FinTech, Mobile Apps</t>
  </si>
  <si>
    <t>Joompay is a Fintech that develops a social finance app aimed to enable money transfers across Europe.</t>
  </si>
  <si>
    <t>https://joompay.com/</t>
  </si>
  <si>
    <t>https://twitter.com/JoompayApp</t>
  </si>
  <si>
    <t>https://www.facebook.com/joompay/</t>
  </si>
  <si>
    <t>https://www.linkedin.com/company/joompay/</t>
  </si>
  <si>
    <t>support@joompay.com</t>
  </si>
  <si>
    <t>Yuri Alekseev</t>
  </si>
  <si>
    <t>Layer</t>
  </si>
  <si>
    <t>https://www.crunchbase.com/organization/wearelayer</t>
  </si>
  <si>
    <t>Banking, Financial Services, FinTech, Software, UX Design</t>
  </si>
  <si>
    <t>Layer provides a platform that brings together existing systems and data to enable financial institutions to create new digital experiences.</t>
  </si>
  <si>
    <t>https://www.wearelayer.com</t>
  </si>
  <si>
    <t>https://twitter.com/wearelayer</t>
  </si>
  <si>
    <t>https://www.facebook.com/layercreative/</t>
  </si>
  <si>
    <t>https://www.linkedin.com/company/wearelayer/</t>
  </si>
  <si>
    <t>investment@wearelayer.com</t>
  </si>
  <si>
    <t>353 1 264 0959</t>
  </si>
  <si>
    <t>Roy Zakka</t>
  </si>
  <si>
    <t>Koine Finance</t>
  </si>
  <si>
    <t>https://www.crunchbase.com/organization/koine-finance-ltd</t>
  </si>
  <si>
    <t>Koine provide custody and settlement services that allow institutions to store digital assets securely and to trade them safely and efficiently. Regulated in UK by the FCA, the business went live in June 2019.</t>
  </si>
  <si>
    <t>Bitcoin, Communities, Cryptocurrency, Financial Services, FinTech, Internet</t>
  </si>
  <si>
    <t>Koine provide custody and settlement services that allow institutions to store digital assets securely.</t>
  </si>
  <si>
    <t>http://www.koine.com</t>
  </si>
  <si>
    <t>https://www.linkedin.com/company/koine-finance</t>
  </si>
  <si>
    <t>info@koine.com</t>
  </si>
  <si>
    <t>+44 20 7072 0959</t>
  </si>
  <si>
    <t>Alasdair Moore, Phil Mochan</t>
  </si>
  <si>
    <t>Community and Lifestyle, Financial Services, Internet Services, Payments, Software</t>
  </si>
  <si>
    <t>Instantor</t>
  </si>
  <si>
    <t>https://www.crunchbase.com/organization/instantor</t>
  </si>
  <si>
    <t>Instantor helps organisations understand their customers¬¥ true financial capacity. Instantor‚Äôs solutions process transactional data from bank accounts, support financial data aggregation and improve credit risk management.  Instantor empowers customers to accurately predict the possibilities of defaulting ‚Äì making credit risk decisions faster, easier, and fairer for all. With Instantor‚Äôs fully digitalised solutions, financial organisations can increase acceptance, reduce risk, and streamline credit risk management. Instantor has 300+ integrated banks in over 25 markets, with 200 clients in Europe, Latin America and Asia.  In March 2019, the Financial Times ranked Instantor as the second fastest growing Fintech in Sweden. Instantor is the first authorised FinTech by the Financial Swedish Authority (FSA) to operate as AISP under PSD2.</t>
  </si>
  <si>
    <t>Artificial Intelligence, Big Data, Financial Services, FinTech, Machine Learning, Risk Management</t>
  </si>
  <si>
    <t>Instantor is a Swedish FinTech that utilises transactional data from bank accounts to make tough calls easy within credit risk management.</t>
  </si>
  <si>
    <t>https://tink.com</t>
  </si>
  <si>
    <t>https://twitter.com/InstantorAB</t>
  </si>
  <si>
    <t>https://www.facebook.com/instantor/</t>
  </si>
  <si>
    <t>http://www.linkedin.com/company/instantor-ab</t>
  </si>
  <si>
    <t>marketing@instantor.com</t>
  </si>
  <si>
    <t>John Grundstr√∂m, Niklas Bergman</t>
  </si>
  <si>
    <t>Terra Firma</t>
  </si>
  <si>
    <t>https://www.crunchbase.com/organization/terra-firma</t>
  </si>
  <si>
    <t>Raising long-term capital from a wide range of investors gives them the time they need to transform businesses and create value for their stakeholders. They invest in asset-rich businesses that require fundamental change. This has led them to invest in five areas ‚Äì Transformational Private Equity, Support Capital, Operational Secondaries, Operational Real Estate and Infrastructure 'Plus'. They are long-term investors who build sustainable businesses by investing time, money and expertise. Through transforming the strategy, operations, finances and management of their businesses, they make them best-in-class and create value.  Since 1994, Terra Firma has invested ‚Ç¨17 billion in 34 businesses with an aggregate enterprise value of over ‚Ç¨48 billion.</t>
  </si>
  <si>
    <t>Terra Firma is a private equity firm based in London, United Kingdom.</t>
  </si>
  <si>
    <t>https://www.terrafirma.com/</t>
  </si>
  <si>
    <t>https://twitter.com/terra_firma_</t>
  </si>
  <si>
    <t>https://www.linkedin.com/company/terra-firma-capital-partners/</t>
  </si>
  <si>
    <t>44 (0)20 7015 9500</t>
  </si>
  <si>
    <t>Guy Hands</t>
  </si>
  <si>
    <t>ZuluTrade</t>
  </si>
  <si>
    <t>https://www.crunchbase.com/organization/zulutrade</t>
  </si>
  <si>
    <t>ZuluTrade is one of the largest, broker-independent, social trading ecosystems that enables investors to follow and interact with traders globally, compare trading strategies and copy trades to their own accounts. Its online platform provides users with a number of unique features including Profit-Sharing accounts, which rewards traders based on investor‚Äôs performance, and Traders Combos, which allows investors to diversify their strategies using a pre-selected combination of traders. ZuluTrade was founded in 2007 and joined Formax Group, a financial services company, from 2017 to 2020. Currently the ZuluTrade Group activities fall under ZuluTrade International Limited.</t>
  </si>
  <si>
    <t>Communities, Finance, Financial Services, FinTech, Social, Trading Platform</t>
  </si>
  <si>
    <t>Piraeus, Attiki, Greece</t>
  </si>
  <si>
    <t>ZuluTrade is an innovative trading platform that connects traders and investors. CopyTrade Forex, Stocks, Cryptos, Indicies and Commodities.</t>
  </si>
  <si>
    <t>https://www.zulutrade.com/</t>
  </si>
  <si>
    <t>http://twitter.com/zulutrade</t>
  </si>
  <si>
    <t>https://www.facebook.com/zulutrade/</t>
  </si>
  <si>
    <t>http://linkedin.com/company/zulutrade</t>
  </si>
  <si>
    <t>info@zulutrade.com</t>
  </si>
  <si>
    <t>Kosta Eleftheriou, Leon Yohai</t>
  </si>
  <si>
    <t>United Traders</t>
  </si>
  <si>
    <t>https://www.crunchbase.com/organization/united-traders</t>
  </si>
  <si>
    <t>United Traders is a modern investment and financial company. Its core consists of professional traders and programmers who develop unique software for trading on the equities markets. We are glad to tell you that UT is launchnig ICO campaign .  Get additional info on our official token sale website uttoken.io and don't forget to follow us on twitter  @uttoken</t>
  </si>
  <si>
    <t>Investment and financial company</t>
  </si>
  <si>
    <t>http://unitedtraders.com</t>
  </si>
  <si>
    <t>https://twitter.com/Uttoken</t>
  </si>
  <si>
    <t>https://www.facebook.com/unitedtraders/</t>
  </si>
  <si>
    <t>welcome@unitedtraders.com</t>
  </si>
  <si>
    <t xml:space="preserve">  +7 (800) 333 66 81</t>
  </si>
  <si>
    <t>Anatoliy Radchenko, Dmitriy Belousov, Roman Vishnevskiy</t>
  </si>
  <si>
    <t>IFX Payments</t>
  </si>
  <si>
    <t>https://www.crunchbase.com/organization/ifx-payments</t>
  </si>
  <si>
    <t>Marylebone, Westminster, United Kingdom</t>
  </si>
  <si>
    <t>IFX Payments is an application that specializes in foreign exchange, payment and Fintech services.</t>
  </si>
  <si>
    <t>https://www.ifxpayments.com/</t>
  </si>
  <si>
    <t>https://twitter.com/ifxpayments</t>
  </si>
  <si>
    <t>https://www.facebook.com/internationalfx/</t>
  </si>
  <si>
    <t>https://www.linkedin.com/company/ifxpayments/</t>
  </si>
  <si>
    <t>corporate@ifxpayments.com</t>
  </si>
  <si>
    <t>OXANE PARTNERS</t>
  </si>
  <si>
    <t>https://www.crunchbase.com/organization/oxane-partners</t>
  </si>
  <si>
    <t>Oxane Partners is an independent solutions provider empowering alternative investors across the investment lifecycle. We support investment teams through all the phases of an investment including pre-screening, investment analysis, portfolio monitoring and reporting. By unifying our deep domain expertise with our proprietary technology platforms, we assist our clients become more agile and outperform the competition. Our collaborative engagement approach helps our clients evaluate more opportunities faster and better manage their existing investments while still maintaining the rigor of their investment process. Oxane Partners has supported more than 70 investment firms including private equity, private debt, hedge funds and investment banks of varying sizes across the globe. We have successfully managed over 400 projects, advised on more than $60 billion of assets and are currently monitoring $35 billion across asset classes and jurisdictions. Founded in 2013 by former credit traders from Deutsche Bank, Oxane Partners has grown to a team of 90+ highly skilled financial analysts and technology experts. Oxane Partners is headquartered in London and is authorized and regulated by the Financial Conduct Authority, United Kingdom.</t>
  </si>
  <si>
    <t>Commercial Real Estate, Consulting, Financial Services, FinTech</t>
  </si>
  <si>
    <t>Oxane Partners is an independent solutions provider empowering alternative investors across the investment lifecycle.</t>
  </si>
  <si>
    <t>https://oxanepartners.com/</t>
  </si>
  <si>
    <t>https://twitter.com/Oxanepartners</t>
  </si>
  <si>
    <t>https://www.facebook.com/OxanePartners</t>
  </si>
  <si>
    <t>https://www.linkedin.com/company/oxane-partners-limited/</t>
  </si>
  <si>
    <t>info@oxanepartners.com</t>
  </si>
  <si>
    <t>+44 20 7993 6893</t>
  </si>
  <si>
    <t>SUMIT GUPTA, Vishal Soni</t>
  </si>
  <si>
    <t>Finance, Information Technology, Management, Marketing, Operations, Product</t>
  </si>
  <si>
    <t>Deon Digital</t>
  </si>
  <si>
    <t>https://www.crunchbase.com/organization/deon-digital-ag</t>
  </si>
  <si>
    <t>Deon Digital enables enterprises to turn contracts into smart legal contracts that are stored, analyzed, executed, and monitored securely, privately, and automatically beyond organizational boundaries. Combining data, logic, and audit trail, the technology allows complete monitoring and analytics of past and future contract lifecycle events, and enables complex, high-volume transactions to scale.  Deon Digital empowers multiple user networks - distributed ledger technology, blockchain or central user networks - to collaborate securely and efficiently, dramatically reducing the amount of human and economic resources lost in translation from company strategy to contracts to verified IT systems. Founded in 2017, Deon Digital is headquartered in Switzerland with an international team of smart legal contract experts working from offices in Germany, Denmark, and Hong Kong, serving customers across various industries, including capital markets, logistics, insurance, and supply chain management.</t>
  </si>
  <si>
    <t>FinTech, Information Technology, InsurTech, Legal Tech, Software</t>
  </si>
  <si>
    <t>Global #1 smart legal contract lifecycle and data management technology and solutions</t>
  </si>
  <si>
    <t>https://www.deondigital.com/</t>
  </si>
  <si>
    <t>https://www.linkedin.com/company/deondigital/</t>
  </si>
  <si>
    <t>Dirk Sebald, Florian Herzog</t>
  </si>
  <si>
    <t>EQi</t>
  </si>
  <si>
    <t>https://www.crunchbase.com/organization/selftrade</t>
  </si>
  <si>
    <t>EQi is an online platform that offers investment advisory services to its clients. The platform assists its clients with investing and trading shares, funds, and assets. It enables its users to manage daily investments and investment plans. Furthermore, it offers prices and quotes for international markets, ETPs, and funds. Selftrade was launched in 2000 by Antoine de Rochefort.</t>
  </si>
  <si>
    <t>EQi provides users with a range of tools and information to help them make informed investment decisions</t>
  </si>
  <si>
    <t>https://eqi.co.uk/</t>
  </si>
  <si>
    <t>https://twitter.com/EQi_Equiniti/</t>
  </si>
  <si>
    <t>https://www.facebook.com/EQi.Equiniti/</t>
  </si>
  <si>
    <t>https://www.linkedin.com/company/eqi-from-equiniti/</t>
  </si>
  <si>
    <t>44 84 5070 0720</t>
  </si>
  <si>
    <t>Antoine de Rochefort</t>
  </si>
  <si>
    <t>Interactive Investor</t>
  </si>
  <si>
    <t>https://www.crunchbase.com/organization/interactive-investor-international</t>
  </si>
  <si>
    <t>EQi acquired by Interactive Investor</t>
  </si>
  <si>
    <t>https://www.crunchbase.com/acquisition/interactive-investor-international-acquires-selftrade--1ab3170f</t>
  </si>
  <si>
    <t>Maxpay</t>
  </si>
  <si>
    <t>https://www.crunchbase.com/organization/maxpay</t>
  </si>
  <si>
    <t>Maxpay is a full scope Payment Service Provider focused on card processing and professional business support. Acting as a one-stop shop for its clients: starting from incorporation services, merchant accounts, and payment optimization, to solving a last-mile challenge with risk management and legal consulting. It also offers a variety of alternative payment methods and technical solutions for online platforms. In 2016 Maxpay introduced its risk management platform Covery and made it available for the wide market as a turnkey solution. Covery gained big demand as marketing anti-fraud, user account protection, payment fraud prevention, and KYC and AML solution provider between e-commerce and fintech clients. Covery is included in the list of the most promising fraud detection startups in Europe by Merchant Fraud Journal. In 2020, with a turnover exceeding 2,6 billion dollars and over 251,4 million transactions being processed in 197 countries since 2015, Maxpay was put at 306th place in the ‚ÄúFT 1000: annual list of Europe‚Äôs fastest-growing companies‚Äù from The Financial Times, with a compound annual growth rate of 85,7%. Maxpay‚Äôs CEO, Artem Tymoshenko, got the Global CEO Excellence Award as an Online Payments CEO of the year in Europe.</t>
  </si>
  <si>
    <t>E-Commerce, Financial Services, FinTech, Mobile Payments, Payments, Transaction Processing</t>
  </si>
  <si>
    <t>Birkirkara, NA - Malta, Malta</t>
  </si>
  <si>
    <t>Maxpay is a full scope Payment Service Provider focused on card processing and professional business support.</t>
  </si>
  <si>
    <t>https://maxpay.com</t>
  </si>
  <si>
    <t>https://twitter.com/maxpay_ltd</t>
  </si>
  <si>
    <t>https://www.facebook.com/maxpayltd/</t>
  </si>
  <si>
    <t>https://www.linkedin.com/company/9410453</t>
  </si>
  <si>
    <t>sales@maxpay.com</t>
  </si>
  <si>
    <t>LiteBit.eu</t>
  </si>
  <si>
    <t>https://www.crunchbase.com/organization/litebit</t>
  </si>
  <si>
    <t>LiteBit.eu is an online service that is active within the cryptocurrency trade. The company buy and sell both bitcoins and other coins with a great service. The company offers various wallets where coins can be stored. It also offers LiteBit credits, a credit that has the value of a euro and can be used for quick transactions within the platform. It provides widely used payment methods such like iDeal, Bancontact, Sofort/GiroPay, SEPA, and MyBank. LiteBit.eu was founded on 2013 and is headquartered in Rotterdam, The Netherlands.</t>
  </si>
  <si>
    <t>Bitcoin, Cryptocurrency, E-Commerce, Financial Services, FinTech, Payments, Virtual Currency</t>
  </si>
  <si>
    <t>LiteBit.eu is an online service that is active within the cryptocurrency trade.</t>
  </si>
  <si>
    <t>https://www.litebit.eu</t>
  </si>
  <si>
    <t>https://twitter.com/litebiteu</t>
  </si>
  <si>
    <t>https://www.facebook.com/litebiteu</t>
  </si>
  <si>
    <t>https://www.linkedin.com/company/litebit</t>
  </si>
  <si>
    <t>compliance@litebit.eu</t>
  </si>
  <si>
    <t>+31 (0) 10 307 48 20</t>
  </si>
  <si>
    <t>Netdania</t>
  </si>
  <si>
    <t>https://www.crunchbase.com/organization/netdania</t>
  </si>
  <si>
    <t>NetDania is a pioneered streaming price technology and delivered solutions to global Tier-1 banks, brokers, currency managers, and analysts. NetDania offers a wide range of solutions, including financial workstations and information terminals, trading platforms, charts, and applications for both desktop, mobile, and website use. NetDania solutions are feature-rich and cost-efficient through their flexibility and modularity. They come with extensive branding and hosting options. The NetDania applications include the world‚Äôs highest user rated mobile app within finance.</t>
  </si>
  <si>
    <t>FinTech, Internet, Software</t>
  </si>
  <si>
    <t>NetDania is a pioneered streaming price technology and delivered solutions to global Tier-1 banks, brokers, currency managers, and analysts.</t>
  </si>
  <si>
    <t>http://www.www.netdania.com/</t>
  </si>
  <si>
    <t>https://www.twitter.com/netdania</t>
  </si>
  <si>
    <t>https://www.facebook.com/netdania-146001445410373</t>
  </si>
  <si>
    <t>https://www.linkedin.com/company/netdania/</t>
  </si>
  <si>
    <t>312 212 3889</t>
  </si>
  <si>
    <t>https://www.crunchbase.com/organization/united-fintech</t>
  </si>
  <si>
    <t>Netdania acquired by United Fintech</t>
  </si>
  <si>
    <t>https://www.crunchbase.com/acquisition/united-fintech-acquires-netdania--09910eb7</t>
  </si>
  <si>
    <t>EValue</t>
  </si>
  <si>
    <t>https://www.crunchbase.com/organization/evalue</t>
  </si>
  <si>
    <t>eValue offers financial planning tools such as online stochastic forecasting modeling for life and pensions companies and advisers. The company's software allows businesses to communicate investment, risk and reward to clients of life companies or banks, to investors in mutual funds and to employees as part of employee benefits programmes.  The company is based in Newbury, United Kingdom. As of December 15, 2010, eValue operates as a subsidiary of Financial Express Holdings Ltd.</t>
  </si>
  <si>
    <t>B2B, Banking, Financial Services, FinTech, Software</t>
  </si>
  <si>
    <t>EValue offers its users with planning tools such as online stochastic forecasting modeling for life, pensions companies, and advisors.</t>
  </si>
  <si>
    <t>https://ev.uk</t>
  </si>
  <si>
    <t>https://twitter.com/evalueuk</t>
  </si>
  <si>
    <t>https://www.facebook.com/evalueuk/</t>
  </si>
  <si>
    <t>https://www.linkedin.com/company/evalueuk/</t>
  </si>
  <si>
    <t>FE fundinfo</t>
  </si>
  <si>
    <t>https://www.crunchbase.com/organization/financial-express</t>
  </si>
  <si>
    <t>Engineering, Human Resources, Management, Operations, Sales</t>
  </si>
  <si>
    <t>EValue acquired by FE fundinfo</t>
  </si>
  <si>
    <t>https://www.crunchbase.com/acquisition/financial-express-acquires-evalue--722cbdc7</t>
  </si>
  <si>
    <t>OWNR WALLET O≈∞</t>
  </si>
  <si>
    <t>https://www.crunchbase.com/organization/ownr-wallet-o≈±</t>
  </si>
  <si>
    <t>We‚Äôve created the OWNR ecosystem to give you unlimited crypto possibilities. Store, send, receive, buy and exchange cryptocurrency quickly and securely. Manage your crypto and fiat funds with Visa prepaid card in a single app. OWNR provides fast and reliable API solutions for businesses with a need to exchange and buy crypto. Use OWNR payment gateway for your clients to purchase crypto with a card. Experienced traders, developers and crypto enthusiasts choose the OWNR ecosystem. Because we know what you need. More details about our products to be found here - https://ownrwallet.com/promo</t>
  </si>
  <si>
    <t>Blockchain, Cryptocurrency, Financial Services, FinTech, Information Technology, Internet, Software</t>
  </si>
  <si>
    <t>OWNR WALLET is a multi-asset crypto-ecosystem including multifunctional HD wallet, Visa prepaid cards and a number of B2B solutions</t>
  </si>
  <si>
    <t>https://ownrwallet.com/?utm_source=crunchbase&amp;utm_medium=referral</t>
  </si>
  <si>
    <t>https://twitter.com/ownrwallet</t>
  </si>
  <si>
    <t>https://www.facebook.com/ownrwallet/</t>
  </si>
  <si>
    <t>https://www.linkedin.com/company/ownrwallet/</t>
  </si>
  <si>
    <t>info@ownrwallet.com</t>
  </si>
  <si>
    <t>Grigoriy Sytenko</t>
  </si>
  <si>
    <t>creditshelf AG</t>
  </si>
  <si>
    <t>https://www.crunchbase.com/organization/creditshelf</t>
  </si>
  <si>
    <t>creditshelf is the leading credit platform for digital SME finance in Germany. Founded in 2014 and headquartered in Frankfurt am Main, the company arranges bank-independent, flexible financing solutions via a constantly growing network. creditshelf combines complementary needs: While SME entrepreneurs can easily access attractive financing alternatives, institutional investors can invest directly in German SMEs and partners can support their clients as innovative providers of new credit solutions. The core of creditshelf's business model is a unique, data-driven risk analysis and unbureaucratic, fast and digital processes. Thereby, creditshelf covers the entire value chain: its platform is used to select suitable credit projects, analyze the creditworthiness of potential borrowers, and provide credit scoring as well as risk-adequate pricing. For these services creditshelf receives fees from both borrowers and investors. creditshelf has been listed in the Prime Standard Segment of the Frankfurt Stock Exchange since 2018. The experts in the creditshelf team offer many years of experience in SME financing and are trusted partners and visionaries for the entrepreneurship of tomorrow.</t>
  </si>
  <si>
    <t>Financial Services, FinTech, Information Services, InsurTech, Internet, Internet of Things, Small and Medium Businesses</t>
  </si>
  <si>
    <t>creditshelf has been shaping digital SME financing for years - simple, fast, innovative.</t>
  </si>
  <si>
    <t>https://www.creditshelf.com</t>
  </si>
  <si>
    <t>https://twitter.com/creditshelf-ag</t>
  </si>
  <si>
    <t>https://www.facebook.com/creditshelf</t>
  </si>
  <si>
    <t>https://www.linkedin.com/company/creditshelf-ag</t>
  </si>
  <si>
    <t>birgit.hass@creditshelf.com</t>
  </si>
  <si>
    <t>Christoph Maichel, Daniel Bartsch, Tim Thabe</t>
  </si>
  <si>
    <t>SEPA Cyber Technologies</t>
  </si>
  <si>
    <t>https://www.crunchbase.com/organization/sepa-cyber-technologies</t>
  </si>
  <si>
    <t>SEPA Cyber Technologies is a Fintech company based in Varna, Bulgaria, part of a Multinational Group operating in more than 32 countries around the world. The company offers innovative, modular and scalable IT solutions for banks and financial institutions, governments, schools, and the retail sector. SEPA Cyber Technologies has its own data centers in five countries, certified with PCI DSS level 1 certificate, which allows data processing and storage in financial transactions. SEPA Cyber Technologies' mission is to give advanced companies around the world access to scalable IT solutions and consulting to develop their business potential.</t>
  </si>
  <si>
    <t>Banking, Cryptocurrency, Financial Exchanges, Financial Services, FinTech, Information Technology, Payments, Software, Stock Exchanges</t>
  </si>
  <si>
    <t>Varna, Varna, Bulgaria</t>
  </si>
  <si>
    <t>Forward-thinking company, ready to equip FinTechs with a full spectrum of financial tools.</t>
  </si>
  <si>
    <t>https://sepa-cyber.com</t>
  </si>
  <si>
    <t>https://www.facebook.com/SEPACYBER</t>
  </si>
  <si>
    <t>https://www.linkedin.com/company/sepacyber</t>
  </si>
  <si>
    <t>office@sepa-cyber.com</t>
  </si>
  <si>
    <t>+359 52 953 104</t>
  </si>
  <si>
    <t>Marvin Blazhevski</t>
  </si>
  <si>
    <t>Equiteq</t>
  </si>
  <si>
    <t>https://www.crunchbase.com/organization/equiteq</t>
  </si>
  <si>
    <t>They help consulting firms to grow profits and equity value (organically or by acquisition) and they lead company sale transactions. Their value proposition is best demonstrated by what their clients say about us. In summary they: help owners of consulting firms understand how to build sales, profits and sustainable equity value ‚Äì from start-up to $100m in sales act as Board advisors to companies large and small to help drive and support rapid value growth throughout the journey to equity realisation provide market and company research to large - &gt;$100m in sales ‚Äì firms to support strategy and inorganic growth in new markets lead M&amp;A transactions in medium size - $5m to $100m ‚Äì firms to either raise growth capital or find investors/buyers to realise assets or share value for owners/partners ensure that you, as a leader, achieve the best financial return on time for your investment in the consulting world</t>
  </si>
  <si>
    <t>Equiteq is the leading global investment bank for the knowledge economy</t>
  </si>
  <si>
    <t>http://www.equiteq.com/</t>
  </si>
  <si>
    <t>http://twitter.com/consultingmanda</t>
  </si>
  <si>
    <t>https://www.linkedin.com/company/equiteq-llp/</t>
  </si>
  <si>
    <t>info@equiteq.com</t>
  </si>
  <si>
    <t>44 20 3651 6000</t>
  </si>
  <si>
    <t>Paul Collins</t>
  </si>
  <si>
    <t>The Aryza Group</t>
  </si>
  <si>
    <t>https://www.crunchbase.com/organization/the-aryza-group</t>
  </si>
  <si>
    <t>Aryza provides Open Banking and AI-informed decision making to seamlessly automate financial restructuring and recovery journeys. They design flexible software that plays a positive role across the full financial journey, whether by easing the strain of debt, helping creditors and their customers navigate the full loan cycle, or simply giving people the resources to take better control of their finances.</t>
  </si>
  <si>
    <t>Aryza provides Open Banking and AI-informed decision making to seamlessly automate financial restructuring and recovery journeys .</t>
  </si>
  <si>
    <t>http://www.aryza.com/</t>
  </si>
  <si>
    <t>https://www.facebook.com/aryza211</t>
  </si>
  <si>
    <t>https://www.linkedin.com/company/aryza/</t>
  </si>
  <si>
    <t>+353 1 685 4128</t>
  </si>
  <si>
    <t>Buddybank</t>
  </si>
  <si>
    <t>https://www.crunchbase.com/organization/buddybank</t>
  </si>
  <si>
    <t>Banking, Customer Service, Financial Services, FinTech</t>
  </si>
  <si>
    <t>Buddybank is a conversational bank engaging with its customers through a mobile app.</t>
  </si>
  <si>
    <t>https://www.buddybank.com/</t>
  </si>
  <si>
    <t>https://www.twitter.com/mybuddybank</t>
  </si>
  <si>
    <t>https://www.linkedin.com/company/buddybank/</t>
  </si>
  <si>
    <t>True Digital Ltd</t>
  </si>
  <si>
    <t>https://www.crunchbase.com/organization/true-digital-ltd</t>
  </si>
  <si>
    <t>trueDigital is building the next generation in financial infrastructure for the digital asset ecosystem to thrive.</t>
  </si>
  <si>
    <t>FinTech, Information Technology, Internet, Marketing, Software</t>
  </si>
  <si>
    <t>https://www.truedigital.co.uk/</t>
  </si>
  <si>
    <t>https://www.twitter.com/truedigital</t>
  </si>
  <si>
    <t>https://www.linkedin.com/company/true-digital</t>
  </si>
  <si>
    <t>info@truedigital.co.uk</t>
  </si>
  <si>
    <t>0117 927 7750</t>
  </si>
  <si>
    <t>Tim Beckett</t>
  </si>
  <si>
    <t>Financial Services, Information Technology, Internet Services, Sales and Marketing, Software</t>
  </si>
  <si>
    <t>Axerve</t>
  </si>
  <si>
    <t>https://www.crunchbase.com/organization/axerve</t>
  </si>
  <si>
    <t>Financial Services, FinTech, Internet, Payments, Point of Sale</t>
  </si>
  <si>
    <t>Biella, Piemonte, Italy</t>
  </si>
  <si>
    <t>Axerve specializes in providing payment solutions.</t>
  </si>
  <si>
    <t>https://www.axerve.com/</t>
  </si>
  <si>
    <t>https://www.facebook.com/Axerve/</t>
  </si>
  <si>
    <t>https://www.linkedin.com/company/axerve/</t>
  </si>
  <si>
    <t>info@axerve.com</t>
  </si>
  <si>
    <t>Alessandro Bocca</t>
  </si>
  <si>
    <t>fino digital</t>
  </si>
  <si>
    <t>https://www.crunchbase.com/organization/fino-digital</t>
  </si>
  <si>
    <t>fino is a leading German B2B-Tech Startup. We build market-leading products and analytics in three business lines: bank account mining (FinTech), invoice aggregation (DocTech) and KYC/AML (RegTech). fino digital represents the FinTech business line. Over 500+ financial institutions and corporates in Germany, EU, UK, AUS and US use our products for there B2B and B2C customers. Our tech- and data-based business models help you to make more profit. Behind our products is our unique fino.profile with unbelievable insights to your customers. Our machine-learning algorithms identify e.g. personal characteristics, behaviour, subscriptions, assets, purchased products, credit-worthiness, customer lifecycle. Our FinTech portfolio is completed by fino.context which ensures relevant daily interactions and fino.OS which enables your platform with our micro-services.</t>
  </si>
  <si>
    <t>Banking, Financial Services, FinTech, Machine Learning, Software</t>
  </si>
  <si>
    <t>Kassel, Hessen, Germany</t>
  </si>
  <si>
    <t>fino digital provides market-leading b2b2x products based on bank account mining. First product was a smart account services for banks.</t>
  </si>
  <si>
    <t>https://fino.digital/</t>
  </si>
  <si>
    <t>https://twitter.com/fino_digital</t>
  </si>
  <si>
    <t>https://www.facebook.com/fino.digital/</t>
  </si>
  <si>
    <t>https://www.linkedin.com/company/fino-ai</t>
  </si>
  <si>
    <t>fino@fino.digital</t>
  </si>
  <si>
    <t>(+49) 561/4745242</t>
  </si>
  <si>
    <t>Florian Christ</t>
  </si>
  <si>
    <t>Fundsquare S.A.</t>
  </si>
  <si>
    <t>https://www.crunchbase.com/organization/fundsquare-s-a</t>
  </si>
  <si>
    <t>Fundsquare provides answers to the growing concerns of fund industry actors regarding costs, inefficiencies, redundant systems, disparate processes and lack of standardisation. Increasing economic and regulatory pressures are at the origin of  Fundsquare and have encouraged the creation of a unified mechanism that will decrease costs and risks. Fundsquare is a solution that has been built by and for the fund industry and offers: - An innovative, efficient and transparent model to sustain the development of the fund industry - A market utility and a user-owned and user-governed platform for order routing and information services - A service aiming at supporting and facilitating cross-border fund distribution - A standardised process with a reduced number of relationships to manage. Fundsquare provides the following services: - Order management and related communication - Information and reporting services - Regulatory reporting services</t>
  </si>
  <si>
    <t>Fundsquare is a market infrastructure facilitating cross-border fund distribution in a more efficient and standardized way.</t>
  </si>
  <si>
    <t>http://www.fundsquare.net</t>
  </si>
  <si>
    <t>https://twitter.com/fundsquare</t>
  </si>
  <si>
    <t>https://www.linkedin.com/company/3220080/</t>
  </si>
  <si>
    <t>paolo.brignardello@fundsquare.net</t>
  </si>
  <si>
    <t>+352 621 149441</t>
  </si>
  <si>
    <t>Currency One</t>
  </si>
  <si>
    <t>https://www.crunchbase.com/organization/currency-one</t>
  </si>
  <si>
    <t xml:space="preserve">Currency One SA is one of the biggest companies on the online currency exchange market, based in Poland. Over 500,000 users have already trusted Currency One SA, exchanging tens of millions of euros, dollars, British pounds, Swiss francs and other currencies on a monthly basis. </t>
  </si>
  <si>
    <t>Finance, Financial Exchanges, Financial Services, FinTech, Small and Medium Businesses</t>
  </si>
  <si>
    <t>Currency One, an authorised payment institution is the parent company of Internetowykantor.pl and Walutomat.pl</t>
  </si>
  <si>
    <t>http://currency-one.com/en/</t>
  </si>
  <si>
    <t>https://twitter.com/currency_one</t>
  </si>
  <si>
    <t>https://www.facebook.com/currencyone/</t>
  </si>
  <si>
    <t>https://www.linkedin.com/company/currency-one-sa</t>
  </si>
  <si>
    <t>biuro@currency-one.com</t>
  </si>
  <si>
    <t>Lukasz Olek, Michal Czekalski</t>
  </si>
  <si>
    <t>B2BX Exchange</t>
  </si>
  <si>
    <t>https://www.crunchbase.com/organization/b2bx</t>
  </si>
  <si>
    <t>Launched in January 2018, B2BX is a cryptocurrency exchange that offers crypto-crypto and crypto-fiat trading pairs and is licensed by the Financial Intelligence Unit (FIU) of Estonia. B2BX Exchange accepts individual and corporate clients, providing institutional grade liquidity, different order types, advanced API (WebSocket and REST), multiple options of fiat deposits &amp; withdrawals with security options such as funds protection, 2FA and KYC with the added benefit of low trading fees. B2BX operates in accordance with the following licences: (1) Licence to provide a virtual currency wallet service https://mtr.mkm.ee/taotluse_tulemus/502002 and (2) Licence to provide a service for the exchange of virtual currencies into fiat. According to CoinMarketCap data, B2BX currently features in the list of Top 50 Cryptocurrency Exchanges, ranked by Liquidity. It is positioned in 15th place with a total liquidity volume equal to $20m USD. B2BX does not charge a fee for cryptocurrency deposits. Fees for fiat financial transactions and for crypto withdrawals are displayed on the B2BX website and in the Trader‚Äôs Room. For trading, the takers fees are 0.28%, while makers pay 0.25%. This falls in line with the global industry average. B2BX offers multiple fiat deposits &amp; withdrawals methods, including bank transfers (SWIFT, SEPA, Faster Payments), Credit Cards and various payment providers such as UPayCard and Epay. A professional trading platform with high-performance matching engine includes dynamic and adaptive layout, multiple workspaces with various widgets, grouping of volumes, market depth, watchlist and other helpful features. B2BX offers two types of API: WebSocket and REST. For security purposes the public and private keys are used to get access to private methods, for which the SHA-512 encryption is obligatory. Through the API users can get public information such as tickers, volumes, order books and trades on instruments, whereas private API offers trading opportunities and access to real-time balances and opened orders on demand.   B2BX offers an iOS mobile application where users can monitor charts, order books, wallets, make deposits in crypto, have access to settings and monitor their balances and analyze charts quickly and easily.</t>
  </si>
  <si>
    <t>Bitcoin, Computer, Cryptocurrency, Ethereum, Finance, FinTech, Information Services, Information Technology, Internet</t>
  </si>
  <si>
    <t>B2BX ‚Äì professional digital asset exchange. Full-featured spot trading platform for major digital assets and cryptocurrencies.</t>
  </si>
  <si>
    <t>https://www.b2bx.exchange/?utm_source=crunchbase</t>
  </si>
  <si>
    <t>https://twitter.com/b2bx_exchange</t>
  </si>
  <si>
    <t>https://www.facebook.com/b2bx.exchange</t>
  </si>
  <si>
    <t>contact@b2bx.exchange</t>
  </si>
  <si>
    <t>Artur Azizov</t>
  </si>
  <si>
    <t>Consumer Electronics, Financial Services, Hardware, Information Technology, Internet Services, Other, Payments, Software</t>
  </si>
  <si>
    <t>Platon Finance</t>
  </si>
  <si>
    <t>https://www.crunchbase.com/organization/platon-finance</t>
  </si>
  <si>
    <t>Platon Finance‚Äôs (https://platonfinance.com) ecosystem, called Platon Life is a unique platform aimed at creating a community through blockchain technology. Its focus is to connect the world of digital money and business with social needs and lifestyle.  The ecosystem Platon Life connects people through the use of our PLTC cryptocurrency, which is the base of the exchange of goods or services. It also serves as a place where people can meet, learn, teach, inspire, exchange ideas and grow their businesses and life enjoyment. The platform is member-based, and uses its owncryptocurrency PlatonCoin as a means of payment, allowing all communication and transactions to take place within the community of trusted and verified people. Secured by the cyber-safety company Symantec, the world‚Äôs first hot wallet insurance provided by Anderson, freshly accepted to Microsoft Startup Program,  are a few of the cooperations, which we are building our solution‚Äôs trust on. Money is being devaluated everyday and is now an unstable commodity, which requires that people protect themselves. This is where Platon Finance comes with the solution of a secure payment tool for inividuals, businesses and companies ‚Äì with the Platon Life ecosystem.</t>
  </si>
  <si>
    <t>Business Development, Cryptocurrency, Digital Entertainment, FinTech, Payments</t>
  </si>
  <si>
    <t>https://platonfinance.com</t>
  </si>
  <si>
    <t>https://twitter.com/platonfinance</t>
  </si>
  <si>
    <t>https://www.facebook.com/platonfinance</t>
  </si>
  <si>
    <t>https://www.linkedin.com/checkpoint/challengesV2/AQEVgNR0WCIvVQAAAXKn9DIEnvHFD_zLFM8qSZVAAEVAjyIMRKwPXWgRZykTsO8y0t2js8EozHFUvdQuch1GvSheGJ8Ag_xePw</t>
  </si>
  <si>
    <t>info@platonfinance.com</t>
  </si>
  <si>
    <t>Daniel Tanner, Julie Tanner</t>
  </si>
  <si>
    <t>Financial Services, Media and Entertainment, Payments, Professional Services, Software</t>
  </si>
  <si>
    <t>Smart InsurTech</t>
  </si>
  <si>
    <t>https://www.crunchbase.com/organization/smart-insurtech</t>
  </si>
  <si>
    <t>Smart InsurTech provides software for insurance brokers.</t>
  </si>
  <si>
    <t>https://www.smartinsurtech.de</t>
  </si>
  <si>
    <t>https://twitter.com/SmartInsurTech</t>
  </si>
  <si>
    <t>https://www.facebook.com/SmartInsurTechAG</t>
  </si>
  <si>
    <t>https://www.linkedin.com/company/smart-insurtech</t>
  </si>
  <si>
    <t>info@smartinsurtech.de</t>
  </si>
  <si>
    <t>49 6875 910 20</t>
  </si>
  <si>
    <t>optile</t>
  </si>
  <si>
    <t>https://www.crunchbase.com/organization/optile</t>
  </si>
  <si>
    <t>optile is designed for international enterprises to scale faster to new markets, unify all payment-related processes, and provide intelligent optimization tools to boost conversion and improve customer experience. optile aims at revolutionizing online payment experience for both businesses and end customers. By bringing all the players of the global payment market together in one unified layer, we strive to establish an open payment ecosystem, where transparency, flexibility, and independence are fundamental pillars. With a team of more than 75 payment experts and enthusiasts, we accumulate our profound skills and a thorough understanding of innovative online payment technologies to provide businesses with the best open payment platform of the next generation.</t>
  </si>
  <si>
    <t>E-Commerce, FinTech, Information Technology, Payments, Software, Transaction Processing</t>
  </si>
  <si>
    <t>The next-generation independent payment platform to scale, unify, and optimize your payment setup.</t>
  </si>
  <si>
    <t>https://www.payoneer.com</t>
  </si>
  <si>
    <t>https://twitter.com/optileGmbH</t>
  </si>
  <si>
    <t>https://www.facebook.com/optileGmbH/</t>
  </si>
  <si>
    <t>https://www.linkedin.com/company/optile</t>
  </si>
  <si>
    <t>welcome@optile.net</t>
  </si>
  <si>
    <t>+49 89 4141447 10</t>
  </si>
  <si>
    <t>Daniel Smeds</t>
  </si>
  <si>
    <t>Payoneer</t>
  </si>
  <si>
    <t>https://www.crunchbase.com/organization/payoneer</t>
  </si>
  <si>
    <t>Pozitron</t>
  </si>
  <si>
    <t>https://www.crunchbase.com/organization/pozitron</t>
  </si>
  <si>
    <t>Pozitron is a mobile technology company providing full-scale solutions in commerce, banking, payments, security, and more. The company's solutions are used by global companies such as eBay, ING Bank, BNP Paribas, Intel, and GSK. Pozitron was acquired by Monitise in February 2014 and has changed its name to Monitise.</t>
  </si>
  <si>
    <t>Android, Enterprise Software, FinTech, iOS, Mobile, Mobile Devices, Software</t>
  </si>
  <si>
    <t>Pozitron is a mobile software company providing enterprise solutions for commerce, banking, payments and sales force operations.</t>
  </si>
  <si>
    <t>http://www.pozitron.com</t>
  </si>
  <si>
    <t>http://twitter.com/Pozitron_Mobile</t>
  </si>
  <si>
    <t>http://www.facebook.com/pozitronmobile</t>
  </si>
  <si>
    <t>http://www.linkedin.com/company/pozitron</t>
  </si>
  <si>
    <t>info@pozitron.com</t>
  </si>
  <si>
    <t>(902) 122-5375</t>
  </si>
  <si>
    <t>Fatih Isbecer, Firat Isbecer</t>
  </si>
  <si>
    <t>Consumer Electronics, Financial Services, Hardware, Mobile, Platforms, Software</t>
  </si>
  <si>
    <t>Pozitron acquired by Monitise</t>
  </si>
  <si>
    <t>https://www.crunchbase.com/acquisition/monitise-acquires-pozitron--1b651a9c</t>
  </si>
  <si>
    <t>Metasite</t>
  </si>
  <si>
    <t>https://www.crunchbase.com/organization/metasite</t>
  </si>
  <si>
    <t>At Metasite, we do bespoke digital financial platforms and applications design, engineering, integration and support for financial industry leaders and rising fintechs across Europe. Our 100 people strong UK and Baltics-based team has a stellar 23-year track record in delivering custom web applications and backend platforms development and support services for clients in the UK, Switzerland, the U.S. and Western &amp; Northern Europe. Comprised of architects, Java, .NET and PHP developers, UI designers, QA engineers, analysts and PMs with 6 to 15 years of experience, Metasite offers a combination of deep understanding of financial services and software engineering excellence Among our key clients are Man Group, Vontobel, Verse Payments, Solum Financial, RSA Group, ERGO Insurance, Bondradar, Swedbank, SEB, Nordea, DNB, Luminor, STK Finans.</t>
  </si>
  <si>
    <t>Apps, Enterprise Software, Financial Services, FinTech, Information Technology, Payments, Software</t>
  </si>
  <si>
    <t>Technology Engineering for Financial Services</t>
  </si>
  <si>
    <t>http://www.metasite.net</t>
  </si>
  <si>
    <t>https://www.facebook.com/metasite</t>
  </si>
  <si>
    <t>https://www.linkedin.com/company/metasite-business-solutions</t>
  </si>
  <si>
    <t>hello@metasite.net</t>
  </si>
  <si>
    <t>+44 750 827 9430</t>
  </si>
  <si>
    <t>Aldas Kirvaitis, Sarunas Chomentauskas</t>
  </si>
  <si>
    <t>Apps, Financial Services, Information Technology, Payments, Software</t>
  </si>
  <si>
    <t>easyfundraising</t>
  </si>
  <si>
    <t>https://www.crunchbase.com/organization/easyfundraising</t>
  </si>
  <si>
    <t>Crowdfunding, E-Commerce, FinTech, Insurance, Internet</t>
  </si>
  <si>
    <t>Lichfield, Staffordshire, United Kingdom</t>
  </si>
  <si>
    <t>Easyfundraising is an e-commerce platform that enables its users to raise funds when they make online purchases.</t>
  </si>
  <si>
    <t>http://www.easyfundraising.org.uk/</t>
  </si>
  <si>
    <t>https://www.twitter.com/easyuk</t>
  </si>
  <si>
    <t>https://www.facebook.com/easyfundraising.org.uk</t>
  </si>
  <si>
    <t>us@easyfundraising.org.uk</t>
  </si>
  <si>
    <t>Origo</t>
  </si>
  <si>
    <t>https://www.crunchbase.com/organization/origo-2af6</t>
  </si>
  <si>
    <t>Origo is a fintech company.</t>
  </si>
  <si>
    <t>https://www.origo.com/</t>
  </si>
  <si>
    <t>https://twitter.com/origo_services</t>
  </si>
  <si>
    <t>https://www.linkedin.com/company/origo-services-ltd/</t>
  </si>
  <si>
    <t>0131-451-5181</t>
  </si>
  <si>
    <t>Aspect Capital</t>
  </si>
  <si>
    <t>https://www.crunchbase.com/organization/aspect-capital</t>
  </si>
  <si>
    <t>Aspect Capital Limited is a London-based investment manager.</t>
  </si>
  <si>
    <t>http://www.aspectcapital.com</t>
  </si>
  <si>
    <t>info@aspectcapital.com</t>
  </si>
  <si>
    <t>Engineering, Finance, Human Resources, Legal, Management, Marketing, Operations, Sales</t>
  </si>
  <si>
    <t>Marketflow</t>
  </si>
  <si>
    <t>https://www.crunchbase.com/organization/marketflow</t>
  </si>
  <si>
    <t xml:space="preserve">Marketflow is an innovative FinTech company led by industry veterans who all believe that the best recipe, in terms of service delivery to our clients, is a mix of strong tailor-made systems backed by experts in their fields. We provide consultancy and management on the entire E-commerce value chain from customer acquisition all the way down to payment processing. In doing so we help you reduce your financial and reputational risk exposure while giving you the means to increase your ROI. </t>
  </si>
  <si>
    <t>Marketflow is an innovative FinTech company.</t>
  </si>
  <si>
    <t>https://marketflow.com</t>
  </si>
  <si>
    <t>https://twitter.com/marketflowcom?lang=en</t>
  </si>
  <si>
    <t>https://www.facebook.com/marketflowpayments/?ref=nf</t>
  </si>
  <si>
    <t>https://www.linkedin.com/company/marketflow-com/</t>
  </si>
  <si>
    <t>Fredrik Broberg, Hoa Le</t>
  </si>
  <si>
    <t>Moneyou</t>
  </si>
  <si>
    <t>https://www.crunchbase.com/organization/moneyou</t>
  </si>
  <si>
    <t xml:space="preserve">Moneyou want to become the simplest online bank in the Netherlands. They started in 2001 as one of the first people with whom you could buy a mortgage through the internet. They believe that money matters can always be easier, closer and more transparent.  They are still happy to help you arrange your money matters yourself. Whether you want to save, invest, borrow or want your home finance. That's why They keep Their product variants limited and make it as simple as possible for you to use Their products and services. Oh yes, and They do not like to use complicated language when it is not necessary </t>
  </si>
  <si>
    <t>Moneyou offer financial products that you immediately understand and can take online online.</t>
  </si>
  <si>
    <t>https://www.moneyou.nl/</t>
  </si>
  <si>
    <t>https://twitter.com/moneyounl</t>
  </si>
  <si>
    <t>https://www.facebook.com/MoneYouNederland</t>
  </si>
  <si>
    <t>https://www.linkedin.com/company/moneyou</t>
  </si>
  <si>
    <t>info@moneyou.nl</t>
  </si>
  <si>
    <t>+31 0800 666 3993</t>
  </si>
  <si>
    <t>Gungho Marketing</t>
  </si>
  <si>
    <t>https://www.crunchbase.com/organization/gungho-marketing</t>
  </si>
  <si>
    <t>Gungho builds opportunity pipeline and accelerates sales revenue with well qualified appointments. We work with technology vendors in the RegTech industry to help aggressively grow their global footprint and drive new revenues. We carefully profile your target audience before making a non-scripted cold call. Our callers generate genuine interest and secure appointments for your sales team to attend. Over 65% of our appointments go to revenue pipeline. For more info &amp; case studies please visit http://www.gunghomarketing.co.uk/about-gungho/</t>
  </si>
  <si>
    <t>B2B, Business Development, Direct Marketing, FinTech, Identity Management, Lead Management, Legal Tech, Marketing, SaaS, Sales</t>
  </si>
  <si>
    <t>Dorchester, Dorset, United Kingdom</t>
  </si>
  <si>
    <t>Helping RegTech companies grow global pipeline &amp; revenues with well qualified appointment setting activity</t>
  </si>
  <si>
    <t>https://www.gunghomarketing.co.uk</t>
  </si>
  <si>
    <t>https://www.facebook.com/GunghoMarketingTeam</t>
  </si>
  <si>
    <t>https://www.linkedin.com/company/1620443</t>
  </si>
  <si>
    <t>info@gunghomarketing.co.uk</t>
  </si>
  <si>
    <t>+44 203 326 8150</t>
  </si>
  <si>
    <t>Lucy Erskine</t>
  </si>
  <si>
    <t>Financial Services, Information Technology, Other, Privacy and Security, Professional Services, Sales and Marketing, Software</t>
  </si>
  <si>
    <t>Cleevio</t>
  </si>
  <si>
    <t>https://www.crunchbase.com/organization/cleevio</t>
  </si>
  <si>
    <t>We work with bold brands that we believe in. We have over 10 years of experience creating mobile services, during which we built 100+ apps with more than 20 million downloads. Our team comes from a variety of backgrounds -- from design and software development to engineering and economics. Cleevio was founded in 2008 by three friends with big dreams. After growing slowly for five years, Cleevio burst onto the international scene with our own app -- Spendee, a financial planning app with over 4 Million downloads. Our team and vision quickly expanded. Today, we work with companies all over the globe and have helped launch several successful startups. Our team comes from a variety of backgrounds, but we have one thing in common: we are not newcomers to the mobile space. We grow very fast. A few months ago, we moved to a beautiful cubist villa near the river and Prague's favorite N√°plavka and opened a brand new office in Brno. We expanded our team with a few fantastic new colleagues, so we can now work on more and more amazing projects.  But that's still just the beginning... Manifesto: 1. We don't just build your apps. We build your business. We believe this must start with growth-minded, user-centered, design-driven development. 2. We accept a challenge with passion and deliver the results with pride. Don‚Äôt limit your challenge. Challenge your limits. 3. We hand pick our partners because when we commit, it is for good. We‚Äôre in it for the long haul. If you bring the same effort and commitment, together we‚Äôll accomplish incredible things.</t>
  </si>
  <si>
    <t>Automotive, Banking, Delivery Service, FinTech, Mobile Apps, Personal Finance, Real Estate Investment, Software Engineering</t>
  </si>
  <si>
    <t>Custom Software Development Company:  We don't just build your apps, we build your business.</t>
  </si>
  <si>
    <t>http://www.cleevio.com</t>
  </si>
  <si>
    <t>https://twitter.com/cleevio?lang=en</t>
  </si>
  <si>
    <t>http://www.facebook.com/cleevio</t>
  </si>
  <si>
    <t>http://www.linkedin.com/company/cleevio</t>
  </si>
  <si>
    <t>hello@cleevio.com</t>
  </si>
  <si>
    <t>+420 775 578 315</t>
  </si>
  <si>
    <t>Jan Castek, Lukas Stibor, Miroslav Chmelka</t>
  </si>
  <si>
    <t>Apps, Financial Services, Lending and Investments, Mobile, Real Estate, Science and Engineering, Software, Transportation</t>
  </si>
  <si>
    <t>CFH Clearing</t>
  </si>
  <si>
    <t>https://www.crunchbase.com/organization/cfh-clearing</t>
  </si>
  <si>
    <t>CFH Clearing Limited provides multi-asset execution, prime brokerage, and trading technology solutions for institutional clients. The company offers front end trading platforms, including CLEARWEB, a Web-based trading application</t>
  </si>
  <si>
    <t>Parmenion Capital Partners</t>
  </si>
  <si>
    <t>https://www.crunchbase.com/organization/parmenion-capital-partners</t>
  </si>
  <si>
    <t>http://www.parmenion.co.uk</t>
  </si>
  <si>
    <t>https://www.twitter.com/parmenionuk</t>
  </si>
  <si>
    <t>https://www.linkedin.com/company/parmenion</t>
  </si>
  <si>
    <t>mail@parmenion.co.uk</t>
  </si>
  <si>
    <t>+44 (0) 117 204 7600</t>
  </si>
  <si>
    <t>PayPoint Romania</t>
  </si>
  <si>
    <t>https://www.crunchbase.com/organization/paypoint-romania</t>
  </si>
  <si>
    <t>PayPoint is a Romania-based market consumer payments operator that allows clients access to even safer, quicker and easier payments. Their mission is to lead the market in the provision of products to consumer service companies and retailers, through innovative solutions and first-class service.  Over the last 5 years, PayPoint Romania established itself as an undisputed leader of the OTC bill payment market in Romania. It was founded in 2008 and is based in Bucharest, Bucharest.</t>
  </si>
  <si>
    <t>Financial Services, FinTech, Mobile, Mobile Payments, Payments</t>
  </si>
  <si>
    <t>PayPoint is a Romania-based market consumer payments operator that allows clients access to even safer, quicker, and easier payments.</t>
  </si>
  <si>
    <t>https://ro-ro.paypoint.com/</t>
  </si>
  <si>
    <t>https://twitter.com/PayPoint</t>
  </si>
  <si>
    <t>https://www.linkedin.com/company/paypoint-romania/</t>
  </si>
  <si>
    <t>informatii@paypoint.com</t>
  </si>
  <si>
    <t>0784.129.110.</t>
  </si>
  <si>
    <t>Innova Capital</t>
  </si>
  <si>
    <t>https://www.crunchbase.com/organization/innova-capital</t>
  </si>
  <si>
    <t>PayPoint Romania acquired by Innova Capital</t>
  </si>
  <si>
    <t>https://www.crunchbase.com/acquisition/innova-capital-acquires-paypoint-romania--3695a51f</t>
  </si>
  <si>
    <t>Eurobits Technologies</t>
  </si>
  <si>
    <t>https://www.crunchbase.com/organization/eurobits</t>
  </si>
  <si>
    <t xml:space="preserve">Established in 2004, Eurobits is a European Leader in PSD2 and Financial Aggregation Services. We are an independently owned B2B Technological Services Provider, born to foster the development of the digital economy through cooperative innovation in advanced digital services. Based in Madrid, Eurobits currently provides technological solutions to some of the largest Financial Institutions &amp; Fintechs in the Euro-zone. </t>
  </si>
  <si>
    <t>Accounting, B2B, Financial Services, FinTech, Information Technology</t>
  </si>
  <si>
    <t xml:space="preserve">Eurobits Technologies is a European leader in PSD2 &amp; Financial Aggregation Services. </t>
  </si>
  <si>
    <t>https://twitter.com/Eurobits_Tech</t>
  </si>
  <si>
    <t>https://www.linkedin.com/company/713090</t>
  </si>
  <si>
    <t>info@eurobits.es</t>
  </si>
  <si>
    <t>+34 91 708 03 00</t>
  </si>
  <si>
    <t>Appshop</t>
  </si>
  <si>
    <t>https://www.crunchbase.com/organization/appshop</t>
  </si>
  <si>
    <t xml:space="preserve">Specializing in fintech and fitness apps. We are going to be the best mobile app developers in the world. </t>
  </si>
  <si>
    <t>App Marketing, Apps, Developer APIs, FinTech, Mobile Apps, Usability Testing, UX Design, Web Development</t>
  </si>
  <si>
    <t>Mobile app development, UX/UI, full cycle of mobile app development</t>
  </si>
  <si>
    <t>http://theappshop.eu/</t>
  </si>
  <si>
    <t>https://www.facebook.com/theappshop.eu/</t>
  </si>
  <si>
    <t>https://www.linkedin.com/company/theappshop/</t>
  </si>
  <si>
    <t>vitali@theappshop.eu</t>
  </si>
  <si>
    <t>Vitali Dervoed</t>
  </si>
  <si>
    <t>Apps, Data and Analytics, Design, Financial Services, Mobile, Sales and Marketing, Software</t>
  </si>
  <si>
    <t>Radar Payments</t>
  </si>
  <si>
    <t>https://www.crunchbase.com/organization/radar-payments</t>
  </si>
  <si>
    <t>Radar Payments is a leading innovative payment processing provider dedicated to financial institutions, including payment service providers (PSPs), banks, acquirers, issuers, and fintech.  It offers advisory services and a one-stop platform for end-to-end omnichannel processing, enabling the acceptance of most of the widely adopted payment methods, delivered on a PaaS, SaaS, or fully managed service model.  Built using BPC‚Äôs SmartVista, an industry-recognized payment solution, the Radar Payments platform delivers scalability, resilience, performance, and unparalleled security.  Radar Payments is fully owned by BPC. It beautifully blends the best of both worlds: the BPC world, with its 20 years of expertise in payments, coupled with the fintech world ‚Äì using the latest digital technologies to create innovative customer payment experiences.</t>
  </si>
  <si>
    <t>Radar Payments is an innovative payment processing provider dedicated to financial institutions, banks, acquirers, issuers, and fintechs.</t>
  </si>
  <si>
    <t>https://www.radarpayments.com/white-label-payment/</t>
  </si>
  <si>
    <t>https://twitter.com/RadarPayments</t>
  </si>
  <si>
    <t>https://www.facebook.com/radarpayments</t>
  </si>
  <si>
    <t>https://ch.linkedin.com/company/radar-payments</t>
  </si>
  <si>
    <t>connect.radarpayments@gmail.com</t>
  </si>
  <si>
    <t>Jane Loginova</t>
  </si>
  <si>
    <t>ipagoo</t>
  </si>
  <si>
    <t>https://www.crunchbase.com/organization/ipagoo</t>
  </si>
  <si>
    <t>ipagoo is the first Pan-European Digital Bank specialised in "everyday banking" and operating in open architecture. ipagoo is unique since as a single entity will cover all the EU and beyond at the same time, offering current/business accounts and cash management services (payments, FX, budgeting, cash pooling, advance payments and merchant services). ipagoo will open its APIs to become a Bank as a Service (BaaS) to any company willing to develop new interfaces or applications to serve specific market needs.  ipagoo is also the channel through which saving and lending banks and other financial services providers can distribute their products to reach, at once, 500m potential clients.</t>
  </si>
  <si>
    <t>IPAGOO is a digital bank that offers everyday banking services in Europe.</t>
  </si>
  <si>
    <t>http://www.ipagoo.com</t>
  </si>
  <si>
    <t>https://www.twitter.com/ipagoo_uk</t>
  </si>
  <si>
    <t>https://www.facebook.com/ipagoo.uk</t>
  </si>
  <si>
    <t>https://www.linkedin.com/company/ipagoo</t>
  </si>
  <si>
    <t>info@ipagoo.com</t>
  </si>
  <si>
    <t>Virgin StartUp</t>
  </si>
  <si>
    <t>https://www.crunchbase.com/organization/virgin-startup</t>
  </si>
  <si>
    <t>Virgin StartUp is on a mission to change the prospects of start-ups, for good. They help businesses get funding, get a mentor and get ahead.  They are a not-for-profit company founded by Richard Branson and Virgin in 2013, to support entrepreneurs based in England who are planning to launch a start-up or are within their first 12 months of trading as a business.  As a Delivery Partner of the StartUp Loans scheme the funding they offer is a loan provided by the Government and ranges from ¬£500 up to ¬£25,000. They work with the Cavendish Consortium, a group made up of six of the largest enterprise agencies across England, together with the National Enterprise Network to deliver this funding and support across the whole of England.</t>
  </si>
  <si>
    <t>Association, Business Development, Consulting, Crowdfunding, FinTech, Government, Incubators, Non Profit</t>
  </si>
  <si>
    <t>Virgin StartUp is on a mission to change the prospects of start-ups, for good.</t>
  </si>
  <si>
    <t>http://www.virginstartup.org/</t>
  </si>
  <si>
    <t>http://twitter.com/VirginStartUp</t>
  </si>
  <si>
    <t>http://www.facebook.com/virginstartup</t>
  </si>
  <si>
    <t>https://www.linkedin.com/company-beta/3515492</t>
  </si>
  <si>
    <t>hello@virginstartup.org</t>
  </si>
  <si>
    <t>949-201-9074</t>
  </si>
  <si>
    <t>Richard Branson</t>
  </si>
  <si>
    <t>Financial Services, Government and Military, Lending and Investments, Other, Professional Services</t>
  </si>
  <si>
    <t>ComparaJ√°.pt</t>
  </si>
  <si>
    <t>https://www.crunchbase.com/organization/comparaja-pt</t>
  </si>
  <si>
    <t>ComparaJa.pt is a free and independent online platform for comparison and analysis of credit products and telecommunications services that offers users the possibility to identify and acquire the solution best suited to their needs, with significant savings of time and money, quickly and simply.  In the free comparators of ComparaJ.pt, Portuguese families can simulate all offers of housing loans, personal loans and credit cards, as well as telecommunications packages, existing in the market and join, directly or with the personalized support of the Support team to the most advantageous offer. Founded at the beginning of 2015, this project was born incubated at Startup Lisboa and already attracted the attention of internationally recognized investors due to its disruptive approach to the financial sector, having even been included in 2017 in the top 50 of the most innovative Fintech in the world ranking ranking Fintech 100 . This project arose from the need to make life easier for any consumer seeking the best financial solutions for their profile. Nowadays, with the facilitation of access to the information provided by the Internet, it is counterproductive to go directly to the counters of all banks - with all the time and money involved - in order to be able to access the conditions of each one to the granting of a loan or a card, and the same is true for telecommunications operators. In this sense, before taking a decision, any consumer can access ComparaJ.com and, free of charge, simulate a credit offer or a telecommunications package according to their profile and find out what the market conditions for the indicated. You can thus have simplified access to all the offers in the market so that you can make a conscious and thoughtful choice. This was precisely what the founding members idealized.</t>
  </si>
  <si>
    <t>Convenient, comprehensive and educational financial product comparison platform in Portugal.</t>
  </si>
  <si>
    <t>http://www.comparaja.pt/</t>
  </si>
  <si>
    <t>https://www.twitter.com/comparaja</t>
  </si>
  <si>
    <t>https://www.facebook.com/comparaja</t>
  </si>
  <si>
    <t>info@comparaja.pt</t>
  </si>
  <si>
    <t>+351 300 404 240</t>
  </si>
  <si>
    <t>Sergio Pereira</t>
  </si>
  <si>
    <t>cVation</t>
  </si>
  <si>
    <t>https://www.crunchbase.com/organization/cvation</t>
  </si>
  <si>
    <t>cVation helps businesses innovate, moving ideas from concept to production using cloud technology. We help customers design, create and deliver cloud-based software that leverages IoT, Big Data, AI and DevOps practices to develop innovative business solutions. We are a multi-talented, forward thinking team of go-getters that specialize in turning our clients' digital strategies into innovative cloud-based business solutions. We accelerate IT deployments by seamlessly facilitating secure cloud-based development. Our value is most realized when traditional solutions come up short. We love taking on the most complex challenges in critical industries, integrating advanced technologies in our solutions, and building from scratch where necessary. For years we have invested in building a strong team of the best and brightest IT specialists while continually refining our toolbox of development capabilities.</t>
  </si>
  <si>
    <t>Artificial Intelligence, Banking, Enterprise Software, Finance, FinTech, Information Technology, Life Science, Logistics, Software, Transportation</t>
  </si>
  <si>
    <t>Delivering product, consulting, architecture, tools, methodology, and outsourced development on Microsoft Azure Technology with DevOps</t>
  </si>
  <si>
    <t>https://www.cvation.com</t>
  </si>
  <si>
    <t>https://www.linkedin.com/company/cvation/</t>
  </si>
  <si>
    <t>info@cvation.com</t>
  </si>
  <si>
    <t>+45 72 20 30 60</t>
  </si>
  <si>
    <t>Christian Moller, Erik Zoega, Nicolai Graff Andersen</t>
  </si>
  <si>
    <t>Artificial Intelligence, Biotechnology, Data and Analytics, Financial Services, Information Technology, Lending and Investments, Science and Engineering, Software, Transportation</t>
  </si>
  <si>
    <t>Yellowtail</t>
  </si>
  <si>
    <t>https://www.crunchbase.com/organization/yellowtail</t>
  </si>
  <si>
    <t>For more than 15 years they have been designing, building and managing key, digital and data-driven software solutions for the financial sector. Their mission is to improve the quality of the consumer's financial life. The products and services of Yellowtail help to activate consumers, give them action capacity and give them confidence in making (better) financial decisions. Their focus is on an ultimate customer experience. In addition, thanks to their domain focus, they also have in-depth expertise of underlying business processes, data and technology, such as robotics and machine learning. At the same time, they are strongly focused on STP processing and robotization of complex data flows to eliminate unnecessary steps and manual work. All this to simplify business processes in the interest of the customer.</t>
  </si>
  <si>
    <t>Finance, FinTech, Software, UX Design</t>
  </si>
  <si>
    <t>Naarden, Noord-Holland, The Netherlands</t>
  </si>
  <si>
    <t>YellowTail is a software firm that designs and builds software solutions based upon  for the companies from financial sector.</t>
  </si>
  <si>
    <t>http://www.yellowtail.nl</t>
  </si>
  <si>
    <t>https://twitter.com/yellowtailbv</t>
  </si>
  <si>
    <t>https://www.facebook.com/yellowtailconsulting</t>
  </si>
  <si>
    <t>https://www.linkedin.com/company/yellowtail</t>
  </si>
  <si>
    <t>info@yellowtail.nl</t>
  </si>
  <si>
    <t>31-355248900</t>
  </si>
  <si>
    <t>Rob Coppen</t>
  </si>
  <si>
    <t>Human Resources, Management, Operations</t>
  </si>
  <si>
    <t>Design, Financial Services, Software</t>
  </si>
  <si>
    <t>JustCoded</t>
  </si>
  <si>
    <t>https://www.crunchbase.com/organization/justcoded</t>
  </si>
  <si>
    <t>Welcome to JustCoded!  We build innovative solutions for FinTech and co-create bold digital products for growing startups. Our main goal is to solve development and UX problems for various businesses and help startups with delivering their solutions. Our services include business analysis, UX and UI design, PHP and JavaScript development, as well as tech and non-tech consulting. We can build anything from elegant landing pages to huge crowdfunding platforms, e-commerce websites, and mobile apps. In 2018, we have developed our own product ‚Äî LenderKit. It is an investment management and crowdfunding software for automating operations and managing full-cycle fundraising campaigns.  Check out our portfolio and don't hesitate to drop us a line if you feel like we are the right guys!</t>
  </si>
  <si>
    <t>Consulting, FinTech, Mobile Apps, UX Design, Web Development</t>
  </si>
  <si>
    <t>We create FinTech and Web solutions for startups and established businesses.</t>
  </si>
  <si>
    <t>https://justcoded.com/</t>
  </si>
  <si>
    <t>http://twitter.com/JustCoded</t>
  </si>
  <si>
    <t>https://www.facebook.com/justcodedcom</t>
  </si>
  <si>
    <t>http://www.linkedin.com/company/justcoded</t>
  </si>
  <si>
    <t>hello@justcoded.com</t>
  </si>
  <si>
    <t>+44 20 45770571</t>
  </si>
  <si>
    <t>Apps, Design, Financial Services, Mobile, Professional Services, Software</t>
  </si>
  <si>
    <t>Finconomy AG</t>
  </si>
  <si>
    <t>https://www.crunchbase.com/organization/finconomy-ag</t>
  </si>
  <si>
    <t>Finconomy fundamentally changes how we experience financial services in the future. Finconomy is a company builder, rather than just a financial investor. We support our ventures throughout every stage of the growth process. Finconomy specializes in the B2B segment, as an ideal partner for insurance companies, banks, independent financial distributors, wealth managers and fintechs. With our ventures we create the leading ecosystem for technology-driven business models.</t>
  </si>
  <si>
    <t>Banking, FinTech, Incubators, Insurance, InsurTech</t>
  </si>
  <si>
    <t xml:space="preserve">B2B Fintech and Insurtech Company Builder </t>
  </si>
  <si>
    <t>http://finconomy.de/en/</t>
  </si>
  <si>
    <t>https://twitter.com/Finconomy</t>
  </si>
  <si>
    <t>https://www.linkedin.com/company/11322456/</t>
  </si>
  <si>
    <t>info@finconomy.de</t>
  </si>
  <si>
    <t xml:space="preserve">+49 89 357 680 490 </t>
  </si>
  <si>
    <t>Paul Huber, Reinhard Tahedl, Rolf Henning Hackel</t>
  </si>
  <si>
    <t>Vast Dreams</t>
  </si>
  <si>
    <t>https://www.crunchbase.com/organization/vast-dreams</t>
  </si>
  <si>
    <t>We specialise in enterprise-grade software infrastructure focused on both customer and internal-facing business solutions. Our Services: Business Process Automation Solutions RPA solutions that save operational costs and increases process efficiency while providing business intelligence. Some of the solutions we have worked on include email and bill automation, IoT based ERP systems in manufacturing and AI-driven EHR systems, helping surgeons coordinate. AI-Powered data infrastructure, research and solutions We are highly experienced in dealing with big data, and data solutions, including the gathering of data and implementation of AI. We have worked with extremely complex solutions which involve deep research and the creation of multiple neural networks and machine learning processes working together in live time. Some of our solutions are actively used in the Health Care and Banking industry to save lives and provide a better customer experience. If you have a data problem, talk to us, we know how to make data useful.  White Label Banking and Fintech Solutions Customised to your Business For corporate banks and fintech, providing end-to-end support, including licencing, asset side tools, liability side tools, regulatory tools, and client-facing applications. We have a proven track record in banking, creating solutions that directly increase profits and customers. We have implemented complex data-driven solutions, which include vertically integrating, payment processing, credit and banking.  New Product Creation and Delivery We take your idea to execution, helping with business sense and implementation, working with you as partners. We treat your business as our own, and nothing only deliver perfection. We help you with your go-to-market strategies, and we only work with you if we believe in you and the product-market fit. Active Cyber Security provisions  We work with you to help you gain relevant certification, while actively managing your cybersecurity in person, ensuring your risks are managed and preventing reputation and IP losses. We have worked with the highest grade cybersecurity implementation, where we were responsible for the security of banks, actively responding to events and implementing our solutions. We can assist you in getting ISO27001, PCI/DSS, HIPAA and other similar compliances.  Digital Marketing and SEO support For our software customers, we also offer to help you expand with Digital Marketing and Media Buying, where we make you visible and look better than your competition. Working with industry leaders to ensure you get the best global support and service.  Global Industry Expertise: Healthcare, Banking, Mining, Construction, Retail, Manufacturing and Share Economy.  Technologies:  Cloud: AWS, Azure, Google Cloud and Private Languages: React.js, Node.js, Django, Python, SWIFT (IOS), Java (Android), Go, HTML/CSS/JS, C# Data - Kafka, Spark, Aerospike, DynamoDB, MongoDB, Oracle, SQL Distribution: Hubspot, Salesforce, Social Media, Google, Custom</t>
  </si>
  <si>
    <t>Banking, Big Data, Construction, Electronic Health Record (EHR), Enterprise Resource Planning (ERP), FinTech, Internet of Things, Software</t>
  </si>
  <si>
    <t>At Vast Dreams, we execute your business vision and transform it into reality with our experience, technological acumen and innovation.</t>
  </si>
  <si>
    <t>https://vastdreams.com</t>
  </si>
  <si>
    <t>https://www.facebook.com/vastdreams</t>
  </si>
  <si>
    <t>https://www.linkedin.com/company/vastdreams</t>
  </si>
  <si>
    <t>abhishek@vastdreams.com</t>
  </si>
  <si>
    <t>Abhishek Sehgal</t>
  </si>
  <si>
    <t>Data and Analytics, Financial Services, Health Care, Internet Services, Lending and Investments, Real Estate, Software</t>
  </si>
  <si>
    <t>PayRay</t>
  </si>
  <si>
    <t>https://www.crunchbase.com/organization/payray</t>
  </si>
  <si>
    <t>Since 2018, Neobank PayRay is challenging the traditional financial infrastructure and seek to improve and automate the delivery and use of financial services within Small and Medium-sized Enterprises in Lithuania and beyond.  In 2019 European Central Bank issued PayRay full banking license, which allows lending and accepting deposits.    PayRay utilizes emerging technologies to make financial services more accessible and more efficient</t>
  </si>
  <si>
    <t>KVB PRIME (UK) LIMITED</t>
  </si>
  <si>
    <t>https://www.crunchbase.com/organization/kvb-prime-uk</t>
  </si>
  <si>
    <t>What We do  We offer diversified financial products to facilitate worldwide clients of all sizes with world-class service. Our products include foreign exchange system and service, liquidity solution, service for corporate treasury management platform, corporate hedge funds as well as fin-tech system integration.  Powerful trading technology with prime service  KVB Prime provides powerful technology with prime service for investors to access a variety of trading tools such as MT4 web and mobile with over 70 currency pairs in FOREX, CFD stock indices, futures, precious metals, indexes, and energy resources at your disposal. Our automatic trading tools are programmed to allow analytical automation and trading processes to offer the most competitive pricing to assist you to cut down the price and increase your business advantages. Professional Advisory and support  We are headquartered in Manchester, the United Kingdom and we offer 24/7 seamless customers support with multiple languages options.  Value for Money  We aim to provide tight spread regardless of market volatility, delivery competitive and reliable pricing. We offer attractive spreads as low as 0.3 point on EUR/USD to significantly decrease your cost and maximize your value.  Security of Funds Under our FCA obligations, we protect retail client funds.  To access more details and create your account, please visit the KVB PRIME website:  https://register.kvbprime.co.uk/en/register</t>
  </si>
  <si>
    <t>A global financial service company specializing in offering investors and partners to FX, CFDs, stocks, opportunities from a single account</t>
  </si>
  <si>
    <t>https://kvbprime.co.uk/</t>
  </si>
  <si>
    <t>https://www.facebook.com/KVBPRIME/</t>
  </si>
  <si>
    <t>https://www.linkedin.com/company/kvbprime</t>
  </si>
  <si>
    <t>Forex4you</t>
  </si>
  <si>
    <t>https://www.crunchbase.com/organization/forex4you</t>
  </si>
  <si>
    <t>Forex4You is an online Forex trading company that provides a platform for users to trade Forex in real time over the Internet. The Forex4You website contains information to educate users on the basics of online Forex trading, and offers demo and live accounts to allow clients to trade online. Forex4You was founded in 2007 in the British Virgin Islands. The company is headquartered in London, where all records are maintained. Forex4You has several affiliates internationally, and operates offices in the United Kingdom, Russia, Malaysia, India, and Cyprus. The site run by Forex4You reviews the company√¢‚Ç¨‚Ñ¢s mission, which is to bring a recently exclusive trading market to the general public. While Forex trading used to be reserved for financial professionals and wealthy clients, a Forex4You review reveals that their mission is to allow Forex trading for users that require only small initial investments. Forex4You reviews their approach to Forex trading, which includes consumer education and practice trading before live trading online. Forex4You provides a large education section on their site for users who are new to online Forex trading. A Forex4You review reveals that the site provides extensive information on the basics of what Forex trading is, through the use of a √¢‚Ç¨≈ìForex Training√¢‚Ç¨¬ù program available for free. The training module by Forex4You reviews the advantages of Forex trading by providing an assessment of risk and how the Forex4You is designed to decrease user risk via low minimum transaction values. Additionally, the site offers information to help users understand the psychological side of trading to prepare them to make sound financial decisions. Users may also register for a demo trading account to trade in real time with no financial risk, before beginning to trade online with their personal funds. Finally, Forex4You offers phone, email and chat support for their clients, to guide users through the mechanics of trading, and help ensure the financial success of their clients.</t>
  </si>
  <si>
    <t>Electronics, FinTech, Payments, Real Time</t>
  </si>
  <si>
    <t>Torton, Worcestershire, United Kingdom</t>
  </si>
  <si>
    <t>Forex4you - Online Forex Trading company</t>
  </si>
  <si>
    <t>http://www.forex4you.com</t>
  </si>
  <si>
    <t>http://twitter.com/fx4you</t>
  </si>
  <si>
    <t>http://www.facebook.com/forex4you</t>
  </si>
  <si>
    <t>info@forex4you.com</t>
  </si>
  <si>
    <t>+44 20 7193 9932</t>
  </si>
  <si>
    <t>Consumer Electronics, Financial Services, Hardware, Other, Payments</t>
  </si>
  <si>
    <t>TALENTOMOBILE</t>
  </si>
  <si>
    <t>https://www.crunchbase.com/organization/talentomobile</t>
  </si>
  <si>
    <t>TALENTOMOBILE company creator and developer of solutions and products based on mobile first strategy by using artificial intelligence, chatbot and machine learning, focused on fintech and insurance services.  Digital Onboarding Solutions, KYC, ID OCR, Chatbot Quote , AI Vehicle Detection</t>
  </si>
  <si>
    <t>Apps, Artificial Intelligence, Financial Services, FinTech, Identity Management, Information Technology, Software</t>
  </si>
  <si>
    <t>TALENTOMOBILE creates innovative solutions and products based on mobile first strategy by using AI and machine learning. Digital onboarding</t>
  </si>
  <si>
    <t>https://www.talentomobile.com</t>
  </si>
  <si>
    <t>https://twitter.com/talentomobile</t>
  </si>
  <si>
    <t>https://www.facebook.com/talentoMobile</t>
  </si>
  <si>
    <t>https://www.linkedin.com/company/talentomobile</t>
  </si>
  <si>
    <t>info@talentomobile.com</t>
  </si>
  <si>
    <t>Raul Repiso</t>
  </si>
  <si>
    <t>Apps, Artificial Intelligence, Data and Analytics, Financial Services, Information Technology, Privacy and Security, Science and Engineering, Software</t>
  </si>
  <si>
    <t>Zencap</t>
  </si>
  <si>
    <t>https://www.crunchbase.com/organization/zencap</t>
  </si>
  <si>
    <t>Zencap owns and operates a digital credit market place for for small and medium enterprises (SMEs). It was founded 2014 based in Berlin, Germany. In 2015 Zencap was acquired by Funding Circle.</t>
  </si>
  <si>
    <t>Zencap owns and operates a digital credit market place for companies.</t>
  </si>
  <si>
    <t>https://www.zencap.de/</t>
  </si>
  <si>
    <t>info@zencap.de</t>
  </si>
  <si>
    <t>Christian Grobe, Matthias Knecht</t>
  </si>
  <si>
    <t>Zencap acquired by Funding Circle</t>
  </si>
  <si>
    <t>https://www.crunchbase.com/acquisition/funding-circle-acquires-zencap--549bf244</t>
  </si>
  <si>
    <t>Paycare</t>
  </si>
  <si>
    <t>https://www.crunchbase.com/organization/paycare</t>
  </si>
  <si>
    <t>1874-01-01</t>
  </si>
  <si>
    <t>Financial Services, FinTech, Fitness, Health Care, Insurance, Wellness</t>
  </si>
  <si>
    <t>Wolverhampton, Wolverhampton, United Kingdom</t>
  </si>
  <si>
    <t>Paycare provides Health Cash Plans to both individuals &amp; businesses, offering a simple way to claim back money spent on everyday healthcare.</t>
  </si>
  <si>
    <t>https://www.paycare.org/</t>
  </si>
  <si>
    <t>https://www.twitter.com/@MyPaycare</t>
  </si>
  <si>
    <t>https://www.facebook.com/MyPaycare/</t>
  </si>
  <si>
    <t>https://www.linkedin.com/company/paycare/</t>
  </si>
  <si>
    <t>enquiries@paycare.org</t>
  </si>
  <si>
    <t>44 1902 371000</t>
  </si>
  <si>
    <t>Financial Services, Health Care, Sports</t>
  </si>
  <si>
    <t>Iron Group</t>
  </si>
  <si>
    <t>https://www.crunchbase.com/organization/iron-group</t>
  </si>
  <si>
    <t>We build &amp; invest in the digital subscription world. As entrepreneurs, we have been running successful online subscription-based businesses, over the last 10 years. Drawing upon our experiences, we have built an exclusive ecosystem of digital connections which enables us to leverage the best expertise where required.   IronGroup is made of several entities enabling the entrepreneurial journey :   IronLab                 #Ideas #Devlopment IronAcademy        #Knowledge #Talent  IronCapital            #Access #Funds IronSolutions        #Payments #Revenue IronAds                #Media #Acquisition</t>
  </si>
  <si>
    <t>Billing, Cryptocurrency, E-Commerce, Financial Services, FinTech, Information Technology, Retail, Web Browsers</t>
  </si>
  <si>
    <t>We build &amp; invest in the digital subscription world.</t>
  </si>
  <si>
    <t>https://irongroup.co/</t>
  </si>
  <si>
    <t>https://twitter.com/Iron_co</t>
  </si>
  <si>
    <t>https://www.facebook.com/irongroup.co/</t>
  </si>
  <si>
    <t>https://www.linkedin.com/company/iron-web-limited</t>
  </si>
  <si>
    <t>contact@irongroup.co</t>
  </si>
  <si>
    <t>Julien Foussard</t>
  </si>
  <si>
    <t>Commerce and Shopping, Financial Services, Information Technology, Internet Services, Payments, Software</t>
  </si>
  <si>
    <t>Winvestor Marketspace</t>
  </si>
  <si>
    <t>https://www.crunchbase.com/organization/winvestor</t>
  </si>
  <si>
    <t>Winvestor develops web and mobile apps while creating an open infrastructure (SaaS, PaaS, OpenAPI) which connects all parties of the financial market (banks, brokers, asset management companies, financial advisors, clients) together. It enables omnichannel, flexible monetization system, fast time-to-market and wide product line (multi-brand).</t>
  </si>
  <si>
    <t>Financial Services, FinTech, Information Technology, Trading Platform</t>
  </si>
  <si>
    <t>Winvestor is a FinTech company that develops an open digital ecosystem for distributing investment products and services.</t>
  </si>
  <si>
    <t>https://winvestor.ru</t>
  </si>
  <si>
    <t>https://facebook.com/winvestor.ru</t>
  </si>
  <si>
    <t>info@winvestor.ru</t>
  </si>
  <si>
    <t>+7 499 288 27 39</t>
  </si>
  <si>
    <t>Roman Zabrodin, Vitaly Mutter</t>
  </si>
  <si>
    <t>Cryptoprocessing.com</t>
  </si>
  <si>
    <t>https://www.crunchbase.com/organization/cryptoprocessing-com</t>
  </si>
  <si>
    <t>Cryptoprocessing.com is trusted by 220+ merchants, including dozens of iGaming business, such as BitStarts and mBit. With ‚Ç¨250 million worth of crypto processed in 2019, Cryptoprocessing.com is easily the largest processing provider in the market with 2.2% of all Bitcoin transactions processed in April 2020. Apart from top-grade security (confirmed by a successful Kaspersky Labs audit), the company offers instant payments, support form 30+ digital and 20+ currencies, and instant crypto-fiat exchange. All client funds are stored in cold wallets, while on-demand settlements are available at any time. New clients can benefit from a free trial and services of a dedicated integration manager.</t>
  </si>
  <si>
    <t>Cryptoprocessing.com is a powerful, all-in-one crypto payments solution for business.</t>
  </si>
  <si>
    <t>https://cryptoprocessing.com/</t>
  </si>
  <si>
    <t>https://twitter.com/processing_com</t>
  </si>
  <si>
    <t>https://www.facebook.com/Cryptoprocessingcom/</t>
  </si>
  <si>
    <t>https://www.linkedin.com/company/cryptoprocessing-com/</t>
  </si>
  <si>
    <t>support@cryptoprocessing.com</t>
  </si>
  <si>
    <t>Roscom</t>
  </si>
  <si>
    <t>https://www.crunchbase.com/organization/roscom</t>
  </si>
  <si>
    <t>Finance, FinTech, Fraud Detection, Risk Management, Telecommunications, Test and Measurement</t>
  </si>
  <si>
    <t>Derby, Derby, United Kingdom</t>
  </si>
  <si>
    <t>Roscom is a technology-to-technology financial risk assurance solutions providing firm specialising in the areas of Revenue Assurance.</t>
  </si>
  <si>
    <t>https://www.roscom-assurance.com/</t>
  </si>
  <si>
    <t>https://www.twitter.com/https://twitter.com/roscomltd</t>
  </si>
  <si>
    <t>https://www.facebook.com/RoscomLtd</t>
  </si>
  <si>
    <t>https://www.linkedin.com/company/roscom/</t>
  </si>
  <si>
    <t>ask@roscom-assurance.com</t>
  </si>
  <si>
    <t>+44 1332 344990</t>
  </si>
  <si>
    <t>Data and Analytics, Financial Services, Hardware, Payments, Privacy and Security, Professional Services</t>
  </si>
  <si>
    <t>Fund Tracker Click Look Ltd</t>
  </si>
  <si>
    <t>https://www.crunchbase.com/organization/fund-tracker-click-look-ltd</t>
  </si>
  <si>
    <t>Fund Tracker Click Look Ltd is a company that specializes in financial planning services. Keeping track of our daily transactions, savings accounts and bills isn't as simple as it sounds. But, with the right tool - it can be! Fund Tracker is an online software that allows its clients to manage, keep track and organize their finances in a matter of minutes. Give it a try, and you will be surprised how easy this process can be.</t>
  </si>
  <si>
    <t>An app that makes organizing personal and business financial planning simple and enjoyable.</t>
  </si>
  <si>
    <t>https://fundtracker.io/</t>
  </si>
  <si>
    <t>https://twitter.com/FundTracker</t>
  </si>
  <si>
    <t>https://www.facebook.com/fundtrackerio/</t>
  </si>
  <si>
    <t>support@fundtracker.io</t>
  </si>
  <si>
    <t>+359 2 493 0204</t>
  </si>
  <si>
    <t>sKash</t>
  </si>
  <si>
    <t>https://www.crunchbase.com/organization/skash</t>
  </si>
  <si>
    <t>End-to-end digital ecosystem serving all of the users' financial needs in Europe. sKash offers all banking &amp; payment services in a faster and more convenient way and includes a digital bank account with a European IBAN, a payment tool &amp; a personal finance assistant,¬†all within one app with industry-leading tech &amp; security features. Users opt for sKash as their primary bank account &amp; payment tool to pay anywhere in Cyprus or abroad, using their app or sKash Mastercard to get instant rewards that they can redeem at 200+ hand-picked merchants.</t>
  </si>
  <si>
    <t>Banking, Finance, Financial Services, FinTech, Mobile, Mobile Payments, Payments</t>
  </si>
  <si>
    <t>One single app to serve all of your financial needs!</t>
  </si>
  <si>
    <t>https://www.skash.com/</t>
  </si>
  <si>
    <t>https://www.facebook.com/skashapp/</t>
  </si>
  <si>
    <t>https://www.linkedin.com/company/skash/</t>
  </si>
  <si>
    <t>contact@skash.com</t>
  </si>
  <si>
    <t>+357 22276730</t>
  </si>
  <si>
    <t>Entropay</t>
  </si>
  <si>
    <t>https://www.crunchbase.com/organization/entropay</t>
  </si>
  <si>
    <t xml:space="preserve">Entropay was founded by the people behind Ixaris Systems in 2003 to give anyone the ability to make online payments, regardless of their location or credit-worthiness. Today, Entropay is leading the fintech sector in making online payments faster and more seamless for all. </t>
  </si>
  <si>
    <t>FinTech, Infrastructure, Payments</t>
  </si>
  <si>
    <t>Entropay create disposable virtual cards on the fly for borderless, private, secure online payments.</t>
  </si>
  <si>
    <t>https://www.entropay.com</t>
  </si>
  <si>
    <t>https://twitter.com/entropay</t>
  </si>
  <si>
    <t>https://www.facebook.com/entropay</t>
  </si>
  <si>
    <t>https://www.linkedin.com/company/524680</t>
  </si>
  <si>
    <t>Figlo</t>
  </si>
  <si>
    <t>https://www.crunchbase.com/organization/figlo</t>
  </si>
  <si>
    <t>Figlo delivers state of the art software that supports financial awareness on a consumer level. Their solutions are delivered to financial advisors, banking and insurance professionals. Designed to make financial matters approachable and offer clear insights with easy access. This is the core business of Figlo.</t>
  </si>
  <si>
    <t>Capelle Aan Den Ijssel, Zuid-Holland, The Netherlands</t>
  </si>
  <si>
    <t>Figlo delivers state of the art software that supports financial awareness on a consumer level.</t>
  </si>
  <si>
    <t>http://www.figlo.com</t>
  </si>
  <si>
    <t>http://twitter.com/Figlo</t>
  </si>
  <si>
    <t>info@figlo.com</t>
  </si>
  <si>
    <t>31-0-10-264-66-66</t>
  </si>
  <si>
    <t>Advicent Solutions</t>
  </si>
  <si>
    <t>https://www.crunchbase.com/organization/advicent-solutions</t>
  </si>
  <si>
    <t>Figlo acquired by Advicent Solutions</t>
  </si>
  <si>
    <t>https://www.crunchbase.com/acquisition/advicent-solutions-acquires-figlo--91a025fb</t>
  </si>
  <si>
    <t>X Open Hub</t>
  </si>
  <si>
    <t>https://www.crunchbase.com/organization/x-open-hub</t>
  </si>
  <si>
    <t>X Open Hub dedicated to deliver superior, open trading technology to financial institutions and retail brokerage firms around the world. They have always aspired to bring Android‚Äôs open philosophy to the forex industry, which is why they created X Open Hub - an open environment where every forex and CFD market participant can build or enhance their business. All of their products include quality added value and on-going support to ensure you succeed. Their headquarters are in London, UK with their operations and technology centre in Warsaw, Poland. Their team is 100+ strong and full of industry professionals supporting system development and broker partnerships. X Open Hub is the trading name of XTB Limited which is a fully regulated London-based firm, licensed by the UK Financial Conduct Authority (FCA).</t>
  </si>
  <si>
    <t>X Open Hub is the first truly open trading environment.</t>
  </si>
  <si>
    <t>http://xopenhub.pro/</t>
  </si>
  <si>
    <t>https://twitter.com/xopenhub</t>
  </si>
  <si>
    <t>https://www.facebook.com/xfinancialsolutions</t>
  </si>
  <si>
    <t>https://www.linkedin.com/company/2687515</t>
  </si>
  <si>
    <t>support@xhub.pro</t>
  </si>
  <si>
    <t>Payboost</t>
  </si>
  <si>
    <t>https://www.crunchbase.com/organization/payboost</t>
  </si>
  <si>
    <t>Payboost is a Fintech company created to improve and manage the payment chain of its billing customers.  Payboost has put a number of tools in place to ensure effective results and the expectations of their customers.</t>
  </si>
  <si>
    <t>Payboost is a Fintech company created to improve and manage the payment chain of its billing customers</t>
  </si>
  <si>
    <t>https://www.payboost.com/</t>
  </si>
  <si>
    <t>https://twitter.com/payboost</t>
  </si>
  <si>
    <t>https://www.linkedin.com/company/payboost/</t>
  </si>
  <si>
    <t>Ether Rush</t>
  </si>
  <si>
    <t>https://www.crunchbase.com/organization/ether-rush</t>
  </si>
  <si>
    <t>Ether Rush allows users to buy Ethereum easily and safely by just adding it to cart. The company uses an escrow to make things completely safe.</t>
  </si>
  <si>
    <t>Cryptocurrency, Ethereum, FinTech</t>
  </si>
  <si>
    <t>Blackwood, Caerphilly, United Kingdom</t>
  </si>
  <si>
    <t>Ether Rush allows users to buy Ethereum easily and safely by just adding it to cart.</t>
  </si>
  <si>
    <t>https://www.etherrush.in/</t>
  </si>
  <si>
    <t>https://twitter.com/ethereum</t>
  </si>
  <si>
    <t>https://www.facebook.com/pg/etherrush</t>
  </si>
  <si>
    <t>https://www.linkedin.com/company/ethereum/</t>
  </si>
  <si>
    <t>Tejas Chitnis</t>
  </si>
  <si>
    <t>24Option Trading</t>
  </si>
  <si>
    <t>https://www.crunchbase.com/organization/24option-trading</t>
  </si>
  <si>
    <t>**24Option Latest Promotions** Among the list of reputable binary brokers is [24Option](http://www.nonstopoption.com/), a pioneer in the industry of binary options trading. Since it was founded in 2009, this trading brokerage has been achieving its goals of providing all traders with top-notch trading services. But this broker doesn't stop there</t>
  </si>
  <si>
    <t>Quotix</t>
  </si>
  <si>
    <t>https://www.crunchbase.com/organization/quotix</t>
  </si>
  <si>
    <t>Quotix is a developer of automated trading software for the financial industry.</t>
  </si>
  <si>
    <t>http://www.quotix.com</t>
  </si>
  <si>
    <t>http://twitter.com/Quotix</t>
  </si>
  <si>
    <t>https://www.facebook.com/quotix</t>
  </si>
  <si>
    <t>info@quotix.com</t>
  </si>
  <si>
    <t>357 2 5374910</t>
  </si>
  <si>
    <t>Consulcesi Tech</t>
  </si>
  <si>
    <t>https://www.crunchbase.com/organization/consulcesi-tech</t>
  </si>
  <si>
    <t>Consulcesi Tech is a spin-off of Consulcesi Group, the leading European holding dedicated to healthcare professionals that includes ten year‚Äôs experienced companies in the ICT, digital healthcare, legal advise and insurance fields. As a leader in Blockchain and cybersecurity, today it applies its technologies to multiple fields: from healthcare to energy and finance. Born to manage the complex technological processes of the Group, Consulcesi Tech is now the reference point of the whole Ticino area, in Switzerland. Consulcesi Tech has received a recognition from the Ministry of the Economic Affairs of the Republic of Moldova for its contribution to the development of its Technological Park for Innovation.</t>
  </si>
  <si>
    <t>Blockchain, Cyber Security, FinTech</t>
  </si>
  <si>
    <t>Balerna, Ticino, Switzerland</t>
  </si>
  <si>
    <t>Consulcesi Tech is a spin-off of Consulcesi Group, the European holding dedicated to healthcare professionals.</t>
  </si>
  <si>
    <t>https://www.consulcesi.tech/</t>
  </si>
  <si>
    <t>https://twitter.com/ConsulcesiTech</t>
  </si>
  <si>
    <t>https://www.linkedin.com/company/consulcesi-tech/</t>
  </si>
  <si>
    <t>+41(0)916952060</t>
  </si>
  <si>
    <t>Move4Mobile</t>
  </si>
  <si>
    <t>https://www.crunchbase.com/organization/move4mobile</t>
  </si>
  <si>
    <t>Move4Mobile creates mobile oriented software solutions for companies worldwide. With a large team of software engineering experts, we are able to design, develop, implement and maintain complete mobile oriented solutions, ranging from custom made backend systems, AI &amp; machine learning, state of the art web frontends, native mobile applications and voice assistants. Move4Mobile focuses mainly on #fintech and #insurtech solutions, like mobile wallets, pin solutions. payment gateways and ticketing services.</t>
  </si>
  <si>
    <t>Developer APIs, Enterprise Software, FinTech, Internet, Internet of Things, Mobile, Software, UX Design, Web Apps, Web Development</t>
  </si>
  <si>
    <t>Zwolle, Overijssel, The Netherlands</t>
  </si>
  <si>
    <t>Digital partner with focus on concept, strategy, design and development of mobile oriented software solutions.</t>
  </si>
  <si>
    <t>https://www.move4mobile.com</t>
  </si>
  <si>
    <t>https://www.twitter.com/move4mobile</t>
  </si>
  <si>
    <t>https://www.facebook.com/move4mobile</t>
  </si>
  <si>
    <t>https://www.linkedin.com/company/move4mobile</t>
  </si>
  <si>
    <t>info@move4mobile.com</t>
  </si>
  <si>
    <t>Henri Jurjens, Jan Gerard Gerrits, Robert Kosse</t>
  </si>
  <si>
    <t>Apps, Design, Financial Services, Internet Services, Mobile, Software</t>
  </si>
  <si>
    <t>TFT Partners</t>
  </si>
  <si>
    <t>https://www.crunchbase.com/organization/tft-partners</t>
  </si>
  <si>
    <t>Crowdfunding VC startup in Jerusalem, Israel.</t>
  </si>
  <si>
    <t>http://www.tftconsultants.com</t>
  </si>
  <si>
    <t>https://twitter.com/tftconsultants</t>
  </si>
  <si>
    <t>https://www.facebook.com/TuffinFerrabyTaylor/</t>
  </si>
  <si>
    <t>https://www.linkedin.com/company/tuffin-ferraby-taylor/</t>
  </si>
  <si>
    <t>44 20 3479 7777</t>
  </si>
  <si>
    <t>Web Factory</t>
  </si>
  <si>
    <t>https://www.crunchbase.com/organization/web-factory</t>
  </si>
  <si>
    <t>We are a software development partner devoted to empowering established companies and start-ups cut through the clutter and stand out with bespoke digital solutions. We Develop Outstanding Digital Products Innovative. Agile. Smart. Working with numerous startups and enterprise companies, helping them with product development and using our expertise we play an important role in their ideas by letting them focus on more important stuff while growing their business. We have been building end-to-end systems for the last 10 years in various industries with the main focus on finance, healthcare, and hospitality. Their trust set us to 93% customer return rate and an average partnership duration of 5 years.   We cover all of the tech aspects in digital B2B &amp; B2C products, from idea to market.</t>
  </si>
  <si>
    <t>Apps, B2B, Enterprise Applications, Enterprise Software, FinTech, Health Care, Hospitality, Mobile Apps, Software, Web Apps</t>
  </si>
  <si>
    <t>A software development partner devoted to empowering established companies and start-ups with bespoke digital solutions.</t>
  </si>
  <si>
    <t>https://webfactory.mk</t>
  </si>
  <si>
    <t>http://twitter.com/webfactory_mk</t>
  </si>
  <si>
    <t>https://www.facebook.com/webfactory.mk/</t>
  </si>
  <si>
    <t>https://www.linkedin.com/company/web-factory</t>
  </si>
  <si>
    <t>info@webfactory.mk</t>
  </si>
  <si>
    <t>+389 2 313 3444</t>
  </si>
  <si>
    <t>Ilija Lalkovski, Mihajlo Shterjov, Stefan Traykovski, Todor Panev</t>
  </si>
  <si>
    <t>Apps, Financial Services, Health Care, Mobile, Other, Software, Travel and Tourism</t>
  </si>
  <si>
    <t>Advantedge Commercial Finance</t>
  </si>
  <si>
    <t>https://www.crunchbase.com/organization/factor-21</t>
  </si>
  <si>
    <t>Advantedge are specialists in providing cash flow solutions to UK small and medium-sized businesses to help their businesses grow.  Established in 2001, our business has grown to become one of the leading privately-owned invoice finance companies in the UK.  Advantedge Commercial Finance have seen a continuous period of growth and are currently providing over ¬£60m of funding support to UK businesses who are seeking flexible and competitive finance for their businesses.</t>
  </si>
  <si>
    <t>Wallingford, Oxfordshire, United Kingdom</t>
  </si>
  <si>
    <t>Advantedge Commercial Finance provides flexible finance and accounts receivable services for SMEs.</t>
  </si>
  <si>
    <t>https://www.advantedgecf.co.uk/</t>
  </si>
  <si>
    <t>https://twitter.com/advantedgecf</t>
  </si>
  <si>
    <t>https://www.linkedin.com/company/1861616/</t>
  </si>
  <si>
    <t>enquiries@advantedgecf.co.uk</t>
  </si>
  <si>
    <t>0800 007 3080</t>
  </si>
  <si>
    <t>eCapital</t>
  </si>
  <si>
    <t>https://www.crunchbase.com/organization/ecapital-llc</t>
  </si>
  <si>
    <t>Advantedge Commercial Finance acquired by eCapital</t>
  </si>
  <si>
    <t>https://www.crunchbase.com/acquisition/ecapital-llc-acquires-factor-21--5b5f57d0</t>
  </si>
  <si>
    <t>Quanterall</t>
  </si>
  <si>
    <t>https://www.crunchbase.com/organization/quanterall</t>
  </si>
  <si>
    <t>Quanterall is an innovative software and hardware development company in the heart of Varna, Bulgaria. Our software engineers are working mainly on Elixir and Erlang development languages. Quanterall combines the best of software and hardware development so that our customers can rely on us in the whole process of building their product - from the code writing to the actual exploitation of your product.  At Quanterall we combine fintech, blockchain and Internet of Things - here everything is possible. We rely on 30+ experienced developers who are using Elixir and Erlang to build the most sustainable solutions for each business and suit the needs of our customers.  Our team has been working with customers from different industries - such as fintech, finance, leasing,  smart wearables devices, transportation. At Quanterall we are working with Amazon and Google services. We handle not only the software and hardware development, but the whole project management and communication flow as well. The experienced developers have communicated with people all around the world and led many projects to their final execution.</t>
  </si>
  <si>
    <t>Blockchain, FinTech, Internet of Things, Software</t>
  </si>
  <si>
    <t>Quanterall is a software development company that builds backend infrastructures for blockchain, fintech, IoT and industrial automation.</t>
  </si>
  <si>
    <t>https://quanterall.com/</t>
  </si>
  <si>
    <t>https://twitter.com/Quanterall</t>
  </si>
  <si>
    <t>https://www.facebook.com/quanterall/</t>
  </si>
  <si>
    <t>https://www.linkedin.com/company/quanterall</t>
  </si>
  <si>
    <t>info@quanterall.com</t>
  </si>
  <si>
    <t>359 887 307 616</t>
  </si>
  <si>
    <t>KYC Exchange Net</t>
  </si>
  <si>
    <t>https://www.crunchbase.com/organization/kyc-exchange-net</t>
  </si>
  <si>
    <t>KYC Exchange Net AG‚Äôs communication platform KEN has been developed by highly experienced industry professionals with significant knowledge of FI Relationship Management, Transaction Banking and KYC Compliance. Their sole objective is to rationalise and standardise those elements of the KYC process which are common to all banks, thus enabling banks to save cost, to improve efficiency and to allow the financial industry to maintain and monitor a globally connected network of correspondent banks and relationships. KEN is designed as a front-office system that enables Relationship Management or Client-on-boarding Teams to obtain KYC data directly from their clients. There is no outsourcing, no need to rely on third party vendors and no interference with internal policies and procedures. KEN facilitates the exchange of up-to-date and tailor-made KYC information - fast and efficiently, with audit trails, and in an electronic-process-friendly format. The system is dynamically built and able to adapt to changes in best-practice, and KYC Exchange Net AG works closely with the Financial Industry and the regulators to ensure that the quality and depth of the framework that is provided by KYC Exchange Net AG will at all times meet regulatory requirements.</t>
  </si>
  <si>
    <t xml:space="preserve">KYC Exchange Net is a web-based communication platform, avoiding the need for terminals or special software. </t>
  </si>
  <si>
    <t>https://www.kyc-exchange.net</t>
  </si>
  <si>
    <t>info@kyc-exchange.net</t>
  </si>
  <si>
    <t>+41 79 562 44 66</t>
  </si>
  <si>
    <t>E Nettet</t>
  </si>
  <si>
    <t>https://www.crunchbase.com/organization/e-nettet</t>
  </si>
  <si>
    <t>Consumer Software, Financial Services, FinTech, Information Technology, Real Estate</t>
  </si>
  <si>
    <t>E-nettet digitalizes the business of the financial sector to create a good digital experience &amp; simplify the process for home buyers.</t>
  </si>
  <si>
    <t>http://www.e-nettet.dk</t>
  </si>
  <si>
    <t>https://www.linkedin.com/company/e-nettet-a-s/</t>
  </si>
  <si>
    <t>mail@e-nettet.dk</t>
  </si>
  <si>
    <t>45 33730444</t>
  </si>
  <si>
    <t>Phil Wombwell</t>
  </si>
  <si>
    <t>https://www.crunchbase.com/organization/phil-wombwell-7fb5</t>
  </si>
  <si>
    <t xml:space="preserve">Phil Wombwell is an MBA graduate with extensive experience across Europe, Middle East and Asia. Financial sales and distribution professional for Banking, Funds and Entrepreneurial Businesses requiring capital. Whilst being based in the UAE, Phil was the weekly financial columnist for the main national tabloid ‚Äò7 Days‚Äô for 2 years and also appeared on national radio for ‚Äúphone in‚Äù financial questions and answers.  Phil Wombwell is currently CEO of Mercury Partnerships in London. Mercury is currently raising capital for an acquisition of a major shareholding in Brickowner Limted. A London based real estate crowd funding company with assets under management and currently in its 3rd round of funding. Mercury is also conducting distribution globally for Red Ribbon Asset Management, a London based fund manager, with Funds focussed on Impact Investing in India and UK, also listed on the Gibralter stock exchange. Mercury Partnerships has a pipeline of European based Fintech and AI companies that require capital. However Mercury only raise capital with a view to acquire a major stake in the company so as to take a seat on the board of directors. Mercury strategically go after Fintech and AI companies in early stage (not start ups) with strong management teams that can disrupt markets. Whilst major institutions around the world are diversifying into Fintech and AI disruptors Mercury Partnerships are 1 step ahead. This is the fastest moving sector in the world right now and it will get faster as it evolves because insurance companies, banks and investment companies will depend more and more on mobile application development and online sales channels. </t>
  </si>
  <si>
    <t>Phil Wombwell is an MBA graduate with extensive experience across Europe, Middle East and Asia.</t>
  </si>
  <si>
    <t>http://mercurypartnerships.com</t>
  </si>
  <si>
    <t>https://twitter.com/phil_wombwell</t>
  </si>
  <si>
    <t>https://us.linkedin.com/in/philwombwell</t>
  </si>
  <si>
    <t>pw@mercurypartnerships.com</t>
  </si>
  <si>
    <t>+44 207 139 8644</t>
  </si>
  <si>
    <t>GlobalOption.com</t>
  </si>
  <si>
    <t>https://www.crunchbase.com/organization/globaloption-com</t>
  </si>
  <si>
    <t>Global Option offers binary options trading platform that stays a step ahead of the competition, our online trading website takes out the mystery of trading binary options based on the market price of stocks, indices, currency pairs and commodities.  We provide our clients with simple platform interface backed by the sophisticated framework that allows a state-of-the-art trading experience. In addition to being easily and simple our trading platform is helping our clients to lower the occurrence of losses, recuperating 10% of the initial investment, while increasing cash payments up to 90%. Global Option is registered in Cyprus and it is being operated by WGM Services Ltd., and is located at 48 Themistokli Dervi Ave., Nicosia 1066, Cyprus.</t>
  </si>
  <si>
    <t>GlobalOption.com is group of binary options brokers that trade stocks, currencies and commodities.</t>
  </si>
  <si>
    <t>http://www.globaloption.com</t>
  </si>
  <si>
    <t>http://twitter.com/global_option</t>
  </si>
  <si>
    <t>https://www.facebook.com/eztrader</t>
  </si>
  <si>
    <t>rick@eztrader.com</t>
  </si>
  <si>
    <t>+44 20 3608 1951</t>
  </si>
  <si>
    <t>iBe TSE</t>
  </si>
  <si>
    <t>https://www.crunchbase.com/organization/ibe-2</t>
  </si>
  <si>
    <t>iBe TSE is the go-to consultancy for financial services organisations seeking to address digital disruption. It is a digital delivery and transformation partner to banks, payment organisations, card schemes and the public sector.  Thanks to the rapid proliferation of technology within financial services, disruption is now an omnipresent, constant force. But transforming doesn‚Äôt need to be as complicated as all the hype would have you believe. It‚Äôs about having the right strategy that puts the customer front and centre. Understand how people interact with your business, each other and the world around them and you can form the right technology and business partnerships in order to deliver products and services that are seamless, easy, convenient and fast. iBe TSE helps its clients do exactly that. We have an experienced team that has worked with big financial institutions from Barclays and Credit Suisse through to First Data and MasterCard to ensure that their change and digital ambitions deliver tangible business outcomes. We‚Äôve also invested heavily in building an innovation ecosystem, from our team of data scientists and partners in research houses such as University of Surrey and Turin University, to our growing network of FinTech start-ups and lifestyle brands. iBe TSE is part of Be Think Solve Execute S.p.A - the IT and financial services advisory listed on the STAR segment of the Borsa Italiana with revenues in excess of ‚Ç¨100m</t>
  </si>
  <si>
    <t>Consulting, Financial Services, FinTech, Management Consulting, Payments</t>
  </si>
  <si>
    <t>iBe is a consultancy organization in Europe for financial services.</t>
  </si>
  <si>
    <t>http://www.ibe-disruptors.com</t>
  </si>
  <si>
    <t>https://twitter.com/ibe_tse</t>
  </si>
  <si>
    <t>https://www.linkedin.com/company/ibe-tse</t>
  </si>
  <si>
    <t>s.makanji@be-tse.com</t>
  </si>
  <si>
    <t>+44(0)20 7213 9760</t>
  </si>
  <si>
    <t>Financial Services, Payments, Professional Services</t>
  </si>
  <si>
    <t>Maxilect</t>
  </si>
  <si>
    <t>https://www.crunchbase.com/organization/maxilect</t>
  </si>
  <si>
    <t>We create smart, reliable and efficient turnkey solutions. Specializing in Ad Tech (programmatic), Fintech and Blockchain. We contribute to the Hyperledger Fabric project. Focussing on comprehensive IT development services and QA automation.   Founded in 2015, Maxilect employs a modern approach to building a lean and highly professional team reaching out across Russia. Our mission is to connect talented IT professionals throughout Russia, bringing their sought after skills to the table for complex projects with our global high-tech clientele. To date, successful delivery of more than 30 international projects has earned the trust of several major companies in ongoing partnership. We achieve these results due to close cooperation among all departments of the company ‚Äì from marketing and sales through to technical support service, our client always comes first.   Want your projects to be successful? Just tell us how we can help.</t>
  </si>
  <si>
    <t>Ad Network, Blockchain, FinTech, Software</t>
  </si>
  <si>
    <t>We are a custom software solutions provider with a focus on the Blockchain, Adtech and Fintech industries.</t>
  </si>
  <si>
    <t>http://maxilect.com</t>
  </si>
  <si>
    <t>https://twitter.com/maxilect</t>
  </si>
  <si>
    <t>https://www.facebook.com/maxilect/</t>
  </si>
  <si>
    <t>https://www.linkedin.com/company/10377945/</t>
  </si>
  <si>
    <t>crunchbase@maxilect.com</t>
  </si>
  <si>
    <t>+7 (812) 775-60-86</t>
  </si>
  <si>
    <t>Kirill Antonov, Maxim Korotkov</t>
  </si>
  <si>
    <t>Advertising, Financial Services, Other, Software</t>
  </si>
  <si>
    <t>MONEYCOX HOLDINGS LIMITED</t>
  </si>
  <si>
    <t>https://www.crunchbase.com/organization/moneycox-holdings-limited</t>
  </si>
  <si>
    <t>Today everyone well-known about '‚Äã'FinTech'‚Äã'‚Äã which is broadly called financial technology.  This is applied in financial products analysis, research and development that helps moneycox holdings manage the economic aspects of present and future trends, including intelligent software and applications and business plannings. You get everything with a ready to go implementation process.  Moneycox holdings are simplifying local and international compliance based on the regulation.  We strongly stand on the '‚Äã'‚Äã think fast - grow fast‚Äù Policy so that we can add as much as value to your digital goals and ideas. Our worldwide community's demand makes us a leading ideology organizer in the 21st century.  So, what's next?  Turn yourself on with our services and grab a prime opportunity for your vision.  MONEYCOX HOLDINGS LIMITED - an ultimate fortune.</t>
  </si>
  <si>
    <t>THE MULTINATIONAL FINANCIAL TECHNOLOGY COMPANY</t>
  </si>
  <si>
    <t>https://www.moneycox.co.uk</t>
  </si>
  <si>
    <t>https://www.facebook.com/MONEYCOXOfficial/</t>
  </si>
  <si>
    <t>https://www.linkedin.com/company/moneycoxofficial/</t>
  </si>
  <si>
    <t>support@moneycox.co.uk</t>
  </si>
  <si>
    <t>yunar</t>
  </si>
  <si>
    <t>https://www.crunchbase.com/organization/yunar</t>
  </si>
  <si>
    <t>AMBIDEXTER offers you more than other start-ups. they develop the YUNAR digital platform for near and beyond banking services, which helps people to make the most of their finances.</t>
  </si>
  <si>
    <t>YUNAR digital platform for near and beyond banking services, which helps people to make the most of their finances.</t>
  </si>
  <si>
    <t>https://www.yunar.de/</t>
  </si>
  <si>
    <t>https://www.facebook.com/yunarapp</t>
  </si>
  <si>
    <t>https://www.linkedin.com/company/yunar-by-ambidexter/</t>
  </si>
  <si>
    <t>Teamspirit</t>
  </si>
  <si>
    <t>https://www.crunchbase.com/organization/teamspirit</t>
  </si>
  <si>
    <t>Teamspirit's sole focus is the creation of the very best in financial and professional services Marketing and Public Relations.</t>
  </si>
  <si>
    <t>http://www.teamspirit.uk.com</t>
  </si>
  <si>
    <t>https://www.twitter.com/teamspiritgroup</t>
  </si>
  <si>
    <t>https://www.facebook.com/teamspiritgroup/</t>
  </si>
  <si>
    <t>https://www.linkedin.com/company/teamspirit</t>
  </si>
  <si>
    <t>VIA SMS Group</t>
  </si>
  <si>
    <t>https://www.crunchbase.com/organization/via-sms-group</t>
  </si>
  <si>
    <t>VIA SMS Group is a Latvian financial technology company that provides core consumer lending services.</t>
  </si>
  <si>
    <t>https://viasmsgroup.com</t>
  </si>
  <si>
    <t>https://www.facebook.com/VIASMSGroup</t>
  </si>
  <si>
    <t>https://www.linkedin.com/company/via-sms-group-sia</t>
  </si>
  <si>
    <t>info@viasmsgroup.com</t>
  </si>
  <si>
    <t>371-67-885-777</t>
  </si>
  <si>
    <t>EzTrader Online</t>
  </si>
  <si>
    <t>https://www.crunchbase.com/organization/eztrader-online</t>
  </si>
  <si>
    <t>**EzTrader Review ‚Äì Great Trading Benefits Revealed!** Being an EzTrader member entitles you into a whirlwind of amazing benefits that no other online binary broker can offer. Just like any other broker platforms, EzTrader aims to provide a platform that‚Äôs simple, reliable and profitable. But EzTrader goes beyond its clients‚Äô expectations by giving them various lucrative opportunities to amplify their profits and innovative financial products to intensify their trading experience. More exciting benefits are waiting to be revealed, and we will detail each advantage in this EzTrader review only at www.bestbrokerbinaryoptions.com. **Get the Edge!** ‚Ä¢	**More options to trade, more profits to gain.** A dynamic platform plus wide roster of assets plus high payout percentage is equal to the best trading experience. Formulating this equation resulted into endless earning opportunities and seamless trading experience. EzTrader members get the edge of highly-profitable trades with minimum risks involved. ‚Ä¢	**Support at all times.** It‚Äôs a must-have for every business to have an excellent and reputable [Eztrader support](http://www.bestbrokerbinaryoptions.com/eztrader-support). And we strongly believe that putting our customers as our top priority is a must. Our professional and multi-lingual customer support team is available to solve any issues and assist you on your queries. We put a premium in our customers‚Äô satisfaction by providing efficient trading solutions to improve your trades. ‚Ä¢	 **Payouts galore.** When you read an EzTrader review, the first thing you'll notice is our reasonable payout percentage. For binary options, average payouts range from 60%-80% for in-the-money trades. Dax Futures index offers the highest returns which yield 95% returns on investment in just single trade. ‚Ä¢	**Call or Put?** You only have two options to choose from, but only one correct prediction will earn you an enormous payout. [EzTrader trading](http://www.bestbrokerbinaryoptions.com/) is as simple as 1-2-3, you don't need to be a financial techie just to win the game. Our experts will teach how to trade one-on-one, giving your useful tips on how to succeed on your trades. And this is the best advantage you can get for being an EzTrader member. Indeed, this EzTrader review imposes positive outlook towards the said binary options broker. We want to build long-term relationships with our traders by providing competitive trading features, overall security and transparency. **EzTrader Latest Promotions** We have a fantastic and amazing set of incentives and rewards to be given away. Simply, invest regularly in the coolest leading assets in the global market on our platform. We will assure a biggest payout that you‚Äôll receive as well as exclusive bonuses offer brought to you by [EzTrader Latest Promotions](http://www.bestbrokerbinaryoptions.com/eztrader-promotions/eztrader-march-2014-promotions)! So, don‚Äôt waste a single opportunity to earn big this month. With EzTrader trading, every executed trade is worth your time and investment. Deposits and withdrawals are instant. Payment methods are simple and straightforward to understand. EzTrader reassures that your funds and financial details are safe and protected. In a nutshell, EzTrader provides a dynamic financial tool that enables you to produce quick profits without compromising your security.   To make the most out of your trading experience, EzTrader grants its traders an unmatched payout percentage which ranges from 68%-95%. It‚Äôs relatively one of the highest offers in the industry. Even out-of-the-money trades offer refunds up to 15%. With regards to banking options, EzTrader offers a range of convenient and secure payment and withdrawal methods. You can deposit funds through 3 primary methods: credit cards, wire transfer or Moneybookers. They also support alternative payment methods to cater the needs of its traders. a total of 33 payment methods are supported by EzTrader. To maximize your profit more, use EzTrader signals and strategy for your advantage. In this way we will guarantee to give you a boost this month and end up with the bugger earnings before the first quarter of 2014!</t>
  </si>
  <si>
    <t>Corsico, Lombardia, Italy</t>
  </si>
  <si>
    <t>Trading benefits offered by EzTrader</t>
  </si>
  <si>
    <t>http://www.bestbrokerbinaryoptions.com</t>
  </si>
  <si>
    <t>http://twitter.com/MarioAldebrandi</t>
  </si>
  <si>
    <t>http://www.facebook.com/pages/Eztrader/223988751089805</t>
  </si>
  <si>
    <t>http://www.linkedin.com/groups/EzTrader-5060196?</t>
  </si>
  <si>
    <t>maldebrandi@gmail.com</t>
  </si>
  <si>
    <t>800-435-7042</t>
  </si>
  <si>
    <t>Hungarian Investment Promotion Agency</t>
  </si>
  <si>
    <t>https://www.crunchbase.com/organization/hungarian-investment-promotion-agency</t>
  </si>
  <si>
    <t>The Hungarian Investment Promotion Agency aims to link the potential financial and strategic investors with Hungarian projects in need of investment. HIPA handles a continuously growing database, which currently consists of 47 investment projects from several industrial sectors. This collection offers high quality, prescreened, legally transparent and ready-to-launch investment opportunities for potential investors.</t>
  </si>
  <si>
    <t>Crowdfunding, Financial Services, FinTech, Government</t>
  </si>
  <si>
    <t>HIPA was established under a Government Decree to provide professional help to foreign companies intending to invest in Hungary.</t>
  </si>
  <si>
    <t>http://hipa.hu</t>
  </si>
  <si>
    <t>info@hipa.hu</t>
  </si>
  <si>
    <t>(361)872-6520</t>
  </si>
  <si>
    <t>ASMBRAIN</t>
  </si>
  <si>
    <t>https://www.crunchbase.com/organization/asm-brain</t>
  </si>
  <si>
    <t>ASM Brain is an international IT-services provider that delivers programming products for exchanges and FinTech companies operating in global financial markets.</t>
  </si>
  <si>
    <t>Enterprise Software, FinTech, Information Technology, Trading Platform</t>
  </si>
  <si>
    <t>Financial Software Development Company</t>
  </si>
  <si>
    <t>https://asmbrain.com</t>
  </si>
  <si>
    <t>https://twitter.com/ASMBrain</t>
  </si>
  <si>
    <t>https://www.linkedin.com/company/asm-brain</t>
  </si>
  <si>
    <t>sales@asmbrain.com</t>
  </si>
  <si>
    <t>+370 625 20888</t>
  </si>
  <si>
    <t>Michael Yablonsky</t>
  </si>
  <si>
    <t>George Labs</t>
  </si>
  <si>
    <t>https://www.crunchbase.com/organization/george-labs</t>
  </si>
  <si>
    <t>George Labs is a financial service that provides digital banking experience.</t>
  </si>
  <si>
    <t>https://george-labs.com</t>
  </si>
  <si>
    <t>https://twitter.com/myGeorgeWorld</t>
  </si>
  <si>
    <t>https://www.linkedin.com/company/george-labs</t>
  </si>
  <si>
    <t>Creditstar Group</t>
  </si>
  <si>
    <t>https://www.crunchbase.com/organization/creditstar-group</t>
  </si>
  <si>
    <t>Creditstar Group is a digital consumer finance company.</t>
  </si>
  <si>
    <t>https://creditstar.com</t>
  </si>
  <si>
    <t>https://twitter.com/creditstarg</t>
  </si>
  <si>
    <t>https://www.facebook.com/CreditstarGroup</t>
  </si>
  <si>
    <t>https://www.linkedin.com/company/creditstar-group-as</t>
  </si>
  <si>
    <t>info@creditstar.com</t>
  </si>
  <si>
    <t>372 698 8710</t>
  </si>
  <si>
    <t>Nicoll Curtin</t>
  </si>
  <si>
    <t>https://www.crunchbase.com/organization/nicoll-curtin</t>
  </si>
  <si>
    <t>Nicoll Curtin is a global fintech and change recruitment agency.</t>
  </si>
  <si>
    <t>https://www.nicollcurtin.com</t>
  </si>
  <si>
    <t>https://twitter.com/nicoll_curtin</t>
  </si>
  <si>
    <t>https://www.facebook.com/LifeatNicollCurtin</t>
  </si>
  <si>
    <t>https://www.linkedin.com/company/nicoll-curtin</t>
  </si>
  <si>
    <t>44 20 7397 0110</t>
  </si>
  <si>
    <t>Derek Johnson</t>
  </si>
  <si>
    <t>Irish Stock Exchange</t>
  </si>
  <si>
    <t>https://www.crunchbase.com/organization/irish-stock-exchange</t>
  </si>
  <si>
    <t>1793-01-01</t>
  </si>
  <si>
    <t>Crowdfunding, Financial Services, FinTech, Non Profit, Stock Exchanges</t>
  </si>
  <si>
    <t>A global leader in the listing of fund and debt securities and acts as a centre for Irish companies to raise international funds.</t>
  </si>
  <si>
    <t>http://ise.ie/</t>
  </si>
  <si>
    <t>https://www.twitter.com/irishstockex</t>
  </si>
  <si>
    <t>https://www.linkedin.com/company/irishstockexchange</t>
  </si>
  <si>
    <t>353 1 617 4200</t>
  </si>
  <si>
    <t>https://www.crunchbase.com/organization/euronext</t>
  </si>
  <si>
    <t>Aktiespararna</t>
  </si>
  <si>
    <t>https://www.crunchbase.com/organization/aktiespararna</t>
  </si>
  <si>
    <t>They are your voice in the stock market.</t>
  </si>
  <si>
    <t>http://www.aktiespararna.se/</t>
  </si>
  <si>
    <t>https://twitter.com/aktiespararna</t>
  </si>
  <si>
    <t>https://www.facebook.com/pages/Aktiespararna/134615803460</t>
  </si>
  <si>
    <t>Fidor TecS AG</t>
  </si>
  <si>
    <t>https://www.crunchbase.com/organization/fidor-tecs-ag</t>
  </si>
  <si>
    <t>Fidor TecS AG develops, implements and operates the digital banking platform fidorOS for Fidor Group and further white label partners. It employs about 50 people. Fidor TecS AG is a 100% subsidiary of Fidor Bank AG since 2013, while Fidor Bank was founded in 2007. fidorOS is an open middleware software on top of local core banking systems and provides next generation community, payment, and banking service solutions. fidorOS enables trusted third parties to integrate apps and in-account apps using a standardized API infrastructure. Fidor TecS AG also offers and operates customer service for Fidor Group, in-account app, app and white label partners.</t>
  </si>
  <si>
    <t>Financial Services, FinTech, Operating Systems</t>
  </si>
  <si>
    <t>Fidor TecS AG develops, implements and operates the digital banking platform fidorOS for Fidor Group and further white label partners.</t>
  </si>
  <si>
    <t>https://www.fidortecs.com/</t>
  </si>
  <si>
    <t>http://twitter.com/pirateofbanking</t>
  </si>
  <si>
    <t>http://www.facebook.com/fidorbank</t>
  </si>
  <si>
    <t>https://www.linkedin.com/company/fidor-tecs-ag</t>
  </si>
  <si>
    <t>tecs@fidor.de</t>
  </si>
  <si>
    <t>+49 89 189085233</t>
  </si>
  <si>
    <t>BelforFx</t>
  </si>
  <si>
    <t>https://www.crunchbase.com/organization/belforfx</t>
  </si>
  <si>
    <t>BelforFx is a global financial services organization that provides a wide range of Investment solutions to individual, corporate and institutional clients. Belforfx, provides the service through differente methods like thechnological platforms, social media, and educational content.  The technological Platforms allow them to operate in different markets and use special technical analysis tools on a wide variety of Financial Instruments.</t>
  </si>
  <si>
    <t>Enterprise Software, Finance, Financial Services, FinTech</t>
  </si>
  <si>
    <t>BelforFx offers individuals and business organizations with a range of forex investment solutions and consulting services.</t>
  </si>
  <si>
    <t>http://belforfx.com</t>
  </si>
  <si>
    <t>http://twitter.com/BelforFx</t>
  </si>
  <si>
    <t>http://www.facebook.com/belforfx</t>
  </si>
  <si>
    <t>http://www.linkedin.com/company/belforfx</t>
  </si>
  <si>
    <t>Amplifi Capital</t>
  </si>
  <si>
    <t>https://www.crunchbase.com/organization/amplifi-capital</t>
  </si>
  <si>
    <t>Amplifi Capital is a financial technology company. They know first hand the demands of being a small business owner. So to help you do what you love, they have made borrowing money straightforward and fast. Their team is on hand to walk you through their simple application process, so no waiting around.</t>
  </si>
  <si>
    <t>Chesham, Buckinghamshire, United Kingdom</t>
  </si>
  <si>
    <t>Amplifi Capital is a financial technology company.</t>
  </si>
  <si>
    <t>http://amplifi-capital.co.uk/</t>
  </si>
  <si>
    <t>https://twitter.com/AmplifiCapital</t>
  </si>
  <si>
    <t>https://www.facebook.com/people/Amplifi-Capital/100009934356555</t>
  </si>
  <si>
    <t>https://www.linkedin.com/company/amplifi-capital-u-k-ltd/</t>
  </si>
  <si>
    <t>033 3207 9959</t>
  </si>
  <si>
    <t>Banc de Swiss</t>
  </si>
  <si>
    <t>https://www.crunchbase.com/organization/banc-de-swiss</t>
  </si>
  <si>
    <t>Countless binary platforms along with their offerings have flooded the web, and traders have to choose which one is the best when it comes to reliability, profitability and transparency. However, finding the right binary options broker is tedious and time-consuming. Good thing there's this Banc de Swiss review that will give you a glimpse of what this binary broker can offer you. **Reasonable Payout Ratio** If there's one good thing that‚Äôs mentioned in this [Banc de Swiss review](http://www.swissoptionstrading.com/banc-de-swiss-review/), it‚Äôs no other than the striking payouts. Traders will delight from these exciting payouts which range from 68%-85% for normal trades and a whopping 500% returns for One Touch trades. To minimize loss when being off-target, we offer up to 10% rebates of the initial investment, which is predetermined by case. **Customer Service** This serves as the main strength of Banc de Swiss. Their outstanding and reliable customer support is one of many good reasons why their growth has been exceptional. This is the reason why Banc de Swiss stood still and known as one of the fastest growing brokers in the industry of binary options. Their focus is mainly on their clients and you can never go wrong once you join them.  **Minimum Deposit and Withdraw** With a Banc de Swiss minimum deposit of $/¬£/‚Ç¨100 and a minimum option size of $/¬£/‚Ç¨5, Banc de Swiss is definitely a great choice for starters who don't want to risk huge amount of money. Moreover, [Banc de Swiss Banking](http://www.crunchbase.com/organization/banc-de-swiss) services are proven to be convenient, secure and reliable. This way, you can transfer funds to your account with total ease and confidence. To deposit and cash out your funds, just choose between wire transfer, electronic wallet services and credit cards. All payment methods guarantee instant funding of accounts. **Trade with Full Confidence** At Banc de Swiss, your safety and privacy is the top priority. Plus, their exceptional support is standing by to give you further assistance whenever you need it. Banc de Swiss has built a loyal base on its clients and continues to improve its services for a better, more profitable trading experience. **Banc de Swiss Latest Promotions** It‚Äôs awesome to start the month with amazing promos and offers. At Banc de Swiss we are giving away numerous offers that you can‚Äôt imagine! Create an account today and make your first deposit we will immediately give you one of our perky rewards from the moment you start trading with us. We instantly pop up  your account with 100* welcome bonus! With this you can maximize your opportunity for more amazing profits! We also assured that traders will receive significant predetermined payouts of 68% to 75% this month! And of course, to make things even better, you can minimize your loss when being off-target as we give 5% to 10% rebates of your original investment. Specifically made for new traders, Banc de Swiss demo account offers an intuitive approach on how to learn binary options. All the tools and resources are already provided for your convenience. Plus, there's our professional support team standing by to cater your queries, concerns or technical issues.  Simply put, Banc de Swiss demo enables you to ‚Äútest the waters first‚Äù by trading on several markets and using different trade tools available. With these things in mind, you can learn the fundamentals of trading in a fast yet comprehensive way. Binary options trading at Banc de Swiss is simple yet remarkable. With exceptional support and lowest minimum investment amount, why look further? Besides, Banc de Swiss trading platform is something we can get excited about.</t>
  </si>
  <si>
    <t>Discover the Benefits at Banc de Swiss</t>
  </si>
  <si>
    <t>http://www.swissoptionstrading.com</t>
  </si>
  <si>
    <t>http://www.facebook.com/BancDeSwissOptionsTrading</t>
  </si>
  <si>
    <t>marc.werner.swiss@gmail.com</t>
  </si>
  <si>
    <t>+49 (0)691 64559231</t>
  </si>
  <si>
    <t>Nowoption</t>
  </si>
  <si>
    <t>https://www.crunchbase.com/organization/nowoption</t>
  </si>
  <si>
    <t>Now Option is the newest trading broker which  runs on  Tradologic software technology.  It offers easy to use trading tools which make trading easy for beginners as well as for an experienced traders. The company  offers huge range of features, greater payouts, secured trading (SSL) and 180 tradable assets. Traders can earn payout of up to 220 % and up to 81% profit which makes Now Option a better choice among its competitors. After depositing a minimum  amount of $100 or ‚Ç¨100 , traders can start trading right away with a minimum trade amount of $10 or ‚Ç¨10 and a maximum trade amount of $1000 or ‚Ç¨1000. Now Options offers 4 different types of trading options which includes : Turbo-60 Seconds, One Touch, Range and Digital Option.</t>
  </si>
  <si>
    <t>Blockchain, E-Commerce, Financial Services, FinTech, Software</t>
  </si>
  <si>
    <t>Nowoption.com : A reliable binary options trading plaform</t>
  </si>
  <si>
    <t>http://www.nowoption.com</t>
  </si>
  <si>
    <t>201-777-3377</t>
  </si>
  <si>
    <t>MCD Technology Investments</t>
  </si>
  <si>
    <t>https://www.crunchbase.com/organization/mcd-technology-investments</t>
  </si>
  <si>
    <t>MCD Technology Investments Inc. is a technology venture capital company developing and financing its own investments in Information, Communication and Technology sectors in Turkey. Founded in 2001, MCD currently operates out of its offices at Halkali and Seyrantepe in Istanbul, Turkey, with its nearly 300 teammates. MCD invests in solutions that address major needs for significantly large addressable target markets. We look for projects that can grow quickly and manage the scale necessary to succeed.</t>
  </si>
  <si>
    <t>MCD Technology Investments Inc. is a technology venture capital company developing and financing its own investments in Information.</t>
  </si>
  <si>
    <t>http://www.mcdtelecom.com/</t>
  </si>
  <si>
    <t>http://twitter.com/MCDTelecom</t>
  </si>
  <si>
    <t>http://www.facebook.com/McdTechnology</t>
  </si>
  <si>
    <t>+90 212 289 94 33</t>
  </si>
  <si>
    <t>Burak Ozyigit</t>
  </si>
  <si>
    <t>WinOptions</t>
  </si>
  <si>
    <t>https://www.crunchbase.com/organization/winoptions</t>
  </si>
  <si>
    <t>**WinOptions Latest Promotions** The world is continually developing and with that development comes new ways to provide us humans with innovative ways to make everyday life easier. As time passes, new technologies are continuously being introduced and with this progress, the arrival of mobile gadgets is celebrated. Binary Options trading hadn‚Äôt let the opportunity to provide their traders with the comfort of mobile trading pass by the moment it was announced.  If you are in search of an intelligent way to start trading, it could be time to get in touch with a prominent, reputable and reliable broker who offers a mobile platform so you can take full advantage of your investments. [WinOptions](http://www.winboptions.com/) offers one of the most convenient mobile trading platforms that is available for free on the Google Play Store and Apple App Store. There is no doubt that one of the best ways to quickly gain profit is to start trading binary options. It‚Äôs a safe and secured way to invest on underlying assets and intensify your income but before one can start investing on binary options</t>
  </si>
  <si>
    <t>OneAPPS</t>
  </si>
  <si>
    <t>https://www.crunchbase.com/organization/oneapps</t>
  </si>
  <si>
    <t>Consulting, FinTech, Government, Information Technology</t>
  </si>
  <si>
    <t>Sutton, Surrey, United Kingdom</t>
  </si>
  <si>
    <t>OneAPPS provides IT solutions for the government, banking, and fintech industry.</t>
  </si>
  <si>
    <t>https://www.oneapps.com</t>
  </si>
  <si>
    <t>https://www.linkedin.com/company/oneapps</t>
  </si>
  <si>
    <t>hello@oneapps.com</t>
  </si>
  <si>
    <t>Financial Services, Government and Military, Information Technology, Professional Services</t>
  </si>
  <si>
    <t>VEB Technologies</t>
  </si>
  <si>
    <t>https://www.crunchbase.com/organization/veb-technologies</t>
  </si>
  <si>
    <t>VEB Technologies is a software development and consulting company with solid expertise in creating exiting solutions for Fintech industry.</t>
  </si>
  <si>
    <t>https://www.vebtech.by</t>
  </si>
  <si>
    <t>https://www.facebook.com/VEBtechnologies</t>
  </si>
  <si>
    <t>https://www.linkedin.com/company/vebtechnologies/</t>
  </si>
  <si>
    <t>info@vebtech.by</t>
  </si>
  <si>
    <t>Wandoo Finance Group</t>
  </si>
  <si>
    <t>https://www.crunchbase.com/organization/wandoo-finance-group</t>
  </si>
  <si>
    <t>Marupe, Rigas, Latvia</t>
  </si>
  <si>
    <t>Wandoo Finance Group provides full-stack development and financial innovation management services.</t>
  </si>
  <si>
    <t>1,179,664</t>
  </si>
  <si>
    <t>https://wandoofinance.com/</t>
  </si>
  <si>
    <t>https://www.facebook.com/wandoofinancegroup/</t>
  </si>
  <si>
    <t>https://www.linkedin.com/company/wandoo-finance/</t>
  </si>
  <si>
    <t>info@wandoofinance.com</t>
  </si>
  <si>
    <t>371 66 155 565</t>
  </si>
  <si>
    <t>Universal Payment Transfer</t>
  </si>
  <si>
    <t>https://www.crunchbase.com/organization/universal-payment-transfer</t>
  </si>
  <si>
    <t>Universal Payment Transfer is a global money transfer and payment platform for domestic and overseas services.</t>
  </si>
  <si>
    <t>1,315,042</t>
  </si>
  <si>
    <t>https://www.upt.com.tr/</t>
  </si>
  <si>
    <t>https://twitter.com/uptint</t>
  </si>
  <si>
    <t>https://www.facebook.com/UPTint/</t>
  </si>
  <si>
    <t>https://www.linkedin.com/company/uptint/</t>
  </si>
  <si>
    <t>90-0850-724-0878</t>
  </si>
  <si>
    <t>Paynet √ñdeme Hizmetleri</t>
  </si>
  <si>
    <t>https://www.crunchbase.com/organization/paynet-√∂deme-hizmetleri</t>
  </si>
  <si>
    <t>Paynet √ñdeme Hizmetleri is a payment enabler and accounting solution provider company.</t>
  </si>
  <si>
    <t>1,320,601</t>
  </si>
  <si>
    <t>https://www.paynet.com.tr/</t>
  </si>
  <si>
    <t>https://www.twitter.com/paynetodeme</t>
  </si>
  <si>
    <t>https://www.facebook.com/paynetodeme</t>
  </si>
  <si>
    <t>https://www.linkedin.com/company/paynetodeme</t>
  </si>
  <si>
    <t>destek@paynet.com.tr</t>
  </si>
  <si>
    <t>0850 339 77 29</t>
  </si>
  <si>
    <t>Applicon</t>
  </si>
  <si>
    <t>https://www.crunchbase.com/organization/applicon-1323</t>
  </si>
  <si>
    <t>Applicon offers IT solutions and services for the banking and finance industry.</t>
  </si>
  <si>
    <t>1,425,432</t>
  </si>
  <si>
    <t>https://www.applicon.se</t>
  </si>
  <si>
    <t>https://twitter.com/applicon_sweden</t>
  </si>
  <si>
    <t>https://www.facebook.com/appliconsweden</t>
  </si>
  <si>
    <t>https://www.linkedin.com/company/applicon_2</t>
  </si>
  <si>
    <t>applicon@applicon.se</t>
  </si>
  <si>
    <t>46 0 8 440 36 70</t>
  </si>
  <si>
    <t>Purple Technology</t>
  </si>
  <si>
    <t>https://www.crunchbase.com/organization/purple-technology</t>
  </si>
  <si>
    <t>Financial Services, FinTech, Outsourcing, Software</t>
  </si>
  <si>
    <t>Purple Technology is a fintech company that provides outsourcing services for forex brokers.</t>
  </si>
  <si>
    <t>https://www.purple-technology.com</t>
  </si>
  <si>
    <t>https://twitter.com/PurpleTechLife</t>
  </si>
  <si>
    <t>https://www.facebook.com/purple.team.life</t>
  </si>
  <si>
    <t>https://www.linkedin.com/company/purpletechnologycom</t>
  </si>
  <si>
    <t>info@purple-technology.com</t>
  </si>
  <si>
    <t>Novo Holdings</t>
  </si>
  <si>
    <t>https://www.crunchbase.com/organization/novo-a-s</t>
  </si>
  <si>
    <t>Established in 1999, Novo Holdings is the holding company of the Novo Group and manages the Foundation's investment assets. In addition to being the major shareholder in the Novo Group companies, Novo Holdings invests the wealth of the Foundation in two key categories: 1. Life Science Investments, which includes investing in life science companies at all stages of development</t>
  </si>
  <si>
    <t>11:FS</t>
  </si>
  <si>
    <t>https://www.crunchbase.com/organization/11-fs</t>
  </si>
  <si>
    <t xml:space="preserve">At 11:FS, they believe that digital banking is only 1% finished ‚Äì meaning that despite billions spent and everyone on the planet having a transformation project, they have still got a long way to go before banking becomes truly digital. They have assembled the A-list team that will achieve digital banking‚Äôs next 99%. Recognized as the world‚Äôs top Banking, FinTech and Insurance leaders, they have transformed traditional banks from within, started tech accelerators, and built on blockchain. They have also literally built new banks and FinTech from scratch with team members being instrumental in challengers like Monzo, Starling, Nutmeg and Tandem. </t>
  </si>
  <si>
    <t>We build digital banks. Digital Banking is Only 1% Finished but we're there for the 99%.</t>
  </si>
  <si>
    <t>https://11fs.com</t>
  </si>
  <si>
    <t>https://www.twitter.com/11fsteam</t>
  </si>
  <si>
    <t>https://www.facebook.com/11fsteam</t>
  </si>
  <si>
    <t>https://www.linkedin.com/company/11-fs</t>
  </si>
  <si>
    <t>+44 20 33 22 1743</t>
  </si>
  <si>
    <t>David Brear, Jason Bates, Simon Taylor</t>
  </si>
  <si>
    <t>Viafintech</t>
  </si>
  <si>
    <t>https://www.crunchbase.com/organization/viafintech</t>
  </si>
  <si>
    <t>Viafintech provides digital payment solutions that help to pay invoices, deposits and withdrawals using barcodes with value-added services.</t>
  </si>
  <si>
    <t>https://viafintech.com</t>
  </si>
  <si>
    <t>https://www.linkedin.com/company/viafintech/</t>
  </si>
  <si>
    <t>info@viafintech.com</t>
  </si>
  <si>
    <t>+49 30 346 46 16 07</t>
  </si>
  <si>
    <t>Achim B√∂nsch, Sebastian Seifert</t>
  </si>
  <si>
    <t>Viafintech acquired by Paysafe</t>
  </si>
  <si>
    <t>https://www.crunchbase.com/acquisition/paysafe-acquires-viafintech--3bfba3e1</t>
  </si>
  <si>
    <t>Leveris</t>
  </si>
  <si>
    <t>https://www.crunchbase.com/organization/leveris</t>
  </si>
  <si>
    <t>We are Leveris. We are a banking technology company who have built a full-service, modular, banking-as-a-platform (BaaP) solution for traditional banks, new market entrants, and any consumer brand who wants to enter the banking and lending space.  Our platform has two products integrated on one platform. (i) a full service, end-to-end digital retail bank and (ii) a full-spectrum lending solution.  It is a fully integrated, back-end, middleware and front-end services and applications platform that is built on open-source components, using open standard formats, APIs and protocols so that new technology innovations are easily integrated, keeping any bank up to date with technology change.</t>
  </si>
  <si>
    <t>Banking, Finance, Financial Services, FinTech, Lending</t>
  </si>
  <si>
    <t>A banking technology company who have built a core banking platform that enables the rapid launch of low-cost, digital-first banks</t>
  </si>
  <si>
    <t>http://leveris.com</t>
  </si>
  <si>
    <t>https://twitter.com/WeAreLeveris</t>
  </si>
  <si>
    <t>https://www.linkedin.com/company/leveris/</t>
  </si>
  <si>
    <t>hello@leveris.com</t>
  </si>
  <si>
    <t>Conor Fennelly</t>
  </si>
  <si>
    <t>Engineering, Human Resources, Information Technology, Management, Marketing, Operations, Product</t>
  </si>
  <si>
    <t>Prepaid Financial Services Limited (PFS)</t>
  </si>
  <si>
    <t>https://www.crunchbase.com/organization/prepaid-financial-services</t>
  </si>
  <si>
    <t>Prepaid Financial Services is a payments technology specialist offering a comprehensive range of e-money and banking solutions including e-wallets, physical and virtual prepaid cards and current accounts in the UK and the Eurozone. Authorised and regulated by the FCA in the UK, PFS has passported its e-money license across the SEPA region to enable card issuance throughout the region.</t>
  </si>
  <si>
    <t>PFS is a payments technology and e-money specialist, providing a range of prepaid and alternative banking products.</t>
  </si>
  <si>
    <t>https://www.prepaidfinancialservices.com</t>
  </si>
  <si>
    <t>https://twitter.com/prepaidfs</t>
  </si>
  <si>
    <t>https://www.linkedin.com/company/prepaid-financial-services</t>
  </si>
  <si>
    <t>info@prepaidfinancialservices.com</t>
  </si>
  <si>
    <t>+44 (0)207 125 0321</t>
  </si>
  <si>
    <t>Noel Moran</t>
  </si>
  <si>
    <t>EML Payments</t>
  </si>
  <si>
    <t>https://www.crunchbase.com/organization/eml</t>
  </si>
  <si>
    <t>Prepaid Financial Services Limited (PFS) acquired by EML Payments</t>
  </si>
  <si>
    <t>https://www.crunchbase.com/acquisition/eml-acquires-prepaid-financial-services--34f71a70</t>
  </si>
  <si>
    <t>CUBE</t>
  </si>
  <si>
    <t>https://www.crunchbase.com/organization/cube-global</t>
  </si>
  <si>
    <t>CUBE is a global RegTech provider empowering regulated financial institutions to meet compliance challenges head on. They capture regulatory data from across the globe, process it and transfer it into highly contextualized and meaningful regulatory intelligence for their global customers. Applying leading techniques in machine learning, natural language processing and robotic process automation to make complete sense of regulatory data and tailor it to its customer‚Äôs profiles.CUBE is a global RegTech provider empowering regulated financial institutions to meet compliance challenges head on. They capture regulatory data from across the globe, process it and transfer it into highly contextualized and meaningful regulatory intelligence for their global customers. Applying leading techniques in machine learning, natural language processing and robotic process automation to make complete sense of regulatory data and tailor it to its customer‚Äôs profiles.</t>
  </si>
  <si>
    <t>Artificial Intelligence, Compliance, Financial Services, FinTech, Information Technology, Machine Learning, Risk Management</t>
  </si>
  <si>
    <t>CUBE is a global RegTech provider empowering regulated financial institutions to meet compliance challenges head on.</t>
  </si>
  <si>
    <t>https://www.cube.global</t>
  </si>
  <si>
    <t>https://twitter.com/CUBEGlobal</t>
  </si>
  <si>
    <t>https://www.linkedin.com/company/cube-global</t>
  </si>
  <si>
    <t>contact@cube.global</t>
  </si>
  <si>
    <t>+44 (0)20 3903 5930</t>
  </si>
  <si>
    <t>Ben Richmond</t>
  </si>
  <si>
    <t>Patricia</t>
  </si>
  <si>
    <t>https://www.crunchbase.com/organization/patricia-com-ng</t>
  </si>
  <si>
    <t>Patricia is an Africa-centric integrated alternative payment and e-commerce company that facilitates the easy use of digital currencies like Bitcoin, Ethereum and other digital assets for everyday transactions. Patricia Technologies Limited established her first branch in Lekki, Lagos on August 16, 2017, with a small office set up to serve less than 80 clients. It was founded by Hanu Fejiro Agbodje, who wanted to create a safe &amp; secure platform for users seeking to exchange their Gift cards for cash after he had a bad experience trading his. This dream to create a trusted ecosystem for users like him led to the birth of Patricia Technologies. For Patricia, building user-centric products, as well as focusing on practical solutions has been indispensable to her market growth.  From the Patricia Luxury Debit Card that lets customers withdraw their Bitcoin in Naira, creating the option to spend your Bitcoin, to the Patricia Refill option that enables users to pay utility bills, fulfil their  cable subscriptions, or buy airtime with Bitcoin, to Airtime-to-Cash that saves that distraught user when he/she purchases excess airtime</t>
  </si>
  <si>
    <t>CoinsPaid</t>
  </si>
  <si>
    <t>https://www.crunchbase.com/organization/coinspaid</t>
  </si>
  <si>
    <t>Bitcoin, Cryptocurrency, Financial Services, FinTech, Payments</t>
  </si>
  <si>
    <t>CoinsPaid is a financial payments processing firm that renders cryptocurrency wallet, payment gateway, OTC desk &amp; cryptocurrency exchange.</t>
  </si>
  <si>
    <t>https://coinspaid.com/</t>
  </si>
  <si>
    <t>https://twitter.com/coinspaid</t>
  </si>
  <si>
    <t>https://www.facebook.com/coinspaid/</t>
  </si>
  <si>
    <t>get@coinspaid.com</t>
  </si>
  <si>
    <t>Wealth Dynamix</t>
  </si>
  <si>
    <t>https://www.crunchbase.com/organization/wealth-dynamix</t>
  </si>
  <si>
    <t>Wealth Dynamix is a leading provider of Client Lifecycle Management (CLM) technology platforms for the world‚Äôs largest private banks, wealth and asset management firms, and mid-size discretionary fund and investment managers. Our mission is to help these firms to grow AuM, streamline operational processes, remain compliant and deliver innovative client service. Founded in 2012 by wealth management technology experts, Wealth Dynamix is a privately owned company that recognised three key challenges: there is too much friction and inefficiency throughout the client lifecycle, compliance is an ongoing trial and digitising the client journey takes time and specialist expertise to get right. Wealth Dynamix was borne out of a desire to solve these challenges with intelligent technology, to orchestrate journeys throughout the client lifecycle and significantly enrich client experience.  Our multi-award-winning digital CLM platforms, which can be deployed on-premise or in the cloud, enable wealth managers to optimise cost-to-income ratio by managing all phases of the end-to-end client lifecycle more efficiently and effectively: from initial client engagement, acquisition and onboarding through to ongoing relationship management and client service.   Wealth Dynamix offers two CLM platforms to meet individual client requirements: ‚Ä¢	WDX1 is a robust, modular and fully configurable CLM solution that leverages Microsoft Dynamics 365 and is best suited to large private banks and the wealth and asset management divisions of global financial institutions. ‚Ä¢	CLMi is a cost-effective, mobile-first SaaS cloud CLM platform that is ideally suited to mid-size discretionary fund and investment managers wanting out-of-the-box ease-of-use, rapid deployment and hassle-free maintenance.  Both WDX1 and CLMi are powered by an intelligent, rules-based process engine that eliminates manual administration, accelerates client service, ensures timely recommendations and compliance and optimises cost-to-income ratio. Headquartered in the UK, Wealth Dynamix has offices and clients in three continents and is the recognised global leader in end-to-end CLM.</t>
  </si>
  <si>
    <t>CRM, Financial Services, FinTech, Software, Wealth Management</t>
  </si>
  <si>
    <t>Wealth Dynamix is a leading provider of Client Lifecycle Management (CLM) technology platforms.</t>
  </si>
  <si>
    <t>https://www.wealth-dynamix.com</t>
  </si>
  <si>
    <t>https://twitter.com/wealth_dynamix/</t>
  </si>
  <si>
    <t>https://www.linkedin.com/company/wealth-dynamix</t>
  </si>
  <si>
    <t>connect@wealth-dynamix.com</t>
  </si>
  <si>
    <t>+44 (0) 20 3725 7549</t>
  </si>
  <si>
    <t>Brent Randall, Gary Linieres</t>
  </si>
  <si>
    <t>https://www.crunchbase.com/organization/ufp-fintech</t>
  </si>
  <si>
    <t>UFP Fintech is a trading name of Mariana Investment Partners LLP, authorised &amp; regulated by the FCA</t>
  </si>
  <si>
    <t>Angel Investment, Financial Services, FinTech, Legal Tech, Property Management, Venture Capital</t>
  </si>
  <si>
    <t>UFP Fintech invests in early stage Fintech, Proptech &amp; Legaltech startups</t>
  </si>
  <si>
    <t>https://www.utdfirst.com</t>
  </si>
  <si>
    <t>https://www.linkedin.com/company/united-first-partners/</t>
  </si>
  <si>
    <t>contact@utdfirst.com</t>
  </si>
  <si>
    <t>Financial Services, Lending and Investments, Professional Services, Real Estate</t>
  </si>
  <si>
    <t>Paysera</t>
  </si>
  <si>
    <t>https://www.crunchbase.com/organization/paysera</t>
  </si>
  <si>
    <t>Paysera provides services to both private and business clients who mostly value the company for approach: to their best to provide the client not only with a quality service, but also with a fair price for it. In the Baltic States, Paysera is known as the leader in e-commerce and a reliable partner to execute and receive online payments (Checkout service). In addition to daily banking services, the company constantly improve exclusive products, such as the ticketing system, SMS payments platform, individual solutions for business. The company is supervised and audited by the Bank of Lithuania, where is the international security technology and process standard PCI DSS confirms that Paysera meets all the safety requirements. The company has representatives in Latvia, Estonia, Poland, Bulgaria, Romania.</t>
  </si>
  <si>
    <t>E-Commerce, Finance, FinTech, Mobile Payments, Payments</t>
  </si>
  <si>
    <t>Paysera is a licensed electronic money institution providing online payment services globally.</t>
  </si>
  <si>
    <t>https://www.paysera.com/v2/en-GB/index</t>
  </si>
  <si>
    <t>https://twitter.com/paysera</t>
  </si>
  <si>
    <t>https://www.facebook.com/paysera.international/</t>
  </si>
  <si>
    <t>https://www.linkedin.com/company/896051/</t>
  </si>
  <si>
    <t>support@paysera.com</t>
  </si>
  <si>
    <t>Audrius Luƒçi≈´nas, Sar≈´nas Broga</t>
  </si>
  <si>
    <t>Pelican</t>
  </si>
  <si>
    <t>https://www.crunchbase.com/organization/pelican</t>
  </si>
  <si>
    <t xml:space="preserve">Pelican provides banks and corporates with solutions that enhance, streamline and secure the payments life-cycle. With over twenty years of expertise in the practical application of Artificial Intelligence technology to payments and financial crime compliance, Pelican partners with its customers to deliver innovative and agile solutions and drive growth. </t>
  </si>
  <si>
    <t>Compliance, Financial Services, FinTech, Information Services, Information Technology, Packaging Services, Payments, Printing</t>
  </si>
  <si>
    <t>Pelican provides banks and corporates with solutions that enhance, streamline and secure the payments life-cycle.</t>
  </si>
  <si>
    <t>https://pelican.ai/</t>
  </si>
  <si>
    <t>https://twitter.com/pelican_ai</t>
  </si>
  <si>
    <t>https://www.linkedin.com/company/pelican.ai/</t>
  </si>
  <si>
    <t>info@pelican.ai</t>
  </si>
  <si>
    <t>1 732 603 4990</t>
  </si>
  <si>
    <t>Parth Desai</t>
  </si>
  <si>
    <t>Medical Or Veterinary Science</t>
  </si>
  <si>
    <t>Octobank</t>
  </si>
  <si>
    <t>https://www.crunchbase.com/organization/octobank</t>
  </si>
  <si>
    <t>Octobank is a neo bank &amp; integrator of beyond banking solutions dedicated to European businesses, with a primary focus on e-shops &amp; merchants.</t>
  </si>
  <si>
    <t>Banking, Finance, Financial Services, FinTech, Information Technology, Mobile Payments, Payments</t>
  </si>
  <si>
    <t>Octobank is a neo bank &amp; integrator of beyond banking solutions dedicated to SMBs &amp; enterprises, primarily, e-shops and merchants.</t>
  </si>
  <si>
    <t>https://www.octobanking.com</t>
  </si>
  <si>
    <t>https://twitter.com/octobanking</t>
  </si>
  <si>
    <t>https://www.facebook.com/octobanking</t>
  </si>
  <si>
    <t>https://linkedin.com/company/octobanking</t>
  </si>
  <si>
    <t>Bogdan Atanasiu</t>
  </si>
  <si>
    <t>Financial Services, Information Technology, Lending and Investments, Mobile, Payments, Software</t>
  </si>
  <si>
    <t>Reward Insight</t>
  </si>
  <si>
    <t>https://www.crunchbase.com/organization/reward</t>
  </si>
  <si>
    <t>Reward predicts consumer behaviour then changes it. Working with Visa, Mastercard and American Express around the world, Reward helps drive customer engagement, NPS and cross sell for banks and drives incremental sales for the worlds largest retailers.</t>
  </si>
  <si>
    <t>Analytics, Big Data, E-Commerce, FinTech, Loyalty Programs, Marketing, Predictive Analytics</t>
  </si>
  <si>
    <t>Reward is a global data monetisation company that helps the worlds largest banks and retailers understand and change consumer behaviour</t>
  </si>
  <si>
    <t>http://rewardinsight.com/</t>
  </si>
  <si>
    <t>https://twitter.com/RewardInsight</t>
  </si>
  <si>
    <t>https://www.linkedin.com/company/917028</t>
  </si>
  <si>
    <t>kate.sherratt@rewardinsight.com</t>
  </si>
  <si>
    <t>Gavin Dein</t>
  </si>
  <si>
    <t>Artificial Intelligence, Commerce and Shopping, Data and Analytics, Financial Services, Sales and Marketing, Software</t>
  </si>
  <si>
    <t>Conferma</t>
  </si>
  <si>
    <t>https://www.crunchbase.com/organization/conferma</t>
  </si>
  <si>
    <t>Conferma is a Fintech company operating in the payment sector, they have a clear vision, which their manifesto sets out. Formed in 2005 Conferma was a pioneer brand in the world of Virtual Cards, they've continued to lead the in Fintech sector through their ever developing range of innovative payment products.</t>
  </si>
  <si>
    <t>Conferma Pay is a global financial technology company with a mission to help businesses digitise payment.</t>
  </si>
  <si>
    <t>https://confermapay.com/</t>
  </si>
  <si>
    <t>https://twitter.com/Conferma</t>
  </si>
  <si>
    <t>https://www.linkedin.com/company/545081</t>
  </si>
  <si>
    <t>sales@conferma.com</t>
  </si>
  <si>
    <t>Simon Barker</t>
  </si>
  <si>
    <t>Vizor</t>
  </si>
  <si>
    <t>https://www.crunchbase.com/organization/vizor-db22</t>
  </si>
  <si>
    <t xml:space="preserve">Vizor harness technology to make financial supervision easier, faster and more effective for financial regulators. They have created one, purpose built, intelligent software solution. One system to replace multiple disjointed systems. One system that supports the full supervisory lifecycle. One system that monitors and reports on the full financial picture. </t>
  </si>
  <si>
    <t>Sandyford, Dublin, Ireland</t>
  </si>
  <si>
    <t>Vizor is the leading global provider of software for financial regulation.</t>
  </si>
  <si>
    <t>https://vizorsoftware.com</t>
  </si>
  <si>
    <t>https://twitter.com/vizorsoftware</t>
  </si>
  <si>
    <t>https://www.facebook.com/vizorsoftware/</t>
  </si>
  <si>
    <t>https://www.linkedin.com/company/vizor/</t>
  </si>
  <si>
    <t>info@vizorsoftware.com</t>
  </si>
  <si>
    <t>Conor Crowley, Ross Kelly</t>
  </si>
  <si>
    <t>BearingPoint RegTech</t>
  </si>
  <si>
    <t>https://www.crunchbase.com/organization/bearingpoint-regtech</t>
  </si>
  <si>
    <t>Engineering, Finance, Human Resources, Management, Operations</t>
  </si>
  <si>
    <t>Vizor acquired by BearingPoint RegTech</t>
  </si>
  <si>
    <t>https://www.crunchbase.com/acquisition/bearingpoint-regtech-acquires-vizor-db22--c3c11470</t>
  </si>
  <si>
    <t>Moneyfacts.co.uk</t>
  </si>
  <si>
    <t>https://www.crunchbase.com/organization/moneyfacts-co-uk</t>
  </si>
  <si>
    <t xml:space="preserve">Moneyfacts started life in 1988 as a six page financial fact-sheet with a revolutionary idea: to bring the best financial products together in a way that allowed for comparison. Since then much has changed at Moneyfacts, but They are still committed to Their founding company values of accuracy and independence. </t>
  </si>
  <si>
    <t>Compare deals for savings &amp; ISA accounts, current accounts, mortgages, credit cards, loans and much more.</t>
  </si>
  <si>
    <t>https://moneyfacts.co.uk/</t>
  </si>
  <si>
    <t>https://twitter.com/moneyfacts_couk</t>
  </si>
  <si>
    <t>https://www.facebook.com/moneyfacts.co.uk/</t>
  </si>
  <si>
    <t>B2Broker</t>
  </si>
  <si>
    <t>https://www.crunchbase.com/organization/b2broker</t>
  </si>
  <si>
    <t>B2Broker offers solutions for financial institutions to increase and optimize their workflows and help new brokers to build their business. Our products and services include MT4/MT5 White Label, Forex/Crypto/CFD Liquidity, Forex Broker Turnkey, Cryptocurrency Exchange Turnkey, B2Core (Trader's Room &amp; Back Office Software), Investment Platform (PAMM, MAM, Social Trading), Cryptocurrency Payment Gateway.</t>
  </si>
  <si>
    <t>Enterprise Software, Financial Services, FinTech, IT Infrastructure, Software</t>
  </si>
  <si>
    <t>B2Broker is a global liquidity provider for Cryptocurrency, Forex, CFD‚Äôs and technology solutions for brokerages and exchanges.</t>
  </si>
  <si>
    <t>https://b2broker.com/</t>
  </si>
  <si>
    <t>https://twitter.com/b2broker_net</t>
  </si>
  <si>
    <t>https://www.linkedin.com/company/b2broker/</t>
  </si>
  <si>
    <t>sales@b2broker.net</t>
  </si>
  <si>
    <t>+44 208 06 88 636</t>
  </si>
  <si>
    <t>Arthur Azizov, Evgeniya Mykulyak</t>
  </si>
  <si>
    <t>Marketing, Operations, Product, Sales</t>
  </si>
  <si>
    <t>Payza</t>
  </si>
  <si>
    <t>https://www.crunchbase.com/organization/payza</t>
  </si>
  <si>
    <t>Payza is an international e-commerce payment platform that facilitates fast, safe, and easy transfer of funds, acceptance of payments, and online payment transactions without the need for traditional banking services. Payza's e-wallet software makes the world of online commerce accessible to more people than ever before by providing a single low-cost platform for payments, remittances, e-commerce, prepaid debit cards, currency exchange services, and more. Their services also include a range of tools for bookkeeping, money management, and payments. Payza does business in over than 200 countries and accepts transactions in over 20 currencies.</t>
  </si>
  <si>
    <t>Bitcoin, Cryptocurrency, E-Commerce, FinTech, Fraud Detection, Mobile Payments, Payments</t>
  </si>
  <si>
    <t>Payza is an online payment platform that enables users to send and receive money, make online payments and get paid from anywhere.</t>
  </si>
  <si>
    <t>http://www.payza.com</t>
  </si>
  <si>
    <t>http://twitter.com/Payzaofficial</t>
  </si>
  <si>
    <t>http://www.facebook.com/payzaglobal</t>
  </si>
  <si>
    <t>http://www.linkedin.com/company/payza</t>
  </si>
  <si>
    <t>hello@payza.com</t>
  </si>
  <si>
    <t>Ali Nizameddine, Firoz Patel</t>
  </si>
  <si>
    <t>Commerce and Shopping, Financial Services, Mobile, Payments, Privacy and Security, Software</t>
  </si>
  <si>
    <t>DataLog Finance</t>
  </si>
  <si>
    <t>https://www.crunchbase.com/organization/datalog-finance</t>
  </si>
  <si>
    <t>Created in 1997, DataLog Finance has developed with the help of treasurers the first fully customizable payment factory, and then innovated again very early by bringing its software package on the Web (access via a simple browser).  Now offering software for cash management, financial operations and associated risks, as well as numerous complementary modules (eBAM, gpi, Instant Payments, etc.) in its TMS Treasury Line, DataLog Finance now handles all the complex issues faced by international group treasurers. Used in more than 100 countries, DataLog Finance's Treasury Management System includes all the features expected by a treasurer, from banking communication (account statements, payments, receipts, local, international...) to forecasting and cash management, including financial operations (front, middle and back office), risk management and associated accounting. It provides native or parameterized automation of the entire functional and decision-making chain (via planning, scenarios and customized workflows), generating productivity gains rapidly after deployment. DataLog Finance solutions are available as SaaS or On-Premises in the integrated Treasury Line TMS, which is modular and adaptable to the needs. Easily integrated thanks to its ability to interface with any downstream and upstream solution and any type of format (ERP, accounting, banks, market data...), it benefits from an unequalled power of parameterization and adaptability to any specific process. With an international presence through its subsidiaries in Benelux, Canada, Singapore and Malaysia, DataLog Finance assists its customers in the implementation and deployment of its software and ensures total application security (https, sftp, MFA okta, SAML v2, encryption and sealing of the database...) and business security (anti-fraud, AML/ATL, advanced rights management... + ISAE 3402 compliance)</t>
  </si>
  <si>
    <t>DataLog Finance offers an integrated Treasury solution (Treasury Management System - TMS) designed for the large companies.</t>
  </si>
  <si>
    <t>https://www.datalog-finance.com</t>
  </si>
  <si>
    <t>https://twitter.com/DataLogFinance</t>
  </si>
  <si>
    <t>https://www.linkedin.com/company/datalog-finance/</t>
  </si>
  <si>
    <t>sales@datalog-finance.com</t>
  </si>
  <si>
    <t>+33 (0)1 44 08 80 10</t>
  </si>
  <si>
    <t>LegacyFX</t>
  </si>
  <si>
    <t>https://www.crunchbase.com/organization/legacyfx</t>
  </si>
  <si>
    <t>First established in 2013, LegacyFX is a Forex trading company that focuses on transparency. In 2017, the company received its CySEC licence, which covers trading within the EU. It is also registered with BaFin in Germany and with the FCA in the United Kingdom. In its efforts to work with full transparency and to offer its clients the best protections, LegacyFx is GDPR compliant, as well as being fully regulated by MiFID, the FCA and BaFin.   LegacyFX has been recognised with a number of prestigious industry awards, the most recent of which was the ‚ÄòBest STP/ECN Forex Broker‚Äô award, which was awarded to the company by A2Z Markets.   LegacyFX‚Äôs ‚ÄòMetaTrader 5‚Äô platform is the most powerful trading platform in the market, complete with financial market analysis through technical indicators and charts. It is available on PC and Mac, and iOS and Android smartphones.   Transparency is at the core of LegacyFX, and the company is proud to be known for its honest and safe brokering service. To improve transparency, LegacyFX has designed a user-friendly interface for its clients, which provides clear information and real-time reports about all executed trades.   LegacyFX is comprised of a team of FX experts, with team members having around 10-12 years of experience working in the industry. These traders work closely with each individual client to ensure that their trading needs are being satisfied.</t>
  </si>
  <si>
    <t>Worldwide multiple regulated Online trading broker, with over 200 leading assets in the financial markets using the MetaTrader 5.</t>
  </si>
  <si>
    <t>https://www.legacyfx.com/</t>
  </si>
  <si>
    <t>https://twitter.com/LegacyFXtrade</t>
  </si>
  <si>
    <t>https://www.facebook.com/LegacyFx-966644110116765/</t>
  </si>
  <si>
    <t>https://www.linkedin.com/company/lfx/</t>
  </si>
  <si>
    <t>Support@legacyfx.com</t>
  </si>
  <si>
    <t>Oplo</t>
  </si>
  <si>
    <t>https://www.crunchbase.com/organization/oplo</t>
  </si>
  <si>
    <t>Oplo is a  direct lender platform that offers car finance, personal loans, and secured loan products to UK customers, serving customers who are not able or not willing to borrow from high street lenders. The platform also provides a range of financial products to the consumer marketplace under its various subsidiary companies. Their purpose is to unlock the real potential of millions of hard-working people across the UK and they're for all the people who work hard to make a better life for themselves and their loved ones. Oplo's goal is for its customers to believe that being with Oplo feels like they are valued for who they are and for what they can really be. It was founded in 2004 and is headquartered in Blackpool, Lancashire, USA.</t>
  </si>
  <si>
    <t>Consumer Lending, Finance, Financial Services, FinTech, Lending, Personal Finance</t>
  </si>
  <si>
    <t>Blackpool, Blackpool, United Kingdom</t>
  </si>
  <si>
    <t>Oplo is a  direct lender platform that offers car finance, personal loans, and secured loan products.</t>
  </si>
  <si>
    <t>https://www.myoplo.co.uk/</t>
  </si>
  <si>
    <t>https://twitter.com/myoplo</t>
  </si>
  <si>
    <t>https://www.facebook.com/myoplo</t>
  </si>
  <si>
    <t>https://www.linkedin.com/company/myoplo</t>
  </si>
  <si>
    <t>customerservices@myoplo.co.uk</t>
  </si>
  <si>
    <t>Alex Mollart, Michael Gray</t>
  </si>
  <si>
    <t>Crosscard</t>
  </si>
  <si>
    <t>https://www.crunchbase.com/organization/crosscard</t>
  </si>
  <si>
    <t>Credit Cards, Financial Services, FinTech, Payments, Transaction Processing</t>
  </si>
  <si>
    <t>Crosscard is a fintech company that provides a comprehensive range of digital payment products and services for the B2B and B2C sectors.</t>
  </si>
  <si>
    <t>https://www.crosscard.com/</t>
  </si>
  <si>
    <t>https://twitter.com/crosscardsa/</t>
  </si>
  <si>
    <t>https://www.facebook.com/Crosscard.Mastercard/</t>
  </si>
  <si>
    <t>https://www.linkedin.com/company/crosscard-sa/</t>
  </si>
  <si>
    <t>service@crosscard.com</t>
  </si>
  <si>
    <t>Credissimo</t>
  </si>
  <si>
    <t>https://www.crunchbase.com/organization/credissimo</t>
  </si>
  <si>
    <t>Credissimo is a European FinTech Group founded in 2007 that utilises innovative proprietary technology to provide Instant Online Consumer Loans, E-commerce Financing and Bill Payment Services. Credissimo is present in five European countries and is a market leader in the Online Consumer Lending segment in two of them. Our competitive advantage is encoded in our business know-how that we have developed in more than 10 years of experience. Efficient business model, cutting-edge technology solutions and visionary management are the key drivers of our longstanding success. Credissimo adheres to the highest regulatory requirements and is strictly supervised by multiple European Banking and Financial Services Regulators.</t>
  </si>
  <si>
    <t>Credissimo is an online financial company that uses proprietary technology to provide instant personal loans and bill payment services.</t>
  </si>
  <si>
    <t>http://credissimo.com</t>
  </si>
  <si>
    <t>https://twitter.com/credissimo</t>
  </si>
  <si>
    <t>http://www.facebook.com/credissimo.bg</t>
  </si>
  <si>
    <t>https://www.linkedin.com/company/credissimo/</t>
  </si>
  <si>
    <t>investors@credissimo.com</t>
  </si>
  <si>
    <t>+359 700 12 012</t>
  </si>
  <si>
    <t>Asen Benev, Kosta Kantchev, Sokol Iankov</t>
  </si>
  <si>
    <t>https://www.crunchbase.com/ipo/credissimo-ipo--6f72c859</t>
  </si>
  <si>
    <t>BLSE - Banja Luka Stock Exchange</t>
  </si>
  <si>
    <t>EasyMarkets</t>
  </si>
  <si>
    <t>https://www.crunchbase.com/organization/easy-forex</t>
  </si>
  <si>
    <t>EasyMarkets offers its users with online services and products such as currencies, indices, and commodities. Gadi Hadar founded it in 2003, with its headquarters in Limassol in Cyprus.</t>
  </si>
  <si>
    <t>E-Commerce, Finance, Financial Services, FinTech, Retail, Software</t>
  </si>
  <si>
    <t>EasyMarkets offers its users with online services and products such as currencies, indices, and commodities.</t>
  </si>
  <si>
    <t>https://www.easymarkets.com/</t>
  </si>
  <si>
    <t>https://twitter.com/easymarkets</t>
  </si>
  <si>
    <t>https://www.facebook.com/easyMarkets/</t>
  </si>
  <si>
    <t>https://www.linkedin.com/company/easymarkets/</t>
  </si>
  <si>
    <t>support@easymarkets.com</t>
  </si>
  <si>
    <t>+357 25 828 899</t>
  </si>
  <si>
    <t>Gadi Hadar</t>
  </si>
  <si>
    <t>TWINT</t>
  </si>
  <si>
    <t>https://www.crunchbase.com/organization/twint-ag</t>
  </si>
  <si>
    <t>TWINT AG creates digital innovations in the financial sector. Since being founded in 2014, it has been developing Switzerland‚Äôs digital wallet. In 2016, TWINT merged with Paymit. Today, Switzerland‚Äôs biggest banks and SIX are united in their support of the TWINT app, the Swiss standard solution in the area of mobile payments.</t>
  </si>
  <si>
    <t>TWINT AG is creates digital innovations in the financial sector.</t>
  </si>
  <si>
    <t>https://www.twint.ch</t>
  </si>
  <si>
    <t>https://www.twitter.com/twint_ag</t>
  </si>
  <si>
    <t>https://www.facebook.com/twintwallet</t>
  </si>
  <si>
    <t>https://www.linkedin.com/company/4828441</t>
  </si>
  <si>
    <t>twint@twint.ch</t>
  </si>
  <si>
    <t>Thierry Kneissler</t>
  </si>
  <si>
    <t>Private Holdings LTD</t>
  </si>
  <si>
    <t>https://www.crunchbase.com/organization/private-holdings</t>
  </si>
  <si>
    <t>Private Holdings - Professional Trading Platforms for Shares and Crypto Investments Private Holdings LTD provides investors with market analysis and professional trading platform specialized in CryptoCurrencies &amp; Shares Investment. Our company is based in Zurich, Switzerland. Trading and Investment Our platform provides you simple, trusted, and reliable trading and investment solutions. With its innovative interface, you get your trade-history, order books, depth charts in real-time, and user-friendly charting tools. Make your investment and start trading anytime, anywhere.</t>
  </si>
  <si>
    <t>Private-Holdings.com provides investors with market analysis and professional trading platforms.</t>
  </si>
  <si>
    <t>https://www.private-holdings.com/</t>
  </si>
  <si>
    <t>https://twitter.com/HoldingsPrivate</t>
  </si>
  <si>
    <t>support@private-holdings.com</t>
  </si>
  <si>
    <t>+44 1733974061</t>
  </si>
  <si>
    <t>Monevo</t>
  </si>
  <si>
    <t>https://www.crunchbase.com/organization/monevo</t>
  </si>
  <si>
    <t>Monevo empowers brokers, marketers and Lenders by providing an advanced global technology platform and marketplace, where users can maximise returns whilst providing the best outcome for consumers. The most advanced global lending platform allows lenders to access 1m+ potential new customers a month and allows Affiliates and Brokers to originate customers for this marketplace. This is possible using simple integration such as, cross-device hosted application forms and web service API's. Monevo also offers enhanced data services, giving users real-time market data and financial intelligence, allowing for enhanced decision making for Credit Providers, Third Parties and Lenders.</t>
  </si>
  <si>
    <t>Monevo is a global Financial Technology marketplace and platform. Bringing Marketers, Lenders and Brokers Together</t>
  </si>
  <si>
    <t>https://www.monevo.com</t>
  </si>
  <si>
    <t>https://www.twitter.com/monevo_official</t>
  </si>
  <si>
    <t>https://www.facebook.com/monevoofficial</t>
  </si>
  <si>
    <t>https://www.linkedin.com/company-beta/10613267/</t>
  </si>
  <si>
    <t>iCard</t>
  </si>
  <si>
    <t>https://www.crunchbase.com/organization/icard</t>
  </si>
  <si>
    <t>iCard AD is a Bulgarian non-bank institution enabling personal and business electronic money solutions through an online banking platform.</t>
  </si>
  <si>
    <t>https://icard.com</t>
  </si>
  <si>
    <t>https://twitter.com/iCard_Wallet</t>
  </si>
  <si>
    <t>https://www.facebook.com/iCard.Digital.Wallet/</t>
  </si>
  <si>
    <t>https://www.linkedin.com/company/icardofficial/</t>
  </si>
  <si>
    <t>support@icard.com</t>
  </si>
  <si>
    <t>Christo Georgiev</t>
  </si>
  <si>
    <t xml:space="preserve">DPR, a leader in mortgage technology. DPR has been at the forefront of retail finance technology and services for over twenty years. </t>
  </si>
  <si>
    <t>Finance, Financial Services, FinTech, Retail</t>
  </si>
  <si>
    <t xml:space="preserve">DPR, a leader in mortgage technology. </t>
  </si>
  <si>
    <t>http://www.dpr.co.uk/</t>
  </si>
  <si>
    <t>https://twitter.com/dprconsulting?lang=en</t>
  </si>
  <si>
    <t>+020 7553 8300</t>
  </si>
  <si>
    <t>S&amp;P Trucost</t>
  </si>
  <si>
    <t>https://www.crunchbase.com/organization/s-p-trucost</t>
  </si>
  <si>
    <t>S&amp;P Trucost provides investment grade carbon and environmental data to investors, companies, and governments. It offers gold standard carbon and natural capital investment metrics that financial institutions need to assess the risks and opportunities presented by climate change, drive innovation, and capitalize on the transition to a low carbon and resource efficient economy</t>
  </si>
  <si>
    <t>United Fintech acquires great technology companies founded by passionate engineers. Building and creating great products is fundamentally different from scaling globally.</t>
  </si>
  <si>
    <t>United Fintech acquires great technology companies founded by passionate engineers.</t>
  </si>
  <si>
    <t>https://www.unitedfintech.com/</t>
  </si>
  <si>
    <t>https://twitter.com/fintechunited</t>
  </si>
  <si>
    <t>https://www.linkedin.com/company/united-fintech/</t>
  </si>
  <si>
    <t>contact@unitedfintech.com</t>
  </si>
  <si>
    <t>Aquila Heywood</t>
  </si>
  <si>
    <t>https://www.crunchbase.com/organization/aquila-heywood</t>
  </si>
  <si>
    <t>Aquila Heywood builds modern software solutions for businesses, pension providers and third parties that help transform how their members manage their lifelong financial journeys. Thier aim is to inspire members, customers and policymakers, and together create and promote an environment that enables everyone to make more informed decisions to improve their financial security. They work collaboratively with the industry and its customers to create long-term growth and lasting business value through technology solutions.</t>
  </si>
  <si>
    <t>Redhill, Surrey, United Kingdom</t>
  </si>
  <si>
    <t>Aquila Heywood builds modern software solutions for businesses</t>
  </si>
  <si>
    <t>https://www.aquilaheywood.co.uk/</t>
  </si>
  <si>
    <t>BlackRock</t>
  </si>
  <si>
    <t>https://www.crunchbase.com/organization/blackrock</t>
  </si>
  <si>
    <t>Aquila Heywood acquired by BlackRock</t>
  </si>
  <si>
    <t>https://www.crunchbase.com/acquisition/blackrock-acquires-aquila-heywood--feb88fb2</t>
  </si>
  <si>
    <t>Zmarta Group</t>
  </si>
  <si>
    <t>https://www.crunchbase.com/organization/zmarta-group</t>
  </si>
  <si>
    <t>Zmarta Group offers a range of services for personal finance, with a focus on personal loan brokerage. We offer our partners, primarily banks and insurance companies, a cost-efficient and credible marketing channel. Targeting Northern Europe, we operate multiple brands in multiple markets to enable us to cater for different consumer niches.   We deliver outstanding value for our customers and partners by offering a first class consumer-friendly experience both online and offline. We do this through our great employees, our never-ending quest for operational excellence, and our industry-leading digital innovation mindset and financial technology platform.</t>
  </si>
  <si>
    <t>√Ñngelholm, Kronobergs Lan, Sweden</t>
  </si>
  <si>
    <t>Zmarta Group offers a range of services for personal finance.</t>
  </si>
  <si>
    <t>http://www.zmartagroup.com/</t>
  </si>
  <si>
    <t>https://twitter.com/zmarta_se</t>
  </si>
  <si>
    <t>https://www.facebook.com/pages/Zmarta-Group/1648364418760273</t>
  </si>
  <si>
    <t>https://www.linkedin.com/company/zmartagroup</t>
  </si>
  <si>
    <t>info@zmartagroup.com</t>
  </si>
  <si>
    <t>Bauer Media</t>
  </si>
  <si>
    <t>https://www.crunchbase.com/organization/bauer-media</t>
  </si>
  <si>
    <t>Zmarta Group acquired by Bauer Media</t>
  </si>
  <si>
    <t>https://www.crunchbase.com/acquisition/bauer-media-acquires-zmarta-group--3d822d58</t>
  </si>
  <si>
    <t>OrientSwiss</t>
  </si>
  <si>
    <t>https://www.crunchbase.com/organization/orientswiss</t>
  </si>
  <si>
    <t>Headquartered in Switzerland, OrientSwiss, managed by an experienced team of e-commerce and fintech professionals, is delivering "Swiss Quality" service to merchants and shoppers alike in the fast-growing e-commerce mobile markets across the Middle East and Central Asia. We have created an innovative ecosystem with ZoodPay‚Äôs ‚ÄòBuy Now, Pay Later‚Äô, its ZoodMall marketplace, and the logistics cross-border corridor, ZoodShip. This ecosystem empowers and incentivizes merchants from the Middle East, Central Asia, China, Europe, Russia, and Turkey to open their storefronts to local and new markets without additional set-up costs or fees.</t>
  </si>
  <si>
    <t>B2C, E-Commerce, FinTech, Marketplace, Mobile Apps</t>
  </si>
  <si>
    <t>OrientSwiss owns and operates ZoodPay, a leading BNPL provider with its own B2C Marketplace, ZoodMall, in untapped markets (ME &amp; CIS)</t>
  </si>
  <si>
    <t>https://www.orientswiss.com/</t>
  </si>
  <si>
    <t>https://www.linkedin.com/company/orientswiss</t>
  </si>
  <si>
    <t>investorsrelation@zoodmall.com</t>
  </si>
  <si>
    <t>Apps, Commerce and Shopping, Financial Services, Mobile, Other, Software</t>
  </si>
  <si>
    <t>Market Pay</t>
  </si>
  <si>
    <t>https://www.crunchbase.com/organization/market-pay</t>
  </si>
  <si>
    <t>Market Pay is a European payment service provider created to meet the challenges of omnichannel trade. Thanks to its deep understanding of the payment value chain, Market Pay supports retailers in the deployment of end to end innovative and simplified payment solutions. The fintech benefits from an in-depth knowledge of the retail sector, both physical and e-commerce. It acquired and developed this expertise within the Carrefour ecosystem, in which it was born and for which it has implemented numerous large-scale projects across several countries. The company benefits from both, a strong industrial capacity (points of sale, marketplace, e-commerce and m-commerce) and the necessary agility required to deploy new purchasing experiences (wallet, prepaid cards, biometric payment, etc.). Its unified platform supports a volume of 1.3 billion transactions, the management of 45,000 terminals and 5 million cards issued.</t>
  </si>
  <si>
    <t>Market Pay creates and operates end-to-end payment solutions.</t>
  </si>
  <si>
    <t>https://marketpay.eu/</t>
  </si>
  <si>
    <t>https://www.linkedin.com/company/market-pay</t>
  </si>
  <si>
    <t>AnaCap</t>
  </si>
  <si>
    <t>https://www.crunchbase.com/organization/anacap</t>
  </si>
  <si>
    <t>Market Pay acquired by AnaCap</t>
  </si>
  <si>
    <t>https://www.crunchbase.com/acquisition/anacap-acquires-market-pay--4b128a6a</t>
  </si>
  <si>
    <t>Trading Central</t>
  </si>
  <si>
    <t>https://www.crunchbase.com/organization/trading-central</t>
  </si>
  <si>
    <t>Trading Central is a fintech company that helps investors make decisions by using analyst research and proprietary pattern recognition.</t>
  </si>
  <si>
    <t>https://www.tradingcentral.com</t>
  </si>
  <si>
    <t>https://twitter.com/TradingCentral</t>
  </si>
  <si>
    <t>https://www.facebook.com/tradingcentral/</t>
  </si>
  <si>
    <t>https://www.linkedin.com/company/tradingcentral/</t>
  </si>
  <si>
    <t>1-212-847-2387</t>
  </si>
  <si>
    <t>Quod Financial</t>
  </si>
  <si>
    <t>https://www.crunchbase.com/organization/quod-financial</t>
  </si>
  <si>
    <t>Quod Financial delivers adaptive trading technologies into the financial community. Its multi-asset adaptive technologies enable financial institutions to dynamically seek liquidity across transparent and non-transparent venues, reduce market impact and build complex execution and trading strategies. Quod Financial services all segments of capital markets with distinct solutions for liquidity venues, exchanges, retail brokers, buy- and sell-side institutions. Its real-time execution decision-making capabilities enhance both control and transparency of the execution process. This results in increased trading performance and execution quality.</t>
  </si>
  <si>
    <t>Quod Financial delivers adaptive trading technologies into the financial community.</t>
  </si>
  <si>
    <t>http://www.quodfinancial.com</t>
  </si>
  <si>
    <t>https://twitter.com/quodfinancial</t>
  </si>
  <si>
    <t>https://www.facebook.com/Quod-Financial-130112767071175/</t>
  </si>
  <si>
    <t>https://www.linkedin.com/company/quod-financial</t>
  </si>
  <si>
    <t>Ali Pichvai</t>
  </si>
  <si>
    <t>Wellington Holdings</t>
  </si>
  <si>
    <t>https://www.crunchbase.com/organization/wellington-holdings</t>
  </si>
  <si>
    <t>Wellington Holdings offers investors of all levels, from beginner to advanced traders, several different trading platforms that have been individually designed to meet the unique requirements of every types of traders. Wellington Holdings is a leading brokerage, using an advanced social platform for simpler and smarter trading. Our Vision is to be a leading investment advisory and trading platform provider. Our Mission is to provide a personalized client experience through a transparent and customer oriented model. We strive to be the best broker in the CFD and crypto currencies industry, by providing our traders the most moneymaking options with the latest technology in the world! Trader's success is our top priority and our goal is to make CFD and Crypto trading profitable for every single one of our traders. Our platform endeavors to make the trading process as simple as possible. Our team is a team of experts, who specialize in different fields of work. The team is a group of over 100 professionals in Financial investment, Risk and Portfolio Management.</t>
  </si>
  <si>
    <t>Wellington Holdings Trading Platform: Live Cryptocurrencies Investment and CFD Trading.</t>
  </si>
  <si>
    <t>https://www.wellingtonholdings.com</t>
  </si>
  <si>
    <t>https://twitter.com/LTD_Wellington</t>
  </si>
  <si>
    <t>support@wellingtonholdings.com</t>
  </si>
  <si>
    <t>+44 2038856546</t>
  </si>
  <si>
    <t>Optomany</t>
  </si>
  <si>
    <t>https://www.crunchbase.com/organization/optomany</t>
  </si>
  <si>
    <t>Optomany specialises in omnichannel payment processing technology, delivering innovative, reliable &amp; secure solutions to the retail sector. Optomany is one of the newest names in the payment processing arena, but with a rich heritage and a management team responsible for delivering many payment sector firsts. Their mission is to enable their customers to take and process payments in any environment faster, safer and more efficiently than ever before.</t>
  </si>
  <si>
    <t>Optomany specializes in omnichannel payment processing technology, delivering reliable and secure solutions to the retail sector.</t>
  </si>
  <si>
    <t>https://www.optomany.com/</t>
  </si>
  <si>
    <t>https://twitter.com/Optomany</t>
  </si>
  <si>
    <t>https://www.linkedin.com/company/optomany-limited/</t>
  </si>
  <si>
    <t>Ryan Philo</t>
  </si>
  <si>
    <t>Horizon Software</t>
  </si>
  <si>
    <t>https://www.crunchbase.com/organization/horizon-software-2</t>
  </si>
  <si>
    <t>Capzanine, a European Private Equity firm, invested in Horizon in June 2018, becoming a majority shareholder alongside Horizon‚Äôs CEO, Sylvain Thieullent, and its management team, to support organic and global growth. Horizon Software focuses on all trading businesses related to listed markets such as delta-one, structured products and options market making &amp; trading. Thanks to the sophisticated algorithmic capabilities, their clients create, test and implement automated strategies within incredibly short timescales: they trade the way they really want, this ‚Äì Trade your Way ‚Äì is their philosophy.</t>
  </si>
  <si>
    <t>Finance, Financial Services, FinTech, Software, Trading Platform</t>
  </si>
  <si>
    <t>Horizon Software is the leading provider of electronic trading and algorithmic technology.</t>
  </si>
  <si>
    <t>https://www.hsoftware.com/</t>
  </si>
  <si>
    <t>https://www.twitter.com/horizon_people</t>
  </si>
  <si>
    <t>https://www.linkedin.com/company/horizon-software</t>
  </si>
  <si>
    <t>infohorizon@hsoftware.com</t>
  </si>
  <si>
    <t>Finance, Management, Operations, Product, Sales</t>
  </si>
  <si>
    <t>Consentric</t>
  </si>
  <si>
    <t>https://www.crunchbase.com/organization/consentric</t>
  </si>
  <si>
    <t>VALUABLE INFORMATION Protect customers' personal data as an asset as you collect their permissions. Generate richer customer insight through analysis of permitted data. Boost the value exchange between you and your customers. MANAGE &amp; ENRICH CUSTOMER RELATIONSHIPS Improve trust through personal data transparency.  Allow customers to manage their permission changes in real time. Retain customer permissions by presenting granular consent options. REGULATORY COMPLIANCE Record permissions across all customer touch-points in one central platform. Manage the 6 lawful bases defined by the GDPR. Capture the privacy policy active at date of permission granted. Provide an immutable audit trail. SALESFORCE Enables Sales, Marketing, Service and Financial Services Clouds. Works with leads and contacts in Tasks and Cases. Able to surface permissions data across all customer touch-points with snap-ins. Provides standard web-to-lead functionality ‚Äì no need for bespoke solutions. CUSTOMER Empower customers to easily update their permissions. Strengthen trust between your organisation and your customers.  Consent receipts sent to customers to keep abreast of permission changes. Customers gain better understanding of personal data use leading to loyalty and retention. MANAGEMENT Central source of consent management across your organisation - no more data silos. Increased customer satisfaction from better engagement through acceptable communications. Continuous customer insights from actionable data. Increase opportunities to service, cross-sell &amp; up-sell your products and services. Up and running same day. REGULATORY ALIGNMENT Augments Salesforce GDPR provision. Manage consent, preferences &amp; permissions. Aligned to GDPR articles. Auditable trail required by GDPR. Reactive to adapt to new regulatory changes e.g. ePR.</t>
  </si>
  <si>
    <t>Cloud Data Services, Compliance, FinTech, Information Services, Information Technology, SaaS, Software</t>
  </si>
  <si>
    <t>Consentric SaaS permissions &amp; preferences management</t>
  </si>
  <si>
    <t>https://consentric.io</t>
  </si>
  <si>
    <t>https://twitter.com/Consentric</t>
  </si>
  <si>
    <t>https://www.facebook.com/Consentric</t>
  </si>
  <si>
    <t>https://www.linkedin.com/showcase/consentric-by-mylife-digital/</t>
  </si>
  <si>
    <t>contact@consentric.io</t>
  </si>
  <si>
    <t>+44 (0)1225 636 280</t>
  </si>
  <si>
    <t>VFX</t>
  </si>
  <si>
    <t>https://www.crunchbase.com/organization/vfx</t>
  </si>
  <si>
    <t>VFX is a financial online platform that specializes in currency exchange services for businesses and individuals.</t>
  </si>
  <si>
    <t>https://www.vfxplc.com/</t>
  </si>
  <si>
    <t>https://twitter.com/vfxfinancial?lang=en</t>
  </si>
  <si>
    <t>https://www.facebook.com/VFXFinancialPLC/</t>
  </si>
  <si>
    <t>https://www.linkedin.com/company/vfx-financial-plc/</t>
  </si>
  <si>
    <t>Ministry of programming</t>
  </si>
  <si>
    <t>https://www.crunchbase.com/organization/ministry-of-programming</t>
  </si>
  <si>
    <t>We build startup software companies from the first line of code partnering with interesting founders and enterpreneurs. We believe we have the know-how to bootstrap early-stage products and scale them into successful products.  We have a nice portfolio of exciting startups in Fintech, Healthcare, E-commerce domains, and we are building more every day.</t>
  </si>
  <si>
    <t>FinTech, Information Technology, Open Source, Outsourcing, Software</t>
  </si>
  <si>
    <t>Sarajevo, Federation of Bosnia and Herzegovina, Bosnia and Herzegovina</t>
  </si>
  <si>
    <t>We design the future by building ventures in Fintech, Healthtech and other domains</t>
  </si>
  <si>
    <t>http://www.ministryofprogramming.com</t>
  </si>
  <si>
    <t>https://twitter.com/MOPsocial</t>
  </si>
  <si>
    <t>https://www.facebook.com/ministryofprogramming</t>
  </si>
  <si>
    <t>https://www.linkedin.com/company/9502169</t>
  </si>
  <si>
    <t>info@ministryofprogramming.com</t>
  </si>
  <si>
    <t>Faris Zacina, Resad Zacina</t>
  </si>
  <si>
    <t>Global Kapital Group</t>
  </si>
  <si>
    <t>https://www.crunchbase.com/organization/global-kapital-group</t>
  </si>
  <si>
    <t>Global Kapital Group a group of fast-growing companies that operate in the financial technologies industry.</t>
  </si>
  <si>
    <t>https://gkg.com/</t>
  </si>
  <si>
    <t>https://www.linkedin.com/company/global-kapital-group/</t>
  </si>
  <si>
    <t>info@gkg.com</t>
  </si>
  <si>
    <t>+90 212 345 10 51</t>
  </si>
  <si>
    <t>Runpath</t>
  </si>
  <si>
    <t>https://www.crunchbase.com/organization/runpath</t>
  </si>
  <si>
    <t>Runpath is a financial technology company offering a broad range of bespoke digital services. They build tools that are designed to help people manage their money better. This technology is distributed by their clients around the web through ever-evolving propositions.  Their technology stack of choice is Angular (Typescript) backed by client solutions and platform services all hosted on Azure built using the latest Microsoft .NET technologies: (MVC/Web API/Entity Framework/SQL Azure). They are a .NET shop, and like to utilise the latest technologies from ASP.Net and the community. They are based on Old Street in Central London.</t>
  </si>
  <si>
    <t>Runpath is a financial technology company offering a broad range of bespoke digital services.</t>
  </si>
  <si>
    <t>https://www.runpath.com/</t>
  </si>
  <si>
    <t>https://www.linkedin.com/company/runpath-digital/</t>
  </si>
  <si>
    <t>enquiries@runpath.com</t>
  </si>
  <si>
    <t>Gavriel Magonet</t>
  </si>
  <si>
    <t>Runpath acquired by Experian</t>
  </si>
  <si>
    <t>https://www.crunchbase.com/acquisition/experian-acquires-runpath--553a64ab</t>
  </si>
  <si>
    <t>Ivory Option binary platform</t>
  </si>
  <si>
    <t>https://www.crunchbase.com/organization/ivory-option-binary-platform</t>
  </si>
  <si>
    <t>Ivory Option is one of the most leading binary options trading platform for trading on indices, commodities, currencies and stocks.</t>
  </si>
  <si>
    <t>http://www.ivoryoption.com</t>
  </si>
  <si>
    <t>http://www.facebook.com/pages/Ivory-Option/740261582689252</t>
  </si>
  <si>
    <t>support@ivoryoption.com</t>
  </si>
  <si>
    <t>203-608-6720</t>
  </si>
  <si>
    <t>iMarkServ</t>
  </si>
  <si>
    <t>https://www.crunchbase.com/organization/imarkserv</t>
  </si>
  <si>
    <t>iMarkServ is a Cognitive Fintech Company which takes pride in its technology and domain</t>
  </si>
  <si>
    <t>https://imarkserv.com/</t>
  </si>
  <si>
    <t>https://linkedin.com/company/imarkservhttps://www.linkedin.com/company/imarkserv/</t>
  </si>
  <si>
    <t>sales@imarkserv.com</t>
  </si>
  <si>
    <t>all.me</t>
  </si>
  <si>
    <t>https://www.crunchbase.com/organization/all-me</t>
  </si>
  <si>
    <t>All.me is a digital ecosystem that combines a social network, trading platform and payment service. All.me‚Äôs Me Network is a new-generation social platform that rewards active users with digital assets. Me Market is a trading platform allowing users to buy and sell products from each other (C2C) as well as directly from international brands (B2C). Finally, Me Pay is a FinTech solution that brings together blockchain technology, digital assets (ME Token), electronic money, as well as classic payment services. With the internal billing system, transfers can be performed instantly without commissions within the network. The app is available on App Store and Google Play.</t>
  </si>
  <si>
    <t>All.me is a digital ecosystem that combines a social network, trading platform and payment service.</t>
  </si>
  <si>
    <t>https://all.me</t>
  </si>
  <si>
    <t>https://twitter.com/allmeinfo</t>
  </si>
  <si>
    <t>https://www.facebook.com/allmeofficial/</t>
  </si>
  <si>
    <t>https://www.linkedin.com/company/allme/</t>
  </si>
  <si>
    <t>PR@all.me</t>
  </si>
  <si>
    <t>+353 (87) 757 2629</t>
  </si>
  <si>
    <t>ApPello - Digital Lending Platform Specialist</t>
  </si>
  <si>
    <t>https://www.crunchbase.com/organization/appello-banking-software</t>
  </si>
  <si>
    <t>ApPello Banking Software provides banks, financial institutions, neobanks and ecosystem partners with the digital tools to simplify lending and help them compete in the changing environment. All of our products are based on ApPello‚Äôs own, cloud-ready Digital Platform. Our guiding principle is to provide up-to- date, comprehensive solutions to test, configure and deploy products and services that does not only meet business requirements but can be set by the end users without IT involvement.</t>
  </si>
  <si>
    <t>We promote digital banking transition in the lending landscape to provide a smooth digital lending journey for customers</t>
  </si>
  <si>
    <t>http://www.appello.eu/</t>
  </si>
  <si>
    <t>https://www.facebook.com/ApPello-Banking-Software-1500303710198451/</t>
  </si>
  <si>
    <t>https://www.linkedin.com/company/appello---banking-it</t>
  </si>
  <si>
    <t>sales@appello.eu</t>
  </si>
  <si>
    <t>+36 1 301 0942</t>
  </si>
  <si>
    <t>B√©la V√©r</t>
  </si>
  <si>
    <t>Autonomous Research</t>
  </si>
  <si>
    <t>https://www.crunchbase.com/organization/autonomous-research</t>
  </si>
  <si>
    <t xml:space="preserve">Autonomous Research is the leading independent research firm covering the financial services industry in Europe, the US and China. Founded in 2009, the firm has distinguished itself with in-depth, unbiased investment research on global banks, brokers, asset managers, insurance, information services, payment-technology, mortgage finance and consumer finance companies. Its recently-launched Fintech practice, Autonomous NEXT, explores the impact of technology on the future of finance. </t>
  </si>
  <si>
    <t>The leading, independent global financial sector research firm.</t>
  </si>
  <si>
    <t>http://www.autonomous.com</t>
  </si>
  <si>
    <t>212 247 3763</t>
  </si>
  <si>
    <t>AllianceBernstein</t>
  </si>
  <si>
    <t>https://www.crunchbase.com/organization/alliancebernstein</t>
  </si>
  <si>
    <t>Sigortam.net</t>
  </si>
  <si>
    <t>https://www.crunchbase.com/organization/sigortam-net</t>
  </si>
  <si>
    <t>[Sigortam.net](http://www.sigortam.net) is an insurance and reinsurance broker company, also an affiliate of iLab Holding. On March 27, 2001, the company is awarded with Insurance and Reinsurance Brokerage license from Turkish Republic, Office of Prime Ministry, Undersecretariat of Treasury, General Directorate of Insurance. Besides maintaining a fast growth and development level, sigortam.net has a paid up capital amounting to 6.3 million TL. Accomplished by Turkish entrepreneurs, Turkish project team and with technologies developed in Turkey, Sigortam.net combined its sector-experienced staff specialized in the line of business, principle of unconditional customer satisfaction with modern internet technologies and aimed that offering services of good quality. Sigortam.net brought innovation to the sector with website fully integrated in its technological infrastructure. Retail customers can use our website to compare products of insurance companies we are working with</t>
  </si>
  <si>
    <t>Vivus.es</t>
  </si>
  <si>
    <t>https://www.crunchbase.com/organization/vivus-es</t>
  </si>
  <si>
    <t>Vivus is a micro-lending platform that manages short-term financial needs of its clients by providing loans. The first time loan appliers of the platform have the ability to borrow from 100 to 300 euros, as long as its clients can comfortably afford to repay the loan on the date that they agree, and subject to its creditworthiness assessment. Vivus is not recommended for sustained borrowing over longer periods.</t>
  </si>
  <si>
    <t>Finance, Financial Services, FinTech, Micro Lending</t>
  </si>
  <si>
    <t>Vivus.es is a major financial company specializing in online microlending.</t>
  </si>
  <si>
    <t>https://www.vivus.es</t>
  </si>
  <si>
    <t>https://twitter.com/Vivus_spain</t>
  </si>
  <si>
    <t>https://www.facebook.com/vivus.es/</t>
  </si>
  <si>
    <t>https://www.linkedin.com/company/vivus-finance-spain</t>
  </si>
  <si>
    <t>info@vivus.es</t>
  </si>
  <si>
    <t>PSI-Pay</t>
  </si>
  <si>
    <t>https://www.crunchbase.com/organization/psi-pay</t>
  </si>
  <si>
    <t xml:space="preserve">PSI Pay provides sponsorship payment solutions that gives businesses the support of an FCA regulated institution. A leading ‚ÄúFintech‚Äù company in the United Kingdom, and Principle Member of MasterCard since 2009, PSI Pay is licensed to issue prepaid paid cards, debit cards and other electronic payment regulated products available in 44 currencies and in 173 countries. Since 2014 PSI Pay is able to offer MasterCard services throughout the European Union. </t>
  </si>
  <si>
    <t>Credit Cards, Financial Services, FinTech</t>
  </si>
  <si>
    <t>Horsham, West Sussex, United Kingdom</t>
  </si>
  <si>
    <t>PSI-Pay is a UK-based banking alternative company that helps business manage their financial affairs</t>
  </si>
  <si>
    <t>http://www.psi-pay.co.uk/</t>
  </si>
  <si>
    <t>https://twitter.com/psipayltd</t>
  </si>
  <si>
    <t>https://www.linkedin.com/company/psi-pay-ltd</t>
  </si>
  <si>
    <t>contact@psipay.com</t>
  </si>
  <si>
    <t>01403 788340</t>
  </si>
  <si>
    <t>RiskFirst</t>
  </si>
  <si>
    <t>https://www.crunchbase.com/organization/riskfirst</t>
  </si>
  <si>
    <t>RiskFirst is a FinTech company providing risk analytic solutions for the asset management and pension fund communities.</t>
  </si>
  <si>
    <t>https://www.riskfirst.com</t>
  </si>
  <si>
    <t>https://twitter.com/RiskFirst_</t>
  </si>
  <si>
    <t>https://www.linkedin.com/company/reference-riskfirst/</t>
  </si>
  <si>
    <t>Moody's Investors Service</t>
  </si>
  <si>
    <t>https://www.crunchbase.com/organization/moodys-investors-service</t>
  </si>
  <si>
    <t>RiskFirst acquired by Moody's Investors Service</t>
  </si>
  <si>
    <t>https://www.crunchbase.com/acquisition/moodys-investors-service-acquires-riskfirst--1a8924b6</t>
  </si>
  <si>
    <t>Blanco Fintech</t>
  </si>
  <si>
    <t>https://www.crunchbase.com/organization/blanco-fintech</t>
  </si>
  <si>
    <t>Enterprise Software, Finance, FinTech, Professional Services</t>
  </si>
  <si>
    <t>Blanco Fintech develops software solutions for asset and wealth management that covers KYC compliance and investment suite.</t>
  </si>
  <si>
    <t>https://www.useblanco.com/</t>
  </si>
  <si>
    <t>https://twitter.com/blanco_fintech</t>
  </si>
  <si>
    <t>https://www.facebook.com/blancofintech</t>
  </si>
  <si>
    <t>https://www.linkedin.com/company/blanco-fintech/</t>
  </si>
  <si>
    <t>teamup@useblanco.com</t>
  </si>
  <si>
    <t>GreySpark Partners</t>
  </si>
  <si>
    <t>https://www.crunchbase.com/organization/greyspark-partners</t>
  </si>
  <si>
    <t>GreySpark Partners provides the expert advice necessary to deliver change to investment banks, hedge funds and asset management firms. The deep understanding of the financial services sector they have gained through their collective experience, creativity and tenacity enable us to consistently deliver the best results for their clients. With locations in five countries, they are ready to mobilise and service clients where and when they need us. They have delivered projects to clients in 14 countries across 4 continents.</t>
  </si>
  <si>
    <t>GreySpark Partners is a Strategy, Management and Project Delivery consultancy focusing Financial Services and  Financial Technology</t>
  </si>
  <si>
    <t>https://greyspark.com/</t>
  </si>
  <si>
    <t>https://twitter.com/GreySparkUK</t>
  </si>
  <si>
    <t>https://www.linkedin.com/company/greyspark-partners/</t>
  </si>
  <si>
    <t>london@greyspark.com</t>
  </si>
  <si>
    <t>+44 20 7011 9870</t>
  </si>
  <si>
    <t>Frederic Ponzo</t>
  </si>
  <si>
    <t>Voxel Group</t>
  </si>
  <si>
    <t>https://www.crunchbase.com/organization/voxel-group</t>
  </si>
  <si>
    <t>Voxel is pushing boundaries and broadening horizons in B2B Payments, eInvoicing and VAT refund Technology. It offers leading solutions in eBilling, ePayments and supply chain via its baVel Platform, and opens up new opportunities for corporates in VAT reclaim through DevoluIVA and Taxecure. Founded in 1998 in Barcelona, Voxel Group has 20 years‚Äô experience developing technology solutions for large and small companies in the travel industry with the aim of helping clients digitalize 100% of their billing processes. They have grown and innovated to continue bringing huge value in the procurement, billing and payment circuits to all types of businesses, with a strong commitment to efficiency, process improvement and innovation based on information technology.</t>
  </si>
  <si>
    <t>Voxel is pushing boundaries and broadening horizons in B2B Payments, eInvoicing and VAT refund Technology.</t>
  </si>
  <si>
    <t>https://www.voxelgroup.net</t>
  </si>
  <si>
    <t>https://twitter.com/BavelVoxel</t>
  </si>
  <si>
    <t>https://www.linkedin.com/company/voxelgroup_net/</t>
  </si>
  <si>
    <t>DIGIS</t>
  </si>
  <si>
    <t>https://www.crunchbase.com/organization/digis</t>
  </si>
  <si>
    <t>Digis operate in Fintech, Healthcare and Life Sciences, Travel and Entertainment, Human Resources, Media and Entertainment, and Retail, to stand out from their competitors by taking advantage of the most efficient IT innovations we pack into our software solutions Our strong team of highly talented developers is capable of building all types of software products including such as Web applications, sites, and portals, mobile apps, mobile portals, desktop systems etc. Our development teams can also convert poor-quality legacy software into perfectly tailored and efficient solutions promoting the clients‚Äô growth. We also specialize in migrating the existing applications to newer platforms and technology to meet the market trends and demands. Our development assets are backed up with perfectly drafted and time-tested QA procedures, which free our software from even the minor errors.</t>
  </si>
  <si>
    <t>Commercial, FinTech, Information Technology, Mobile Apps, Outsourcing, Software, Web Development</t>
  </si>
  <si>
    <t>Digis is an international software development company, whose mission and the main focus is to raise unicorns from startups</t>
  </si>
  <si>
    <t>https://digiscorp.com/</t>
  </si>
  <si>
    <t>https://twitter.com/digiscorp</t>
  </si>
  <si>
    <t>https://www.facebook.com/digiscorp/</t>
  </si>
  <si>
    <t>https://www.linkedin.com/company/digiscorp/</t>
  </si>
  <si>
    <t>sales@digiscorp.com</t>
  </si>
  <si>
    <t>+44(1)418461388</t>
  </si>
  <si>
    <t>Apps, Financial Services, Information Technology, Mobile, Other, Professional Services, Software</t>
  </si>
  <si>
    <t>Stoics IT Solutions And Services LTD</t>
  </si>
  <si>
    <t>https://www.crunchbase.com/organization/stoics-it-solutions-and-services-ltd</t>
  </si>
  <si>
    <t>Established in 2013 at Cyprus by banking technology experts, Stoics IT Solutions &amp; Services is an organization created to address all the challenges faced by banks in various technological aspects. Our founders and senior consultants are ex-bankers and banking technology consultants which gives us a better understanding of your needs. Stoics IT is the key Partner for Temenos in Europe, Middle East &amp; Africa, and APAC regions and have a local presence in Europe and Asia. Also in a stage of starting new offices in middle east and Africa. We are also the official Temenos Development partner having ODC (Offshore Development Center) in Bangalore, India. We are working with Banks &amp; Temenos on T24 Implementation, Upgrade,  L3 Customization and Staff Augmentation projects.</t>
  </si>
  <si>
    <t>Banking, FinTech, Information Technology, IT Management</t>
  </si>
  <si>
    <t>Banking Technology Company and official Temenos T24 Partners</t>
  </si>
  <si>
    <t>http://www.stoics-it.com</t>
  </si>
  <si>
    <t>https://www.facebook.com/Stoics-It-Solutions-Services-Ltd-2045906318971879/</t>
  </si>
  <si>
    <t>https://www.linkedin.com/company/stoics-it/</t>
  </si>
  <si>
    <t>a.george@stoics-it.com</t>
  </si>
  <si>
    <t>+91 963 325 7133</t>
  </si>
  <si>
    <t>Andreas Chrysafis</t>
  </si>
  <si>
    <t>Entry Money LTD</t>
  </si>
  <si>
    <t>https://www.crunchbase.com/organization/entry-money-ltd</t>
  </si>
  <si>
    <t>We are licensed money institution in EU with over 100+ team members on a working product. ENTRY = Money, Exchange, Cash, Bank, Network.  ENTRY is a blockchain - based platform empowered by smart contracts</t>
  </si>
  <si>
    <t>KindGeek</t>
  </si>
  <si>
    <t>https://www.crunchbase.com/organization/kindgeek</t>
  </si>
  <si>
    <t>KindGeek is a software development company that helps entrepreneurs with product development and technical aspects of their projects. They provide full-cycle product engineering, including web and mobile development, business analysis, and quality assurance services for projects from various industries with different needs. SERVICES: Discovery Phase, Mobile Development, Cyber Security, UI/UX Design, QA, Dedicated Team, Big Data, Web Development EXPERTISE: Enterprise, Cloud Solutions, Digital Transformation, Blockchain, Product Management, Data Science, High-Load, UI/UX INDUSTRIES: FinTech, Healthcare, Education, Media, Retail</t>
  </si>
  <si>
    <t>App Discovery, Apps, Enterprise Applications, FinTech, Information Technology, Mobile Apps, Product Design, Software, Web Apps, Web Development</t>
  </si>
  <si>
    <t>Lviv, L'vivs'ka Oblast', Ukraine</t>
  </si>
  <si>
    <t>KindGeek is a software development company that helps entrepreneurs with product development and technical aspects of their projects.</t>
  </si>
  <si>
    <t>https://kindgeek.com/</t>
  </si>
  <si>
    <t>https://twitter.com/kindgeeks/</t>
  </si>
  <si>
    <t>https://www.facebook.com/kindgeek/</t>
  </si>
  <si>
    <t>https://www.linkedin.com/company/kindgeek/</t>
  </si>
  <si>
    <t>info@kindgeek.com</t>
  </si>
  <si>
    <t>Anton Skrypnyk, Yuriy Gnatyuk</t>
  </si>
  <si>
    <t>Apps, Design, Financial Services, Information Technology, Mobile, Sales and Marketing, Software</t>
  </si>
  <si>
    <t>Heyman AI</t>
  </si>
  <si>
    <t>https://www.crunchbase.com/organization/heyman-ai</t>
  </si>
  <si>
    <t>Heyman AI is an award winning company which is building a digital bank aiming for the best customer experience possible.</t>
  </si>
  <si>
    <t>https://hymnai.com</t>
  </si>
  <si>
    <t>https://www.linkedin.com/company/hymnai/</t>
  </si>
  <si>
    <t>Alphacomm is a privately held financial technology (fintech) company.</t>
  </si>
  <si>
    <t>https://www.alphacommsolutions.com/</t>
  </si>
  <si>
    <t>Param</t>
  </si>
  <si>
    <t>https://www.crunchbase.com/organization/param</t>
  </si>
  <si>
    <t>Param is a financial technology company that provides products that allow businesses of every size and individuals to send and receive payments online cost-effectively and securely. We deliver products of prepaid cards, virtual POS, payment processing software, application programming interfaces ideally suited for online merchants, individuals and others currently underserved by traditional payment mechanisms. Today, our customers around the world use dozens of Param‚Äôs innovative products to make 5.6B TRY transaction in volumes and have 3.75 million cards in total. Param's services, which lets users send payments 24/7 online, can be used from computers or web-enabled mobile phones. Param has more than 200 employees and continues to add new members to its family. It aims to be a leader in the scope of financial technology in Turkey, Europe, and the Middle East.</t>
  </si>
  <si>
    <t>E-Commerce, Finance, Financial Services, FinTech, Information Services, Payments, Software</t>
  </si>
  <si>
    <t>Param is a financial technology company that provides prepaid cards, online payment system, credit and other fintech operational solutions.</t>
  </si>
  <si>
    <t>https://param.com.tr/</t>
  </si>
  <si>
    <t>https://twitter.com/Paramposcom</t>
  </si>
  <si>
    <t>https://www.facebook.com/parampos/</t>
  </si>
  <si>
    <t>https://www.linkedin.com/company/20323326/admin/</t>
  </si>
  <si>
    <t>goksunur.korkut@turuncuholding.com.tr</t>
  </si>
  <si>
    <t>507-855-9035</t>
  </si>
  <si>
    <t>Arabesque Holding Ltd.</t>
  </si>
  <si>
    <t>https://www.crunchbase.com/organization/the-arabesque-group</t>
  </si>
  <si>
    <t>Established independently in 2013 following a management buyout from Barclays Bank PLC, Arabesque‚Äôs mission is to enable its clients and market stakeholders to implement sustainability in their investments and financial decision-making. Arabesque Holding Ltd (the parent company of Arabesque Group) is the holding company which manages three businesses: Arabesque Asset Management, Arabesque S-Ray and Arabesque AI.   The Group‚Äôs businesses operate in an integrated manner, each bringing complementary capabilities to clients. Arabesque Asset Management manufactures sustainable investment products, Arabesque S-Ray researches and publishes non-financial data on over 8,000 listed companies as well as generating scores that independently assess company level ESG performance, and Arabesque AI manages an artificial intelligence engine that can deliver market-beating active fund management strategies. The Arabesque Group and its subsidiaries hold strategic partnerships with shareholders including Accenture, Allianz X, Commerz Real AG, DWS Group, Helaba Digital, and the German federal state of Hessen.</t>
  </si>
  <si>
    <t>Artificial Intelligence, Asset Management, FinTech, Sustainability</t>
  </si>
  <si>
    <t>Arabesque is a disrupter operating at the intersection of sustainability and AI, delivering market-leading data and investment solutions.</t>
  </si>
  <si>
    <t>https://www.arabesque.com/</t>
  </si>
  <si>
    <t>https://www.facebook.com/arabesquepartners/</t>
  </si>
  <si>
    <t>Andreas Feiner, Dominic Selwood, Hans-Robert Arndt, Omar Selim</t>
  </si>
  <si>
    <t>DKB Code Factory</t>
  </si>
  <si>
    <t>https://www.crunchbase.com/organization/dkb-code-factory</t>
  </si>
  <si>
    <t>DKB Code Factory provides software solutions for financial banking and fintech services.</t>
  </si>
  <si>
    <t>https://www.dkbcodefactory.com/index.html#/</t>
  </si>
  <si>
    <t>https://twitter.com/DKB_CodeFactory</t>
  </si>
  <si>
    <t>https://www.facebook.com/dkbcodefactory/</t>
  </si>
  <si>
    <t>https://www.linkedin.com/company/dkb-code/</t>
  </si>
  <si>
    <t>info@dkbcodefactory.com</t>
  </si>
  <si>
    <t>+49 030 120 30 3898</t>
  </si>
  <si>
    <t>Widiba</t>
  </si>
  <si>
    <t>https://www.crunchbase.com/organization/widiba</t>
  </si>
  <si>
    <t>Widiba offers a fully customizable online platform and a network of 628 financial advisors throughout the country.  He debuted on the market in September 2014, after a year of sharing with more than 150,000 users who have contributed positively to his birth: from concept and selecting the name (WISE-Dialog-Bank) to the proposed 3,500 ideas that were transformed into services and products that are offered to customers. Today, Widiba is a 360 ¬∞ bank that combines a technology platform together with the Personal Advisor's professional consulting, listening and attention in building profound and durable relationships.w</t>
  </si>
  <si>
    <t>Widiba offers a fully customizable online platform and a network of 628 financial advisors throughout the country.</t>
  </si>
  <si>
    <t>https://www.widiba.it/</t>
  </si>
  <si>
    <t>https://twitter.com/widiba_tw</t>
  </si>
  <si>
    <t>https://www.facebook.com/widiba.it</t>
  </si>
  <si>
    <t>https://www.linkedin.com/company/1646339/</t>
  </si>
  <si>
    <t>info@widiba.it</t>
  </si>
  <si>
    <t>(800)225-577</t>
  </si>
  <si>
    <t>https://www.crunchbase.com/organization/tas-group</t>
  </si>
  <si>
    <t>TAS Group is founded by Mr. Sergii Tigipko, Ukrainan businessman. Group holds controlling stakes in a diversified portfolio of companies in Ukraine (Financial sector, Industrial machinery, Agro, etc). Group is investor in large portfolio of fintech startups in Ukraine in banking, insurance and consumer lending.</t>
  </si>
  <si>
    <t>TAS Group operates as a dynamic financial and industrial group.</t>
  </si>
  <si>
    <t>http://www.tas.ua/</t>
  </si>
  <si>
    <t>office@tas.ua</t>
  </si>
  <si>
    <t>Sergii Tigipko</t>
  </si>
  <si>
    <t>Architecht</t>
  </si>
  <si>
    <t>https://www.crunchbase.com/organization/architecht</t>
  </si>
  <si>
    <t>Architecht is a technology spinoff company of a vast Finance Group operating in Turkey, MENA, and Europe, with R&amp;D centers in Turkey. Having 200+ software engineers developed financial technologies, our product portfolio includes core banking systems and fintech enabling platforms.</t>
  </si>
  <si>
    <t>A technology company operating in Turkey, MENA, Europe, and South Asia develops core banking systems and fintech enabling platforms.</t>
  </si>
  <si>
    <t>http://www.architecht.com</t>
  </si>
  <si>
    <t>https://twitter.com/ArchitechtTR</t>
  </si>
  <si>
    <t>https://www.linkedin.com/company/architecht-bili%C5%9Fim-sistemleri-ve-pazarlama-ticaret-a-%C5%9F-/?viewAsMember=true</t>
  </si>
  <si>
    <t>info@architecht.com</t>
  </si>
  <si>
    <t>Web Financial Group</t>
  </si>
  <si>
    <t>https://www.crunchbase.com/organization/web-financial-group</t>
  </si>
  <si>
    <t>Since 2000 Web Financial Group has strived to democratize access to market-moving information for investors through web-based solutions that integrate, present, and promote market and financial data. Today, Web Financial Group continues its commitment to innovation as a data-driven managed service solutions provider, bringing innovative solutions to help financial institutions better meet the evolving needs of investors. With more than 170 financial services clients including, retail and institutional banks, financial institutions, and insurance companies, Web Financial Group is the only player in the market that combines the intelligence of Adtech with the efficiency and user-driven approach of Fintech. While Web Financial Group‚Äôs Tech division integrates innovative technology to build the most efficient market and financial data platforms, Web Financial Group‚Äôs Media division offers client acquisition &amp; activation tools using its audience of more than 20 million unique users globally, allowing financial institutions to deliver targeted messages and ads to clients based on their digital behavior.</t>
  </si>
  <si>
    <t>Web Financial Group continues is data-driven managed service solutions provider.</t>
  </si>
  <si>
    <t>https://www.webfinancialgroup.com</t>
  </si>
  <si>
    <t>https://twitter.com/webfg</t>
  </si>
  <si>
    <t>https://www.facebook.com/pages/Web-Financial-Group</t>
  </si>
  <si>
    <t>https://www.linkedin.com/company/web-financial-group-s-a-/</t>
  </si>
  <si>
    <t>global@webfg.com</t>
  </si>
  <si>
    <t xml:space="preserve"> +1 917 592 3037</t>
  </si>
  <si>
    <t>Alejandro Bueso, Julio Bueso</t>
  </si>
  <si>
    <t>Bridgepoint</t>
  </si>
  <si>
    <t>https://www.crunchbase.com/organization/bridgepoint-eu</t>
  </si>
  <si>
    <t>Web Financial Group acquired by Bridgepoint</t>
  </si>
  <si>
    <t>https://www.crunchbase.com/acquisition/bridgepoint-eu-acquires-web-financial-group--0fad5845</t>
  </si>
  <si>
    <t>LeoPay</t>
  </si>
  <si>
    <t>https://www.crunchbase.com/organization/leupay</t>
  </si>
  <si>
    <t>LeoPay is an e-wallet payment and financial product, which is a substitute to traditional bank services, suitable for individuals and companies. With LeoPay you can make money transfers all around the world 24/7/365, all by yourself, order prepaid cards, open different currency accounts, download transaction statements, manage your card preferences for payments and many more. LeoPay provides you with a bank grade safety and full control over your finances. Our product allows you to manage your money and finances directly online, irrelevant of time and place. LeoPay differs from bank services with the security, simplicity and low expenses for financial services such as card orders, issuance, internal, domestic and international money transfers, opening of multicurrency accounts and other, which it provides. Moreover, LeuPay provides full customer control over everyday finances and payments.</t>
  </si>
  <si>
    <t>Financial Services, FinTech, Mobile, Payments</t>
  </si>
  <si>
    <t>LeoPay is an e-wallet payment and financial platform that allows money transfers 24/7/365 and offers clients multi-currency iban accounts.</t>
  </si>
  <si>
    <t>https://www.leopay.eu/</t>
  </si>
  <si>
    <t>https://twitter.com/leopayofficial</t>
  </si>
  <si>
    <t>https://www.facebook.com/leopayofficial</t>
  </si>
  <si>
    <t>https://www.linkedin.com/company/leopay</t>
  </si>
  <si>
    <t>hello@leopay.eu</t>
  </si>
  <si>
    <t>0044 20 3129 0935</t>
  </si>
  <si>
    <t>Aptic</t>
  </si>
  <si>
    <t>https://www.crunchbase.com/organization/aptic</t>
  </si>
  <si>
    <t>Aptic is a product and services company enabling the fintech and financial industry with a platform for credit management innovation.</t>
  </si>
  <si>
    <t>https://www.aptic.net/</t>
  </si>
  <si>
    <t>https://twitter.com/APTICAB</t>
  </si>
  <si>
    <t>https://www.linkedin.com/company/aptic-ab/</t>
  </si>
  <si>
    <t>info@aptic.se</t>
  </si>
  <si>
    <t>+46 (0)500 -100 200</t>
  </si>
  <si>
    <t>Testlink</t>
  </si>
  <si>
    <t>https://www.crunchbase.com/organization/testlink</t>
  </si>
  <si>
    <t>Financial Services, FinTech, Industrial Engineering, Mechanical Design, Mechanical Engineering</t>
  </si>
  <si>
    <t>Testlink is a market leading independent FinTech services provider with an innovative approach.</t>
  </si>
  <si>
    <t>https://www.testlink.co.uk/</t>
  </si>
  <si>
    <t>https://twitter.com/testlinkuk</t>
  </si>
  <si>
    <t>https://www.facebook.com/TestLinkTL/</t>
  </si>
  <si>
    <t>https://www.linkedin.com/company/testlink-services-ltd/</t>
  </si>
  <si>
    <t>sales@testlink.co.uk</t>
  </si>
  <si>
    <t>1202 621100</t>
  </si>
  <si>
    <t>Design, Financial Services, Hardware, Manufacturing, Science and Engineering</t>
  </si>
  <si>
    <t>Collectia</t>
  </si>
  <si>
    <t>https://www.crunchbase.com/organization/collectia-finansservice-a-s</t>
  </si>
  <si>
    <t>Collectia is a fast-growing debt collection and debt purchase business operating primarily in Denmark with a niche presence in Sweden, Norway, and Germany. The company employs more than 175 staff and serves about 13,000 corporate customers across more than 600,000 active cases. Collectia is a highly differentiated business with a sophisticated proprietary technology platform, credit database, and advanced data analytics capabilities. It has significant potential to build market share in existing and new markets.</t>
  </si>
  <si>
    <t>Credit, Debt Collections, FinTech</t>
  </si>
  <si>
    <t>Br√∏ndby Strand, Hovedstaden, Denmark</t>
  </si>
  <si>
    <t>Collectia is a debt collection and debt purchase business and has more years of experience in the market.</t>
  </si>
  <si>
    <t>https://www.collectia.dk/</t>
  </si>
  <si>
    <t>https://www.linkedin.com/company/collectia-cms-a-s/?originalSubdomain=in</t>
  </si>
  <si>
    <t>+77 30 14 00</t>
  </si>
  <si>
    <t>Silverfleet Capital</t>
  </si>
  <si>
    <t>https://www.crunchbase.com/organization/silverfleet-capital</t>
  </si>
  <si>
    <t>Sciant</t>
  </si>
  <si>
    <t>https://www.crunchbase.com/organization/sciant</t>
  </si>
  <si>
    <t>Sciant is an IT solutions development partner serving specific industry sectors including Travel and Hospitality, Logistics and Transport, working worldwide for both large enterprises and fast-growth startups.   Sciant develops technical solutions including big data and business intelligence, machine learning, and blockchain, and forms robust and compliant integrations and interfaces, for new digital platforms and legacy systems.   Established in 2016, Sciant is headquartered in Sofia, Bulgaria, with a second office in Olomouc, Czech Republic.</t>
  </si>
  <si>
    <t>Banking, FinTech, Hospitality, Information Technology, Logistics, Software, Software Engineering, Transportation, Travel</t>
  </si>
  <si>
    <t>IT Solutions Development for FinTech, Travel &amp; Hospitality, and Transportation &amp; Logistics</t>
  </si>
  <si>
    <t>http://www.sciant.com</t>
  </si>
  <si>
    <t>https://www.facebook.com/sciantcom</t>
  </si>
  <si>
    <t>https://www.linkedin.com/company/sciant/</t>
  </si>
  <si>
    <t>sales@sciant.com</t>
  </si>
  <si>
    <t>+ 359 89 9420 440</t>
  </si>
  <si>
    <t>Angel Mitev, Evlogi Georgiev, Stephen Burke</t>
  </si>
  <si>
    <t>Financial Services, Information Technology, Lending and Investments, Science and Engineering, Software, Transportation, Travel and Tourism</t>
  </si>
  <si>
    <t>Advanzia Bank</t>
  </si>
  <si>
    <t>https://www.crunchbase.com/organization/advanzia</t>
  </si>
  <si>
    <t>M√ºnsbach, Luxembourg, Luxembourg</t>
  </si>
  <si>
    <t>Advanzia Bank is a Luxembourg-based bank providing compelling products to individuals and partners across Europe.</t>
  </si>
  <si>
    <t>https://www.advanzia.com/</t>
  </si>
  <si>
    <t>352 800 8802120</t>
  </si>
  <si>
    <t>ATOS MARKETS</t>
  </si>
  <si>
    <t>https://www.crunchbase.com/organization/atos-markets</t>
  </si>
  <si>
    <t>Atos Markets LTD is a superior online trading and investments platform created as a one-stop-shop for investors looking for a unique trading experience.  We provide access to the world‚Äôs biggest and most popular asset markets including cryptocurrency, forex, stocks and bonds, indices, and commodities. Through our platform, traders can create a multi-dimensional and diverse portfolio as per their needs in the short or long term.  With a dedication to educating and guiding traders through the provision of tools, FAQs, and access to analysts, we believe we truly stand out. Your success is our success and we believe that when we work together, wonderful and lucrative things can be achieved. About Us  Atos Markets LTD was set up to fill a niche in the world of trading and investments. We understand that the needs of each investor are different and as such, we strove to create a platform that is tailored to the needs of the individual. As such, Atos Markets provides access to a broad range of assets including stocks and bonds, indices, cryptocurrency, forex, and commodities. This means that our traders can work with us to create diverse and profitable portfolios of investments that work for them, both in the short, and long term.  Our team benefits from decades of combined experience that has been used to create a platform that is responsive, customized, and efficient. We provide different kinds of accounts, each designed to suit a different kind of investor with different capabilities and goals. In conjunction with this, Atos Markets has cultivated a selection of tools that can be utilized by investors and traders, to help them make better decisions. Guidance and tutorials on how to get the best out of them are also provided through our platform.  We desire to see our clients succeed and we achieve this through continuing to provide intelligent investment solutions. Atos Markets understands our client‚Äôs requirements and we work hard to satisfy them while being mindful of the constantly changing global investments dynamic. Our knowledge and expertise, combined with the tenacity of our client base mean we are fast becoming one of the leading trading platforms in the world.  When excellent experience and dedication to support meet, Atos Trading begins.</t>
  </si>
  <si>
    <t>ATOS MARKETS - Trade and Invest in Stocks &amp; Cryptocurrencies</t>
  </si>
  <si>
    <t>https://www.atosmarkets.com/</t>
  </si>
  <si>
    <t>https://twitter.com/AtosMarkets</t>
  </si>
  <si>
    <t>support@atosmarkets.com</t>
  </si>
  <si>
    <t>1-437-500-2432</t>
  </si>
  <si>
    <t>Django Stars</t>
  </si>
  <si>
    <t>https://www.crunchbase.com/organization/django-stars</t>
  </si>
  <si>
    <t>Since 2008, Django Stars has been a technical partner for software development and digital transformation. Whether you are a startup with fresh ideas, or a well-established business eager to transform, we‚Äôre ready to offer you solutions that can take you to the next level. Over more than 10 years of work, we‚Äôve seen our clients grow from small startups to scalable enterprise companies ‚Äì and celebrated every launch and success with them. And we‚Äôre eager to continue doing the same with you.   Our values: 1. We‚Äôre a technical partner that dives into your business. Our clients emphasize our ability to really understand the business and its long-term goals. 2. Ownership and full transparency is what we stand for. We take full responsibility for the development process while giving you access to every member of the team and every piece of process.   3. We build products people want to use. Great ideas require even greater solutions</t>
  </si>
  <si>
    <t>Smartlink</t>
  </si>
  <si>
    <t>https://www.crunchbase.com/organization/smartlink</t>
  </si>
  <si>
    <t>FinTech, Information Technology, Internet, Mobile, Social Media, Software</t>
  </si>
  <si>
    <t>V√©senaz, Geneve, Switzerland</t>
  </si>
  <si>
    <t>Mobile Wallet Service Provider, providing white label Mobile Transaction Platform solutions and range of mobile wallet applications.</t>
  </si>
  <si>
    <t>https://www.smartlink.ch/</t>
  </si>
  <si>
    <t>https://twitter.com/smartlinksa</t>
  </si>
  <si>
    <t>https://www.facebook.com/SmartlinkSA/</t>
  </si>
  <si>
    <t>https://www.linkedin.com/company/smartlink-sa/</t>
  </si>
  <si>
    <t>+41 22 310 59 10</t>
  </si>
  <si>
    <t>Eric La Marca</t>
  </si>
  <si>
    <t>Financial Services, Information Technology, Internet Services, Media and Entertainment, Mobile, Software</t>
  </si>
  <si>
    <t>Global RADAR</t>
  </si>
  <si>
    <t>https://www.crunchbase.com/organization/global-radar</t>
  </si>
  <si>
    <t>Global RADAR is the leader in client onboarding, customer due diligence and transaction surveillance. They make it easier to open accounts in a secure digital environment while ensuring compliance with global regulatory requirements and leverage sophisticated analytics to ensure suitability of clients profiles. Global RADAR is built on four solid pillars of compliance: Customer Due Diligence, Document Management, Watch List Screening, and Transaction Surveillance. Their innovative, customizable application and dedicated support team make us the premier solution to address operational and compliance requirements. They were in your position before embarking to create Global RADAR¬Æ . As financial service providers, they were constantly wondering what measures could be taken to protect their organization from Anti-Money Laundering and financial crimes. How to keep their organizations out of the headlines that flood their media today and ensure operations were running as optimally as possible. It was from that notion that the concept of Global RADAR ¬Æ was created. Today, they provide services to retail, institutional and commercial clients with a global presence in over 20 countries. The experts at Global RADAR ¬Æ have extensive experience in assisting all kinds of institutions. Whether it‚Äôs their deployment team or customer service representatives, their worldwide operation guarantees they have a presence near you to ensure the success of your compliance initiatives. With feedback from their representatives, Global RADAR‚Äôs team of software engineers is constantly modifying and enhancing their software to guarantee you are not only protected, but also have the most relevant and cutting edge software in your arsenal. The compliance landscape is always changing and it‚Äôs their mission help you stay ahead of it. Their success is derived from the success of their clients. They pride theirselves in having assisted challenged financial service providers throughout the world in the successful implementation of comprehensive compliance programs. It is for this reason Global RADAR¬Æ has been named to the Top 10 Risk and Compliance service providers by Banking CIO.</t>
  </si>
  <si>
    <t>Compliance, FinTech, Risk Management, Software, Software Engineering</t>
  </si>
  <si>
    <t>Global RADAR is a comprehensive solution for client onboarding, KYC and customer due diligence.</t>
  </si>
  <si>
    <t>https://www.globalradar.com/</t>
  </si>
  <si>
    <t>https://twitter.com/globalradar</t>
  </si>
  <si>
    <t>https://www.facebook.com/pg/globalradarsolutions</t>
  </si>
  <si>
    <t>https://www.linkedin.com/company/1418687</t>
  </si>
  <si>
    <t>info@globalradar.com</t>
  </si>
  <si>
    <t>Dominic Suszek</t>
  </si>
  <si>
    <t>Financial Services, Professional Services, Science and Engineering, Software</t>
  </si>
  <si>
    <t>Etronika</t>
  </si>
  <si>
    <t>https://www.crunchbase.com/organization/etronika</t>
  </si>
  <si>
    <t>ETRONIKA, a European FinTech company. They develop smart solutions for financial institutions and retail and work with companies that want to be a step ahead in the rapidly advancing worlds of banking, payments, and retail.</t>
  </si>
  <si>
    <t>Financial Services, FinTech, Information Technology, Retail</t>
  </si>
  <si>
    <t>Etronika is creates an innovative IT solutions for fintech and retail industry.</t>
  </si>
  <si>
    <t>http://etronika.com</t>
  </si>
  <si>
    <t>https://twitter.com/etronikatweets</t>
  </si>
  <si>
    <t>https://www.facebook.com/ETRONIKA</t>
  </si>
  <si>
    <t>https://www.linkedin.com/company/etronika</t>
  </si>
  <si>
    <t>info@etronika.com</t>
  </si>
  <si>
    <t>Kestutis Gardziulis</t>
  </si>
  <si>
    <t>Assist</t>
  </si>
  <si>
    <t>https://www.crunchbase.com/organization/assist-4bb5</t>
  </si>
  <si>
    <t>Assist is an internet service provider and payment solutions integrator for payments by bank cards. It also offers 3D-Secure technology, aviation transactions, multi-acquiring, anti-fraud analysis of traffic based on neural networks, etc. The company also provides mobile acquiring, complex project integration, marketing tools, antifraud, internet acquiring, analytics, online lending, and online fiscalization. In 2017, Assist has launched a full line of mobile payment services - Apple Pay, Samsung Pay, Google Pay. The company received the 2004 Runet Award for the best financial instrument on the Russian Internet. Assist was founded in 1998 and is headquartered in St-Petersburg, Russia.</t>
  </si>
  <si>
    <t>Billing, Financial Services, FinTech, Mobile Payments, Payments</t>
  </si>
  <si>
    <t>Assist is an internet service provider and payment solutions integrator for payments by bank cards.</t>
  </si>
  <si>
    <t>https://www.assist.ru</t>
  </si>
  <si>
    <t>https://www.facebook.com/AssistGroup98</t>
  </si>
  <si>
    <t>https://www.linkedin.com/company/assist_3</t>
  </si>
  <si>
    <t>support@assist.ru</t>
  </si>
  <si>
    <t>8 (800) 511-63-55</t>
  </si>
  <si>
    <t>GPN DATA</t>
  </si>
  <si>
    <t>https://www.crunchbase.com/organization/gpn-data</t>
  </si>
  <si>
    <t>Do you want to accept payments on your website? We offer 7 card schemes, over 15 payment methods and connections with multiple banks worldwide, guaranteeing high conversion rate. 1. Low-latency and highly scalable IPG with instant transaction results 2. Unique transaction dispute enhancements 3. Effective eCommerce counter-fraud solutions, before and after the transaction 4. Interchange++ or blended pricing for merchant settlements</t>
  </si>
  <si>
    <t>Credit Cards, E-Commerce, Financial Services, FinTech, Information Technology, Payments, Transaction Processing</t>
  </si>
  <si>
    <t>The ultimate payment gateway for reliable transaction authentication</t>
  </si>
  <si>
    <t>https://www.gpndata.com/</t>
  </si>
  <si>
    <t>https://www.facebook.com/GPN.DATA.Group.International/</t>
  </si>
  <si>
    <t>https://www.linkedin.com/company/gpn-data-group-international/</t>
  </si>
  <si>
    <t>info@gpndata.com</t>
  </si>
  <si>
    <t>48-22-487-1616</t>
  </si>
  <si>
    <t>Engineering, Information Technology, Legal, Operations, Sales</t>
  </si>
  <si>
    <t>Commerce and Shopping, Financial Services, Information Technology, Lending and Investments, Payments, Software</t>
  </si>
  <si>
    <t>LifecoinFX</t>
  </si>
  <si>
    <t>https://www.crunchbase.com/organization/lifecoinfx</t>
  </si>
  <si>
    <t>LifecoinFX offers investors of all levels, from beginner to advanced traders, several different trading platforms that have been individually designed to meet the unique requirements of the individual. LifecoinFX is a leading brokerage, using an advanced social platform for simpler and smarter trading. Our key operation focuses on providing retail investors access to thousands of financial markets through our award winning trading platform. We offer Reliable, Trusted and Simple trading solutions. An innovative interface with real-time depth charts, order books, trade history, and easy to use charting tools. Make an investment and begin trading anywhere.</t>
  </si>
  <si>
    <t>Lifecoinfx.net professional platform and services to trade Currencies, Stocks, Indices, Commodities and Cryptocurrencies .</t>
  </si>
  <si>
    <t>https://www.lifecoinfx.net/</t>
  </si>
  <si>
    <t>https://twitter.com/LifecoinFX</t>
  </si>
  <si>
    <t>support@lifcoinfx.net</t>
  </si>
  <si>
    <t>Boss Capital</t>
  </si>
  <si>
    <t>https://www.crunchbase.com/organization/boss-capital</t>
  </si>
  <si>
    <t>Boss Capital is dedicated to providing its traders with a rewarding and enjoyable trading experience. They strive to be at the top of the binary options industry, providing their traders with the latest technology and most profitable options in the industry. Their traders‚Äô success is their goal and their continually expanding asset index is proof of that. Boss Capital wants to make binary options profitable for every single one of their traders. Boss Capital was established as a way for experienced binary options traders to invest in binary options on a platform that is easy to use and with numerous binary options tools. However, their  platform is for traders of all types. Their objective is to make the trading process as simple and profitable as possible for any level of trader. Boss Capital offers almost 200 assets to trade, multiple ways to trade and extremely profitable returns. Each one of Boss Capital‚Äôs traders are provided with individual account managers and access to senior market analysts. Boss Capital offers easy-to-use tools to make it interesting and easy for traders to trade indices, currency pairs, commodities and stocks. The quality of their trading platform and services are reflected in their already loyal and satisfied clients. Boss Capital offers up to 85% payouts, one of the highest payouts in the binary options market.</t>
  </si>
  <si>
    <t>Financial Services, FinTech, Insurance, Robotics</t>
  </si>
  <si>
    <t>Boss Capital is one of the leading brokers in the binary options industry.</t>
  </si>
  <si>
    <t>https://www.bosscapital.com/</t>
  </si>
  <si>
    <t>https://www.facebook.com/BossCapitalBinaryOptions</t>
  </si>
  <si>
    <t>https://www.linkedin.com/company/7151177</t>
  </si>
  <si>
    <t>support@bosscapital.com</t>
  </si>
  <si>
    <t>Taxfree4U</t>
  </si>
  <si>
    <t>https://www.crunchbase.com/organization/taxfree4u</t>
  </si>
  <si>
    <t>TaxFree4U Ltd ‚Äì an operator service for VAT refunds on purchases made in the European Union (EU). The company provides an innovative service for VAT refunds, which greatly optimizes the financial and time constraints of clients. Furthermore, the firm provides the most favorable conditions among its leading competitors engaging in EU VAT refunds. The company is registered in England and Wales, and is headquartered in London. The beneficiary of TaxFree4U Ltd is Tzedakah Funds SCA (www.tfunds.vc), registered in Luxembourg, the investment fund specialises in FinTech start-ups at different stages.</t>
  </si>
  <si>
    <t>TaxFree4U is an operator service for VAT refunds on purchases made in the European Union (EU).</t>
  </si>
  <si>
    <t>https://taxfree4u.eu/</t>
  </si>
  <si>
    <t>https://twitter.com/taxfree_4u</t>
  </si>
  <si>
    <t>https://www.facebook.com/taxfree4u</t>
  </si>
  <si>
    <t>https://www.linkedin.com/company/9183674</t>
  </si>
  <si>
    <t>startup@Tfunds.vc</t>
  </si>
  <si>
    <t>Dan Chernavski</t>
  </si>
  <si>
    <t>Quidgest</t>
  </si>
  <si>
    <t>https://www.crunchbase.com/organization/quidgest</t>
  </si>
  <si>
    <t>Quidgest has been a pioneer in Artificial Intelligence applied to Software Development from its establishment in 1988. Quidgest has created a pattern-based framework, Genio, to offer an entirely new digital experience and develop an extensive portfolio of corporate management solutions, covering 600+ business capabilities. Genio seizes a golden opportunity for global growth: the lack of optimized AI and digital transformation solutions and competent full-stack software developers (1M+ gap). Global markets are eager for a solution to this problem. Genio AI-generated composable products are a strong foundation for digital strategies of hundreds of large Quidgest's customers, namely governments, big corporations, and multilateral institutions. ERP, Extreme Low-Code, Regtech, Automation, Shared Services</t>
  </si>
  <si>
    <t>CRM, Education, Enterprise Software, FinTech, Information Technology, Management Information Systems, Software, Web Development</t>
  </si>
  <si>
    <t>Quidgest builds large composable software applications through artificial intelligence inference.</t>
  </si>
  <si>
    <t>https://quidgest.com/</t>
  </si>
  <si>
    <t>https://twitter.com/Quidgest</t>
  </si>
  <si>
    <t>https://www.facebook.com/pg/Quidgest/about/?ref=page_internal</t>
  </si>
  <si>
    <t>https://www.linkedin.com/company/quidgest/</t>
  </si>
  <si>
    <t>quidgest@quidgest.com</t>
  </si>
  <si>
    <t>351 21 387 0563</t>
  </si>
  <si>
    <t>Education, Financial Services, Information Technology, Sales and Marketing, Software</t>
  </si>
  <si>
    <t>BTC Capital Group</t>
  </si>
  <si>
    <t>https://www.crunchbase.com/organization/btc-capital-group</t>
  </si>
  <si>
    <t>BTC Capital Group is a international platform specialized in Crypto Currencies and Live Investing.  Crypto Investments specialized website: https://www.btccapitalgroup.com/ BTC Capital Group provide investors with exchange and trading software solutions to operate professionally on the real-time markets: The Fox Trading platform multi-devices Access and the new Fox WebTrader to invest in Crypto instantly from any internet browser or device. Dedicated market Analysts support, daily technical analysis and forecasts for Cryptocurrencies. BTC Capital Group is a platform specialized in Crypto Currencies. Our company is based in Switzerland, we provide financial services and accounts for investors in Crypto currencies.</t>
  </si>
  <si>
    <t>BTC Capital Group is a platform specialized in Crypto Currencies. We provide financial services for investors in Crypto currencies.</t>
  </si>
  <si>
    <t>https://www.btccapitalgroup.com/</t>
  </si>
  <si>
    <t>https://twitter.com/BTCGroupCapital</t>
  </si>
  <si>
    <t>https://www.facebook.com/pg/BTCCapitalGroup/</t>
  </si>
  <si>
    <t>support@btccapitalgroup.com</t>
  </si>
  <si>
    <t>+44 20 45427 492</t>
  </si>
  <si>
    <t>Seguros.es</t>
  </si>
  <si>
    <t>https://www.crunchbase.com/organization/seguros-es</t>
  </si>
  <si>
    <t>Seguros is an insurance comparison website that enables its users to compare vehicle, family, property, and other risks insurance policies as well as insurance companies. It helps its users select the most suitable policy which best suits their needs as well as offers free online advice. Seguros works with over 30 insurance companies. It is based in Spain.</t>
  </si>
  <si>
    <t>Seguros.es is a true online insurance broker.</t>
  </si>
  <si>
    <t>http://www.seguros.es</t>
  </si>
  <si>
    <t>https://twitter.com/seguros_online</t>
  </si>
  <si>
    <t>https://www.facebook.com/Seguros.es/</t>
  </si>
  <si>
    <t>https://www.linkedin.com/company/2429860</t>
  </si>
  <si>
    <t>contacto@seguros.es</t>
  </si>
  <si>
    <t>NovaPay</t>
  </si>
  <si>
    <t>https://www.crunchbase.com/organization/novapay</t>
  </si>
  <si>
    <t>NovaPay solves financial problems online and offline.</t>
  </si>
  <si>
    <t>https://novapay.ua/</t>
  </si>
  <si>
    <t>https://www.linkedin.com/company/novapaypostfinance/</t>
  </si>
  <si>
    <t>office@novapay.ua</t>
  </si>
  <si>
    <t>Copia Capital Management</t>
  </si>
  <si>
    <t>https://www.crunchbase.com/organization/copia-capital-management</t>
  </si>
  <si>
    <t>Discretionary Fund Manager</t>
  </si>
  <si>
    <t>https://www.copia-capital.co.uk/</t>
  </si>
  <si>
    <t>info@copia-capital.co.uk</t>
  </si>
  <si>
    <t>Fox Williams</t>
  </si>
  <si>
    <t>https://www.crunchbase.com/organization/fox-williams</t>
  </si>
  <si>
    <t>Cyber Security, FinTech, Legal</t>
  </si>
  <si>
    <t>Fox Williams is an independent business law firm, with a focus on Disruptive Technology and FinTech</t>
  </si>
  <si>
    <t>http://www.foxwilliams.com</t>
  </si>
  <si>
    <t>https://twitter.com/foxwilliams</t>
  </si>
  <si>
    <t>https://www.linkedin.com/company/fox-williams/</t>
  </si>
  <si>
    <t>jsegal@foxwilliams.com</t>
  </si>
  <si>
    <t>Nigel Miller, Paul Osborne</t>
  </si>
  <si>
    <t>24option Brokers</t>
  </si>
  <si>
    <t>https://www.crunchbase.com/organization/24option</t>
  </si>
  <si>
    <t>24option provides a state of the art trading platform for the purpose of Forex CFD trading. This form of trading allows access to a wide range of investors, giving them the opportunity to trade the real live stock markets at real time.  The platform we provide does not require software download or any other previous trading experience and is secured for the traders privacy. 24options series of advanced pricing algorithms provides the technology to power an unparalleled range of financial instruments. The ease of the 24option user interface, online assistance and support from a highly dedicated team make trading simple. At 24option.com you can enjoy up to an 85% return in a matter of minutes with all risks and rewards approved prior to investment. Join us today and trade the stock market, it is free to sign up! Or you can also promote our brand and make a nice return for yourself! Join the affiliate network today! Happy trading 24option team</t>
  </si>
  <si>
    <t>24Option Trading Offers Forex and CFD Trading in a Regulated Environment</t>
  </si>
  <si>
    <t>http://24Option.com/</t>
  </si>
  <si>
    <t>http://twitter.com/24option</t>
  </si>
  <si>
    <t>https://www.facebook.com/24optioncom/</t>
  </si>
  <si>
    <t>http://www.linkedin.com/company/24option</t>
  </si>
  <si>
    <t>info@24option.com</t>
  </si>
  <si>
    <t>+357 25 262063</t>
  </si>
  <si>
    <t>Finanteq</t>
  </si>
  <si>
    <t>https://www.crunchbase.com/organization/finanteq</t>
  </si>
  <si>
    <t>FINANTEQ started to transform mobile trends into financial technology before ‚Äòera of iPhone‚Äô and constantly provides innovations in mobile space. They provide matured mobile solutions to foremost international banking groups like Santander, Unicredit, Raiffeisen, National Bank of Kuwait, Danske Bank and mBank. As well as, mobile network operators. FINANTEQ is a part of eLeader Group with 14-years of successful track record in enterprise mobility and deployments in 70 countries all around the world.</t>
  </si>
  <si>
    <t>Lublin, Lubelskie, Poland</t>
  </si>
  <si>
    <t>Finanteq create mobile banking platforms for some of the major banking groups and their innovations.</t>
  </si>
  <si>
    <t>https://finanteq.com</t>
  </si>
  <si>
    <t>https://twitter.com/finanteq</t>
  </si>
  <si>
    <t>https://www.linkedin.com/company/5341482</t>
  </si>
  <si>
    <t>48 81 536 9692</t>
  </si>
  <si>
    <t>CreditPilot</t>
  </si>
  <si>
    <t>https://www.crunchbase.com/organization/credit-pilot</t>
  </si>
  <si>
    <t>CreditPilot is a European financial technology company specializing in digital and mobile financial services, transactional and payment infrastructure. The company champions financial inclusion and equal access to financial services for all people, regardless of location and income. In 2018, CreditPilot‚Äôs various platforms, developed, owned or operated by the company and/or its affiliates or licensees, have processed approximately ‚Ç¨2,7 billion worth of transactions. CreditPilot is a full member of ITU, United Nations‚Äô telecommunications regulatory body, and active participant of ITU‚Äôs Financial Inclusion Global Initiative (FIGI). CreditPilot‚Äôs flagship product for non-financial consumer-facing businesses is A2A (Any2Any), a digital payment ecosystem, that enables mobile network operators and retail businesses to provide mobile financial services and digital financial services to their customers. A2A is available through various mobile operators to almost 100 million people across the world as of June 2019.</t>
  </si>
  <si>
    <t>Financial Services, FinTech, Information Technology, InsurTech, Mobile Payments, Payments, Point of Sale</t>
  </si>
  <si>
    <t>Limasol, Limassol, Cyprus</t>
  </si>
  <si>
    <t>mobile and digital financial services company that help mobile operators and retailers gain new revenue sources from financial services.</t>
  </si>
  <si>
    <t>https://www.creditpilot.com/</t>
  </si>
  <si>
    <t>https://twitter.com/CreditPilot</t>
  </si>
  <si>
    <t>https://www.linkedin.com/company/creditpilot/</t>
  </si>
  <si>
    <t>info@creditpilot.com</t>
  </si>
  <si>
    <t>+357 25 080000</t>
  </si>
  <si>
    <t>Commerce and Shopping, Financial Services, Information Technology, Mobile, Payments, Software</t>
  </si>
  <si>
    <t>ProConfirm</t>
  </si>
  <si>
    <t>https://www.crunchbase.com/organization/proconfirm</t>
  </si>
  <si>
    <t>ProConfirm connected up banks with accounting firms to share client data securely.</t>
  </si>
  <si>
    <t>https://twitter.com/proconfirm?lang=en</t>
  </si>
  <si>
    <t>https://www.linkedin.com/company/proconfirm-ltd</t>
  </si>
  <si>
    <t>615-844-6222</t>
  </si>
  <si>
    <t>Confirmation</t>
  </si>
  <si>
    <t>https://www.crunchbase.com/organization/capital-confirmation</t>
  </si>
  <si>
    <t>ProConfirm acquired by Confirmation</t>
  </si>
  <si>
    <t>https://www.crunchbase.com/acquisition/capital-confirmation-acquires-proconfirm--60acd68d</t>
  </si>
  <si>
    <t>AAG Markets</t>
  </si>
  <si>
    <t>https://www.crunchbase.com/organization/aag-markets</t>
  </si>
  <si>
    <t>AAG Markets specializes in crypto, FX, indices, and commodities trading, all with zero fees and zero commission. AAG Markets is an award winning global financial services firm which was founded in 2019.</t>
  </si>
  <si>
    <t>AAG Markets is an award winning global financial services firm that offers FX, Crypto, Indices, Commodities and other assets trading.</t>
  </si>
  <si>
    <t>https://www.aagmarkets.com</t>
  </si>
  <si>
    <t>https://twitter.com/aag_markets</t>
  </si>
  <si>
    <t>https://www.facebook.com/aagmarketsglobal/</t>
  </si>
  <si>
    <t>https://www.linkedin.com/company/aag-markets/</t>
  </si>
  <si>
    <t>henry.powell@aagmarkets.com</t>
  </si>
  <si>
    <t>https://www.crunchbase.com/organization/turk-para</t>
  </si>
  <si>
    <t>TURK Para provides the issuance of electronic money, which is safe for businesses and individual users and in compliance with all regulations, and the use of prepaid smart identity cards with a financial infrastructure through the payment solutions it offers With the rapid development of technology in today's conditions and the frequent use of electronic money and online payment systems, TURK Elektronik Para A.≈û. With its innovative structure, it aims to achieve successful works in the field by keeping up with changing conditions in the sector quickly.</t>
  </si>
  <si>
    <t>TURK Para provides the issuance of electronic money, which is safe for businesses and individual users.</t>
  </si>
  <si>
    <t>https://turkpara.com.tr/</t>
  </si>
  <si>
    <t>bilgi@turkpara.com.tr</t>
  </si>
  <si>
    <t>+90 850 988 88 88</t>
  </si>
  <si>
    <t>BankFlex</t>
  </si>
  <si>
    <t>https://www.crunchbase.com/organization/bankflex</t>
  </si>
  <si>
    <t>BankFlex is an ultra-modern nonstop omni-channel digital banking solution that empowers banks to rapidly maximise the value of their customer relationships through a modern, flexible, secure and low-cost environment. BankFlex delivers and supports Everywhere banking, Social Media, Internet, eCorporate, Mobile (WAP as well as Device Apps), SMS, Telephone, Teller, Call Centre, Kiosk &amp; Self Service Terminal, M-Wallet, Workplace, Correspondent, Know Your Customer, Personal Finance Manager and ATM banking solutions that are massively flexible across business products, creating a unified customer experience with significantly lower cost of implementation and ownership. BankFlex integrates with bank's existing Core Banking system and any other external systems such as Card Management System, Bill Payment System, Telecom Networks, SMS Gateways, Credit Check Systems, Third-party Security Systems, Payment Gateways etc. It allows your bank to respond faster to new opportunities and competitive pressure by increasing sales and improving customer satisfaction.</t>
  </si>
  <si>
    <t>Hornchurch, Havering, United Kingdom</t>
  </si>
  <si>
    <t>BankFlex is an ultra-modern nonstop omni-channel digital banking solution.</t>
  </si>
  <si>
    <t>http://bankflex.net/</t>
  </si>
  <si>
    <t>https://twitter.com/bankflex</t>
  </si>
  <si>
    <t>https://www.facebook.com/bankflex.net</t>
  </si>
  <si>
    <t>https://www.linkedin.com/company/bankflex</t>
  </si>
  <si>
    <t>The Leasing Foundation</t>
  </si>
  <si>
    <t>https://www.crunchbase.com/organization/the-leasing-foundation</t>
  </si>
  <si>
    <t>The Leasing Foundation is to support the leasing and asset finance industry</t>
  </si>
  <si>
    <t>http://leasingfoundation.org</t>
  </si>
  <si>
    <t>https://www.twitter.com/lsngfoundation</t>
  </si>
  <si>
    <t>hello@leasingfoundation.org</t>
  </si>
  <si>
    <t>Andrew Denton</t>
  </si>
  <si>
    <t>VR Smart Finanz</t>
  </si>
  <si>
    <t>https://www.crunchbase.com/organization/vr-smart-finanz</t>
  </si>
  <si>
    <t>Credit, Finance, Financial Services, FinTech, Leasing</t>
  </si>
  <si>
    <t>Eschborn, Hessen, Germany</t>
  </si>
  <si>
    <t>VR Smart Finanz is a financial service company that finances solutions and digital services for medium-sized companies.</t>
  </si>
  <si>
    <t>https://www.vr-smart-finanz.de</t>
  </si>
  <si>
    <t>https://twitter.com/vrsmartfinanz</t>
  </si>
  <si>
    <t>https://www.linkedin.com/company/vrsmartfinanz</t>
  </si>
  <si>
    <t>06196-99-5401</t>
  </si>
  <si>
    <t>IT Smart Finance</t>
  </si>
  <si>
    <t>https://www.crunchbase.com/organization/it-smart-finance</t>
  </si>
  <si>
    <t>Smart and convenient financial services for everyone. IT Smart Finance is fast-evolving international fintech group. We‚Äôre pioneering fintech innovations on emerging markets since 2014. Our data-driven scalable platform along with unique double scoring system empowers us to offer customers the most tailored product avoiding high risk. Our mission is to provide an opportunity for our customers to improve their standard of living ‚Ä®by using our services. We make access to our secure loan services simple and straight-forward. From concept, to development, right through ‚Ä®to customer service, at IT Smart Finance, we take an integrated approach to our service provision and product creation. This ensures ‚Ä®we always deliver a high-quality service and give our customers everything they need.</t>
  </si>
  <si>
    <t>Fast-evolving international fintech group. We‚Äôre pioneering fintech innovations on emerging markets since 2014</t>
  </si>
  <si>
    <t>http://itsmartfinance.com</t>
  </si>
  <si>
    <t>http://web.facebook.com/ITSFcom/</t>
  </si>
  <si>
    <t>http://www.linkedin.com/company/itsmartfinance</t>
  </si>
  <si>
    <t>info@itsmartfinance.com</t>
  </si>
  <si>
    <t>+34 722 503 535</t>
  </si>
  <si>
    <t>Anachron</t>
  </si>
  <si>
    <t>https://www.crunchbase.com/organization/anachron</t>
  </si>
  <si>
    <t>Anachron is the trusted e-Invoicing and document management provider for hundreds of B2B and B2C companies across the globe. Their unique order to cash services enable organizations to optimize their entire payment process, providing true value to all stakeholders. They provide a powerful blend of e-Invoicing, e-Contract, and e-Document Workflow services, coupled with powerful payment and credit management capabilities, to automate and transform financial workflow. Founded in 2000, Anachron has quickly established itself as one of the world‚Äôs leading e-Invoicing providers. Gartner has recognized the company as an e-Invoicing pure play provider on three separate occasions. They are headquartered in Amsterdam (NL) and have offices in Joure (NL), Brussels (BE),  Krakow (PL) and New York (USA).</t>
  </si>
  <si>
    <t>Computer, E-Commerce, FinTech</t>
  </si>
  <si>
    <t>Duivendrecht, Noord-Holland, The Netherlands</t>
  </si>
  <si>
    <t xml:space="preserve">Anachron is the trusted e-Invoicing and document management provider for hundreds of B2B and B2C companies across the globe. </t>
  </si>
  <si>
    <t>http://www.anachron.nl</t>
  </si>
  <si>
    <t>https://twitter.com/AnachronEIPP</t>
  </si>
  <si>
    <t>https://www.linkedin.com/company/anachron/</t>
  </si>
  <si>
    <t>support@anachron.com</t>
  </si>
  <si>
    <t>+31 20 531 39 00</t>
  </si>
  <si>
    <t>Commerce and Shopping, Consumer Electronics, Financial Services, Hardware</t>
  </si>
  <si>
    <t>XIXOIO</t>
  </si>
  <si>
    <t>https://www.crunchbase.com/organization/xixoio</t>
  </si>
  <si>
    <t>Blockchain, FinTech, Venture Capital</t>
  </si>
  <si>
    <t>XIXOIO offers a secure system that enables people to inject capital into companies and blockchain projects to gain a share of their profits.</t>
  </si>
  <si>
    <t>https://www.xixoio.com</t>
  </si>
  <si>
    <t>https://twitter.com/xixoio_official</t>
  </si>
  <si>
    <t>https://www.facebook.com/xixoioeurope</t>
  </si>
  <si>
    <t>https://www.linkedin.com/company/xixoio</t>
  </si>
  <si>
    <t>info@xixoio.com</t>
  </si>
  <si>
    <t>ManyMore</t>
  </si>
  <si>
    <t>https://www.crunchbase.com/organization/manymore</t>
  </si>
  <si>
    <t>Consulting, FinTech, SaaS, Software, Wealth Management</t>
  </si>
  <si>
    <t>Manymore provides CRM, FinTech and SaaS solutions for wealth management consultants and insurance companies.</t>
  </si>
  <si>
    <t>https://www.manymore.fr/</t>
  </si>
  <si>
    <t>https://twitter.com/PrismeManyMore</t>
  </si>
  <si>
    <t>https://www.linkedin.com/company/manymore/</t>
  </si>
  <si>
    <t>contact@manymore.fr</t>
  </si>
  <si>
    <t>Groshivsim</t>
  </si>
  <si>
    <t>https://www.crunchbase.com/organization/groshivsim-com</t>
  </si>
  <si>
    <t>The founding date of our Ukrainian FInTech startup was November 1, 2015. The main specialization is short-term loans online (Payday loan), but in addition, the company has a regional network of 40 branches throughout the country and issues loans in cash. We have taken into account the economic situation of the country and are ready to provide customers with reliable support at any time. Our loan conditions are transparent and stable. With us you will never pay more - only interest on the use of funds.</t>
  </si>
  <si>
    <t>Credit, Finance, FinTech, Lending, Mobile Payments</t>
  </si>
  <si>
    <t>Groshivsim specialization is short-term loans online especially, payday loans.</t>
  </si>
  <si>
    <t>https://groshivsim.com/</t>
  </si>
  <si>
    <t>https://www.facebook.com/groshivsim/</t>
  </si>
  <si>
    <t>https://www.linkedin.com/company/groshivsim.com/about/</t>
  </si>
  <si>
    <t>Info@groshivsim.com</t>
  </si>
  <si>
    <t>Golden Rock Global</t>
  </si>
  <si>
    <t>https://www.crunchbase.com/organization/golden-rock-global</t>
  </si>
  <si>
    <t>Golden Rock Global plc operates as a special purpose acquisition company in the fintech sector.</t>
  </si>
  <si>
    <t>http://www.grg.london/</t>
  </si>
  <si>
    <t>info@grg.london</t>
  </si>
  <si>
    <t>(852) 2805 2000</t>
  </si>
  <si>
    <t>GCG</t>
  </si>
  <si>
    <t>https://www.crunchbase.com/ipo/golden-rock-global-ipo--88c1c3c2</t>
  </si>
  <si>
    <t>UMInvestments</t>
  </si>
  <si>
    <t>https://www.crunchbase.com/organization/uminvestments</t>
  </si>
  <si>
    <t xml:space="preserve">While there are plenty of brokerage firms mobbing the financial market, UMInvestments remains a global leader and top provider of countless opportunities to thousands of investors around the world.  The company aims at helping its solid core of customers to seek the best deal in investing in numerous financial assets, which range from stocks and indices to commodities and currency pairs. Financial trading has immensely evolved through time and we are here to guide our clients and help them keep up with the fast-pace of the market. We are aware of the importance of a good training before starting to trade. That is why, we want our clients to become battle-ready before they enter the overly-challenging world of financial markets.  We assure that our goals go hand in hand with our clients‚Äô needs and style of trading. More importantly, we have prepared the best sets of tools and equipments which our clients can optimize to gain enough experience in trading. UMInvestments offers standalone online trading platforms, serving as the main podium to spearhead trading activities in an effective way. Clients can use either the WebTrader, a web based platform, or the MetaTrader4 to trade on different assets or speculate on future movements of prices using CFDs or futures derivatives. To assist you while you engage in trading, we have established professional teams of customer support service who are rich in experience and skills. UMInvestments will continue to provide its clients with innovative ways to trade in global financial markets. </t>
  </si>
  <si>
    <t>A leading online broker</t>
  </si>
  <si>
    <t>http://uminvestments.com/</t>
  </si>
  <si>
    <t>https://twitter.com/UmInvestments</t>
  </si>
  <si>
    <t>https://www.linkedin.com/company/uminvestments/</t>
  </si>
  <si>
    <t>support@uminvestments.com</t>
  </si>
  <si>
    <t>Sparkybit</t>
  </si>
  <si>
    <t>https://www.crunchbase.com/organization/sparkybit</t>
  </si>
  <si>
    <t>Paderborn, Nordrhein-Westfalen, Germany</t>
  </si>
  <si>
    <t>Sparkybit is a software company &amp; salesforce support provider that focuses on fintech, open banking and SME IT planning.</t>
  </si>
  <si>
    <t>https://sparkybit.com/</t>
  </si>
  <si>
    <t>https://twitter.com/sparkybit</t>
  </si>
  <si>
    <t>https://www.facebook.com/sparkybit/</t>
  </si>
  <si>
    <t>https://www.linkedin.com/company/sparkybit/</t>
  </si>
  <si>
    <t>info@sparkybit.com</t>
  </si>
  <si>
    <t>Sparda Banken</t>
  </si>
  <si>
    <t>https://www.crunchbase.com/organization/sparda-banken-ca25</t>
  </si>
  <si>
    <t>Sparda Banken specializes in digital banking and UPI with mobile banking, online banking, apps, account management, and credit cards.</t>
  </si>
  <si>
    <t>http://www.sparda-bank.de</t>
  </si>
  <si>
    <t>https://twitter.com/spardabw?lang=en</t>
  </si>
  <si>
    <t>https://www.facebook.com/pg/SpardaVerband/</t>
  </si>
  <si>
    <t>info@sparda-verband.de</t>
  </si>
  <si>
    <t>49-69)-79 20 94-0</t>
  </si>
  <si>
    <t>Credit Exchange Groep</t>
  </si>
  <si>
    <t>https://www.crunchbase.com/organization/credit-exchange-groep</t>
  </si>
  <si>
    <t>Credit, Finance, Financial Services, FinTech</t>
  </si>
  <si>
    <t>Credit Exchange Groep is a credit management organization that offers financing solutions to entrepreneurs, companies and consumers.</t>
  </si>
  <si>
    <t>https://www.creditexchange.nl/</t>
  </si>
  <si>
    <t>https://www.linkedin.com/company/credit-exchange-groep/</t>
  </si>
  <si>
    <t>info@creditexchange.nl</t>
  </si>
  <si>
    <t>FinSolutia</t>
  </si>
  <si>
    <t>https://www.crunchbase.com/organization/finsolutia</t>
  </si>
  <si>
    <t>Finsolutia is a leading Fintech servicer that offers independent Loan and Real Estate management services.</t>
  </si>
  <si>
    <t>1,057,729</t>
  </si>
  <si>
    <t>https://client.finsolutia.com/</t>
  </si>
  <si>
    <t>https://www.linkedin.com/company/assetmanager2/</t>
  </si>
  <si>
    <t>servicing.es@finsolutia.com</t>
  </si>
  <si>
    <t>+34 917 699 200</t>
  </si>
  <si>
    <t>EKM Global</t>
  </si>
  <si>
    <t>https://www.crunchbase.com/organization/ekm-global</t>
  </si>
  <si>
    <t>EMK is the first company to develop MFP fleet management technology that enables MPS vendors and corporate customers to manage MFPs as if they were IT services.  You can be assured of consistently processed data with an integrated and seamless set of processes from audit assessment to ongoing evidence-based continuous improvement with EKM's first ERP-compliant middleware. In addition, we offer a range of ready-made MPS services to suit your requirements. In addition, they offer MPS SaaS fully backed by Microsoft, available instantly as an online service with high availability (99.95%), anywhere in the world at your preferred time zone. Based on regional data protection and privacy legislation, they can help you setup your private cloud today, so that you can provide your customers with the most advanced service at the lowest possible cost-to-serve.</t>
  </si>
  <si>
    <t>E-Commerce, FinTech, Printing, SaaS, Software</t>
  </si>
  <si>
    <t>EKM Global offers the most efficient fleet service and management system in the World for office printing and imaging.</t>
  </si>
  <si>
    <t>1,121,012</t>
  </si>
  <si>
    <t>https://www.ekmglobal.com/</t>
  </si>
  <si>
    <t>https://www.linkedin.com/company/ekmglobal/</t>
  </si>
  <si>
    <t>insight@ekmglobal.com</t>
  </si>
  <si>
    <t>+44 1985 217920</t>
  </si>
  <si>
    <t>Qliro</t>
  </si>
  <si>
    <t>https://www.crunchbase.com/organization/qliro</t>
  </si>
  <si>
    <t>Apps, E-Commerce, Financial Services, FinTech</t>
  </si>
  <si>
    <t>Qliro is a financial company that offers payment solutions for e-commerce, favorable deposit accounts, and consumer loans.</t>
  </si>
  <si>
    <t>1,421,116</t>
  </si>
  <si>
    <t>https://www.qliro.com</t>
  </si>
  <si>
    <t>https://www.facebook.com/qliroSE</t>
  </si>
  <si>
    <t>https://www.linkedin.com/company/qliro</t>
  </si>
  <si>
    <t>kundombud@qliro.com</t>
  </si>
  <si>
    <t>Apps, Commerce and Shopping, Financial Services, Software</t>
  </si>
  <si>
    <t>Prosus</t>
  </si>
  <si>
    <t>https://www.crunchbase.com/organization/prosus-naspers</t>
  </si>
  <si>
    <t>Prosus is a consumer internet group and a technology investor that operates and invests in markets with long-term growth potential. It builds consumer internet companies that empower people and enriches communities. The group focuses on building meaningful businesses in the online classifieds, food delivery, payments and fintech, and education technology sectors in markets including India, Russia, and Brazil. Through its venture team, Prosus invests in areas including health, logistics, blockchain, and social commerce. Prosus actively seeks new opportunities to partner with exceptional entrepreneurs who are using technology to improve people‚Äôs everyday lives. Prosus has a primary listing on Euronext Amsterdam (AEX:PRX) and a secondary listing on the Johannesburg Stock Exchange (XJSE:PRX), and is majority-owned by Naspers.</t>
  </si>
  <si>
    <t>FinTech, Information and Communications Technology (ICT), Information Technology, Internet, Internet of Things</t>
  </si>
  <si>
    <t>Prosus is a consumer internet group and a technology investor that operates and invests in markets with long-term growth potential.</t>
  </si>
  <si>
    <t>https://www.prosus.com</t>
  </si>
  <si>
    <t>https://twitter.com/prosus_ventures?lang=en</t>
  </si>
  <si>
    <t>https://facebook.com/ProsusGroup</t>
  </si>
  <si>
    <t>https://www.linkedin.com/company/prosus-group</t>
  </si>
  <si>
    <t>investorrelations@naspers.com</t>
  </si>
  <si>
    <t>+31 20 299 9777</t>
  </si>
  <si>
    <t>PRX</t>
  </si>
  <si>
    <t>https://www.crunchbase.com/ipo/prosus-naspers-ipo--28479dc4</t>
  </si>
  <si>
    <t>Backbase</t>
  </si>
  <si>
    <t>https://www.crunchbase.com/organization/backbase</t>
  </si>
  <si>
    <t>Backbase is doing very well. They are one of the leaders in one of the hottest markets at the moment: fintech, and the vendor of choice for 75+ banks across the globe, impacting 90+ million end-customers they serve on a daily basis. Backbase empowers financial institutions to become digital leaders, enabling them to place digital at the core of their business model. They software, the Backbase Omni-Channel Banking Platform, unifies data and functionality from traditional core systems and new fintech players into a seamless customer experience, across all digital touchpoints.</t>
  </si>
  <si>
    <t>Banking, Developer Tools, Enterprise Software, Financial Services, FinTech, Mobile Apps, SaaS, Software</t>
  </si>
  <si>
    <t>Backbase empowers financial institutions to accelerate their digital transformation and effectively compete in a digital-first world.</t>
  </si>
  <si>
    <t>http://www.backbase.com</t>
  </si>
  <si>
    <t>http://twitter.com/backbase</t>
  </si>
  <si>
    <t>http://www.facebook.com/backbase</t>
  </si>
  <si>
    <t>http://www.linkedin.com/company/backbase</t>
  </si>
  <si>
    <t>sales-eu@backbase.com</t>
  </si>
  <si>
    <t>+ 31 20 4658888</t>
  </si>
  <si>
    <t>Gerbert Kaandorp, Jouk Pleiter</t>
  </si>
  <si>
    <t>Banking Circle</t>
  </si>
  <si>
    <t>https://www.crunchbase.com/organization/bankingcircle</t>
  </si>
  <si>
    <t>A fully licensed bank, Banking Circle is a next-generation provider of mission-critical financial services infrastructure leading the rise of a super-correspondent banking network.  Banks and Payments businesses can access a range of banking services - multi-currency bank accounts, local clearing, cross border payments and flexible business lending, compliantly and securely - without the need to build their own infrastructure and correspondent banking partner network.  Bespoke, flexible, scalable and futureproofed solutions enable financial services businesses to do what they‚Äôre really good at ‚Äì serving the end client successfully and efficiently ‚Äì thereby allowing them to seize market opportunities. Bypass old, bureaucratic and expensive systems and enable global banking services for your clients. Financial infrastructure you can bank on.</t>
  </si>
  <si>
    <t>B2B, Banking, Financial Services, FinTech, Lending, Payments, Transaction Processing</t>
  </si>
  <si>
    <t>Banking Circle offers its Members the capability to make and receive cross-border transfers in seconds at a low cost.</t>
  </si>
  <si>
    <t>https://www.bankingcircle.com/</t>
  </si>
  <si>
    <t>https://www.twitter.com/bankingcircle</t>
  </si>
  <si>
    <t>https://www.facebook.com/Banking-Circle-439213159573763/</t>
  </si>
  <si>
    <t>https://www.linkedin.com/company/bankingcircle/</t>
  </si>
  <si>
    <t>info@bankingcircle.com</t>
  </si>
  <si>
    <t>Anders la Cour</t>
  </si>
  <si>
    <t>EQT</t>
  </si>
  <si>
    <t>https://www.crunchbase.com/organization/eqt-holdings</t>
  </si>
  <si>
    <t>Finance, Human Resources, Information Technology, Management, Operations, Sales</t>
  </si>
  <si>
    <t>Banking Circle acquired by EQT</t>
  </si>
  <si>
    <t>https://www.crunchbase.com/acquisition/eqt-holdings-acquires-bankingcircle--06b52407</t>
  </si>
  <si>
    <t>Kreditech</t>
  </si>
  <si>
    <t>https://www.crunchbase.com/organization/kreditech-4e3a</t>
  </si>
  <si>
    <t>Kreditech is a digital platform that provides financial services such as lending loans and credits to help individuals and SMEs.</t>
  </si>
  <si>
    <t>https://www.kreditech.com</t>
  </si>
  <si>
    <t>https://www.linkedin.com/company/kreditech/</t>
  </si>
  <si>
    <t>communications@kreditech.com</t>
  </si>
  <si>
    <t>Sebastian Diemer</t>
  </si>
  <si>
    <t>TriOptima</t>
  </si>
  <si>
    <t>https://www.crunchbase.com/organization/trioptima</t>
  </si>
  <si>
    <t>TriOptima, a NEX Group company, is the award-winning provider of OTC derivatives infrastructure services including triReduce and triResolve, and the Global OTC Derivatives Interest Rate Trade Reporting Repository (Rates Repository).  triResolve is a network community service for counterparty exposure management for OTC derivatives including portfolio reconciliation and dispute resolution. Used by global dealers, regional banks and buyside firms, triResolve's portfolio reconciliation service currently handles 6 million trades representing over 85% of all non-cleared OTC derivative transactions globally.  triReduce, the portfolio compression service for OTC derivative dealers, pioneers technology that eliminates risk and reduces operational and capital costs. Serving over 150 bank and non-bank subscribers worldwide including the major local and global dealers in derivatives, triReduce is a critical tool for maintaining post trade processing efficiency.  TriOptima maintains offices in London, New York, Singapore, Stockholm, and Tokyo. Specialties: Operational and credit risk mitigation Early termination and portfolio compression Counterparty exposure management Portfolio reconciliation</t>
  </si>
  <si>
    <t>Financial Technology OTC Derivatives</t>
  </si>
  <si>
    <t>http://www.trioptima.com</t>
  </si>
  <si>
    <t>http://www.linkedin.com/company/trioptima</t>
  </si>
  <si>
    <t>info@trioptima.com</t>
  </si>
  <si>
    <t>646 744 0400</t>
  </si>
  <si>
    <t>https://www.crunchbase.com/organization/nex-group</t>
  </si>
  <si>
    <t>Admiral Markets</t>
  </si>
  <si>
    <t>https://www.crunchbase.com/organization/admiral-markets</t>
  </si>
  <si>
    <t>Admiral Markets is a leading online trading provider, offering trading with Forex and CFDs on stocks, indices, precious metals and energy. The broker currently counts more than 24,109 active clients. In 2011 alone, the Admiral Markets Group experienced a growth of 70 per cent.  For its continuously outstanding growth and performance, the company has recently won two awards: Admiral Markets AS, serving the Admiral Markets Group's European clients, was voted "Best Forex Broker in the Baltic Region" as well as awarded the title "Best of the Best" in The New Europe magazine's 2012 FX Award. In 2015 Admiral Markets was awarded second place in the category FX broker of the year by Broker Wahl in Germany  Bokerwahl. In addition Admiral Markets was also voted the number one Forex broker (readers choice) by the users of onlinebroker-portal.de  In September 2015 Admiral Markets won award as Best MT4 broker in in the UK Forex Awards organized by and hosted by Shares Magazine. Since its foundation in 2001, Admiral Markets has continually expanded its reach and today offers its services in  in more than 40 countries across the globe through its regulated trading companies, with Admiral Markets AS and Admiral Markets PTY holding licenses in the EU and Australia respectively. In 2013, the Admiral Markets Uruguay was licensed by the Central Bank of Uruguay (Banco Central del Uruguay) to provide investment consulting and advisory services regarding the Forex market and financial markets in general. The same year, Admiral Markets UK Ltd was set up and received the prestigious authorization by the British Financial Conduct Authority (FCA). As of 2012, the company employs a staff of approximately 400 people around the world. Flexible Trading accounts Deposits to trading accounts can be made in most national currencies, which are subsequently converted into GBP, EUR, USD, CHF or other applicable currencies. Additionally, if you want to protect your capital from currency fluctuation, you can have multiple trading accounts in different currencies at the same time. This gives our clients an opportunity to transfer funds from one account to another through a convenient internal transfer straight from the Trader's Room. Education and Analytics At Admiral Markets, our priority is to enable our clients to make thoughtful and intelligent trading decisions. For this reason, we offer numerous educational programmes - like webinars and seminars - which are designed to teach trading skills and explain the financial opportunities traders have within Forex and other financial markets. Additionally, we publish educational books and brochures in several languages, which are distributed internationally. Our range of educational tools is constantly expanded. There, you will also find a wide selection of analytical tools to help you better navigate the financial markets. Customer Support Admiral Markets offers customer support via phone and live chat to assist clients in all technical and organisational matters. During European office hours, phone support and live chat are available in more than two dozen languages. Support chats are available 24 hours of every business day. You can also contact us via email at hello@admiralmarkets.co.uk and expect a quick and comprehensive answer during the business hours. Security and Software To ensure secure and comfortable access to the worldwide financial markets for our clients, we cooperate with an industry leader in online security, ESET LLC. We furthermore offer the most reliable and popular trading platform, MetaTrader 4, which was developed by a global leader in trading software, the MetaQuotes Software Corp.</t>
  </si>
  <si>
    <t>Admiral Markets is a Forex and CFD broker offering prompt customer support in trading currencies, stocks and commodities.</t>
  </si>
  <si>
    <t>http://www.admiralmarkets.com</t>
  </si>
  <si>
    <t>http://twitter.com/AdmiralMarkets</t>
  </si>
  <si>
    <t>http://www.facebook.com/AdmiralMarketsGlobal</t>
  </si>
  <si>
    <t>http://www.linkedin.com/company/-admiral-markets-group</t>
  </si>
  <si>
    <t>hello@admiralmarkets.co.uk</t>
  </si>
  <si>
    <t>Alexander Tsikhilov</t>
  </si>
  <si>
    <t>Aion is a digital bank with a modern human touch, offering a wide range of services to individual and business customers. Their new way of banking ‚Äì one that harnesses the best of traditional banks together with the ease of use provided by the latest technology ‚Äì is reshaping the relationship between a bank and its customers, making services beyond banking and investment accessible at the push of a button, and without any extra costs.</t>
  </si>
  <si>
    <t>Ixelles, Brussels Hoofdstedelijk Gewest, Belgium</t>
  </si>
  <si>
    <t>Aion is a digital bank with a modern human touch, offering a wide range of services to individual and business customers.</t>
  </si>
  <si>
    <t>https://www.aion.be/</t>
  </si>
  <si>
    <t>https://twitter.com/aionbank</t>
  </si>
  <si>
    <t>https://www.facebook.com/AionBank/</t>
  </si>
  <si>
    <t>https://pl.linkedin.com/company/aion-bank?trk=public_profile_experience-item_result-card_subtitle-click</t>
  </si>
  <si>
    <t>info@aion.be</t>
  </si>
  <si>
    <t>Nucleus</t>
  </si>
  <si>
    <t>https://www.crunchbase.com/organization/nucleus-5efe</t>
  </si>
  <si>
    <t>Nucleus is a software platform that allows financial advisors to manage and customize their clients' investments. It provides alerts, analysis, and reporting on client data and portfolios.  Nucleus was founded in 2016 and headquartered in Edinburgh, City of, United Kingdom.</t>
  </si>
  <si>
    <t>Nucleus is a software platform that allows financial advisors to manage and customize their clients' investments.</t>
  </si>
  <si>
    <t>https://nucleusfinancial.com/</t>
  </si>
  <si>
    <t>https://twitter.com/nucleuswrap</t>
  </si>
  <si>
    <t>https://www.linkedin.com/company/nucleus-financial-services/</t>
  </si>
  <si>
    <t>David Ferguson</t>
  </si>
  <si>
    <t>James Hay Partnership</t>
  </si>
  <si>
    <t>https://www.crunchbase.com/organization/james-hay-partnership</t>
  </si>
  <si>
    <t>NUC</t>
  </si>
  <si>
    <t>https://www.crunchbase.com/ipo/nucleus-5efe-ipo--601184a7</t>
  </si>
  <si>
    <t>wefox Insurance</t>
  </si>
  <si>
    <t>https://www.crunchbase.com/organization/one-8</t>
  </si>
  <si>
    <t>Launched in February 1st, ONE is Europe's first 100% digital, fully licensed, household &amp; private liability insurance carrier. The progress of technology &amp; internet services have revolutionised most big industries (Entertainment, Travel, Shopping, Education, News, Information, Communication, etc) and when you compare the insurance industry, it's verging on the ridiculous. Something has to change. ONE</t>
  </si>
  <si>
    <t>Ultimate Finance</t>
  </si>
  <si>
    <t>https://www.crunchbase.com/organization/ultimate-finance</t>
  </si>
  <si>
    <t>Ultimate Finance Group specializes in providing fast, flexible, fair funding for small businesses. The company offers factoring, invoice discounting, asset financing, retail financing, and trade financing services, as well as funding solutions for retailers. It serves clients operating in manufacturing, wholesale, and engineering sectors, as well as recruitment and transport sectors.</t>
  </si>
  <si>
    <t>Ultimate Finance Group specializes in providing fast, flexible, fair funding for small businesses.</t>
  </si>
  <si>
    <t>http://www.ultimatefinance.co.uk</t>
  </si>
  <si>
    <t>https://twitter.com/ultimatefinance</t>
  </si>
  <si>
    <t>https://www.facebook.com/ultimatefinance</t>
  </si>
  <si>
    <t>https://www.linkedin.com/company/544425/</t>
  </si>
  <si>
    <t>Renovo</t>
  </si>
  <si>
    <t>https://www.crunchbase.com/organization/renovo</t>
  </si>
  <si>
    <t>Ultimate Finance acquired by Renovo</t>
  </si>
  <si>
    <t>https://www.crunchbase.com/acquisition/renovo-acquires-ultimate-finance--2592ae6e</t>
  </si>
  <si>
    <t>Auriga</t>
  </si>
  <si>
    <t>https://www.crunchbase.com/organization/auriga-93b6</t>
  </si>
  <si>
    <t>Auriga is a top international provider of cutting-edge software solutions to financial institutions, through its flexible, modular and secure WinWebServer (WWS) omnichannel banking suite.  Thanks to its commitment to innovation and technical excellence, Auriga has a strong record and proven ability to help banks improve their efficiency and competiveness by optimising existing delivery channels such as self-service as well as exploiting new channels as they become available. Auriga is 1. One of the main European suppliers of software and solutions for the retail banking industry 2. The largest European independent software vendor for ATM, ASD/ASST applications 3. A leading supplier of cutting-edge solutions and innovative services for the management and integration of the different banking channels, namely: - Self-service (ATMs, deposit terminals, cash recycling terminals, kiosks, etc.), - Internet banking, mobile banking and mobile payments and POS networks. Auriga‚Äôs commitment to innovation and technical excellence has culminated in the development of their omnichannel banking product WinWebServer (WWS). WWS is an integrated platform on a web-based architecture that can provide a 'seamless banking experience' of the highest level across all the different distribution channels.  WWS is currently deployed on over 67% of the Italian ATM network (more than 33,000 ATMs) and provides internet banking services to over 1 million customers.</t>
  </si>
  <si>
    <t>Banking, Finance, FinTech, Information Technology, Mobile Payments, Payments, Software</t>
  </si>
  <si>
    <t>Bari, Puglia, Italy</t>
  </si>
  <si>
    <t>Key player in the creation of proprietary software solutions, specialising particularly in Banking area</t>
  </si>
  <si>
    <t>https://www.aurigaspa.com/en/</t>
  </si>
  <si>
    <t>https://twitter.com/aurigaSW</t>
  </si>
  <si>
    <t>https://www.facebook.com/aurigaspa/</t>
  </si>
  <si>
    <t>https://www.linkedin.com/showcase/auriga-uk-the-banking-e-volution</t>
  </si>
  <si>
    <t>info@aurigaspa.com</t>
  </si>
  <si>
    <t>EBS BrokerTec</t>
  </si>
  <si>
    <t>https://www.crunchbase.com/organization/ebs-brokertec</t>
  </si>
  <si>
    <t>EBS BrokerTec is a market-leading e-trading technology and solutions web-based provider, giving our customers access to multiple execution options and diverse, valuable liquidity. Constantly creating new ground-breaking solutions ‚Äì whilst continuously investing in our proven, market-leading platforms and products ‚Äì we provide exceptional value to a globally diverse community of professional traders. The EBS product range is recognised globally as the market standard in professional FX trading ‚Äì bringing together buyers and sellers of currencies in more than 50 countries and providing the global FX market with innovative tools, services and solutions. EBS trading platforms maintain a healthy market ecology for the benefit of all market participants and stakeholders. Principled and passionate in everything we do, we work in partnership with our customers, helping them do business with greater efficiency ‚Äì and with the confidence that they will get the results they want.</t>
  </si>
  <si>
    <t>EBS BrokerTec is a leading electronic trading platforms and solutions business in foreign exchange and fixed income.</t>
  </si>
  <si>
    <t>http://www.ebsbrokertec.com/</t>
  </si>
  <si>
    <t>https://www.linkedin.com/company/ebsbrokertec</t>
  </si>
  <si>
    <t>media@ebs.com</t>
  </si>
  <si>
    <t>800 120 5972</t>
  </si>
  <si>
    <t>The Financial Reporting Council Limited</t>
  </si>
  <si>
    <t>https://www.crunchbase.com/organization/he-financial-reporting-council-limited</t>
  </si>
  <si>
    <t>The Financial Reporting Council promotes corporate governance and reporting to foster investment.</t>
  </si>
  <si>
    <t>https://www.frc.org.uk</t>
  </si>
  <si>
    <t>https://www.twitter.com/frcnews</t>
  </si>
  <si>
    <t>https://www.linkedin.com/company/financial-reporting-council</t>
  </si>
  <si>
    <t>enquiries@frc.org.uk</t>
  </si>
  <si>
    <t>+44 (0)1642 726300</t>
  </si>
  <si>
    <t>Lending Stream</t>
  </si>
  <si>
    <t>https://www.crunchbase.com/organization/lending-stream</t>
  </si>
  <si>
    <t>Lending Stream started providing short-term loans online in 2008. Since then, we've got better and quicker at streaming loans, helping more people to find the financial help they need. We provide an alternative to payday loans, where you get six months to repay in instalments. You can apply for up to ¬£800 as a new customer, or up to ¬£1,500 as a returning customer. You can apply either on our website or through our app. Our belief is that short‚Äìterm credit can be a good thing, available to help you out when you need it. We also believe that having financial problems in the short term doesn't automatically mean you're bad with credit. We're part of GAIN Credit LLC, which is a subsidiary of GAIN Credit, Inc. We launched another product in 2015.</t>
  </si>
  <si>
    <t>Consumer, Finance, Financial Services, FinTech, Service Industry</t>
  </si>
  <si>
    <t>Edgware, Barnet, United Kingdom</t>
  </si>
  <si>
    <t>Lending Stream - your alternative to payday loans</t>
  </si>
  <si>
    <t>https://www.lendingstream.co.uk</t>
  </si>
  <si>
    <t>http://twitter.com/lendingstream</t>
  </si>
  <si>
    <t>https://www.facebook.com/lendingstream</t>
  </si>
  <si>
    <t>0203 808 4440</t>
  </si>
  <si>
    <t>Equals Money</t>
  </si>
  <si>
    <t>https://www.crunchbase.com/organization/equals-money</t>
  </si>
  <si>
    <t>Equals Money combines global payments technology with currency expertise to help one manage cashflow &amp; expenses, simply &amp; cost-effectively.</t>
  </si>
  <si>
    <t>https://equalsmoney.com/</t>
  </si>
  <si>
    <t>https://www.twitter.com/meetequals</t>
  </si>
  <si>
    <t>https://www.facebook.com/equalsmoney</t>
  </si>
  <si>
    <t>https://www.linkedin.com/company/equalsmoney</t>
  </si>
  <si>
    <t>HiFX</t>
  </si>
  <si>
    <t>https://www.crunchbase.com/organization/hifx</t>
  </si>
  <si>
    <t>Over a decade ago, HiFX‚Äôs founding partners realised that by minimising unnecessary banking overheads and investing in technology, they could offer both companies and private individuals significantly better exchange rates and provide an exceptional foreign exchange service with no hidden fees.</t>
  </si>
  <si>
    <t>Over a decade ago, HiFX‚Äôs founding partners realised that by minimising unnecessary banking overheads and investing in technology, they</t>
  </si>
  <si>
    <t>http://hifx.co.uk</t>
  </si>
  <si>
    <t>http://twitter.com/HiFX</t>
  </si>
  <si>
    <t>https://www.facebook.com/142327695906127</t>
  </si>
  <si>
    <t>https://www.linkedin.com/company/hifx</t>
  </si>
  <si>
    <t>info@hifx.co.uk</t>
  </si>
  <si>
    <t>+44 1753 859159</t>
  </si>
  <si>
    <t>Euronet Worldwide</t>
  </si>
  <si>
    <t>https://www.crunchbase.com/organization/euronet-worldwide</t>
  </si>
  <si>
    <t>Next</t>
  </si>
  <si>
    <t>https://www.crunchbase.com/organization/next-b0d2</t>
  </si>
  <si>
    <t>Next is a digital bank with free account and card and offers unlimited withdrawals. It was founded in 2017.</t>
  </si>
  <si>
    <t>Next is a digital bank with free account and card and offers unlimited withdrawals.</t>
  </si>
  <si>
    <t>https://next.me/</t>
  </si>
  <si>
    <t>https://twitter.com/falanext</t>
  </si>
  <si>
    <t>https://www.facebook.com/facedonext/</t>
  </si>
  <si>
    <t>https://www.linkedin.com/company/nextoficial/</t>
  </si>
  <si>
    <t>falanext@next.b.br</t>
  </si>
  <si>
    <t>0800 275 6398</t>
  </si>
  <si>
    <t>Touch Bank</t>
  </si>
  <si>
    <t>https://www.crunchbase.com/organization/touch-bank</t>
  </si>
  <si>
    <t>Touch Bank is an online retail bank, an international project of OTP Group, a European financial group and one of the banking market leaders in Central and Eastern Europe, which started servicing Russian clients in spring 2015. Touch Bank operates under OTP Bank‚Äôs license and is regulated by the Russian law on credit institutions. In 2014, OTP Group invested over EUR 10 million in Touch Bank. The core of this amount was allocated to capital investments into development of cutting-edge IT solutions, as well as capital investments aimed at supporting the Bank‚Äôs operations and meeting regulatory capital requirements.  The total investments amount to EUR 40 million.  Touch Bank is an independent banking business with its own IT, financial, legal, and HR infrastructures. The headcount of the Bank‚Äôs Moscow office is over 250 employees.  The online bank does not have offline branches. The main platform for interaction between the Bank and its client is the Internet and other interactive communication channels that enable execution of all types of operations round-the-clock, 24/7 with no queues, at any place and at any time. Financial services provided by Touch Bank represent monoline bank card-based products. These include deposits, loans, convenient top-ups, transfers, payments, and other options driving efficient personal finance management in real time. More information about Touch Bank products you will find on the website https://www.touchbank.com (currently in Russian language). Touch Bank operates in more than 100 cities all over Russia. Touch Bank‚Äôs Managing Director is Andrei Kozliar.</t>
  </si>
  <si>
    <t>Banking, Credit Cards, Finance, Financial Services, FinTech, Mobile Payments, Personal Finance</t>
  </si>
  <si>
    <t>Touch Bank is an online retail bank, an international project of OTP Group, CEE region. It started servicing Russian clients in spring 2015.</t>
  </si>
  <si>
    <t>https://www.twitter.com/touchbank_com</t>
  </si>
  <si>
    <t>https://www.facebook.com/touchbank</t>
  </si>
  <si>
    <t>https://www.linkedin.com/company/touch-bank</t>
  </si>
  <si>
    <t>pr@touchbank.com</t>
  </si>
  <si>
    <t>8 800 5000 200</t>
  </si>
  <si>
    <t>Ascentric</t>
  </si>
  <si>
    <t>https://www.crunchbase.com/organization/ascentric</t>
  </si>
  <si>
    <t>Ascentric is a digital wrap and wealth management platform for advisers with assets under administration.</t>
  </si>
  <si>
    <t>https://www.ascentric.co.uk/c</t>
  </si>
  <si>
    <t>https://twitter.com/ascentric_wrap</t>
  </si>
  <si>
    <t>https://www.linkedin.com/company/ascentric/</t>
  </si>
  <si>
    <t>AscentricCS1@ascentric.co.uk</t>
  </si>
  <si>
    <t>01225 787 270</t>
  </si>
  <si>
    <t>M&amp;G Plc</t>
  </si>
  <si>
    <t>https://www.crunchbase.com/organization/m-g-plc</t>
  </si>
  <si>
    <t>Ascentric acquired by M&amp;G Plc</t>
  </si>
  <si>
    <t>https://www.crunchbase.com/acquisition/m-g-plc-acquires-ascentric--a65253b7</t>
  </si>
  <si>
    <t>The Workshop - Inventors of Play</t>
  </si>
  <si>
    <t>https://www.crunchbase.com/organization/the-workshop-inventors-of-play</t>
  </si>
  <si>
    <t>Business Intelligence, FinTech, Information Technology, Product Management, Project Management, Software, UX Design</t>
  </si>
  <si>
    <t>The Workshop is a software development business that creates new casino games, betting, and fintech solutions.</t>
  </si>
  <si>
    <t>https://www.theworkshop.com/</t>
  </si>
  <si>
    <t>https://www.twitter.com/theworkshop</t>
  </si>
  <si>
    <t>https://www.linkedin.com/company/the-workshop---inventors-of-play/</t>
  </si>
  <si>
    <t>206-286-1807</t>
  </si>
  <si>
    <t>Administrative Services, Data and Analytics, Design, Financial Services, Information Technology, Other, Software</t>
  </si>
  <si>
    <t>Cinkciarz.pl</t>
  </si>
  <si>
    <t>https://www.crunchbase.com/organization/cinkciarz-pl</t>
  </si>
  <si>
    <t>Cinkciarz.pl sp. z o.o. provides customers with a fast and inexpensive way to exchange 28 of the most popular currencies. The company‚Äôs services can be found outside Poland under the name of Conotoxia. The two brands co-exist alongside each other, combining the same strategic and communicative ambitions. The company has been present in the financial sector since 2010 and is one of the fastest developing companies in Europe. It has created an ingenious financial product, designed by expert, inhouse IT professionals. The company is a part of the SWIFT organization, which brings together the largest banks and financial institutions. The company proudly supports sports teams and events. In 2015, Cinkciarz.pl signed a long-term partnership with the famous basketball NBA team - Chicago Bulls. Customers using the Cinkciarz.pl financial service can commission transactions at any time. The service is available 24 hours a day, 7 days a week. The currency exchange service is provided in one of three models. Customers can commission orders from a bank account, through their currency wallet as well as via social transactions. The service enables customers to avoid the additional costs related to international money transfers, e.g. fees charged by payment institutions or intermediary banks. The Cinkciarz.pl company provides services via a financial platform, which can be found under the same name. The platform offers more than just currency exchange. Via the Cinkciarz.pl website customers gain access to other financial services including international money transfers and online payments, which are also available in 28 popular currencies. For both amateurs and enthusiasts of other financial sectors, the financial platform offers access to Forex trading and cryptocurrency listings. All services are supported by a number of innovative tools, which save customers time and money. Cinkciarz.pl services are available through dedicated mobile apps, prepared for the most popular operating systems. Thanks to a specially designed CNTX Orders system, corporate clients will be able to transact currencies in accordance to preferential terms. From the very beginning, the company has been consistently strengthening its position as a currency exchange expert. Forecasts by FX analysts have been repeatedly awarded by Bloomberg, one of the largest financial platforms in the world. Over the years, it has also been ranked high in the lists of the largest Polish companies prepared by the most prestigious business press in Poland. Since the beginning, the company has managed to transact over $17B. Over $5B was transacted in 2017 alone indicating the exponential growth of the company.</t>
  </si>
  <si>
    <t>Finance, Financial Exchanges, Financial Services, FinTech, Information Technology, Mobile, Mobile Apps, Personal Finance</t>
  </si>
  <si>
    <t>Zielona G√≥ra, Lubuskie, Poland</t>
  </si>
  <si>
    <t>Cinkciarz.pl sp. z o.o lets customers exchange the 28 popular currencies online. It is a part of the Conotoxia Holding Group.</t>
  </si>
  <si>
    <t>http://www.cinkciarz.pl</t>
  </si>
  <si>
    <t>https://twitter.com/CinkciarzPL</t>
  </si>
  <si>
    <t>https://www.linkedin.com/company/cinkciarz-pl</t>
  </si>
  <si>
    <t>kontakt@cinkciarz.pl</t>
  </si>
  <si>
    <t>+48 68 410 99 50</t>
  </si>
  <si>
    <t>Marcin Pioro</t>
  </si>
  <si>
    <t>Apps, Financial Services, Information Technology, Lending and Investments, Mobile, Software</t>
  </si>
  <si>
    <t>Fitek</t>
  </si>
  <si>
    <t>https://www.crunchbase.com/organization/fitek</t>
  </si>
  <si>
    <t>Fitek is a financial process automation solutions and services provider for enterprises and public sector. The company operates in Estonia, Latvia, Lithuania, and Slovakia. Fitek is founded in 1995. The company's services cover most of financial process, from purchase invoice management and document workflow to complex sales invoice solutions. Fitek lowers the costs of customers by optimizing and accelerating the financial processes. The company serves more than 1000 customers in Baltic states, Nordic, and Central European countries. The customers are leading banks and telecoms, public sector institutions, and companies from other industries. There are more than 130 qualified professionals working in Tallinn, Riga, Vilnius and Bratislava sites. Its solutions help customers to save up to 5 times of the resources dedicated to the financial processes.</t>
  </si>
  <si>
    <t>Enterprise, Finance, Financial Services, FinTech, Outsourcing</t>
  </si>
  <si>
    <t>Fitek is a financial process automation solutions and services provider for enterprises and public sector.</t>
  </si>
  <si>
    <t>https://www.linkedin.com/company/fitek/</t>
  </si>
  <si>
    <t>info@fitek.com</t>
  </si>
  <si>
    <t>(+372) 6519 519</t>
  </si>
  <si>
    <t>Fitek acquired by UnifiedPost</t>
  </si>
  <si>
    <t>https://www.crunchbase.com/acquisition/unifiedpost-acquires-fitek--8684273a</t>
  </si>
  <si>
    <t>OptionsXO</t>
  </si>
  <si>
    <t>https://www.crunchbase.com/organization/optionsxo</t>
  </si>
  <si>
    <t>OptionsXO is one of the world‚Äôs leading online binary  options trading brokers.  OptionsXO was founded by a team of financial  professionals and pioneers in the internet technology industry. The culture at  OptionsXO consists of a strong dedication to work together to provide its  investors with the most accurate prices and dependable software, in an effort  to create a comfortable and lucrative trading environment for its clients.   OptionsXO emphasizes striving for excellence in every aspect of company operations. It is this drive for excellence that makes OptionsXO such an innovative broker in binary options trading.   OptionsXO provides a quality trading experience, by offering its clients a custom-built, simple to use trading platform that will accommodate every trader‚Äôs needs with ease. Additionally, there is a myriad of assets to select from, including currencies, indices, commodities, shares, and more. The high-quality platform, combined with the variety of assets available, make OptionsXO a top tier broker for conducting binary options trading.   OptionsXO maintains customer satisfaction as a top priority. The OptionsXO staff is composed of leaders in the financial industries, who are prepared to offer you personal service at your request. Highly professional customer support representatives are available to provide assistance upon request.</t>
  </si>
  <si>
    <t>Financial Services, FinTech, Information Technology, Internet, Payments, Software</t>
  </si>
  <si>
    <t>World's leading binary options platform providers.</t>
  </si>
  <si>
    <t>http://www.optionsxo.com</t>
  </si>
  <si>
    <t>http://twitter.com/optionsxo</t>
  </si>
  <si>
    <t>http://www.facebook.com/optionsxo</t>
  </si>
  <si>
    <t>info@optionsxo.com</t>
  </si>
  <si>
    <t>+44 20 3404 5709</t>
  </si>
  <si>
    <t>planning, and one of the largest providers of Self Invested Personal Pensions (SIPPs) in the UK as well as offering Small Self Administered Schemes (SSASs) and a Wrap. Headquartered in Salisbury, it also has offices in Bristol and London, and have been successfully working with financial advisers and clients for over 30 years to administer savings and investments in the most cost and tax efficient way. Today the company look after the pension and investment savings of over 57,000* clients and ¬£24 billion* of assets.</t>
  </si>
  <si>
    <t>Banking, Finance, Financial Services, FinTech, Retirement</t>
  </si>
  <si>
    <t>Salisbury, Wiltshire, United Kingdom</t>
  </si>
  <si>
    <t>James Hay Partnership is a platform for retirement wealth planning, and one of the largest providers of Self Invested Personal Pensions.</t>
  </si>
  <si>
    <t>https://www.jameshay.co.uk</t>
  </si>
  <si>
    <t>https://twitter.com/JHPartnership</t>
  </si>
  <si>
    <t>https://www.linkedin.com/company/75654/</t>
  </si>
  <si>
    <t>IFG Group</t>
  </si>
  <si>
    <t>https://www.crunchbase.com/organization/ifg-group-international-division</t>
  </si>
  <si>
    <t>Human Resources, Management, Marketing</t>
  </si>
  <si>
    <t>James Hay Partnership acquired by IFG Group</t>
  </si>
  <si>
    <t>https://www.crunchbase.com/acquisition/ifg-group-international-division-acquires-james-hay-partnership--62efe783</t>
  </si>
  <si>
    <t>Zaymer</t>
  </si>
  <si>
    <t>https://www.crunchbase.com/organization/zaymer</t>
  </si>
  <si>
    <t>Kemerovo, Kemerovo, Russian Federation</t>
  </si>
  <si>
    <t>Zaymer is the first and only Russian service that issues microloans fully automatically.</t>
  </si>
  <si>
    <t>https://www.zaymer.ru/</t>
  </si>
  <si>
    <t>https://twitter.com/ZaymerRu</t>
  </si>
  <si>
    <t>https://www.facebook.com/robot.zaymer</t>
  </si>
  <si>
    <t>https://www.linkedin.com/company/%D0%B7%D0%B0%D0%B9%D0%BC%D0%B5%D1%80-%D0%B8%D0%BD%D0%B2%D0%B5%D1%81%D1%82%D0%B8%D1%86%D0%B8%D0%B8-%D0%BE%D0%BD%D0%BB%D0%B0%D0%B9%D0%BD/</t>
  </si>
  <si>
    <t>support@zaymer.ru</t>
  </si>
  <si>
    <t>+7 800 707-02-47</t>
  </si>
  <si>
    <t>RCI Bank</t>
  </si>
  <si>
    <t>https://www.crunchbase.com/organization/rci-bank</t>
  </si>
  <si>
    <t>RCI Bank launched in 2015 with a view to offering a real alternative for UK savers</t>
  </si>
  <si>
    <t>Nepting</t>
  </si>
  <si>
    <t>https://www.crunchbase.com/organization/nepting</t>
  </si>
  <si>
    <t>NEPTING is a company specializing in payment solutions and services with the main objective of supporting business in its evolution. Listening to its customers, it brings a skill, a culture, an innovative offer for all existing, emerging and future payment methods. NEPTING equips all types of points of acceptance with its multi-channel and multi-vendor electronic payment system and its secure solutions in compliance with the standards in force. It is distinguished by its ability to give its customers the many advantages of a single and homogeneous offer for all its sales channels: mPOS, Retail, TPE, Automate, e-commerce ...</t>
  </si>
  <si>
    <t xml:space="preserve">NEPTING is a company specializing in payment solutions and services </t>
  </si>
  <si>
    <t>http://www.nepting.com/</t>
  </si>
  <si>
    <t>DelfinGroup</t>
  </si>
  <si>
    <t>https://www.crunchbase.com/organization/delfingroup</t>
  </si>
  <si>
    <t>DelfinGroup is a licensed financial services company founded in 2009 and represents the brands Banknote, VIZIA, and Rƒ´gas pilsƒìtas lombards (Riga City Pawnshop). The company employs 277 professionals in 92 branches operating in 38 Latvian cities. DelfinGroup is a member of the Latvian Chamber of Commerce and Industry and the Latvian Association of Alternative Financial Services and has received the Gold Level status of the State Revenue Service cooperation programme. DelfinGroup core services are retail sale of pre-owned goods in branches and online, pawn loans, consumer loans, and loans specifically designed for people at retirement age. DelfinGroup bonds are listed on the Nasdaq Riga First North bond list. In 2020, the company's revenue was 23.7 million euros, the loan portfolio reached 34.7 million euros, EBITDA increased to 9.3 million euros and profit before taxes reached 4.6 million euros. DelfinGroup estimated taxes for 2020 are 3.42 million euros</t>
  </si>
  <si>
    <t>DelfinGroup is a Latvian fintech company that offers accessible, simple and consumer focused finance and pawn services</t>
  </si>
  <si>
    <t>https://www.delfingroup.lv/company</t>
  </si>
  <si>
    <t>https://www.facebook.com/DelfinGroup-105604181700717/?ref=pages_you_manage</t>
  </si>
  <si>
    <t>https://www.linkedin.com/company/delfin-group</t>
  </si>
  <si>
    <t>info@delfingroup.lv</t>
  </si>
  <si>
    <t>+371 66155006</t>
  </si>
  <si>
    <t>Agris Evertovskis</t>
  </si>
  <si>
    <t>Finatra.de</t>
  </si>
  <si>
    <t>https://www.crunchbase.com/organization/finatra-de</t>
  </si>
  <si>
    <t>Passau, Bayern, Germany</t>
  </si>
  <si>
    <t>Finatra provides free financial check for your private household.</t>
  </si>
  <si>
    <t>https://www.finatra.de/</t>
  </si>
  <si>
    <t>https://www.facebook.com/finatra-1414917045504642/</t>
  </si>
  <si>
    <t>The Autorit√© des March√©s Financiers (AMF)</t>
  </si>
  <si>
    <t>https://www.crunchbase.com/organization/the-autorit√©-des-march√©s-financiers-amf</t>
  </si>
  <si>
    <t>The Autorit√© des March√©s Financiers (AMF) is a public body responsible for safeguarding investments in financial products.</t>
  </si>
  <si>
    <t>http://www.amf-france.org/en_US/L-AMF/Missions-et-competences/Presentation.html</t>
  </si>
  <si>
    <t>https://www.twitter.com/amf_actu</t>
  </si>
  <si>
    <t>Pemco</t>
  </si>
  <si>
    <t>https://www.crunchbase.com/organization/pemco</t>
  </si>
  <si>
    <t>Pemco is a financial company that provides investment strategies to promote market growth for environmental companies.</t>
  </si>
  <si>
    <t>https://www.pemco.no/no/</t>
  </si>
  <si>
    <t>Partners Finances</t>
  </si>
  <si>
    <t>https://www.crunchbase.com/organization/partners-finances</t>
  </si>
  <si>
    <t>Partners Finances is a financial company that specializes in debt consolidation loans. It aims debt consolidation at combining multiple debts or loans into a single and unique monthly payment. Beno√Æt Michaux founded it in 1996, with its headquarters in Dommartemont in France.</t>
  </si>
  <si>
    <t>Partners Finances provides debt consolidation loan services to customers in France.</t>
  </si>
  <si>
    <t>https://www.partners-finances.fr/</t>
  </si>
  <si>
    <t>https://twitter.com/PFofficiel</t>
  </si>
  <si>
    <t>https://www.facebook.com/PartnersFinances/</t>
  </si>
  <si>
    <t>https://www.linkedin.com/company/partners-finances/</t>
  </si>
  <si>
    <t>contact@partners-finances.fr</t>
  </si>
  <si>
    <t>Benoit Michaux</t>
  </si>
  <si>
    <t>Rubber and plastic goods</t>
  </si>
  <si>
    <t>FINDELIVERY (–§–ò–ù–î–û–°–¢–ê–í–ö–ê)</t>
  </si>
  <si>
    <t>https://www.crunchbase.com/organization/findelivery-—Ñ–∏–Ω–¥–æ—Å—Ç–∞–≤–∫–∞</t>
  </si>
  <si>
    <t>Working with top 20 retail banks and providing KYC and onboarding service to bank customers all over Russia. Handling clients bank cards and documents in accordance to one of four legally accepted remote identification schemes with personal data validation, document signature, photos and return of original copies.</t>
  </si>
  <si>
    <t>FinTech, Logistics</t>
  </si>
  <si>
    <t>FINDELIVERY (–§–ò–ù–î–û–°–¢–ê–í–ö–ê) is 1st marketplace broker for the delivery of legally significant financial documents in Russia</t>
  </si>
  <si>
    <t>https://findostavka.com</t>
  </si>
  <si>
    <t>https://www.facebook.com/findostavka</t>
  </si>
  <si>
    <t>info@findostavka.online</t>
  </si>
  <si>
    <t>+7 495 204 13 65</t>
  </si>
  <si>
    <t>Ilham Khatypov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</si>
</sst>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5">
    <xf numFmtId="0" fontId="0" fillId="0" borderId="0" xfId="0"/>
    <xf numFmtId="0" fontId="16" fillId="0" borderId="0" xfId="0" applyFont="1"/>
    <xf numFmtId="0" fontId="16" fillId="33" borderId="0" xfId="0" applyFont="1" applyFill="1" applyAlignment="1">
      <alignment horizontal="center"/>
    </xf>
    <xf numFmtId="14" fontId="0" fillId="33" borderId="0" xfId="0" applyNumberFormat="1" applyFill="1" applyAlignment="1">
      <alignment horizontal="center"/>
    </xf>
    <xf numFmtId="0" fontId="0" fillId="33" borderId="0" xfId="0" applyFill="1" applyAlignment="1">
      <alignment horizontal="center"/>
    </xf>
    <xf numFmtId="0" fontId="14" fillId="0" borderId="0" xfId="0" applyFont="1"/>
    <xf numFmtId="14" fontId="14" fillId="33" borderId="0" xfId="0" applyNumberFormat="1" applyFont="1" applyFill="1" applyAlignment="1">
      <alignment horizontal="center"/>
    </xf>
    <xf numFmtId="0" fontId="0" fillId="0" borderId="0" xfId="0" applyFont="1"/>
    <xf numFmtId="0" fontId="18" fillId="0" borderId="0" xfId="42"/>
    <xf numFmtId="0" fontId="19" fillId="0" borderId="0" xfId="42" applyFont="1"/>
    <xf numFmtId="14" fontId="0" fillId="33" borderId="0" xfId="0" applyNumberFormat="1" applyFont="1" applyFill="1" applyAlignment="1">
      <alignment horizontal="center"/>
    </xf>
    <xf numFmtId="0" fontId="16" fillId="0" borderId="0" xfId="0" applyFont="1" applyFill="1"/>
    <xf numFmtId="0" fontId="16" fillId="0" borderId="0" xfId="0" applyFont="1" applyFill="1" applyAlignment="1">
      <alignment horizontal="center"/>
    </xf>
    <xf numFmtId="0" fontId="0" fillId="0" borderId="0" xfId="0" applyFont="1" applyFill="1"/>
    <xf numFmtId="14" fontId="0" fillId="0" borderId="0" xfId="0" applyNumberFormat="1" applyFont="1" applyFill="1" applyAlignment="1">
      <alignment horizontal="center"/>
    </xf>
    <xf numFmtId="0" fontId="0" fillId="0" borderId="0" xfId="0" applyFont="1" applyFill="1" applyAlignment="1">
      <alignment horizontal="center"/>
    </xf>
    <xf numFmtId="14" fontId="0" fillId="0" borderId="0" xfId="0" applyNumberFormat="1"/>
    <xf numFmtId="17" fontId="0" fillId="0" borderId="0" xfId="0" applyNumberFormat="1"/>
    <xf numFmtId="16" fontId="0" fillId="0" borderId="0" xfId="0" applyNumberFormat="1"/>
    <xf numFmtId="0" fontId="16" fillId="34" borderId="0" xfId="0" applyFont="1" applyFill="1"/>
    <xf numFmtId="0" fontId="14" fillId="34" borderId="0" xfId="0" applyFont="1" applyFill="1"/>
    <xf numFmtId="0" fontId="0" fillId="34" borderId="0" xfId="0" applyFill="1"/>
    <xf numFmtId="0" fontId="0" fillId="34" borderId="0" xfId="0" applyFont="1" applyFill="1"/>
    <xf numFmtId="0" fontId="0" fillId="34" borderId="0" xfId="0" quotePrefix="1" applyFont="1" applyFill="1"/>
    <xf numFmtId="0" fontId="0" fillId="34" borderId="0" xfId="0" quotePrefix="1" applyFill="1"/>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crunchbase.com/organization/fundshop" TargetMode="External"/><Relationship Id="rId13" Type="http://schemas.openxmlformats.org/officeDocument/2006/relationships/hyperlink" Target="https://www.crunchbase.com/organization/kyotherm" TargetMode="External"/><Relationship Id="rId18" Type="http://schemas.openxmlformats.org/officeDocument/2006/relationships/hyperlink" Target="https://www.crunchbase.com/organization/mansa" TargetMode="External"/><Relationship Id="rId3" Type="http://schemas.openxmlformats.org/officeDocument/2006/relationships/hyperlink" Target="https://www.crunchbase.com/funding_round/courtanet-series-b--cc3d791d" TargetMode="External"/><Relationship Id="rId21" Type="http://schemas.openxmlformats.org/officeDocument/2006/relationships/hyperlink" Target="https://www.crunchbase.com/organization/moonshot-internet" TargetMode="External"/><Relationship Id="rId7" Type="http://schemas.openxmlformats.org/officeDocument/2006/relationships/hyperlink" Target="https://www.crunchbase.com/organization/finfrog" TargetMode="External"/><Relationship Id="rId12" Type="http://schemas.openxmlformats.org/officeDocument/2006/relationships/hyperlink" Target="https://www.crunchbase.com/organization/iov" TargetMode="External"/><Relationship Id="rId17" Type="http://schemas.openxmlformats.org/officeDocument/2006/relationships/hyperlink" Target="https://www.crunchbase.com/organization/simple-fr" TargetMode="External"/><Relationship Id="rId2" Type="http://schemas.openxmlformats.org/officeDocument/2006/relationships/hyperlink" Target="https://www.crunchbase.com/funding_round/compte-nickel-series-unknown--a124e23a" TargetMode="External"/><Relationship Id="rId16" Type="http://schemas.openxmlformats.org/officeDocument/2006/relationships/hyperlink" Target="https://www.crunchbase.com/organization/limonetik" TargetMode="External"/><Relationship Id="rId20" Type="http://schemas.openxmlformats.org/officeDocument/2006/relationships/hyperlink" Target="https://www.crunchbase.com/organization/monisnap" TargetMode="External"/><Relationship Id="rId1" Type="http://schemas.openxmlformats.org/officeDocument/2006/relationships/hyperlink" Target="https://www.crunchbase.com/organization/finance-active" TargetMode="External"/><Relationship Id="rId6" Type="http://schemas.openxmlformats.org/officeDocument/2006/relationships/hyperlink" Target="https://www.crunchbase.com/organization/epsor" TargetMode="External"/><Relationship Id="rId11" Type="http://schemas.openxmlformats.org/officeDocument/2006/relationships/hyperlink" Target="https://www.crunchbase.com/organization/indyfr" TargetMode="External"/><Relationship Id="rId5" Type="http://schemas.openxmlformats.org/officeDocument/2006/relationships/hyperlink" Target="https://www.crunchbase.com/organization/dizzitup" TargetMode="External"/><Relationship Id="rId15" Type="http://schemas.openxmlformats.org/officeDocument/2006/relationships/hyperlink" Target="https://www.crunchbase.com/organization/libeo-bb61" TargetMode="External"/><Relationship Id="rId10" Type="http://schemas.openxmlformats.org/officeDocument/2006/relationships/hyperlink" Target="https://www.crunchbase.com/organization/hedge-guard" TargetMode="External"/><Relationship Id="rId19" Type="http://schemas.openxmlformats.org/officeDocument/2006/relationships/hyperlink" Target="https://www.crunchbase.com/organization/meteo-protect" TargetMode="External"/><Relationship Id="rId4" Type="http://schemas.openxmlformats.org/officeDocument/2006/relationships/hyperlink" Target="https://www.crunchbase.com/funding_round/dejamobile-series-unknown--165553ff" TargetMode="External"/><Relationship Id="rId9" Type="http://schemas.openxmlformats.org/officeDocument/2006/relationships/hyperlink" Target="https://www.crunchbase.com/organization/greendizer" TargetMode="External"/><Relationship Id="rId14" Type="http://schemas.openxmlformats.org/officeDocument/2006/relationships/hyperlink" Target="https://www.crunchbase.com/organization/leetchi" TargetMode="External"/><Relationship Id="rId22" Type="http://schemas.openxmlformats.org/officeDocument/2006/relationships/hyperlink" Target="https://www.crunchbase.com/organization/greendiz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runchbase.com/organization/indyfr" TargetMode="External"/><Relationship Id="rId13" Type="http://schemas.openxmlformats.org/officeDocument/2006/relationships/hyperlink" Target="https://www.crunchbase.com/organization/limonetik" TargetMode="External"/><Relationship Id="rId18" Type="http://schemas.openxmlformats.org/officeDocument/2006/relationships/hyperlink" Target="https://www.crunchbase.com/organization/moonshot-internet" TargetMode="External"/><Relationship Id="rId3" Type="http://schemas.openxmlformats.org/officeDocument/2006/relationships/hyperlink" Target="https://www.crunchbase.com/organization/epsor" TargetMode="External"/><Relationship Id="rId7" Type="http://schemas.openxmlformats.org/officeDocument/2006/relationships/hyperlink" Target="https://www.crunchbase.com/organization/hedge-guard" TargetMode="External"/><Relationship Id="rId12" Type="http://schemas.openxmlformats.org/officeDocument/2006/relationships/hyperlink" Target="https://www.crunchbase.com/organization/libeo-bb61" TargetMode="External"/><Relationship Id="rId17" Type="http://schemas.openxmlformats.org/officeDocument/2006/relationships/hyperlink" Target="https://www.crunchbase.com/organization/monisnap" TargetMode="External"/><Relationship Id="rId2" Type="http://schemas.openxmlformats.org/officeDocument/2006/relationships/hyperlink" Target="https://www.crunchbase.com/organization/dizzitup" TargetMode="External"/><Relationship Id="rId16" Type="http://schemas.openxmlformats.org/officeDocument/2006/relationships/hyperlink" Target="https://www.crunchbase.com/organization/meteo-protect" TargetMode="External"/><Relationship Id="rId20" Type="http://schemas.openxmlformats.org/officeDocument/2006/relationships/hyperlink" Target="https://www.crunchbase.com/organization/trustpair" TargetMode="External"/><Relationship Id="rId1" Type="http://schemas.openxmlformats.org/officeDocument/2006/relationships/hyperlink" Target="https://www.crunchbase.com/organization/finance-active" TargetMode="External"/><Relationship Id="rId6" Type="http://schemas.openxmlformats.org/officeDocument/2006/relationships/hyperlink" Target="https://www.crunchbase.com/organization/greendizer" TargetMode="External"/><Relationship Id="rId11" Type="http://schemas.openxmlformats.org/officeDocument/2006/relationships/hyperlink" Target="https://www.crunchbase.com/organization/leetchi" TargetMode="External"/><Relationship Id="rId5" Type="http://schemas.openxmlformats.org/officeDocument/2006/relationships/hyperlink" Target="https://www.crunchbase.com/organization/fundshop" TargetMode="External"/><Relationship Id="rId15" Type="http://schemas.openxmlformats.org/officeDocument/2006/relationships/hyperlink" Target="https://www.crunchbase.com/organization/mansa" TargetMode="External"/><Relationship Id="rId10" Type="http://schemas.openxmlformats.org/officeDocument/2006/relationships/hyperlink" Target="https://www.crunchbase.com/organization/kyotherm" TargetMode="External"/><Relationship Id="rId19" Type="http://schemas.openxmlformats.org/officeDocument/2006/relationships/hyperlink" Target="https://www.crunchbase.com/organization/greendizer" TargetMode="External"/><Relationship Id="rId4" Type="http://schemas.openxmlformats.org/officeDocument/2006/relationships/hyperlink" Target="https://www.crunchbase.com/organization/finfrog" TargetMode="External"/><Relationship Id="rId9" Type="http://schemas.openxmlformats.org/officeDocument/2006/relationships/hyperlink" Target="https://www.crunchbase.com/organization/iov" TargetMode="External"/><Relationship Id="rId14" Type="http://schemas.openxmlformats.org/officeDocument/2006/relationships/hyperlink" Target="https://www.crunchbase.com/organization/simp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76E1E-2E31-DA4C-AA58-FD1EB2C5DB0A}">
  <dimension ref="A1:CU4222"/>
  <sheetViews>
    <sheetView tabSelected="1" workbookViewId="0">
      <selection sqref="A1:A1048576"/>
    </sheetView>
  </sheetViews>
  <sheetFormatPr baseColWidth="10" defaultRowHeight="16" x14ac:dyDescent="0.2"/>
  <cols>
    <col min="1" max="1" width="18.6640625" style="21" customWidth="1"/>
  </cols>
  <sheetData>
    <row r="1" spans="1:99" s="1" customFormat="1" x14ac:dyDescent="0.2">
      <c r="A1" s="19" t="s">
        <v>4</v>
      </c>
      <c r="B1" s="1" t="s">
        <v>5</v>
      </c>
      <c r="C1" s="1" t="s">
        <v>4388</v>
      </c>
      <c r="D1" s="1" t="s">
        <v>4389</v>
      </c>
      <c r="E1" s="1" t="s">
        <v>4390</v>
      </c>
      <c r="F1" s="1" t="s">
        <v>4391</v>
      </c>
      <c r="G1" s="1" t="s">
        <v>4392</v>
      </c>
      <c r="H1" s="1" t="s">
        <v>4393</v>
      </c>
      <c r="I1" s="1" t="s">
        <v>4394</v>
      </c>
      <c r="J1" s="1" t="s">
        <v>4395</v>
      </c>
      <c r="K1" s="1" t="s">
        <v>4396</v>
      </c>
      <c r="L1" s="1" t="s">
        <v>4397</v>
      </c>
      <c r="M1" s="1" t="s">
        <v>4398</v>
      </c>
      <c r="N1" s="1" t="s">
        <v>4399</v>
      </c>
      <c r="O1" s="1" t="s">
        <v>4400</v>
      </c>
      <c r="P1" s="1" t="s">
        <v>4401</v>
      </c>
      <c r="Q1" s="1" t="s">
        <v>4402</v>
      </c>
      <c r="R1" s="1" t="s">
        <v>4403</v>
      </c>
      <c r="S1" s="1" t="s">
        <v>4404</v>
      </c>
      <c r="T1" s="1" t="s">
        <v>4405</v>
      </c>
      <c r="U1" s="1" t="s">
        <v>4406</v>
      </c>
      <c r="V1" s="1" t="s">
        <v>4407</v>
      </c>
      <c r="W1" s="1" t="s">
        <v>4408</v>
      </c>
      <c r="X1" s="1" t="s">
        <v>4409</v>
      </c>
      <c r="Y1" s="1" t="s">
        <v>4410</v>
      </c>
      <c r="Z1" s="1" t="s">
        <v>4411</v>
      </c>
      <c r="AA1" s="1" t="s">
        <v>4412</v>
      </c>
      <c r="AB1" s="1" t="s">
        <v>4413</v>
      </c>
      <c r="AC1" s="1" t="s">
        <v>4414</v>
      </c>
      <c r="AD1" s="1" t="s">
        <v>4415</v>
      </c>
      <c r="AE1" s="1" t="s">
        <v>4416</v>
      </c>
      <c r="AF1" s="1" t="s">
        <v>4417</v>
      </c>
      <c r="AG1" s="1" t="s">
        <v>4418</v>
      </c>
      <c r="AH1" s="1" t="s">
        <v>4419</v>
      </c>
      <c r="AI1" s="1" t="s">
        <v>4420</v>
      </c>
      <c r="AJ1" s="1" t="s">
        <v>4421</v>
      </c>
      <c r="AK1" s="1" t="s">
        <v>4422</v>
      </c>
      <c r="AL1" s="1" t="s">
        <v>4423</v>
      </c>
      <c r="AM1" s="1" t="s">
        <v>4424</v>
      </c>
      <c r="AN1" s="1" t="s">
        <v>4425</v>
      </c>
      <c r="AO1" s="1" t="s">
        <v>4426</v>
      </c>
      <c r="AP1" s="1" t="s">
        <v>23</v>
      </c>
      <c r="AQ1" s="1" t="s">
        <v>22</v>
      </c>
      <c r="AR1" s="1" t="s">
        <v>4427</v>
      </c>
      <c r="AS1" s="1" t="s">
        <v>4428</v>
      </c>
      <c r="AT1" s="1" t="s">
        <v>4429</v>
      </c>
      <c r="AU1" s="1" t="s">
        <v>4430</v>
      </c>
      <c r="AV1" s="1" t="s">
        <v>4431</v>
      </c>
      <c r="AW1" s="1" t="s">
        <v>4432</v>
      </c>
      <c r="AX1" s="1" t="s">
        <v>4433</v>
      </c>
      <c r="AY1" s="1" t="s">
        <v>4434</v>
      </c>
      <c r="AZ1" s="1" t="s">
        <v>4435</v>
      </c>
      <c r="BA1" s="1" t="s">
        <v>4436</v>
      </c>
      <c r="BB1" s="1" t="s">
        <v>4437</v>
      </c>
      <c r="BC1" s="1" t="s">
        <v>19</v>
      </c>
      <c r="BD1" s="1" t="s">
        <v>20</v>
      </c>
      <c r="BE1" s="1" t="s">
        <v>21</v>
      </c>
      <c r="BF1" s="1" t="s">
        <v>4438</v>
      </c>
      <c r="BG1" s="1" t="s">
        <v>26</v>
      </c>
      <c r="BH1" s="1" t="s">
        <v>4439</v>
      </c>
      <c r="BI1" s="1" t="s">
        <v>4440</v>
      </c>
      <c r="BJ1" s="1" t="s">
        <v>10</v>
      </c>
      <c r="BK1" s="1" t="s">
        <v>4441</v>
      </c>
      <c r="BL1" s="1" t="s">
        <v>4442</v>
      </c>
      <c r="BM1" s="1" t="s">
        <v>4443</v>
      </c>
      <c r="BN1" s="1" t="s">
        <v>4444</v>
      </c>
      <c r="BO1" s="1" t="s">
        <v>4445</v>
      </c>
      <c r="BP1" s="1" t="s">
        <v>4446</v>
      </c>
      <c r="BQ1" s="1" t="s">
        <v>4447</v>
      </c>
      <c r="BR1" s="1" t="s">
        <v>4448</v>
      </c>
      <c r="BS1" s="1" t="s">
        <v>4449</v>
      </c>
      <c r="BT1" s="1" t="s">
        <v>4450</v>
      </c>
      <c r="BU1" s="1" t="s">
        <v>4451</v>
      </c>
      <c r="BV1" s="1" t="s">
        <v>4452</v>
      </c>
      <c r="BW1" s="1" t="s">
        <v>4453</v>
      </c>
      <c r="BX1" s="1" t="s">
        <v>4454</v>
      </c>
      <c r="BY1" s="1" t="s">
        <v>4455</v>
      </c>
      <c r="BZ1" s="1" t="s">
        <v>4456</v>
      </c>
      <c r="CA1" s="1" t="s">
        <v>4457</v>
      </c>
      <c r="CB1" s="1" t="s">
        <v>4458</v>
      </c>
      <c r="CC1" s="1" t="s">
        <v>4459</v>
      </c>
      <c r="CD1" s="1" t="s">
        <v>4460</v>
      </c>
      <c r="CE1" s="1" t="s">
        <v>4461</v>
      </c>
      <c r="CF1" s="1" t="s">
        <v>4462</v>
      </c>
      <c r="CG1" s="1" t="s">
        <v>4463</v>
      </c>
      <c r="CH1" s="1" t="s">
        <v>4464</v>
      </c>
      <c r="CI1" s="1" t="s">
        <v>4465</v>
      </c>
      <c r="CJ1" s="1" t="s">
        <v>4466</v>
      </c>
      <c r="CK1" s="1" t="s">
        <v>4467</v>
      </c>
      <c r="CL1" s="1" t="s">
        <v>4468</v>
      </c>
      <c r="CM1" s="1" t="s">
        <v>4469</v>
      </c>
      <c r="CN1" s="1" t="s">
        <v>4470</v>
      </c>
      <c r="CO1" s="1" t="s">
        <v>17</v>
      </c>
      <c r="CP1" s="1" t="s">
        <v>4471</v>
      </c>
      <c r="CQ1" s="1" t="s">
        <v>4472</v>
      </c>
      <c r="CR1" s="1" t="s">
        <v>0</v>
      </c>
      <c r="CS1" s="1" t="s">
        <v>1</v>
      </c>
      <c r="CT1" s="1" t="s">
        <v>4473</v>
      </c>
      <c r="CU1" s="1" t="s">
        <v>4474</v>
      </c>
    </row>
    <row r="2" spans="1:99" x14ac:dyDescent="0.2">
      <c r="A2" s="21" t="s">
        <v>3554</v>
      </c>
      <c r="B2" t="s">
        <v>4475</v>
      </c>
      <c r="C2" s="16">
        <v>25402</v>
      </c>
      <c r="D2" t="s">
        <v>4476</v>
      </c>
      <c r="E2" t="s">
        <v>4477</v>
      </c>
      <c r="F2" t="s">
        <v>4478</v>
      </c>
      <c r="G2" t="s">
        <v>4479</v>
      </c>
      <c r="H2" t="s">
        <v>3555</v>
      </c>
      <c r="I2" t="s">
        <v>4480</v>
      </c>
      <c r="J2" t="s">
        <v>4481</v>
      </c>
      <c r="K2" t="s">
        <v>4482</v>
      </c>
      <c r="L2" t="s">
        <v>4483</v>
      </c>
      <c r="M2">
        <v>39</v>
      </c>
      <c r="N2" t="s">
        <v>4484</v>
      </c>
      <c r="O2" s="16">
        <v>36251</v>
      </c>
      <c r="P2" t="s">
        <v>4476</v>
      </c>
      <c r="S2" t="s">
        <v>4485</v>
      </c>
      <c r="T2" t="s">
        <v>4486</v>
      </c>
      <c r="U2" t="s">
        <v>4487</v>
      </c>
      <c r="V2" t="s">
        <v>4488</v>
      </c>
      <c r="W2" t="s">
        <v>4489</v>
      </c>
      <c r="X2" t="s">
        <v>4490</v>
      </c>
      <c r="Y2" t="s">
        <v>4491</v>
      </c>
      <c r="Z2">
        <v>137</v>
      </c>
      <c r="AB2" t="s">
        <v>4492</v>
      </c>
      <c r="AD2">
        <v>147</v>
      </c>
      <c r="AE2">
        <v>165</v>
      </c>
      <c r="AF2">
        <v>73</v>
      </c>
      <c r="AG2">
        <v>3</v>
      </c>
      <c r="AH2">
        <v>47</v>
      </c>
      <c r="AI2">
        <v>47</v>
      </c>
      <c r="AO2" t="s">
        <v>4493</v>
      </c>
      <c r="AP2">
        <v>1</v>
      </c>
      <c r="AQ2" t="s">
        <v>2596</v>
      </c>
      <c r="AR2" s="16">
        <v>42892</v>
      </c>
      <c r="AS2">
        <v>790500000</v>
      </c>
      <c r="AT2" t="s">
        <v>35</v>
      </c>
      <c r="AU2">
        <v>890972269</v>
      </c>
      <c r="AV2">
        <v>790500000</v>
      </c>
      <c r="AW2" t="s">
        <v>35</v>
      </c>
      <c r="AX2">
        <v>890972269</v>
      </c>
      <c r="AY2" t="s">
        <v>4480</v>
      </c>
      <c r="AZ2">
        <v>790500000</v>
      </c>
      <c r="BA2" t="s">
        <v>35</v>
      </c>
      <c r="BB2">
        <v>890972270</v>
      </c>
      <c r="BC2">
        <v>790500000</v>
      </c>
      <c r="BD2" t="s">
        <v>35</v>
      </c>
      <c r="BE2">
        <v>890972270</v>
      </c>
      <c r="BF2">
        <v>1</v>
      </c>
      <c r="BG2">
        <v>1</v>
      </c>
      <c r="BQ2" s="16">
        <v>36251</v>
      </c>
      <c r="BZ2" t="s">
        <v>4494</v>
      </c>
      <c r="CA2" t="s">
        <v>4495</v>
      </c>
      <c r="CB2" t="s">
        <v>4496</v>
      </c>
      <c r="CC2" t="s">
        <v>4497</v>
      </c>
      <c r="CD2">
        <v>21</v>
      </c>
      <c r="CF2">
        <v>0</v>
      </c>
      <c r="CG2">
        <v>3</v>
      </c>
      <c r="CI2" t="s">
        <v>4498</v>
      </c>
    </row>
    <row r="3" spans="1:99" x14ac:dyDescent="0.2">
      <c r="A3" s="21" t="s">
        <v>4499</v>
      </c>
      <c r="B3" t="s">
        <v>4500</v>
      </c>
      <c r="C3" s="16">
        <v>42736</v>
      </c>
      <c r="D3" t="s">
        <v>4501</v>
      </c>
      <c r="F3" t="s">
        <v>77</v>
      </c>
      <c r="G3" t="s">
        <v>4502</v>
      </c>
      <c r="H3" t="s">
        <v>4503</v>
      </c>
      <c r="I3" t="s">
        <v>4504</v>
      </c>
      <c r="J3" t="s">
        <v>4505</v>
      </c>
      <c r="K3" t="s">
        <v>4506</v>
      </c>
      <c r="L3" t="s">
        <v>4507</v>
      </c>
      <c r="M3">
        <v>1.5720000000000001</v>
      </c>
      <c r="N3" t="s">
        <v>4484</v>
      </c>
      <c r="S3" t="s">
        <v>4485</v>
      </c>
      <c r="T3" t="s">
        <v>4508</v>
      </c>
      <c r="U3" t="s">
        <v>4509</v>
      </c>
      <c r="V3" t="s">
        <v>4510</v>
      </c>
      <c r="W3" t="s">
        <v>4511</v>
      </c>
      <c r="X3" t="s">
        <v>4512</v>
      </c>
      <c r="Y3">
        <v>447509764697</v>
      </c>
      <c r="Z3">
        <v>38</v>
      </c>
      <c r="AM3">
        <v>1</v>
      </c>
      <c r="AN3" t="s">
        <v>4513</v>
      </c>
      <c r="AO3" s="17">
        <v>18568</v>
      </c>
      <c r="AP3">
        <v>1</v>
      </c>
      <c r="AR3" s="16">
        <v>43018</v>
      </c>
      <c r="AS3">
        <v>18000000</v>
      </c>
      <c r="AT3" t="s">
        <v>39</v>
      </c>
      <c r="AU3">
        <v>18000000</v>
      </c>
      <c r="AV3">
        <v>18000000</v>
      </c>
      <c r="AW3" t="s">
        <v>39</v>
      </c>
      <c r="AX3">
        <v>18000000</v>
      </c>
      <c r="AY3" t="s">
        <v>4504</v>
      </c>
      <c r="AZ3">
        <v>18000000</v>
      </c>
      <c r="BA3" t="s">
        <v>39</v>
      </c>
      <c r="BB3">
        <v>18000000</v>
      </c>
      <c r="BC3">
        <v>18000000</v>
      </c>
      <c r="BD3" t="s">
        <v>39</v>
      </c>
      <c r="BE3">
        <v>18000000</v>
      </c>
      <c r="BG3">
        <v>1</v>
      </c>
      <c r="CC3" t="s">
        <v>4514</v>
      </c>
      <c r="CD3">
        <v>33</v>
      </c>
      <c r="CP3" t="s">
        <v>4515</v>
      </c>
      <c r="CQ3" t="s">
        <v>3257</v>
      </c>
      <c r="CU3">
        <v>31</v>
      </c>
    </row>
    <row r="4" spans="1:99" x14ac:dyDescent="0.2">
      <c r="A4" s="21" t="s">
        <v>4516</v>
      </c>
      <c r="B4" t="s">
        <v>4517</v>
      </c>
      <c r="C4" s="16">
        <v>40544</v>
      </c>
      <c r="D4" t="s">
        <v>4501</v>
      </c>
      <c r="E4" t="s">
        <v>4477</v>
      </c>
      <c r="G4" t="s">
        <v>4518</v>
      </c>
      <c r="H4" t="s">
        <v>4503</v>
      </c>
      <c r="I4" t="s">
        <v>44</v>
      </c>
      <c r="J4" t="s">
        <v>4519</v>
      </c>
      <c r="K4" t="s">
        <v>4520</v>
      </c>
      <c r="L4" t="s">
        <v>4521</v>
      </c>
      <c r="M4">
        <v>2.6520000000000001</v>
      </c>
      <c r="N4" t="s">
        <v>4484</v>
      </c>
      <c r="S4" t="s">
        <v>4485</v>
      </c>
      <c r="T4" t="s">
        <v>4522</v>
      </c>
      <c r="U4" t="s">
        <v>4523</v>
      </c>
      <c r="W4" t="s">
        <v>4524</v>
      </c>
      <c r="X4" t="s">
        <v>4525</v>
      </c>
      <c r="Y4" t="s">
        <v>4526</v>
      </c>
      <c r="Z4">
        <v>1</v>
      </c>
      <c r="AM4">
        <v>1</v>
      </c>
      <c r="AN4" t="s">
        <v>4527</v>
      </c>
      <c r="AO4" t="s">
        <v>4528</v>
      </c>
      <c r="AP4">
        <v>1</v>
      </c>
      <c r="AQ4" t="s">
        <v>44</v>
      </c>
      <c r="AR4" s="16">
        <v>44427</v>
      </c>
      <c r="AS4">
        <v>60000000</v>
      </c>
      <c r="AT4" t="s">
        <v>35</v>
      </c>
      <c r="AU4">
        <v>70125079</v>
      </c>
      <c r="AV4">
        <v>60000000</v>
      </c>
      <c r="AW4" t="s">
        <v>35</v>
      </c>
      <c r="AX4">
        <v>70125079</v>
      </c>
      <c r="AY4" t="s">
        <v>44</v>
      </c>
      <c r="AZ4">
        <v>60000000</v>
      </c>
      <c r="BA4" t="s">
        <v>35</v>
      </c>
      <c r="BB4">
        <v>70125080</v>
      </c>
      <c r="BC4">
        <v>60000000</v>
      </c>
      <c r="BD4" t="s">
        <v>35</v>
      </c>
      <c r="BE4">
        <v>70125080</v>
      </c>
      <c r="BF4">
        <v>1</v>
      </c>
      <c r="BG4">
        <v>1</v>
      </c>
      <c r="CF4">
        <v>0</v>
      </c>
      <c r="CG4">
        <v>4</v>
      </c>
      <c r="CI4" t="s">
        <v>4529</v>
      </c>
      <c r="CN4" t="s">
        <v>4530</v>
      </c>
      <c r="CP4" t="s">
        <v>4531</v>
      </c>
      <c r="CQ4" t="s">
        <v>4532</v>
      </c>
      <c r="CT4">
        <v>1</v>
      </c>
    </row>
    <row r="5" spans="1:99" x14ac:dyDescent="0.2">
      <c r="A5" s="21" t="s">
        <v>4533</v>
      </c>
      <c r="B5" t="s">
        <v>4534</v>
      </c>
      <c r="C5" s="16">
        <v>43466</v>
      </c>
      <c r="D5" t="s">
        <v>4501</v>
      </c>
      <c r="G5" t="s">
        <v>4535</v>
      </c>
      <c r="H5" t="s">
        <v>4503</v>
      </c>
      <c r="I5" t="s">
        <v>60</v>
      </c>
      <c r="J5" t="s">
        <v>4536</v>
      </c>
      <c r="K5" t="s">
        <v>4537</v>
      </c>
      <c r="L5" t="s">
        <v>4538</v>
      </c>
      <c r="M5">
        <v>2.6840000000000002</v>
      </c>
      <c r="N5" t="s">
        <v>4484</v>
      </c>
      <c r="S5" t="s">
        <v>4485</v>
      </c>
      <c r="T5" t="s">
        <v>4539</v>
      </c>
      <c r="U5" t="s">
        <v>4540</v>
      </c>
      <c r="V5" t="s">
        <v>4541</v>
      </c>
      <c r="W5" t="s">
        <v>4542</v>
      </c>
      <c r="X5" t="s">
        <v>4543</v>
      </c>
      <c r="Z5">
        <v>8</v>
      </c>
      <c r="AO5" s="17">
        <v>18568</v>
      </c>
      <c r="AP5">
        <v>1</v>
      </c>
      <c r="AQ5" t="s">
        <v>61</v>
      </c>
      <c r="AR5" s="16">
        <v>44418</v>
      </c>
      <c r="AS5">
        <v>22000000</v>
      </c>
      <c r="AT5" t="s">
        <v>35</v>
      </c>
      <c r="AU5">
        <v>25788301</v>
      </c>
      <c r="AV5">
        <v>22000000</v>
      </c>
      <c r="AW5" t="s">
        <v>35</v>
      </c>
      <c r="AX5">
        <v>25788301</v>
      </c>
      <c r="AY5" t="s">
        <v>60</v>
      </c>
      <c r="AZ5">
        <v>22000000</v>
      </c>
      <c r="BA5" t="s">
        <v>35</v>
      </c>
      <c r="BB5">
        <v>25788301</v>
      </c>
      <c r="BC5">
        <v>22000000</v>
      </c>
      <c r="BD5" t="s">
        <v>35</v>
      </c>
      <c r="BE5">
        <v>25788301</v>
      </c>
      <c r="CF5">
        <v>0</v>
      </c>
      <c r="CG5">
        <v>1</v>
      </c>
      <c r="CI5" t="s">
        <v>4498</v>
      </c>
    </row>
    <row r="6" spans="1:99" x14ac:dyDescent="0.2">
      <c r="A6" s="21" t="s">
        <v>4544</v>
      </c>
      <c r="B6" t="s">
        <v>4545</v>
      </c>
      <c r="C6" s="16">
        <v>44013</v>
      </c>
      <c r="D6" t="s">
        <v>4546</v>
      </c>
      <c r="G6" t="s">
        <v>4547</v>
      </c>
      <c r="H6" t="s">
        <v>4503</v>
      </c>
      <c r="I6" t="s">
        <v>91</v>
      </c>
      <c r="J6" t="s">
        <v>73</v>
      </c>
      <c r="K6" t="s">
        <v>4506</v>
      </c>
      <c r="L6" t="s">
        <v>4548</v>
      </c>
      <c r="M6">
        <v>3.4009999999999998</v>
      </c>
      <c r="N6" t="s">
        <v>4484</v>
      </c>
      <c r="S6" t="s">
        <v>4485</v>
      </c>
      <c r="T6" t="s">
        <v>4549</v>
      </c>
      <c r="U6" t="s">
        <v>4550</v>
      </c>
      <c r="V6" t="s">
        <v>4551</v>
      </c>
      <c r="W6" t="s">
        <v>4552</v>
      </c>
      <c r="X6" t="s">
        <v>4553</v>
      </c>
      <c r="Z6">
        <v>13</v>
      </c>
      <c r="AM6">
        <v>1</v>
      </c>
      <c r="AN6" t="s">
        <v>4554</v>
      </c>
      <c r="AO6" s="18">
        <v>44470</v>
      </c>
      <c r="AP6">
        <v>1</v>
      </c>
      <c r="AQ6" t="s">
        <v>52</v>
      </c>
      <c r="AR6" s="16">
        <v>44400</v>
      </c>
      <c r="AS6">
        <v>1000000</v>
      </c>
      <c r="AT6" t="s">
        <v>39</v>
      </c>
      <c r="AU6">
        <v>1000000</v>
      </c>
      <c r="AV6">
        <v>1000000</v>
      </c>
      <c r="AW6" t="s">
        <v>39</v>
      </c>
      <c r="AX6">
        <v>1000000</v>
      </c>
      <c r="AY6" t="s">
        <v>91</v>
      </c>
      <c r="AZ6">
        <v>1000000</v>
      </c>
      <c r="BA6" t="s">
        <v>39</v>
      </c>
      <c r="BB6">
        <v>1000000</v>
      </c>
      <c r="BC6">
        <v>1000000</v>
      </c>
      <c r="BD6" t="s">
        <v>39</v>
      </c>
      <c r="BE6">
        <v>1000000</v>
      </c>
      <c r="BG6">
        <v>1</v>
      </c>
      <c r="CP6" t="s">
        <v>4555</v>
      </c>
      <c r="CQ6" t="s">
        <v>2273</v>
      </c>
    </row>
    <row r="7" spans="1:99" x14ac:dyDescent="0.2">
      <c r="A7" s="21" t="s">
        <v>4556</v>
      </c>
      <c r="B7" t="s">
        <v>4557</v>
      </c>
      <c r="C7" s="16">
        <v>43709</v>
      </c>
      <c r="D7" t="s">
        <v>4476</v>
      </c>
      <c r="E7" t="s">
        <v>4477</v>
      </c>
      <c r="G7" t="s">
        <v>4558</v>
      </c>
      <c r="H7" t="s">
        <v>4503</v>
      </c>
      <c r="I7" t="s">
        <v>60</v>
      </c>
      <c r="J7" t="s">
        <v>4559</v>
      </c>
      <c r="K7" t="s">
        <v>4520</v>
      </c>
      <c r="L7" t="s">
        <v>4560</v>
      </c>
      <c r="M7">
        <v>4.0679999999999996</v>
      </c>
      <c r="N7" t="s">
        <v>4484</v>
      </c>
      <c r="S7" t="s">
        <v>4485</v>
      </c>
      <c r="T7" t="s">
        <v>4561</v>
      </c>
      <c r="U7" t="s">
        <v>4562</v>
      </c>
      <c r="W7" t="s">
        <v>4563</v>
      </c>
      <c r="X7" t="s">
        <v>4564</v>
      </c>
      <c r="Z7">
        <v>20</v>
      </c>
      <c r="AO7" t="s">
        <v>4528</v>
      </c>
      <c r="AP7">
        <v>1</v>
      </c>
      <c r="AQ7" t="s">
        <v>61</v>
      </c>
      <c r="AR7" s="16">
        <v>44364</v>
      </c>
      <c r="AS7">
        <v>22000000</v>
      </c>
      <c r="AT7" t="s">
        <v>35</v>
      </c>
      <c r="AU7">
        <v>26208229</v>
      </c>
      <c r="AV7">
        <v>22000000</v>
      </c>
      <c r="AW7" t="s">
        <v>35</v>
      </c>
      <c r="AX7">
        <v>26208229</v>
      </c>
      <c r="AY7" t="s">
        <v>60</v>
      </c>
      <c r="AZ7">
        <v>22000000</v>
      </c>
      <c r="BA7" t="s">
        <v>35</v>
      </c>
      <c r="BB7">
        <v>26208229</v>
      </c>
      <c r="BC7">
        <v>22000000</v>
      </c>
      <c r="BD7" t="s">
        <v>35</v>
      </c>
      <c r="BE7">
        <v>26208229</v>
      </c>
      <c r="BF7">
        <v>1</v>
      </c>
      <c r="BG7">
        <v>3</v>
      </c>
      <c r="CN7" t="s">
        <v>4530</v>
      </c>
      <c r="CP7" t="s">
        <v>4565</v>
      </c>
      <c r="CQ7" t="s">
        <v>4566</v>
      </c>
      <c r="CT7">
        <v>1</v>
      </c>
    </row>
    <row r="8" spans="1:99" x14ac:dyDescent="0.2">
      <c r="A8" s="21" t="s">
        <v>4567</v>
      </c>
      <c r="B8" t="s">
        <v>4568</v>
      </c>
      <c r="C8" s="16">
        <v>43251</v>
      </c>
      <c r="D8" t="s">
        <v>4476</v>
      </c>
      <c r="F8" t="s">
        <v>77</v>
      </c>
      <c r="G8" t="s">
        <v>4569</v>
      </c>
      <c r="H8" t="s">
        <v>4503</v>
      </c>
      <c r="I8" t="s">
        <v>52</v>
      </c>
      <c r="J8" t="s">
        <v>4570</v>
      </c>
      <c r="K8" t="s">
        <v>4571</v>
      </c>
      <c r="L8" t="s">
        <v>4572</v>
      </c>
      <c r="M8">
        <v>4.282</v>
      </c>
      <c r="N8" t="s">
        <v>4484</v>
      </c>
      <c r="S8" t="s">
        <v>4485</v>
      </c>
      <c r="T8" t="s">
        <v>4573</v>
      </c>
      <c r="U8" t="s">
        <v>4574</v>
      </c>
      <c r="V8" t="s">
        <v>4575</v>
      </c>
      <c r="W8" t="s">
        <v>4576</v>
      </c>
      <c r="X8" t="s">
        <v>4577</v>
      </c>
      <c r="Z8">
        <v>13</v>
      </c>
      <c r="AD8">
        <v>2</v>
      </c>
      <c r="AE8">
        <v>2</v>
      </c>
      <c r="AM8">
        <v>3</v>
      </c>
      <c r="AN8" t="s">
        <v>4578</v>
      </c>
      <c r="AO8" s="17">
        <v>18568</v>
      </c>
      <c r="AP8">
        <v>1</v>
      </c>
      <c r="AQ8" t="s">
        <v>52</v>
      </c>
      <c r="AR8" s="16">
        <v>43661</v>
      </c>
      <c r="AS8">
        <v>1900000</v>
      </c>
      <c r="AT8" t="s">
        <v>39</v>
      </c>
      <c r="AU8">
        <v>1900000</v>
      </c>
      <c r="AV8">
        <v>1900000</v>
      </c>
      <c r="AW8" t="s">
        <v>39</v>
      </c>
      <c r="AX8">
        <v>1900000</v>
      </c>
      <c r="AY8" t="s">
        <v>52</v>
      </c>
      <c r="AZ8">
        <v>1900000</v>
      </c>
      <c r="BA8" t="s">
        <v>39</v>
      </c>
      <c r="BB8">
        <v>1900000</v>
      </c>
      <c r="BC8">
        <v>1900000</v>
      </c>
      <c r="BD8" t="s">
        <v>39</v>
      </c>
      <c r="BE8">
        <v>1900000</v>
      </c>
      <c r="BF8">
        <v>1</v>
      </c>
      <c r="BG8">
        <v>6</v>
      </c>
      <c r="CC8" t="s">
        <v>4579</v>
      </c>
      <c r="CD8">
        <v>6</v>
      </c>
      <c r="CF8">
        <v>0</v>
      </c>
      <c r="CG8">
        <v>2</v>
      </c>
      <c r="CI8" t="s">
        <v>4580</v>
      </c>
      <c r="CN8" t="s">
        <v>4530</v>
      </c>
      <c r="CP8" t="s">
        <v>4581</v>
      </c>
      <c r="CQ8" t="s">
        <v>4582</v>
      </c>
    </row>
    <row r="9" spans="1:99" x14ac:dyDescent="0.2">
      <c r="A9" s="21" t="s">
        <v>4583</v>
      </c>
      <c r="B9" t="s">
        <v>4584</v>
      </c>
      <c r="C9" s="16">
        <v>43123</v>
      </c>
      <c r="D9" t="s">
        <v>4476</v>
      </c>
      <c r="F9" t="s">
        <v>53</v>
      </c>
      <c r="G9" t="s">
        <v>4585</v>
      </c>
      <c r="H9" t="s">
        <v>4503</v>
      </c>
      <c r="I9" t="s">
        <v>97</v>
      </c>
      <c r="J9" t="s">
        <v>4586</v>
      </c>
      <c r="K9" t="s">
        <v>4587</v>
      </c>
      <c r="L9" t="s">
        <v>4588</v>
      </c>
      <c r="M9">
        <v>7.7009999999999996</v>
      </c>
      <c r="N9" t="s">
        <v>4484</v>
      </c>
      <c r="S9" t="s">
        <v>4485</v>
      </c>
      <c r="T9" t="s">
        <v>4589</v>
      </c>
      <c r="V9" t="s">
        <v>4590</v>
      </c>
      <c r="W9" t="s">
        <v>4591</v>
      </c>
      <c r="X9" t="s">
        <v>4592</v>
      </c>
      <c r="Y9">
        <v>46700460620</v>
      </c>
      <c r="Z9">
        <v>3</v>
      </c>
      <c r="AM9">
        <v>3</v>
      </c>
      <c r="AN9" t="s">
        <v>4593</v>
      </c>
      <c r="AO9" s="17">
        <v>18568</v>
      </c>
      <c r="AP9">
        <v>1</v>
      </c>
      <c r="AR9" s="16">
        <v>44425</v>
      </c>
      <c r="AS9">
        <v>4100000</v>
      </c>
      <c r="AT9" t="s">
        <v>35</v>
      </c>
      <c r="AU9">
        <v>4800852</v>
      </c>
      <c r="AV9">
        <v>4100000</v>
      </c>
      <c r="AW9" t="s">
        <v>35</v>
      </c>
      <c r="AX9">
        <v>4800852</v>
      </c>
      <c r="AY9" t="s">
        <v>97</v>
      </c>
      <c r="AZ9">
        <v>4100000</v>
      </c>
      <c r="BA9" t="s">
        <v>35</v>
      </c>
      <c r="BB9">
        <v>4800852</v>
      </c>
      <c r="BC9">
        <v>4100000</v>
      </c>
      <c r="BD9" t="s">
        <v>35</v>
      </c>
      <c r="BE9">
        <v>4800852</v>
      </c>
      <c r="BF9">
        <v>1</v>
      </c>
      <c r="BG9">
        <v>1</v>
      </c>
      <c r="CF9">
        <v>0</v>
      </c>
      <c r="CG9">
        <v>1</v>
      </c>
      <c r="CI9" t="s">
        <v>4594</v>
      </c>
    </row>
    <row r="10" spans="1:99" x14ac:dyDescent="0.2">
      <c r="A10" s="21" t="s">
        <v>4595</v>
      </c>
      <c r="B10" t="s">
        <v>4596</v>
      </c>
      <c r="C10" s="16">
        <v>43101</v>
      </c>
      <c r="D10" t="s">
        <v>4501</v>
      </c>
      <c r="F10" t="s">
        <v>77</v>
      </c>
      <c r="G10" t="s">
        <v>4597</v>
      </c>
      <c r="H10" t="s">
        <v>4503</v>
      </c>
      <c r="I10" t="s">
        <v>52</v>
      </c>
      <c r="J10" t="s">
        <v>4598</v>
      </c>
      <c r="K10" t="s">
        <v>4599</v>
      </c>
      <c r="L10" t="s">
        <v>4600</v>
      </c>
      <c r="M10">
        <v>7.9640000000000004</v>
      </c>
      <c r="N10" t="s">
        <v>4484</v>
      </c>
      <c r="S10" t="s">
        <v>4485</v>
      </c>
      <c r="T10" t="s">
        <v>4601</v>
      </c>
      <c r="U10" t="s">
        <v>4602</v>
      </c>
      <c r="V10" t="s">
        <v>4603</v>
      </c>
      <c r="W10" t="s">
        <v>4604</v>
      </c>
      <c r="X10" t="s">
        <v>4605</v>
      </c>
      <c r="Z10">
        <v>11</v>
      </c>
      <c r="AM10">
        <v>2</v>
      </c>
      <c r="AN10" t="s">
        <v>4606</v>
      </c>
      <c r="AO10" t="s">
        <v>4528</v>
      </c>
      <c r="AP10">
        <v>1</v>
      </c>
      <c r="AQ10" t="s">
        <v>52</v>
      </c>
      <c r="AR10" s="16">
        <v>43480</v>
      </c>
      <c r="AS10">
        <v>8000000</v>
      </c>
      <c r="AT10" t="s">
        <v>39</v>
      </c>
      <c r="AU10">
        <v>8000000</v>
      </c>
      <c r="AV10">
        <v>8000000</v>
      </c>
      <c r="AW10" t="s">
        <v>39</v>
      </c>
      <c r="AX10">
        <v>8000000</v>
      </c>
      <c r="AY10" t="s">
        <v>52</v>
      </c>
      <c r="AZ10">
        <v>8000000</v>
      </c>
      <c r="BA10" t="s">
        <v>39</v>
      </c>
      <c r="BB10">
        <v>8000000</v>
      </c>
      <c r="BC10">
        <v>8000000</v>
      </c>
      <c r="BD10" t="s">
        <v>39</v>
      </c>
      <c r="BE10">
        <v>8000000</v>
      </c>
      <c r="BF10">
        <v>1</v>
      </c>
      <c r="BG10">
        <v>1</v>
      </c>
      <c r="CC10" t="s">
        <v>4607</v>
      </c>
      <c r="CD10">
        <v>2</v>
      </c>
      <c r="CF10">
        <v>2</v>
      </c>
      <c r="CG10">
        <v>0</v>
      </c>
      <c r="CH10" t="s">
        <v>4608</v>
      </c>
      <c r="CP10" t="s">
        <v>4609</v>
      </c>
      <c r="CQ10" t="s">
        <v>3292</v>
      </c>
    </row>
    <row r="11" spans="1:99" x14ac:dyDescent="0.2">
      <c r="A11" s="21" t="s">
        <v>1735</v>
      </c>
      <c r="B11" t="s">
        <v>4610</v>
      </c>
      <c r="C11" t="s">
        <v>4611</v>
      </c>
      <c r="D11" t="s">
        <v>4476</v>
      </c>
      <c r="E11" t="s">
        <v>4612</v>
      </c>
      <c r="F11" t="s">
        <v>4613</v>
      </c>
      <c r="G11" t="s">
        <v>4614</v>
      </c>
      <c r="H11" t="s">
        <v>3555</v>
      </c>
      <c r="I11" t="s">
        <v>4615</v>
      </c>
      <c r="J11" t="s">
        <v>4616</v>
      </c>
      <c r="K11" t="s">
        <v>4617</v>
      </c>
      <c r="L11" t="s">
        <v>4618</v>
      </c>
      <c r="M11">
        <v>8.0879999999999992</v>
      </c>
      <c r="N11" t="s">
        <v>4484</v>
      </c>
      <c r="O11" s="16">
        <v>37631</v>
      </c>
      <c r="P11" t="s">
        <v>4476</v>
      </c>
      <c r="S11" t="s">
        <v>4485</v>
      </c>
      <c r="T11" t="s">
        <v>4619</v>
      </c>
      <c r="U11" t="s">
        <v>4620</v>
      </c>
      <c r="X11" t="s">
        <v>4621</v>
      </c>
      <c r="Y11" t="s">
        <v>4622</v>
      </c>
      <c r="Z11">
        <v>390</v>
      </c>
      <c r="AD11">
        <v>11</v>
      </c>
      <c r="AE11">
        <v>16</v>
      </c>
      <c r="AF11">
        <v>8</v>
      </c>
      <c r="AH11">
        <v>3</v>
      </c>
      <c r="AI11">
        <v>3</v>
      </c>
      <c r="AO11" t="s">
        <v>4623</v>
      </c>
      <c r="AP11">
        <v>1</v>
      </c>
      <c r="AQ11" t="s">
        <v>203</v>
      </c>
      <c r="AR11" s="16">
        <v>43448</v>
      </c>
      <c r="AS11">
        <v>150000000</v>
      </c>
      <c r="AT11" t="s">
        <v>35</v>
      </c>
      <c r="AU11">
        <v>169627419</v>
      </c>
      <c r="BC11">
        <v>150000000</v>
      </c>
      <c r="BD11" t="s">
        <v>35</v>
      </c>
      <c r="BE11">
        <v>169627419</v>
      </c>
      <c r="BH11" t="s">
        <v>4624</v>
      </c>
      <c r="BI11" t="s">
        <v>4625</v>
      </c>
      <c r="BJ11" s="16">
        <v>43388</v>
      </c>
      <c r="BK11" t="s">
        <v>4476</v>
      </c>
      <c r="BQ11" s="16">
        <v>37631</v>
      </c>
      <c r="BZ11" t="s">
        <v>4626</v>
      </c>
      <c r="CA11" t="s">
        <v>4627</v>
      </c>
      <c r="CB11" t="s">
        <v>4628</v>
      </c>
      <c r="CC11" t="s">
        <v>4607</v>
      </c>
      <c r="CD11">
        <v>3</v>
      </c>
      <c r="CF11">
        <v>24</v>
      </c>
      <c r="CG11">
        <v>143</v>
      </c>
      <c r="CH11" t="s">
        <v>4629</v>
      </c>
    </row>
    <row r="12" spans="1:99" x14ac:dyDescent="0.2">
      <c r="A12" s="21" t="s">
        <v>3287</v>
      </c>
      <c r="B12" t="s">
        <v>3289</v>
      </c>
      <c r="C12" s="16">
        <v>42467</v>
      </c>
      <c r="D12" t="s">
        <v>4476</v>
      </c>
      <c r="F12" t="s">
        <v>77</v>
      </c>
      <c r="G12" t="s">
        <v>4630</v>
      </c>
      <c r="H12" t="s">
        <v>4503</v>
      </c>
      <c r="I12" t="s">
        <v>60</v>
      </c>
      <c r="J12" t="s">
        <v>3288</v>
      </c>
      <c r="K12" t="s">
        <v>4506</v>
      </c>
      <c r="L12" t="s">
        <v>3290</v>
      </c>
      <c r="M12">
        <v>9.0340000000000007</v>
      </c>
      <c r="N12" t="s">
        <v>4484</v>
      </c>
      <c r="S12" t="s">
        <v>4485</v>
      </c>
      <c r="T12" t="s">
        <v>3291</v>
      </c>
      <c r="U12" t="s">
        <v>4631</v>
      </c>
      <c r="V12" t="s">
        <v>4632</v>
      </c>
      <c r="W12" t="s">
        <v>4633</v>
      </c>
      <c r="X12" t="s">
        <v>4634</v>
      </c>
      <c r="Y12" t="s">
        <v>4635</v>
      </c>
      <c r="Z12">
        <v>26</v>
      </c>
      <c r="AO12" t="s">
        <v>4493</v>
      </c>
      <c r="AP12">
        <v>1</v>
      </c>
      <c r="AQ12" t="s">
        <v>61</v>
      </c>
      <c r="AR12" s="16">
        <v>42934</v>
      </c>
      <c r="AS12">
        <v>25000000</v>
      </c>
      <c r="AT12" t="s">
        <v>39</v>
      </c>
      <c r="AU12">
        <v>25000000</v>
      </c>
      <c r="AV12">
        <v>25000000</v>
      </c>
      <c r="AW12" t="s">
        <v>39</v>
      </c>
      <c r="AX12">
        <v>25000000</v>
      </c>
      <c r="AY12" t="s">
        <v>60</v>
      </c>
      <c r="AZ12">
        <v>25000000</v>
      </c>
      <c r="BA12" t="s">
        <v>39</v>
      </c>
      <c r="BB12">
        <v>25000000</v>
      </c>
      <c r="BC12">
        <v>25000000</v>
      </c>
      <c r="BD12" t="s">
        <v>39</v>
      </c>
      <c r="BE12">
        <v>25000000</v>
      </c>
      <c r="BF12">
        <v>1</v>
      </c>
      <c r="BG12">
        <v>1</v>
      </c>
      <c r="CC12" t="s">
        <v>4607</v>
      </c>
      <c r="CD12">
        <v>3</v>
      </c>
      <c r="CP12" t="s">
        <v>4636</v>
      </c>
      <c r="CQ12" t="s">
        <v>3292</v>
      </c>
      <c r="CU12">
        <v>21</v>
      </c>
    </row>
    <row r="13" spans="1:99" x14ac:dyDescent="0.2">
      <c r="A13" s="21" t="s">
        <v>4637</v>
      </c>
      <c r="B13" t="s">
        <v>4638</v>
      </c>
      <c r="C13" s="16">
        <v>43831</v>
      </c>
      <c r="D13" t="s">
        <v>4501</v>
      </c>
      <c r="G13" t="s">
        <v>4639</v>
      </c>
      <c r="H13" t="s">
        <v>4503</v>
      </c>
      <c r="I13" t="s">
        <v>52</v>
      </c>
      <c r="J13" t="s">
        <v>4640</v>
      </c>
      <c r="K13" t="s">
        <v>4641</v>
      </c>
      <c r="L13" t="s">
        <v>4639</v>
      </c>
      <c r="M13">
        <v>9.1229999999999993</v>
      </c>
      <c r="N13" t="s">
        <v>4484</v>
      </c>
      <c r="T13" t="s">
        <v>4642</v>
      </c>
      <c r="W13" t="s">
        <v>4643</v>
      </c>
      <c r="X13" t="s">
        <v>4644</v>
      </c>
      <c r="Y13" t="s">
        <v>4645</v>
      </c>
      <c r="AM13">
        <v>1</v>
      </c>
      <c r="AN13" t="s">
        <v>4646</v>
      </c>
      <c r="AO13" s="18">
        <v>44470</v>
      </c>
      <c r="AP13">
        <v>1</v>
      </c>
      <c r="AQ13" t="s">
        <v>52</v>
      </c>
      <c r="AR13" s="16">
        <v>44238</v>
      </c>
      <c r="AS13">
        <v>2500000</v>
      </c>
      <c r="AT13" t="s">
        <v>35</v>
      </c>
      <c r="AU13">
        <v>3032751</v>
      </c>
      <c r="AV13">
        <v>2500000</v>
      </c>
      <c r="AW13" t="s">
        <v>35</v>
      </c>
      <c r="AX13">
        <v>3032751</v>
      </c>
      <c r="AY13" t="s">
        <v>52</v>
      </c>
      <c r="AZ13">
        <v>2500000</v>
      </c>
      <c r="BA13" t="s">
        <v>35</v>
      </c>
      <c r="BB13">
        <v>3032751</v>
      </c>
      <c r="BC13">
        <v>2500000</v>
      </c>
      <c r="BD13" t="s">
        <v>35</v>
      </c>
      <c r="BE13">
        <v>3032751</v>
      </c>
      <c r="BF13">
        <v>1</v>
      </c>
      <c r="BG13">
        <v>3</v>
      </c>
      <c r="CN13" t="s">
        <v>4647</v>
      </c>
      <c r="CP13" t="s">
        <v>4648</v>
      </c>
      <c r="CQ13" t="s">
        <v>4649</v>
      </c>
    </row>
    <row r="14" spans="1:99" x14ac:dyDescent="0.2">
      <c r="A14" s="21" t="s">
        <v>4650</v>
      </c>
      <c r="B14" t="s">
        <v>4651</v>
      </c>
      <c r="C14" s="16">
        <v>37629</v>
      </c>
      <c r="D14" t="s">
        <v>4476</v>
      </c>
      <c r="F14" t="s">
        <v>77</v>
      </c>
      <c r="G14" t="s">
        <v>4652</v>
      </c>
      <c r="H14" t="s">
        <v>4503</v>
      </c>
      <c r="I14" t="s">
        <v>44</v>
      </c>
      <c r="J14" t="s">
        <v>4653</v>
      </c>
      <c r="K14" t="s">
        <v>4654</v>
      </c>
      <c r="L14" t="s">
        <v>4655</v>
      </c>
      <c r="M14">
        <v>9.125</v>
      </c>
      <c r="N14" t="s">
        <v>4484</v>
      </c>
      <c r="S14" t="s">
        <v>4485</v>
      </c>
      <c r="T14" t="s">
        <v>4656</v>
      </c>
      <c r="U14" t="s">
        <v>4657</v>
      </c>
      <c r="V14" t="s">
        <v>4658</v>
      </c>
      <c r="W14" t="s">
        <v>4659</v>
      </c>
      <c r="X14" t="s">
        <v>4660</v>
      </c>
      <c r="Y14" t="s">
        <v>4661</v>
      </c>
      <c r="Z14">
        <v>12</v>
      </c>
      <c r="AM14">
        <v>2</v>
      </c>
      <c r="AN14" t="s">
        <v>4662</v>
      </c>
      <c r="AO14" t="s">
        <v>4528</v>
      </c>
      <c r="AP14">
        <v>1</v>
      </c>
      <c r="AQ14" t="s">
        <v>44</v>
      </c>
      <c r="AR14" s="16">
        <v>43984</v>
      </c>
      <c r="AS14">
        <v>37000000</v>
      </c>
      <c r="AT14" t="s">
        <v>39</v>
      </c>
      <c r="AU14">
        <v>37000000</v>
      </c>
      <c r="AV14">
        <v>37000000</v>
      </c>
      <c r="AW14" t="s">
        <v>39</v>
      </c>
      <c r="AX14">
        <v>37000000</v>
      </c>
      <c r="AY14" t="s">
        <v>44</v>
      </c>
      <c r="AZ14">
        <v>37000000</v>
      </c>
      <c r="BA14" t="s">
        <v>39</v>
      </c>
      <c r="BB14">
        <v>37000000</v>
      </c>
      <c r="BC14">
        <v>37000000</v>
      </c>
      <c r="BD14" t="s">
        <v>39</v>
      </c>
      <c r="BE14">
        <v>37000000</v>
      </c>
      <c r="BF14">
        <v>1</v>
      </c>
      <c r="BG14">
        <v>1</v>
      </c>
      <c r="CC14" t="s">
        <v>4663</v>
      </c>
      <c r="CD14">
        <v>19</v>
      </c>
      <c r="CF14">
        <v>0</v>
      </c>
      <c r="CG14">
        <v>3</v>
      </c>
      <c r="CI14" t="s">
        <v>4580</v>
      </c>
      <c r="CJ14">
        <v>63670</v>
      </c>
      <c r="CK14" t="s">
        <v>39</v>
      </c>
      <c r="CL14">
        <v>63670</v>
      </c>
      <c r="CP14" t="s">
        <v>4664</v>
      </c>
      <c r="CQ14" t="s">
        <v>4665</v>
      </c>
      <c r="CU14">
        <v>24</v>
      </c>
    </row>
    <row r="15" spans="1:99" x14ac:dyDescent="0.2">
      <c r="A15" s="21" t="s">
        <v>4666</v>
      </c>
      <c r="B15" t="s">
        <v>4667</v>
      </c>
      <c r="C15" s="16">
        <v>43466</v>
      </c>
      <c r="D15" t="s">
        <v>4501</v>
      </c>
      <c r="E15" t="s">
        <v>4477</v>
      </c>
      <c r="F15" t="s">
        <v>53</v>
      </c>
      <c r="G15" t="s">
        <v>4668</v>
      </c>
      <c r="H15" t="s">
        <v>4503</v>
      </c>
      <c r="I15" t="s">
        <v>52</v>
      </c>
      <c r="J15" t="s">
        <v>4669</v>
      </c>
      <c r="K15" t="s">
        <v>4654</v>
      </c>
      <c r="L15" t="s">
        <v>4670</v>
      </c>
      <c r="M15">
        <v>9.4269999999999996</v>
      </c>
      <c r="N15" t="s">
        <v>4484</v>
      </c>
      <c r="S15" t="s">
        <v>4485</v>
      </c>
      <c r="T15" t="s">
        <v>4671</v>
      </c>
      <c r="U15" t="s">
        <v>4672</v>
      </c>
      <c r="V15" t="s">
        <v>4673</v>
      </c>
      <c r="W15" t="s">
        <v>4674</v>
      </c>
      <c r="X15" t="s">
        <v>4675</v>
      </c>
      <c r="Y15" t="s">
        <v>4676</v>
      </c>
      <c r="Z15">
        <v>86</v>
      </c>
      <c r="AM15">
        <v>5</v>
      </c>
      <c r="AN15" t="s">
        <v>4677</v>
      </c>
      <c r="AO15" s="17">
        <v>18568</v>
      </c>
      <c r="AP15">
        <v>1</v>
      </c>
      <c r="AQ15" t="s">
        <v>52</v>
      </c>
      <c r="AR15" s="16">
        <v>43902</v>
      </c>
      <c r="AS15">
        <v>1700000</v>
      </c>
      <c r="AT15" t="s">
        <v>1666</v>
      </c>
      <c r="AU15">
        <v>1800002</v>
      </c>
      <c r="AV15">
        <v>1700000</v>
      </c>
      <c r="AW15" t="s">
        <v>1666</v>
      </c>
      <c r="AX15">
        <v>1800002</v>
      </c>
      <c r="AY15" t="s">
        <v>52</v>
      </c>
      <c r="AZ15">
        <v>1700000</v>
      </c>
      <c r="BA15" t="s">
        <v>1666</v>
      </c>
      <c r="BB15">
        <v>1800003</v>
      </c>
      <c r="BC15">
        <v>1700000</v>
      </c>
      <c r="BD15" t="s">
        <v>1666</v>
      </c>
      <c r="BE15">
        <v>1800003</v>
      </c>
      <c r="BF15">
        <v>2</v>
      </c>
      <c r="BG15">
        <v>4</v>
      </c>
      <c r="CC15" t="s">
        <v>4678</v>
      </c>
      <c r="CD15">
        <v>13</v>
      </c>
      <c r="CF15">
        <v>0</v>
      </c>
      <c r="CG15">
        <v>2</v>
      </c>
      <c r="CI15" t="s">
        <v>4580</v>
      </c>
      <c r="CP15" t="s">
        <v>4679</v>
      </c>
      <c r="CQ15" t="s">
        <v>4680</v>
      </c>
      <c r="CT15">
        <v>1</v>
      </c>
    </row>
    <row r="16" spans="1:99" x14ac:dyDescent="0.2">
      <c r="A16" s="21" t="s">
        <v>4681</v>
      </c>
      <c r="B16" t="s">
        <v>4682</v>
      </c>
      <c r="C16" s="16">
        <v>43747</v>
      </c>
      <c r="D16" t="s">
        <v>4476</v>
      </c>
      <c r="G16" t="s">
        <v>4683</v>
      </c>
      <c r="H16" t="s">
        <v>4503</v>
      </c>
      <c r="I16" t="s">
        <v>52</v>
      </c>
      <c r="J16" t="s">
        <v>4684</v>
      </c>
      <c r="K16" t="s">
        <v>4506</v>
      </c>
      <c r="L16" t="s">
        <v>4685</v>
      </c>
      <c r="M16">
        <v>9.4710000000000001</v>
      </c>
      <c r="N16" t="s">
        <v>4484</v>
      </c>
      <c r="S16" t="s">
        <v>4485</v>
      </c>
      <c r="T16" t="s">
        <v>4686</v>
      </c>
      <c r="U16" t="s">
        <v>4687</v>
      </c>
      <c r="V16" t="s">
        <v>4688</v>
      </c>
      <c r="W16" t="s">
        <v>4689</v>
      </c>
      <c r="X16" t="s">
        <v>4690</v>
      </c>
      <c r="Z16">
        <v>41</v>
      </c>
      <c r="AM16">
        <v>1</v>
      </c>
      <c r="AN16" t="s">
        <v>4691</v>
      </c>
      <c r="AO16" t="s">
        <v>4692</v>
      </c>
      <c r="AP16">
        <v>1</v>
      </c>
      <c r="AQ16" t="s">
        <v>52</v>
      </c>
      <c r="AR16" s="16">
        <v>44318</v>
      </c>
      <c r="AS16">
        <v>21000000</v>
      </c>
      <c r="AT16" t="s">
        <v>39</v>
      </c>
      <c r="AU16">
        <v>21000000</v>
      </c>
      <c r="AV16">
        <v>21000000</v>
      </c>
      <c r="AW16" t="s">
        <v>39</v>
      </c>
      <c r="AX16">
        <v>21000000</v>
      </c>
      <c r="AY16" t="s">
        <v>52</v>
      </c>
      <c r="AZ16">
        <v>21000000</v>
      </c>
      <c r="BA16" t="s">
        <v>39</v>
      </c>
      <c r="BB16">
        <v>21000000</v>
      </c>
      <c r="BC16">
        <v>21000000</v>
      </c>
      <c r="BD16" t="s">
        <v>39</v>
      </c>
      <c r="BE16">
        <v>21000000</v>
      </c>
      <c r="CP16" t="s">
        <v>4693</v>
      </c>
    </row>
    <row r="17" spans="1:99" x14ac:dyDescent="0.2">
      <c r="A17" s="21" t="s">
        <v>4694</v>
      </c>
      <c r="B17" t="s">
        <v>4695</v>
      </c>
      <c r="C17" s="16">
        <v>44197</v>
      </c>
      <c r="D17" t="s">
        <v>4501</v>
      </c>
      <c r="H17" t="s">
        <v>4503</v>
      </c>
      <c r="I17" t="s">
        <v>52</v>
      </c>
      <c r="J17" t="s">
        <v>1847</v>
      </c>
      <c r="K17" t="s">
        <v>4696</v>
      </c>
      <c r="L17" t="s">
        <v>4697</v>
      </c>
      <c r="M17">
        <v>10.117000000000001</v>
      </c>
      <c r="N17" t="s">
        <v>4484</v>
      </c>
      <c r="S17" t="s">
        <v>4485</v>
      </c>
      <c r="T17" t="s">
        <v>4698</v>
      </c>
      <c r="U17" t="s">
        <v>4699</v>
      </c>
      <c r="W17" t="s">
        <v>4700</v>
      </c>
      <c r="X17" t="s">
        <v>4701</v>
      </c>
      <c r="Z17">
        <v>4</v>
      </c>
      <c r="AM17">
        <v>2</v>
      </c>
      <c r="AN17" t="s">
        <v>4702</v>
      </c>
      <c r="AO17" s="17">
        <v>18568</v>
      </c>
      <c r="AP17">
        <v>1</v>
      </c>
      <c r="AQ17" t="s">
        <v>52</v>
      </c>
      <c r="AR17" s="16">
        <v>44369</v>
      </c>
      <c r="AS17">
        <v>2500000</v>
      </c>
      <c r="AT17" t="s">
        <v>35</v>
      </c>
      <c r="AU17">
        <v>2984098</v>
      </c>
      <c r="AV17">
        <v>2500000</v>
      </c>
      <c r="AW17" t="s">
        <v>35</v>
      </c>
      <c r="AX17">
        <v>2984098</v>
      </c>
      <c r="AY17" t="s">
        <v>52</v>
      </c>
      <c r="AZ17">
        <v>2500000</v>
      </c>
      <c r="BA17" t="s">
        <v>35</v>
      </c>
      <c r="BB17">
        <v>2984098</v>
      </c>
      <c r="BC17">
        <v>2500000</v>
      </c>
      <c r="BD17" t="s">
        <v>35</v>
      </c>
      <c r="BE17">
        <v>2984098</v>
      </c>
      <c r="BF17">
        <v>1</v>
      </c>
      <c r="BG17">
        <v>5</v>
      </c>
      <c r="CF17">
        <v>0</v>
      </c>
      <c r="CG17">
        <v>0</v>
      </c>
      <c r="CI17" t="s">
        <v>4580</v>
      </c>
      <c r="CN17" t="s">
        <v>4530</v>
      </c>
      <c r="CP17" t="s">
        <v>4703</v>
      </c>
      <c r="CQ17" t="s">
        <v>4704</v>
      </c>
    </row>
    <row r="18" spans="1:99" x14ac:dyDescent="0.2">
      <c r="A18" s="21" t="s">
        <v>3157</v>
      </c>
      <c r="B18" t="s">
        <v>3159</v>
      </c>
      <c r="C18" s="16">
        <v>33239</v>
      </c>
      <c r="D18" t="s">
        <v>4501</v>
      </c>
      <c r="E18" t="s">
        <v>4477</v>
      </c>
      <c r="F18" t="s">
        <v>1347</v>
      </c>
      <c r="G18" t="s">
        <v>4705</v>
      </c>
      <c r="H18" t="s">
        <v>4503</v>
      </c>
      <c r="I18" t="s">
        <v>44</v>
      </c>
      <c r="J18" t="s">
        <v>3158</v>
      </c>
      <c r="K18" t="s">
        <v>4706</v>
      </c>
      <c r="L18" t="s">
        <v>3160</v>
      </c>
      <c r="M18">
        <v>10.381</v>
      </c>
      <c r="N18" t="s">
        <v>4484</v>
      </c>
      <c r="S18" t="s">
        <v>4485</v>
      </c>
      <c r="T18" t="s">
        <v>3161</v>
      </c>
      <c r="U18" t="s">
        <v>4707</v>
      </c>
      <c r="V18" t="s">
        <v>4708</v>
      </c>
      <c r="W18" t="s">
        <v>4709</v>
      </c>
      <c r="X18" t="s">
        <v>4710</v>
      </c>
      <c r="Y18" t="s">
        <v>4711</v>
      </c>
      <c r="Z18">
        <v>6</v>
      </c>
      <c r="AA18" t="s">
        <v>4712</v>
      </c>
      <c r="AM18">
        <v>1</v>
      </c>
      <c r="AN18" t="s">
        <v>4713</v>
      </c>
      <c r="AO18" t="s">
        <v>4714</v>
      </c>
      <c r="AP18">
        <v>1</v>
      </c>
      <c r="AQ18" t="s">
        <v>44</v>
      </c>
      <c r="AR18" s="16">
        <v>43040</v>
      </c>
      <c r="AS18">
        <v>525000000</v>
      </c>
      <c r="AT18" t="s">
        <v>1244</v>
      </c>
      <c r="AU18">
        <v>695968947</v>
      </c>
      <c r="AV18">
        <v>525000000</v>
      </c>
      <c r="AW18" t="s">
        <v>1244</v>
      </c>
      <c r="AX18">
        <v>695968947</v>
      </c>
      <c r="AY18" t="s">
        <v>44</v>
      </c>
      <c r="AZ18">
        <v>525000000</v>
      </c>
      <c r="BA18" t="s">
        <v>1244</v>
      </c>
      <c r="BB18">
        <v>695968948</v>
      </c>
      <c r="BC18">
        <v>525000000</v>
      </c>
      <c r="BD18" t="s">
        <v>1244</v>
      </c>
      <c r="BE18">
        <v>695968948</v>
      </c>
      <c r="BF18">
        <v>1</v>
      </c>
      <c r="BG18">
        <v>1</v>
      </c>
      <c r="CC18" t="s">
        <v>4715</v>
      </c>
      <c r="CD18">
        <v>28</v>
      </c>
      <c r="CJ18">
        <v>18833</v>
      </c>
      <c r="CK18" t="s">
        <v>39</v>
      </c>
      <c r="CL18">
        <v>18833</v>
      </c>
      <c r="CP18" t="s">
        <v>4716</v>
      </c>
      <c r="CQ18" t="s">
        <v>3162</v>
      </c>
      <c r="CT18">
        <v>1</v>
      </c>
      <c r="CU18">
        <v>18</v>
      </c>
    </row>
    <row r="19" spans="1:99" x14ac:dyDescent="0.2">
      <c r="A19" s="21" t="s">
        <v>4717</v>
      </c>
      <c r="B19" t="s">
        <v>4718</v>
      </c>
      <c r="C19" s="16">
        <v>43831</v>
      </c>
      <c r="D19" t="s">
        <v>4501</v>
      </c>
      <c r="G19" t="s">
        <v>4719</v>
      </c>
      <c r="H19" t="s">
        <v>4503</v>
      </c>
      <c r="I19" t="s">
        <v>52</v>
      </c>
      <c r="J19" t="s">
        <v>4720</v>
      </c>
      <c r="K19" t="s">
        <v>4506</v>
      </c>
      <c r="L19" t="s">
        <v>4721</v>
      </c>
      <c r="M19">
        <v>10.622</v>
      </c>
      <c r="N19" t="s">
        <v>4484</v>
      </c>
      <c r="S19" t="s">
        <v>4485</v>
      </c>
      <c r="T19" t="s">
        <v>4722</v>
      </c>
      <c r="U19" t="s">
        <v>4723</v>
      </c>
      <c r="W19" t="s">
        <v>4724</v>
      </c>
      <c r="Z19">
        <v>2</v>
      </c>
      <c r="AM19">
        <v>1</v>
      </c>
      <c r="AN19" t="s">
        <v>4725</v>
      </c>
      <c r="AO19" s="18">
        <v>44470</v>
      </c>
      <c r="AP19">
        <v>1</v>
      </c>
      <c r="AQ19" t="s">
        <v>52</v>
      </c>
      <c r="AR19" s="16">
        <v>44285</v>
      </c>
      <c r="AS19">
        <v>7100000</v>
      </c>
      <c r="AT19" t="s">
        <v>39</v>
      </c>
      <c r="AU19">
        <v>7100000</v>
      </c>
      <c r="AV19">
        <v>7100000</v>
      </c>
      <c r="AW19" t="s">
        <v>39</v>
      </c>
      <c r="AX19">
        <v>7100000</v>
      </c>
      <c r="AY19" t="s">
        <v>52</v>
      </c>
      <c r="AZ19">
        <v>7100000</v>
      </c>
      <c r="BA19" t="s">
        <v>39</v>
      </c>
      <c r="BB19">
        <v>7100000</v>
      </c>
      <c r="BC19">
        <v>7100000</v>
      </c>
      <c r="BD19" t="s">
        <v>39</v>
      </c>
      <c r="BE19">
        <v>7100000</v>
      </c>
      <c r="BF19">
        <v>3</v>
      </c>
      <c r="BG19">
        <v>6</v>
      </c>
      <c r="CF19">
        <v>1</v>
      </c>
      <c r="CG19">
        <v>33</v>
      </c>
      <c r="CH19" t="s">
        <v>4726</v>
      </c>
      <c r="CI19" t="s">
        <v>4727</v>
      </c>
      <c r="CP19" t="s">
        <v>4728</v>
      </c>
      <c r="CQ19" t="s">
        <v>4729</v>
      </c>
    </row>
    <row r="20" spans="1:99" x14ac:dyDescent="0.2">
      <c r="A20" s="21" t="s">
        <v>4730</v>
      </c>
      <c r="B20" t="s">
        <v>4731</v>
      </c>
      <c r="C20" s="16">
        <v>43466</v>
      </c>
      <c r="D20" t="s">
        <v>4501</v>
      </c>
      <c r="G20" t="s">
        <v>4732</v>
      </c>
      <c r="H20" t="s">
        <v>4503</v>
      </c>
      <c r="I20" t="s">
        <v>52</v>
      </c>
      <c r="J20" t="s">
        <v>1976</v>
      </c>
      <c r="K20" t="s">
        <v>4733</v>
      </c>
      <c r="L20" t="s">
        <v>4734</v>
      </c>
      <c r="M20">
        <v>11.545999999999999</v>
      </c>
      <c r="N20" t="s">
        <v>4484</v>
      </c>
      <c r="S20" t="s">
        <v>4485</v>
      </c>
      <c r="T20" t="s">
        <v>4735</v>
      </c>
      <c r="U20" t="s">
        <v>4736</v>
      </c>
      <c r="W20" t="s">
        <v>4737</v>
      </c>
      <c r="AM20">
        <v>2</v>
      </c>
      <c r="AN20" t="s">
        <v>4738</v>
      </c>
      <c r="AO20" s="17">
        <v>18568</v>
      </c>
      <c r="AP20">
        <v>1</v>
      </c>
      <c r="AQ20" t="s">
        <v>52</v>
      </c>
      <c r="AR20" s="16">
        <v>44383</v>
      </c>
      <c r="AS20">
        <v>8000000</v>
      </c>
      <c r="AT20" t="s">
        <v>35</v>
      </c>
      <c r="AU20">
        <v>9458400</v>
      </c>
      <c r="AV20">
        <v>8000000</v>
      </c>
      <c r="AW20" t="s">
        <v>35</v>
      </c>
      <c r="AX20">
        <v>9458400</v>
      </c>
      <c r="AY20" t="s">
        <v>52</v>
      </c>
      <c r="AZ20">
        <v>8000000</v>
      </c>
      <c r="BA20" t="s">
        <v>35</v>
      </c>
      <c r="BB20">
        <v>9458400</v>
      </c>
      <c r="BC20">
        <v>8000000</v>
      </c>
      <c r="BD20" t="s">
        <v>35</v>
      </c>
      <c r="BE20">
        <v>9458400</v>
      </c>
      <c r="BF20">
        <v>2</v>
      </c>
      <c r="BG20">
        <v>3</v>
      </c>
      <c r="CP20" t="s">
        <v>4739</v>
      </c>
      <c r="CQ20" t="s">
        <v>4740</v>
      </c>
    </row>
    <row r="21" spans="1:99" x14ac:dyDescent="0.2">
      <c r="A21" s="21" t="s">
        <v>2736</v>
      </c>
      <c r="B21" t="s">
        <v>2738</v>
      </c>
      <c r="C21" s="16">
        <v>43555</v>
      </c>
      <c r="D21" t="s">
        <v>4476</v>
      </c>
      <c r="F21" t="s">
        <v>53</v>
      </c>
      <c r="G21" t="s">
        <v>4741</v>
      </c>
      <c r="H21" t="s">
        <v>4503</v>
      </c>
      <c r="I21" t="s">
        <v>52</v>
      </c>
      <c r="J21" t="s">
        <v>2737</v>
      </c>
      <c r="K21" t="s">
        <v>4506</v>
      </c>
      <c r="L21" t="s">
        <v>2739</v>
      </c>
      <c r="M21">
        <v>11.647</v>
      </c>
      <c r="N21" t="s">
        <v>4484</v>
      </c>
      <c r="S21" t="s">
        <v>4485</v>
      </c>
      <c r="T21" t="s">
        <v>2740</v>
      </c>
      <c r="U21" t="s">
        <v>4742</v>
      </c>
      <c r="V21" t="s">
        <v>4743</v>
      </c>
      <c r="W21" t="s">
        <v>4744</v>
      </c>
      <c r="X21" t="s">
        <v>4745</v>
      </c>
      <c r="Y21" t="s">
        <v>4746</v>
      </c>
      <c r="Z21">
        <v>4</v>
      </c>
      <c r="AM21">
        <v>3</v>
      </c>
      <c r="AN21" t="s">
        <v>4747</v>
      </c>
      <c r="AO21" s="17">
        <v>18568</v>
      </c>
      <c r="AP21">
        <v>1</v>
      </c>
      <c r="AQ21" t="s">
        <v>52</v>
      </c>
      <c r="AR21" s="16">
        <v>43284</v>
      </c>
      <c r="AS21">
        <v>16500000</v>
      </c>
      <c r="AT21" t="s">
        <v>35</v>
      </c>
      <c r="AU21">
        <v>19237966</v>
      </c>
      <c r="AV21">
        <v>16500000</v>
      </c>
      <c r="AW21" t="s">
        <v>35</v>
      </c>
      <c r="AX21">
        <v>19237966</v>
      </c>
      <c r="AY21" t="s">
        <v>52</v>
      </c>
      <c r="AZ21">
        <v>16500000</v>
      </c>
      <c r="BA21" t="s">
        <v>35</v>
      </c>
      <c r="BB21">
        <v>19237967</v>
      </c>
      <c r="BC21">
        <v>16500000</v>
      </c>
      <c r="BD21" t="s">
        <v>35</v>
      </c>
      <c r="BE21">
        <v>19237967</v>
      </c>
      <c r="BG21">
        <v>2</v>
      </c>
      <c r="CC21" t="s">
        <v>4748</v>
      </c>
      <c r="CD21">
        <v>11</v>
      </c>
      <c r="CF21">
        <v>0</v>
      </c>
      <c r="CG21">
        <v>2</v>
      </c>
      <c r="CI21" t="s">
        <v>4580</v>
      </c>
      <c r="CP21" t="s">
        <v>4716</v>
      </c>
      <c r="CQ21" t="s">
        <v>4749</v>
      </c>
    </row>
    <row r="22" spans="1:99" x14ac:dyDescent="0.2">
      <c r="A22" s="21" t="s">
        <v>4750</v>
      </c>
      <c r="B22" t="s">
        <v>4751</v>
      </c>
      <c r="C22" s="16">
        <v>43796</v>
      </c>
      <c r="D22" t="s">
        <v>4476</v>
      </c>
      <c r="G22" t="s">
        <v>4752</v>
      </c>
      <c r="H22" t="s">
        <v>4503</v>
      </c>
      <c r="I22" t="s">
        <v>52</v>
      </c>
      <c r="J22" t="s">
        <v>4753</v>
      </c>
      <c r="K22" t="s">
        <v>4506</v>
      </c>
      <c r="L22" t="s">
        <v>4754</v>
      </c>
      <c r="M22">
        <v>12.023</v>
      </c>
      <c r="N22" t="s">
        <v>4484</v>
      </c>
      <c r="S22" t="s">
        <v>4485</v>
      </c>
      <c r="T22" t="s">
        <v>4755</v>
      </c>
      <c r="U22" t="s">
        <v>4756</v>
      </c>
      <c r="V22" t="s">
        <v>4757</v>
      </c>
      <c r="W22" t="s">
        <v>4758</v>
      </c>
      <c r="X22" t="s">
        <v>4759</v>
      </c>
      <c r="Y22" t="s">
        <v>4760</v>
      </c>
      <c r="AM22">
        <v>2</v>
      </c>
      <c r="AN22" t="s">
        <v>4761</v>
      </c>
      <c r="AO22" s="17">
        <v>18568</v>
      </c>
      <c r="AP22">
        <v>1</v>
      </c>
      <c r="AQ22" t="s">
        <v>52</v>
      </c>
      <c r="AR22" s="16">
        <v>44228</v>
      </c>
      <c r="AS22">
        <v>2500000</v>
      </c>
      <c r="AT22" t="s">
        <v>39</v>
      </c>
      <c r="AU22">
        <v>2500000</v>
      </c>
      <c r="AV22">
        <v>2500000</v>
      </c>
      <c r="AW22" t="s">
        <v>39</v>
      </c>
      <c r="AX22">
        <v>2500000</v>
      </c>
      <c r="AY22" t="s">
        <v>52</v>
      </c>
      <c r="AZ22">
        <v>2500000</v>
      </c>
      <c r="BA22" t="s">
        <v>39</v>
      </c>
      <c r="BB22">
        <v>2500000</v>
      </c>
      <c r="BC22">
        <v>2500000</v>
      </c>
      <c r="BD22" t="s">
        <v>39</v>
      </c>
      <c r="BE22">
        <v>2500000</v>
      </c>
      <c r="BF22">
        <v>2</v>
      </c>
      <c r="BG22">
        <v>7</v>
      </c>
      <c r="CP22" t="s">
        <v>4762</v>
      </c>
      <c r="CQ22" t="s">
        <v>4763</v>
      </c>
    </row>
    <row r="23" spans="1:99" x14ac:dyDescent="0.2">
      <c r="A23" s="21" t="s">
        <v>4764</v>
      </c>
      <c r="B23" t="s">
        <v>4765</v>
      </c>
      <c r="C23" s="16">
        <v>36526</v>
      </c>
      <c r="D23" t="s">
        <v>4501</v>
      </c>
      <c r="E23" t="s">
        <v>4477</v>
      </c>
      <c r="F23" t="s">
        <v>45</v>
      </c>
      <c r="G23" t="s">
        <v>4766</v>
      </c>
      <c r="H23" t="s">
        <v>3555</v>
      </c>
      <c r="I23" t="s">
        <v>4480</v>
      </c>
      <c r="J23" t="s">
        <v>4767</v>
      </c>
      <c r="K23" t="s">
        <v>4768</v>
      </c>
      <c r="L23" t="s">
        <v>4769</v>
      </c>
      <c r="M23">
        <v>12.064</v>
      </c>
      <c r="N23" t="s">
        <v>4484</v>
      </c>
      <c r="O23" s="16">
        <v>38301</v>
      </c>
      <c r="P23" t="s">
        <v>4476</v>
      </c>
      <c r="S23" t="s">
        <v>4485</v>
      </c>
      <c r="T23" t="s">
        <v>4770</v>
      </c>
      <c r="U23" t="s">
        <v>4771</v>
      </c>
      <c r="V23" t="s">
        <v>4772</v>
      </c>
      <c r="W23" t="s">
        <v>4773</v>
      </c>
      <c r="X23" t="s">
        <v>4774</v>
      </c>
      <c r="Y23" t="s">
        <v>4775</v>
      </c>
      <c r="Z23">
        <v>30</v>
      </c>
      <c r="AA23" t="s">
        <v>4776</v>
      </c>
      <c r="AB23" t="s">
        <v>4777</v>
      </c>
      <c r="AC23" t="s">
        <v>4778</v>
      </c>
      <c r="AD23">
        <v>18</v>
      </c>
      <c r="AE23">
        <v>29</v>
      </c>
      <c r="AF23">
        <v>22</v>
      </c>
      <c r="AH23">
        <v>8</v>
      </c>
      <c r="AI23">
        <v>8</v>
      </c>
      <c r="AO23" s="17">
        <v>18568</v>
      </c>
      <c r="AP23">
        <v>1</v>
      </c>
      <c r="AQ23" t="s">
        <v>2596</v>
      </c>
      <c r="AR23" s="16">
        <v>42866</v>
      </c>
      <c r="AS23">
        <v>2000000</v>
      </c>
      <c r="AT23" t="s">
        <v>35</v>
      </c>
      <c r="AU23">
        <v>2172699</v>
      </c>
      <c r="AV23">
        <v>2000000</v>
      </c>
      <c r="AW23" t="s">
        <v>35</v>
      </c>
      <c r="AX23">
        <v>2172699</v>
      </c>
      <c r="AY23" t="s">
        <v>4480</v>
      </c>
      <c r="AZ23">
        <v>2000000</v>
      </c>
      <c r="BA23" t="s">
        <v>35</v>
      </c>
      <c r="BB23">
        <v>2172699</v>
      </c>
      <c r="BC23">
        <v>2000000</v>
      </c>
      <c r="BD23" t="s">
        <v>35</v>
      </c>
      <c r="BE23">
        <v>2172699</v>
      </c>
      <c r="BG23">
        <v>1</v>
      </c>
      <c r="BQ23" s="16">
        <v>38301</v>
      </c>
      <c r="BZ23" t="s">
        <v>4779</v>
      </c>
      <c r="CA23" t="s">
        <v>4780</v>
      </c>
      <c r="CB23" t="s">
        <v>4781</v>
      </c>
      <c r="CJ23">
        <v>14303150</v>
      </c>
      <c r="CK23" t="s">
        <v>39</v>
      </c>
      <c r="CL23">
        <v>14303150</v>
      </c>
      <c r="CN23" t="s">
        <v>4530</v>
      </c>
      <c r="CP23" t="s">
        <v>4782</v>
      </c>
      <c r="CQ23" t="s">
        <v>4783</v>
      </c>
      <c r="CT23">
        <v>1</v>
      </c>
      <c r="CU23">
        <v>7</v>
      </c>
    </row>
    <row r="24" spans="1:99" x14ac:dyDescent="0.2">
      <c r="A24" s="21" t="s">
        <v>3357</v>
      </c>
      <c r="B24" t="s">
        <v>3358</v>
      </c>
      <c r="C24" s="16">
        <v>42430</v>
      </c>
      <c r="D24" t="s">
        <v>4476</v>
      </c>
      <c r="F24" t="s">
        <v>77</v>
      </c>
      <c r="G24" t="s">
        <v>4784</v>
      </c>
      <c r="H24" t="s">
        <v>4503</v>
      </c>
      <c r="I24" t="s">
        <v>52</v>
      </c>
      <c r="J24" t="s">
        <v>135</v>
      </c>
      <c r="K24" t="s">
        <v>4506</v>
      </c>
      <c r="L24" t="s">
        <v>3359</v>
      </c>
      <c r="M24">
        <v>12.385999999999999</v>
      </c>
      <c r="N24" t="s">
        <v>4484</v>
      </c>
      <c r="S24" t="s">
        <v>4485</v>
      </c>
      <c r="T24" t="s">
        <v>3360</v>
      </c>
      <c r="U24" t="s">
        <v>4785</v>
      </c>
      <c r="V24" t="s">
        <v>4786</v>
      </c>
      <c r="W24" t="s">
        <v>4787</v>
      </c>
      <c r="X24" t="s">
        <v>4788</v>
      </c>
      <c r="Y24" t="s">
        <v>4789</v>
      </c>
      <c r="Z24">
        <v>8</v>
      </c>
      <c r="AM24">
        <v>5</v>
      </c>
      <c r="AN24" t="s">
        <v>4790</v>
      </c>
      <c r="AO24" t="s">
        <v>4692</v>
      </c>
      <c r="AP24">
        <v>1</v>
      </c>
      <c r="AQ24" t="s">
        <v>52</v>
      </c>
      <c r="AR24" s="16">
        <v>42887</v>
      </c>
      <c r="AS24">
        <v>6400000</v>
      </c>
      <c r="AT24" t="s">
        <v>39</v>
      </c>
      <c r="AU24">
        <v>6400000</v>
      </c>
      <c r="AV24">
        <v>6400000</v>
      </c>
      <c r="AW24" t="s">
        <v>39</v>
      </c>
      <c r="AX24">
        <v>6400000</v>
      </c>
      <c r="AY24" t="s">
        <v>52</v>
      </c>
      <c r="AZ24">
        <v>6400000</v>
      </c>
      <c r="BA24" t="s">
        <v>39</v>
      </c>
      <c r="BB24">
        <v>6400000</v>
      </c>
      <c r="BC24">
        <v>6400000</v>
      </c>
      <c r="BD24" t="s">
        <v>39</v>
      </c>
      <c r="BE24">
        <v>6400000</v>
      </c>
      <c r="BG24">
        <v>7</v>
      </c>
      <c r="CC24" t="s">
        <v>4791</v>
      </c>
      <c r="CD24">
        <v>26</v>
      </c>
      <c r="CF24">
        <v>0</v>
      </c>
      <c r="CG24">
        <v>4</v>
      </c>
      <c r="CI24" t="s">
        <v>4580</v>
      </c>
      <c r="CP24" t="s">
        <v>4555</v>
      </c>
      <c r="CQ24" t="s">
        <v>4792</v>
      </c>
      <c r="CU24">
        <v>18</v>
      </c>
    </row>
    <row r="25" spans="1:99" x14ac:dyDescent="0.2">
      <c r="A25" s="21" t="s">
        <v>4793</v>
      </c>
      <c r="B25" t="s">
        <v>4794</v>
      </c>
      <c r="C25" s="16">
        <v>43035</v>
      </c>
      <c r="D25" t="s">
        <v>4476</v>
      </c>
      <c r="G25" t="s">
        <v>4795</v>
      </c>
      <c r="H25" t="s">
        <v>4503</v>
      </c>
      <c r="I25" t="s">
        <v>52</v>
      </c>
      <c r="J25" t="s">
        <v>56</v>
      </c>
      <c r="K25" t="s">
        <v>4482</v>
      </c>
      <c r="L25" t="s">
        <v>4796</v>
      </c>
      <c r="M25">
        <v>12.518000000000001</v>
      </c>
      <c r="N25" t="s">
        <v>4484</v>
      </c>
      <c r="S25" t="s">
        <v>4485</v>
      </c>
      <c r="T25" t="s">
        <v>4797</v>
      </c>
      <c r="U25" t="s">
        <v>4798</v>
      </c>
      <c r="V25" t="s">
        <v>4799</v>
      </c>
      <c r="W25" t="s">
        <v>4800</v>
      </c>
      <c r="X25" t="s">
        <v>4801</v>
      </c>
      <c r="Z25">
        <v>12</v>
      </c>
      <c r="AM25">
        <v>2</v>
      </c>
      <c r="AN25" t="s">
        <v>4802</v>
      </c>
      <c r="AO25" s="17">
        <v>18568</v>
      </c>
      <c r="AP25">
        <v>1</v>
      </c>
      <c r="AQ25" t="s">
        <v>52</v>
      </c>
      <c r="AR25" s="16">
        <v>44383</v>
      </c>
      <c r="AS25">
        <v>6000000</v>
      </c>
      <c r="AT25" t="s">
        <v>35</v>
      </c>
      <c r="AU25">
        <v>7093800</v>
      </c>
      <c r="AV25">
        <v>6000000</v>
      </c>
      <c r="AW25" t="s">
        <v>35</v>
      </c>
      <c r="AX25">
        <v>7093800</v>
      </c>
      <c r="AY25" t="s">
        <v>52</v>
      </c>
      <c r="AZ25">
        <v>6000000</v>
      </c>
      <c r="BA25" t="s">
        <v>35</v>
      </c>
      <c r="BB25">
        <v>7093800</v>
      </c>
      <c r="BC25">
        <v>6000000</v>
      </c>
      <c r="BD25" t="s">
        <v>35</v>
      </c>
      <c r="BE25">
        <v>7093800</v>
      </c>
      <c r="BF25">
        <v>1</v>
      </c>
      <c r="BG25">
        <v>1</v>
      </c>
      <c r="CF25">
        <v>0</v>
      </c>
      <c r="CG25">
        <v>1</v>
      </c>
      <c r="CI25" t="s">
        <v>4580</v>
      </c>
      <c r="CN25" t="s">
        <v>4530</v>
      </c>
      <c r="CP25" t="s">
        <v>4555</v>
      </c>
      <c r="CQ25" t="s">
        <v>4803</v>
      </c>
      <c r="CU25">
        <v>14</v>
      </c>
    </row>
    <row r="26" spans="1:99" x14ac:dyDescent="0.2">
      <c r="A26" s="21" t="s">
        <v>4804</v>
      </c>
      <c r="B26" t="s">
        <v>4805</v>
      </c>
      <c r="C26" s="16">
        <v>36940</v>
      </c>
      <c r="D26" t="s">
        <v>4476</v>
      </c>
      <c r="E26" t="s">
        <v>4612</v>
      </c>
      <c r="F26" t="s">
        <v>53</v>
      </c>
      <c r="G26" t="s">
        <v>4806</v>
      </c>
      <c r="H26" t="s">
        <v>4503</v>
      </c>
      <c r="I26" t="s">
        <v>60</v>
      </c>
      <c r="J26" t="s">
        <v>4807</v>
      </c>
      <c r="K26" t="s">
        <v>4808</v>
      </c>
      <c r="L26" t="s">
        <v>4809</v>
      </c>
      <c r="M26">
        <v>13.923999999999999</v>
      </c>
      <c r="N26" t="s">
        <v>4484</v>
      </c>
      <c r="O26" s="16">
        <v>44113</v>
      </c>
      <c r="P26" t="s">
        <v>4476</v>
      </c>
      <c r="S26" t="s">
        <v>4485</v>
      </c>
      <c r="T26" t="s">
        <v>4810</v>
      </c>
      <c r="U26" t="s">
        <v>4811</v>
      </c>
      <c r="V26" t="s">
        <v>4812</v>
      </c>
      <c r="W26" t="s">
        <v>4813</v>
      </c>
      <c r="X26" t="s">
        <v>4814</v>
      </c>
      <c r="Y26" t="s">
        <v>4815</v>
      </c>
      <c r="Z26">
        <v>7</v>
      </c>
      <c r="AM26">
        <v>5</v>
      </c>
      <c r="AN26" t="s">
        <v>4816</v>
      </c>
      <c r="AO26" t="s">
        <v>4493</v>
      </c>
      <c r="AP26">
        <v>1</v>
      </c>
      <c r="AQ26" t="s">
        <v>203</v>
      </c>
      <c r="AR26" s="16">
        <v>42466</v>
      </c>
      <c r="AS26">
        <v>19265000</v>
      </c>
      <c r="AT26" t="s">
        <v>39</v>
      </c>
      <c r="AU26">
        <v>19265000</v>
      </c>
      <c r="AV26">
        <v>19265000</v>
      </c>
      <c r="AW26" t="s">
        <v>39</v>
      </c>
      <c r="AX26">
        <v>19265000</v>
      </c>
      <c r="AY26" t="s">
        <v>60</v>
      </c>
      <c r="AZ26">
        <v>19265000</v>
      </c>
      <c r="BA26" t="s">
        <v>39</v>
      </c>
      <c r="BB26">
        <v>19265000</v>
      </c>
      <c r="BC26">
        <v>19265000</v>
      </c>
      <c r="BD26" t="s">
        <v>39</v>
      </c>
      <c r="BE26">
        <v>19265000</v>
      </c>
      <c r="BG26">
        <v>2</v>
      </c>
      <c r="BH26" t="s">
        <v>4817</v>
      </c>
      <c r="BI26" t="s">
        <v>4818</v>
      </c>
      <c r="BJ26" s="16">
        <v>44113</v>
      </c>
      <c r="BK26" t="s">
        <v>4476</v>
      </c>
      <c r="BL26">
        <v>50000000</v>
      </c>
      <c r="BM26" t="s">
        <v>39</v>
      </c>
      <c r="BN26">
        <v>50000000</v>
      </c>
      <c r="BO26" t="s">
        <v>4819</v>
      </c>
      <c r="CC26" t="s">
        <v>4820</v>
      </c>
      <c r="CD26">
        <v>80</v>
      </c>
      <c r="CP26" t="s">
        <v>4821</v>
      </c>
      <c r="CQ26" t="s">
        <v>4822</v>
      </c>
      <c r="CR26" t="s">
        <v>4823</v>
      </c>
      <c r="CS26" t="s">
        <v>4824</v>
      </c>
      <c r="CT26">
        <v>1</v>
      </c>
      <c r="CU26">
        <v>12</v>
      </c>
    </row>
    <row r="27" spans="1:99" x14ac:dyDescent="0.2">
      <c r="A27" s="21" t="s">
        <v>4825</v>
      </c>
      <c r="B27" t="s">
        <v>4826</v>
      </c>
      <c r="C27" s="16">
        <v>43466</v>
      </c>
      <c r="D27" t="s">
        <v>4501</v>
      </c>
      <c r="G27" t="s">
        <v>4827</v>
      </c>
      <c r="H27" t="s">
        <v>4503</v>
      </c>
      <c r="I27" t="s">
        <v>52</v>
      </c>
      <c r="J27" t="s">
        <v>1759</v>
      </c>
      <c r="K27" t="s">
        <v>4828</v>
      </c>
      <c r="L27" t="s">
        <v>4829</v>
      </c>
      <c r="M27">
        <v>14.45</v>
      </c>
      <c r="N27" t="s">
        <v>4484</v>
      </c>
      <c r="S27" t="s">
        <v>4485</v>
      </c>
      <c r="T27" t="s">
        <v>4830</v>
      </c>
      <c r="U27" t="s">
        <v>4831</v>
      </c>
      <c r="W27" t="s">
        <v>4832</v>
      </c>
      <c r="X27" t="s">
        <v>4833</v>
      </c>
      <c r="Y27" t="s">
        <v>4834</v>
      </c>
      <c r="Z27">
        <v>17</v>
      </c>
      <c r="AM27">
        <v>4</v>
      </c>
      <c r="AN27" t="s">
        <v>4835</v>
      </c>
      <c r="AO27" t="s">
        <v>4692</v>
      </c>
      <c r="AP27">
        <v>1</v>
      </c>
      <c r="AQ27" t="s">
        <v>52</v>
      </c>
      <c r="AR27" s="16">
        <v>44174</v>
      </c>
      <c r="AS27">
        <v>4000000</v>
      </c>
      <c r="AT27" t="s">
        <v>35</v>
      </c>
      <c r="AU27">
        <v>4831378</v>
      </c>
      <c r="AV27">
        <v>4000000</v>
      </c>
      <c r="AW27" t="s">
        <v>35</v>
      </c>
      <c r="AX27">
        <v>4831378</v>
      </c>
      <c r="AY27" t="s">
        <v>52</v>
      </c>
      <c r="AZ27">
        <v>4000000</v>
      </c>
      <c r="BA27" t="s">
        <v>35</v>
      </c>
      <c r="BB27">
        <v>4831379</v>
      </c>
      <c r="BC27">
        <v>4000000</v>
      </c>
      <c r="BD27" t="s">
        <v>35</v>
      </c>
      <c r="BE27">
        <v>4831379</v>
      </c>
      <c r="BF27">
        <v>2</v>
      </c>
      <c r="BG27">
        <v>5</v>
      </c>
      <c r="CC27" t="s">
        <v>4836</v>
      </c>
      <c r="CD27">
        <v>14</v>
      </c>
      <c r="CN27" t="s">
        <v>4530</v>
      </c>
      <c r="CP27" t="s">
        <v>4703</v>
      </c>
      <c r="CQ27" t="s">
        <v>4837</v>
      </c>
    </row>
    <row r="28" spans="1:99" x14ac:dyDescent="0.2">
      <c r="A28" s="21" t="s">
        <v>4838</v>
      </c>
      <c r="B28" t="s">
        <v>4839</v>
      </c>
      <c r="C28" s="16">
        <v>43101</v>
      </c>
      <c r="D28" t="s">
        <v>4501</v>
      </c>
      <c r="G28" t="s">
        <v>4840</v>
      </c>
      <c r="H28" t="s">
        <v>4503</v>
      </c>
      <c r="I28" t="s">
        <v>60</v>
      </c>
      <c r="J28" t="s">
        <v>3597</v>
      </c>
      <c r="K28" t="s">
        <v>4506</v>
      </c>
      <c r="L28" t="s">
        <v>4841</v>
      </c>
      <c r="M28">
        <v>15.054</v>
      </c>
      <c r="N28" t="s">
        <v>4484</v>
      </c>
      <c r="T28" t="s">
        <v>4842</v>
      </c>
      <c r="U28" t="s">
        <v>4843</v>
      </c>
      <c r="W28" t="s">
        <v>4844</v>
      </c>
      <c r="X28" t="s">
        <v>4845</v>
      </c>
      <c r="Y28" t="s">
        <v>4846</v>
      </c>
      <c r="Z28">
        <v>5</v>
      </c>
      <c r="AO28" t="s">
        <v>4528</v>
      </c>
      <c r="AP28">
        <v>1</v>
      </c>
      <c r="AQ28" t="s">
        <v>61</v>
      </c>
      <c r="AR28" s="16">
        <v>44102</v>
      </c>
      <c r="AS28">
        <v>12000000</v>
      </c>
      <c r="AT28" t="s">
        <v>39</v>
      </c>
      <c r="AU28">
        <v>12000000</v>
      </c>
      <c r="AV28">
        <v>12000000</v>
      </c>
      <c r="AW28" t="s">
        <v>39</v>
      </c>
      <c r="AX28">
        <v>12000000</v>
      </c>
      <c r="AY28" t="s">
        <v>60</v>
      </c>
      <c r="AZ28">
        <v>12000000</v>
      </c>
      <c r="BA28" t="s">
        <v>39</v>
      </c>
      <c r="BB28">
        <v>12000000</v>
      </c>
      <c r="BC28">
        <v>12000000</v>
      </c>
      <c r="BD28" t="s">
        <v>39</v>
      </c>
      <c r="BE28">
        <v>12000000</v>
      </c>
      <c r="BF28">
        <v>1</v>
      </c>
      <c r="BG28">
        <v>6</v>
      </c>
      <c r="CC28" t="s">
        <v>4847</v>
      </c>
      <c r="CD28">
        <v>15</v>
      </c>
      <c r="CJ28">
        <v>26659</v>
      </c>
      <c r="CK28" t="s">
        <v>39</v>
      </c>
      <c r="CL28">
        <v>26659</v>
      </c>
      <c r="CP28" t="s">
        <v>4848</v>
      </c>
      <c r="CQ28" t="s">
        <v>4849</v>
      </c>
      <c r="CU28">
        <v>19</v>
      </c>
    </row>
    <row r="29" spans="1:99" x14ac:dyDescent="0.2">
      <c r="A29" s="21" t="s">
        <v>4850</v>
      </c>
      <c r="B29" t="s">
        <v>4851</v>
      </c>
      <c r="C29" s="16">
        <v>39326</v>
      </c>
      <c r="D29" t="s">
        <v>4476</v>
      </c>
      <c r="F29" t="s">
        <v>77</v>
      </c>
      <c r="G29" t="s">
        <v>4852</v>
      </c>
      <c r="H29" t="s">
        <v>4503</v>
      </c>
      <c r="I29" t="s">
        <v>52</v>
      </c>
      <c r="J29" t="s">
        <v>4853</v>
      </c>
      <c r="K29" t="s">
        <v>4854</v>
      </c>
      <c r="L29" t="s">
        <v>4855</v>
      </c>
      <c r="M29">
        <v>15.265000000000001</v>
      </c>
      <c r="N29" t="s">
        <v>4484</v>
      </c>
      <c r="S29" t="s">
        <v>4485</v>
      </c>
      <c r="T29" t="s">
        <v>4856</v>
      </c>
      <c r="U29" t="s">
        <v>4857</v>
      </c>
      <c r="V29" t="s">
        <v>4858</v>
      </c>
      <c r="W29" t="s">
        <v>4859</v>
      </c>
      <c r="Z29">
        <v>810</v>
      </c>
      <c r="AM29">
        <v>2</v>
      </c>
      <c r="AN29" t="s">
        <v>4860</v>
      </c>
      <c r="AO29" t="s">
        <v>4493</v>
      </c>
      <c r="AP29">
        <v>1</v>
      </c>
      <c r="AQ29" t="s">
        <v>52</v>
      </c>
      <c r="AR29" s="16">
        <v>39339</v>
      </c>
      <c r="AS29">
        <v>300000</v>
      </c>
      <c r="AT29" t="s">
        <v>39</v>
      </c>
      <c r="AU29">
        <v>300000</v>
      </c>
      <c r="AV29">
        <v>300000</v>
      </c>
      <c r="AW29" t="s">
        <v>39</v>
      </c>
      <c r="AX29">
        <v>300000</v>
      </c>
      <c r="AY29" t="s">
        <v>52</v>
      </c>
      <c r="AZ29">
        <v>300000</v>
      </c>
      <c r="BA29" t="s">
        <v>39</v>
      </c>
      <c r="BB29">
        <v>300000</v>
      </c>
      <c r="BC29">
        <v>300000</v>
      </c>
      <c r="BD29" t="s">
        <v>39</v>
      </c>
      <c r="BE29">
        <v>300000</v>
      </c>
      <c r="CC29" t="s">
        <v>4861</v>
      </c>
      <c r="CD29">
        <v>58</v>
      </c>
      <c r="CN29" t="s">
        <v>4530</v>
      </c>
      <c r="CP29" t="s">
        <v>4862</v>
      </c>
      <c r="CU29">
        <v>64</v>
      </c>
    </row>
    <row r="30" spans="1:99" x14ac:dyDescent="0.2">
      <c r="A30" s="21" t="s">
        <v>1885</v>
      </c>
      <c r="B30" t="s">
        <v>1887</v>
      </c>
      <c r="C30" s="16">
        <v>43556</v>
      </c>
      <c r="D30" t="s">
        <v>4546</v>
      </c>
      <c r="F30" t="s">
        <v>77</v>
      </c>
      <c r="G30" t="s">
        <v>4863</v>
      </c>
      <c r="H30" t="s">
        <v>4503</v>
      </c>
      <c r="I30" t="s">
        <v>60</v>
      </c>
      <c r="J30" t="s">
        <v>1886</v>
      </c>
      <c r="K30" t="s">
        <v>4506</v>
      </c>
      <c r="L30" t="s">
        <v>1888</v>
      </c>
      <c r="M30">
        <v>15.336</v>
      </c>
      <c r="N30" t="s">
        <v>4484</v>
      </c>
      <c r="S30" t="s">
        <v>4485</v>
      </c>
      <c r="T30" t="s">
        <v>1889</v>
      </c>
      <c r="U30" t="s">
        <v>4864</v>
      </c>
      <c r="W30" t="s">
        <v>4865</v>
      </c>
      <c r="X30" t="s">
        <v>4866</v>
      </c>
      <c r="Z30">
        <v>15</v>
      </c>
      <c r="AO30" s="17">
        <v>18568</v>
      </c>
      <c r="AP30">
        <v>1</v>
      </c>
      <c r="AQ30" t="s">
        <v>61</v>
      </c>
      <c r="AR30" s="16">
        <v>43619</v>
      </c>
      <c r="AS30">
        <v>50000000</v>
      </c>
      <c r="AT30" t="s">
        <v>1244</v>
      </c>
      <c r="AU30">
        <v>63318229</v>
      </c>
      <c r="AV30">
        <v>50000000</v>
      </c>
      <c r="AW30" t="s">
        <v>1244</v>
      </c>
      <c r="AX30">
        <v>63318229</v>
      </c>
      <c r="AY30" t="s">
        <v>60</v>
      </c>
      <c r="AZ30">
        <v>50000000</v>
      </c>
      <c r="BA30" t="s">
        <v>1244</v>
      </c>
      <c r="BB30">
        <v>63318230</v>
      </c>
      <c r="BC30">
        <v>50000000</v>
      </c>
      <c r="BD30" t="s">
        <v>1244</v>
      </c>
      <c r="BE30">
        <v>63318230</v>
      </c>
      <c r="BG30">
        <v>15</v>
      </c>
      <c r="CC30" t="s">
        <v>4867</v>
      </c>
      <c r="CD30">
        <v>37</v>
      </c>
      <c r="CF30">
        <v>0</v>
      </c>
      <c r="CG30">
        <v>3</v>
      </c>
      <c r="CI30" t="s">
        <v>4580</v>
      </c>
      <c r="CP30" t="s">
        <v>4581</v>
      </c>
      <c r="CQ30" t="s">
        <v>4868</v>
      </c>
    </row>
    <row r="31" spans="1:99" x14ac:dyDescent="0.2">
      <c r="A31" s="21" t="s">
        <v>4869</v>
      </c>
      <c r="B31" t="s">
        <v>4870</v>
      </c>
      <c r="C31" s="16">
        <v>42736</v>
      </c>
      <c r="D31" t="s">
        <v>4501</v>
      </c>
      <c r="F31" t="s">
        <v>77</v>
      </c>
      <c r="G31" t="s">
        <v>4871</v>
      </c>
      <c r="H31" t="s">
        <v>4503</v>
      </c>
      <c r="I31" t="s">
        <v>4504</v>
      </c>
      <c r="J31" t="s">
        <v>4872</v>
      </c>
      <c r="K31" t="s">
        <v>4873</v>
      </c>
      <c r="L31" t="s">
        <v>4874</v>
      </c>
      <c r="M31">
        <v>15.416</v>
      </c>
      <c r="N31" t="s">
        <v>4484</v>
      </c>
      <c r="S31" t="s">
        <v>4485</v>
      </c>
      <c r="T31" t="s">
        <v>4875</v>
      </c>
      <c r="U31" t="s">
        <v>4876</v>
      </c>
      <c r="V31" t="s">
        <v>4877</v>
      </c>
      <c r="W31" t="s">
        <v>4878</v>
      </c>
      <c r="X31" t="s">
        <v>4879</v>
      </c>
      <c r="Z31">
        <v>10</v>
      </c>
      <c r="AO31" s="17">
        <v>18568</v>
      </c>
      <c r="AP31">
        <v>1</v>
      </c>
      <c r="AR31" s="16">
        <v>43229</v>
      </c>
      <c r="AS31">
        <v>117019041</v>
      </c>
      <c r="AT31" t="s">
        <v>39</v>
      </c>
      <c r="AU31">
        <v>117019041</v>
      </c>
      <c r="AV31">
        <v>117019041</v>
      </c>
      <c r="AW31" t="s">
        <v>39</v>
      </c>
      <c r="AX31">
        <v>117019041</v>
      </c>
      <c r="AY31" t="s">
        <v>4504</v>
      </c>
      <c r="AZ31">
        <v>117019041</v>
      </c>
      <c r="BA31" t="s">
        <v>39</v>
      </c>
      <c r="BB31">
        <v>117019041</v>
      </c>
      <c r="BC31">
        <v>117019041</v>
      </c>
      <c r="BD31" t="s">
        <v>39</v>
      </c>
      <c r="BE31">
        <v>117019041</v>
      </c>
      <c r="CC31" t="s">
        <v>4880</v>
      </c>
      <c r="CD31">
        <v>6</v>
      </c>
      <c r="CN31" t="s">
        <v>4530</v>
      </c>
      <c r="CP31" t="s">
        <v>4728</v>
      </c>
    </row>
    <row r="32" spans="1:99" x14ac:dyDescent="0.2">
      <c r="A32" s="21" t="s">
        <v>2589</v>
      </c>
      <c r="B32" t="s">
        <v>2591</v>
      </c>
      <c r="C32" s="16">
        <v>42736</v>
      </c>
      <c r="D32" t="s">
        <v>4501</v>
      </c>
      <c r="E32" t="s">
        <v>4881</v>
      </c>
      <c r="F32" t="s">
        <v>45</v>
      </c>
      <c r="G32" t="s">
        <v>4882</v>
      </c>
      <c r="H32" t="s">
        <v>4503</v>
      </c>
      <c r="I32" t="s">
        <v>60</v>
      </c>
      <c r="J32" t="s">
        <v>2590</v>
      </c>
      <c r="K32" t="s">
        <v>4883</v>
      </c>
      <c r="L32" t="s">
        <v>2592</v>
      </c>
      <c r="M32">
        <v>15.49</v>
      </c>
      <c r="N32" t="s">
        <v>4484</v>
      </c>
      <c r="O32" s="16">
        <v>44392</v>
      </c>
      <c r="P32" t="s">
        <v>4476</v>
      </c>
      <c r="S32" t="s">
        <v>4485</v>
      </c>
      <c r="T32" t="s">
        <v>2593</v>
      </c>
      <c r="U32" t="s">
        <v>4884</v>
      </c>
      <c r="V32" t="s">
        <v>4885</v>
      </c>
      <c r="W32" t="s">
        <v>4886</v>
      </c>
      <c r="X32" t="s">
        <v>4887</v>
      </c>
      <c r="Z32">
        <v>11</v>
      </c>
      <c r="AM32">
        <v>2</v>
      </c>
      <c r="AN32" t="s">
        <v>4888</v>
      </c>
      <c r="AO32" s="17">
        <v>18568</v>
      </c>
      <c r="AP32">
        <v>1</v>
      </c>
      <c r="AQ32" t="s">
        <v>203</v>
      </c>
      <c r="AR32" s="16">
        <v>43360</v>
      </c>
      <c r="AS32">
        <v>8000000</v>
      </c>
      <c r="AT32" t="s">
        <v>35</v>
      </c>
      <c r="AU32">
        <v>9335085</v>
      </c>
      <c r="AV32">
        <v>8000000</v>
      </c>
      <c r="AW32" t="s">
        <v>35</v>
      </c>
      <c r="AX32">
        <v>9335085</v>
      </c>
      <c r="AY32" t="s">
        <v>60</v>
      </c>
      <c r="AZ32">
        <v>8000000</v>
      </c>
      <c r="BA32" t="s">
        <v>35</v>
      </c>
      <c r="BB32">
        <v>9335085</v>
      </c>
      <c r="BC32">
        <v>8000000</v>
      </c>
      <c r="BD32" t="s">
        <v>35</v>
      </c>
      <c r="BE32">
        <v>9335085</v>
      </c>
      <c r="BF32">
        <v>1</v>
      </c>
      <c r="BG32">
        <v>1</v>
      </c>
      <c r="BH32" t="s">
        <v>4889</v>
      </c>
      <c r="BI32" t="s">
        <v>4890</v>
      </c>
      <c r="BJ32" s="16">
        <v>44392</v>
      </c>
      <c r="BK32" t="s">
        <v>4476</v>
      </c>
      <c r="BO32" t="s">
        <v>4891</v>
      </c>
      <c r="CC32" t="s">
        <v>4892</v>
      </c>
      <c r="CD32">
        <v>3</v>
      </c>
      <c r="CF32">
        <v>0</v>
      </c>
      <c r="CG32">
        <v>2</v>
      </c>
      <c r="CI32" t="s">
        <v>4594</v>
      </c>
    </row>
    <row r="33" spans="1:99" x14ac:dyDescent="0.2">
      <c r="A33" s="21" t="s">
        <v>4893</v>
      </c>
      <c r="B33" t="s">
        <v>4894</v>
      </c>
      <c r="C33" s="16">
        <v>43831</v>
      </c>
      <c r="D33" t="s">
        <v>4501</v>
      </c>
      <c r="G33" t="s">
        <v>4895</v>
      </c>
      <c r="H33" t="s">
        <v>4503</v>
      </c>
      <c r="I33" t="s">
        <v>52</v>
      </c>
      <c r="J33" t="s">
        <v>1774</v>
      </c>
      <c r="K33" t="s">
        <v>4896</v>
      </c>
      <c r="L33" t="s">
        <v>4897</v>
      </c>
      <c r="M33">
        <v>15.775</v>
      </c>
      <c r="N33" t="s">
        <v>4484</v>
      </c>
      <c r="T33" t="s">
        <v>4898</v>
      </c>
      <c r="W33" t="s">
        <v>4899</v>
      </c>
      <c r="Z33">
        <v>3</v>
      </c>
      <c r="AM33">
        <v>1</v>
      </c>
      <c r="AN33" t="s">
        <v>4900</v>
      </c>
      <c r="AO33" s="17">
        <v>18568</v>
      </c>
      <c r="AP33">
        <v>1</v>
      </c>
      <c r="AQ33" t="s">
        <v>52</v>
      </c>
      <c r="AR33" s="16">
        <v>44349</v>
      </c>
      <c r="AS33">
        <v>5700000</v>
      </c>
      <c r="AT33" t="s">
        <v>35</v>
      </c>
      <c r="AU33">
        <v>6959358</v>
      </c>
      <c r="AV33">
        <v>5700000</v>
      </c>
      <c r="AW33" t="s">
        <v>35</v>
      </c>
      <c r="AX33">
        <v>6959358</v>
      </c>
      <c r="AY33" t="s">
        <v>52</v>
      </c>
      <c r="AZ33">
        <v>5700000</v>
      </c>
      <c r="BA33" t="s">
        <v>35</v>
      </c>
      <c r="BB33">
        <v>6959359</v>
      </c>
      <c r="BC33">
        <v>5700000</v>
      </c>
      <c r="BD33" t="s">
        <v>35</v>
      </c>
      <c r="BE33">
        <v>6959359</v>
      </c>
      <c r="BF33">
        <v>1</v>
      </c>
      <c r="BG33">
        <v>3</v>
      </c>
      <c r="CN33" t="s">
        <v>4530</v>
      </c>
      <c r="CP33" t="s">
        <v>4901</v>
      </c>
      <c r="CQ33" t="s">
        <v>4902</v>
      </c>
    </row>
    <row r="34" spans="1:99" x14ac:dyDescent="0.2">
      <c r="A34" s="21" t="s">
        <v>4903</v>
      </c>
      <c r="B34" t="s">
        <v>4904</v>
      </c>
      <c r="C34" s="16">
        <v>42005</v>
      </c>
      <c r="D34" t="s">
        <v>4501</v>
      </c>
      <c r="F34" t="s">
        <v>77</v>
      </c>
      <c r="G34" t="s">
        <v>4905</v>
      </c>
      <c r="H34" t="s">
        <v>4503</v>
      </c>
      <c r="I34" t="s">
        <v>52</v>
      </c>
      <c r="J34" t="s">
        <v>4906</v>
      </c>
      <c r="K34" t="s">
        <v>4808</v>
      </c>
      <c r="L34" t="s">
        <v>4907</v>
      </c>
      <c r="M34">
        <v>16.073</v>
      </c>
      <c r="N34" t="s">
        <v>4484</v>
      </c>
      <c r="S34" t="s">
        <v>4485</v>
      </c>
      <c r="T34" t="s">
        <v>4908</v>
      </c>
      <c r="U34" t="s">
        <v>4909</v>
      </c>
      <c r="V34" t="s">
        <v>4910</v>
      </c>
      <c r="W34" t="s">
        <v>4911</v>
      </c>
      <c r="X34" t="s">
        <v>4912</v>
      </c>
      <c r="Y34">
        <v>908503400350</v>
      </c>
      <c r="Z34">
        <v>5</v>
      </c>
      <c r="AD34">
        <v>1</v>
      </c>
      <c r="AE34">
        <v>1</v>
      </c>
      <c r="AM34">
        <v>2</v>
      </c>
      <c r="AN34" t="s">
        <v>4913</v>
      </c>
      <c r="AO34" t="s">
        <v>4528</v>
      </c>
      <c r="AP34">
        <v>1</v>
      </c>
      <c r="AQ34" t="s">
        <v>52</v>
      </c>
      <c r="AR34" s="16">
        <v>42578</v>
      </c>
      <c r="AS34">
        <v>2000075</v>
      </c>
      <c r="AT34" t="s">
        <v>39</v>
      </c>
      <c r="AU34">
        <v>2000075</v>
      </c>
      <c r="AV34">
        <v>2000075</v>
      </c>
      <c r="AW34" t="s">
        <v>39</v>
      </c>
      <c r="AX34">
        <v>2000075</v>
      </c>
      <c r="AY34" t="s">
        <v>52</v>
      </c>
      <c r="AZ34">
        <v>2000075</v>
      </c>
      <c r="BA34" t="s">
        <v>39</v>
      </c>
      <c r="BB34">
        <v>2000075</v>
      </c>
      <c r="BC34">
        <v>2000075</v>
      </c>
      <c r="BD34" t="s">
        <v>39</v>
      </c>
      <c r="BE34">
        <v>2000075</v>
      </c>
      <c r="CC34" t="s">
        <v>4914</v>
      </c>
      <c r="CD34">
        <v>52</v>
      </c>
      <c r="CP34" t="s">
        <v>4915</v>
      </c>
    </row>
    <row r="35" spans="1:99" x14ac:dyDescent="0.2">
      <c r="A35" s="21" t="s">
        <v>4916</v>
      </c>
      <c r="B35" t="s">
        <v>4917</v>
      </c>
      <c r="C35" s="16">
        <v>42005</v>
      </c>
      <c r="D35" t="s">
        <v>4476</v>
      </c>
      <c r="F35" t="s">
        <v>77</v>
      </c>
      <c r="G35" t="s">
        <v>4918</v>
      </c>
      <c r="H35" t="s">
        <v>4503</v>
      </c>
      <c r="I35" t="s">
        <v>4504</v>
      </c>
      <c r="J35" t="s">
        <v>3653</v>
      </c>
      <c r="K35" t="s">
        <v>4506</v>
      </c>
      <c r="L35" t="s">
        <v>4919</v>
      </c>
      <c r="M35">
        <v>16.221</v>
      </c>
      <c r="N35" t="s">
        <v>4484</v>
      </c>
      <c r="S35" t="s">
        <v>4485</v>
      </c>
      <c r="T35" t="s">
        <v>4920</v>
      </c>
      <c r="U35" t="s">
        <v>4921</v>
      </c>
      <c r="V35" t="s">
        <v>4922</v>
      </c>
      <c r="W35" t="s">
        <v>4923</v>
      </c>
      <c r="X35" t="s">
        <v>4924</v>
      </c>
      <c r="Z35">
        <v>23</v>
      </c>
      <c r="AM35">
        <v>2</v>
      </c>
      <c r="AN35" t="s">
        <v>4925</v>
      </c>
      <c r="AO35" s="17">
        <v>18568</v>
      </c>
      <c r="AP35">
        <v>1</v>
      </c>
      <c r="AR35" s="16">
        <v>44320</v>
      </c>
      <c r="AS35">
        <v>5000000</v>
      </c>
      <c r="AT35" t="s">
        <v>39</v>
      </c>
      <c r="AU35">
        <v>5000000</v>
      </c>
      <c r="AV35">
        <v>5000000</v>
      </c>
      <c r="AW35" t="s">
        <v>39</v>
      </c>
      <c r="AX35">
        <v>5000000</v>
      </c>
      <c r="AY35" t="s">
        <v>4504</v>
      </c>
      <c r="AZ35">
        <v>5000000</v>
      </c>
      <c r="BA35" t="s">
        <v>39</v>
      </c>
      <c r="BB35">
        <v>5000000</v>
      </c>
      <c r="BC35">
        <v>5000000</v>
      </c>
      <c r="BD35" t="s">
        <v>39</v>
      </c>
      <c r="BE35">
        <v>5000000</v>
      </c>
      <c r="BF35">
        <v>1</v>
      </c>
      <c r="BG35">
        <v>1</v>
      </c>
      <c r="CC35" t="s">
        <v>4926</v>
      </c>
      <c r="CD35">
        <v>5</v>
      </c>
      <c r="CP35" t="s">
        <v>4927</v>
      </c>
      <c r="CQ35" t="s">
        <v>4928</v>
      </c>
      <c r="CU35">
        <v>16</v>
      </c>
    </row>
    <row r="36" spans="1:99" x14ac:dyDescent="0.2">
      <c r="A36" s="21" t="s">
        <v>4929</v>
      </c>
      <c r="B36" t="s">
        <v>4930</v>
      </c>
      <c r="C36" s="16">
        <v>44166</v>
      </c>
      <c r="D36" t="s">
        <v>4546</v>
      </c>
      <c r="G36" t="s">
        <v>4931</v>
      </c>
      <c r="H36" t="s">
        <v>4503</v>
      </c>
      <c r="I36" t="s">
        <v>52</v>
      </c>
      <c r="J36" t="s">
        <v>4932</v>
      </c>
      <c r="K36" t="s">
        <v>4482</v>
      </c>
      <c r="L36" t="s">
        <v>4933</v>
      </c>
      <c r="M36">
        <v>16.55</v>
      </c>
      <c r="N36" t="s">
        <v>4484</v>
      </c>
      <c r="S36" t="s">
        <v>4485</v>
      </c>
      <c r="T36" t="s">
        <v>4934</v>
      </c>
      <c r="U36" t="s">
        <v>4935</v>
      </c>
      <c r="W36" t="s">
        <v>4936</v>
      </c>
      <c r="X36" t="s">
        <v>4937</v>
      </c>
      <c r="Z36">
        <v>5</v>
      </c>
      <c r="AM36">
        <v>2</v>
      </c>
      <c r="AN36" t="s">
        <v>4938</v>
      </c>
      <c r="AO36" s="18">
        <v>44470</v>
      </c>
      <c r="AP36">
        <v>1</v>
      </c>
      <c r="AQ36" t="s">
        <v>52</v>
      </c>
      <c r="AR36" s="16">
        <v>44334</v>
      </c>
      <c r="AS36">
        <v>2200000</v>
      </c>
      <c r="AT36" t="s">
        <v>35</v>
      </c>
      <c r="AU36">
        <v>2688957</v>
      </c>
      <c r="AV36">
        <v>2200000</v>
      </c>
      <c r="AW36" t="s">
        <v>35</v>
      </c>
      <c r="AX36">
        <v>2688957</v>
      </c>
      <c r="AY36" t="s">
        <v>52</v>
      </c>
      <c r="AZ36">
        <v>2200000</v>
      </c>
      <c r="BA36" t="s">
        <v>35</v>
      </c>
      <c r="BB36">
        <v>2688957</v>
      </c>
      <c r="BC36">
        <v>2200000</v>
      </c>
      <c r="BD36" t="s">
        <v>35</v>
      </c>
      <c r="BE36">
        <v>2688957</v>
      </c>
      <c r="BF36">
        <v>1</v>
      </c>
      <c r="BG36">
        <v>5</v>
      </c>
      <c r="CC36" t="s">
        <v>4939</v>
      </c>
      <c r="CD36">
        <v>1</v>
      </c>
      <c r="CF36">
        <v>0</v>
      </c>
      <c r="CG36">
        <v>1</v>
      </c>
      <c r="CI36" t="s">
        <v>4580</v>
      </c>
      <c r="CN36" t="s">
        <v>4530</v>
      </c>
      <c r="CP36" t="s">
        <v>4555</v>
      </c>
      <c r="CQ36" t="s">
        <v>4940</v>
      </c>
    </row>
    <row r="37" spans="1:99" x14ac:dyDescent="0.2">
      <c r="A37" s="21" t="s">
        <v>4941</v>
      </c>
      <c r="B37" t="s">
        <v>4942</v>
      </c>
      <c r="C37" s="16">
        <v>41275</v>
      </c>
      <c r="D37" t="s">
        <v>4501</v>
      </c>
      <c r="F37" t="s">
        <v>77</v>
      </c>
      <c r="G37" t="s">
        <v>4943</v>
      </c>
      <c r="H37" t="s">
        <v>4503</v>
      </c>
      <c r="I37" t="s">
        <v>52</v>
      </c>
      <c r="J37" t="s">
        <v>4944</v>
      </c>
      <c r="K37" t="s">
        <v>4945</v>
      </c>
      <c r="L37" t="s">
        <v>4946</v>
      </c>
      <c r="M37">
        <v>16.681000000000001</v>
      </c>
      <c r="N37" t="s">
        <v>4484</v>
      </c>
      <c r="S37" t="s">
        <v>4485</v>
      </c>
      <c r="T37" t="s">
        <v>4947</v>
      </c>
      <c r="U37" t="s">
        <v>4948</v>
      </c>
      <c r="V37" t="s">
        <v>4949</v>
      </c>
      <c r="W37" t="s">
        <v>4950</v>
      </c>
      <c r="X37" t="s">
        <v>4951</v>
      </c>
      <c r="Z37">
        <v>6</v>
      </c>
      <c r="AM37">
        <v>3</v>
      </c>
      <c r="AN37" t="s">
        <v>4952</v>
      </c>
      <c r="AO37" s="17">
        <v>18568</v>
      </c>
      <c r="AP37">
        <v>1</v>
      </c>
      <c r="AQ37" t="s">
        <v>52</v>
      </c>
      <c r="AR37" s="16">
        <v>43313</v>
      </c>
      <c r="AS37">
        <v>2400000</v>
      </c>
      <c r="AT37" t="s">
        <v>39</v>
      </c>
      <c r="AU37">
        <v>2400000</v>
      </c>
      <c r="AV37">
        <v>2400000</v>
      </c>
      <c r="AW37" t="s">
        <v>39</v>
      </c>
      <c r="AX37">
        <v>2400000</v>
      </c>
      <c r="AY37" t="s">
        <v>52</v>
      </c>
      <c r="AZ37">
        <v>2400000</v>
      </c>
      <c r="BA37" t="s">
        <v>39</v>
      </c>
      <c r="BB37">
        <v>2400000</v>
      </c>
      <c r="BC37">
        <v>2400000</v>
      </c>
      <c r="BD37" t="s">
        <v>39</v>
      </c>
      <c r="BE37">
        <v>2400000</v>
      </c>
      <c r="BG37">
        <v>1</v>
      </c>
      <c r="CC37" t="s">
        <v>4953</v>
      </c>
      <c r="CD37">
        <v>12</v>
      </c>
      <c r="CN37" t="s">
        <v>4530</v>
      </c>
      <c r="CP37" t="s">
        <v>4728</v>
      </c>
      <c r="CQ37" t="s">
        <v>4954</v>
      </c>
      <c r="CU37">
        <v>26</v>
      </c>
    </row>
    <row r="38" spans="1:99" x14ac:dyDescent="0.2">
      <c r="A38" s="21" t="s">
        <v>4955</v>
      </c>
      <c r="B38" t="s">
        <v>4956</v>
      </c>
      <c r="C38" s="16">
        <v>44166</v>
      </c>
      <c r="D38" t="s">
        <v>4476</v>
      </c>
      <c r="G38" t="s">
        <v>4957</v>
      </c>
      <c r="H38" t="s">
        <v>4503</v>
      </c>
      <c r="I38" t="s">
        <v>97</v>
      </c>
      <c r="J38" t="s">
        <v>2843</v>
      </c>
      <c r="K38" t="s">
        <v>4506</v>
      </c>
      <c r="L38" t="s">
        <v>4958</v>
      </c>
      <c r="M38">
        <v>16.727</v>
      </c>
      <c r="N38" t="s">
        <v>4484</v>
      </c>
      <c r="T38" t="s">
        <v>4959</v>
      </c>
      <c r="W38" t="s">
        <v>4960</v>
      </c>
      <c r="AM38">
        <v>2</v>
      </c>
      <c r="AN38" t="s">
        <v>4961</v>
      </c>
      <c r="AP38">
        <v>1</v>
      </c>
      <c r="AR38" s="16">
        <v>44392</v>
      </c>
      <c r="AS38">
        <v>3999999</v>
      </c>
      <c r="AT38" t="s">
        <v>39</v>
      </c>
      <c r="AU38">
        <v>3999999</v>
      </c>
      <c r="AV38">
        <v>3999999</v>
      </c>
      <c r="AW38" t="s">
        <v>39</v>
      </c>
      <c r="AX38">
        <v>3999999</v>
      </c>
      <c r="AY38" t="s">
        <v>97</v>
      </c>
      <c r="AZ38">
        <v>3999999</v>
      </c>
      <c r="BA38" t="s">
        <v>39</v>
      </c>
      <c r="BB38">
        <v>3999999</v>
      </c>
      <c r="BC38">
        <v>3999999</v>
      </c>
      <c r="BD38" t="s">
        <v>39</v>
      </c>
      <c r="BE38">
        <v>3999999</v>
      </c>
      <c r="CP38" t="s">
        <v>4716</v>
      </c>
    </row>
    <row r="39" spans="1:99" x14ac:dyDescent="0.2">
      <c r="A39" s="21" t="s">
        <v>4962</v>
      </c>
      <c r="B39" t="s">
        <v>4963</v>
      </c>
      <c r="G39" t="s">
        <v>4964</v>
      </c>
      <c r="H39" t="s">
        <v>4503</v>
      </c>
      <c r="I39" t="s">
        <v>52</v>
      </c>
      <c r="J39" t="s">
        <v>4965</v>
      </c>
      <c r="K39" t="s">
        <v>4506</v>
      </c>
      <c r="L39" t="s">
        <v>4964</v>
      </c>
      <c r="M39">
        <v>17.134</v>
      </c>
      <c r="N39" t="s">
        <v>4484</v>
      </c>
      <c r="T39" t="s">
        <v>4966</v>
      </c>
      <c r="U39" t="s">
        <v>4967</v>
      </c>
      <c r="W39" t="s">
        <v>4968</v>
      </c>
      <c r="Z39">
        <v>1</v>
      </c>
      <c r="AO39" s="18">
        <v>44470</v>
      </c>
      <c r="AP39">
        <v>1</v>
      </c>
      <c r="AQ39" t="s">
        <v>52</v>
      </c>
      <c r="AR39" s="16">
        <v>44251</v>
      </c>
      <c r="AS39">
        <v>5000000</v>
      </c>
      <c r="AT39" t="s">
        <v>39</v>
      </c>
      <c r="AU39">
        <v>5000000</v>
      </c>
      <c r="AV39">
        <v>5000000</v>
      </c>
      <c r="AW39" t="s">
        <v>39</v>
      </c>
      <c r="AX39">
        <v>5000000</v>
      </c>
      <c r="AY39" t="s">
        <v>52</v>
      </c>
      <c r="AZ39">
        <v>5000000</v>
      </c>
      <c r="BA39" t="s">
        <v>39</v>
      </c>
      <c r="BB39">
        <v>5000000</v>
      </c>
      <c r="BC39">
        <v>5000000</v>
      </c>
      <c r="BD39" t="s">
        <v>39</v>
      </c>
      <c r="BE39">
        <v>5000000</v>
      </c>
      <c r="BF39">
        <v>2</v>
      </c>
      <c r="BG39">
        <v>11</v>
      </c>
      <c r="CP39" t="s">
        <v>4969</v>
      </c>
      <c r="CQ39" t="s">
        <v>4970</v>
      </c>
    </row>
    <row r="40" spans="1:99" x14ac:dyDescent="0.2">
      <c r="A40" s="21" t="s">
        <v>4971</v>
      </c>
      <c r="B40" t="s">
        <v>4972</v>
      </c>
      <c r="C40" s="16">
        <v>42736</v>
      </c>
      <c r="D40" t="s">
        <v>4501</v>
      </c>
      <c r="E40" t="s">
        <v>4477</v>
      </c>
      <c r="G40" t="s">
        <v>4973</v>
      </c>
      <c r="H40" t="s">
        <v>3555</v>
      </c>
      <c r="I40" t="s">
        <v>4615</v>
      </c>
      <c r="J40" t="s">
        <v>73</v>
      </c>
      <c r="K40" t="s">
        <v>4506</v>
      </c>
      <c r="L40" t="s">
        <v>4973</v>
      </c>
      <c r="M40">
        <v>17.344999999999999</v>
      </c>
      <c r="N40" t="s">
        <v>4484</v>
      </c>
      <c r="O40" s="16">
        <v>43913</v>
      </c>
      <c r="P40" t="s">
        <v>4476</v>
      </c>
      <c r="T40" t="s">
        <v>4974</v>
      </c>
      <c r="W40" t="s">
        <v>4975</v>
      </c>
      <c r="X40" t="s">
        <v>4976</v>
      </c>
      <c r="Z40">
        <v>2</v>
      </c>
      <c r="AO40" t="s">
        <v>4528</v>
      </c>
      <c r="AP40">
        <v>1</v>
      </c>
      <c r="AQ40" t="s">
        <v>2596</v>
      </c>
      <c r="AR40" s="16">
        <v>44370</v>
      </c>
      <c r="AS40">
        <v>56000000</v>
      </c>
      <c r="AT40" t="s">
        <v>35</v>
      </c>
      <c r="AU40">
        <v>66809990</v>
      </c>
      <c r="BC40">
        <v>56000000</v>
      </c>
      <c r="BD40" t="s">
        <v>35</v>
      </c>
      <c r="BE40">
        <v>66809990</v>
      </c>
      <c r="BF40">
        <v>1</v>
      </c>
      <c r="BG40">
        <v>1</v>
      </c>
      <c r="BQ40" s="16">
        <v>43913</v>
      </c>
      <c r="BZ40" t="s">
        <v>4977</v>
      </c>
      <c r="CA40" t="s">
        <v>4978</v>
      </c>
      <c r="CB40" t="s">
        <v>4979</v>
      </c>
      <c r="CP40" t="s">
        <v>4555</v>
      </c>
      <c r="CQ40" t="s">
        <v>4980</v>
      </c>
      <c r="CT40">
        <v>1</v>
      </c>
    </row>
    <row r="41" spans="1:99" x14ac:dyDescent="0.2">
      <c r="A41" s="21" t="s">
        <v>4981</v>
      </c>
      <c r="B41" t="s">
        <v>4982</v>
      </c>
      <c r="C41" s="16">
        <v>42005</v>
      </c>
      <c r="D41" t="s">
        <v>4501</v>
      </c>
      <c r="F41" t="s">
        <v>77</v>
      </c>
      <c r="G41" t="s">
        <v>4983</v>
      </c>
      <c r="H41" t="s">
        <v>4503</v>
      </c>
      <c r="I41" t="s">
        <v>44</v>
      </c>
      <c r="J41" t="s">
        <v>4984</v>
      </c>
      <c r="K41" t="s">
        <v>4506</v>
      </c>
      <c r="L41" t="s">
        <v>4985</v>
      </c>
      <c r="M41">
        <v>17.736999999999998</v>
      </c>
      <c r="N41" t="s">
        <v>4484</v>
      </c>
      <c r="S41" t="s">
        <v>4485</v>
      </c>
      <c r="T41" t="s">
        <v>4986</v>
      </c>
      <c r="W41" t="s">
        <v>4987</v>
      </c>
      <c r="X41" t="s">
        <v>4988</v>
      </c>
      <c r="Y41" t="s">
        <v>4989</v>
      </c>
      <c r="AM41">
        <v>2</v>
      </c>
      <c r="AN41" t="s">
        <v>4990</v>
      </c>
      <c r="AO41" t="s">
        <v>4692</v>
      </c>
      <c r="AP41">
        <v>1</v>
      </c>
      <c r="AQ41" t="s">
        <v>44</v>
      </c>
      <c r="AR41" s="16">
        <v>44210</v>
      </c>
      <c r="AS41">
        <v>38000000</v>
      </c>
      <c r="AT41" t="s">
        <v>1244</v>
      </c>
      <c r="AU41">
        <v>51994893</v>
      </c>
      <c r="AV41">
        <v>38000000</v>
      </c>
      <c r="AW41" t="s">
        <v>1244</v>
      </c>
      <c r="AX41">
        <v>51994893</v>
      </c>
      <c r="AY41" t="s">
        <v>44</v>
      </c>
      <c r="AZ41">
        <v>38000000</v>
      </c>
      <c r="BA41" t="s">
        <v>1244</v>
      </c>
      <c r="BB41">
        <v>51994894</v>
      </c>
      <c r="BC41">
        <v>38000000</v>
      </c>
      <c r="BD41" t="s">
        <v>1244</v>
      </c>
      <c r="BE41">
        <v>51994894</v>
      </c>
      <c r="BF41">
        <v>1</v>
      </c>
      <c r="BG41">
        <v>1</v>
      </c>
      <c r="CC41" t="s">
        <v>4991</v>
      </c>
      <c r="CD41">
        <v>7</v>
      </c>
      <c r="CP41" t="s">
        <v>4992</v>
      </c>
      <c r="CQ41" t="s">
        <v>4993</v>
      </c>
    </row>
    <row r="42" spans="1:99" x14ac:dyDescent="0.2">
      <c r="A42" s="21" t="s">
        <v>4994</v>
      </c>
      <c r="B42" t="s">
        <v>4995</v>
      </c>
      <c r="C42" s="16">
        <v>41640</v>
      </c>
      <c r="D42" t="s">
        <v>4501</v>
      </c>
      <c r="F42" t="s">
        <v>53</v>
      </c>
      <c r="G42" t="s">
        <v>4996</v>
      </c>
      <c r="H42" t="s">
        <v>4503</v>
      </c>
      <c r="I42" t="s">
        <v>97</v>
      </c>
      <c r="J42" t="s">
        <v>4997</v>
      </c>
      <c r="K42" t="s">
        <v>4587</v>
      </c>
      <c r="L42" t="s">
        <v>4998</v>
      </c>
      <c r="M42">
        <v>18.663</v>
      </c>
      <c r="N42" t="s">
        <v>4484</v>
      </c>
      <c r="S42" t="s">
        <v>4485</v>
      </c>
      <c r="T42" t="s">
        <v>4999</v>
      </c>
      <c r="U42" t="s">
        <v>5000</v>
      </c>
      <c r="V42" t="s">
        <v>5001</v>
      </c>
      <c r="W42" t="s">
        <v>5002</v>
      </c>
      <c r="X42" t="s">
        <v>5003</v>
      </c>
      <c r="Y42" t="s">
        <v>5004</v>
      </c>
      <c r="Z42">
        <v>20</v>
      </c>
      <c r="AM42">
        <v>1</v>
      </c>
      <c r="AN42" t="s">
        <v>5005</v>
      </c>
      <c r="AO42" s="17">
        <v>18568</v>
      </c>
      <c r="AP42">
        <v>1</v>
      </c>
      <c r="AR42" s="16">
        <v>44225</v>
      </c>
      <c r="AS42">
        <v>136000000</v>
      </c>
      <c r="AT42" t="s">
        <v>5006</v>
      </c>
      <c r="AU42">
        <v>16268575</v>
      </c>
      <c r="AV42">
        <v>136000000</v>
      </c>
      <c r="AW42" t="s">
        <v>5006</v>
      </c>
      <c r="AX42">
        <v>16268575</v>
      </c>
      <c r="AY42" t="s">
        <v>97</v>
      </c>
      <c r="AZ42">
        <v>136000000</v>
      </c>
      <c r="BA42" t="s">
        <v>5006</v>
      </c>
      <c r="BB42">
        <v>16268575</v>
      </c>
      <c r="BC42">
        <v>136000000</v>
      </c>
      <c r="BD42" t="s">
        <v>5006</v>
      </c>
      <c r="BE42">
        <v>16268575</v>
      </c>
      <c r="CC42" t="s">
        <v>4607</v>
      </c>
      <c r="CD42">
        <v>2</v>
      </c>
      <c r="CF42">
        <v>7</v>
      </c>
      <c r="CG42">
        <v>0</v>
      </c>
      <c r="CH42" t="s">
        <v>5007</v>
      </c>
      <c r="CJ42">
        <v>479660</v>
      </c>
      <c r="CK42" t="s">
        <v>39</v>
      </c>
      <c r="CL42">
        <v>479660</v>
      </c>
      <c r="CN42" t="s">
        <v>5008</v>
      </c>
      <c r="CP42" t="s">
        <v>4901</v>
      </c>
    </row>
    <row r="43" spans="1:99" x14ac:dyDescent="0.2">
      <c r="A43" s="21" t="s">
        <v>1306</v>
      </c>
      <c r="B43" t="s">
        <v>1308</v>
      </c>
      <c r="C43" s="16">
        <v>43570</v>
      </c>
      <c r="D43" t="s">
        <v>4476</v>
      </c>
      <c r="G43" t="s">
        <v>5009</v>
      </c>
      <c r="H43" t="s">
        <v>4503</v>
      </c>
      <c r="I43" t="s">
        <v>44</v>
      </c>
      <c r="J43" t="s">
        <v>1307</v>
      </c>
      <c r="K43" t="s">
        <v>4506</v>
      </c>
      <c r="L43" t="s">
        <v>1309</v>
      </c>
      <c r="M43">
        <v>18.675999999999998</v>
      </c>
      <c r="N43" t="s">
        <v>4484</v>
      </c>
      <c r="S43" t="s">
        <v>4485</v>
      </c>
      <c r="T43" t="s">
        <v>1310</v>
      </c>
      <c r="U43" t="s">
        <v>5010</v>
      </c>
      <c r="V43" t="s">
        <v>5011</v>
      </c>
      <c r="W43" t="s">
        <v>5012</v>
      </c>
      <c r="X43" t="s">
        <v>5013</v>
      </c>
      <c r="AM43">
        <v>2</v>
      </c>
      <c r="AN43" t="s">
        <v>5014</v>
      </c>
      <c r="AO43" s="17">
        <v>18568</v>
      </c>
      <c r="AP43">
        <v>1</v>
      </c>
      <c r="AQ43" t="s">
        <v>44</v>
      </c>
      <c r="AR43" s="16">
        <v>43804</v>
      </c>
      <c r="AS43">
        <v>90000000</v>
      </c>
      <c r="AT43" t="s">
        <v>39</v>
      </c>
      <c r="AU43">
        <v>90000000</v>
      </c>
      <c r="AV43">
        <v>90000000</v>
      </c>
      <c r="AW43" t="s">
        <v>39</v>
      </c>
      <c r="AX43">
        <v>90000000</v>
      </c>
      <c r="AY43" t="s">
        <v>44</v>
      </c>
      <c r="AZ43">
        <v>90000000</v>
      </c>
      <c r="BA43" t="s">
        <v>39</v>
      </c>
      <c r="BB43">
        <v>90000000</v>
      </c>
      <c r="BC43">
        <v>90000000</v>
      </c>
      <c r="BD43" t="s">
        <v>39</v>
      </c>
      <c r="BE43">
        <v>90000000</v>
      </c>
      <c r="BG43">
        <v>1</v>
      </c>
      <c r="CC43" t="s">
        <v>4607</v>
      </c>
      <c r="CD43">
        <v>2</v>
      </c>
      <c r="CP43" t="s">
        <v>5015</v>
      </c>
      <c r="CQ43" t="s">
        <v>1311</v>
      </c>
    </row>
    <row r="44" spans="1:99" x14ac:dyDescent="0.2">
      <c r="A44" s="21" t="s">
        <v>5016</v>
      </c>
      <c r="B44" t="s">
        <v>5017</v>
      </c>
      <c r="C44" s="16">
        <v>43466</v>
      </c>
      <c r="D44" t="s">
        <v>4501</v>
      </c>
      <c r="G44" t="s">
        <v>5018</v>
      </c>
      <c r="H44" t="s">
        <v>4503</v>
      </c>
      <c r="I44" t="s">
        <v>52</v>
      </c>
      <c r="J44" t="s">
        <v>2497</v>
      </c>
      <c r="K44" t="s">
        <v>4896</v>
      </c>
      <c r="L44" t="s">
        <v>5019</v>
      </c>
      <c r="M44">
        <v>18.917000000000002</v>
      </c>
      <c r="N44" t="s">
        <v>4484</v>
      </c>
      <c r="T44" t="s">
        <v>5020</v>
      </c>
      <c r="W44" t="s">
        <v>5021</v>
      </c>
      <c r="X44" t="s">
        <v>5022</v>
      </c>
      <c r="Y44" t="s">
        <v>5023</v>
      </c>
      <c r="Z44">
        <v>12</v>
      </c>
      <c r="AM44">
        <v>3</v>
      </c>
      <c r="AN44" t="s">
        <v>5024</v>
      </c>
      <c r="AO44" s="18">
        <v>44470</v>
      </c>
      <c r="AP44">
        <v>1</v>
      </c>
      <c r="AQ44" t="s">
        <v>52</v>
      </c>
      <c r="AR44" s="16">
        <v>44126</v>
      </c>
      <c r="AS44">
        <v>2600000</v>
      </c>
      <c r="AT44" t="s">
        <v>35</v>
      </c>
      <c r="AU44">
        <v>3071819</v>
      </c>
      <c r="AV44">
        <v>2600000</v>
      </c>
      <c r="AW44" t="s">
        <v>35</v>
      </c>
      <c r="AX44">
        <v>3071819</v>
      </c>
      <c r="AY44" t="s">
        <v>52</v>
      </c>
      <c r="AZ44">
        <v>2600000</v>
      </c>
      <c r="BA44" t="s">
        <v>35</v>
      </c>
      <c r="BB44">
        <v>3071819</v>
      </c>
      <c r="BC44">
        <v>2600000</v>
      </c>
      <c r="BD44" t="s">
        <v>35</v>
      </c>
      <c r="BE44">
        <v>3071819</v>
      </c>
      <c r="BF44">
        <v>1</v>
      </c>
      <c r="BG44">
        <v>2</v>
      </c>
      <c r="CC44" t="s">
        <v>4579</v>
      </c>
      <c r="CD44">
        <v>3</v>
      </c>
      <c r="CF44">
        <v>0</v>
      </c>
      <c r="CG44">
        <v>2</v>
      </c>
      <c r="CI44" t="s">
        <v>4594</v>
      </c>
    </row>
    <row r="45" spans="1:99" x14ac:dyDescent="0.2">
      <c r="A45" s="21" t="s">
        <v>5025</v>
      </c>
      <c r="B45" t="s">
        <v>5026</v>
      </c>
      <c r="C45" s="16">
        <v>43831</v>
      </c>
      <c r="D45" t="s">
        <v>4501</v>
      </c>
      <c r="G45" t="s">
        <v>5027</v>
      </c>
      <c r="H45" t="s">
        <v>4503</v>
      </c>
      <c r="I45" t="s">
        <v>52</v>
      </c>
      <c r="J45" t="s">
        <v>5028</v>
      </c>
      <c r="K45" t="s">
        <v>5029</v>
      </c>
      <c r="L45" t="s">
        <v>5030</v>
      </c>
      <c r="M45">
        <v>18.959</v>
      </c>
      <c r="N45" t="s">
        <v>4484</v>
      </c>
      <c r="T45" t="s">
        <v>5031</v>
      </c>
      <c r="U45" t="s">
        <v>5032</v>
      </c>
      <c r="V45" t="s">
        <v>5033</v>
      </c>
      <c r="W45" t="s">
        <v>5034</v>
      </c>
      <c r="X45" t="s">
        <v>5035</v>
      </c>
      <c r="Z45">
        <v>5</v>
      </c>
      <c r="AM45">
        <v>2</v>
      </c>
      <c r="AN45" t="s">
        <v>5036</v>
      </c>
      <c r="AO45" s="18">
        <v>44470</v>
      </c>
      <c r="AP45">
        <v>1</v>
      </c>
      <c r="AQ45" t="s">
        <v>52</v>
      </c>
      <c r="AR45" s="16">
        <v>44091</v>
      </c>
      <c r="AS45">
        <v>875000</v>
      </c>
      <c r="AT45" t="s">
        <v>39</v>
      </c>
      <c r="AU45">
        <v>875000</v>
      </c>
      <c r="AV45">
        <v>875000</v>
      </c>
      <c r="AW45" t="s">
        <v>39</v>
      </c>
      <c r="AX45">
        <v>875000</v>
      </c>
      <c r="AY45" t="s">
        <v>52</v>
      </c>
      <c r="AZ45">
        <v>875000</v>
      </c>
      <c r="BA45" t="s">
        <v>39</v>
      </c>
      <c r="BB45">
        <v>875000</v>
      </c>
      <c r="BC45">
        <v>875000</v>
      </c>
      <c r="BD45" t="s">
        <v>39</v>
      </c>
      <c r="BE45">
        <v>875000</v>
      </c>
      <c r="BF45">
        <v>1</v>
      </c>
      <c r="BG45">
        <v>4</v>
      </c>
      <c r="CC45" t="s">
        <v>4607</v>
      </c>
      <c r="CD45">
        <v>2</v>
      </c>
      <c r="CN45" t="s">
        <v>4530</v>
      </c>
      <c r="CP45" t="s">
        <v>4728</v>
      </c>
      <c r="CQ45" t="s">
        <v>5037</v>
      </c>
    </row>
    <row r="46" spans="1:99" x14ac:dyDescent="0.2">
      <c r="A46" s="21" t="s">
        <v>5038</v>
      </c>
      <c r="B46" t="s">
        <v>5039</v>
      </c>
      <c r="C46" s="16">
        <v>43831</v>
      </c>
      <c r="D46" t="s">
        <v>4501</v>
      </c>
      <c r="G46" t="s">
        <v>5040</v>
      </c>
      <c r="H46" t="s">
        <v>4503</v>
      </c>
      <c r="I46" t="s">
        <v>52</v>
      </c>
      <c r="J46" t="s">
        <v>3845</v>
      </c>
      <c r="K46" t="s">
        <v>5041</v>
      </c>
      <c r="L46" t="s">
        <v>5042</v>
      </c>
      <c r="M46">
        <v>19.167999999999999</v>
      </c>
      <c r="N46" t="s">
        <v>4484</v>
      </c>
      <c r="T46" t="s">
        <v>5043</v>
      </c>
      <c r="AM46">
        <v>1</v>
      </c>
      <c r="AN46" t="s">
        <v>5044</v>
      </c>
      <c r="AO46" s="17">
        <v>18568</v>
      </c>
      <c r="AP46">
        <v>1</v>
      </c>
      <c r="AQ46" t="s">
        <v>52</v>
      </c>
      <c r="AR46" s="16">
        <v>44378</v>
      </c>
      <c r="AS46">
        <v>10000000</v>
      </c>
      <c r="AT46" t="s">
        <v>35</v>
      </c>
      <c r="AU46">
        <v>11845800</v>
      </c>
      <c r="AV46">
        <v>10000000</v>
      </c>
      <c r="AW46" t="s">
        <v>35</v>
      </c>
      <c r="AX46">
        <v>11845800</v>
      </c>
      <c r="AY46" t="s">
        <v>52</v>
      </c>
      <c r="AZ46">
        <v>10000000</v>
      </c>
      <c r="BA46" t="s">
        <v>35</v>
      </c>
      <c r="BB46">
        <v>11845801</v>
      </c>
      <c r="BC46">
        <v>10000000</v>
      </c>
      <c r="BD46" t="s">
        <v>35</v>
      </c>
      <c r="BE46">
        <v>11845801</v>
      </c>
      <c r="BF46">
        <v>1</v>
      </c>
      <c r="BG46">
        <v>1</v>
      </c>
      <c r="CF46">
        <v>0</v>
      </c>
      <c r="CG46">
        <v>2</v>
      </c>
      <c r="CI46" t="s">
        <v>4580</v>
      </c>
      <c r="CN46" t="s">
        <v>4530</v>
      </c>
      <c r="CP46" t="s">
        <v>5045</v>
      </c>
      <c r="CQ46" t="s">
        <v>5046</v>
      </c>
    </row>
    <row r="47" spans="1:99" x14ac:dyDescent="0.2">
      <c r="A47" s="21" t="s">
        <v>5047</v>
      </c>
      <c r="B47" t="s">
        <v>5048</v>
      </c>
      <c r="C47" s="16">
        <v>42736</v>
      </c>
      <c r="D47" t="s">
        <v>4476</v>
      </c>
      <c r="F47" t="s">
        <v>53</v>
      </c>
      <c r="G47" t="s">
        <v>5049</v>
      </c>
      <c r="H47" t="s">
        <v>4503</v>
      </c>
      <c r="I47" t="s">
        <v>97</v>
      </c>
      <c r="J47" t="s">
        <v>5050</v>
      </c>
      <c r="K47" t="s">
        <v>4641</v>
      </c>
      <c r="L47" t="s">
        <v>5051</v>
      </c>
      <c r="M47">
        <v>19.265999999999998</v>
      </c>
      <c r="N47" t="s">
        <v>4484</v>
      </c>
      <c r="S47" t="s">
        <v>4485</v>
      </c>
      <c r="T47" t="s">
        <v>5052</v>
      </c>
      <c r="U47" t="s">
        <v>5053</v>
      </c>
      <c r="W47" t="s">
        <v>5054</v>
      </c>
      <c r="X47" t="s">
        <v>5055</v>
      </c>
      <c r="Y47" t="s">
        <v>5056</v>
      </c>
      <c r="Z47">
        <v>7</v>
      </c>
      <c r="AM47">
        <v>2</v>
      </c>
      <c r="AN47" t="s">
        <v>5057</v>
      </c>
      <c r="AO47" t="s">
        <v>4493</v>
      </c>
      <c r="AP47">
        <v>1</v>
      </c>
      <c r="AR47" s="16">
        <v>43154</v>
      </c>
      <c r="AS47">
        <v>17800000</v>
      </c>
      <c r="AT47" t="s">
        <v>5058</v>
      </c>
      <c r="AU47">
        <v>2267630</v>
      </c>
      <c r="AV47">
        <v>17800000</v>
      </c>
      <c r="AW47" t="s">
        <v>5058</v>
      </c>
      <c r="AX47">
        <v>2267630</v>
      </c>
      <c r="AY47" t="s">
        <v>97</v>
      </c>
      <c r="AZ47">
        <v>17800000</v>
      </c>
      <c r="BA47" t="s">
        <v>5058</v>
      </c>
      <c r="BB47">
        <v>2267631</v>
      </c>
      <c r="BC47">
        <v>17800000</v>
      </c>
      <c r="BD47" t="s">
        <v>5058</v>
      </c>
      <c r="BE47">
        <v>2267631</v>
      </c>
      <c r="BG47">
        <v>2</v>
      </c>
      <c r="CC47" t="s">
        <v>5059</v>
      </c>
      <c r="CD47">
        <v>19</v>
      </c>
      <c r="CN47" t="s">
        <v>4647</v>
      </c>
      <c r="CP47" t="s">
        <v>4848</v>
      </c>
      <c r="CQ47" t="s">
        <v>5060</v>
      </c>
    </row>
    <row r="48" spans="1:99" x14ac:dyDescent="0.2">
      <c r="A48" s="21" t="s">
        <v>5061</v>
      </c>
      <c r="B48" t="s">
        <v>5062</v>
      </c>
      <c r="C48" s="16">
        <v>42736</v>
      </c>
      <c r="D48" t="s">
        <v>4501</v>
      </c>
      <c r="F48" t="s">
        <v>1315</v>
      </c>
      <c r="G48" t="s">
        <v>5063</v>
      </c>
      <c r="H48" t="s">
        <v>4503</v>
      </c>
      <c r="I48" t="s">
        <v>5064</v>
      </c>
      <c r="J48" t="s">
        <v>5065</v>
      </c>
      <c r="K48" t="s">
        <v>5066</v>
      </c>
      <c r="L48" t="s">
        <v>5067</v>
      </c>
      <c r="M48">
        <v>19.850000000000001</v>
      </c>
      <c r="N48" t="s">
        <v>4484</v>
      </c>
      <c r="S48" t="s">
        <v>4485</v>
      </c>
      <c r="T48" t="s">
        <v>5068</v>
      </c>
      <c r="U48" t="s">
        <v>5069</v>
      </c>
      <c r="V48" t="s">
        <v>5070</v>
      </c>
      <c r="W48" t="s">
        <v>5071</v>
      </c>
      <c r="X48" t="s">
        <v>5072</v>
      </c>
      <c r="Z48">
        <v>4</v>
      </c>
      <c r="AM48">
        <v>1</v>
      </c>
      <c r="AN48" t="s">
        <v>5073</v>
      </c>
      <c r="AO48" s="17">
        <v>18568</v>
      </c>
      <c r="AP48">
        <v>1</v>
      </c>
      <c r="AR48" s="16">
        <v>43647</v>
      </c>
      <c r="AS48">
        <v>5000000</v>
      </c>
      <c r="AT48" t="s">
        <v>35</v>
      </c>
      <c r="AU48">
        <v>5643748</v>
      </c>
      <c r="AV48">
        <v>5000000</v>
      </c>
      <c r="AW48" t="s">
        <v>35</v>
      </c>
      <c r="AX48">
        <v>5643748</v>
      </c>
      <c r="AY48" t="s">
        <v>5064</v>
      </c>
      <c r="AZ48">
        <v>5000000</v>
      </c>
      <c r="BA48" t="s">
        <v>35</v>
      </c>
      <c r="BB48">
        <v>5643749</v>
      </c>
      <c r="BC48">
        <v>5000000</v>
      </c>
      <c r="BD48" t="s">
        <v>35</v>
      </c>
      <c r="BE48">
        <v>5643749</v>
      </c>
      <c r="BF48">
        <v>1</v>
      </c>
      <c r="BG48">
        <v>1</v>
      </c>
      <c r="CC48" t="s">
        <v>5074</v>
      </c>
      <c r="CD48">
        <v>16</v>
      </c>
      <c r="CF48">
        <v>0</v>
      </c>
      <c r="CG48">
        <v>1</v>
      </c>
      <c r="CI48" t="s">
        <v>4594</v>
      </c>
    </row>
    <row r="49" spans="1:99" x14ac:dyDescent="0.2">
      <c r="A49" s="21" t="s">
        <v>5075</v>
      </c>
      <c r="B49" t="s">
        <v>5076</v>
      </c>
      <c r="C49" s="16">
        <v>42736</v>
      </c>
      <c r="D49" t="s">
        <v>4501</v>
      </c>
      <c r="E49" t="s">
        <v>4477</v>
      </c>
      <c r="F49" t="s">
        <v>77</v>
      </c>
      <c r="G49" t="s">
        <v>5077</v>
      </c>
      <c r="H49" t="s">
        <v>4503</v>
      </c>
      <c r="I49" t="s">
        <v>5078</v>
      </c>
      <c r="J49" t="s">
        <v>1301</v>
      </c>
      <c r="K49" t="s">
        <v>5079</v>
      </c>
      <c r="L49" t="s">
        <v>5080</v>
      </c>
      <c r="M49">
        <v>19.93</v>
      </c>
      <c r="N49" t="s">
        <v>4484</v>
      </c>
      <c r="S49" t="s">
        <v>4485</v>
      </c>
      <c r="T49" t="s">
        <v>5081</v>
      </c>
      <c r="U49" t="s">
        <v>5082</v>
      </c>
      <c r="V49" t="s">
        <v>5083</v>
      </c>
      <c r="W49" t="s">
        <v>5084</v>
      </c>
      <c r="Y49">
        <v>442033205000</v>
      </c>
      <c r="Z49">
        <v>179</v>
      </c>
      <c r="AM49">
        <v>2</v>
      </c>
      <c r="AN49" t="s">
        <v>5085</v>
      </c>
      <c r="AO49" t="s">
        <v>4623</v>
      </c>
      <c r="AP49">
        <v>1</v>
      </c>
      <c r="AR49" s="16">
        <v>44239</v>
      </c>
      <c r="BF49">
        <v>1</v>
      </c>
      <c r="BG49">
        <v>1</v>
      </c>
      <c r="CC49" t="s">
        <v>5086</v>
      </c>
      <c r="CD49">
        <v>1.9119999999999999</v>
      </c>
      <c r="CF49">
        <v>0</v>
      </c>
      <c r="CG49">
        <v>4</v>
      </c>
      <c r="CI49" t="s">
        <v>4498</v>
      </c>
    </row>
    <row r="50" spans="1:99" x14ac:dyDescent="0.2">
      <c r="A50" s="21" t="s">
        <v>5087</v>
      </c>
      <c r="B50" t="s">
        <v>5088</v>
      </c>
      <c r="C50" s="16">
        <v>44228</v>
      </c>
      <c r="D50" t="s">
        <v>4546</v>
      </c>
      <c r="G50" t="s">
        <v>5089</v>
      </c>
      <c r="H50" t="s">
        <v>4503</v>
      </c>
      <c r="I50" t="s">
        <v>91</v>
      </c>
      <c r="J50" t="s">
        <v>1635</v>
      </c>
      <c r="K50" t="s">
        <v>4696</v>
      </c>
      <c r="L50" t="s">
        <v>5090</v>
      </c>
      <c r="M50">
        <v>19.956</v>
      </c>
      <c r="N50" t="s">
        <v>4484</v>
      </c>
      <c r="S50" t="s">
        <v>4485</v>
      </c>
      <c r="T50" t="s">
        <v>5091</v>
      </c>
      <c r="U50" t="s">
        <v>5092</v>
      </c>
      <c r="W50" t="s">
        <v>5093</v>
      </c>
      <c r="X50" t="s">
        <v>5094</v>
      </c>
      <c r="Z50">
        <v>2</v>
      </c>
      <c r="AM50">
        <v>2</v>
      </c>
      <c r="AN50" t="s">
        <v>5095</v>
      </c>
      <c r="AO50" s="18">
        <v>44470</v>
      </c>
      <c r="AP50">
        <v>1</v>
      </c>
      <c r="AQ50" t="s">
        <v>52</v>
      </c>
      <c r="AR50" s="16">
        <v>44344</v>
      </c>
      <c r="AS50">
        <v>1250000</v>
      </c>
      <c r="AT50" t="s">
        <v>35</v>
      </c>
      <c r="AU50">
        <v>1524063</v>
      </c>
      <c r="AV50">
        <v>1250000</v>
      </c>
      <c r="AW50" t="s">
        <v>35</v>
      </c>
      <c r="AX50">
        <v>1524063</v>
      </c>
      <c r="AY50" t="s">
        <v>91</v>
      </c>
      <c r="AZ50">
        <v>1250000</v>
      </c>
      <c r="BA50" t="s">
        <v>35</v>
      </c>
      <c r="BB50">
        <v>1524063</v>
      </c>
      <c r="BC50">
        <v>1250000</v>
      </c>
      <c r="BD50" t="s">
        <v>35</v>
      </c>
      <c r="BE50">
        <v>1524063</v>
      </c>
      <c r="BF50">
        <v>1</v>
      </c>
      <c r="BG50">
        <v>1</v>
      </c>
      <c r="CF50">
        <v>0</v>
      </c>
      <c r="CG50">
        <v>0</v>
      </c>
      <c r="CI50" t="s">
        <v>4498</v>
      </c>
    </row>
    <row r="51" spans="1:99" x14ac:dyDescent="0.2">
      <c r="A51" s="21" t="s">
        <v>5096</v>
      </c>
      <c r="B51" t="s">
        <v>5097</v>
      </c>
      <c r="C51" s="16">
        <v>43831</v>
      </c>
      <c r="D51" t="s">
        <v>4501</v>
      </c>
      <c r="G51" t="s">
        <v>5098</v>
      </c>
      <c r="H51" t="s">
        <v>4503</v>
      </c>
      <c r="I51" t="s">
        <v>4504</v>
      </c>
      <c r="J51" t="s">
        <v>5099</v>
      </c>
      <c r="K51" t="s">
        <v>4506</v>
      </c>
      <c r="L51" t="s">
        <v>5100</v>
      </c>
      <c r="M51">
        <v>20.141999999999999</v>
      </c>
      <c r="N51" t="s">
        <v>4484</v>
      </c>
      <c r="S51" t="s">
        <v>4485</v>
      </c>
      <c r="T51" t="s">
        <v>5101</v>
      </c>
      <c r="U51" t="s">
        <v>5102</v>
      </c>
      <c r="X51" t="s">
        <v>5103</v>
      </c>
      <c r="Z51">
        <v>1</v>
      </c>
      <c r="AM51">
        <v>2</v>
      </c>
      <c r="AN51" t="s">
        <v>5104</v>
      </c>
      <c r="AO51" s="18">
        <v>44470</v>
      </c>
      <c r="AP51">
        <v>1</v>
      </c>
      <c r="AR51" s="16">
        <v>44314</v>
      </c>
      <c r="AS51">
        <v>10000000</v>
      </c>
      <c r="AT51" t="s">
        <v>39</v>
      </c>
      <c r="AU51">
        <v>10000000</v>
      </c>
      <c r="AV51">
        <v>10000000</v>
      </c>
      <c r="AW51" t="s">
        <v>39</v>
      </c>
      <c r="AX51">
        <v>10000000</v>
      </c>
      <c r="AY51" t="s">
        <v>4504</v>
      </c>
      <c r="AZ51">
        <v>10000000</v>
      </c>
      <c r="BA51" t="s">
        <v>39</v>
      </c>
      <c r="BB51">
        <v>10000000</v>
      </c>
      <c r="BC51">
        <v>10000000</v>
      </c>
      <c r="BD51" t="s">
        <v>39</v>
      </c>
      <c r="BE51">
        <v>10000000</v>
      </c>
      <c r="BG51">
        <v>4</v>
      </c>
      <c r="CP51" t="s">
        <v>4927</v>
      </c>
      <c r="CQ51" t="s">
        <v>5105</v>
      </c>
    </row>
    <row r="52" spans="1:99" x14ac:dyDescent="0.2">
      <c r="A52" s="21" t="s">
        <v>5106</v>
      </c>
      <c r="B52" t="s">
        <v>5107</v>
      </c>
      <c r="C52" s="16">
        <v>43466</v>
      </c>
      <c r="D52" t="s">
        <v>4476</v>
      </c>
      <c r="G52" t="s">
        <v>5108</v>
      </c>
      <c r="H52" t="s">
        <v>4503</v>
      </c>
      <c r="I52" t="s">
        <v>97</v>
      </c>
      <c r="J52" t="s">
        <v>73</v>
      </c>
      <c r="K52" t="s">
        <v>4854</v>
      </c>
      <c r="L52" t="s">
        <v>5109</v>
      </c>
      <c r="M52">
        <v>20.292999999999999</v>
      </c>
      <c r="N52" t="s">
        <v>4484</v>
      </c>
      <c r="S52" t="s">
        <v>4485</v>
      </c>
      <c r="T52" t="s">
        <v>5110</v>
      </c>
      <c r="U52" t="s">
        <v>5111</v>
      </c>
      <c r="V52" t="s">
        <v>5112</v>
      </c>
      <c r="W52" t="s">
        <v>5113</v>
      </c>
      <c r="X52" t="s">
        <v>5114</v>
      </c>
      <c r="Y52" t="s">
        <v>5115</v>
      </c>
      <c r="Z52">
        <v>3</v>
      </c>
      <c r="AM52">
        <v>1</v>
      </c>
      <c r="AN52" t="s">
        <v>5116</v>
      </c>
      <c r="AO52" t="s">
        <v>4493</v>
      </c>
      <c r="AP52">
        <v>1</v>
      </c>
      <c r="AR52" s="16">
        <v>44363</v>
      </c>
      <c r="AS52">
        <v>21000000</v>
      </c>
      <c r="AT52" t="s">
        <v>39</v>
      </c>
      <c r="AU52">
        <v>21000000</v>
      </c>
      <c r="AV52">
        <v>21000000</v>
      </c>
      <c r="AW52" t="s">
        <v>39</v>
      </c>
      <c r="AX52">
        <v>21000000</v>
      </c>
      <c r="AY52" t="s">
        <v>97</v>
      </c>
      <c r="AZ52">
        <v>21000000</v>
      </c>
      <c r="BA52" t="s">
        <v>39</v>
      </c>
      <c r="BB52">
        <v>21000000</v>
      </c>
      <c r="BC52">
        <v>21000000</v>
      </c>
      <c r="BD52" t="s">
        <v>39</v>
      </c>
      <c r="BE52">
        <v>21000000</v>
      </c>
      <c r="BF52">
        <v>1</v>
      </c>
      <c r="BG52">
        <v>2</v>
      </c>
      <c r="CN52" t="s">
        <v>4530</v>
      </c>
      <c r="CP52" t="s">
        <v>4555</v>
      </c>
      <c r="CQ52" t="s">
        <v>5117</v>
      </c>
    </row>
    <row r="53" spans="1:99" x14ac:dyDescent="0.2">
      <c r="A53" s="21" t="s">
        <v>5118</v>
      </c>
      <c r="B53" t="s">
        <v>5119</v>
      </c>
      <c r="C53" s="16">
        <v>44256</v>
      </c>
      <c r="D53" t="s">
        <v>4546</v>
      </c>
      <c r="H53" t="s">
        <v>4503</v>
      </c>
      <c r="I53" t="s">
        <v>91</v>
      </c>
      <c r="J53" t="s">
        <v>57</v>
      </c>
      <c r="K53" t="s">
        <v>4506</v>
      </c>
      <c r="L53" t="s">
        <v>5120</v>
      </c>
      <c r="M53">
        <v>20.41</v>
      </c>
      <c r="N53" t="s">
        <v>4484</v>
      </c>
      <c r="S53" t="s">
        <v>4485</v>
      </c>
      <c r="T53" t="s">
        <v>5121</v>
      </c>
      <c r="U53" t="s">
        <v>5122</v>
      </c>
      <c r="V53" t="s">
        <v>5123</v>
      </c>
      <c r="W53" t="s">
        <v>5124</v>
      </c>
      <c r="X53" t="s">
        <v>5125</v>
      </c>
      <c r="Y53">
        <v>7522692141</v>
      </c>
      <c r="AM53">
        <v>1</v>
      </c>
      <c r="AN53" t="s">
        <v>5126</v>
      </c>
      <c r="AO53" s="18">
        <v>44470</v>
      </c>
      <c r="AP53">
        <v>1</v>
      </c>
      <c r="AQ53" t="s">
        <v>52</v>
      </c>
      <c r="AR53" s="16">
        <v>44408</v>
      </c>
      <c r="AS53">
        <v>333000</v>
      </c>
      <c r="AT53" t="s">
        <v>1244</v>
      </c>
      <c r="AU53">
        <v>463036</v>
      </c>
      <c r="AV53">
        <v>333000</v>
      </c>
      <c r="AW53" t="s">
        <v>1244</v>
      </c>
      <c r="AX53">
        <v>463036</v>
      </c>
      <c r="AY53" t="s">
        <v>91</v>
      </c>
      <c r="AZ53">
        <v>333000</v>
      </c>
      <c r="BA53" t="s">
        <v>1244</v>
      </c>
      <c r="BB53">
        <v>463036</v>
      </c>
      <c r="BC53">
        <v>333000</v>
      </c>
      <c r="BD53" t="s">
        <v>1244</v>
      </c>
      <c r="BE53">
        <v>463036</v>
      </c>
      <c r="CP53" t="s">
        <v>4555</v>
      </c>
    </row>
    <row r="54" spans="1:99" x14ac:dyDescent="0.2">
      <c r="A54" s="21" t="s">
        <v>5127</v>
      </c>
      <c r="B54" t="s">
        <v>5128</v>
      </c>
      <c r="C54" s="16">
        <v>43225</v>
      </c>
      <c r="D54" t="s">
        <v>4476</v>
      </c>
      <c r="G54" t="s">
        <v>5129</v>
      </c>
      <c r="H54" t="s">
        <v>4503</v>
      </c>
      <c r="I54" t="s">
        <v>5130</v>
      </c>
      <c r="J54" t="s">
        <v>5131</v>
      </c>
      <c r="K54" t="s">
        <v>4506</v>
      </c>
      <c r="L54" t="s">
        <v>5132</v>
      </c>
      <c r="M54">
        <v>20.675000000000001</v>
      </c>
      <c r="N54" t="s">
        <v>4484</v>
      </c>
      <c r="S54" t="s">
        <v>4485</v>
      </c>
      <c r="T54" t="s">
        <v>5133</v>
      </c>
      <c r="U54" t="s">
        <v>5134</v>
      </c>
      <c r="W54" t="s">
        <v>5135</v>
      </c>
      <c r="X54" t="s">
        <v>5136</v>
      </c>
      <c r="Y54" t="s">
        <v>5137</v>
      </c>
      <c r="Z54">
        <v>3</v>
      </c>
      <c r="AM54">
        <v>3</v>
      </c>
      <c r="AN54" t="s">
        <v>5138</v>
      </c>
      <c r="AO54" s="17">
        <v>18568</v>
      </c>
      <c r="AP54">
        <v>1</v>
      </c>
      <c r="AR54" s="16">
        <v>44252</v>
      </c>
      <c r="AS54">
        <v>8750000</v>
      </c>
      <c r="AT54" t="s">
        <v>39</v>
      </c>
      <c r="AU54">
        <v>8750000</v>
      </c>
      <c r="AV54">
        <v>8750000</v>
      </c>
      <c r="AW54" t="s">
        <v>39</v>
      </c>
      <c r="AX54">
        <v>8750000</v>
      </c>
      <c r="AY54" t="s">
        <v>5130</v>
      </c>
      <c r="AZ54">
        <v>8750000</v>
      </c>
      <c r="BA54" t="s">
        <v>39</v>
      </c>
      <c r="BB54">
        <v>8750000</v>
      </c>
      <c r="BC54">
        <v>8750000</v>
      </c>
      <c r="BD54" t="s">
        <v>39</v>
      </c>
      <c r="BE54">
        <v>8750000</v>
      </c>
      <c r="CC54" t="s">
        <v>4791</v>
      </c>
      <c r="CD54">
        <v>2</v>
      </c>
      <c r="CP54" t="s">
        <v>5139</v>
      </c>
    </row>
    <row r="55" spans="1:99" x14ac:dyDescent="0.2">
      <c r="A55" s="21" t="s">
        <v>5140</v>
      </c>
      <c r="B55" t="s">
        <v>5141</v>
      </c>
      <c r="C55" s="16">
        <v>43493</v>
      </c>
      <c r="D55" t="s">
        <v>4476</v>
      </c>
      <c r="G55" t="s">
        <v>5142</v>
      </c>
      <c r="H55" t="s">
        <v>4503</v>
      </c>
      <c r="I55" t="s">
        <v>52</v>
      </c>
      <c r="J55" t="s">
        <v>5143</v>
      </c>
      <c r="K55" t="s">
        <v>5144</v>
      </c>
      <c r="L55" t="s">
        <v>5145</v>
      </c>
      <c r="M55">
        <v>21.093</v>
      </c>
      <c r="N55" t="s">
        <v>4484</v>
      </c>
      <c r="S55" t="s">
        <v>4485</v>
      </c>
      <c r="T55" t="s">
        <v>5146</v>
      </c>
      <c r="U55" t="s">
        <v>5147</v>
      </c>
      <c r="V55" t="s">
        <v>5148</v>
      </c>
      <c r="X55" t="s">
        <v>5149</v>
      </c>
      <c r="AM55">
        <v>3</v>
      </c>
      <c r="AN55" t="s">
        <v>5150</v>
      </c>
      <c r="AO55" s="18">
        <v>44470</v>
      </c>
      <c r="AP55">
        <v>1</v>
      </c>
      <c r="AQ55" t="s">
        <v>52</v>
      </c>
      <c r="AR55" s="16">
        <v>44397</v>
      </c>
      <c r="AS55">
        <v>500000</v>
      </c>
      <c r="AT55" t="s">
        <v>35</v>
      </c>
      <c r="AU55">
        <v>589128</v>
      </c>
      <c r="AV55">
        <v>500000</v>
      </c>
      <c r="AW55" t="s">
        <v>35</v>
      </c>
      <c r="AX55">
        <v>589128</v>
      </c>
      <c r="AY55" t="s">
        <v>52</v>
      </c>
      <c r="AZ55">
        <v>500000</v>
      </c>
      <c r="BA55" t="s">
        <v>35</v>
      </c>
      <c r="BB55">
        <v>589129</v>
      </c>
      <c r="BC55">
        <v>500000</v>
      </c>
      <c r="BD55" t="s">
        <v>35</v>
      </c>
      <c r="BE55">
        <v>589129</v>
      </c>
      <c r="BF55">
        <v>1</v>
      </c>
      <c r="BG55">
        <v>1</v>
      </c>
      <c r="CC55" t="s">
        <v>5151</v>
      </c>
      <c r="CD55">
        <v>1</v>
      </c>
      <c r="CN55" t="s">
        <v>4530</v>
      </c>
      <c r="CP55" t="s">
        <v>5152</v>
      </c>
      <c r="CQ55" t="s">
        <v>5153</v>
      </c>
    </row>
    <row r="56" spans="1:99" x14ac:dyDescent="0.2">
      <c r="A56" s="21" t="s">
        <v>5154</v>
      </c>
      <c r="B56" t="s">
        <v>5155</v>
      </c>
      <c r="C56" s="16">
        <v>43831</v>
      </c>
      <c r="D56" t="s">
        <v>4501</v>
      </c>
      <c r="G56" t="s">
        <v>5156</v>
      </c>
      <c r="H56" t="s">
        <v>4503</v>
      </c>
      <c r="I56" t="s">
        <v>91</v>
      </c>
      <c r="J56" t="s">
        <v>1301</v>
      </c>
      <c r="K56" t="s">
        <v>4506</v>
      </c>
      <c r="L56" t="s">
        <v>5157</v>
      </c>
      <c r="M56">
        <v>21.603000000000002</v>
      </c>
      <c r="N56" t="s">
        <v>4484</v>
      </c>
      <c r="S56" t="s">
        <v>4485</v>
      </c>
      <c r="T56" t="s">
        <v>5158</v>
      </c>
      <c r="U56" t="s">
        <v>5159</v>
      </c>
      <c r="W56" t="s">
        <v>5160</v>
      </c>
      <c r="X56" t="s">
        <v>5161</v>
      </c>
      <c r="Y56" t="s">
        <v>5162</v>
      </c>
      <c r="AO56" s="17">
        <v>18568</v>
      </c>
      <c r="AP56">
        <v>1</v>
      </c>
      <c r="AQ56" t="s">
        <v>52</v>
      </c>
      <c r="AR56" s="16">
        <v>44197</v>
      </c>
      <c r="AS56">
        <v>1000000</v>
      </c>
      <c r="AT56" t="s">
        <v>39</v>
      </c>
      <c r="AU56">
        <v>1000000</v>
      </c>
      <c r="AV56">
        <v>1000000</v>
      </c>
      <c r="AW56" t="s">
        <v>39</v>
      </c>
      <c r="AX56">
        <v>1000000</v>
      </c>
      <c r="AY56" t="s">
        <v>91</v>
      </c>
      <c r="AZ56">
        <v>1000000</v>
      </c>
      <c r="BA56" t="s">
        <v>39</v>
      </c>
      <c r="BB56">
        <v>1000000</v>
      </c>
      <c r="BC56">
        <v>1000000</v>
      </c>
      <c r="BD56" t="s">
        <v>39</v>
      </c>
      <c r="BE56">
        <v>1000000</v>
      </c>
      <c r="CP56" t="s">
        <v>4848</v>
      </c>
    </row>
    <row r="57" spans="1:99" x14ac:dyDescent="0.2">
      <c r="A57" s="21" t="s">
        <v>5163</v>
      </c>
      <c r="B57" t="s">
        <v>5164</v>
      </c>
      <c r="C57" s="16">
        <v>42370</v>
      </c>
      <c r="D57" t="s">
        <v>4501</v>
      </c>
      <c r="G57" t="s">
        <v>5165</v>
      </c>
      <c r="H57" t="s">
        <v>4503</v>
      </c>
      <c r="I57" t="s">
        <v>97</v>
      </c>
      <c r="J57" t="s">
        <v>5166</v>
      </c>
      <c r="K57" t="s">
        <v>4506</v>
      </c>
      <c r="L57" t="s">
        <v>5167</v>
      </c>
      <c r="M57">
        <v>21.798999999999999</v>
      </c>
      <c r="N57" t="s">
        <v>4484</v>
      </c>
      <c r="S57" t="s">
        <v>4485</v>
      </c>
      <c r="T57" t="s">
        <v>5168</v>
      </c>
      <c r="V57" t="s">
        <v>5169</v>
      </c>
      <c r="W57" t="s">
        <v>5170</v>
      </c>
      <c r="X57" t="s">
        <v>5171</v>
      </c>
      <c r="Y57" t="s">
        <v>5172</v>
      </c>
      <c r="AD57">
        <v>8</v>
      </c>
      <c r="AE57">
        <v>9</v>
      </c>
      <c r="AF57">
        <v>5</v>
      </c>
      <c r="AM57">
        <v>1</v>
      </c>
      <c r="AN57" t="s">
        <v>5173</v>
      </c>
      <c r="AP57">
        <v>1</v>
      </c>
      <c r="AR57" s="16">
        <v>44354</v>
      </c>
      <c r="AS57">
        <v>500000000</v>
      </c>
      <c r="AT57" t="s">
        <v>5174</v>
      </c>
      <c r="AU57">
        <v>3223894</v>
      </c>
      <c r="AV57">
        <v>500000000</v>
      </c>
      <c r="AW57" t="s">
        <v>5174</v>
      </c>
      <c r="AX57">
        <v>3223894</v>
      </c>
      <c r="AY57" t="s">
        <v>97</v>
      </c>
      <c r="AZ57">
        <v>500000000</v>
      </c>
      <c r="BA57" t="s">
        <v>5174</v>
      </c>
      <c r="BB57">
        <v>3223894</v>
      </c>
      <c r="BC57">
        <v>500000000</v>
      </c>
      <c r="BD57" t="s">
        <v>5174</v>
      </c>
      <c r="BE57">
        <v>3223894</v>
      </c>
      <c r="BF57">
        <v>1</v>
      </c>
      <c r="BG57">
        <v>1</v>
      </c>
      <c r="CC57" t="s">
        <v>5175</v>
      </c>
      <c r="CD57">
        <v>2</v>
      </c>
      <c r="CP57" t="s">
        <v>5176</v>
      </c>
      <c r="CQ57" t="s">
        <v>5177</v>
      </c>
    </row>
    <row r="58" spans="1:99" x14ac:dyDescent="0.2">
      <c r="A58" s="21" t="s">
        <v>5178</v>
      </c>
      <c r="B58" t="s">
        <v>5179</v>
      </c>
      <c r="C58" s="16">
        <v>37461</v>
      </c>
      <c r="D58" t="s">
        <v>4476</v>
      </c>
      <c r="E58" t="s">
        <v>4881</v>
      </c>
      <c r="G58" t="s">
        <v>5180</v>
      </c>
      <c r="H58" t="s">
        <v>4503</v>
      </c>
      <c r="I58" t="s">
        <v>5181</v>
      </c>
      <c r="J58" t="s">
        <v>5182</v>
      </c>
      <c r="K58" t="s">
        <v>5183</v>
      </c>
      <c r="L58" t="s">
        <v>5184</v>
      </c>
      <c r="M58">
        <v>21.936</v>
      </c>
      <c r="N58" t="s">
        <v>4484</v>
      </c>
      <c r="O58" s="16">
        <v>44014</v>
      </c>
      <c r="P58" t="s">
        <v>4476</v>
      </c>
      <c r="S58" t="s">
        <v>4485</v>
      </c>
      <c r="T58" t="s">
        <v>5185</v>
      </c>
      <c r="U58" t="s">
        <v>5186</v>
      </c>
      <c r="V58" t="s">
        <v>5187</v>
      </c>
      <c r="W58" t="s">
        <v>5188</v>
      </c>
      <c r="X58" t="s">
        <v>5189</v>
      </c>
      <c r="Y58" t="s">
        <v>5190</v>
      </c>
      <c r="Z58">
        <v>1</v>
      </c>
      <c r="AO58" t="s">
        <v>5191</v>
      </c>
      <c r="AP58">
        <v>1</v>
      </c>
      <c r="AQ58" t="s">
        <v>203</v>
      </c>
      <c r="AR58" s="16">
        <v>44007</v>
      </c>
      <c r="AS58">
        <v>2400000000</v>
      </c>
      <c r="AT58" t="s">
        <v>5192</v>
      </c>
      <c r="AU58">
        <v>34735640</v>
      </c>
      <c r="BC58">
        <v>2400000000</v>
      </c>
      <c r="BD58" t="s">
        <v>5192</v>
      </c>
      <c r="BE58">
        <v>34735640</v>
      </c>
      <c r="BF58">
        <v>1</v>
      </c>
      <c r="BG58">
        <v>1</v>
      </c>
      <c r="BH58" t="s">
        <v>5193</v>
      </c>
      <c r="BI58" t="s">
        <v>5194</v>
      </c>
      <c r="BJ58" s="16">
        <v>44014</v>
      </c>
      <c r="BK58" t="s">
        <v>4476</v>
      </c>
      <c r="BL58">
        <v>2400000000</v>
      </c>
      <c r="BM58" t="s">
        <v>5192</v>
      </c>
      <c r="BN58">
        <v>34043995</v>
      </c>
      <c r="BO58" t="s">
        <v>5195</v>
      </c>
      <c r="CP58" t="s">
        <v>5196</v>
      </c>
      <c r="CQ58" t="s">
        <v>5193</v>
      </c>
      <c r="CR58" t="s">
        <v>5197</v>
      </c>
      <c r="CS58" t="s">
        <v>5198</v>
      </c>
      <c r="CU58">
        <v>8</v>
      </c>
    </row>
    <row r="59" spans="1:99" x14ac:dyDescent="0.2">
      <c r="A59" s="21" t="s">
        <v>5199</v>
      </c>
      <c r="B59" t="s">
        <v>5200</v>
      </c>
      <c r="C59" s="16">
        <v>44197</v>
      </c>
      <c r="D59" t="s">
        <v>4546</v>
      </c>
      <c r="G59" t="s">
        <v>5201</v>
      </c>
      <c r="H59" t="s">
        <v>4503</v>
      </c>
      <c r="I59" t="s">
        <v>97</v>
      </c>
      <c r="J59" t="s">
        <v>5202</v>
      </c>
      <c r="K59" t="s">
        <v>5203</v>
      </c>
      <c r="L59" t="s">
        <v>5204</v>
      </c>
      <c r="M59">
        <v>22.09</v>
      </c>
      <c r="N59" t="s">
        <v>4484</v>
      </c>
      <c r="T59" t="s">
        <v>5205</v>
      </c>
      <c r="U59" t="s">
        <v>5206</v>
      </c>
      <c r="W59" t="s">
        <v>5207</v>
      </c>
      <c r="X59" t="s">
        <v>5208</v>
      </c>
      <c r="Z59">
        <v>4</v>
      </c>
      <c r="AO59" s="17">
        <v>18568</v>
      </c>
      <c r="AP59">
        <v>1</v>
      </c>
      <c r="AR59" s="16">
        <v>44299</v>
      </c>
      <c r="AS59">
        <v>5000000</v>
      </c>
      <c r="AT59" t="s">
        <v>39</v>
      </c>
      <c r="AU59">
        <v>5000000</v>
      </c>
      <c r="AV59">
        <v>5000000</v>
      </c>
      <c r="AW59" t="s">
        <v>39</v>
      </c>
      <c r="AX59">
        <v>5000000</v>
      </c>
      <c r="AY59" t="s">
        <v>97</v>
      </c>
      <c r="AZ59">
        <v>5000000</v>
      </c>
      <c r="BA59" t="s">
        <v>39</v>
      </c>
      <c r="BB59">
        <v>5000000</v>
      </c>
      <c r="BC59">
        <v>5000000</v>
      </c>
      <c r="BD59" t="s">
        <v>39</v>
      </c>
      <c r="BE59">
        <v>5000000</v>
      </c>
      <c r="BF59">
        <v>2</v>
      </c>
      <c r="BG59">
        <v>7</v>
      </c>
      <c r="CP59" t="s">
        <v>4728</v>
      </c>
      <c r="CQ59" t="s">
        <v>5209</v>
      </c>
    </row>
    <row r="60" spans="1:99" x14ac:dyDescent="0.2">
      <c r="A60" s="21" t="s">
        <v>1426</v>
      </c>
      <c r="B60" t="s">
        <v>1428</v>
      </c>
      <c r="C60" s="16">
        <v>43101</v>
      </c>
      <c r="D60" t="s">
        <v>4501</v>
      </c>
      <c r="F60" t="s">
        <v>77</v>
      </c>
      <c r="G60" t="s">
        <v>5210</v>
      </c>
      <c r="H60" t="s">
        <v>4503</v>
      </c>
      <c r="I60" t="s">
        <v>52</v>
      </c>
      <c r="J60" t="s">
        <v>1427</v>
      </c>
      <c r="K60" t="s">
        <v>5211</v>
      </c>
      <c r="L60" t="s">
        <v>1429</v>
      </c>
      <c r="M60">
        <v>22.251999999999999</v>
      </c>
      <c r="N60" t="s">
        <v>4484</v>
      </c>
      <c r="S60" t="s">
        <v>4485</v>
      </c>
      <c r="T60" t="s">
        <v>1430</v>
      </c>
      <c r="U60" t="s">
        <v>5212</v>
      </c>
      <c r="W60" t="s">
        <v>5213</v>
      </c>
      <c r="X60" t="s">
        <v>5214</v>
      </c>
      <c r="Z60">
        <v>34</v>
      </c>
      <c r="AM60">
        <v>3</v>
      </c>
      <c r="AN60" t="s">
        <v>5215</v>
      </c>
      <c r="AO60" s="17">
        <v>18568</v>
      </c>
      <c r="AP60">
        <v>1</v>
      </c>
      <c r="AQ60" t="s">
        <v>52</v>
      </c>
      <c r="AR60" s="16">
        <v>43768</v>
      </c>
      <c r="AS60">
        <v>5000000</v>
      </c>
      <c r="AT60" t="s">
        <v>1244</v>
      </c>
      <c r="AU60">
        <v>6450472</v>
      </c>
      <c r="AV60">
        <v>5000000</v>
      </c>
      <c r="AW60" t="s">
        <v>1244</v>
      </c>
      <c r="AX60">
        <v>6450472</v>
      </c>
      <c r="AY60" t="s">
        <v>52</v>
      </c>
      <c r="AZ60">
        <v>5000000</v>
      </c>
      <c r="BA60" t="s">
        <v>1244</v>
      </c>
      <c r="BB60">
        <v>6450473</v>
      </c>
      <c r="BC60">
        <v>5000000</v>
      </c>
      <c r="BD60" t="s">
        <v>1244</v>
      </c>
      <c r="BE60">
        <v>6450473</v>
      </c>
      <c r="BF60">
        <v>1</v>
      </c>
      <c r="BG60">
        <v>4</v>
      </c>
      <c r="CC60" t="s">
        <v>5216</v>
      </c>
      <c r="CD60">
        <v>14</v>
      </c>
      <c r="CP60" t="s">
        <v>4679</v>
      </c>
      <c r="CQ60" t="s">
        <v>5217</v>
      </c>
    </row>
    <row r="61" spans="1:99" x14ac:dyDescent="0.2">
      <c r="A61" s="21" t="s">
        <v>5218</v>
      </c>
      <c r="B61" t="s">
        <v>5219</v>
      </c>
      <c r="C61" s="16">
        <v>43770</v>
      </c>
      <c r="D61" t="s">
        <v>4546</v>
      </c>
      <c r="H61" t="s">
        <v>4503</v>
      </c>
      <c r="I61" t="s">
        <v>52</v>
      </c>
      <c r="J61" t="s">
        <v>73</v>
      </c>
      <c r="K61" t="s">
        <v>5220</v>
      </c>
      <c r="L61" t="s">
        <v>5221</v>
      </c>
      <c r="M61">
        <v>22.376999999999999</v>
      </c>
      <c r="N61" t="s">
        <v>4484</v>
      </c>
      <c r="S61" t="s">
        <v>4485</v>
      </c>
      <c r="T61" t="s">
        <v>5222</v>
      </c>
      <c r="W61" t="s">
        <v>5223</v>
      </c>
      <c r="Y61">
        <v>8912085307</v>
      </c>
      <c r="AM61">
        <v>3</v>
      </c>
      <c r="AN61" t="s">
        <v>5224</v>
      </c>
      <c r="AO61" s="17">
        <v>18568</v>
      </c>
      <c r="AP61">
        <v>1</v>
      </c>
      <c r="AQ61" t="s">
        <v>52</v>
      </c>
      <c r="AR61" s="16">
        <v>44267</v>
      </c>
      <c r="AS61">
        <v>2500000</v>
      </c>
      <c r="AT61" t="s">
        <v>35</v>
      </c>
      <c r="AU61">
        <v>2988353</v>
      </c>
      <c r="AV61">
        <v>2500000</v>
      </c>
      <c r="AW61" t="s">
        <v>35</v>
      </c>
      <c r="AX61">
        <v>2988353</v>
      </c>
      <c r="AY61" t="s">
        <v>52</v>
      </c>
      <c r="AZ61">
        <v>2500000</v>
      </c>
      <c r="BA61" t="s">
        <v>35</v>
      </c>
      <c r="BB61">
        <v>2988354</v>
      </c>
      <c r="BC61">
        <v>2500000</v>
      </c>
      <c r="BD61" t="s">
        <v>35</v>
      </c>
      <c r="BE61">
        <v>2988354</v>
      </c>
      <c r="BG61">
        <v>2</v>
      </c>
      <c r="CN61" t="s">
        <v>4530</v>
      </c>
      <c r="CP61" t="s">
        <v>4555</v>
      </c>
      <c r="CQ61" t="s">
        <v>5225</v>
      </c>
    </row>
    <row r="62" spans="1:99" x14ac:dyDescent="0.2">
      <c r="A62" s="21" t="s">
        <v>5226</v>
      </c>
      <c r="B62" t="s">
        <v>5227</v>
      </c>
      <c r="C62" s="16">
        <v>43282</v>
      </c>
      <c r="D62" t="s">
        <v>4546</v>
      </c>
      <c r="F62" t="s">
        <v>77</v>
      </c>
      <c r="G62" t="s">
        <v>5228</v>
      </c>
      <c r="H62" t="s">
        <v>4503</v>
      </c>
      <c r="I62" t="s">
        <v>52</v>
      </c>
      <c r="J62" t="s">
        <v>5229</v>
      </c>
      <c r="K62" t="s">
        <v>4506</v>
      </c>
      <c r="L62" t="s">
        <v>5230</v>
      </c>
      <c r="M62">
        <v>22.690999999999999</v>
      </c>
      <c r="N62" t="s">
        <v>4484</v>
      </c>
      <c r="S62" t="s">
        <v>4485</v>
      </c>
      <c r="T62" t="s">
        <v>5231</v>
      </c>
      <c r="U62" t="s">
        <v>5232</v>
      </c>
      <c r="V62" t="s">
        <v>5233</v>
      </c>
      <c r="W62" t="s">
        <v>5234</v>
      </c>
      <c r="X62" t="s">
        <v>5235</v>
      </c>
      <c r="Z62">
        <v>19</v>
      </c>
      <c r="AM62">
        <v>2</v>
      </c>
      <c r="AN62" t="s">
        <v>5236</v>
      </c>
      <c r="AO62" s="17">
        <v>18568</v>
      </c>
      <c r="AP62">
        <v>1</v>
      </c>
      <c r="AQ62" t="s">
        <v>52</v>
      </c>
      <c r="AR62" s="16">
        <v>43910</v>
      </c>
      <c r="AS62">
        <v>5500000</v>
      </c>
      <c r="AT62" t="s">
        <v>1244</v>
      </c>
      <c r="AU62">
        <v>6407500</v>
      </c>
      <c r="AV62">
        <v>5500000</v>
      </c>
      <c r="AW62" t="s">
        <v>1244</v>
      </c>
      <c r="AX62">
        <v>6407500</v>
      </c>
      <c r="AY62" t="s">
        <v>52</v>
      </c>
      <c r="AZ62">
        <v>5500000</v>
      </c>
      <c r="BA62" t="s">
        <v>1244</v>
      </c>
      <c r="BB62">
        <v>6407501</v>
      </c>
      <c r="BC62">
        <v>5500000</v>
      </c>
      <c r="BD62" t="s">
        <v>1244</v>
      </c>
      <c r="BE62">
        <v>6407501</v>
      </c>
      <c r="CC62" t="s">
        <v>4607</v>
      </c>
      <c r="CD62">
        <v>1</v>
      </c>
      <c r="CP62" t="s">
        <v>5237</v>
      </c>
    </row>
    <row r="63" spans="1:99" x14ac:dyDescent="0.2">
      <c r="A63" s="21" t="s">
        <v>2416</v>
      </c>
      <c r="B63" t="s">
        <v>2418</v>
      </c>
      <c r="C63" s="16">
        <v>43046</v>
      </c>
      <c r="D63" t="s">
        <v>4476</v>
      </c>
      <c r="F63" t="s">
        <v>53</v>
      </c>
      <c r="G63" t="s">
        <v>5238</v>
      </c>
      <c r="H63" t="s">
        <v>4503</v>
      </c>
      <c r="I63" t="s">
        <v>52</v>
      </c>
      <c r="J63" t="s">
        <v>2417</v>
      </c>
      <c r="K63" t="s">
        <v>4506</v>
      </c>
      <c r="L63" t="s">
        <v>2419</v>
      </c>
      <c r="M63">
        <v>22.725999999999999</v>
      </c>
      <c r="N63" t="s">
        <v>4484</v>
      </c>
      <c r="S63" t="s">
        <v>4485</v>
      </c>
      <c r="T63" t="s">
        <v>2420</v>
      </c>
      <c r="U63" t="s">
        <v>5239</v>
      </c>
      <c r="V63" t="s">
        <v>5240</v>
      </c>
      <c r="W63" t="s">
        <v>5241</v>
      </c>
      <c r="X63" t="s">
        <v>5242</v>
      </c>
      <c r="Z63">
        <v>12</v>
      </c>
      <c r="AM63">
        <v>1</v>
      </c>
      <c r="AN63" t="s">
        <v>5243</v>
      </c>
      <c r="AO63" s="17">
        <v>18568</v>
      </c>
      <c r="AP63">
        <v>1</v>
      </c>
      <c r="AQ63" t="s">
        <v>52</v>
      </c>
      <c r="AR63" s="16">
        <v>43440</v>
      </c>
      <c r="AS63">
        <v>8000000</v>
      </c>
      <c r="AT63" t="s">
        <v>39</v>
      </c>
      <c r="AU63">
        <v>8000000</v>
      </c>
      <c r="AV63">
        <v>8000000</v>
      </c>
      <c r="AW63" t="s">
        <v>39</v>
      </c>
      <c r="AX63">
        <v>8000000</v>
      </c>
      <c r="AY63" t="s">
        <v>52</v>
      </c>
      <c r="AZ63">
        <v>8000000</v>
      </c>
      <c r="BA63" t="s">
        <v>39</v>
      </c>
      <c r="BB63">
        <v>8000000</v>
      </c>
      <c r="BC63">
        <v>8000000</v>
      </c>
      <c r="BD63" t="s">
        <v>39</v>
      </c>
      <c r="BE63">
        <v>8000000</v>
      </c>
      <c r="BF63">
        <v>2</v>
      </c>
      <c r="BG63">
        <v>2</v>
      </c>
      <c r="CC63" t="s">
        <v>5244</v>
      </c>
      <c r="CD63">
        <v>8</v>
      </c>
      <c r="CP63" t="s">
        <v>5245</v>
      </c>
      <c r="CQ63" t="s">
        <v>2421</v>
      </c>
      <c r="CU63">
        <v>18</v>
      </c>
    </row>
    <row r="64" spans="1:99" x14ac:dyDescent="0.2">
      <c r="A64" s="21" t="s">
        <v>5246</v>
      </c>
      <c r="B64" t="s">
        <v>5247</v>
      </c>
      <c r="C64" s="16">
        <v>42005</v>
      </c>
      <c r="D64" t="s">
        <v>4501</v>
      </c>
      <c r="F64" t="s">
        <v>53</v>
      </c>
      <c r="G64" t="s">
        <v>5248</v>
      </c>
      <c r="H64" t="s">
        <v>4503</v>
      </c>
      <c r="I64" t="s">
        <v>97</v>
      </c>
      <c r="J64" t="s">
        <v>5249</v>
      </c>
      <c r="K64" t="s">
        <v>4587</v>
      </c>
      <c r="L64" t="s">
        <v>5248</v>
      </c>
      <c r="M64">
        <v>22.85</v>
      </c>
      <c r="N64" t="s">
        <v>4484</v>
      </c>
      <c r="S64" t="s">
        <v>4485</v>
      </c>
      <c r="T64" t="s">
        <v>5250</v>
      </c>
      <c r="U64" t="s">
        <v>5251</v>
      </c>
      <c r="V64" t="s">
        <v>5252</v>
      </c>
      <c r="W64" t="s">
        <v>5253</v>
      </c>
      <c r="X64" t="s">
        <v>5254</v>
      </c>
      <c r="Y64" t="s">
        <v>5255</v>
      </c>
      <c r="AM64">
        <v>3</v>
      </c>
      <c r="AN64" t="s">
        <v>5256</v>
      </c>
      <c r="AO64" s="17">
        <v>18568</v>
      </c>
      <c r="AP64">
        <v>1</v>
      </c>
      <c r="AR64" s="16">
        <v>43340</v>
      </c>
      <c r="AS64">
        <v>40000000</v>
      </c>
      <c r="AT64" t="s">
        <v>5006</v>
      </c>
      <c r="AU64">
        <v>4379575</v>
      </c>
      <c r="AV64">
        <v>40000000</v>
      </c>
      <c r="AW64" t="s">
        <v>5006</v>
      </c>
      <c r="AX64">
        <v>4379575</v>
      </c>
      <c r="AY64" t="s">
        <v>97</v>
      </c>
      <c r="AZ64">
        <v>40000000</v>
      </c>
      <c r="BA64" t="s">
        <v>5006</v>
      </c>
      <c r="BB64">
        <v>4379576</v>
      </c>
      <c r="BC64">
        <v>40000000</v>
      </c>
      <c r="BD64" t="s">
        <v>5006</v>
      </c>
      <c r="BE64">
        <v>4379576</v>
      </c>
      <c r="CC64" t="s">
        <v>5257</v>
      </c>
      <c r="CD64">
        <v>14</v>
      </c>
      <c r="CF64">
        <v>0</v>
      </c>
      <c r="CG64">
        <v>1</v>
      </c>
      <c r="CI64" t="s">
        <v>4594</v>
      </c>
    </row>
    <row r="65" spans="1:99" x14ac:dyDescent="0.2">
      <c r="A65" s="21" t="s">
        <v>5258</v>
      </c>
      <c r="B65" t="s">
        <v>5259</v>
      </c>
      <c r="G65" t="s">
        <v>5260</v>
      </c>
      <c r="H65" t="s">
        <v>4503</v>
      </c>
      <c r="I65" t="s">
        <v>52</v>
      </c>
      <c r="J65" t="s">
        <v>3845</v>
      </c>
      <c r="K65" t="s">
        <v>4506</v>
      </c>
      <c r="L65" t="s">
        <v>5261</v>
      </c>
      <c r="M65">
        <v>23.332999999999998</v>
      </c>
      <c r="N65" t="s">
        <v>4484</v>
      </c>
      <c r="S65" t="s">
        <v>4485</v>
      </c>
      <c r="T65" t="s">
        <v>5262</v>
      </c>
      <c r="U65" t="s">
        <v>5263</v>
      </c>
      <c r="W65" t="s">
        <v>5264</v>
      </c>
      <c r="X65" t="s">
        <v>5265</v>
      </c>
      <c r="Y65">
        <v>442078594662</v>
      </c>
      <c r="AM65">
        <v>1</v>
      </c>
      <c r="AN65" t="s">
        <v>5266</v>
      </c>
      <c r="AO65" s="17">
        <v>18568</v>
      </c>
      <c r="AP65">
        <v>1</v>
      </c>
      <c r="AQ65" t="s">
        <v>52</v>
      </c>
      <c r="AR65" s="16">
        <v>44280</v>
      </c>
      <c r="AS65">
        <v>2250000</v>
      </c>
      <c r="AT65" t="s">
        <v>1244</v>
      </c>
      <c r="AU65">
        <v>3092962</v>
      </c>
      <c r="AV65">
        <v>2250000</v>
      </c>
      <c r="AW65" t="s">
        <v>1244</v>
      </c>
      <c r="AX65">
        <v>3092962</v>
      </c>
      <c r="AY65" t="s">
        <v>52</v>
      </c>
      <c r="AZ65">
        <v>2250000</v>
      </c>
      <c r="BA65" t="s">
        <v>1244</v>
      </c>
      <c r="BB65">
        <v>3092962</v>
      </c>
      <c r="BC65">
        <v>2250000</v>
      </c>
      <c r="BD65" t="s">
        <v>1244</v>
      </c>
      <c r="BE65">
        <v>3092962</v>
      </c>
      <c r="BF65">
        <v>1</v>
      </c>
      <c r="BG65">
        <v>9</v>
      </c>
      <c r="CP65" t="s">
        <v>5045</v>
      </c>
      <c r="CQ65" t="s">
        <v>5267</v>
      </c>
    </row>
    <row r="66" spans="1:99" x14ac:dyDescent="0.2">
      <c r="A66" s="21" t="s">
        <v>5268</v>
      </c>
      <c r="B66" t="s">
        <v>5269</v>
      </c>
      <c r="C66" s="16">
        <v>42401</v>
      </c>
      <c r="D66" t="s">
        <v>4476</v>
      </c>
      <c r="F66" t="s">
        <v>53</v>
      </c>
      <c r="G66" t="s">
        <v>5270</v>
      </c>
      <c r="H66" t="s">
        <v>4503</v>
      </c>
      <c r="I66" t="s">
        <v>97</v>
      </c>
      <c r="J66" t="s">
        <v>5271</v>
      </c>
      <c r="K66" t="s">
        <v>5203</v>
      </c>
      <c r="L66" t="s">
        <v>5272</v>
      </c>
      <c r="M66">
        <v>23.887</v>
      </c>
      <c r="N66" t="s">
        <v>4484</v>
      </c>
      <c r="S66" t="s">
        <v>4485</v>
      </c>
      <c r="T66" t="s">
        <v>5273</v>
      </c>
      <c r="U66" t="s">
        <v>5274</v>
      </c>
      <c r="V66" t="s">
        <v>5275</v>
      </c>
      <c r="W66" t="s">
        <v>5276</v>
      </c>
      <c r="X66" t="s">
        <v>5277</v>
      </c>
      <c r="Z66">
        <v>1</v>
      </c>
      <c r="AM66">
        <v>4</v>
      </c>
      <c r="AN66" t="s">
        <v>5278</v>
      </c>
      <c r="AO66" s="17">
        <v>18568</v>
      </c>
      <c r="AP66">
        <v>1</v>
      </c>
      <c r="AR66" s="16">
        <v>43341</v>
      </c>
      <c r="AS66">
        <v>2500000</v>
      </c>
      <c r="AT66" t="s">
        <v>39</v>
      </c>
      <c r="AU66">
        <v>2500000</v>
      </c>
      <c r="AV66">
        <v>2500000</v>
      </c>
      <c r="AW66" t="s">
        <v>39</v>
      </c>
      <c r="AX66">
        <v>2500000</v>
      </c>
      <c r="AY66" t="s">
        <v>97</v>
      </c>
      <c r="AZ66">
        <v>2500000</v>
      </c>
      <c r="BA66" t="s">
        <v>39</v>
      </c>
      <c r="BB66">
        <v>2500000</v>
      </c>
      <c r="BC66">
        <v>2500000</v>
      </c>
      <c r="BD66" t="s">
        <v>39</v>
      </c>
      <c r="BE66">
        <v>2500000</v>
      </c>
      <c r="BF66">
        <v>1</v>
      </c>
      <c r="BG66">
        <v>3</v>
      </c>
      <c r="CC66" t="s">
        <v>5279</v>
      </c>
      <c r="CD66">
        <v>6</v>
      </c>
      <c r="CP66" t="s">
        <v>5280</v>
      </c>
      <c r="CQ66" t="s">
        <v>5281</v>
      </c>
      <c r="CU66">
        <v>62</v>
      </c>
    </row>
    <row r="67" spans="1:99" x14ac:dyDescent="0.2">
      <c r="A67" s="21" t="s">
        <v>2012</v>
      </c>
      <c r="B67" t="s">
        <v>2013</v>
      </c>
      <c r="C67" s="16">
        <v>43586</v>
      </c>
      <c r="D67" t="s">
        <v>4546</v>
      </c>
      <c r="G67" t="s">
        <v>5282</v>
      </c>
    </row>
    <row r="68" spans="1:99" x14ac:dyDescent="0.2">
      <c r="A68" s="21" t="s">
        <v>5283</v>
      </c>
      <c r="B68" t="s">
        <v>5284</v>
      </c>
      <c r="C68" s="16">
        <v>43101</v>
      </c>
      <c r="D68" t="s">
        <v>4501</v>
      </c>
      <c r="G68" t="s">
        <v>5285</v>
      </c>
      <c r="H68" t="s">
        <v>4503</v>
      </c>
      <c r="I68" t="s">
        <v>5286</v>
      </c>
      <c r="J68" t="s">
        <v>5287</v>
      </c>
      <c r="K68" t="s">
        <v>5183</v>
      </c>
      <c r="L68" t="s">
        <v>5288</v>
      </c>
      <c r="M68">
        <v>24.195</v>
      </c>
      <c r="N68" t="s">
        <v>4484</v>
      </c>
      <c r="S68" t="s">
        <v>4485</v>
      </c>
      <c r="T68" t="s">
        <v>5289</v>
      </c>
      <c r="V68" t="s">
        <v>5290</v>
      </c>
      <c r="W68" t="s">
        <v>5291</v>
      </c>
      <c r="X68" t="s">
        <v>5292</v>
      </c>
      <c r="Y68" t="s">
        <v>5293</v>
      </c>
      <c r="Z68">
        <v>4</v>
      </c>
      <c r="AM68">
        <v>1</v>
      </c>
      <c r="AN68" t="s">
        <v>5294</v>
      </c>
      <c r="AO68" s="17">
        <v>18568</v>
      </c>
      <c r="AP68">
        <v>1</v>
      </c>
      <c r="AR68" s="16">
        <v>44193</v>
      </c>
      <c r="AS68">
        <v>120000000</v>
      </c>
      <c r="AT68" t="s">
        <v>5192</v>
      </c>
      <c r="AU68">
        <v>1622378</v>
      </c>
      <c r="BC68">
        <v>120000000</v>
      </c>
      <c r="BD68" t="s">
        <v>5192</v>
      </c>
      <c r="BE68">
        <v>1622378</v>
      </c>
      <c r="BF68">
        <v>1</v>
      </c>
      <c r="BG68">
        <v>1</v>
      </c>
      <c r="CP68" t="s">
        <v>5295</v>
      </c>
      <c r="CQ68" t="s">
        <v>5296</v>
      </c>
    </row>
    <row r="69" spans="1:99" x14ac:dyDescent="0.2">
      <c r="A69" s="21" t="s">
        <v>5297</v>
      </c>
      <c r="B69" t="s">
        <v>5298</v>
      </c>
      <c r="C69" s="16">
        <v>42736</v>
      </c>
      <c r="D69" t="s">
        <v>4501</v>
      </c>
      <c r="G69" t="s">
        <v>5299</v>
      </c>
    </row>
    <row r="70" spans="1:99" x14ac:dyDescent="0.2">
      <c r="A70" s="21" t="s">
        <v>1143</v>
      </c>
      <c r="B70" t="s">
        <v>1144</v>
      </c>
      <c r="C70" s="16">
        <v>41640</v>
      </c>
      <c r="D70" t="s">
        <v>4501</v>
      </c>
      <c r="F70" t="s">
        <v>53</v>
      </c>
      <c r="G70" t="s">
        <v>5300</v>
      </c>
      <c r="H70" t="s">
        <v>4503</v>
      </c>
      <c r="I70" t="s">
        <v>97</v>
      </c>
      <c r="J70" t="s">
        <v>135</v>
      </c>
      <c r="K70" t="s">
        <v>5301</v>
      </c>
      <c r="L70" t="s">
        <v>1145</v>
      </c>
      <c r="M70">
        <v>24.393999999999998</v>
      </c>
      <c r="N70" t="s">
        <v>4484</v>
      </c>
      <c r="S70" t="s">
        <v>4485</v>
      </c>
      <c r="T70" t="s">
        <v>1146</v>
      </c>
      <c r="U70" t="s">
        <v>5302</v>
      </c>
      <c r="W70" t="s">
        <v>5303</v>
      </c>
      <c r="X70" t="s">
        <v>5304</v>
      </c>
      <c r="Z70">
        <v>8</v>
      </c>
      <c r="AM70">
        <v>1</v>
      </c>
      <c r="AN70" t="s">
        <v>5305</v>
      </c>
      <c r="AO70" s="17">
        <v>18568</v>
      </c>
      <c r="AP70">
        <v>1</v>
      </c>
      <c r="AR70" s="16">
        <v>42660</v>
      </c>
      <c r="AS70">
        <v>2500000</v>
      </c>
      <c r="AT70" t="s">
        <v>35</v>
      </c>
      <c r="AU70">
        <v>2751485</v>
      </c>
      <c r="AV70">
        <v>2500000</v>
      </c>
      <c r="AW70" t="s">
        <v>35</v>
      </c>
      <c r="AX70">
        <v>2751485</v>
      </c>
      <c r="AY70" t="s">
        <v>97</v>
      </c>
      <c r="AZ70">
        <v>2500000</v>
      </c>
      <c r="BA70" t="s">
        <v>35</v>
      </c>
      <c r="BB70">
        <v>2751486</v>
      </c>
      <c r="BC70">
        <v>2500000</v>
      </c>
      <c r="BD70" t="s">
        <v>35</v>
      </c>
      <c r="BE70">
        <v>2751486</v>
      </c>
      <c r="BG70">
        <v>2</v>
      </c>
      <c r="CF70">
        <v>0</v>
      </c>
      <c r="CG70">
        <v>1</v>
      </c>
      <c r="CI70" t="s">
        <v>4580</v>
      </c>
      <c r="CN70" t="s">
        <v>4530</v>
      </c>
      <c r="CP70" t="s">
        <v>4555</v>
      </c>
      <c r="CQ70" t="s">
        <v>1147</v>
      </c>
      <c r="CU70">
        <v>27</v>
      </c>
    </row>
    <row r="71" spans="1:99" x14ac:dyDescent="0.2">
      <c r="A71" s="21" t="s">
        <v>5306</v>
      </c>
      <c r="B71" t="s">
        <v>5307</v>
      </c>
      <c r="C71" s="16">
        <v>43405</v>
      </c>
      <c r="D71" t="s">
        <v>4546</v>
      </c>
      <c r="G71" t="s">
        <v>5308</v>
      </c>
      <c r="H71" t="s">
        <v>4503</v>
      </c>
      <c r="I71" t="s">
        <v>91</v>
      </c>
      <c r="J71" t="s">
        <v>5309</v>
      </c>
      <c r="K71" t="s">
        <v>4506</v>
      </c>
      <c r="L71" t="s">
        <v>5310</v>
      </c>
      <c r="M71">
        <v>24.395</v>
      </c>
      <c r="N71" t="s">
        <v>4484</v>
      </c>
      <c r="S71" t="s">
        <v>4485</v>
      </c>
      <c r="T71" t="s">
        <v>5311</v>
      </c>
      <c r="U71" t="s">
        <v>5312</v>
      </c>
      <c r="W71" t="s">
        <v>5313</v>
      </c>
      <c r="X71" t="s">
        <v>5314</v>
      </c>
      <c r="Z71">
        <v>8</v>
      </c>
      <c r="AM71">
        <v>3</v>
      </c>
      <c r="AN71" t="s">
        <v>5315</v>
      </c>
      <c r="AO71" s="17">
        <v>18568</v>
      </c>
      <c r="AP71">
        <v>1</v>
      </c>
      <c r="AQ71" t="s">
        <v>52</v>
      </c>
      <c r="AR71" s="16">
        <v>44175</v>
      </c>
      <c r="AS71">
        <v>2000000</v>
      </c>
      <c r="AT71" t="s">
        <v>39</v>
      </c>
      <c r="AU71">
        <v>2000000</v>
      </c>
      <c r="AV71">
        <v>2000000</v>
      </c>
      <c r="AW71" t="s">
        <v>39</v>
      </c>
      <c r="AX71">
        <v>2000000</v>
      </c>
      <c r="AY71" t="s">
        <v>91</v>
      </c>
      <c r="AZ71">
        <v>2000000</v>
      </c>
      <c r="BA71" t="s">
        <v>39</v>
      </c>
      <c r="BB71">
        <v>2000000</v>
      </c>
      <c r="BC71">
        <v>2000000</v>
      </c>
      <c r="BD71" t="s">
        <v>39</v>
      </c>
      <c r="BE71">
        <v>2000000</v>
      </c>
      <c r="CC71" t="s">
        <v>5316</v>
      </c>
      <c r="CD71">
        <v>5</v>
      </c>
      <c r="CP71" t="s">
        <v>5317</v>
      </c>
    </row>
    <row r="72" spans="1:99" x14ac:dyDescent="0.2">
      <c r="A72" s="21" t="s">
        <v>1443</v>
      </c>
      <c r="B72" t="s">
        <v>1445</v>
      </c>
      <c r="C72" s="16">
        <v>43101</v>
      </c>
      <c r="D72" t="s">
        <v>4501</v>
      </c>
      <c r="G72" t="s">
        <v>5318</v>
      </c>
      <c r="H72" t="s">
        <v>4503</v>
      </c>
      <c r="I72" t="s">
        <v>52</v>
      </c>
      <c r="J72" t="s">
        <v>1444</v>
      </c>
      <c r="K72" t="s">
        <v>4506</v>
      </c>
      <c r="L72" t="s">
        <v>1446</v>
      </c>
      <c r="M72">
        <v>24.538</v>
      </c>
      <c r="N72" t="s">
        <v>4484</v>
      </c>
      <c r="S72" t="s">
        <v>4485</v>
      </c>
      <c r="T72" t="s">
        <v>1447</v>
      </c>
      <c r="U72" t="s">
        <v>5319</v>
      </c>
      <c r="V72" t="s">
        <v>5320</v>
      </c>
      <c r="W72" t="s">
        <v>5321</v>
      </c>
      <c r="X72" t="s">
        <v>5322</v>
      </c>
      <c r="Z72">
        <v>4</v>
      </c>
      <c r="AM72">
        <v>1</v>
      </c>
      <c r="AN72" t="s">
        <v>5323</v>
      </c>
      <c r="AO72" s="18">
        <v>44470</v>
      </c>
      <c r="AP72">
        <v>1</v>
      </c>
      <c r="AQ72" t="s">
        <v>52</v>
      </c>
      <c r="AR72" s="16">
        <v>43766</v>
      </c>
      <c r="AS72">
        <v>4900000</v>
      </c>
      <c r="AT72" t="s">
        <v>39</v>
      </c>
      <c r="AU72">
        <v>4900000</v>
      </c>
      <c r="AV72">
        <v>4900000</v>
      </c>
      <c r="AW72" t="s">
        <v>39</v>
      </c>
      <c r="AX72">
        <v>4900000</v>
      </c>
      <c r="AY72" t="s">
        <v>52</v>
      </c>
      <c r="AZ72">
        <v>4900000</v>
      </c>
      <c r="BA72" t="s">
        <v>39</v>
      </c>
      <c r="BB72">
        <v>4900000</v>
      </c>
      <c r="BC72">
        <v>4900000</v>
      </c>
      <c r="BD72" t="s">
        <v>39</v>
      </c>
      <c r="BE72">
        <v>4900000</v>
      </c>
      <c r="BF72">
        <v>1</v>
      </c>
      <c r="BG72">
        <v>5</v>
      </c>
      <c r="CC72" t="s">
        <v>5316</v>
      </c>
      <c r="CD72">
        <v>6</v>
      </c>
      <c r="CF72">
        <v>0</v>
      </c>
      <c r="CG72">
        <v>2</v>
      </c>
      <c r="CI72" t="s">
        <v>4594</v>
      </c>
    </row>
    <row r="73" spans="1:99" x14ac:dyDescent="0.2">
      <c r="A73" s="21" t="s">
        <v>5324</v>
      </c>
      <c r="B73" t="s">
        <v>5325</v>
      </c>
      <c r="C73" s="16">
        <v>42005</v>
      </c>
      <c r="D73" t="s">
        <v>4501</v>
      </c>
      <c r="G73" t="s">
        <v>5326</v>
      </c>
      <c r="H73" t="s">
        <v>4503</v>
      </c>
      <c r="I73" t="s">
        <v>5327</v>
      </c>
      <c r="J73" t="s">
        <v>73</v>
      </c>
      <c r="K73" t="s">
        <v>4506</v>
      </c>
      <c r="L73" t="s">
        <v>5328</v>
      </c>
      <c r="M73">
        <v>24.556000000000001</v>
      </c>
      <c r="N73" t="s">
        <v>4484</v>
      </c>
      <c r="S73" t="s">
        <v>4485</v>
      </c>
      <c r="T73" t="s">
        <v>5329</v>
      </c>
      <c r="U73" t="s">
        <v>5330</v>
      </c>
      <c r="V73" t="s">
        <v>5331</v>
      </c>
      <c r="W73" t="s">
        <v>5332</v>
      </c>
      <c r="X73" t="s">
        <v>5333</v>
      </c>
      <c r="Z73">
        <v>8</v>
      </c>
      <c r="AO73" s="17">
        <v>18568</v>
      </c>
      <c r="AP73">
        <v>1</v>
      </c>
      <c r="AR73" s="16">
        <v>44101</v>
      </c>
      <c r="AS73">
        <v>2100000</v>
      </c>
      <c r="AT73" t="s">
        <v>1244</v>
      </c>
      <c r="AU73">
        <v>2680650</v>
      </c>
      <c r="AV73">
        <v>2100000</v>
      </c>
      <c r="AW73" t="s">
        <v>1244</v>
      </c>
      <c r="AX73">
        <v>2680650</v>
      </c>
      <c r="AY73" t="s">
        <v>5327</v>
      </c>
      <c r="AZ73">
        <v>2100000</v>
      </c>
      <c r="BA73" t="s">
        <v>1244</v>
      </c>
      <c r="BB73">
        <v>2680650</v>
      </c>
      <c r="BC73">
        <v>2100000</v>
      </c>
      <c r="BD73" t="s">
        <v>1244</v>
      </c>
      <c r="BE73">
        <v>2680650</v>
      </c>
      <c r="CC73" t="s">
        <v>5334</v>
      </c>
      <c r="CD73">
        <v>15</v>
      </c>
      <c r="CP73" t="s">
        <v>4555</v>
      </c>
      <c r="CU73">
        <v>34</v>
      </c>
    </row>
    <row r="74" spans="1:99" x14ac:dyDescent="0.2">
      <c r="A74" s="21" t="s">
        <v>5335</v>
      </c>
      <c r="B74" t="s">
        <v>5336</v>
      </c>
      <c r="C74" s="16">
        <v>43831</v>
      </c>
      <c r="D74" t="s">
        <v>4501</v>
      </c>
      <c r="G74" t="s">
        <v>5337</v>
      </c>
      <c r="H74" t="s">
        <v>4503</v>
      </c>
      <c r="I74" t="s">
        <v>52</v>
      </c>
      <c r="J74" t="s">
        <v>2922</v>
      </c>
      <c r="K74" t="s">
        <v>4482</v>
      </c>
      <c r="L74" t="s">
        <v>5338</v>
      </c>
      <c r="M74">
        <v>24.710999999999999</v>
      </c>
      <c r="N74" t="s">
        <v>4484</v>
      </c>
      <c r="T74" t="s">
        <v>5339</v>
      </c>
      <c r="V74" t="s">
        <v>5340</v>
      </c>
      <c r="W74" t="s">
        <v>5341</v>
      </c>
      <c r="X74" t="s">
        <v>5342</v>
      </c>
      <c r="AM74">
        <v>2</v>
      </c>
      <c r="AN74" t="s">
        <v>5343</v>
      </c>
      <c r="AO74" s="18">
        <v>44470</v>
      </c>
      <c r="AP74">
        <v>1</v>
      </c>
      <c r="AQ74" t="s">
        <v>52</v>
      </c>
      <c r="AR74" s="16">
        <v>44265</v>
      </c>
      <c r="AS74">
        <v>3000000</v>
      </c>
      <c r="AT74" t="s">
        <v>35</v>
      </c>
      <c r="AU74">
        <v>3577348</v>
      </c>
      <c r="AV74">
        <v>3000000</v>
      </c>
      <c r="AW74" t="s">
        <v>35</v>
      </c>
      <c r="AX74">
        <v>3577348</v>
      </c>
      <c r="AY74" t="s">
        <v>52</v>
      </c>
      <c r="AZ74">
        <v>3000000</v>
      </c>
      <c r="BA74" t="s">
        <v>35</v>
      </c>
      <c r="BB74">
        <v>3577348</v>
      </c>
      <c r="BC74">
        <v>3000000</v>
      </c>
      <c r="BD74" t="s">
        <v>35</v>
      </c>
      <c r="BE74">
        <v>3577348</v>
      </c>
      <c r="BG74">
        <v>7</v>
      </c>
      <c r="CN74" t="s">
        <v>4530</v>
      </c>
      <c r="CP74" t="s">
        <v>5344</v>
      </c>
      <c r="CQ74" t="s">
        <v>5345</v>
      </c>
    </row>
    <row r="75" spans="1:99" x14ac:dyDescent="0.2">
      <c r="A75" s="21" t="s">
        <v>1182</v>
      </c>
      <c r="B75" t="s">
        <v>1183</v>
      </c>
      <c r="C75" s="16">
        <v>42795</v>
      </c>
      <c r="D75" t="s">
        <v>4546</v>
      </c>
      <c r="F75" t="s">
        <v>53</v>
      </c>
      <c r="G75" t="s">
        <v>5346</v>
      </c>
      <c r="H75" t="s">
        <v>4503</v>
      </c>
      <c r="I75" t="s">
        <v>60</v>
      </c>
      <c r="J75" t="s">
        <v>56</v>
      </c>
      <c r="K75" t="s">
        <v>4482</v>
      </c>
      <c r="L75" t="s">
        <v>1184</v>
      </c>
      <c r="M75">
        <v>25.010999999999999</v>
      </c>
      <c r="N75" t="s">
        <v>4484</v>
      </c>
      <c r="S75" t="s">
        <v>4485</v>
      </c>
      <c r="T75" t="s">
        <v>1185</v>
      </c>
      <c r="U75" t="s">
        <v>5347</v>
      </c>
      <c r="W75" t="s">
        <v>5348</v>
      </c>
      <c r="X75" t="s">
        <v>5349</v>
      </c>
      <c r="Z75">
        <v>20</v>
      </c>
      <c r="AM75">
        <v>3</v>
      </c>
      <c r="AN75" t="s">
        <v>5350</v>
      </c>
      <c r="AO75" s="17">
        <v>18568</v>
      </c>
      <c r="AP75">
        <v>1</v>
      </c>
      <c r="AQ75" t="s">
        <v>61</v>
      </c>
      <c r="AR75" s="16">
        <v>42795</v>
      </c>
      <c r="AS75">
        <v>6000000</v>
      </c>
      <c r="AT75" t="s">
        <v>35</v>
      </c>
      <c r="AU75">
        <v>6321565</v>
      </c>
      <c r="AV75">
        <v>6000000</v>
      </c>
      <c r="AW75" t="s">
        <v>35</v>
      </c>
      <c r="AX75">
        <v>6321565</v>
      </c>
      <c r="AY75" t="s">
        <v>60</v>
      </c>
      <c r="AZ75">
        <v>6000000</v>
      </c>
      <c r="BA75" t="s">
        <v>35</v>
      </c>
      <c r="BB75">
        <v>6321565</v>
      </c>
      <c r="BC75">
        <v>6000000</v>
      </c>
      <c r="BD75" t="s">
        <v>35</v>
      </c>
      <c r="BE75">
        <v>6321565</v>
      </c>
      <c r="BF75">
        <v>1</v>
      </c>
      <c r="BG75">
        <v>1</v>
      </c>
      <c r="CF75">
        <v>0</v>
      </c>
      <c r="CG75">
        <v>2</v>
      </c>
      <c r="CI75" t="s">
        <v>4594</v>
      </c>
    </row>
    <row r="76" spans="1:99" x14ac:dyDescent="0.2">
      <c r="A76" s="21" t="s">
        <v>5351</v>
      </c>
      <c r="B76" t="s">
        <v>5352</v>
      </c>
      <c r="C76" s="16">
        <v>43466</v>
      </c>
      <c r="D76" t="s">
        <v>4501</v>
      </c>
      <c r="G76" t="s">
        <v>5353</v>
      </c>
      <c r="H76" t="s">
        <v>4503</v>
      </c>
      <c r="I76" t="s">
        <v>5327</v>
      </c>
      <c r="J76" t="s">
        <v>73</v>
      </c>
      <c r="K76" t="s">
        <v>4506</v>
      </c>
      <c r="L76" t="s">
        <v>5354</v>
      </c>
      <c r="M76">
        <v>25.216999999999999</v>
      </c>
      <c r="N76" t="s">
        <v>4484</v>
      </c>
      <c r="S76" t="s">
        <v>4485</v>
      </c>
      <c r="T76" t="s">
        <v>5355</v>
      </c>
      <c r="W76" t="s">
        <v>5356</v>
      </c>
      <c r="X76" t="s">
        <v>5357</v>
      </c>
      <c r="Z76">
        <v>1</v>
      </c>
      <c r="AM76">
        <v>1</v>
      </c>
      <c r="AN76" t="s">
        <v>5358</v>
      </c>
      <c r="AO76" s="18">
        <v>44470</v>
      </c>
      <c r="AP76">
        <v>1</v>
      </c>
      <c r="AR76" s="16">
        <v>44409</v>
      </c>
      <c r="AS76">
        <v>386685</v>
      </c>
      <c r="AT76" t="s">
        <v>1244</v>
      </c>
      <c r="AU76">
        <v>537337</v>
      </c>
      <c r="AV76">
        <v>386685</v>
      </c>
      <c r="AW76" t="s">
        <v>1244</v>
      </c>
      <c r="AX76">
        <v>537337</v>
      </c>
      <c r="AY76" t="s">
        <v>5327</v>
      </c>
      <c r="AZ76">
        <v>386685</v>
      </c>
      <c r="BA76" t="s">
        <v>1244</v>
      </c>
      <c r="BB76">
        <v>537337</v>
      </c>
      <c r="BC76">
        <v>386685</v>
      </c>
      <c r="BD76" t="s">
        <v>1244</v>
      </c>
      <c r="BE76">
        <v>537337</v>
      </c>
      <c r="CP76" t="s">
        <v>4555</v>
      </c>
    </row>
    <row r="77" spans="1:99" x14ac:dyDescent="0.2">
      <c r="A77" s="21" t="s">
        <v>2602</v>
      </c>
      <c r="B77" t="s">
        <v>2604</v>
      </c>
      <c r="C77" s="16">
        <v>43009</v>
      </c>
      <c r="D77" t="s">
        <v>4546</v>
      </c>
      <c r="F77" t="s">
        <v>77</v>
      </c>
      <c r="H77" t="s">
        <v>4503</v>
      </c>
      <c r="I77" t="s">
        <v>52</v>
      </c>
      <c r="J77" t="s">
        <v>2603</v>
      </c>
      <c r="K77" t="s">
        <v>4506</v>
      </c>
      <c r="L77" t="s">
        <v>2605</v>
      </c>
      <c r="M77">
        <v>25.396000000000001</v>
      </c>
      <c r="N77" t="s">
        <v>4484</v>
      </c>
      <c r="S77" t="s">
        <v>4485</v>
      </c>
      <c r="T77" t="s">
        <v>2606</v>
      </c>
      <c r="U77" t="s">
        <v>5359</v>
      </c>
      <c r="W77" t="s">
        <v>5360</v>
      </c>
      <c r="X77" t="s">
        <v>5361</v>
      </c>
      <c r="AM77">
        <v>2</v>
      </c>
      <c r="AN77" t="s">
        <v>5362</v>
      </c>
      <c r="AO77" s="18">
        <v>44470</v>
      </c>
      <c r="AP77">
        <v>1</v>
      </c>
      <c r="AQ77" t="s">
        <v>52</v>
      </c>
      <c r="AR77" s="16">
        <v>43357</v>
      </c>
      <c r="AS77">
        <v>370000</v>
      </c>
      <c r="AT77" t="s">
        <v>39</v>
      </c>
      <c r="AU77">
        <v>370000</v>
      </c>
      <c r="AV77">
        <v>370000</v>
      </c>
      <c r="AW77" t="s">
        <v>39</v>
      </c>
      <c r="AX77">
        <v>370000</v>
      </c>
      <c r="AY77" t="s">
        <v>52</v>
      </c>
      <c r="AZ77">
        <v>370000</v>
      </c>
      <c r="BA77" t="s">
        <v>39</v>
      </c>
      <c r="BB77">
        <v>370000</v>
      </c>
      <c r="BC77">
        <v>370000</v>
      </c>
      <c r="BD77" t="s">
        <v>39</v>
      </c>
      <c r="BE77">
        <v>370000</v>
      </c>
      <c r="BG77">
        <v>3</v>
      </c>
      <c r="CC77" t="s">
        <v>5363</v>
      </c>
      <c r="CD77">
        <v>9</v>
      </c>
      <c r="CP77" t="s">
        <v>5364</v>
      </c>
      <c r="CQ77" t="s">
        <v>5365</v>
      </c>
    </row>
    <row r="78" spans="1:99" x14ac:dyDescent="0.2">
      <c r="A78" s="21" t="s">
        <v>5366</v>
      </c>
      <c r="B78" t="s">
        <v>5367</v>
      </c>
      <c r="C78" s="16">
        <v>42917</v>
      </c>
      <c r="D78" t="s">
        <v>4546</v>
      </c>
      <c r="F78" t="s">
        <v>77</v>
      </c>
      <c r="G78" t="s">
        <v>5368</v>
      </c>
      <c r="H78" t="s">
        <v>4503</v>
      </c>
      <c r="I78" t="s">
        <v>5369</v>
      </c>
      <c r="J78" t="s">
        <v>5370</v>
      </c>
      <c r="K78" t="s">
        <v>4506</v>
      </c>
      <c r="L78" t="s">
        <v>5371</v>
      </c>
      <c r="M78">
        <v>25.613</v>
      </c>
      <c r="N78" t="s">
        <v>4484</v>
      </c>
      <c r="S78" t="s">
        <v>4485</v>
      </c>
      <c r="T78" t="s">
        <v>5372</v>
      </c>
      <c r="U78" t="s">
        <v>5373</v>
      </c>
      <c r="V78" t="s">
        <v>5374</v>
      </c>
      <c r="W78" t="s">
        <v>5375</v>
      </c>
      <c r="X78" t="s">
        <v>5376</v>
      </c>
      <c r="AM78">
        <v>1</v>
      </c>
      <c r="AN78" t="s">
        <v>5377</v>
      </c>
      <c r="AO78" s="17">
        <v>18568</v>
      </c>
      <c r="AP78">
        <v>1</v>
      </c>
      <c r="AR78" s="16">
        <v>42949</v>
      </c>
      <c r="AS78">
        <v>6000000</v>
      </c>
      <c r="AT78" t="s">
        <v>39</v>
      </c>
      <c r="AU78">
        <v>6000000</v>
      </c>
      <c r="BC78">
        <v>6000000</v>
      </c>
      <c r="BD78" t="s">
        <v>39</v>
      </c>
      <c r="BE78">
        <v>6000000</v>
      </c>
      <c r="CC78" t="s">
        <v>5378</v>
      </c>
      <c r="CD78">
        <v>2</v>
      </c>
      <c r="CP78" t="s">
        <v>5379</v>
      </c>
      <c r="CU78">
        <v>18</v>
      </c>
    </row>
    <row r="79" spans="1:99" x14ac:dyDescent="0.2">
      <c r="A79" s="21" t="s">
        <v>5380</v>
      </c>
      <c r="B79" t="s">
        <v>5381</v>
      </c>
      <c r="C79" s="16">
        <v>42009</v>
      </c>
      <c r="D79" t="s">
        <v>4476</v>
      </c>
      <c r="F79" t="s">
        <v>53</v>
      </c>
      <c r="G79" t="s">
        <v>5382</v>
      </c>
      <c r="H79" t="s">
        <v>4503</v>
      </c>
      <c r="I79" t="s">
        <v>60</v>
      </c>
      <c r="J79" t="s">
        <v>5383</v>
      </c>
      <c r="K79" t="s">
        <v>4506</v>
      </c>
      <c r="L79" t="s">
        <v>5384</v>
      </c>
      <c r="M79">
        <v>25.864999999999998</v>
      </c>
      <c r="N79" t="s">
        <v>4484</v>
      </c>
      <c r="S79" t="s">
        <v>4485</v>
      </c>
      <c r="T79" t="s">
        <v>5385</v>
      </c>
      <c r="U79" t="s">
        <v>5386</v>
      </c>
      <c r="W79" t="s">
        <v>5387</v>
      </c>
      <c r="X79" t="s">
        <v>5388</v>
      </c>
      <c r="Y79" t="s">
        <v>5389</v>
      </c>
      <c r="Z79">
        <v>3</v>
      </c>
      <c r="AM79">
        <v>2</v>
      </c>
      <c r="AN79" t="s">
        <v>5390</v>
      </c>
      <c r="AO79" s="17">
        <v>18568</v>
      </c>
      <c r="AP79">
        <v>1</v>
      </c>
      <c r="AQ79" t="s">
        <v>61</v>
      </c>
      <c r="AR79" s="16">
        <v>44236</v>
      </c>
      <c r="AS79">
        <v>4200000</v>
      </c>
      <c r="AT79" t="s">
        <v>1244</v>
      </c>
      <c r="AU79">
        <v>5802547</v>
      </c>
      <c r="AV79">
        <v>4200000</v>
      </c>
      <c r="AW79" t="s">
        <v>1244</v>
      </c>
      <c r="AX79">
        <v>5802547</v>
      </c>
      <c r="AY79" t="s">
        <v>60</v>
      </c>
      <c r="AZ79">
        <v>4200000</v>
      </c>
      <c r="BA79" t="s">
        <v>1244</v>
      </c>
      <c r="BB79">
        <v>5802548</v>
      </c>
      <c r="BC79">
        <v>4200000</v>
      </c>
      <c r="BD79" t="s">
        <v>1244</v>
      </c>
      <c r="BE79">
        <v>5802548</v>
      </c>
      <c r="BF79">
        <v>1</v>
      </c>
      <c r="BG79">
        <v>2</v>
      </c>
      <c r="CC79" t="s">
        <v>4791</v>
      </c>
      <c r="CD79">
        <v>5</v>
      </c>
      <c r="CF79">
        <v>0</v>
      </c>
      <c r="CG79">
        <v>3</v>
      </c>
      <c r="CI79" t="s">
        <v>4594</v>
      </c>
    </row>
    <row r="80" spans="1:99" x14ac:dyDescent="0.2">
      <c r="A80" s="21" t="s">
        <v>5391</v>
      </c>
      <c r="B80" t="s">
        <v>5392</v>
      </c>
      <c r="C80" s="16">
        <v>42231</v>
      </c>
      <c r="D80" t="s">
        <v>4476</v>
      </c>
      <c r="F80" t="s">
        <v>77</v>
      </c>
      <c r="G80" t="s">
        <v>5393</v>
      </c>
      <c r="H80" t="s">
        <v>4503</v>
      </c>
      <c r="I80" t="s">
        <v>5130</v>
      </c>
      <c r="J80" t="s">
        <v>5394</v>
      </c>
      <c r="K80" t="s">
        <v>5395</v>
      </c>
      <c r="L80" t="s">
        <v>5396</v>
      </c>
      <c r="M80">
        <v>26.145</v>
      </c>
      <c r="N80" t="s">
        <v>4484</v>
      </c>
      <c r="S80" t="s">
        <v>4485</v>
      </c>
      <c r="T80" t="s">
        <v>5397</v>
      </c>
      <c r="W80" t="s">
        <v>5398</v>
      </c>
      <c r="X80" t="s">
        <v>5399</v>
      </c>
      <c r="Y80" t="s">
        <v>5400</v>
      </c>
      <c r="Z80">
        <v>10</v>
      </c>
      <c r="AM80">
        <v>2</v>
      </c>
      <c r="AN80" t="s">
        <v>5401</v>
      </c>
      <c r="AO80" t="s">
        <v>4692</v>
      </c>
      <c r="AP80">
        <v>1</v>
      </c>
      <c r="AR80" s="16">
        <v>43988</v>
      </c>
      <c r="AS80">
        <v>5000000</v>
      </c>
      <c r="AT80" t="s">
        <v>39</v>
      </c>
      <c r="AU80">
        <v>5000000</v>
      </c>
      <c r="AV80">
        <v>5000000</v>
      </c>
      <c r="AW80" t="s">
        <v>39</v>
      </c>
      <c r="AX80">
        <v>5000000</v>
      </c>
      <c r="AY80" t="s">
        <v>5130</v>
      </c>
      <c r="AZ80">
        <v>5000000</v>
      </c>
      <c r="BA80" t="s">
        <v>39</v>
      </c>
      <c r="BB80">
        <v>5000000</v>
      </c>
      <c r="BC80">
        <v>5000000</v>
      </c>
      <c r="BD80" t="s">
        <v>39</v>
      </c>
      <c r="BE80">
        <v>5000000</v>
      </c>
      <c r="BF80">
        <v>1</v>
      </c>
      <c r="BG80">
        <v>1</v>
      </c>
      <c r="CC80" t="s">
        <v>5402</v>
      </c>
      <c r="CD80">
        <v>1</v>
      </c>
      <c r="CF80">
        <v>0</v>
      </c>
      <c r="CG80">
        <v>2</v>
      </c>
      <c r="CI80" t="s">
        <v>5403</v>
      </c>
      <c r="CP80" t="s">
        <v>5404</v>
      </c>
      <c r="CQ80" t="s">
        <v>5405</v>
      </c>
      <c r="CU80">
        <v>18</v>
      </c>
    </row>
    <row r="81" spans="1:99" x14ac:dyDescent="0.2">
      <c r="A81" s="21" t="s">
        <v>5406</v>
      </c>
      <c r="B81" t="s">
        <v>5407</v>
      </c>
      <c r="C81" s="16">
        <v>43466</v>
      </c>
      <c r="D81" t="s">
        <v>4501</v>
      </c>
      <c r="G81" t="s">
        <v>5408</v>
      </c>
      <c r="H81" t="s">
        <v>4503</v>
      </c>
      <c r="I81" t="s">
        <v>91</v>
      </c>
      <c r="J81" t="s">
        <v>73</v>
      </c>
      <c r="K81" t="s">
        <v>4506</v>
      </c>
      <c r="L81" t="s">
        <v>5408</v>
      </c>
      <c r="M81">
        <v>26.419</v>
      </c>
      <c r="N81" t="s">
        <v>4484</v>
      </c>
      <c r="S81" t="s">
        <v>4485</v>
      </c>
      <c r="T81" t="s">
        <v>5409</v>
      </c>
      <c r="U81" t="s">
        <v>5410</v>
      </c>
      <c r="W81" t="s">
        <v>5411</v>
      </c>
      <c r="X81" t="s">
        <v>5412</v>
      </c>
      <c r="Y81" t="s">
        <v>5413</v>
      </c>
      <c r="Z81">
        <v>1</v>
      </c>
      <c r="AM81">
        <v>3</v>
      </c>
      <c r="AN81" t="s">
        <v>5414</v>
      </c>
      <c r="AO81" s="17">
        <v>18568</v>
      </c>
      <c r="AP81">
        <v>1</v>
      </c>
      <c r="AQ81" t="s">
        <v>52</v>
      </c>
      <c r="AR81" s="16">
        <v>44362</v>
      </c>
      <c r="AS81">
        <v>1600000</v>
      </c>
      <c r="AT81" t="s">
        <v>1244</v>
      </c>
      <c r="AU81">
        <v>2252927</v>
      </c>
      <c r="AV81">
        <v>1600000</v>
      </c>
      <c r="AW81" t="s">
        <v>1244</v>
      </c>
      <c r="AX81">
        <v>2252927</v>
      </c>
      <c r="AY81" t="s">
        <v>91</v>
      </c>
      <c r="AZ81">
        <v>1600000</v>
      </c>
      <c r="BA81" t="s">
        <v>1244</v>
      </c>
      <c r="BB81">
        <v>2252928</v>
      </c>
      <c r="BC81">
        <v>1600000</v>
      </c>
      <c r="BD81" t="s">
        <v>1244</v>
      </c>
      <c r="BE81">
        <v>2252928</v>
      </c>
      <c r="BF81">
        <v>2</v>
      </c>
      <c r="BG81">
        <v>2</v>
      </c>
      <c r="CP81" t="s">
        <v>4555</v>
      </c>
      <c r="CQ81" t="s">
        <v>5415</v>
      </c>
    </row>
    <row r="82" spans="1:99" x14ac:dyDescent="0.2">
      <c r="A82" s="21" t="s">
        <v>5416</v>
      </c>
      <c r="B82" t="s">
        <v>5417</v>
      </c>
      <c r="C82" s="16">
        <v>32874</v>
      </c>
      <c r="D82" t="s">
        <v>4501</v>
      </c>
      <c r="F82" t="s">
        <v>45</v>
      </c>
      <c r="G82" t="s">
        <v>5418</v>
      </c>
      <c r="H82" t="s">
        <v>4503</v>
      </c>
      <c r="I82" t="s">
        <v>5286</v>
      </c>
      <c r="J82" t="s">
        <v>5419</v>
      </c>
      <c r="K82" t="s">
        <v>5420</v>
      </c>
      <c r="L82" t="s">
        <v>5421</v>
      </c>
      <c r="M82">
        <v>26.699000000000002</v>
      </c>
      <c r="N82" t="s">
        <v>4484</v>
      </c>
      <c r="S82" t="s">
        <v>4485</v>
      </c>
      <c r="T82" t="s">
        <v>5422</v>
      </c>
      <c r="U82" t="s">
        <v>5423</v>
      </c>
      <c r="W82" t="s">
        <v>5424</v>
      </c>
      <c r="X82" t="s">
        <v>5425</v>
      </c>
      <c r="Y82" t="s">
        <v>5426</v>
      </c>
      <c r="Z82">
        <v>1</v>
      </c>
      <c r="AO82" t="s">
        <v>4528</v>
      </c>
      <c r="AP82">
        <v>1</v>
      </c>
      <c r="AR82" s="16">
        <v>41922</v>
      </c>
      <c r="AS82">
        <v>80000000</v>
      </c>
      <c r="AT82" t="s">
        <v>1244</v>
      </c>
      <c r="AU82">
        <v>128608058</v>
      </c>
      <c r="BC82">
        <v>80000000</v>
      </c>
      <c r="BD82" t="s">
        <v>1244</v>
      </c>
      <c r="BE82">
        <v>128608059</v>
      </c>
      <c r="BF82">
        <v>1</v>
      </c>
      <c r="BG82">
        <v>1</v>
      </c>
      <c r="CC82" t="s">
        <v>5427</v>
      </c>
      <c r="CD82">
        <v>63</v>
      </c>
      <c r="CJ82">
        <v>242930</v>
      </c>
      <c r="CK82" t="s">
        <v>39</v>
      </c>
      <c r="CL82">
        <v>242930</v>
      </c>
      <c r="CP82" t="s">
        <v>4716</v>
      </c>
      <c r="CQ82" t="s">
        <v>5428</v>
      </c>
      <c r="CU82">
        <v>27</v>
      </c>
    </row>
    <row r="83" spans="1:99" x14ac:dyDescent="0.2">
      <c r="A83" s="21" t="s">
        <v>5429</v>
      </c>
      <c r="B83" t="s">
        <v>5430</v>
      </c>
      <c r="C83" s="16">
        <v>41540</v>
      </c>
      <c r="D83" t="s">
        <v>4476</v>
      </c>
      <c r="E83" t="s">
        <v>4881</v>
      </c>
      <c r="F83" t="s">
        <v>45</v>
      </c>
      <c r="G83" t="s">
        <v>5431</v>
      </c>
      <c r="H83" t="s">
        <v>4503</v>
      </c>
      <c r="I83" t="s">
        <v>5130</v>
      </c>
      <c r="J83" t="s">
        <v>5432</v>
      </c>
      <c r="K83" t="s">
        <v>4896</v>
      </c>
      <c r="L83" t="s">
        <v>5433</v>
      </c>
      <c r="M83">
        <v>27.027999999999999</v>
      </c>
      <c r="N83" t="s">
        <v>4484</v>
      </c>
      <c r="O83" s="16">
        <v>43815</v>
      </c>
      <c r="P83" t="s">
        <v>4476</v>
      </c>
      <c r="S83" t="s">
        <v>4485</v>
      </c>
      <c r="T83" t="s">
        <v>5434</v>
      </c>
      <c r="U83" t="s">
        <v>5435</v>
      </c>
      <c r="V83" t="s">
        <v>5436</v>
      </c>
      <c r="W83" t="s">
        <v>5437</v>
      </c>
      <c r="Y83">
        <v>31205353480</v>
      </c>
      <c r="Z83">
        <v>10</v>
      </c>
      <c r="AM83">
        <v>4</v>
      </c>
      <c r="AN83" t="s">
        <v>5438</v>
      </c>
      <c r="AO83" t="s">
        <v>4528</v>
      </c>
      <c r="AP83">
        <v>1</v>
      </c>
      <c r="AQ83" t="s">
        <v>203</v>
      </c>
      <c r="AR83" s="16">
        <v>42005</v>
      </c>
      <c r="AS83">
        <v>7100000</v>
      </c>
      <c r="AT83" t="s">
        <v>35</v>
      </c>
      <c r="AU83">
        <v>8552660</v>
      </c>
      <c r="AV83">
        <v>7100000</v>
      </c>
      <c r="AW83" t="s">
        <v>35</v>
      </c>
      <c r="AX83">
        <v>8552660</v>
      </c>
      <c r="AY83" t="s">
        <v>5130</v>
      </c>
      <c r="AZ83">
        <v>7100000</v>
      </c>
      <c r="BA83" t="s">
        <v>35</v>
      </c>
      <c r="BB83">
        <v>8552661</v>
      </c>
      <c r="BC83">
        <v>7100000</v>
      </c>
      <c r="BD83" t="s">
        <v>35</v>
      </c>
      <c r="BE83">
        <v>8552661</v>
      </c>
      <c r="BH83" t="s">
        <v>5439</v>
      </c>
      <c r="BI83" t="s">
        <v>5440</v>
      </c>
      <c r="BJ83" s="16">
        <v>43815</v>
      </c>
      <c r="BK83" t="s">
        <v>4476</v>
      </c>
      <c r="BL83">
        <v>250000000</v>
      </c>
      <c r="BM83" t="s">
        <v>39</v>
      </c>
      <c r="BN83">
        <v>250000000</v>
      </c>
      <c r="BO83" t="s">
        <v>5195</v>
      </c>
      <c r="BP83" t="s">
        <v>5441</v>
      </c>
      <c r="CF83">
        <v>0</v>
      </c>
      <c r="CG83">
        <v>1</v>
      </c>
      <c r="CI83" t="s">
        <v>4580</v>
      </c>
      <c r="CN83" t="s">
        <v>4530</v>
      </c>
      <c r="CP83" t="s">
        <v>4716</v>
      </c>
      <c r="CR83" t="s">
        <v>5442</v>
      </c>
      <c r="CS83" t="s">
        <v>5443</v>
      </c>
    </row>
    <row r="84" spans="1:99" x14ac:dyDescent="0.2">
      <c r="A84" s="21" t="s">
        <v>5444</v>
      </c>
      <c r="B84" t="s">
        <v>5445</v>
      </c>
      <c r="C84" s="16">
        <v>43914</v>
      </c>
      <c r="D84" t="s">
        <v>4476</v>
      </c>
      <c r="G84" t="s">
        <v>5446</v>
      </c>
      <c r="H84" t="s">
        <v>4503</v>
      </c>
      <c r="I84" t="s">
        <v>91</v>
      </c>
      <c r="J84" t="s">
        <v>57</v>
      </c>
      <c r="K84" t="s">
        <v>4506</v>
      </c>
      <c r="L84" t="s">
        <v>5447</v>
      </c>
      <c r="M84">
        <v>27.234000000000002</v>
      </c>
      <c r="N84" t="s">
        <v>4484</v>
      </c>
      <c r="S84" t="s">
        <v>4485</v>
      </c>
      <c r="T84" t="s">
        <v>5448</v>
      </c>
      <c r="U84" t="s">
        <v>5449</v>
      </c>
      <c r="V84" t="s">
        <v>5450</v>
      </c>
      <c r="W84" t="s">
        <v>5451</v>
      </c>
      <c r="X84" t="s">
        <v>5452</v>
      </c>
      <c r="Z84">
        <v>1</v>
      </c>
      <c r="AM84">
        <v>3</v>
      </c>
      <c r="AN84" t="s">
        <v>5453</v>
      </c>
      <c r="AO84" s="18">
        <v>44470</v>
      </c>
      <c r="AP84">
        <v>1</v>
      </c>
      <c r="AQ84" t="s">
        <v>52</v>
      </c>
      <c r="AR84" s="16">
        <v>44001</v>
      </c>
      <c r="AS84">
        <v>150000</v>
      </c>
      <c r="AT84" t="s">
        <v>1244</v>
      </c>
      <c r="AU84">
        <v>185232</v>
      </c>
      <c r="AV84">
        <v>150000</v>
      </c>
      <c r="AW84" t="s">
        <v>1244</v>
      </c>
      <c r="AX84">
        <v>185232</v>
      </c>
      <c r="AY84" t="s">
        <v>91</v>
      </c>
      <c r="AZ84">
        <v>150000</v>
      </c>
      <c r="BA84" t="s">
        <v>1244</v>
      </c>
      <c r="BB84">
        <v>185233</v>
      </c>
      <c r="BC84">
        <v>150000</v>
      </c>
      <c r="BD84" t="s">
        <v>1244</v>
      </c>
      <c r="BE84">
        <v>185233</v>
      </c>
      <c r="BG84">
        <v>1</v>
      </c>
      <c r="CF84">
        <v>0</v>
      </c>
      <c r="CG84">
        <v>0</v>
      </c>
      <c r="CI84" t="s">
        <v>4580</v>
      </c>
      <c r="CP84" t="s">
        <v>4555</v>
      </c>
      <c r="CQ84" t="s">
        <v>5454</v>
      </c>
    </row>
    <row r="85" spans="1:99" x14ac:dyDescent="0.2">
      <c r="A85" s="21" t="s">
        <v>2991</v>
      </c>
      <c r="B85" t="s">
        <v>2993</v>
      </c>
      <c r="C85" s="16">
        <v>41275</v>
      </c>
      <c r="D85" t="s">
        <v>4501</v>
      </c>
      <c r="F85" t="s">
        <v>77</v>
      </c>
      <c r="H85" t="s">
        <v>4503</v>
      </c>
      <c r="I85" t="s">
        <v>52</v>
      </c>
      <c r="J85" t="s">
        <v>2992</v>
      </c>
      <c r="K85" t="s">
        <v>4506</v>
      </c>
      <c r="L85" t="s">
        <v>2994</v>
      </c>
      <c r="M85">
        <v>27.279</v>
      </c>
      <c r="N85" t="s">
        <v>4484</v>
      </c>
      <c r="S85" t="s">
        <v>4485</v>
      </c>
      <c r="T85" t="s">
        <v>2995</v>
      </c>
      <c r="U85" t="s">
        <v>5455</v>
      </c>
      <c r="V85" t="s">
        <v>5456</v>
      </c>
      <c r="W85" t="s">
        <v>5457</v>
      </c>
      <c r="X85" t="s">
        <v>5458</v>
      </c>
      <c r="Y85" t="s">
        <v>5459</v>
      </c>
      <c r="Z85">
        <v>15</v>
      </c>
      <c r="AM85">
        <v>1</v>
      </c>
      <c r="AN85" t="s">
        <v>5460</v>
      </c>
      <c r="AO85" s="17">
        <v>18568</v>
      </c>
      <c r="AP85">
        <v>1</v>
      </c>
      <c r="AQ85" t="s">
        <v>52</v>
      </c>
      <c r="AR85" s="16">
        <v>43122</v>
      </c>
      <c r="AS85">
        <v>3000000</v>
      </c>
      <c r="AT85" t="s">
        <v>39</v>
      </c>
      <c r="AU85">
        <v>3000000</v>
      </c>
      <c r="AV85">
        <v>3000000</v>
      </c>
      <c r="AW85" t="s">
        <v>39</v>
      </c>
      <c r="AX85">
        <v>3000000</v>
      </c>
      <c r="AY85" t="s">
        <v>52</v>
      </c>
      <c r="AZ85">
        <v>3000000</v>
      </c>
      <c r="BA85" t="s">
        <v>39</v>
      </c>
      <c r="BB85">
        <v>3000000</v>
      </c>
      <c r="BC85">
        <v>3000000</v>
      </c>
      <c r="BD85" t="s">
        <v>39</v>
      </c>
      <c r="BE85">
        <v>3000000</v>
      </c>
      <c r="BF85">
        <v>1</v>
      </c>
      <c r="BG85">
        <v>1</v>
      </c>
      <c r="CC85" t="s">
        <v>5461</v>
      </c>
      <c r="CD85">
        <v>20</v>
      </c>
      <c r="CP85" t="s">
        <v>4716</v>
      </c>
      <c r="CQ85" t="s">
        <v>1778</v>
      </c>
      <c r="CU85">
        <v>40</v>
      </c>
    </row>
    <row r="86" spans="1:99" x14ac:dyDescent="0.2">
      <c r="A86" s="21" t="s">
        <v>5462</v>
      </c>
      <c r="B86" t="s">
        <v>5463</v>
      </c>
      <c r="C86" s="16">
        <v>43466</v>
      </c>
      <c r="D86" t="s">
        <v>4501</v>
      </c>
      <c r="G86" t="s">
        <v>5464</v>
      </c>
      <c r="H86" t="s">
        <v>4503</v>
      </c>
      <c r="I86" t="s">
        <v>5327</v>
      </c>
      <c r="J86" t="s">
        <v>73</v>
      </c>
      <c r="K86" t="s">
        <v>4506</v>
      </c>
      <c r="L86" t="s">
        <v>5464</v>
      </c>
      <c r="M86">
        <v>27.542000000000002</v>
      </c>
      <c r="N86" t="s">
        <v>4484</v>
      </c>
      <c r="T86" t="s">
        <v>5465</v>
      </c>
      <c r="U86" t="s">
        <v>5466</v>
      </c>
      <c r="V86" t="s">
        <v>5467</v>
      </c>
      <c r="W86" t="s">
        <v>5468</v>
      </c>
      <c r="AM86">
        <v>1</v>
      </c>
      <c r="AN86" t="s">
        <v>5469</v>
      </c>
      <c r="AO86" s="18">
        <v>44470</v>
      </c>
      <c r="AP86">
        <v>1</v>
      </c>
      <c r="AR86" s="16">
        <v>44305</v>
      </c>
      <c r="AS86">
        <v>1905993</v>
      </c>
      <c r="AT86" t="s">
        <v>1244</v>
      </c>
      <c r="AU86">
        <v>2666809</v>
      </c>
      <c r="AV86">
        <v>1905993</v>
      </c>
      <c r="AW86" t="s">
        <v>1244</v>
      </c>
      <c r="AX86">
        <v>2666809</v>
      </c>
      <c r="AY86" t="s">
        <v>5327</v>
      </c>
      <c r="AZ86">
        <v>1905993</v>
      </c>
      <c r="BA86" t="s">
        <v>1244</v>
      </c>
      <c r="BB86">
        <v>2666810</v>
      </c>
      <c r="BC86">
        <v>1905993</v>
      </c>
      <c r="BD86" t="s">
        <v>1244</v>
      </c>
      <c r="BE86">
        <v>2666810</v>
      </c>
      <c r="BG86">
        <v>1</v>
      </c>
      <c r="CF86">
        <v>0</v>
      </c>
      <c r="CG86">
        <v>1</v>
      </c>
      <c r="CI86" t="s">
        <v>4594</v>
      </c>
    </row>
    <row r="87" spans="1:99" x14ac:dyDescent="0.2">
      <c r="A87" s="21" t="s">
        <v>5470</v>
      </c>
      <c r="B87" t="s">
        <v>5471</v>
      </c>
      <c r="C87" s="16">
        <v>42736</v>
      </c>
      <c r="D87" t="s">
        <v>4501</v>
      </c>
      <c r="F87" t="s">
        <v>45</v>
      </c>
      <c r="G87" t="s">
        <v>5472</v>
      </c>
      <c r="H87" t="s">
        <v>4503</v>
      </c>
      <c r="I87" t="s">
        <v>4504</v>
      </c>
      <c r="J87" t="s">
        <v>5473</v>
      </c>
      <c r="K87" t="s">
        <v>4828</v>
      </c>
      <c r="L87" t="s">
        <v>5474</v>
      </c>
      <c r="M87">
        <v>27.748999999999999</v>
      </c>
      <c r="N87" t="s">
        <v>4484</v>
      </c>
      <c r="S87" t="s">
        <v>4485</v>
      </c>
      <c r="T87" t="s">
        <v>5475</v>
      </c>
      <c r="U87" t="s">
        <v>5476</v>
      </c>
      <c r="V87" t="s">
        <v>5477</v>
      </c>
      <c r="W87" t="s">
        <v>5478</v>
      </c>
      <c r="X87" t="s">
        <v>5479</v>
      </c>
      <c r="Y87">
        <v>79259184787</v>
      </c>
      <c r="Z87">
        <v>11</v>
      </c>
      <c r="AM87">
        <v>1</v>
      </c>
      <c r="AN87" t="s">
        <v>5480</v>
      </c>
      <c r="AO87" s="17">
        <v>18568</v>
      </c>
      <c r="AP87">
        <v>1</v>
      </c>
      <c r="AR87" s="16">
        <v>42887</v>
      </c>
      <c r="AS87">
        <v>23000000</v>
      </c>
      <c r="AT87" t="s">
        <v>39</v>
      </c>
      <c r="AU87">
        <v>23000000</v>
      </c>
      <c r="AV87">
        <v>23000000</v>
      </c>
      <c r="AW87" t="s">
        <v>39</v>
      </c>
      <c r="AX87">
        <v>23000000</v>
      </c>
      <c r="AY87" t="s">
        <v>4504</v>
      </c>
      <c r="AZ87">
        <v>23000000</v>
      </c>
      <c r="BA87" t="s">
        <v>39</v>
      </c>
      <c r="BB87">
        <v>23000000</v>
      </c>
      <c r="BC87">
        <v>23000000</v>
      </c>
      <c r="BD87" t="s">
        <v>39</v>
      </c>
      <c r="BE87">
        <v>23000000</v>
      </c>
      <c r="CN87" t="s">
        <v>4530</v>
      </c>
      <c r="CP87" t="s">
        <v>5481</v>
      </c>
    </row>
    <row r="88" spans="1:99" x14ac:dyDescent="0.2">
      <c r="A88" s="21" t="s">
        <v>5482</v>
      </c>
      <c r="B88" t="s">
        <v>5483</v>
      </c>
      <c r="C88" s="16">
        <v>43101</v>
      </c>
      <c r="D88" t="s">
        <v>4501</v>
      </c>
      <c r="G88" t="s">
        <v>5484</v>
      </c>
      <c r="H88" t="s">
        <v>4503</v>
      </c>
      <c r="I88" t="s">
        <v>52</v>
      </c>
      <c r="J88" t="s">
        <v>5485</v>
      </c>
      <c r="K88" t="s">
        <v>5486</v>
      </c>
      <c r="L88" t="s">
        <v>5487</v>
      </c>
      <c r="M88">
        <v>27.800999999999998</v>
      </c>
      <c r="N88" t="s">
        <v>4484</v>
      </c>
      <c r="S88" t="s">
        <v>4485</v>
      </c>
      <c r="T88" t="s">
        <v>5488</v>
      </c>
      <c r="U88" t="s">
        <v>5489</v>
      </c>
      <c r="V88" t="s">
        <v>5490</v>
      </c>
      <c r="W88" t="s">
        <v>5491</v>
      </c>
      <c r="X88" t="s">
        <v>5492</v>
      </c>
      <c r="Z88">
        <v>196</v>
      </c>
      <c r="AM88">
        <v>3</v>
      </c>
      <c r="AN88" t="s">
        <v>5493</v>
      </c>
      <c r="AO88" s="18">
        <v>44470</v>
      </c>
      <c r="AP88">
        <v>1</v>
      </c>
      <c r="AQ88" t="s">
        <v>52</v>
      </c>
      <c r="AR88" s="16">
        <v>44295</v>
      </c>
      <c r="AS88">
        <v>1550000</v>
      </c>
      <c r="AT88" t="s">
        <v>35</v>
      </c>
      <c r="AU88">
        <v>1844623</v>
      </c>
      <c r="AV88">
        <v>1550000</v>
      </c>
      <c r="AW88" t="s">
        <v>35</v>
      </c>
      <c r="AX88">
        <v>1844623</v>
      </c>
      <c r="AY88" t="s">
        <v>52</v>
      </c>
      <c r="AZ88">
        <v>1550000</v>
      </c>
      <c r="BA88" t="s">
        <v>35</v>
      </c>
      <c r="BB88">
        <v>1844623</v>
      </c>
      <c r="BC88">
        <v>1550000</v>
      </c>
      <c r="BD88" t="s">
        <v>35</v>
      </c>
      <c r="BE88">
        <v>1844623</v>
      </c>
      <c r="BF88">
        <v>1</v>
      </c>
      <c r="BG88">
        <v>4</v>
      </c>
      <c r="CC88" t="s">
        <v>4791</v>
      </c>
      <c r="CD88">
        <v>5</v>
      </c>
      <c r="CN88" t="s">
        <v>4530</v>
      </c>
      <c r="CP88" t="s">
        <v>5494</v>
      </c>
      <c r="CQ88" t="s">
        <v>5495</v>
      </c>
    </row>
    <row r="89" spans="1:99" x14ac:dyDescent="0.2">
      <c r="A89" s="21" t="s">
        <v>5496</v>
      </c>
      <c r="B89" t="s">
        <v>5497</v>
      </c>
      <c r="C89" s="16">
        <v>43466</v>
      </c>
      <c r="D89" t="s">
        <v>4546</v>
      </c>
      <c r="E89" t="s">
        <v>4881</v>
      </c>
      <c r="G89" t="s">
        <v>5498</v>
      </c>
      <c r="H89" t="s">
        <v>4503</v>
      </c>
      <c r="I89" t="s">
        <v>91</v>
      </c>
      <c r="J89" t="s">
        <v>5499</v>
      </c>
      <c r="K89" t="s">
        <v>5500</v>
      </c>
      <c r="L89" t="s">
        <v>5501</v>
      </c>
      <c r="M89">
        <v>28.428999999999998</v>
      </c>
      <c r="N89" t="s">
        <v>4484</v>
      </c>
      <c r="O89" s="16">
        <v>44336</v>
      </c>
      <c r="P89" t="s">
        <v>4476</v>
      </c>
      <c r="S89" t="s">
        <v>4485</v>
      </c>
      <c r="T89" t="s">
        <v>5502</v>
      </c>
      <c r="U89" t="s">
        <v>5503</v>
      </c>
      <c r="V89" t="s">
        <v>5504</v>
      </c>
      <c r="W89" t="s">
        <v>5505</v>
      </c>
      <c r="X89" t="s">
        <v>5506</v>
      </c>
      <c r="Z89">
        <v>8</v>
      </c>
      <c r="AM89">
        <v>2</v>
      </c>
      <c r="AN89" t="s">
        <v>5507</v>
      </c>
      <c r="AO89" s="18">
        <v>44470</v>
      </c>
      <c r="AP89">
        <v>1</v>
      </c>
      <c r="AQ89" t="s">
        <v>203</v>
      </c>
      <c r="AR89" s="16">
        <v>43860</v>
      </c>
      <c r="AS89">
        <v>450000</v>
      </c>
      <c r="AT89" t="s">
        <v>35</v>
      </c>
      <c r="AU89">
        <v>496295</v>
      </c>
      <c r="AV89">
        <v>450000</v>
      </c>
      <c r="AW89" t="s">
        <v>35</v>
      </c>
      <c r="AX89">
        <v>496295</v>
      </c>
      <c r="AY89" t="s">
        <v>91</v>
      </c>
      <c r="AZ89">
        <v>450000</v>
      </c>
      <c r="BA89" t="s">
        <v>35</v>
      </c>
      <c r="BB89">
        <v>496296</v>
      </c>
      <c r="BC89">
        <v>450000</v>
      </c>
      <c r="BD89" t="s">
        <v>35</v>
      </c>
      <c r="BE89">
        <v>496296</v>
      </c>
      <c r="BH89" t="s">
        <v>5508</v>
      </c>
      <c r="BI89" t="s">
        <v>5509</v>
      </c>
      <c r="BJ89" s="16">
        <v>44336</v>
      </c>
      <c r="BK89" t="s">
        <v>4476</v>
      </c>
      <c r="BO89" t="s">
        <v>5195</v>
      </c>
      <c r="CF89">
        <v>0</v>
      </c>
      <c r="CG89">
        <v>1</v>
      </c>
      <c r="CI89" t="s">
        <v>4594</v>
      </c>
    </row>
    <row r="90" spans="1:99" x14ac:dyDescent="0.2">
      <c r="A90" s="21" t="s">
        <v>438</v>
      </c>
      <c r="B90" t="s">
        <v>439</v>
      </c>
      <c r="C90" s="16">
        <v>41059</v>
      </c>
      <c r="D90" t="s">
        <v>4476</v>
      </c>
      <c r="F90" t="s">
        <v>77</v>
      </c>
      <c r="G90" t="s">
        <v>5510</v>
      </c>
      <c r="H90" t="s">
        <v>4503</v>
      </c>
      <c r="I90" t="s">
        <v>97</v>
      </c>
      <c r="J90" t="s">
        <v>437</v>
      </c>
      <c r="K90" t="s">
        <v>4482</v>
      </c>
      <c r="L90" t="s">
        <v>440</v>
      </c>
      <c r="M90">
        <v>28.433</v>
      </c>
      <c r="N90" t="s">
        <v>4484</v>
      </c>
      <c r="S90" t="s">
        <v>4485</v>
      </c>
      <c r="T90" t="s">
        <v>441</v>
      </c>
      <c r="U90" t="s">
        <v>5511</v>
      </c>
      <c r="V90" t="s">
        <v>5512</v>
      </c>
      <c r="W90" t="s">
        <v>5513</v>
      </c>
      <c r="X90" t="s">
        <v>5514</v>
      </c>
      <c r="Y90" t="s">
        <v>5515</v>
      </c>
      <c r="Z90">
        <v>14</v>
      </c>
      <c r="AM90">
        <v>3</v>
      </c>
      <c r="AN90" t="s">
        <v>5516</v>
      </c>
      <c r="AO90" s="17">
        <v>18568</v>
      </c>
      <c r="AP90">
        <v>1</v>
      </c>
      <c r="AR90" s="16">
        <v>42142</v>
      </c>
      <c r="AS90">
        <v>7300000</v>
      </c>
      <c r="AT90" t="s">
        <v>39</v>
      </c>
      <c r="AU90">
        <v>7300000</v>
      </c>
      <c r="AV90">
        <v>7300000</v>
      </c>
      <c r="AW90" t="s">
        <v>39</v>
      </c>
      <c r="AX90">
        <v>7300000</v>
      </c>
      <c r="AY90" t="s">
        <v>97</v>
      </c>
      <c r="AZ90">
        <v>7300000</v>
      </c>
      <c r="BA90" t="s">
        <v>39</v>
      </c>
      <c r="BB90">
        <v>7300000</v>
      </c>
      <c r="BC90">
        <v>7300000</v>
      </c>
      <c r="BD90" t="s">
        <v>39</v>
      </c>
      <c r="BE90">
        <v>7300000</v>
      </c>
      <c r="CC90" t="s">
        <v>4607</v>
      </c>
      <c r="CD90">
        <v>1</v>
      </c>
      <c r="CF90">
        <v>0</v>
      </c>
      <c r="CG90">
        <v>2</v>
      </c>
      <c r="CI90" t="s">
        <v>4580</v>
      </c>
      <c r="CN90" t="s">
        <v>4530</v>
      </c>
      <c r="CP90" t="s">
        <v>5517</v>
      </c>
      <c r="CU90">
        <v>23</v>
      </c>
    </row>
    <row r="91" spans="1:99" x14ac:dyDescent="0.2">
      <c r="A91" s="21" t="s">
        <v>5518</v>
      </c>
      <c r="B91" t="s">
        <v>5519</v>
      </c>
      <c r="C91" s="16">
        <v>43704</v>
      </c>
      <c r="D91" t="s">
        <v>4476</v>
      </c>
      <c r="E91" t="s">
        <v>4477</v>
      </c>
      <c r="G91" t="s">
        <v>5520</v>
      </c>
      <c r="H91" t="s">
        <v>4503</v>
      </c>
      <c r="I91" t="s">
        <v>52</v>
      </c>
      <c r="J91" t="s">
        <v>5521</v>
      </c>
      <c r="K91" t="s">
        <v>5183</v>
      </c>
      <c r="L91" t="s">
        <v>5522</v>
      </c>
      <c r="M91">
        <v>28.452000000000002</v>
      </c>
      <c r="N91" t="s">
        <v>4484</v>
      </c>
      <c r="S91" t="s">
        <v>4485</v>
      </c>
      <c r="T91" t="s">
        <v>5523</v>
      </c>
      <c r="U91" t="s">
        <v>5524</v>
      </c>
      <c r="V91" t="s">
        <v>5525</v>
      </c>
      <c r="W91" t="s">
        <v>5526</v>
      </c>
      <c r="X91" t="s">
        <v>5527</v>
      </c>
      <c r="Y91">
        <f>+ 7-985-999-18-58 +37122025066</f>
        <v>37122023013</v>
      </c>
      <c r="Z91">
        <v>1</v>
      </c>
      <c r="AM91">
        <v>1</v>
      </c>
      <c r="AN91" t="s">
        <v>5528</v>
      </c>
      <c r="AO91" s="18">
        <v>44470</v>
      </c>
      <c r="AP91">
        <v>1</v>
      </c>
      <c r="AQ91" t="s">
        <v>52</v>
      </c>
      <c r="AR91" s="16">
        <v>43759</v>
      </c>
      <c r="AS91">
        <v>100000000</v>
      </c>
      <c r="AT91" t="s">
        <v>5192</v>
      </c>
      <c r="AU91">
        <v>1568378</v>
      </c>
      <c r="AV91">
        <v>100000000</v>
      </c>
      <c r="AW91" t="s">
        <v>5192</v>
      </c>
      <c r="AX91">
        <v>1568378</v>
      </c>
      <c r="AY91" t="s">
        <v>52</v>
      </c>
      <c r="AZ91">
        <v>100000000</v>
      </c>
      <c r="BA91" t="s">
        <v>5192</v>
      </c>
      <c r="BB91">
        <v>1568379</v>
      </c>
      <c r="BC91">
        <v>100000000</v>
      </c>
      <c r="BD91" t="s">
        <v>5192</v>
      </c>
      <c r="BE91">
        <v>1568379</v>
      </c>
      <c r="BF91">
        <v>1</v>
      </c>
      <c r="BG91">
        <v>1</v>
      </c>
      <c r="CP91" t="s">
        <v>5529</v>
      </c>
      <c r="CQ91" t="s">
        <v>2990</v>
      </c>
      <c r="CT91">
        <v>1</v>
      </c>
    </row>
    <row r="92" spans="1:99" x14ac:dyDescent="0.2">
      <c r="A92" s="21" t="s">
        <v>5530</v>
      </c>
      <c r="B92" t="s">
        <v>5531</v>
      </c>
      <c r="C92" s="16">
        <v>44197</v>
      </c>
      <c r="D92" t="s">
        <v>4476</v>
      </c>
      <c r="G92" t="s">
        <v>5532</v>
      </c>
      <c r="H92" t="s">
        <v>4503</v>
      </c>
      <c r="I92" t="s">
        <v>91</v>
      </c>
      <c r="J92" t="s">
        <v>57</v>
      </c>
      <c r="K92" t="s">
        <v>4506</v>
      </c>
      <c r="L92" t="s">
        <v>5533</v>
      </c>
      <c r="M92">
        <v>28.542000000000002</v>
      </c>
      <c r="N92" t="s">
        <v>4484</v>
      </c>
      <c r="S92" t="s">
        <v>4485</v>
      </c>
      <c r="T92" t="s">
        <v>5534</v>
      </c>
      <c r="U92" t="s">
        <v>5535</v>
      </c>
      <c r="V92" t="s">
        <v>5536</v>
      </c>
      <c r="W92" t="s">
        <v>5537</v>
      </c>
      <c r="X92" t="s">
        <v>5538</v>
      </c>
      <c r="AM92">
        <v>4</v>
      </c>
      <c r="AN92" t="s">
        <v>5539</v>
      </c>
      <c r="AO92" s="18">
        <v>44470</v>
      </c>
      <c r="AP92">
        <v>1</v>
      </c>
      <c r="AQ92" t="s">
        <v>52</v>
      </c>
      <c r="AR92" s="16">
        <v>44228</v>
      </c>
      <c r="AS92">
        <v>320000</v>
      </c>
      <c r="AT92" t="s">
        <v>1244</v>
      </c>
      <c r="AU92">
        <v>437627</v>
      </c>
      <c r="AV92">
        <v>320000</v>
      </c>
      <c r="AW92" t="s">
        <v>1244</v>
      </c>
      <c r="AX92">
        <v>437627</v>
      </c>
      <c r="AY92" t="s">
        <v>91</v>
      </c>
      <c r="AZ92">
        <v>320000</v>
      </c>
      <c r="BA92" t="s">
        <v>1244</v>
      </c>
      <c r="BB92">
        <v>437628</v>
      </c>
      <c r="BC92">
        <v>320000</v>
      </c>
      <c r="BD92" t="s">
        <v>1244</v>
      </c>
      <c r="BE92">
        <v>437628</v>
      </c>
      <c r="CP92" t="s">
        <v>4555</v>
      </c>
    </row>
    <row r="93" spans="1:99" x14ac:dyDescent="0.2">
      <c r="A93" s="21" t="s">
        <v>5540</v>
      </c>
      <c r="B93" t="s">
        <v>5541</v>
      </c>
      <c r="C93" s="16">
        <v>43570</v>
      </c>
      <c r="D93" t="s">
        <v>4476</v>
      </c>
      <c r="G93" t="s">
        <v>5542</v>
      </c>
      <c r="H93" t="s">
        <v>4503</v>
      </c>
      <c r="I93" t="s">
        <v>52</v>
      </c>
      <c r="J93" t="s">
        <v>5543</v>
      </c>
      <c r="K93" t="s">
        <v>4945</v>
      </c>
      <c r="L93" t="s">
        <v>5544</v>
      </c>
      <c r="M93">
        <v>28.756</v>
      </c>
      <c r="N93" t="s">
        <v>4484</v>
      </c>
      <c r="S93" t="s">
        <v>4485</v>
      </c>
      <c r="T93" t="s">
        <v>5545</v>
      </c>
      <c r="U93" t="s">
        <v>5546</v>
      </c>
      <c r="V93" t="s">
        <v>5547</v>
      </c>
      <c r="W93" t="s">
        <v>5548</v>
      </c>
      <c r="X93" t="s">
        <v>5549</v>
      </c>
      <c r="Z93">
        <v>1</v>
      </c>
      <c r="AM93">
        <v>2</v>
      </c>
      <c r="AN93" t="s">
        <v>5550</v>
      </c>
      <c r="AO93" s="18">
        <v>44470</v>
      </c>
      <c r="AP93">
        <v>1</v>
      </c>
      <c r="AQ93" t="s">
        <v>52</v>
      </c>
      <c r="AR93" s="16">
        <v>44136</v>
      </c>
      <c r="AS93">
        <v>900000</v>
      </c>
      <c r="AT93" t="s">
        <v>35</v>
      </c>
      <c r="AU93">
        <v>1047761</v>
      </c>
      <c r="AV93">
        <v>900000</v>
      </c>
      <c r="AW93" t="s">
        <v>35</v>
      </c>
      <c r="AX93">
        <v>1047761</v>
      </c>
      <c r="AY93" t="s">
        <v>52</v>
      </c>
      <c r="AZ93">
        <v>900000</v>
      </c>
      <c r="BA93" t="s">
        <v>35</v>
      </c>
      <c r="BB93">
        <v>1047762</v>
      </c>
      <c r="BC93">
        <v>900000</v>
      </c>
      <c r="BD93" t="s">
        <v>35</v>
      </c>
      <c r="BE93">
        <v>1047762</v>
      </c>
      <c r="BF93">
        <v>1</v>
      </c>
      <c r="BG93">
        <v>4</v>
      </c>
      <c r="CN93" t="s">
        <v>4530</v>
      </c>
      <c r="CP93" t="s">
        <v>4716</v>
      </c>
      <c r="CQ93" t="s">
        <v>5551</v>
      </c>
    </row>
    <row r="94" spans="1:99" x14ac:dyDescent="0.2">
      <c r="A94" s="21" t="s">
        <v>4137</v>
      </c>
      <c r="B94" t="s">
        <v>4139</v>
      </c>
      <c r="C94" s="16">
        <v>35431</v>
      </c>
      <c r="D94" t="s">
        <v>4501</v>
      </c>
      <c r="F94" t="s">
        <v>1315</v>
      </c>
      <c r="G94" t="s">
        <v>5552</v>
      </c>
      <c r="H94" t="s">
        <v>4503</v>
      </c>
      <c r="I94" t="s">
        <v>44</v>
      </c>
      <c r="J94" t="s">
        <v>4138</v>
      </c>
      <c r="K94" t="s">
        <v>5553</v>
      </c>
      <c r="L94" t="s">
        <v>4140</v>
      </c>
      <c r="M94">
        <v>28.759</v>
      </c>
      <c r="N94" t="s">
        <v>4484</v>
      </c>
      <c r="S94" t="s">
        <v>4485</v>
      </c>
      <c r="T94" t="s">
        <v>4141</v>
      </c>
      <c r="U94" t="s">
        <v>5554</v>
      </c>
      <c r="V94" t="s">
        <v>5555</v>
      </c>
      <c r="W94" t="s">
        <v>5556</v>
      </c>
      <c r="X94" t="s">
        <v>5557</v>
      </c>
      <c r="Y94" t="s">
        <v>5558</v>
      </c>
      <c r="Z94">
        <v>1</v>
      </c>
      <c r="AO94" t="s">
        <v>4692</v>
      </c>
      <c r="AP94">
        <v>1</v>
      </c>
      <c r="AQ94" t="s">
        <v>44</v>
      </c>
      <c r="AR94" s="16">
        <v>41708</v>
      </c>
      <c r="AS94">
        <v>57000000</v>
      </c>
      <c r="AT94" t="s">
        <v>1244</v>
      </c>
      <c r="AU94">
        <v>94879029</v>
      </c>
      <c r="AV94">
        <v>57000000</v>
      </c>
      <c r="AW94" t="s">
        <v>1244</v>
      </c>
      <c r="AX94">
        <v>94879029</v>
      </c>
      <c r="AY94" t="s">
        <v>44</v>
      </c>
      <c r="AZ94">
        <v>57000000</v>
      </c>
      <c r="BA94" t="s">
        <v>1244</v>
      </c>
      <c r="BB94">
        <v>94879029</v>
      </c>
      <c r="BC94">
        <v>57000000</v>
      </c>
      <c r="BD94" t="s">
        <v>1244</v>
      </c>
      <c r="BE94">
        <v>94879029</v>
      </c>
      <c r="BF94">
        <v>1</v>
      </c>
      <c r="BG94">
        <v>1</v>
      </c>
      <c r="CC94" t="s">
        <v>5559</v>
      </c>
      <c r="CD94">
        <v>53</v>
      </c>
      <c r="CP94" t="s">
        <v>4555</v>
      </c>
      <c r="CQ94" t="s">
        <v>4142</v>
      </c>
      <c r="CU94">
        <v>25</v>
      </c>
    </row>
    <row r="95" spans="1:99" x14ac:dyDescent="0.2">
      <c r="A95" s="21" t="s">
        <v>5560</v>
      </c>
      <c r="B95" t="s">
        <v>5561</v>
      </c>
      <c r="C95" s="16">
        <v>42736</v>
      </c>
      <c r="D95" t="s">
        <v>4501</v>
      </c>
      <c r="F95" t="s">
        <v>77</v>
      </c>
      <c r="G95" t="s">
        <v>5562</v>
      </c>
      <c r="H95" t="s">
        <v>4503</v>
      </c>
      <c r="I95" t="s">
        <v>97</v>
      </c>
      <c r="J95" t="s">
        <v>5563</v>
      </c>
      <c r="K95" t="s">
        <v>5564</v>
      </c>
      <c r="L95" t="s">
        <v>5565</v>
      </c>
      <c r="M95">
        <v>28.873000000000001</v>
      </c>
      <c r="N95" t="s">
        <v>4484</v>
      </c>
      <c r="S95" t="s">
        <v>4485</v>
      </c>
      <c r="T95" t="s">
        <v>5566</v>
      </c>
      <c r="U95" t="s">
        <v>5567</v>
      </c>
      <c r="V95" t="s">
        <v>5568</v>
      </c>
      <c r="W95" t="s">
        <v>5569</v>
      </c>
      <c r="X95" t="s">
        <v>5570</v>
      </c>
      <c r="Z95">
        <v>5</v>
      </c>
      <c r="AM95">
        <v>2</v>
      </c>
      <c r="AN95" t="s">
        <v>5571</v>
      </c>
      <c r="AO95" s="17">
        <v>18568</v>
      </c>
      <c r="AP95">
        <v>1</v>
      </c>
      <c r="AR95" s="16">
        <v>43307</v>
      </c>
      <c r="AS95">
        <v>29000000</v>
      </c>
      <c r="AT95" t="s">
        <v>39</v>
      </c>
      <c r="AU95">
        <v>29000000</v>
      </c>
      <c r="AV95">
        <v>29000000</v>
      </c>
      <c r="AW95" t="s">
        <v>39</v>
      </c>
      <c r="AX95">
        <v>29000000</v>
      </c>
      <c r="AY95" t="s">
        <v>97</v>
      </c>
      <c r="AZ95">
        <v>29000000</v>
      </c>
      <c r="BA95" t="s">
        <v>39</v>
      </c>
      <c r="BB95">
        <v>29000000</v>
      </c>
      <c r="BC95">
        <v>29000000</v>
      </c>
      <c r="BD95" t="s">
        <v>39</v>
      </c>
      <c r="BE95">
        <v>29000000</v>
      </c>
      <c r="BF95">
        <v>1</v>
      </c>
      <c r="BG95">
        <v>10</v>
      </c>
      <c r="CP95" t="s">
        <v>5572</v>
      </c>
      <c r="CQ95" t="s">
        <v>5573</v>
      </c>
    </row>
    <row r="96" spans="1:99" x14ac:dyDescent="0.2">
      <c r="A96" s="21" t="s">
        <v>2804</v>
      </c>
      <c r="B96" t="s">
        <v>2806</v>
      </c>
      <c r="C96" s="16">
        <v>41640</v>
      </c>
      <c r="D96" t="s">
        <v>4501</v>
      </c>
      <c r="F96" t="s">
        <v>53</v>
      </c>
      <c r="G96" t="s">
        <v>5574</v>
      </c>
      <c r="H96" t="s">
        <v>4503</v>
      </c>
      <c r="I96" t="s">
        <v>60</v>
      </c>
      <c r="J96" t="s">
        <v>2805</v>
      </c>
      <c r="K96" t="s">
        <v>4506</v>
      </c>
      <c r="L96" t="s">
        <v>2807</v>
      </c>
      <c r="M96">
        <v>29.045000000000002</v>
      </c>
      <c r="N96" t="s">
        <v>4484</v>
      </c>
      <c r="S96" t="s">
        <v>4485</v>
      </c>
      <c r="T96" t="s">
        <v>2808</v>
      </c>
      <c r="V96" t="s">
        <v>5575</v>
      </c>
      <c r="W96" t="s">
        <v>5576</v>
      </c>
      <c r="X96" t="s">
        <v>5577</v>
      </c>
      <c r="Y96" t="s">
        <v>5578</v>
      </c>
      <c r="AM96">
        <v>1</v>
      </c>
      <c r="AN96" t="s">
        <v>5579</v>
      </c>
      <c r="AO96" t="s">
        <v>4528</v>
      </c>
      <c r="AP96">
        <v>1</v>
      </c>
      <c r="AQ96" t="s">
        <v>61</v>
      </c>
      <c r="AR96" s="16">
        <v>43252</v>
      </c>
      <c r="AS96">
        <v>14000000</v>
      </c>
      <c r="AT96" t="s">
        <v>35</v>
      </c>
      <c r="AU96">
        <v>16335865</v>
      </c>
      <c r="AV96">
        <v>14000000</v>
      </c>
      <c r="AW96" t="s">
        <v>35</v>
      </c>
      <c r="AX96">
        <v>16335865</v>
      </c>
      <c r="AY96" t="s">
        <v>60</v>
      </c>
      <c r="AZ96">
        <v>14000000</v>
      </c>
      <c r="BA96" t="s">
        <v>35</v>
      </c>
      <c r="BB96">
        <v>16335865</v>
      </c>
      <c r="BC96">
        <v>14000000</v>
      </c>
      <c r="BD96" t="s">
        <v>35</v>
      </c>
      <c r="BE96">
        <v>16335865</v>
      </c>
      <c r="BF96">
        <v>1</v>
      </c>
      <c r="BG96">
        <v>1</v>
      </c>
      <c r="CC96" t="s">
        <v>5580</v>
      </c>
      <c r="CD96">
        <v>12</v>
      </c>
      <c r="CP96" t="s">
        <v>5581</v>
      </c>
      <c r="CQ96" t="s">
        <v>1935</v>
      </c>
      <c r="CU96">
        <v>21</v>
      </c>
    </row>
    <row r="97" spans="1:99" x14ac:dyDescent="0.2">
      <c r="A97" s="21" t="s">
        <v>5582</v>
      </c>
      <c r="B97" t="s">
        <v>5583</v>
      </c>
      <c r="C97" s="16">
        <v>42615</v>
      </c>
      <c r="D97" t="s">
        <v>4476</v>
      </c>
      <c r="F97" t="s">
        <v>77</v>
      </c>
      <c r="G97" t="s">
        <v>5584</v>
      </c>
      <c r="H97" t="s">
        <v>4503</v>
      </c>
      <c r="I97" t="s">
        <v>52</v>
      </c>
      <c r="J97" t="s">
        <v>5585</v>
      </c>
      <c r="K97" t="s">
        <v>5586</v>
      </c>
      <c r="L97" t="s">
        <v>5587</v>
      </c>
      <c r="M97">
        <v>29.306000000000001</v>
      </c>
      <c r="N97" t="s">
        <v>4484</v>
      </c>
      <c r="S97" t="s">
        <v>4485</v>
      </c>
      <c r="T97" t="s">
        <v>5588</v>
      </c>
      <c r="U97" t="s">
        <v>5589</v>
      </c>
      <c r="W97" t="s">
        <v>5590</v>
      </c>
      <c r="X97" t="s">
        <v>5591</v>
      </c>
      <c r="Y97" t="s">
        <v>5592</v>
      </c>
      <c r="Z97">
        <v>32</v>
      </c>
      <c r="AM97">
        <v>4</v>
      </c>
      <c r="AN97" t="s">
        <v>5593</v>
      </c>
      <c r="AO97" s="17">
        <v>18568</v>
      </c>
      <c r="AP97">
        <v>1</v>
      </c>
      <c r="AQ97" t="s">
        <v>52</v>
      </c>
      <c r="AR97" s="16">
        <v>43357</v>
      </c>
      <c r="AS97">
        <v>5000000</v>
      </c>
      <c r="AT97" t="s">
        <v>35</v>
      </c>
      <c r="AU97">
        <v>5814764</v>
      </c>
      <c r="AV97">
        <v>5000000</v>
      </c>
      <c r="AW97" t="s">
        <v>35</v>
      </c>
      <c r="AX97">
        <v>5814764</v>
      </c>
      <c r="AY97" t="s">
        <v>52</v>
      </c>
      <c r="AZ97">
        <v>5000000</v>
      </c>
      <c r="BA97" t="s">
        <v>35</v>
      </c>
      <c r="BB97">
        <v>5814765</v>
      </c>
      <c r="BC97">
        <v>5000000</v>
      </c>
      <c r="BD97" t="s">
        <v>35</v>
      </c>
      <c r="BE97">
        <v>5814765</v>
      </c>
      <c r="BF97">
        <v>1</v>
      </c>
      <c r="BG97">
        <v>2</v>
      </c>
      <c r="CC97" t="s">
        <v>4892</v>
      </c>
      <c r="CD97">
        <v>4</v>
      </c>
      <c r="CF97">
        <v>0</v>
      </c>
      <c r="CG97">
        <v>2</v>
      </c>
      <c r="CI97" t="s">
        <v>4580</v>
      </c>
      <c r="CN97" t="s">
        <v>4530</v>
      </c>
      <c r="CP97" t="s">
        <v>5594</v>
      </c>
      <c r="CQ97" t="s">
        <v>5595</v>
      </c>
    </row>
    <row r="98" spans="1:99" x14ac:dyDescent="0.2">
      <c r="A98" s="21" t="s">
        <v>5596</v>
      </c>
      <c r="B98" t="s">
        <v>5597</v>
      </c>
      <c r="C98" s="16">
        <v>43423</v>
      </c>
      <c r="D98" t="s">
        <v>4476</v>
      </c>
      <c r="G98" t="s">
        <v>5598</v>
      </c>
      <c r="H98" t="s">
        <v>4503</v>
      </c>
      <c r="I98" t="s">
        <v>91</v>
      </c>
      <c r="J98" t="s">
        <v>5599</v>
      </c>
      <c r="K98" t="s">
        <v>5600</v>
      </c>
      <c r="L98" t="s">
        <v>5601</v>
      </c>
      <c r="M98">
        <v>29.687000000000001</v>
      </c>
      <c r="N98" t="s">
        <v>4484</v>
      </c>
      <c r="S98" t="s">
        <v>4485</v>
      </c>
      <c r="T98" t="s">
        <v>5602</v>
      </c>
      <c r="U98" t="s">
        <v>5603</v>
      </c>
      <c r="V98" t="s">
        <v>5604</v>
      </c>
      <c r="W98" t="s">
        <v>5605</v>
      </c>
      <c r="X98" t="s">
        <v>5606</v>
      </c>
      <c r="AM98">
        <v>1</v>
      </c>
      <c r="AN98" t="s">
        <v>5607</v>
      </c>
      <c r="AO98" s="17">
        <v>18568</v>
      </c>
      <c r="AP98">
        <v>1</v>
      </c>
      <c r="AQ98" t="s">
        <v>52</v>
      </c>
      <c r="AR98" s="16">
        <v>43830</v>
      </c>
      <c r="AS98">
        <v>800000</v>
      </c>
      <c r="AT98" t="s">
        <v>39</v>
      </c>
      <c r="AU98">
        <v>800000</v>
      </c>
      <c r="AV98">
        <v>800000</v>
      </c>
      <c r="AW98" t="s">
        <v>39</v>
      </c>
      <c r="AX98">
        <v>800000</v>
      </c>
      <c r="AY98" t="s">
        <v>91</v>
      </c>
      <c r="AZ98">
        <v>800000</v>
      </c>
      <c r="BA98" t="s">
        <v>39</v>
      </c>
      <c r="BB98">
        <v>800000</v>
      </c>
      <c r="BC98">
        <v>800000</v>
      </c>
      <c r="BD98" t="s">
        <v>39</v>
      </c>
      <c r="BE98">
        <v>800000</v>
      </c>
      <c r="BF98">
        <v>1</v>
      </c>
      <c r="BG98">
        <v>2</v>
      </c>
      <c r="CN98" t="s">
        <v>4530</v>
      </c>
      <c r="CP98" t="s">
        <v>5608</v>
      </c>
      <c r="CQ98" t="s">
        <v>5609</v>
      </c>
      <c r="CU98">
        <v>10</v>
      </c>
    </row>
    <row r="99" spans="1:99" x14ac:dyDescent="0.2">
      <c r="A99" s="21" t="s">
        <v>5610</v>
      </c>
      <c r="B99" t="s">
        <v>5611</v>
      </c>
      <c r="C99" s="16">
        <v>43766</v>
      </c>
      <c r="D99" t="s">
        <v>4476</v>
      </c>
      <c r="F99" t="s">
        <v>53</v>
      </c>
      <c r="G99" t="s">
        <v>5612</v>
      </c>
      <c r="H99" t="s">
        <v>4503</v>
      </c>
      <c r="I99" t="s">
        <v>52</v>
      </c>
      <c r="J99" t="s">
        <v>5613</v>
      </c>
      <c r="K99" t="s">
        <v>4482</v>
      </c>
      <c r="L99" t="s">
        <v>5614</v>
      </c>
      <c r="M99">
        <v>29.864000000000001</v>
      </c>
      <c r="N99" t="s">
        <v>4484</v>
      </c>
      <c r="S99" t="s">
        <v>4485</v>
      </c>
      <c r="T99" t="s">
        <v>5615</v>
      </c>
      <c r="V99" t="s">
        <v>5616</v>
      </c>
      <c r="W99" t="s">
        <v>5617</v>
      </c>
      <c r="X99" t="s">
        <v>5618</v>
      </c>
      <c r="Y99">
        <v>33699629130</v>
      </c>
      <c r="Z99">
        <v>1</v>
      </c>
      <c r="AM99">
        <v>2</v>
      </c>
      <c r="AN99" t="s">
        <v>5619</v>
      </c>
      <c r="AO99" s="17">
        <v>18568</v>
      </c>
      <c r="AP99">
        <v>1</v>
      </c>
      <c r="AQ99" t="s">
        <v>52</v>
      </c>
      <c r="AR99" s="16">
        <v>44179</v>
      </c>
      <c r="AS99">
        <v>2000000</v>
      </c>
      <c r="AT99" t="s">
        <v>39</v>
      </c>
      <c r="AU99">
        <v>2000000</v>
      </c>
      <c r="AV99">
        <v>2000000</v>
      </c>
      <c r="AW99" t="s">
        <v>39</v>
      </c>
      <c r="AX99">
        <v>2000000</v>
      </c>
      <c r="AY99" t="s">
        <v>52</v>
      </c>
      <c r="AZ99">
        <v>2000000</v>
      </c>
      <c r="BA99" t="s">
        <v>39</v>
      </c>
      <c r="BB99">
        <v>2000000</v>
      </c>
      <c r="BC99">
        <v>2000000</v>
      </c>
      <c r="BD99" t="s">
        <v>39</v>
      </c>
      <c r="BE99">
        <v>2000000</v>
      </c>
      <c r="CC99" t="s">
        <v>5620</v>
      </c>
      <c r="CD99">
        <v>2</v>
      </c>
      <c r="CN99" t="s">
        <v>4530</v>
      </c>
      <c r="CP99" t="s">
        <v>5621</v>
      </c>
    </row>
    <row r="100" spans="1:99" x14ac:dyDescent="0.2">
      <c r="A100" s="21" t="s">
        <v>5622</v>
      </c>
      <c r="B100" t="s">
        <v>5623</v>
      </c>
      <c r="C100" s="16">
        <v>43983</v>
      </c>
      <c r="D100" t="s">
        <v>4546</v>
      </c>
      <c r="G100" t="s">
        <v>5624</v>
      </c>
      <c r="H100" t="s">
        <v>4503</v>
      </c>
      <c r="I100" t="s">
        <v>91</v>
      </c>
      <c r="J100" t="s">
        <v>1417</v>
      </c>
      <c r="K100" t="s">
        <v>4506</v>
      </c>
      <c r="L100" t="s">
        <v>5625</v>
      </c>
      <c r="M100">
        <v>30.167000000000002</v>
      </c>
      <c r="N100" t="s">
        <v>4484</v>
      </c>
      <c r="S100" t="s">
        <v>4485</v>
      </c>
      <c r="T100" t="s">
        <v>5626</v>
      </c>
      <c r="U100" t="s">
        <v>5627</v>
      </c>
      <c r="V100" t="s">
        <v>5628</v>
      </c>
      <c r="W100" t="s">
        <v>5629</v>
      </c>
      <c r="X100" t="s">
        <v>5630</v>
      </c>
      <c r="Z100">
        <v>4</v>
      </c>
      <c r="AM100">
        <v>2</v>
      </c>
      <c r="AN100" t="s">
        <v>5631</v>
      </c>
      <c r="AO100" s="18">
        <v>44470</v>
      </c>
      <c r="AP100">
        <v>1</v>
      </c>
      <c r="AQ100" t="s">
        <v>52</v>
      </c>
      <c r="AR100" s="16">
        <v>44319</v>
      </c>
      <c r="AS100">
        <v>300000</v>
      </c>
      <c r="AT100" t="s">
        <v>39</v>
      </c>
      <c r="AU100">
        <v>300000</v>
      </c>
      <c r="AV100">
        <v>300000</v>
      </c>
      <c r="AW100" t="s">
        <v>39</v>
      </c>
      <c r="AX100">
        <v>300000</v>
      </c>
      <c r="AY100" t="s">
        <v>91</v>
      </c>
      <c r="AZ100">
        <v>300000</v>
      </c>
      <c r="BA100" t="s">
        <v>39</v>
      </c>
      <c r="BB100">
        <v>300000</v>
      </c>
      <c r="BC100">
        <v>300000</v>
      </c>
      <c r="BD100" t="s">
        <v>39</v>
      </c>
      <c r="BE100">
        <v>300000</v>
      </c>
      <c r="CC100" t="s">
        <v>4607</v>
      </c>
      <c r="CD100">
        <v>1</v>
      </c>
      <c r="CP100" t="s">
        <v>4555</v>
      </c>
    </row>
    <row r="101" spans="1:99" x14ac:dyDescent="0.2">
      <c r="A101" s="21" t="s">
        <v>5632</v>
      </c>
      <c r="B101" t="s">
        <v>5633</v>
      </c>
      <c r="C101" s="16">
        <v>43811</v>
      </c>
      <c r="D101" t="s">
        <v>4476</v>
      </c>
      <c r="F101" t="s">
        <v>53</v>
      </c>
      <c r="G101" t="s">
        <v>5634</v>
      </c>
      <c r="H101" t="s">
        <v>4503</v>
      </c>
      <c r="I101" t="s">
        <v>52</v>
      </c>
      <c r="J101" t="s">
        <v>5635</v>
      </c>
      <c r="K101" t="s">
        <v>5500</v>
      </c>
      <c r="L101" t="s">
        <v>5636</v>
      </c>
      <c r="M101">
        <v>30.323</v>
      </c>
      <c r="N101" t="s">
        <v>4484</v>
      </c>
      <c r="S101" t="s">
        <v>4485</v>
      </c>
      <c r="T101" t="s">
        <v>5637</v>
      </c>
      <c r="U101" t="s">
        <v>5638</v>
      </c>
      <c r="V101" t="s">
        <v>5639</v>
      </c>
      <c r="W101" t="s">
        <v>5640</v>
      </c>
      <c r="X101" t="s">
        <v>5641</v>
      </c>
      <c r="Y101" t="s">
        <v>5642</v>
      </c>
      <c r="Z101">
        <v>4</v>
      </c>
      <c r="AM101">
        <v>2</v>
      </c>
      <c r="AN101" t="s">
        <v>5643</v>
      </c>
      <c r="AO101" s="17">
        <v>18568</v>
      </c>
      <c r="AP101">
        <v>1</v>
      </c>
      <c r="AQ101" t="s">
        <v>52</v>
      </c>
      <c r="AR101" s="16">
        <v>44355</v>
      </c>
      <c r="AS101">
        <v>1000000</v>
      </c>
      <c r="AT101" t="s">
        <v>35</v>
      </c>
      <c r="AU101">
        <v>1217260</v>
      </c>
      <c r="AV101">
        <v>1000000</v>
      </c>
      <c r="AW101" t="s">
        <v>35</v>
      </c>
      <c r="AX101">
        <v>1217260</v>
      </c>
      <c r="AY101" t="s">
        <v>52</v>
      </c>
      <c r="AZ101">
        <v>1000000</v>
      </c>
      <c r="BA101" t="s">
        <v>35</v>
      </c>
      <c r="BB101">
        <v>1217260</v>
      </c>
      <c r="BC101">
        <v>1000000</v>
      </c>
      <c r="BD101" t="s">
        <v>35</v>
      </c>
      <c r="BE101">
        <v>1217260</v>
      </c>
      <c r="BF101">
        <v>1</v>
      </c>
      <c r="BG101">
        <v>5</v>
      </c>
      <c r="CC101" t="s">
        <v>4607</v>
      </c>
      <c r="CD101">
        <v>2</v>
      </c>
      <c r="CF101">
        <v>0</v>
      </c>
      <c r="CG101">
        <v>1</v>
      </c>
      <c r="CI101" t="s">
        <v>4580</v>
      </c>
      <c r="CN101" t="s">
        <v>4530</v>
      </c>
      <c r="CP101" t="s">
        <v>4609</v>
      </c>
      <c r="CQ101" t="s">
        <v>5644</v>
      </c>
    </row>
    <row r="102" spans="1:99" x14ac:dyDescent="0.2">
      <c r="A102" s="21" t="s">
        <v>5645</v>
      </c>
      <c r="B102" t="s">
        <v>5646</v>
      </c>
      <c r="C102" s="16">
        <v>42948</v>
      </c>
      <c r="D102" t="s">
        <v>4476</v>
      </c>
      <c r="F102" t="s">
        <v>53</v>
      </c>
      <c r="G102" t="s">
        <v>5647</v>
      </c>
      <c r="H102" t="s">
        <v>4503</v>
      </c>
      <c r="I102" t="s">
        <v>4504</v>
      </c>
      <c r="J102" t="s">
        <v>5648</v>
      </c>
      <c r="K102" t="s">
        <v>5203</v>
      </c>
      <c r="L102" t="s">
        <v>5649</v>
      </c>
      <c r="M102">
        <v>30.382000000000001</v>
      </c>
      <c r="N102" t="s">
        <v>4484</v>
      </c>
      <c r="S102" t="s">
        <v>4485</v>
      </c>
      <c r="T102" t="s">
        <v>5650</v>
      </c>
      <c r="U102" t="s">
        <v>5651</v>
      </c>
      <c r="V102" t="s">
        <v>5652</v>
      </c>
      <c r="W102" t="s">
        <v>5653</v>
      </c>
      <c r="X102" t="s">
        <v>5654</v>
      </c>
      <c r="Z102">
        <v>1</v>
      </c>
      <c r="AM102">
        <v>3</v>
      </c>
      <c r="AN102" t="s">
        <v>5655</v>
      </c>
      <c r="AO102" s="17">
        <v>18568</v>
      </c>
      <c r="AP102">
        <v>1</v>
      </c>
      <c r="AR102" s="16">
        <v>43037</v>
      </c>
      <c r="AS102">
        <v>10000000</v>
      </c>
      <c r="AT102" t="s">
        <v>39</v>
      </c>
      <c r="AU102">
        <v>10000000</v>
      </c>
      <c r="AV102">
        <v>10000000</v>
      </c>
      <c r="AW102" t="s">
        <v>39</v>
      </c>
      <c r="AX102">
        <v>10000000</v>
      </c>
      <c r="AY102" t="s">
        <v>4504</v>
      </c>
      <c r="AZ102">
        <v>10000000</v>
      </c>
      <c r="BA102" t="s">
        <v>39</v>
      </c>
      <c r="BB102">
        <v>10000000</v>
      </c>
      <c r="BC102">
        <v>10000000</v>
      </c>
      <c r="BD102" t="s">
        <v>39</v>
      </c>
      <c r="BE102">
        <v>10000000</v>
      </c>
      <c r="CC102" t="s">
        <v>5620</v>
      </c>
      <c r="CD102">
        <v>2</v>
      </c>
      <c r="CF102">
        <v>0</v>
      </c>
      <c r="CG102">
        <v>1</v>
      </c>
      <c r="CI102" t="s">
        <v>4580</v>
      </c>
      <c r="CP102" t="s">
        <v>5656</v>
      </c>
      <c r="CU102">
        <v>26</v>
      </c>
    </row>
    <row r="103" spans="1:99" x14ac:dyDescent="0.2">
      <c r="A103" s="21" t="s">
        <v>5657</v>
      </c>
      <c r="B103" t="s">
        <v>5658</v>
      </c>
      <c r="C103" s="16">
        <v>41548</v>
      </c>
      <c r="D103" t="s">
        <v>4476</v>
      </c>
      <c r="F103" t="s">
        <v>77</v>
      </c>
      <c r="G103" t="s">
        <v>5659</v>
      </c>
      <c r="H103" t="s">
        <v>4503</v>
      </c>
      <c r="I103" t="s">
        <v>5286</v>
      </c>
      <c r="J103" t="s">
        <v>5660</v>
      </c>
      <c r="K103" t="s">
        <v>5661</v>
      </c>
      <c r="L103" t="s">
        <v>5662</v>
      </c>
      <c r="M103">
        <v>30.463000000000001</v>
      </c>
      <c r="N103" t="s">
        <v>4484</v>
      </c>
      <c r="S103" t="s">
        <v>4485</v>
      </c>
      <c r="T103" t="s">
        <v>5663</v>
      </c>
      <c r="U103" t="s">
        <v>5664</v>
      </c>
      <c r="V103" t="s">
        <v>5665</v>
      </c>
      <c r="W103" t="s">
        <v>5666</v>
      </c>
      <c r="X103" t="s">
        <v>5667</v>
      </c>
      <c r="Y103" t="s">
        <v>5668</v>
      </c>
      <c r="Z103">
        <v>24</v>
      </c>
      <c r="AM103">
        <v>2</v>
      </c>
      <c r="AN103" t="s">
        <v>5669</v>
      </c>
      <c r="AO103" s="17">
        <v>18568</v>
      </c>
      <c r="AP103">
        <v>1</v>
      </c>
      <c r="AR103" s="16">
        <v>42836</v>
      </c>
      <c r="AS103">
        <v>16300000</v>
      </c>
      <c r="AT103" t="s">
        <v>1244</v>
      </c>
      <c r="AU103">
        <v>20358128</v>
      </c>
      <c r="BC103">
        <v>16300000</v>
      </c>
      <c r="BD103" t="s">
        <v>1244</v>
      </c>
      <c r="BE103">
        <v>20358128</v>
      </c>
      <c r="BF103">
        <v>1</v>
      </c>
      <c r="BG103">
        <v>1</v>
      </c>
      <c r="CC103" t="s">
        <v>5670</v>
      </c>
      <c r="CD103">
        <v>28</v>
      </c>
      <c r="CJ103">
        <v>26230</v>
      </c>
      <c r="CK103" t="s">
        <v>39</v>
      </c>
      <c r="CL103">
        <v>26230</v>
      </c>
      <c r="CP103" t="s">
        <v>4716</v>
      </c>
      <c r="CQ103" t="s">
        <v>5671</v>
      </c>
      <c r="CU103">
        <v>34</v>
      </c>
    </row>
    <row r="104" spans="1:99" x14ac:dyDescent="0.2">
      <c r="A104" s="21" t="s">
        <v>5672</v>
      </c>
      <c r="B104" t="s">
        <v>5673</v>
      </c>
      <c r="C104" s="16">
        <v>43581</v>
      </c>
      <c r="D104" t="s">
        <v>4476</v>
      </c>
      <c r="G104" t="s">
        <v>5674</v>
      </c>
      <c r="H104" t="s">
        <v>4503</v>
      </c>
      <c r="I104" t="s">
        <v>91</v>
      </c>
      <c r="J104" t="s">
        <v>5675</v>
      </c>
      <c r="K104" t="s">
        <v>4506</v>
      </c>
      <c r="L104" t="s">
        <v>5676</v>
      </c>
      <c r="M104">
        <v>30.632000000000001</v>
      </c>
      <c r="N104" t="s">
        <v>4484</v>
      </c>
      <c r="S104" t="s">
        <v>4485</v>
      </c>
      <c r="T104" t="s">
        <v>5677</v>
      </c>
      <c r="U104" t="s">
        <v>5678</v>
      </c>
      <c r="V104" t="s">
        <v>5679</v>
      </c>
      <c r="W104" t="s">
        <v>5680</v>
      </c>
      <c r="X104" t="s">
        <v>5681</v>
      </c>
      <c r="Y104" t="s">
        <v>5682</v>
      </c>
      <c r="Z104">
        <v>10</v>
      </c>
      <c r="AM104">
        <v>2</v>
      </c>
      <c r="AN104" t="s">
        <v>5683</v>
      </c>
      <c r="AO104" s="17">
        <v>18568</v>
      </c>
      <c r="AP104">
        <v>1</v>
      </c>
      <c r="AQ104" t="s">
        <v>52</v>
      </c>
      <c r="AR104" s="16">
        <v>44206</v>
      </c>
      <c r="AS104">
        <v>120000</v>
      </c>
      <c r="AT104" t="s">
        <v>39</v>
      </c>
      <c r="AU104">
        <v>120000</v>
      </c>
      <c r="AV104">
        <v>120000</v>
      </c>
      <c r="AW104" t="s">
        <v>39</v>
      </c>
      <c r="AX104">
        <v>120000</v>
      </c>
      <c r="AY104" t="s">
        <v>91</v>
      </c>
      <c r="AZ104">
        <v>120000</v>
      </c>
      <c r="BA104" t="s">
        <v>39</v>
      </c>
      <c r="BB104">
        <v>120000</v>
      </c>
      <c r="BC104">
        <v>120000</v>
      </c>
      <c r="BD104" t="s">
        <v>39</v>
      </c>
      <c r="BE104">
        <v>120000</v>
      </c>
      <c r="BF104">
        <v>1</v>
      </c>
      <c r="BG104">
        <v>2</v>
      </c>
      <c r="CC104" t="s">
        <v>5620</v>
      </c>
      <c r="CD104">
        <v>3</v>
      </c>
      <c r="CP104" t="s">
        <v>4821</v>
      </c>
      <c r="CQ104" t="s">
        <v>5684</v>
      </c>
    </row>
    <row r="105" spans="1:99" x14ac:dyDescent="0.2">
      <c r="A105" s="21" t="s">
        <v>4637</v>
      </c>
      <c r="B105" t="s">
        <v>5685</v>
      </c>
      <c r="C105" s="16">
        <v>43466</v>
      </c>
      <c r="D105" t="s">
        <v>4501</v>
      </c>
      <c r="H105" t="s">
        <v>4503</v>
      </c>
      <c r="I105" t="s">
        <v>91</v>
      </c>
      <c r="J105" t="s">
        <v>73</v>
      </c>
      <c r="K105" t="s">
        <v>4506</v>
      </c>
      <c r="L105" t="s">
        <v>5686</v>
      </c>
      <c r="M105">
        <v>30.72</v>
      </c>
      <c r="N105" t="s">
        <v>4484</v>
      </c>
      <c r="S105" t="s">
        <v>4485</v>
      </c>
      <c r="T105" t="s">
        <v>5687</v>
      </c>
      <c r="U105" t="s">
        <v>5688</v>
      </c>
      <c r="W105" t="s">
        <v>5689</v>
      </c>
      <c r="X105" t="s">
        <v>5690</v>
      </c>
      <c r="AM105">
        <v>2</v>
      </c>
      <c r="AN105" t="s">
        <v>5691</v>
      </c>
      <c r="AO105" s="18">
        <v>44470</v>
      </c>
      <c r="AP105">
        <v>1</v>
      </c>
      <c r="AQ105" t="s">
        <v>52</v>
      </c>
      <c r="AR105" s="16">
        <v>44108</v>
      </c>
      <c r="AS105">
        <v>1000000</v>
      </c>
      <c r="AT105" t="s">
        <v>1244</v>
      </c>
      <c r="AU105">
        <v>1292910</v>
      </c>
      <c r="AV105">
        <v>1000000</v>
      </c>
      <c r="AW105" t="s">
        <v>1244</v>
      </c>
      <c r="AX105">
        <v>1292910</v>
      </c>
      <c r="AY105" t="s">
        <v>91</v>
      </c>
      <c r="AZ105">
        <v>1000000</v>
      </c>
      <c r="BA105" t="s">
        <v>1244</v>
      </c>
      <c r="BB105">
        <v>1292910</v>
      </c>
      <c r="BC105">
        <v>1000000</v>
      </c>
      <c r="BD105" t="s">
        <v>1244</v>
      </c>
      <c r="BE105">
        <v>1292910</v>
      </c>
      <c r="BF105">
        <v>1</v>
      </c>
      <c r="BG105">
        <v>2</v>
      </c>
      <c r="CC105" t="s">
        <v>4607</v>
      </c>
      <c r="CD105">
        <v>3</v>
      </c>
      <c r="CF105">
        <v>0</v>
      </c>
      <c r="CG105">
        <v>1</v>
      </c>
      <c r="CI105" t="s">
        <v>4580</v>
      </c>
      <c r="CP105" t="s">
        <v>4555</v>
      </c>
      <c r="CQ105" t="s">
        <v>5692</v>
      </c>
    </row>
    <row r="106" spans="1:99" x14ac:dyDescent="0.2">
      <c r="A106" s="21" t="s">
        <v>2931</v>
      </c>
      <c r="B106" t="s">
        <v>2932</v>
      </c>
      <c r="C106" s="16">
        <v>42948</v>
      </c>
      <c r="D106" t="s">
        <v>4546</v>
      </c>
      <c r="G106" t="s">
        <v>5693</v>
      </c>
    </row>
    <row r="107" spans="1:99" x14ac:dyDescent="0.2">
      <c r="A107" s="21" t="s">
        <v>1511</v>
      </c>
      <c r="B107" t="s">
        <v>1512</v>
      </c>
      <c r="C107" s="16">
        <v>43228</v>
      </c>
      <c r="D107" t="s">
        <v>4476</v>
      </c>
      <c r="G107" t="s">
        <v>5694</v>
      </c>
      <c r="H107" t="s">
        <v>4503</v>
      </c>
      <c r="I107" t="s">
        <v>91</v>
      </c>
      <c r="J107" t="s">
        <v>73</v>
      </c>
      <c r="K107" t="s">
        <v>4506</v>
      </c>
      <c r="L107" t="s">
        <v>1513</v>
      </c>
      <c r="M107">
        <v>31.382999999999999</v>
      </c>
      <c r="N107" t="s">
        <v>4484</v>
      </c>
      <c r="S107" t="s">
        <v>4485</v>
      </c>
      <c r="T107" t="s">
        <v>1514</v>
      </c>
      <c r="U107" t="s">
        <v>5695</v>
      </c>
      <c r="W107" t="s">
        <v>5696</v>
      </c>
      <c r="X107" t="s">
        <v>5697</v>
      </c>
      <c r="Z107">
        <v>6</v>
      </c>
      <c r="AM107">
        <v>2</v>
      </c>
      <c r="AN107" t="s">
        <v>5698</v>
      </c>
      <c r="AO107" s="18">
        <v>44470</v>
      </c>
      <c r="AP107">
        <v>1</v>
      </c>
      <c r="AQ107" t="s">
        <v>52</v>
      </c>
      <c r="AR107" s="16">
        <v>43739</v>
      </c>
      <c r="AS107">
        <v>1000000</v>
      </c>
      <c r="AT107" t="s">
        <v>1244</v>
      </c>
      <c r="AU107">
        <v>1229174</v>
      </c>
      <c r="AV107">
        <v>1000000</v>
      </c>
      <c r="AW107" t="s">
        <v>1244</v>
      </c>
      <c r="AX107">
        <v>1229174</v>
      </c>
      <c r="AY107" t="s">
        <v>91</v>
      </c>
      <c r="AZ107">
        <v>1000000</v>
      </c>
      <c r="BA107" t="s">
        <v>1244</v>
      </c>
      <c r="BB107">
        <v>1229175</v>
      </c>
      <c r="BC107">
        <v>1000000</v>
      </c>
      <c r="BD107" t="s">
        <v>1244</v>
      </c>
      <c r="BE107">
        <v>1229175</v>
      </c>
      <c r="CF107">
        <v>0</v>
      </c>
      <c r="CG107">
        <v>0</v>
      </c>
      <c r="CI107" t="s">
        <v>4529</v>
      </c>
      <c r="CP107" t="s">
        <v>4555</v>
      </c>
    </row>
    <row r="108" spans="1:99" x14ac:dyDescent="0.2">
      <c r="A108" s="21" t="s">
        <v>5699</v>
      </c>
      <c r="B108" t="s">
        <v>5700</v>
      </c>
      <c r="C108" t="s">
        <v>5701</v>
      </c>
      <c r="D108" t="s">
        <v>4501</v>
      </c>
      <c r="E108" t="s">
        <v>4881</v>
      </c>
      <c r="F108" t="s">
        <v>4478</v>
      </c>
      <c r="G108" t="s">
        <v>5702</v>
      </c>
      <c r="H108" t="s">
        <v>3555</v>
      </c>
      <c r="I108" t="s">
        <v>5703</v>
      </c>
      <c r="J108" t="s">
        <v>174</v>
      </c>
      <c r="K108" t="s">
        <v>5704</v>
      </c>
      <c r="L108" t="s">
        <v>5705</v>
      </c>
      <c r="M108">
        <v>31.396999999999998</v>
      </c>
      <c r="N108" t="s">
        <v>4484</v>
      </c>
      <c r="O108" s="16">
        <v>43658</v>
      </c>
      <c r="P108" t="s">
        <v>4476</v>
      </c>
      <c r="S108" t="s">
        <v>4485</v>
      </c>
      <c r="T108" t="s">
        <v>5706</v>
      </c>
      <c r="W108" t="s">
        <v>5707</v>
      </c>
      <c r="X108" t="s">
        <v>5708</v>
      </c>
      <c r="Y108" t="s">
        <v>5709</v>
      </c>
      <c r="Z108">
        <v>3</v>
      </c>
      <c r="AO108" t="s">
        <v>4714</v>
      </c>
      <c r="AP108">
        <v>1</v>
      </c>
      <c r="AQ108" t="s">
        <v>203</v>
      </c>
      <c r="AR108" s="16">
        <v>43882</v>
      </c>
      <c r="AS108">
        <v>30000000</v>
      </c>
      <c r="AT108" t="s">
        <v>35</v>
      </c>
      <c r="AU108">
        <v>32539513</v>
      </c>
      <c r="BC108">
        <v>30000000</v>
      </c>
      <c r="BD108" t="s">
        <v>35</v>
      </c>
      <c r="BE108">
        <v>32539514</v>
      </c>
      <c r="BF108">
        <v>1</v>
      </c>
      <c r="BG108">
        <v>1</v>
      </c>
      <c r="BH108" t="s">
        <v>5710</v>
      </c>
      <c r="BI108" t="s">
        <v>5711</v>
      </c>
      <c r="BJ108" s="16">
        <v>41996</v>
      </c>
      <c r="BK108" t="s">
        <v>4476</v>
      </c>
      <c r="BO108" t="s">
        <v>5195</v>
      </c>
      <c r="BQ108" s="16">
        <v>43658</v>
      </c>
      <c r="BZ108" t="s">
        <v>5712</v>
      </c>
      <c r="CA108" t="s">
        <v>5713</v>
      </c>
      <c r="CB108" t="s">
        <v>5714</v>
      </c>
      <c r="CC108" t="s">
        <v>4607</v>
      </c>
      <c r="CD108">
        <v>2</v>
      </c>
      <c r="CF108">
        <v>0</v>
      </c>
      <c r="CG108">
        <v>17</v>
      </c>
      <c r="CI108" t="s">
        <v>4498</v>
      </c>
    </row>
    <row r="109" spans="1:99" x14ac:dyDescent="0.2">
      <c r="A109" s="21" t="s">
        <v>5715</v>
      </c>
      <c r="B109" t="s">
        <v>5716</v>
      </c>
      <c r="C109" s="16">
        <v>42736</v>
      </c>
      <c r="D109" t="s">
        <v>4501</v>
      </c>
      <c r="G109" t="s">
        <v>5717</v>
      </c>
      <c r="H109" t="s">
        <v>4503</v>
      </c>
      <c r="I109" t="s">
        <v>5286</v>
      </c>
      <c r="J109" t="s">
        <v>145</v>
      </c>
      <c r="K109" t="s">
        <v>4945</v>
      </c>
      <c r="L109" t="s">
        <v>5718</v>
      </c>
      <c r="M109">
        <v>31.562999999999999</v>
      </c>
      <c r="N109" t="s">
        <v>4484</v>
      </c>
      <c r="S109" t="s">
        <v>4485</v>
      </c>
      <c r="T109" t="s">
        <v>5719</v>
      </c>
      <c r="U109" t="s">
        <v>5720</v>
      </c>
      <c r="W109" t="s">
        <v>5721</v>
      </c>
      <c r="X109" t="s">
        <v>5722</v>
      </c>
      <c r="Y109" t="s">
        <v>5723</v>
      </c>
      <c r="Z109">
        <v>14</v>
      </c>
      <c r="AO109" s="17">
        <v>18568</v>
      </c>
      <c r="AP109">
        <v>1</v>
      </c>
      <c r="AR109" s="16">
        <v>44123</v>
      </c>
      <c r="AS109">
        <v>20000000</v>
      </c>
      <c r="AT109" t="s">
        <v>1244</v>
      </c>
      <c r="AU109">
        <v>25895297</v>
      </c>
      <c r="BC109">
        <v>20000000</v>
      </c>
      <c r="BD109" t="s">
        <v>1244</v>
      </c>
      <c r="BE109">
        <v>25895298</v>
      </c>
      <c r="BF109">
        <v>1</v>
      </c>
      <c r="BG109">
        <v>1</v>
      </c>
      <c r="CC109" t="s">
        <v>4607</v>
      </c>
      <c r="CD109">
        <v>2</v>
      </c>
      <c r="CJ109">
        <v>17508</v>
      </c>
      <c r="CK109" t="s">
        <v>39</v>
      </c>
      <c r="CL109">
        <v>17508</v>
      </c>
      <c r="CN109" t="s">
        <v>4530</v>
      </c>
      <c r="CP109" t="s">
        <v>5045</v>
      </c>
      <c r="CQ109" t="s">
        <v>5724</v>
      </c>
    </row>
    <row r="110" spans="1:99" x14ac:dyDescent="0.2">
      <c r="A110" s="21" t="s">
        <v>5725</v>
      </c>
      <c r="B110" t="s">
        <v>5726</v>
      </c>
      <c r="C110" s="16">
        <v>42736</v>
      </c>
      <c r="D110" t="s">
        <v>4501</v>
      </c>
      <c r="F110" t="s">
        <v>53</v>
      </c>
      <c r="G110" t="s">
        <v>5727</v>
      </c>
      <c r="H110" t="s">
        <v>4503</v>
      </c>
      <c r="I110" t="s">
        <v>4504</v>
      </c>
      <c r="J110" t="s">
        <v>5728</v>
      </c>
      <c r="K110" t="s">
        <v>5729</v>
      </c>
      <c r="L110" t="s">
        <v>5730</v>
      </c>
      <c r="M110">
        <v>31.568999999999999</v>
      </c>
      <c r="N110" t="s">
        <v>4484</v>
      </c>
      <c r="S110" t="s">
        <v>4485</v>
      </c>
      <c r="T110" t="s">
        <v>5731</v>
      </c>
      <c r="U110" t="s">
        <v>5732</v>
      </c>
      <c r="V110" t="s">
        <v>5733</v>
      </c>
      <c r="W110" t="s">
        <v>5734</v>
      </c>
      <c r="X110" t="s">
        <v>5735</v>
      </c>
      <c r="Y110" t="s">
        <v>5736</v>
      </c>
      <c r="Z110">
        <v>6</v>
      </c>
      <c r="AM110">
        <v>2</v>
      </c>
      <c r="AN110" t="s">
        <v>5737</v>
      </c>
      <c r="AO110" s="17">
        <v>18568</v>
      </c>
      <c r="AP110">
        <v>1</v>
      </c>
      <c r="AR110" s="16">
        <v>43025</v>
      </c>
      <c r="AS110">
        <v>27900000</v>
      </c>
      <c r="AT110" t="s">
        <v>39</v>
      </c>
      <c r="AU110">
        <v>27900000</v>
      </c>
      <c r="AV110">
        <v>27900000</v>
      </c>
      <c r="AW110" t="s">
        <v>39</v>
      </c>
      <c r="AX110">
        <v>27900000</v>
      </c>
      <c r="AY110" t="s">
        <v>4504</v>
      </c>
      <c r="AZ110">
        <v>27900000</v>
      </c>
      <c r="BA110" t="s">
        <v>39</v>
      </c>
      <c r="BB110">
        <v>27900000</v>
      </c>
      <c r="BC110">
        <v>27900000</v>
      </c>
      <c r="BD110" t="s">
        <v>39</v>
      </c>
      <c r="BE110">
        <v>27900000</v>
      </c>
      <c r="CC110" t="s">
        <v>4579</v>
      </c>
      <c r="CD110">
        <v>3</v>
      </c>
      <c r="CP110" t="s">
        <v>5738</v>
      </c>
    </row>
    <row r="111" spans="1:99" x14ac:dyDescent="0.2">
      <c r="A111" s="21" t="s">
        <v>5739</v>
      </c>
      <c r="B111" t="s">
        <v>5740</v>
      </c>
      <c r="C111" s="16">
        <v>43844</v>
      </c>
      <c r="D111" t="s">
        <v>4476</v>
      </c>
      <c r="G111" t="s">
        <v>5741</v>
      </c>
      <c r="H111" t="s">
        <v>4503</v>
      </c>
      <c r="I111" t="s">
        <v>52</v>
      </c>
      <c r="J111" t="s">
        <v>5742</v>
      </c>
      <c r="K111" t="s">
        <v>5743</v>
      </c>
      <c r="L111" t="s">
        <v>5744</v>
      </c>
      <c r="M111">
        <v>31.588000000000001</v>
      </c>
      <c r="N111" t="s">
        <v>4484</v>
      </c>
      <c r="S111" t="s">
        <v>4485</v>
      </c>
      <c r="T111" t="s">
        <v>5745</v>
      </c>
      <c r="V111" t="s">
        <v>5746</v>
      </c>
      <c r="W111" t="s">
        <v>5747</v>
      </c>
      <c r="X111" t="s">
        <v>5748</v>
      </c>
      <c r="Z111">
        <v>6</v>
      </c>
      <c r="AM111">
        <v>1</v>
      </c>
      <c r="AN111" t="s">
        <v>5749</v>
      </c>
      <c r="AO111" s="17">
        <v>18568</v>
      </c>
      <c r="AP111">
        <v>1</v>
      </c>
      <c r="AQ111" t="s">
        <v>52</v>
      </c>
      <c r="AR111" s="16">
        <v>44373</v>
      </c>
      <c r="AS111">
        <v>1900000</v>
      </c>
      <c r="AT111" t="s">
        <v>39</v>
      </c>
      <c r="AU111">
        <v>1900000</v>
      </c>
      <c r="AV111">
        <v>1900000</v>
      </c>
      <c r="AW111" t="s">
        <v>39</v>
      </c>
      <c r="AX111">
        <v>1900000</v>
      </c>
      <c r="AY111" t="s">
        <v>52</v>
      </c>
      <c r="AZ111">
        <v>1900000</v>
      </c>
      <c r="BA111" t="s">
        <v>39</v>
      </c>
      <c r="BB111">
        <v>1900000</v>
      </c>
      <c r="BC111">
        <v>1900000</v>
      </c>
      <c r="BD111" t="s">
        <v>39</v>
      </c>
      <c r="BE111">
        <v>1900000</v>
      </c>
      <c r="CF111">
        <v>0</v>
      </c>
      <c r="CG111">
        <v>0</v>
      </c>
      <c r="CI111" t="s">
        <v>4594</v>
      </c>
    </row>
    <row r="112" spans="1:99" x14ac:dyDescent="0.2">
      <c r="A112" s="21" t="s">
        <v>5750</v>
      </c>
      <c r="B112" t="s">
        <v>5751</v>
      </c>
      <c r="C112" s="16">
        <v>42005</v>
      </c>
      <c r="D112" t="s">
        <v>4546</v>
      </c>
      <c r="F112" t="s">
        <v>77</v>
      </c>
      <c r="G112" t="s">
        <v>5752</v>
      </c>
      <c r="H112" t="s">
        <v>4503</v>
      </c>
      <c r="I112" t="s">
        <v>60</v>
      </c>
      <c r="J112" t="s">
        <v>5753</v>
      </c>
      <c r="K112" t="s">
        <v>4506</v>
      </c>
      <c r="L112" t="s">
        <v>5754</v>
      </c>
      <c r="M112">
        <v>31.77</v>
      </c>
      <c r="N112" t="s">
        <v>4484</v>
      </c>
      <c r="S112" t="s">
        <v>4485</v>
      </c>
      <c r="T112" t="s">
        <v>5755</v>
      </c>
      <c r="V112" t="s">
        <v>5756</v>
      </c>
      <c r="W112" t="s">
        <v>5757</v>
      </c>
      <c r="X112" t="s">
        <v>5758</v>
      </c>
      <c r="Y112" t="s">
        <v>5759</v>
      </c>
      <c r="Z112">
        <v>1</v>
      </c>
      <c r="AM112">
        <v>3</v>
      </c>
      <c r="AN112" t="s">
        <v>5760</v>
      </c>
      <c r="AO112" s="17">
        <v>18568</v>
      </c>
      <c r="AP112">
        <v>1</v>
      </c>
      <c r="AQ112" t="s">
        <v>61</v>
      </c>
      <c r="AR112" s="16">
        <v>44151</v>
      </c>
      <c r="AS112">
        <v>6000000</v>
      </c>
      <c r="AT112" t="s">
        <v>35</v>
      </c>
      <c r="AU112">
        <v>7116298</v>
      </c>
      <c r="AV112">
        <v>6000000</v>
      </c>
      <c r="AW112" t="s">
        <v>35</v>
      </c>
      <c r="AX112">
        <v>7116298</v>
      </c>
      <c r="AY112" t="s">
        <v>60</v>
      </c>
      <c r="AZ112">
        <v>6000000</v>
      </c>
      <c r="BA112" t="s">
        <v>35</v>
      </c>
      <c r="BB112">
        <v>7116298</v>
      </c>
      <c r="BC112">
        <v>6000000</v>
      </c>
      <c r="BD112" t="s">
        <v>35</v>
      </c>
      <c r="BE112">
        <v>7116298</v>
      </c>
      <c r="BF112">
        <v>1</v>
      </c>
      <c r="BG112">
        <v>1</v>
      </c>
      <c r="CF112">
        <v>0</v>
      </c>
      <c r="CG112">
        <v>1</v>
      </c>
      <c r="CI112" t="s">
        <v>4498</v>
      </c>
    </row>
    <row r="113" spans="1:99" x14ac:dyDescent="0.2">
      <c r="A113" s="21" t="s">
        <v>5761</v>
      </c>
      <c r="B113" t="s">
        <v>5762</v>
      </c>
      <c r="C113" s="16">
        <v>42005</v>
      </c>
      <c r="D113" t="s">
        <v>4476</v>
      </c>
      <c r="F113" t="s">
        <v>53</v>
      </c>
      <c r="G113" t="s">
        <v>5763</v>
      </c>
      <c r="H113" t="s">
        <v>4503</v>
      </c>
      <c r="I113" t="s">
        <v>60</v>
      </c>
      <c r="J113" t="s">
        <v>5764</v>
      </c>
      <c r="K113" t="s">
        <v>4587</v>
      </c>
      <c r="L113" t="s">
        <v>5765</v>
      </c>
      <c r="M113">
        <v>32.173000000000002</v>
      </c>
      <c r="N113" t="s">
        <v>4484</v>
      </c>
      <c r="S113" t="s">
        <v>4485</v>
      </c>
      <c r="T113" t="s">
        <v>5766</v>
      </c>
      <c r="U113" t="s">
        <v>5767</v>
      </c>
      <c r="W113" t="s">
        <v>5768</v>
      </c>
      <c r="X113" t="s">
        <v>5769</v>
      </c>
      <c r="Y113">
        <v>46852005955</v>
      </c>
      <c r="AM113">
        <v>2</v>
      </c>
      <c r="AN113" t="s">
        <v>5770</v>
      </c>
      <c r="AO113" s="18">
        <v>44470</v>
      </c>
      <c r="AP113">
        <v>1</v>
      </c>
      <c r="AQ113" t="s">
        <v>61</v>
      </c>
      <c r="AR113" s="16">
        <v>43619</v>
      </c>
      <c r="AS113">
        <v>100000000</v>
      </c>
      <c r="AT113" t="s">
        <v>5006</v>
      </c>
      <c r="AU113">
        <v>10586022</v>
      </c>
      <c r="AV113">
        <v>100000000</v>
      </c>
      <c r="AW113" t="s">
        <v>5006</v>
      </c>
      <c r="AX113">
        <v>10586022</v>
      </c>
      <c r="AY113" t="s">
        <v>60</v>
      </c>
      <c r="AZ113">
        <v>100000000</v>
      </c>
      <c r="BA113" t="s">
        <v>5006</v>
      </c>
      <c r="BB113">
        <v>10586022</v>
      </c>
      <c r="BC113">
        <v>100000000</v>
      </c>
      <c r="BD113" t="s">
        <v>5006</v>
      </c>
      <c r="BE113">
        <v>10586022</v>
      </c>
      <c r="CC113" t="s">
        <v>5771</v>
      </c>
      <c r="CD113">
        <v>3</v>
      </c>
      <c r="CN113" t="s">
        <v>5008</v>
      </c>
      <c r="CP113" t="s">
        <v>5772</v>
      </c>
      <c r="CU113">
        <v>15</v>
      </c>
    </row>
    <row r="114" spans="1:99" x14ac:dyDescent="0.2">
      <c r="A114" s="21" t="s">
        <v>5773</v>
      </c>
      <c r="B114" t="s">
        <v>5774</v>
      </c>
      <c r="C114" s="16">
        <v>43831</v>
      </c>
      <c r="D114" t="s">
        <v>4501</v>
      </c>
      <c r="G114" t="s">
        <v>5775</v>
      </c>
      <c r="H114" t="s">
        <v>4503</v>
      </c>
      <c r="I114" t="s">
        <v>91</v>
      </c>
      <c r="J114" t="s">
        <v>73</v>
      </c>
      <c r="K114" t="s">
        <v>4506</v>
      </c>
      <c r="L114" t="s">
        <v>5775</v>
      </c>
      <c r="M114">
        <v>32.340000000000003</v>
      </c>
      <c r="N114" t="s">
        <v>4484</v>
      </c>
      <c r="T114" t="s">
        <v>5776</v>
      </c>
      <c r="W114" t="s">
        <v>5777</v>
      </c>
      <c r="AO114" s="18">
        <v>44470</v>
      </c>
      <c r="AP114">
        <v>1</v>
      </c>
      <c r="AQ114" t="s">
        <v>52</v>
      </c>
      <c r="AR114" s="16">
        <v>44223</v>
      </c>
      <c r="AS114">
        <v>1200000</v>
      </c>
      <c r="AT114" t="s">
        <v>1244</v>
      </c>
      <c r="AU114">
        <v>1640476</v>
      </c>
      <c r="AV114">
        <v>1200000</v>
      </c>
      <c r="AW114" t="s">
        <v>1244</v>
      </c>
      <c r="AX114">
        <v>1640476</v>
      </c>
      <c r="AY114" t="s">
        <v>91</v>
      </c>
      <c r="AZ114">
        <v>1200000</v>
      </c>
      <c r="BA114" t="s">
        <v>1244</v>
      </c>
      <c r="BB114">
        <v>1640476</v>
      </c>
      <c r="BC114">
        <v>1200000</v>
      </c>
      <c r="BD114" t="s">
        <v>1244</v>
      </c>
      <c r="BE114">
        <v>1640476</v>
      </c>
      <c r="BF114">
        <v>1</v>
      </c>
      <c r="BG114">
        <v>7</v>
      </c>
      <c r="CC114" t="s">
        <v>4607</v>
      </c>
      <c r="CD114">
        <v>2</v>
      </c>
      <c r="CP114" t="s">
        <v>4555</v>
      </c>
      <c r="CQ114" t="s">
        <v>5778</v>
      </c>
    </row>
    <row r="115" spans="1:99" x14ac:dyDescent="0.2">
      <c r="A115" s="21" t="s">
        <v>5779</v>
      </c>
      <c r="B115" t="s">
        <v>5780</v>
      </c>
      <c r="C115" s="16">
        <v>43874</v>
      </c>
      <c r="D115" t="s">
        <v>4476</v>
      </c>
      <c r="F115" t="s">
        <v>53</v>
      </c>
      <c r="G115" t="s">
        <v>5781</v>
      </c>
      <c r="H115" t="s">
        <v>4503</v>
      </c>
      <c r="I115" t="s">
        <v>91</v>
      </c>
      <c r="J115" t="s">
        <v>5782</v>
      </c>
      <c r="K115" t="s">
        <v>4506</v>
      </c>
      <c r="L115" t="s">
        <v>5783</v>
      </c>
      <c r="M115">
        <v>32.506</v>
      </c>
      <c r="N115" t="s">
        <v>4484</v>
      </c>
      <c r="S115" t="s">
        <v>4485</v>
      </c>
      <c r="T115" t="s">
        <v>5784</v>
      </c>
      <c r="V115" t="s">
        <v>5785</v>
      </c>
      <c r="W115" t="s">
        <v>5786</v>
      </c>
      <c r="X115" t="s">
        <v>5787</v>
      </c>
      <c r="Y115" t="s">
        <v>5788</v>
      </c>
      <c r="AM115">
        <v>4</v>
      </c>
      <c r="AN115" t="s">
        <v>5789</v>
      </c>
      <c r="AO115" s="17">
        <v>18568</v>
      </c>
      <c r="AP115">
        <v>1</v>
      </c>
      <c r="AQ115" t="s">
        <v>52</v>
      </c>
      <c r="AR115" s="16">
        <v>43891</v>
      </c>
      <c r="AS115">
        <v>500000</v>
      </c>
      <c r="AT115" t="s">
        <v>1244</v>
      </c>
      <c r="AU115">
        <v>639025</v>
      </c>
      <c r="AV115">
        <v>500000</v>
      </c>
      <c r="AW115" t="s">
        <v>1244</v>
      </c>
      <c r="AX115">
        <v>639025</v>
      </c>
      <c r="AY115" t="s">
        <v>91</v>
      </c>
      <c r="AZ115">
        <v>500000</v>
      </c>
      <c r="BA115" t="s">
        <v>1244</v>
      </c>
      <c r="BB115">
        <v>639026</v>
      </c>
      <c r="BC115">
        <v>500000</v>
      </c>
      <c r="BD115" t="s">
        <v>1244</v>
      </c>
      <c r="BE115">
        <v>639026</v>
      </c>
      <c r="CC115" t="s">
        <v>4791</v>
      </c>
      <c r="CD115">
        <v>3</v>
      </c>
      <c r="CP115" t="s">
        <v>5790</v>
      </c>
    </row>
    <row r="116" spans="1:99" x14ac:dyDescent="0.2">
      <c r="A116" s="21" t="s">
        <v>5791</v>
      </c>
      <c r="B116" t="s">
        <v>5792</v>
      </c>
      <c r="C116" s="16">
        <v>41640</v>
      </c>
      <c r="D116" t="s">
        <v>4501</v>
      </c>
      <c r="F116" t="s">
        <v>77</v>
      </c>
      <c r="G116" t="s">
        <v>5793</v>
      </c>
      <c r="H116" t="s">
        <v>4503</v>
      </c>
      <c r="I116" t="s">
        <v>97</v>
      </c>
      <c r="J116" t="s">
        <v>5794</v>
      </c>
      <c r="K116" t="s">
        <v>4873</v>
      </c>
      <c r="L116" t="s">
        <v>5795</v>
      </c>
      <c r="M116">
        <v>32.612000000000002</v>
      </c>
      <c r="N116" t="s">
        <v>4484</v>
      </c>
      <c r="S116" t="s">
        <v>4485</v>
      </c>
      <c r="T116" t="s">
        <v>5796</v>
      </c>
      <c r="V116" t="s">
        <v>5797</v>
      </c>
      <c r="W116" t="s">
        <v>5798</v>
      </c>
      <c r="X116" t="s">
        <v>5799</v>
      </c>
      <c r="Y116">
        <v>442036088025</v>
      </c>
      <c r="Z116">
        <v>4</v>
      </c>
      <c r="AM116">
        <v>1</v>
      </c>
      <c r="AN116" t="s">
        <v>5800</v>
      </c>
      <c r="AO116" t="s">
        <v>4528</v>
      </c>
      <c r="AP116">
        <v>1</v>
      </c>
      <c r="AR116" s="16">
        <v>42515</v>
      </c>
      <c r="AS116">
        <v>20000000</v>
      </c>
      <c r="AT116" t="s">
        <v>39</v>
      </c>
      <c r="AU116">
        <v>20000000</v>
      </c>
      <c r="AV116">
        <v>20000000</v>
      </c>
      <c r="AW116" t="s">
        <v>39</v>
      </c>
      <c r="AX116">
        <v>20000000</v>
      </c>
      <c r="AY116" t="s">
        <v>97</v>
      </c>
      <c r="AZ116">
        <v>20000000</v>
      </c>
      <c r="BA116" t="s">
        <v>39</v>
      </c>
      <c r="BB116">
        <v>20000000</v>
      </c>
      <c r="BC116">
        <v>20000000</v>
      </c>
      <c r="BD116" t="s">
        <v>39</v>
      </c>
      <c r="BE116">
        <v>20000000</v>
      </c>
      <c r="BF116">
        <v>1</v>
      </c>
      <c r="BG116">
        <v>1</v>
      </c>
      <c r="CC116" t="s">
        <v>4607</v>
      </c>
      <c r="CD116">
        <v>2</v>
      </c>
      <c r="CN116" t="s">
        <v>4530</v>
      </c>
      <c r="CP116" t="s">
        <v>5801</v>
      </c>
      <c r="CQ116" t="s">
        <v>5802</v>
      </c>
      <c r="CU116">
        <v>13</v>
      </c>
    </row>
    <row r="117" spans="1:99" x14ac:dyDescent="0.2">
      <c r="A117" s="21" t="s">
        <v>4185</v>
      </c>
      <c r="B117" t="s">
        <v>5803</v>
      </c>
      <c r="C117" s="16">
        <v>37987</v>
      </c>
      <c r="D117" t="s">
        <v>4501</v>
      </c>
      <c r="F117" t="s">
        <v>77</v>
      </c>
      <c r="G117" t="s">
        <v>5804</v>
      </c>
      <c r="H117" t="s">
        <v>4503</v>
      </c>
      <c r="I117" t="s">
        <v>97</v>
      </c>
      <c r="J117" t="s">
        <v>5805</v>
      </c>
      <c r="K117" t="s">
        <v>4506</v>
      </c>
      <c r="L117" t="s">
        <v>5806</v>
      </c>
      <c r="M117">
        <v>32.954000000000001</v>
      </c>
      <c r="N117" t="s">
        <v>4484</v>
      </c>
      <c r="S117" t="s">
        <v>4485</v>
      </c>
      <c r="T117" t="s">
        <v>5807</v>
      </c>
      <c r="U117" t="s">
        <v>5808</v>
      </c>
      <c r="V117" t="s">
        <v>5809</v>
      </c>
      <c r="W117" t="s">
        <v>5810</v>
      </c>
      <c r="X117" t="s">
        <v>5811</v>
      </c>
      <c r="Y117" t="s">
        <v>5812</v>
      </c>
      <c r="Z117">
        <v>12</v>
      </c>
      <c r="AA117" t="s">
        <v>4776</v>
      </c>
      <c r="AB117" t="s">
        <v>5813</v>
      </c>
      <c r="AC117" t="s">
        <v>5814</v>
      </c>
      <c r="AD117">
        <v>13</v>
      </c>
      <c r="AE117">
        <v>16</v>
      </c>
      <c r="AF117">
        <v>8</v>
      </c>
      <c r="AH117">
        <v>2</v>
      </c>
      <c r="AI117">
        <v>2</v>
      </c>
      <c r="AM117">
        <v>3</v>
      </c>
      <c r="AN117" t="s">
        <v>5815</v>
      </c>
      <c r="AO117" s="17">
        <v>18568</v>
      </c>
      <c r="AP117">
        <v>1</v>
      </c>
      <c r="AR117" s="16">
        <v>44014</v>
      </c>
      <c r="AS117">
        <v>2000000</v>
      </c>
      <c r="AT117" t="s">
        <v>1244</v>
      </c>
      <c r="AU117">
        <v>2493243</v>
      </c>
      <c r="AV117">
        <v>2000000</v>
      </c>
      <c r="AW117" t="s">
        <v>1244</v>
      </c>
      <c r="AX117">
        <v>2493243</v>
      </c>
      <c r="AY117" t="s">
        <v>97</v>
      </c>
      <c r="AZ117">
        <v>2000000</v>
      </c>
      <c r="BA117" t="s">
        <v>1244</v>
      </c>
      <c r="BB117">
        <v>2493243</v>
      </c>
      <c r="BC117">
        <v>2000000</v>
      </c>
      <c r="BD117" t="s">
        <v>1244</v>
      </c>
      <c r="BE117">
        <v>2493243</v>
      </c>
      <c r="BF117">
        <v>1</v>
      </c>
      <c r="BG117">
        <v>1</v>
      </c>
      <c r="CC117" t="s">
        <v>4791</v>
      </c>
      <c r="CD117">
        <v>3</v>
      </c>
      <c r="CP117" t="s">
        <v>5816</v>
      </c>
      <c r="CQ117" t="s">
        <v>5817</v>
      </c>
      <c r="CU117">
        <v>15</v>
      </c>
    </row>
    <row r="118" spans="1:99" x14ac:dyDescent="0.2">
      <c r="A118" s="21" t="s">
        <v>5818</v>
      </c>
      <c r="B118" t="s">
        <v>5819</v>
      </c>
      <c r="C118" s="16">
        <v>44197</v>
      </c>
      <c r="D118" t="s">
        <v>4501</v>
      </c>
      <c r="E118" t="s">
        <v>4477</v>
      </c>
      <c r="G118" t="s">
        <v>5820</v>
      </c>
      <c r="H118" t="s">
        <v>4503</v>
      </c>
      <c r="I118" t="s">
        <v>52</v>
      </c>
      <c r="J118" t="s">
        <v>3928</v>
      </c>
      <c r="K118" t="s">
        <v>4696</v>
      </c>
      <c r="L118" t="s">
        <v>5821</v>
      </c>
      <c r="M118">
        <v>33.021000000000001</v>
      </c>
      <c r="N118" t="s">
        <v>4484</v>
      </c>
      <c r="S118" t="s">
        <v>4485</v>
      </c>
      <c r="T118" t="s">
        <v>5822</v>
      </c>
      <c r="W118" t="s">
        <v>5823</v>
      </c>
      <c r="X118" t="s">
        <v>5824</v>
      </c>
      <c r="AM118">
        <v>2</v>
      </c>
      <c r="AN118" t="s">
        <v>5825</v>
      </c>
      <c r="AO118" s="17">
        <v>18568</v>
      </c>
      <c r="AP118">
        <v>1</v>
      </c>
      <c r="AQ118" t="s">
        <v>52</v>
      </c>
      <c r="AR118" s="16">
        <v>44256</v>
      </c>
      <c r="AS118">
        <v>5000000</v>
      </c>
      <c r="AT118" t="s">
        <v>35</v>
      </c>
      <c r="AU118">
        <v>6024350</v>
      </c>
      <c r="AV118">
        <v>5000000</v>
      </c>
      <c r="AW118" t="s">
        <v>35</v>
      </c>
      <c r="AX118">
        <v>6024350</v>
      </c>
      <c r="AY118" t="s">
        <v>52</v>
      </c>
      <c r="AZ118">
        <v>5000000</v>
      </c>
      <c r="BA118" t="s">
        <v>35</v>
      </c>
      <c r="BB118">
        <v>6024350</v>
      </c>
      <c r="BC118">
        <v>5000000</v>
      </c>
      <c r="BD118" t="s">
        <v>35</v>
      </c>
      <c r="BE118">
        <v>6024350</v>
      </c>
      <c r="CN118" t="s">
        <v>4530</v>
      </c>
      <c r="CP118" t="s">
        <v>5826</v>
      </c>
      <c r="CT118">
        <v>1</v>
      </c>
    </row>
    <row r="119" spans="1:99" x14ac:dyDescent="0.2">
      <c r="A119" s="21" t="s">
        <v>5827</v>
      </c>
      <c r="B119" t="s">
        <v>5828</v>
      </c>
      <c r="C119" s="16">
        <v>42370</v>
      </c>
      <c r="D119" t="s">
        <v>4501</v>
      </c>
      <c r="E119" t="s">
        <v>4477</v>
      </c>
      <c r="F119" t="s">
        <v>77</v>
      </c>
      <c r="G119" t="s">
        <v>5829</v>
      </c>
      <c r="H119" t="s">
        <v>4503</v>
      </c>
      <c r="I119" t="s">
        <v>5830</v>
      </c>
      <c r="J119" t="s">
        <v>1248</v>
      </c>
      <c r="K119" t="s">
        <v>4506</v>
      </c>
      <c r="L119" t="s">
        <v>5831</v>
      </c>
      <c r="M119">
        <v>33.128999999999998</v>
      </c>
      <c r="N119" t="s">
        <v>4484</v>
      </c>
      <c r="S119" t="s">
        <v>4485</v>
      </c>
      <c r="T119" t="s">
        <v>5832</v>
      </c>
      <c r="U119" t="s">
        <v>5833</v>
      </c>
      <c r="V119" t="s">
        <v>5834</v>
      </c>
      <c r="W119" t="s">
        <v>5835</v>
      </c>
      <c r="X119" t="s">
        <v>5836</v>
      </c>
      <c r="Y119">
        <v>4402034882091</v>
      </c>
      <c r="Z119">
        <v>2</v>
      </c>
      <c r="AM119">
        <v>2</v>
      </c>
      <c r="AN119" t="s">
        <v>5837</v>
      </c>
      <c r="AO119" s="17">
        <v>18568</v>
      </c>
      <c r="AP119">
        <v>1</v>
      </c>
      <c r="AR119" s="16">
        <v>43041</v>
      </c>
      <c r="AS119">
        <v>7500000</v>
      </c>
      <c r="AT119" t="s">
        <v>1244</v>
      </c>
      <c r="AU119">
        <v>9789972</v>
      </c>
      <c r="BC119">
        <v>7500000</v>
      </c>
      <c r="BD119" t="s">
        <v>1244</v>
      </c>
      <c r="BE119">
        <v>9789972</v>
      </c>
      <c r="BF119">
        <v>1</v>
      </c>
      <c r="BG119">
        <v>2</v>
      </c>
      <c r="CC119" t="s">
        <v>5838</v>
      </c>
      <c r="CD119">
        <v>16</v>
      </c>
      <c r="CF119">
        <v>0</v>
      </c>
      <c r="CG119">
        <v>2</v>
      </c>
      <c r="CI119" t="s">
        <v>4498</v>
      </c>
    </row>
    <row r="120" spans="1:99" x14ac:dyDescent="0.2">
      <c r="A120" s="21" t="s">
        <v>5839</v>
      </c>
      <c r="B120" t="s">
        <v>5840</v>
      </c>
      <c r="C120" s="16">
        <v>43958</v>
      </c>
      <c r="D120" t="s">
        <v>4476</v>
      </c>
      <c r="G120" t="s">
        <v>5841</v>
      </c>
      <c r="H120" t="s">
        <v>4503</v>
      </c>
      <c r="I120" t="s">
        <v>52</v>
      </c>
      <c r="J120" t="s">
        <v>5842</v>
      </c>
      <c r="K120" t="s">
        <v>4506</v>
      </c>
      <c r="L120" t="s">
        <v>5843</v>
      </c>
      <c r="M120">
        <v>33.375</v>
      </c>
      <c r="N120" t="s">
        <v>4484</v>
      </c>
      <c r="S120" t="s">
        <v>4485</v>
      </c>
      <c r="T120" t="s">
        <v>5844</v>
      </c>
      <c r="W120" t="s">
        <v>5845</v>
      </c>
      <c r="X120" t="s">
        <v>5846</v>
      </c>
      <c r="Z120">
        <v>4</v>
      </c>
      <c r="AM120">
        <v>3</v>
      </c>
      <c r="AN120" t="s">
        <v>5847</v>
      </c>
      <c r="AO120" s="18">
        <v>44470</v>
      </c>
      <c r="AP120">
        <v>1</v>
      </c>
      <c r="AQ120" t="s">
        <v>52</v>
      </c>
      <c r="AR120" s="16">
        <v>44068</v>
      </c>
      <c r="AS120">
        <v>1200000</v>
      </c>
      <c r="AT120" t="s">
        <v>39</v>
      </c>
      <c r="AU120">
        <v>1200000</v>
      </c>
      <c r="AV120">
        <v>1200000</v>
      </c>
      <c r="AW120" t="s">
        <v>39</v>
      </c>
      <c r="AX120">
        <v>1200000</v>
      </c>
      <c r="AY120" t="s">
        <v>52</v>
      </c>
      <c r="AZ120">
        <v>1200000</v>
      </c>
      <c r="BA120" t="s">
        <v>39</v>
      </c>
      <c r="BB120">
        <v>1200000</v>
      </c>
      <c r="BC120">
        <v>1200000</v>
      </c>
      <c r="BD120" t="s">
        <v>39</v>
      </c>
      <c r="BE120">
        <v>1200000</v>
      </c>
      <c r="BF120">
        <v>1</v>
      </c>
      <c r="BG120">
        <v>7</v>
      </c>
      <c r="CC120" t="s">
        <v>4607</v>
      </c>
      <c r="CD120">
        <v>2</v>
      </c>
      <c r="CP120" t="s">
        <v>4716</v>
      </c>
      <c r="CQ120" t="s">
        <v>5848</v>
      </c>
    </row>
    <row r="121" spans="1:99" x14ac:dyDescent="0.2">
      <c r="A121" s="21" t="s">
        <v>3819</v>
      </c>
      <c r="B121" t="s">
        <v>5849</v>
      </c>
      <c r="C121" s="16">
        <v>42990</v>
      </c>
      <c r="D121" t="s">
        <v>4476</v>
      </c>
      <c r="F121" t="s">
        <v>77</v>
      </c>
      <c r="G121" t="s">
        <v>5850</v>
      </c>
      <c r="H121" t="s">
        <v>4503</v>
      </c>
      <c r="I121" t="s">
        <v>4504</v>
      </c>
      <c r="J121" t="s">
        <v>5851</v>
      </c>
      <c r="K121" t="s">
        <v>4828</v>
      </c>
      <c r="L121" t="s">
        <v>5852</v>
      </c>
      <c r="M121">
        <v>33.639000000000003</v>
      </c>
      <c r="N121" t="s">
        <v>4484</v>
      </c>
      <c r="S121" t="s">
        <v>4485</v>
      </c>
      <c r="T121" t="s">
        <v>5853</v>
      </c>
      <c r="U121" t="s">
        <v>5854</v>
      </c>
      <c r="V121" t="s">
        <v>5855</v>
      </c>
      <c r="W121" t="s">
        <v>5856</v>
      </c>
      <c r="X121" t="s">
        <v>5857</v>
      </c>
      <c r="Y121" t="s">
        <v>5858</v>
      </c>
      <c r="Z121">
        <v>2</v>
      </c>
      <c r="AM121">
        <v>1</v>
      </c>
      <c r="AN121" t="s">
        <v>5859</v>
      </c>
      <c r="AO121" s="17">
        <v>18568</v>
      </c>
      <c r="AP121">
        <v>1</v>
      </c>
      <c r="AR121" s="16">
        <v>43148</v>
      </c>
      <c r="AS121">
        <v>5000000</v>
      </c>
      <c r="AT121" t="s">
        <v>39</v>
      </c>
      <c r="AU121">
        <v>5000000</v>
      </c>
      <c r="AV121">
        <v>5000000</v>
      </c>
      <c r="AW121" t="s">
        <v>39</v>
      </c>
      <c r="AX121">
        <v>5000000</v>
      </c>
      <c r="AY121" t="s">
        <v>4504</v>
      </c>
      <c r="AZ121">
        <v>5000000</v>
      </c>
      <c r="BA121" t="s">
        <v>39</v>
      </c>
      <c r="BB121">
        <v>5000000</v>
      </c>
      <c r="BC121">
        <v>5000000</v>
      </c>
      <c r="BD121" t="s">
        <v>39</v>
      </c>
      <c r="BE121">
        <v>5000000</v>
      </c>
      <c r="CC121" t="s">
        <v>5620</v>
      </c>
      <c r="CD121">
        <v>10</v>
      </c>
      <c r="CN121" t="s">
        <v>4530</v>
      </c>
      <c r="CP121" t="s">
        <v>5860</v>
      </c>
    </row>
    <row r="122" spans="1:99" x14ac:dyDescent="0.2">
      <c r="A122" s="21" t="s">
        <v>5861</v>
      </c>
      <c r="B122" t="s">
        <v>5862</v>
      </c>
      <c r="C122" s="16">
        <v>43466</v>
      </c>
      <c r="D122" t="s">
        <v>4501</v>
      </c>
      <c r="G122" t="s">
        <v>5863</v>
      </c>
      <c r="H122" t="s">
        <v>4503</v>
      </c>
      <c r="I122" t="s">
        <v>97</v>
      </c>
      <c r="J122" t="s">
        <v>5864</v>
      </c>
      <c r="K122" t="s">
        <v>5865</v>
      </c>
      <c r="L122" t="s">
        <v>5866</v>
      </c>
      <c r="M122">
        <v>33.722000000000001</v>
      </c>
      <c r="N122" t="s">
        <v>4484</v>
      </c>
      <c r="S122" t="s">
        <v>4485</v>
      </c>
      <c r="T122" t="s">
        <v>5867</v>
      </c>
      <c r="U122" t="s">
        <v>5868</v>
      </c>
      <c r="V122" t="s">
        <v>5869</v>
      </c>
      <c r="W122" t="s">
        <v>5870</v>
      </c>
      <c r="X122" t="s">
        <v>5871</v>
      </c>
      <c r="Z122">
        <v>16</v>
      </c>
      <c r="AM122">
        <v>2</v>
      </c>
      <c r="AN122" t="s">
        <v>5872</v>
      </c>
      <c r="AO122" s="18">
        <v>44470</v>
      </c>
      <c r="AP122">
        <v>1</v>
      </c>
      <c r="AR122" s="16">
        <v>44134</v>
      </c>
      <c r="AS122">
        <v>1400000</v>
      </c>
      <c r="AT122" t="s">
        <v>35</v>
      </c>
      <c r="AU122">
        <v>1634559</v>
      </c>
      <c r="AV122">
        <v>1400000</v>
      </c>
      <c r="AW122" t="s">
        <v>35</v>
      </c>
      <c r="AX122">
        <v>1634559</v>
      </c>
      <c r="AY122" t="s">
        <v>97</v>
      </c>
      <c r="AZ122">
        <v>1400000</v>
      </c>
      <c r="BA122" t="s">
        <v>35</v>
      </c>
      <c r="BB122">
        <v>1634559</v>
      </c>
      <c r="BC122">
        <v>1400000</v>
      </c>
      <c r="BD122" t="s">
        <v>35</v>
      </c>
      <c r="BE122">
        <v>1634559</v>
      </c>
      <c r="BG122">
        <v>3</v>
      </c>
      <c r="CC122" t="s">
        <v>4579</v>
      </c>
      <c r="CD122">
        <v>3</v>
      </c>
      <c r="CN122" t="s">
        <v>5008</v>
      </c>
      <c r="CP122" t="s">
        <v>4716</v>
      </c>
      <c r="CQ122" t="s">
        <v>5873</v>
      </c>
    </row>
    <row r="123" spans="1:99" x14ac:dyDescent="0.2">
      <c r="A123" s="21" t="s">
        <v>5874</v>
      </c>
      <c r="B123" t="s">
        <v>5875</v>
      </c>
      <c r="C123" s="16">
        <v>42736</v>
      </c>
      <c r="D123" t="s">
        <v>4501</v>
      </c>
      <c r="E123" t="s">
        <v>4477</v>
      </c>
      <c r="G123" t="s">
        <v>5876</v>
      </c>
      <c r="H123" t="s">
        <v>4503</v>
      </c>
      <c r="I123" t="s">
        <v>5130</v>
      </c>
      <c r="J123" t="s">
        <v>5877</v>
      </c>
      <c r="K123" t="s">
        <v>5066</v>
      </c>
      <c r="L123" t="s">
        <v>5878</v>
      </c>
      <c r="M123">
        <v>34.070999999999998</v>
      </c>
      <c r="N123" t="s">
        <v>4484</v>
      </c>
      <c r="S123" t="s">
        <v>4485</v>
      </c>
      <c r="T123" t="s">
        <v>5879</v>
      </c>
      <c r="W123" t="s">
        <v>5880</v>
      </c>
      <c r="X123" t="s">
        <v>5881</v>
      </c>
      <c r="AB123" t="s">
        <v>5882</v>
      </c>
      <c r="AC123" t="s">
        <v>52</v>
      </c>
      <c r="AD123">
        <v>6</v>
      </c>
      <c r="AE123">
        <v>6</v>
      </c>
      <c r="AF123">
        <v>1</v>
      </c>
      <c r="AO123" t="s">
        <v>4692</v>
      </c>
      <c r="AP123">
        <v>1</v>
      </c>
      <c r="AR123" s="16">
        <v>43202</v>
      </c>
      <c r="AS123">
        <v>20000000</v>
      </c>
      <c r="AT123" t="s">
        <v>39</v>
      </c>
      <c r="AU123">
        <v>20000000</v>
      </c>
      <c r="AV123">
        <v>20000000</v>
      </c>
      <c r="AW123" t="s">
        <v>39</v>
      </c>
      <c r="AX123">
        <v>20000000</v>
      </c>
      <c r="AY123" t="s">
        <v>5130</v>
      </c>
      <c r="AZ123">
        <v>20000000</v>
      </c>
      <c r="BA123" t="s">
        <v>39</v>
      </c>
      <c r="BB123">
        <v>20000000</v>
      </c>
      <c r="BC123">
        <v>20000000</v>
      </c>
      <c r="BD123" t="s">
        <v>39</v>
      </c>
      <c r="BE123">
        <v>20000000</v>
      </c>
      <c r="BF123">
        <v>1</v>
      </c>
      <c r="BG123">
        <v>2</v>
      </c>
      <c r="CC123" t="s">
        <v>4607</v>
      </c>
      <c r="CD123">
        <v>2</v>
      </c>
      <c r="CN123" t="s">
        <v>4530</v>
      </c>
      <c r="CP123" t="s">
        <v>5883</v>
      </c>
      <c r="CQ123" t="s">
        <v>5884</v>
      </c>
      <c r="CT123">
        <v>1</v>
      </c>
    </row>
    <row r="124" spans="1:99" x14ac:dyDescent="0.2">
      <c r="A124" s="21" t="s">
        <v>3887</v>
      </c>
      <c r="B124" t="s">
        <v>3889</v>
      </c>
      <c r="C124" s="16">
        <v>41640</v>
      </c>
      <c r="D124" t="s">
        <v>4501</v>
      </c>
      <c r="F124" t="s">
        <v>45</v>
      </c>
      <c r="G124" t="s">
        <v>5885</v>
      </c>
      <c r="H124" t="s">
        <v>4503</v>
      </c>
      <c r="I124" t="s">
        <v>52</v>
      </c>
      <c r="J124" t="s">
        <v>3888</v>
      </c>
      <c r="K124" t="s">
        <v>4506</v>
      </c>
      <c r="L124" t="s">
        <v>3890</v>
      </c>
      <c r="M124">
        <v>34.109000000000002</v>
      </c>
      <c r="N124" t="s">
        <v>4484</v>
      </c>
      <c r="S124" t="s">
        <v>4485</v>
      </c>
      <c r="T124" t="s">
        <v>3891</v>
      </c>
      <c r="U124" t="s">
        <v>5886</v>
      </c>
      <c r="V124" t="s">
        <v>5887</v>
      </c>
      <c r="W124" t="s">
        <v>5888</v>
      </c>
      <c r="X124" t="s">
        <v>5889</v>
      </c>
      <c r="Z124">
        <v>17</v>
      </c>
      <c r="AM124">
        <v>3</v>
      </c>
      <c r="AN124" t="s">
        <v>5890</v>
      </c>
      <c r="AO124" s="17">
        <v>18568</v>
      </c>
      <c r="AP124">
        <v>1</v>
      </c>
      <c r="AQ124" t="s">
        <v>52</v>
      </c>
      <c r="AR124" s="16">
        <v>42305</v>
      </c>
      <c r="AS124">
        <v>1200000</v>
      </c>
      <c r="AT124" t="s">
        <v>39</v>
      </c>
      <c r="AU124">
        <v>1200000</v>
      </c>
      <c r="AV124">
        <v>1200000</v>
      </c>
      <c r="AW124" t="s">
        <v>39</v>
      </c>
      <c r="AX124">
        <v>1200000</v>
      </c>
      <c r="AY124" t="s">
        <v>52</v>
      </c>
      <c r="AZ124">
        <v>1200000</v>
      </c>
      <c r="BA124" t="s">
        <v>39</v>
      </c>
      <c r="BB124">
        <v>1200000</v>
      </c>
      <c r="BC124">
        <v>1200000</v>
      </c>
      <c r="BD124" t="s">
        <v>39</v>
      </c>
      <c r="BE124">
        <v>1200000</v>
      </c>
      <c r="BG124">
        <v>8</v>
      </c>
      <c r="CC124" t="s">
        <v>4607</v>
      </c>
      <c r="CD124">
        <v>2</v>
      </c>
      <c r="CF124">
        <v>0</v>
      </c>
      <c r="CG124">
        <v>3</v>
      </c>
      <c r="CI124" t="s">
        <v>4580</v>
      </c>
      <c r="CP124" t="s">
        <v>5891</v>
      </c>
      <c r="CQ124" t="s">
        <v>5892</v>
      </c>
      <c r="CU124">
        <v>27</v>
      </c>
    </row>
    <row r="125" spans="1:99" x14ac:dyDescent="0.2">
      <c r="A125" s="21" t="s">
        <v>5893</v>
      </c>
      <c r="B125" t="s">
        <v>5894</v>
      </c>
      <c r="C125" s="16">
        <v>44057</v>
      </c>
      <c r="D125" t="s">
        <v>4476</v>
      </c>
      <c r="G125" t="s">
        <v>5895</v>
      </c>
      <c r="H125" t="s">
        <v>4503</v>
      </c>
      <c r="I125" t="s">
        <v>91</v>
      </c>
      <c r="J125" t="s">
        <v>5896</v>
      </c>
      <c r="K125" t="s">
        <v>5897</v>
      </c>
      <c r="L125" t="s">
        <v>5898</v>
      </c>
      <c r="M125">
        <v>34.210999999999999</v>
      </c>
      <c r="N125" t="s">
        <v>4484</v>
      </c>
      <c r="S125" t="s">
        <v>4485</v>
      </c>
      <c r="T125" t="s">
        <v>5899</v>
      </c>
      <c r="W125" t="s">
        <v>5900</v>
      </c>
      <c r="X125" t="s">
        <v>5901</v>
      </c>
      <c r="Y125">
        <v>46708929684</v>
      </c>
      <c r="AM125">
        <v>1</v>
      </c>
      <c r="AN125" t="s">
        <v>5902</v>
      </c>
      <c r="AO125" s="18">
        <v>44470</v>
      </c>
      <c r="AP125">
        <v>1</v>
      </c>
      <c r="AQ125" t="s">
        <v>52</v>
      </c>
      <c r="AR125" s="16">
        <v>44089</v>
      </c>
      <c r="AS125">
        <v>6175000</v>
      </c>
      <c r="AT125" t="s">
        <v>5006</v>
      </c>
      <c r="AU125">
        <v>701960</v>
      </c>
      <c r="AV125">
        <v>6175000</v>
      </c>
      <c r="AW125" t="s">
        <v>5006</v>
      </c>
      <c r="AX125">
        <v>701960</v>
      </c>
      <c r="AY125" t="s">
        <v>91</v>
      </c>
      <c r="AZ125">
        <v>6175000</v>
      </c>
      <c r="BA125" t="s">
        <v>5006</v>
      </c>
      <c r="BB125">
        <v>701960</v>
      </c>
      <c r="BC125">
        <v>6175000</v>
      </c>
      <c r="BD125" t="s">
        <v>5006</v>
      </c>
      <c r="BE125">
        <v>701960</v>
      </c>
      <c r="BF125">
        <v>1</v>
      </c>
      <c r="BG125">
        <v>1</v>
      </c>
      <c r="CN125" t="s">
        <v>5008</v>
      </c>
      <c r="CP125" t="s">
        <v>5903</v>
      </c>
      <c r="CQ125" t="s">
        <v>5904</v>
      </c>
    </row>
    <row r="126" spans="1:99" x14ac:dyDescent="0.2">
      <c r="A126" s="21" t="s">
        <v>5905</v>
      </c>
      <c r="B126" t="s">
        <v>5906</v>
      </c>
      <c r="C126" s="16">
        <v>43221</v>
      </c>
      <c r="D126" t="s">
        <v>4546</v>
      </c>
      <c r="G126" t="s">
        <v>5907</v>
      </c>
      <c r="H126" t="s">
        <v>4503</v>
      </c>
      <c r="I126" t="s">
        <v>52</v>
      </c>
      <c r="J126" t="s">
        <v>5908</v>
      </c>
      <c r="K126" t="s">
        <v>5743</v>
      </c>
      <c r="L126" t="s">
        <v>5909</v>
      </c>
      <c r="M126">
        <v>34.286000000000001</v>
      </c>
      <c r="N126" t="s">
        <v>4484</v>
      </c>
      <c r="S126" t="s">
        <v>4485</v>
      </c>
      <c r="T126" t="s">
        <v>5910</v>
      </c>
      <c r="W126" t="s">
        <v>5911</v>
      </c>
      <c r="X126" t="s">
        <v>5912</v>
      </c>
      <c r="AM126">
        <v>2</v>
      </c>
      <c r="AN126" t="s">
        <v>5913</v>
      </c>
      <c r="AO126" s="17">
        <v>18568</v>
      </c>
      <c r="AP126">
        <v>1</v>
      </c>
      <c r="AQ126" t="s">
        <v>52</v>
      </c>
      <c r="AR126" s="16">
        <v>43917</v>
      </c>
      <c r="AS126">
        <v>2500000</v>
      </c>
      <c r="AT126" t="s">
        <v>35</v>
      </c>
      <c r="AU126">
        <v>2791736</v>
      </c>
      <c r="AV126">
        <v>2500000</v>
      </c>
      <c r="AW126" t="s">
        <v>35</v>
      </c>
      <c r="AX126">
        <v>2791736</v>
      </c>
      <c r="AY126" t="s">
        <v>52</v>
      </c>
      <c r="AZ126">
        <v>2500000</v>
      </c>
      <c r="BA126" t="s">
        <v>35</v>
      </c>
      <c r="BB126">
        <v>2791736</v>
      </c>
      <c r="BC126">
        <v>2500000</v>
      </c>
      <c r="BD126" t="s">
        <v>35</v>
      </c>
      <c r="BE126">
        <v>2791736</v>
      </c>
      <c r="CC126" t="s">
        <v>4791</v>
      </c>
      <c r="CD126">
        <v>5</v>
      </c>
      <c r="CF126">
        <v>0</v>
      </c>
      <c r="CG126">
        <v>3</v>
      </c>
      <c r="CI126" t="s">
        <v>4498</v>
      </c>
    </row>
    <row r="127" spans="1:99" x14ac:dyDescent="0.2">
      <c r="A127" s="21" t="s">
        <v>5914</v>
      </c>
      <c r="B127" t="s">
        <v>5915</v>
      </c>
      <c r="C127" s="16">
        <v>39083</v>
      </c>
      <c r="D127" t="s">
        <v>4501</v>
      </c>
      <c r="F127" t="s">
        <v>77</v>
      </c>
      <c r="G127" t="s">
        <v>5916</v>
      </c>
      <c r="H127" t="s">
        <v>4503</v>
      </c>
      <c r="I127" t="s">
        <v>5327</v>
      </c>
      <c r="J127" t="s">
        <v>5917</v>
      </c>
      <c r="K127" t="s">
        <v>4506</v>
      </c>
      <c r="L127" t="s">
        <v>5918</v>
      </c>
      <c r="M127">
        <v>34.597999999999999</v>
      </c>
      <c r="N127" t="s">
        <v>4484</v>
      </c>
      <c r="S127" t="s">
        <v>4485</v>
      </c>
      <c r="T127" t="s">
        <v>5919</v>
      </c>
      <c r="U127" t="s">
        <v>5920</v>
      </c>
      <c r="V127" t="s">
        <v>5921</v>
      </c>
      <c r="W127" t="s">
        <v>5922</v>
      </c>
      <c r="X127" t="s">
        <v>5923</v>
      </c>
      <c r="Y127" t="s">
        <v>5924</v>
      </c>
      <c r="Z127">
        <v>33</v>
      </c>
      <c r="AB127" t="s">
        <v>5813</v>
      </c>
      <c r="AC127" t="s">
        <v>5814</v>
      </c>
      <c r="AD127">
        <v>77</v>
      </c>
      <c r="AE127">
        <v>91</v>
      </c>
      <c r="AF127">
        <v>2</v>
      </c>
      <c r="AG127">
        <v>1</v>
      </c>
      <c r="AM127">
        <v>2</v>
      </c>
      <c r="AN127" t="s">
        <v>5925</v>
      </c>
      <c r="AO127" s="18">
        <v>44470</v>
      </c>
      <c r="AP127">
        <v>1</v>
      </c>
      <c r="AR127" s="16">
        <v>42242</v>
      </c>
      <c r="AS127">
        <v>1000000</v>
      </c>
      <c r="AT127" t="s">
        <v>39</v>
      </c>
      <c r="AU127">
        <v>1000000</v>
      </c>
      <c r="AV127">
        <v>1000000</v>
      </c>
      <c r="AW127" t="s">
        <v>39</v>
      </c>
      <c r="AX127">
        <v>1000000</v>
      </c>
      <c r="AY127" t="s">
        <v>5327</v>
      </c>
      <c r="AZ127">
        <v>1000000</v>
      </c>
      <c r="BA127" t="s">
        <v>39</v>
      </c>
      <c r="BB127">
        <v>1000000</v>
      </c>
      <c r="BC127">
        <v>1000000</v>
      </c>
      <c r="BD127" t="s">
        <v>39</v>
      </c>
      <c r="BE127">
        <v>1000000</v>
      </c>
      <c r="CC127" t="s">
        <v>4607</v>
      </c>
      <c r="CD127">
        <v>1</v>
      </c>
      <c r="CF127">
        <v>0</v>
      </c>
      <c r="CG127">
        <v>1</v>
      </c>
      <c r="CI127" t="s">
        <v>4580</v>
      </c>
      <c r="CJ127">
        <v>3477</v>
      </c>
      <c r="CK127" t="s">
        <v>39</v>
      </c>
      <c r="CL127">
        <v>3477</v>
      </c>
      <c r="CP127" t="s">
        <v>4555</v>
      </c>
      <c r="CU127">
        <v>18</v>
      </c>
    </row>
    <row r="128" spans="1:99" x14ac:dyDescent="0.2">
      <c r="A128" s="21" t="s">
        <v>5926</v>
      </c>
      <c r="B128" t="s">
        <v>5927</v>
      </c>
      <c r="C128" s="16">
        <v>43101</v>
      </c>
      <c r="D128" t="s">
        <v>4501</v>
      </c>
      <c r="G128" t="s">
        <v>5928</v>
      </c>
      <c r="H128" t="s">
        <v>4503</v>
      </c>
      <c r="I128" t="s">
        <v>52</v>
      </c>
      <c r="J128" t="s">
        <v>5929</v>
      </c>
      <c r="K128" t="s">
        <v>4506</v>
      </c>
      <c r="L128" t="s">
        <v>5930</v>
      </c>
      <c r="M128">
        <v>34.677999999999997</v>
      </c>
      <c r="N128" t="s">
        <v>4484</v>
      </c>
      <c r="S128" t="s">
        <v>4485</v>
      </c>
      <c r="T128" t="s">
        <v>5931</v>
      </c>
      <c r="W128" t="s">
        <v>5932</v>
      </c>
      <c r="Y128" t="s">
        <v>5933</v>
      </c>
      <c r="Z128">
        <v>1</v>
      </c>
      <c r="AM128">
        <v>1</v>
      </c>
      <c r="AN128" t="s">
        <v>5934</v>
      </c>
      <c r="AO128" s="17">
        <v>18568</v>
      </c>
      <c r="AP128">
        <v>1</v>
      </c>
      <c r="AQ128" t="s">
        <v>52</v>
      </c>
      <c r="AR128" s="16">
        <v>44179</v>
      </c>
      <c r="AS128">
        <v>4000000</v>
      </c>
      <c r="AT128" t="s">
        <v>39</v>
      </c>
      <c r="AU128">
        <v>4000000</v>
      </c>
      <c r="AV128">
        <v>4000000</v>
      </c>
      <c r="AW128" t="s">
        <v>39</v>
      </c>
      <c r="AX128">
        <v>4000000</v>
      </c>
      <c r="AY128" t="s">
        <v>52</v>
      </c>
      <c r="AZ128">
        <v>4000000</v>
      </c>
      <c r="BA128" t="s">
        <v>39</v>
      </c>
      <c r="BB128">
        <v>4000000</v>
      </c>
      <c r="BC128">
        <v>4000000</v>
      </c>
      <c r="BD128" t="s">
        <v>39</v>
      </c>
      <c r="BE128">
        <v>4000000</v>
      </c>
      <c r="CC128" t="s">
        <v>5935</v>
      </c>
      <c r="CD128">
        <v>8</v>
      </c>
      <c r="CP128" t="s">
        <v>4739</v>
      </c>
    </row>
    <row r="129" spans="1:99" x14ac:dyDescent="0.2">
      <c r="A129" s="21" t="s">
        <v>2146</v>
      </c>
      <c r="B129" t="s">
        <v>2148</v>
      </c>
      <c r="C129" s="16">
        <v>42796</v>
      </c>
      <c r="D129" t="s">
        <v>4476</v>
      </c>
      <c r="F129" t="s">
        <v>77</v>
      </c>
      <c r="G129" t="s">
        <v>5936</v>
      </c>
      <c r="H129" t="s">
        <v>4503</v>
      </c>
      <c r="I129" t="s">
        <v>52</v>
      </c>
      <c r="J129" t="s">
        <v>2147</v>
      </c>
      <c r="K129" t="s">
        <v>4506</v>
      </c>
      <c r="L129" t="s">
        <v>2149</v>
      </c>
      <c r="M129">
        <v>34.786000000000001</v>
      </c>
      <c r="N129" t="s">
        <v>4484</v>
      </c>
      <c r="S129" t="s">
        <v>4485</v>
      </c>
      <c r="T129" t="s">
        <v>2150</v>
      </c>
      <c r="U129" t="s">
        <v>5937</v>
      </c>
      <c r="V129" t="s">
        <v>5938</v>
      </c>
      <c r="W129" t="s">
        <v>5939</v>
      </c>
      <c r="X129" t="s">
        <v>5940</v>
      </c>
      <c r="Y129" t="s">
        <v>5941</v>
      </c>
      <c r="Z129">
        <v>3</v>
      </c>
      <c r="AM129">
        <v>2</v>
      </c>
      <c r="AN129" t="s">
        <v>5942</v>
      </c>
      <c r="AO129" s="17">
        <v>18568</v>
      </c>
      <c r="AP129">
        <v>1</v>
      </c>
      <c r="AQ129" t="s">
        <v>52</v>
      </c>
      <c r="AR129" s="16">
        <v>43518</v>
      </c>
      <c r="AS129">
        <v>500000</v>
      </c>
      <c r="AT129" t="s">
        <v>1244</v>
      </c>
      <c r="AU129">
        <v>652650</v>
      </c>
      <c r="AV129">
        <v>500000</v>
      </c>
      <c r="AW129" t="s">
        <v>1244</v>
      </c>
      <c r="AX129">
        <v>652650</v>
      </c>
      <c r="AY129" t="s">
        <v>52</v>
      </c>
      <c r="AZ129">
        <v>500000</v>
      </c>
      <c r="BA129" t="s">
        <v>1244</v>
      </c>
      <c r="BB129">
        <v>652650</v>
      </c>
      <c r="BC129">
        <v>500000</v>
      </c>
      <c r="BD129" t="s">
        <v>1244</v>
      </c>
      <c r="BE129">
        <v>652650</v>
      </c>
      <c r="BF129">
        <v>1</v>
      </c>
      <c r="BG129">
        <v>1</v>
      </c>
      <c r="CC129" t="s">
        <v>4847</v>
      </c>
      <c r="CD129">
        <v>11</v>
      </c>
      <c r="CP129" t="s">
        <v>5943</v>
      </c>
      <c r="CQ129" t="s">
        <v>2151</v>
      </c>
    </row>
    <row r="130" spans="1:99" x14ac:dyDescent="0.2">
      <c r="A130" s="21" t="s">
        <v>5944</v>
      </c>
      <c r="B130" t="s">
        <v>5945</v>
      </c>
      <c r="C130" s="16">
        <v>42736</v>
      </c>
      <c r="D130" t="s">
        <v>4501</v>
      </c>
      <c r="F130" t="s">
        <v>53</v>
      </c>
      <c r="G130" t="s">
        <v>5946</v>
      </c>
      <c r="H130" t="s">
        <v>4503</v>
      </c>
      <c r="I130" t="s">
        <v>4504</v>
      </c>
      <c r="J130" t="s">
        <v>57</v>
      </c>
      <c r="K130" t="s">
        <v>4506</v>
      </c>
      <c r="L130" t="s">
        <v>5947</v>
      </c>
      <c r="M130">
        <v>34.927</v>
      </c>
      <c r="N130" t="s">
        <v>4484</v>
      </c>
      <c r="S130" t="s">
        <v>4485</v>
      </c>
      <c r="T130" t="s">
        <v>5948</v>
      </c>
      <c r="U130" t="s">
        <v>5949</v>
      </c>
      <c r="V130" t="s">
        <v>5950</v>
      </c>
      <c r="W130" t="s">
        <v>5951</v>
      </c>
      <c r="X130" t="s">
        <v>5952</v>
      </c>
      <c r="Z130">
        <v>2</v>
      </c>
      <c r="AM130">
        <v>1</v>
      </c>
      <c r="AN130" t="s">
        <v>5953</v>
      </c>
      <c r="AO130" s="17">
        <v>18568</v>
      </c>
      <c r="AP130">
        <v>1</v>
      </c>
      <c r="AR130" s="16">
        <v>43276</v>
      </c>
      <c r="AS130">
        <v>6000000</v>
      </c>
      <c r="AT130" t="s">
        <v>39</v>
      </c>
      <c r="AU130">
        <v>6000000</v>
      </c>
      <c r="AV130">
        <v>6000000</v>
      </c>
      <c r="AW130" t="s">
        <v>39</v>
      </c>
      <c r="AX130">
        <v>6000000</v>
      </c>
      <c r="AY130" t="s">
        <v>4504</v>
      </c>
      <c r="AZ130">
        <v>6000000</v>
      </c>
      <c r="BA130" t="s">
        <v>39</v>
      </c>
      <c r="BB130">
        <v>6000000</v>
      </c>
      <c r="BC130">
        <v>6000000</v>
      </c>
      <c r="BD130" t="s">
        <v>39</v>
      </c>
      <c r="BE130">
        <v>6000000</v>
      </c>
      <c r="CF130">
        <v>0</v>
      </c>
      <c r="CG130">
        <v>4</v>
      </c>
      <c r="CI130" t="s">
        <v>4594</v>
      </c>
    </row>
    <row r="131" spans="1:99" x14ac:dyDescent="0.2">
      <c r="A131" s="21" t="s">
        <v>5954</v>
      </c>
      <c r="B131" t="s">
        <v>5955</v>
      </c>
      <c r="C131" s="16">
        <v>43370</v>
      </c>
      <c r="D131" t="s">
        <v>4476</v>
      </c>
      <c r="F131" t="s">
        <v>53</v>
      </c>
      <c r="G131" t="s">
        <v>5956</v>
      </c>
      <c r="H131" t="s">
        <v>4503</v>
      </c>
      <c r="I131" t="s">
        <v>5327</v>
      </c>
      <c r="J131" t="s">
        <v>5957</v>
      </c>
      <c r="K131" t="s">
        <v>5564</v>
      </c>
      <c r="L131" t="s">
        <v>5958</v>
      </c>
      <c r="M131">
        <v>34.96</v>
      </c>
      <c r="N131" t="s">
        <v>4484</v>
      </c>
      <c r="S131" t="s">
        <v>4485</v>
      </c>
      <c r="T131" t="s">
        <v>5959</v>
      </c>
      <c r="U131" t="s">
        <v>5960</v>
      </c>
      <c r="V131" t="s">
        <v>5961</v>
      </c>
      <c r="W131" t="s">
        <v>5962</v>
      </c>
      <c r="X131" t="s">
        <v>5963</v>
      </c>
      <c r="Y131">
        <v>41223424692</v>
      </c>
      <c r="Z131">
        <v>33</v>
      </c>
      <c r="AM131">
        <v>1</v>
      </c>
      <c r="AN131" t="s">
        <v>5964</v>
      </c>
      <c r="AO131" s="17">
        <v>18568</v>
      </c>
      <c r="AP131">
        <v>1</v>
      </c>
      <c r="AR131" s="16">
        <v>43473</v>
      </c>
      <c r="AS131">
        <v>2000000</v>
      </c>
      <c r="AT131" t="s">
        <v>1666</v>
      </c>
      <c r="AU131">
        <v>2039299</v>
      </c>
      <c r="AV131">
        <v>2000000</v>
      </c>
      <c r="AW131" t="s">
        <v>1666</v>
      </c>
      <c r="AX131">
        <v>2039299</v>
      </c>
      <c r="AY131" t="s">
        <v>5327</v>
      </c>
      <c r="AZ131">
        <v>2000000</v>
      </c>
      <c r="BA131" t="s">
        <v>1666</v>
      </c>
      <c r="BB131">
        <v>2039299</v>
      </c>
      <c r="BC131">
        <v>2000000</v>
      </c>
      <c r="BD131" t="s">
        <v>1666</v>
      </c>
      <c r="BE131">
        <v>2039299</v>
      </c>
      <c r="CC131" t="s">
        <v>5965</v>
      </c>
      <c r="CD131">
        <v>1</v>
      </c>
      <c r="CP131" t="s">
        <v>4969</v>
      </c>
      <c r="CU131">
        <v>14</v>
      </c>
    </row>
    <row r="132" spans="1:99" x14ac:dyDescent="0.2">
      <c r="A132" s="21" t="s">
        <v>5966</v>
      </c>
      <c r="B132" t="s">
        <v>5967</v>
      </c>
      <c r="C132" s="16">
        <v>38353</v>
      </c>
      <c r="D132" t="s">
        <v>4501</v>
      </c>
      <c r="E132" t="s">
        <v>4477</v>
      </c>
      <c r="G132" t="s">
        <v>5968</v>
      </c>
      <c r="H132" t="s">
        <v>4503</v>
      </c>
      <c r="I132" t="s">
        <v>97</v>
      </c>
      <c r="J132" t="s">
        <v>5969</v>
      </c>
      <c r="K132" t="s">
        <v>5865</v>
      </c>
      <c r="L132" t="s">
        <v>5970</v>
      </c>
      <c r="M132">
        <v>35.345999999999997</v>
      </c>
      <c r="N132" t="s">
        <v>4484</v>
      </c>
      <c r="S132" t="s">
        <v>4485</v>
      </c>
      <c r="T132" t="s">
        <v>5971</v>
      </c>
      <c r="U132" t="s">
        <v>5972</v>
      </c>
      <c r="V132" t="s">
        <v>5973</v>
      </c>
      <c r="W132" t="s">
        <v>5974</v>
      </c>
      <c r="X132" t="s">
        <v>5975</v>
      </c>
      <c r="Y132" t="s">
        <v>5976</v>
      </c>
      <c r="Z132">
        <v>33</v>
      </c>
      <c r="AB132" t="s">
        <v>5882</v>
      </c>
      <c r="AD132">
        <v>12</v>
      </c>
      <c r="AE132">
        <v>24</v>
      </c>
      <c r="AF132">
        <v>16</v>
      </c>
      <c r="AH132">
        <v>1</v>
      </c>
      <c r="AI132">
        <v>1</v>
      </c>
      <c r="AM132">
        <v>2</v>
      </c>
      <c r="AN132" t="s">
        <v>5977</v>
      </c>
      <c r="AO132" s="18">
        <v>44470</v>
      </c>
      <c r="AP132">
        <v>1</v>
      </c>
      <c r="AR132" s="16">
        <v>42439</v>
      </c>
      <c r="AS132">
        <v>12000000</v>
      </c>
      <c r="AT132" t="s">
        <v>39</v>
      </c>
      <c r="AU132">
        <v>12000000</v>
      </c>
      <c r="AV132">
        <v>12000000</v>
      </c>
      <c r="AW132" t="s">
        <v>39</v>
      </c>
      <c r="AX132">
        <v>12000000</v>
      </c>
      <c r="AY132" t="s">
        <v>97</v>
      </c>
      <c r="AZ132">
        <v>12000000</v>
      </c>
      <c r="BA132" t="s">
        <v>39</v>
      </c>
      <c r="BB132">
        <v>12000000</v>
      </c>
      <c r="BC132">
        <v>12000000</v>
      </c>
      <c r="BD132" t="s">
        <v>39</v>
      </c>
      <c r="BE132">
        <v>12000000</v>
      </c>
      <c r="CN132" t="s">
        <v>5008</v>
      </c>
      <c r="CP132" t="s">
        <v>5139</v>
      </c>
      <c r="CT132">
        <v>1</v>
      </c>
    </row>
    <row r="133" spans="1:99" x14ac:dyDescent="0.2">
      <c r="A133" s="21" t="s">
        <v>5978</v>
      </c>
      <c r="B133" t="s">
        <v>5979</v>
      </c>
      <c r="C133" s="16">
        <v>43801</v>
      </c>
      <c r="D133" t="s">
        <v>4476</v>
      </c>
      <c r="G133" t="s">
        <v>5980</v>
      </c>
      <c r="H133" t="s">
        <v>4503</v>
      </c>
      <c r="I133" t="s">
        <v>91</v>
      </c>
      <c r="J133" t="s">
        <v>5981</v>
      </c>
      <c r="K133" t="s">
        <v>4506</v>
      </c>
      <c r="L133" t="s">
        <v>5982</v>
      </c>
      <c r="M133">
        <v>35.427999999999997</v>
      </c>
      <c r="N133" t="s">
        <v>4484</v>
      </c>
      <c r="S133" t="s">
        <v>4485</v>
      </c>
      <c r="T133" t="s">
        <v>5983</v>
      </c>
      <c r="W133" t="s">
        <v>5984</v>
      </c>
      <c r="Y133" t="s">
        <v>5985</v>
      </c>
      <c r="Z133">
        <v>2</v>
      </c>
      <c r="AM133">
        <v>2</v>
      </c>
      <c r="AN133" t="s">
        <v>5986</v>
      </c>
      <c r="AO133" s="18">
        <v>44470</v>
      </c>
      <c r="AP133">
        <v>1</v>
      </c>
      <c r="AQ133" t="s">
        <v>52</v>
      </c>
      <c r="AR133" s="16">
        <v>44127</v>
      </c>
      <c r="AS133">
        <v>245000</v>
      </c>
      <c r="AT133" t="s">
        <v>1244</v>
      </c>
      <c r="AU133">
        <v>319559</v>
      </c>
      <c r="AV133">
        <v>245000</v>
      </c>
      <c r="AW133" t="s">
        <v>1244</v>
      </c>
      <c r="AX133">
        <v>319559</v>
      </c>
      <c r="AY133" t="s">
        <v>91</v>
      </c>
      <c r="AZ133">
        <v>245000</v>
      </c>
      <c r="BA133" t="s">
        <v>1244</v>
      </c>
      <c r="BB133">
        <v>319560</v>
      </c>
      <c r="BC133">
        <v>245000</v>
      </c>
      <c r="BD133" t="s">
        <v>1244</v>
      </c>
      <c r="BE133">
        <v>319560</v>
      </c>
      <c r="CP133" t="s">
        <v>5987</v>
      </c>
    </row>
    <row r="134" spans="1:99" x14ac:dyDescent="0.2">
      <c r="A134" s="21" t="s">
        <v>5988</v>
      </c>
      <c r="B134" t="s">
        <v>5989</v>
      </c>
      <c r="C134" s="16">
        <v>42705</v>
      </c>
      <c r="D134" t="s">
        <v>4546</v>
      </c>
      <c r="F134" t="s">
        <v>45</v>
      </c>
      <c r="G134" t="s">
        <v>5990</v>
      </c>
    </row>
    <row r="135" spans="1:99" x14ac:dyDescent="0.2">
      <c r="A135" s="21" t="s">
        <v>5991</v>
      </c>
      <c r="B135" t="s">
        <v>5992</v>
      </c>
      <c r="C135" s="16">
        <v>43132</v>
      </c>
      <c r="D135" t="s">
        <v>4546</v>
      </c>
      <c r="F135" t="s">
        <v>45</v>
      </c>
      <c r="G135" t="s">
        <v>5993</v>
      </c>
      <c r="H135" t="s">
        <v>4503</v>
      </c>
      <c r="I135" t="s">
        <v>97</v>
      </c>
      <c r="J135" t="s">
        <v>135</v>
      </c>
      <c r="K135" t="s">
        <v>4506</v>
      </c>
      <c r="L135" t="s">
        <v>5994</v>
      </c>
      <c r="M135">
        <v>35.737000000000002</v>
      </c>
      <c r="N135" t="s">
        <v>4484</v>
      </c>
      <c r="S135" t="s">
        <v>4485</v>
      </c>
      <c r="T135" t="s">
        <v>5995</v>
      </c>
      <c r="U135" t="s">
        <v>5996</v>
      </c>
      <c r="V135" t="s">
        <v>5997</v>
      </c>
      <c r="W135" t="s">
        <v>5998</v>
      </c>
      <c r="X135" t="s">
        <v>5999</v>
      </c>
      <c r="Y135" t="s">
        <v>6000</v>
      </c>
      <c r="AO135" s="18">
        <v>44470</v>
      </c>
      <c r="AP135">
        <v>1</v>
      </c>
      <c r="AR135" s="16">
        <v>43977</v>
      </c>
      <c r="AS135">
        <v>15000000</v>
      </c>
      <c r="AT135" t="s">
        <v>1244</v>
      </c>
      <c r="AU135">
        <v>18497531</v>
      </c>
      <c r="AV135">
        <v>15000000</v>
      </c>
      <c r="AW135" t="s">
        <v>1244</v>
      </c>
      <c r="AX135">
        <v>18497531</v>
      </c>
      <c r="AY135" t="s">
        <v>97</v>
      </c>
      <c r="AZ135">
        <v>15000000</v>
      </c>
      <c r="BA135" t="s">
        <v>1244</v>
      </c>
      <c r="BB135">
        <v>18497532</v>
      </c>
      <c r="BC135">
        <v>15000000</v>
      </c>
      <c r="BD135" t="s">
        <v>1244</v>
      </c>
      <c r="BE135">
        <v>18497532</v>
      </c>
      <c r="BF135">
        <v>1</v>
      </c>
      <c r="BG135">
        <v>1</v>
      </c>
      <c r="CP135" t="s">
        <v>4555</v>
      </c>
      <c r="CQ135" t="s">
        <v>6001</v>
      </c>
    </row>
    <row r="136" spans="1:99" x14ac:dyDescent="0.2">
      <c r="A136" s="21" t="s">
        <v>6002</v>
      </c>
      <c r="B136" t="s">
        <v>6003</v>
      </c>
      <c r="C136" s="16">
        <v>43990</v>
      </c>
      <c r="D136" t="s">
        <v>4476</v>
      </c>
      <c r="H136" t="s">
        <v>4503</v>
      </c>
      <c r="I136" t="s">
        <v>91</v>
      </c>
      <c r="J136" t="s">
        <v>6004</v>
      </c>
      <c r="K136" t="s">
        <v>4506</v>
      </c>
      <c r="L136" t="s">
        <v>6005</v>
      </c>
      <c r="M136">
        <v>36.049999999999997</v>
      </c>
      <c r="N136" t="s">
        <v>4484</v>
      </c>
      <c r="S136" t="s">
        <v>4485</v>
      </c>
      <c r="T136" t="s">
        <v>6006</v>
      </c>
      <c r="W136" t="s">
        <v>6007</v>
      </c>
      <c r="X136" t="s">
        <v>6008</v>
      </c>
      <c r="Z136">
        <v>1</v>
      </c>
      <c r="AM136">
        <v>2</v>
      </c>
      <c r="AN136" t="s">
        <v>6009</v>
      </c>
      <c r="AO136" s="18">
        <v>44470</v>
      </c>
      <c r="AP136">
        <v>1</v>
      </c>
      <c r="AQ136" t="s">
        <v>52</v>
      </c>
      <c r="AR136" s="16">
        <v>44097</v>
      </c>
      <c r="AS136">
        <v>1000000</v>
      </c>
      <c r="AT136" t="s">
        <v>39</v>
      </c>
      <c r="AU136">
        <v>1000000</v>
      </c>
      <c r="AV136">
        <v>1000000</v>
      </c>
      <c r="AW136" t="s">
        <v>39</v>
      </c>
      <c r="AX136">
        <v>1000000</v>
      </c>
      <c r="AY136" t="s">
        <v>91</v>
      </c>
      <c r="AZ136">
        <v>1000000</v>
      </c>
      <c r="BA136" t="s">
        <v>39</v>
      </c>
      <c r="BB136">
        <v>1000000</v>
      </c>
      <c r="BC136">
        <v>1000000</v>
      </c>
      <c r="BD136" t="s">
        <v>39</v>
      </c>
      <c r="BE136">
        <v>1000000</v>
      </c>
      <c r="BG136">
        <v>1</v>
      </c>
      <c r="CC136" t="s">
        <v>4579</v>
      </c>
      <c r="CD136">
        <v>5</v>
      </c>
      <c r="CP136" t="s">
        <v>4703</v>
      </c>
      <c r="CQ136" t="s">
        <v>6010</v>
      </c>
    </row>
    <row r="137" spans="1:99" x14ac:dyDescent="0.2">
      <c r="A137" s="21" t="s">
        <v>6011</v>
      </c>
      <c r="B137" t="s">
        <v>6012</v>
      </c>
      <c r="C137" s="16">
        <v>43711</v>
      </c>
      <c r="D137" t="s">
        <v>4476</v>
      </c>
      <c r="G137" t="s">
        <v>6013</v>
      </c>
      <c r="H137" t="s">
        <v>4503</v>
      </c>
      <c r="I137" t="s">
        <v>91</v>
      </c>
      <c r="J137" t="s">
        <v>73</v>
      </c>
      <c r="K137" t="s">
        <v>5586</v>
      </c>
      <c r="L137" t="s">
        <v>6014</v>
      </c>
      <c r="M137">
        <v>36.106000000000002</v>
      </c>
      <c r="N137" t="s">
        <v>4484</v>
      </c>
      <c r="S137" t="s">
        <v>4485</v>
      </c>
      <c r="T137" t="s">
        <v>6015</v>
      </c>
      <c r="U137" t="s">
        <v>6016</v>
      </c>
      <c r="V137" t="s">
        <v>6017</v>
      </c>
      <c r="W137" t="s">
        <v>6018</v>
      </c>
      <c r="X137" t="s">
        <v>6019</v>
      </c>
      <c r="AM137">
        <v>3</v>
      </c>
      <c r="AN137" t="s">
        <v>6020</v>
      </c>
      <c r="AO137" s="17">
        <v>18568</v>
      </c>
      <c r="AP137">
        <v>1</v>
      </c>
      <c r="AQ137" t="s">
        <v>52</v>
      </c>
      <c r="AR137" s="16">
        <v>44025</v>
      </c>
      <c r="AS137">
        <v>800000</v>
      </c>
      <c r="AT137" t="s">
        <v>39</v>
      </c>
      <c r="AU137">
        <v>800000</v>
      </c>
      <c r="AV137">
        <v>800000</v>
      </c>
      <c r="AW137" t="s">
        <v>39</v>
      </c>
      <c r="AX137">
        <v>800000</v>
      </c>
      <c r="AY137" t="s">
        <v>91</v>
      </c>
      <c r="AZ137">
        <v>800000</v>
      </c>
      <c r="BA137" t="s">
        <v>39</v>
      </c>
      <c r="BB137">
        <v>800000</v>
      </c>
      <c r="BC137">
        <v>800000</v>
      </c>
      <c r="BD137" t="s">
        <v>39</v>
      </c>
      <c r="BE137">
        <v>800000</v>
      </c>
      <c r="BF137">
        <v>1</v>
      </c>
      <c r="BG137">
        <v>5</v>
      </c>
      <c r="CN137" t="s">
        <v>4530</v>
      </c>
      <c r="CP137" t="s">
        <v>4555</v>
      </c>
      <c r="CQ137" t="s">
        <v>6021</v>
      </c>
    </row>
    <row r="138" spans="1:99" x14ac:dyDescent="0.2">
      <c r="A138" s="21" t="s">
        <v>6022</v>
      </c>
      <c r="B138" t="s">
        <v>6023</v>
      </c>
      <c r="C138" s="16">
        <v>43266</v>
      </c>
      <c r="D138" t="s">
        <v>4476</v>
      </c>
      <c r="G138" t="s">
        <v>6024</v>
      </c>
      <c r="H138" t="s">
        <v>4503</v>
      </c>
      <c r="I138" t="s">
        <v>52</v>
      </c>
      <c r="J138" t="s">
        <v>6025</v>
      </c>
      <c r="K138" t="s">
        <v>6026</v>
      </c>
      <c r="L138" t="s">
        <v>6027</v>
      </c>
      <c r="M138">
        <v>36.152999999999999</v>
      </c>
      <c r="N138" t="s">
        <v>4484</v>
      </c>
      <c r="S138" t="s">
        <v>4485</v>
      </c>
      <c r="T138" t="s">
        <v>6028</v>
      </c>
      <c r="U138" t="s">
        <v>6029</v>
      </c>
      <c r="V138" t="s">
        <v>6030</v>
      </c>
      <c r="W138" t="s">
        <v>6031</v>
      </c>
      <c r="X138" t="s">
        <v>6032</v>
      </c>
      <c r="Y138" t="s">
        <v>6033</v>
      </c>
      <c r="Z138">
        <v>3</v>
      </c>
      <c r="AM138">
        <v>3</v>
      </c>
      <c r="AN138" t="s">
        <v>6034</v>
      </c>
      <c r="AO138" s="17">
        <v>18568</v>
      </c>
      <c r="AP138">
        <v>1</v>
      </c>
      <c r="AQ138" t="s">
        <v>52</v>
      </c>
      <c r="AR138" s="16">
        <v>43830</v>
      </c>
      <c r="AS138">
        <v>800000</v>
      </c>
      <c r="AT138" t="s">
        <v>35</v>
      </c>
      <c r="AU138">
        <v>897592</v>
      </c>
      <c r="AV138">
        <v>800000</v>
      </c>
      <c r="AW138" t="s">
        <v>35</v>
      </c>
      <c r="AX138">
        <v>897592</v>
      </c>
      <c r="AY138" t="s">
        <v>52</v>
      </c>
      <c r="AZ138">
        <v>800000</v>
      </c>
      <c r="BA138" t="s">
        <v>35</v>
      </c>
      <c r="BB138">
        <v>897593</v>
      </c>
      <c r="BC138">
        <v>800000</v>
      </c>
      <c r="BD138" t="s">
        <v>35</v>
      </c>
      <c r="BE138">
        <v>897593</v>
      </c>
      <c r="CN138" t="s">
        <v>4530</v>
      </c>
      <c r="CP138" t="s">
        <v>4927</v>
      </c>
    </row>
    <row r="139" spans="1:99" x14ac:dyDescent="0.2">
      <c r="A139" s="21" t="s">
        <v>6035</v>
      </c>
      <c r="B139" t="s">
        <v>6036</v>
      </c>
      <c r="C139" s="16">
        <v>43831</v>
      </c>
      <c r="D139" t="s">
        <v>4476</v>
      </c>
      <c r="F139" t="s">
        <v>77</v>
      </c>
      <c r="G139" t="s">
        <v>6037</v>
      </c>
      <c r="H139" t="s">
        <v>4503</v>
      </c>
      <c r="I139" t="s">
        <v>5327</v>
      </c>
      <c r="J139" t="s">
        <v>174</v>
      </c>
      <c r="K139" t="s">
        <v>4506</v>
      </c>
      <c r="L139" t="s">
        <v>6038</v>
      </c>
      <c r="M139">
        <v>36.231000000000002</v>
      </c>
      <c r="N139" t="s">
        <v>4484</v>
      </c>
      <c r="S139" t="s">
        <v>4485</v>
      </c>
      <c r="T139" t="s">
        <v>6039</v>
      </c>
      <c r="U139" t="s">
        <v>6040</v>
      </c>
      <c r="V139" t="s">
        <v>6041</v>
      </c>
      <c r="W139" t="s">
        <v>6042</v>
      </c>
      <c r="X139" t="s">
        <v>6043</v>
      </c>
      <c r="Z139">
        <v>3</v>
      </c>
      <c r="AO139" s="18">
        <v>44470</v>
      </c>
      <c r="AP139">
        <v>1</v>
      </c>
      <c r="AR139" s="16">
        <v>43949</v>
      </c>
      <c r="AS139">
        <v>650000</v>
      </c>
      <c r="AT139" t="s">
        <v>1244</v>
      </c>
      <c r="AU139">
        <v>808254</v>
      </c>
      <c r="AV139">
        <v>650000</v>
      </c>
      <c r="AW139" t="s">
        <v>1244</v>
      </c>
      <c r="AX139">
        <v>808254</v>
      </c>
      <c r="AY139" t="s">
        <v>5327</v>
      </c>
      <c r="AZ139">
        <v>650000</v>
      </c>
      <c r="BA139" t="s">
        <v>1244</v>
      </c>
      <c r="BB139">
        <v>808255</v>
      </c>
      <c r="BC139">
        <v>650000</v>
      </c>
      <c r="BD139" t="s">
        <v>1244</v>
      </c>
      <c r="BE139">
        <v>808255</v>
      </c>
      <c r="CP139" t="s">
        <v>4716</v>
      </c>
    </row>
    <row r="140" spans="1:99" x14ac:dyDescent="0.2">
      <c r="A140" s="21" t="s">
        <v>6044</v>
      </c>
      <c r="B140" t="s">
        <v>6045</v>
      </c>
      <c r="C140" s="16">
        <v>43794</v>
      </c>
      <c r="D140" t="s">
        <v>4476</v>
      </c>
      <c r="H140" t="s">
        <v>4503</v>
      </c>
      <c r="I140" t="s">
        <v>52</v>
      </c>
      <c r="J140" t="s">
        <v>6046</v>
      </c>
      <c r="K140" t="s">
        <v>6047</v>
      </c>
      <c r="L140" t="s">
        <v>6048</v>
      </c>
      <c r="M140">
        <v>36.482999999999997</v>
      </c>
      <c r="N140" t="s">
        <v>4484</v>
      </c>
      <c r="T140" t="s">
        <v>6049</v>
      </c>
      <c r="V140" t="s">
        <v>6050</v>
      </c>
      <c r="W140" t="s">
        <v>6051</v>
      </c>
      <c r="X140" t="s">
        <v>6052</v>
      </c>
      <c r="Y140">
        <v>33629897823</v>
      </c>
      <c r="Z140">
        <v>5</v>
      </c>
      <c r="AM140">
        <v>1</v>
      </c>
      <c r="AN140" t="s">
        <v>6053</v>
      </c>
      <c r="AO140" s="18">
        <v>44470</v>
      </c>
      <c r="AP140">
        <v>1</v>
      </c>
      <c r="AQ140" t="s">
        <v>52</v>
      </c>
      <c r="AR140" s="16">
        <v>44210</v>
      </c>
      <c r="AS140">
        <v>1500000</v>
      </c>
      <c r="AT140" t="s">
        <v>35</v>
      </c>
      <c r="AU140">
        <v>1822620</v>
      </c>
      <c r="AV140">
        <v>1500000</v>
      </c>
      <c r="AW140" t="s">
        <v>35</v>
      </c>
      <c r="AX140">
        <v>1822620</v>
      </c>
      <c r="AY140" t="s">
        <v>52</v>
      </c>
      <c r="AZ140">
        <v>1500000</v>
      </c>
      <c r="BA140" t="s">
        <v>35</v>
      </c>
      <c r="BB140">
        <v>1822620</v>
      </c>
      <c r="BC140">
        <v>1500000</v>
      </c>
      <c r="BD140" t="s">
        <v>35</v>
      </c>
      <c r="BE140">
        <v>1822620</v>
      </c>
      <c r="BF140">
        <v>1</v>
      </c>
      <c r="BG140">
        <v>3</v>
      </c>
      <c r="CN140" t="s">
        <v>4530</v>
      </c>
      <c r="CP140" t="s">
        <v>6054</v>
      </c>
      <c r="CQ140" t="s">
        <v>6055</v>
      </c>
    </row>
    <row r="141" spans="1:99" x14ac:dyDescent="0.2">
      <c r="A141" s="21" t="s">
        <v>6056</v>
      </c>
      <c r="B141" t="s">
        <v>6057</v>
      </c>
      <c r="C141" s="16">
        <v>42370</v>
      </c>
      <c r="D141" t="s">
        <v>4501</v>
      </c>
      <c r="G141" t="s">
        <v>6058</v>
      </c>
      <c r="H141" t="s">
        <v>4503</v>
      </c>
      <c r="I141" t="s">
        <v>97</v>
      </c>
      <c r="J141" t="s">
        <v>73</v>
      </c>
      <c r="K141" t="s">
        <v>6059</v>
      </c>
      <c r="L141" t="s">
        <v>6058</v>
      </c>
      <c r="M141">
        <v>36.759</v>
      </c>
      <c r="N141" t="s">
        <v>4484</v>
      </c>
      <c r="T141" t="s">
        <v>6060</v>
      </c>
      <c r="W141" t="s">
        <v>6061</v>
      </c>
      <c r="Z141">
        <v>1</v>
      </c>
      <c r="AO141" s="17">
        <v>18568</v>
      </c>
      <c r="AP141">
        <v>1</v>
      </c>
      <c r="AR141" s="16">
        <v>44181</v>
      </c>
      <c r="AS141">
        <v>4000000</v>
      </c>
      <c r="AT141" t="s">
        <v>35</v>
      </c>
      <c r="AU141">
        <v>4878477</v>
      </c>
      <c r="AV141">
        <v>4000000</v>
      </c>
      <c r="AW141" t="s">
        <v>35</v>
      </c>
      <c r="AX141">
        <v>4878477</v>
      </c>
      <c r="AY141" t="s">
        <v>97</v>
      </c>
      <c r="AZ141">
        <v>4000000</v>
      </c>
      <c r="BA141" t="s">
        <v>35</v>
      </c>
      <c r="BB141">
        <v>4878477</v>
      </c>
      <c r="BC141">
        <v>4000000</v>
      </c>
      <c r="BD141" t="s">
        <v>35</v>
      </c>
      <c r="BE141">
        <v>4878477</v>
      </c>
      <c r="BF141">
        <v>2</v>
      </c>
      <c r="BG141">
        <v>2</v>
      </c>
      <c r="CC141" t="s">
        <v>6062</v>
      </c>
      <c r="CD141">
        <v>8</v>
      </c>
      <c r="CF141">
        <v>0</v>
      </c>
      <c r="CG141">
        <v>2</v>
      </c>
      <c r="CI141" t="s">
        <v>4498</v>
      </c>
    </row>
    <row r="142" spans="1:99" x14ac:dyDescent="0.2">
      <c r="A142" s="21" t="s">
        <v>6063</v>
      </c>
      <c r="B142" t="s">
        <v>6064</v>
      </c>
      <c r="C142" s="16">
        <v>42856</v>
      </c>
      <c r="D142" t="s">
        <v>4546</v>
      </c>
      <c r="F142" t="s">
        <v>53</v>
      </c>
      <c r="H142" t="s">
        <v>4503</v>
      </c>
      <c r="I142" t="s">
        <v>52</v>
      </c>
      <c r="J142" t="s">
        <v>6065</v>
      </c>
      <c r="K142" t="s">
        <v>4828</v>
      </c>
      <c r="L142" t="s">
        <v>6066</v>
      </c>
      <c r="M142">
        <v>36.965000000000003</v>
      </c>
      <c r="N142" t="s">
        <v>4484</v>
      </c>
      <c r="S142" t="s">
        <v>4485</v>
      </c>
      <c r="T142" t="s">
        <v>6067</v>
      </c>
      <c r="W142" t="s">
        <v>6068</v>
      </c>
      <c r="X142" t="s">
        <v>6069</v>
      </c>
      <c r="AO142" s="17">
        <v>18568</v>
      </c>
      <c r="AP142">
        <v>1</v>
      </c>
      <c r="AQ142" t="s">
        <v>52</v>
      </c>
      <c r="AR142" s="16">
        <v>43956</v>
      </c>
      <c r="AS142">
        <v>1700000</v>
      </c>
      <c r="AT142" t="s">
        <v>39</v>
      </c>
      <c r="AU142">
        <v>1700000</v>
      </c>
      <c r="AV142">
        <v>1700000</v>
      </c>
      <c r="AW142" t="s">
        <v>39</v>
      </c>
      <c r="AX142">
        <v>1700000</v>
      </c>
      <c r="AY142" t="s">
        <v>52</v>
      </c>
      <c r="AZ142">
        <v>1700000</v>
      </c>
      <c r="BA142" t="s">
        <v>39</v>
      </c>
      <c r="BB142">
        <v>1700000</v>
      </c>
      <c r="BC142">
        <v>1700000</v>
      </c>
      <c r="BD142" t="s">
        <v>39</v>
      </c>
      <c r="BE142">
        <v>1700000</v>
      </c>
      <c r="BF142">
        <v>1</v>
      </c>
      <c r="BG142">
        <v>4</v>
      </c>
      <c r="CF142">
        <v>0</v>
      </c>
      <c r="CG142">
        <v>1</v>
      </c>
      <c r="CI142" t="s">
        <v>4594</v>
      </c>
    </row>
    <row r="143" spans="1:99" x14ac:dyDescent="0.2">
      <c r="A143" s="21" t="s">
        <v>6070</v>
      </c>
      <c r="B143" t="s">
        <v>6071</v>
      </c>
      <c r="C143" s="16">
        <v>44077</v>
      </c>
      <c r="D143" t="s">
        <v>4476</v>
      </c>
      <c r="G143" t="s">
        <v>6072</v>
      </c>
      <c r="H143" t="s">
        <v>4503</v>
      </c>
      <c r="I143" t="s">
        <v>5327</v>
      </c>
      <c r="J143" t="s">
        <v>6073</v>
      </c>
      <c r="K143" t="s">
        <v>4506</v>
      </c>
      <c r="L143" t="s">
        <v>6074</v>
      </c>
      <c r="M143">
        <v>37.194000000000003</v>
      </c>
      <c r="N143" t="s">
        <v>4484</v>
      </c>
      <c r="S143" t="s">
        <v>4485</v>
      </c>
      <c r="T143" t="s">
        <v>6075</v>
      </c>
      <c r="U143" t="s">
        <v>6076</v>
      </c>
      <c r="V143" t="s">
        <v>6077</v>
      </c>
      <c r="X143" t="s">
        <v>6078</v>
      </c>
      <c r="Z143">
        <v>1</v>
      </c>
      <c r="AM143">
        <v>2</v>
      </c>
      <c r="AN143" t="s">
        <v>6079</v>
      </c>
      <c r="AO143" s="18">
        <v>44470</v>
      </c>
      <c r="AP143">
        <v>1</v>
      </c>
      <c r="AR143" s="16">
        <v>44293</v>
      </c>
      <c r="AS143">
        <v>344187</v>
      </c>
      <c r="AT143" t="s">
        <v>1244</v>
      </c>
      <c r="AU143">
        <v>472984</v>
      </c>
      <c r="AV143">
        <v>344187</v>
      </c>
      <c r="AW143" t="s">
        <v>1244</v>
      </c>
      <c r="AX143">
        <v>472984</v>
      </c>
      <c r="AY143" t="s">
        <v>5327</v>
      </c>
      <c r="AZ143">
        <v>344187</v>
      </c>
      <c r="BA143" t="s">
        <v>1244</v>
      </c>
      <c r="BB143">
        <v>472984</v>
      </c>
      <c r="BC143">
        <v>344187</v>
      </c>
      <c r="BD143" t="s">
        <v>1244</v>
      </c>
      <c r="BE143">
        <v>472984</v>
      </c>
      <c r="BG143">
        <v>1</v>
      </c>
      <c r="CP143" t="s">
        <v>6080</v>
      </c>
      <c r="CQ143" t="s">
        <v>2476</v>
      </c>
    </row>
    <row r="144" spans="1:99" x14ac:dyDescent="0.2">
      <c r="A144" s="21" t="s">
        <v>3125</v>
      </c>
      <c r="B144" t="s">
        <v>3127</v>
      </c>
      <c r="C144" s="16">
        <v>42370</v>
      </c>
      <c r="D144" t="s">
        <v>4501</v>
      </c>
      <c r="F144" t="s">
        <v>53</v>
      </c>
      <c r="G144" t="s">
        <v>6081</v>
      </c>
      <c r="H144" t="s">
        <v>4503</v>
      </c>
      <c r="I144" t="s">
        <v>52</v>
      </c>
      <c r="J144" t="s">
        <v>3126</v>
      </c>
      <c r="K144" t="s">
        <v>4506</v>
      </c>
      <c r="L144" t="s">
        <v>3128</v>
      </c>
      <c r="M144">
        <v>37.314</v>
      </c>
      <c r="N144" t="s">
        <v>4484</v>
      </c>
      <c r="S144" t="s">
        <v>4485</v>
      </c>
      <c r="T144" t="s">
        <v>3129</v>
      </c>
      <c r="U144" t="s">
        <v>6082</v>
      </c>
      <c r="V144" t="s">
        <v>6083</v>
      </c>
      <c r="W144" t="s">
        <v>6084</v>
      </c>
      <c r="X144" t="s">
        <v>6085</v>
      </c>
      <c r="Z144">
        <v>2</v>
      </c>
      <c r="AM144">
        <v>2</v>
      </c>
      <c r="AN144" t="s">
        <v>6086</v>
      </c>
      <c r="AO144" s="18">
        <v>44470</v>
      </c>
      <c r="AP144">
        <v>1</v>
      </c>
      <c r="AQ144" t="s">
        <v>52</v>
      </c>
      <c r="AR144" s="16">
        <v>43067</v>
      </c>
      <c r="AS144">
        <v>1600000</v>
      </c>
      <c r="AT144" t="s">
        <v>1244</v>
      </c>
      <c r="AU144">
        <v>2138334</v>
      </c>
      <c r="AV144">
        <v>1600000</v>
      </c>
      <c r="AW144" t="s">
        <v>1244</v>
      </c>
      <c r="AX144">
        <v>2138334</v>
      </c>
      <c r="AY144" t="s">
        <v>52</v>
      </c>
      <c r="AZ144">
        <v>1600000</v>
      </c>
      <c r="BA144" t="s">
        <v>1244</v>
      </c>
      <c r="BB144">
        <v>2138334</v>
      </c>
      <c r="BC144">
        <v>1600000</v>
      </c>
      <c r="BD144" t="s">
        <v>1244</v>
      </c>
      <c r="BE144">
        <v>2138334</v>
      </c>
      <c r="BG144">
        <v>1</v>
      </c>
      <c r="CC144" t="s">
        <v>4791</v>
      </c>
      <c r="CD144">
        <v>3</v>
      </c>
      <c r="CP144" t="s">
        <v>6087</v>
      </c>
      <c r="CQ144" t="s">
        <v>3130</v>
      </c>
      <c r="CU144">
        <v>22</v>
      </c>
    </row>
    <row r="145" spans="1:99" x14ac:dyDescent="0.2">
      <c r="A145" s="21" t="s">
        <v>6088</v>
      </c>
      <c r="B145" t="s">
        <v>6089</v>
      </c>
      <c r="C145" s="16">
        <v>43101</v>
      </c>
      <c r="D145" t="s">
        <v>4501</v>
      </c>
      <c r="G145" t="s">
        <v>6090</v>
      </c>
      <c r="H145" t="s">
        <v>4503</v>
      </c>
      <c r="I145" t="s">
        <v>5286</v>
      </c>
      <c r="J145" t="s">
        <v>174</v>
      </c>
      <c r="K145" t="s">
        <v>6091</v>
      </c>
      <c r="L145" t="s">
        <v>6092</v>
      </c>
      <c r="M145">
        <v>37.655999999999999</v>
      </c>
      <c r="N145" t="s">
        <v>4484</v>
      </c>
      <c r="S145" t="s">
        <v>4485</v>
      </c>
      <c r="T145" t="s">
        <v>6093</v>
      </c>
      <c r="V145" t="s">
        <v>6094</v>
      </c>
      <c r="W145" t="s">
        <v>6095</v>
      </c>
      <c r="X145" t="s">
        <v>6096</v>
      </c>
      <c r="Y145" t="s">
        <v>6097</v>
      </c>
      <c r="Z145">
        <v>6</v>
      </c>
      <c r="AO145" s="17">
        <v>18568</v>
      </c>
      <c r="AP145">
        <v>1</v>
      </c>
      <c r="AR145" s="16">
        <v>43956</v>
      </c>
      <c r="AS145">
        <v>7400000</v>
      </c>
      <c r="AT145" t="s">
        <v>35</v>
      </c>
      <c r="AU145">
        <v>8020767</v>
      </c>
      <c r="BC145">
        <v>7400000</v>
      </c>
      <c r="BD145" t="s">
        <v>35</v>
      </c>
      <c r="BE145">
        <v>8020767</v>
      </c>
      <c r="BG145">
        <v>4</v>
      </c>
      <c r="CC145" t="s">
        <v>5316</v>
      </c>
      <c r="CD145">
        <v>17</v>
      </c>
      <c r="CJ145">
        <v>620460</v>
      </c>
      <c r="CK145" t="s">
        <v>39</v>
      </c>
      <c r="CL145">
        <v>620460</v>
      </c>
      <c r="CN145" t="s">
        <v>4530</v>
      </c>
      <c r="CP145" t="s">
        <v>4716</v>
      </c>
      <c r="CQ145" t="s">
        <v>6098</v>
      </c>
    </row>
    <row r="146" spans="1:99" x14ac:dyDescent="0.2">
      <c r="A146" s="21" t="s">
        <v>338</v>
      </c>
      <c r="B146" t="s">
        <v>339</v>
      </c>
      <c r="C146" s="16">
        <v>43101</v>
      </c>
      <c r="D146" t="s">
        <v>4501</v>
      </c>
      <c r="F146" t="s">
        <v>53</v>
      </c>
      <c r="G146" t="s">
        <v>6099</v>
      </c>
      <c r="H146" t="s">
        <v>4503</v>
      </c>
      <c r="I146" t="s">
        <v>52</v>
      </c>
      <c r="J146" t="s">
        <v>73</v>
      </c>
      <c r="K146" t="s">
        <v>4482</v>
      </c>
      <c r="L146" t="s">
        <v>340</v>
      </c>
      <c r="M146">
        <v>37.680999999999997</v>
      </c>
      <c r="N146" t="s">
        <v>4484</v>
      </c>
      <c r="S146" t="s">
        <v>4485</v>
      </c>
      <c r="T146" t="s">
        <v>341</v>
      </c>
      <c r="U146" t="s">
        <v>6100</v>
      </c>
      <c r="V146" t="s">
        <v>6101</v>
      </c>
      <c r="W146" t="s">
        <v>6102</v>
      </c>
      <c r="X146" t="s">
        <v>6103</v>
      </c>
      <c r="Z146">
        <v>4</v>
      </c>
      <c r="AM146">
        <v>3</v>
      </c>
      <c r="AN146" t="s">
        <v>6104</v>
      </c>
      <c r="AO146" s="17">
        <v>18568</v>
      </c>
      <c r="AP146">
        <v>1</v>
      </c>
      <c r="AQ146" t="s">
        <v>52</v>
      </c>
      <c r="AR146" s="16">
        <v>43725</v>
      </c>
      <c r="AS146">
        <v>1100000</v>
      </c>
      <c r="AT146" t="s">
        <v>35</v>
      </c>
      <c r="AU146">
        <v>1218132</v>
      </c>
      <c r="AV146">
        <v>1100000</v>
      </c>
      <c r="AW146" t="s">
        <v>35</v>
      </c>
      <c r="AX146">
        <v>1218132</v>
      </c>
      <c r="AY146" t="s">
        <v>52</v>
      </c>
      <c r="AZ146">
        <v>1100000</v>
      </c>
      <c r="BA146" t="s">
        <v>35</v>
      </c>
      <c r="BB146">
        <v>1218132</v>
      </c>
      <c r="BC146">
        <v>1100000</v>
      </c>
      <c r="BD146" t="s">
        <v>35</v>
      </c>
      <c r="BE146">
        <v>1218132</v>
      </c>
      <c r="BG146">
        <v>1</v>
      </c>
      <c r="CC146" t="s">
        <v>4926</v>
      </c>
      <c r="CD146">
        <v>2</v>
      </c>
      <c r="CN146" t="s">
        <v>4530</v>
      </c>
      <c r="CP146" t="s">
        <v>4555</v>
      </c>
      <c r="CQ146" t="s">
        <v>342</v>
      </c>
    </row>
    <row r="147" spans="1:99" x14ac:dyDescent="0.2">
      <c r="A147" s="21" t="s">
        <v>3018</v>
      </c>
      <c r="B147" t="s">
        <v>3019</v>
      </c>
      <c r="C147" s="16">
        <v>42736</v>
      </c>
      <c r="D147" t="s">
        <v>4501</v>
      </c>
      <c r="E147" t="s">
        <v>4881</v>
      </c>
      <c r="F147" t="s">
        <v>77</v>
      </c>
      <c r="G147" t="s">
        <v>6105</v>
      </c>
    </row>
    <row r="148" spans="1:99" x14ac:dyDescent="0.2">
      <c r="A148" s="21" t="s">
        <v>6106</v>
      </c>
      <c r="B148" t="s">
        <v>6107</v>
      </c>
      <c r="C148" s="16">
        <v>42979</v>
      </c>
      <c r="D148" t="s">
        <v>4546</v>
      </c>
      <c r="H148" t="s">
        <v>4503</v>
      </c>
      <c r="I148" t="s">
        <v>52</v>
      </c>
      <c r="J148" t="s">
        <v>73</v>
      </c>
      <c r="K148" t="s">
        <v>5743</v>
      </c>
      <c r="L148" t="s">
        <v>6108</v>
      </c>
      <c r="M148">
        <v>37.895000000000003</v>
      </c>
      <c r="N148" t="s">
        <v>4484</v>
      </c>
      <c r="S148" t="s">
        <v>4485</v>
      </c>
      <c r="T148" t="s">
        <v>6109</v>
      </c>
      <c r="V148" t="s">
        <v>6110</v>
      </c>
      <c r="W148" t="s">
        <v>6111</v>
      </c>
      <c r="X148" t="s">
        <v>6112</v>
      </c>
      <c r="AM148">
        <v>1</v>
      </c>
      <c r="AN148" t="s">
        <v>6113</v>
      </c>
      <c r="AO148" s="18">
        <v>44470</v>
      </c>
      <c r="AP148">
        <v>1</v>
      </c>
      <c r="AQ148" t="s">
        <v>52</v>
      </c>
      <c r="AR148" s="16">
        <v>43445</v>
      </c>
      <c r="AS148">
        <v>1700000</v>
      </c>
      <c r="AT148" t="s">
        <v>35</v>
      </c>
      <c r="AU148">
        <v>1924995</v>
      </c>
      <c r="AV148">
        <v>1700000</v>
      </c>
      <c r="AW148" t="s">
        <v>35</v>
      </c>
      <c r="AX148">
        <v>1924995</v>
      </c>
      <c r="AY148" t="s">
        <v>52</v>
      </c>
      <c r="AZ148">
        <v>1700000</v>
      </c>
      <c r="BA148" t="s">
        <v>35</v>
      </c>
      <c r="BB148">
        <v>1924995</v>
      </c>
      <c r="BC148">
        <v>1700000</v>
      </c>
      <c r="BD148" t="s">
        <v>35</v>
      </c>
      <c r="BE148">
        <v>1924995</v>
      </c>
      <c r="BF148">
        <v>1</v>
      </c>
      <c r="BG148">
        <v>1</v>
      </c>
      <c r="CC148" t="s">
        <v>4607</v>
      </c>
      <c r="CD148">
        <v>3</v>
      </c>
      <c r="CF148">
        <v>0</v>
      </c>
      <c r="CG148">
        <v>1</v>
      </c>
      <c r="CI148" t="s">
        <v>4580</v>
      </c>
      <c r="CN148" t="s">
        <v>4530</v>
      </c>
      <c r="CP148" t="s">
        <v>4555</v>
      </c>
      <c r="CQ148" t="s">
        <v>2953</v>
      </c>
    </row>
    <row r="149" spans="1:99" x14ac:dyDescent="0.2">
      <c r="A149" s="21" t="s">
        <v>6114</v>
      </c>
      <c r="B149" t="s">
        <v>6115</v>
      </c>
      <c r="C149" s="16">
        <v>43831</v>
      </c>
      <c r="D149" t="s">
        <v>4501</v>
      </c>
      <c r="G149" t="s">
        <v>6116</v>
      </c>
      <c r="H149" t="s">
        <v>4503</v>
      </c>
      <c r="I149" t="s">
        <v>91</v>
      </c>
      <c r="J149" t="s">
        <v>2436</v>
      </c>
      <c r="K149" t="s">
        <v>4808</v>
      </c>
      <c r="L149" t="s">
        <v>6117</v>
      </c>
      <c r="M149">
        <v>38.076999999999998</v>
      </c>
      <c r="N149" t="s">
        <v>4484</v>
      </c>
      <c r="S149" t="s">
        <v>4485</v>
      </c>
      <c r="T149" t="s">
        <v>6118</v>
      </c>
      <c r="W149" t="s">
        <v>6119</v>
      </c>
      <c r="X149" t="s">
        <v>6120</v>
      </c>
      <c r="Y149" t="s">
        <v>6121</v>
      </c>
      <c r="Z149">
        <v>1</v>
      </c>
      <c r="AM149">
        <v>1</v>
      </c>
      <c r="AN149" t="s">
        <v>6122</v>
      </c>
      <c r="AO149" s="17">
        <v>18568</v>
      </c>
      <c r="AP149">
        <v>1</v>
      </c>
      <c r="AQ149" t="s">
        <v>52</v>
      </c>
      <c r="AR149" s="16">
        <v>44206</v>
      </c>
      <c r="AS149">
        <v>1500000</v>
      </c>
      <c r="AT149" t="s">
        <v>6123</v>
      </c>
      <c r="AU149">
        <v>203824</v>
      </c>
      <c r="AV149">
        <v>1500000</v>
      </c>
      <c r="AW149" t="s">
        <v>6123</v>
      </c>
      <c r="AX149">
        <v>203824</v>
      </c>
      <c r="AY149" t="s">
        <v>91</v>
      </c>
      <c r="AZ149">
        <v>1500000</v>
      </c>
      <c r="BA149" t="s">
        <v>6123</v>
      </c>
      <c r="BB149">
        <v>203824</v>
      </c>
      <c r="BC149">
        <v>1500000</v>
      </c>
      <c r="BD149" t="s">
        <v>6123</v>
      </c>
      <c r="BE149">
        <v>203824</v>
      </c>
      <c r="BF149">
        <v>1</v>
      </c>
      <c r="BG149">
        <v>1</v>
      </c>
      <c r="CP149" t="s">
        <v>5790</v>
      </c>
      <c r="CQ149" t="s">
        <v>6124</v>
      </c>
    </row>
    <row r="150" spans="1:99" x14ac:dyDescent="0.2">
      <c r="A150" s="21" t="s">
        <v>6125</v>
      </c>
      <c r="B150" t="s">
        <v>6126</v>
      </c>
      <c r="C150" s="16">
        <v>42736</v>
      </c>
      <c r="D150" t="s">
        <v>4501</v>
      </c>
      <c r="F150" t="s">
        <v>53</v>
      </c>
      <c r="G150" t="s">
        <v>6127</v>
      </c>
      <c r="H150" t="s">
        <v>4503</v>
      </c>
      <c r="I150" t="s">
        <v>97</v>
      </c>
      <c r="J150" t="s">
        <v>6128</v>
      </c>
      <c r="K150" t="s">
        <v>4641</v>
      </c>
      <c r="L150" t="s">
        <v>6129</v>
      </c>
      <c r="M150">
        <v>38.436</v>
      </c>
      <c r="N150" t="s">
        <v>4484</v>
      </c>
      <c r="S150" t="s">
        <v>4485</v>
      </c>
      <c r="T150" t="s">
        <v>6130</v>
      </c>
      <c r="W150" t="s">
        <v>6131</v>
      </c>
      <c r="AM150">
        <v>1</v>
      </c>
      <c r="AN150" t="s">
        <v>6132</v>
      </c>
      <c r="AO150" s="17">
        <v>18568</v>
      </c>
      <c r="AP150">
        <v>1</v>
      </c>
      <c r="AR150" s="16">
        <v>43563</v>
      </c>
      <c r="AS150">
        <v>70000000</v>
      </c>
      <c r="AT150" t="s">
        <v>5058</v>
      </c>
      <c r="AU150">
        <v>8181680</v>
      </c>
      <c r="AV150">
        <v>70000000</v>
      </c>
      <c r="AW150" t="s">
        <v>5058</v>
      </c>
      <c r="AX150">
        <v>8181680</v>
      </c>
      <c r="AY150" t="s">
        <v>97</v>
      </c>
      <c r="AZ150">
        <v>70000000</v>
      </c>
      <c r="BA150" t="s">
        <v>5058</v>
      </c>
      <c r="BB150">
        <v>8181680</v>
      </c>
      <c r="BC150">
        <v>70000000</v>
      </c>
      <c r="BD150" t="s">
        <v>5058</v>
      </c>
      <c r="BE150">
        <v>8181680</v>
      </c>
      <c r="BG150">
        <v>1</v>
      </c>
      <c r="CC150" t="s">
        <v>6133</v>
      </c>
      <c r="CD150">
        <v>5</v>
      </c>
      <c r="CN150" t="s">
        <v>4647</v>
      </c>
      <c r="CP150" t="s">
        <v>4901</v>
      </c>
      <c r="CQ150" t="s">
        <v>6134</v>
      </c>
    </row>
    <row r="151" spans="1:99" x14ac:dyDescent="0.2">
      <c r="A151" s="21" t="s">
        <v>6135</v>
      </c>
      <c r="B151" t="s">
        <v>6136</v>
      </c>
      <c r="C151" s="16">
        <v>42309</v>
      </c>
      <c r="D151" t="s">
        <v>4546</v>
      </c>
      <c r="G151" t="s">
        <v>6137</v>
      </c>
      <c r="H151" t="s">
        <v>4503</v>
      </c>
      <c r="I151" t="s">
        <v>60</v>
      </c>
      <c r="J151" t="s">
        <v>6138</v>
      </c>
      <c r="K151" t="s">
        <v>6139</v>
      </c>
      <c r="L151" t="s">
        <v>6140</v>
      </c>
      <c r="M151">
        <v>38.473999999999997</v>
      </c>
      <c r="N151" t="s">
        <v>4484</v>
      </c>
      <c r="S151" t="s">
        <v>4485</v>
      </c>
      <c r="T151" t="s">
        <v>6141</v>
      </c>
      <c r="W151" t="s">
        <v>6142</v>
      </c>
      <c r="X151" t="s">
        <v>6143</v>
      </c>
      <c r="Z151">
        <v>7</v>
      </c>
      <c r="AM151">
        <v>2</v>
      </c>
      <c r="AN151" t="s">
        <v>6144</v>
      </c>
      <c r="AO151" s="17">
        <v>18568</v>
      </c>
      <c r="AP151">
        <v>1</v>
      </c>
      <c r="AQ151" t="s">
        <v>61</v>
      </c>
      <c r="AR151" s="16">
        <v>43427</v>
      </c>
      <c r="AS151">
        <v>2000000</v>
      </c>
      <c r="AT151" t="s">
        <v>35</v>
      </c>
      <c r="AU151">
        <v>2267895</v>
      </c>
      <c r="AV151">
        <v>2000000</v>
      </c>
      <c r="AW151" t="s">
        <v>35</v>
      </c>
      <c r="AX151">
        <v>2267895</v>
      </c>
      <c r="AY151" t="s">
        <v>60</v>
      </c>
      <c r="AZ151">
        <v>2000000</v>
      </c>
      <c r="BA151" t="s">
        <v>35</v>
      </c>
      <c r="BB151">
        <v>2267895</v>
      </c>
      <c r="BC151">
        <v>2000000</v>
      </c>
      <c r="BD151" t="s">
        <v>35</v>
      </c>
      <c r="BE151">
        <v>2267895</v>
      </c>
      <c r="CC151" t="s">
        <v>4607</v>
      </c>
      <c r="CD151">
        <v>1</v>
      </c>
      <c r="CF151">
        <v>0</v>
      </c>
      <c r="CG151">
        <v>2</v>
      </c>
      <c r="CI151" t="s">
        <v>4580</v>
      </c>
      <c r="CN151" t="s">
        <v>4530</v>
      </c>
      <c r="CP151" t="s">
        <v>4679</v>
      </c>
    </row>
    <row r="152" spans="1:99" x14ac:dyDescent="0.2">
      <c r="A152" s="21" t="s">
        <v>3876</v>
      </c>
      <c r="B152" t="s">
        <v>3878</v>
      </c>
      <c r="C152" s="16">
        <v>41859</v>
      </c>
      <c r="D152" t="s">
        <v>4476</v>
      </c>
      <c r="F152" t="s">
        <v>77</v>
      </c>
      <c r="G152" t="s">
        <v>6145</v>
      </c>
      <c r="H152" t="s">
        <v>4503</v>
      </c>
      <c r="I152" t="s">
        <v>52</v>
      </c>
      <c r="J152" t="s">
        <v>3877</v>
      </c>
      <c r="K152" t="s">
        <v>4506</v>
      </c>
      <c r="L152" t="s">
        <v>3879</v>
      </c>
      <c r="M152">
        <v>38.673999999999999</v>
      </c>
      <c r="N152" t="s">
        <v>4484</v>
      </c>
      <c r="S152" t="s">
        <v>4485</v>
      </c>
      <c r="T152" t="s">
        <v>3880</v>
      </c>
      <c r="U152" t="s">
        <v>6146</v>
      </c>
      <c r="V152" t="s">
        <v>6147</v>
      </c>
      <c r="W152" t="s">
        <v>6148</v>
      </c>
      <c r="X152" t="s">
        <v>6149</v>
      </c>
      <c r="Y152">
        <v>358405239861</v>
      </c>
      <c r="Z152">
        <v>1</v>
      </c>
      <c r="AM152">
        <v>4</v>
      </c>
      <c r="AN152" t="s">
        <v>6150</v>
      </c>
      <c r="AO152" s="18">
        <v>44470</v>
      </c>
      <c r="AP152">
        <v>1</v>
      </c>
      <c r="AQ152" t="s">
        <v>52</v>
      </c>
      <c r="AR152" s="16">
        <v>42319</v>
      </c>
      <c r="AS152">
        <v>1750000</v>
      </c>
      <c r="AT152" t="s">
        <v>39</v>
      </c>
      <c r="AU152">
        <v>1750000</v>
      </c>
      <c r="AV152">
        <v>1750000</v>
      </c>
      <c r="AW152" t="s">
        <v>39</v>
      </c>
      <c r="AX152">
        <v>1750000</v>
      </c>
      <c r="AY152" t="s">
        <v>52</v>
      </c>
      <c r="AZ152">
        <v>1750000</v>
      </c>
      <c r="BA152" t="s">
        <v>39</v>
      </c>
      <c r="BB152">
        <v>1750000</v>
      </c>
      <c r="BC152">
        <v>1750000</v>
      </c>
      <c r="BD152" t="s">
        <v>39</v>
      </c>
      <c r="BE152">
        <v>1750000</v>
      </c>
      <c r="BG152">
        <v>10</v>
      </c>
      <c r="CC152" t="s">
        <v>4607</v>
      </c>
      <c r="CD152">
        <v>1</v>
      </c>
      <c r="CF152">
        <v>1</v>
      </c>
      <c r="CG152">
        <v>2</v>
      </c>
      <c r="CH152" t="s">
        <v>4629</v>
      </c>
    </row>
    <row r="153" spans="1:99" x14ac:dyDescent="0.2">
      <c r="A153" s="21" t="s">
        <v>1692</v>
      </c>
      <c r="B153" t="s">
        <v>1694</v>
      </c>
      <c r="C153" s="16">
        <v>42736</v>
      </c>
      <c r="D153" t="s">
        <v>4501</v>
      </c>
      <c r="F153" t="s">
        <v>77</v>
      </c>
      <c r="G153" t="s">
        <v>6151</v>
      </c>
      <c r="H153" t="s">
        <v>4503</v>
      </c>
      <c r="I153" t="s">
        <v>97</v>
      </c>
      <c r="J153" t="s">
        <v>1693</v>
      </c>
      <c r="K153" t="s">
        <v>4506</v>
      </c>
      <c r="L153" t="s">
        <v>1695</v>
      </c>
      <c r="M153">
        <v>38.686</v>
      </c>
      <c r="N153" t="s">
        <v>4484</v>
      </c>
      <c r="S153" t="s">
        <v>4485</v>
      </c>
      <c r="T153" t="s">
        <v>1696</v>
      </c>
      <c r="U153" t="s">
        <v>6152</v>
      </c>
      <c r="V153" t="s">
        <v>6153</v>
      </c>
      <c r="W153" t="s">
        <v>6154</v>
      </c>
      <c r="X153" t="s">
        <v>6155</v>
      </c>
      <c r="Z153">
        <v>9</v>
      </c>
      <c r="AM153">
        <v>5</v>
      </c>
      <c r="AN153" t="s">
        <v>6156</v>
      </c>
      <c r="AO153" s="17">
        <v>18568</v>
      </c>
      <c r="AP153">
        <v>1</v>
      </c>
      <c r="AR153" s="16">
        <v>43692</v>
      </c>
      <c r="AS153">
        <v>10000000</v>
      </c>
      <c r="AT153" t="s">
        <v>39</v>
      </c>
      <c r="AU153">
        <v>10000000</v>
      </c>
      <c r="AV153">
        <v>10000000</v>
      </c>
      <c r="AW153" t="s">
        <v>39</v>
      </c>
      <c r="AX153">
        <v>10000000</v>
      </c>
      <c r="AY153" t="s">
        <v>97</v>
      </c>
      <c r="AZ153">
        <v>10000000</v>
      </c>
      <c r="BA153" t="s">
        <v>39</v>
      </c>
      <c r="BB153">
        <v>10000000</v>
      </c>
      <c r="BC153">
        <v>10000000</v>
      </c>
      <c r="BD153" t="s">
        <v>39</v>
      </c>
      <c r="BE153">
        <v>10000000</v>
      </c>
      <c r="CC153" t="s">
        <v>4791</v>
      </c>
      <c r="CD153">
        <v>5</v>
      </c>
      <c r="CP153" t="s">
        <v>6157</v>
      </c>
    </row>
    <row r="154" spans="1:99" x14ac:dyDescent="0.2">
      <c r="A154" s="21" t="s">
        <v>6158</v>
      </c>
      <c r="B154" t="s">
        <v>6159</v>
      </c>
      <c r="C154" s="16">
        <v>44266</v>
      </c>
      <c r="D154" t="s">
        <v>4476</v>
      </c>
      <c r="H154" t="s">
        <v>4503</v>
      </c>
      <c r="I154" t="s">
        <v>91</v>
      </c>
      <c r="J154" t="s">
        <v>6160</v>
      </c>
      <c r="K154" t="s">
        <v>4482</v>
      </c>
      <c r="L154" t="s">
        <v>6161</v>
      </c>
      <c r="M154">
        <v>39.298999999999999</v>
      </c>
      <c r="N154" t="s">
        <v>4484</v>
      </c>
      <c r="S154" t="s">
        <v>4485</v>
      </c>
      <c r="T154" t="s">
        <v>6162</v>
      </c>
      <c r="W154" t="s">
        <v>6163</v>
      </c>
      <c r="X154" t="s">
        <v>6164</v>
      </c>
      <c r="AM154">
        <v>2</v>
      </c>
      <c r="AN154" t="s">
        <v>6165</v>
      </c>
      <c r="AP154">
        <v>1</v>
      </c>
      <c r="AQ154" t="s">
        <v>52</v>
      </c>
      <c r="AR154" s="16">
        <v>44341</v>
      </c>
      <c r="AS154">
        <v>340000</v>
      </c>
      <c r="AT154" t="s">
        <v>39</v>
      </c>
      <c r="AU154">
        <v>340000</v>
      </c>
      <c r="AV154">
        <v>340000</v>
      </c>
      <c r="AW154" t="s">
        <v>39</v>
      </c>
      <c r="AX154">
        <v>340000</v>
      </c>
      <c r="AY154" t="s">
        <v>91</v>
      </c>
      <c r="AZ154">
        <v>340000</v>
      </c>
      <c r="BA154" t="s">
        <v>39</v>
      </c>
      <c r="BB154">
        <v>340000</v>
      </c>
      <c r="BC154">
        <v>340000</v>
      </c>
      <c r="BD154" t="s">
        <v>39</v>
      </c>
      <c r="BE154">
        <v>340000</v>
      </c>
      <c r="BF154">
        <v>2</v>
      </c>
      <c r="BG154">
        <v>2</v>
      </c>
      <c r="CN154" t="s">
        <v>4530</v>
      </c>
      <c r="CP154" t="s">
        <v>6166</v>
      </c>
      <c r="CQ154" t="s">
        <v>6167</v>
      </c>
    </row>
    <row r="155" spans="1:99" x14ac:dyDescent="0.2">
      <c r="A155" s="21" t="s">
        <v>6168</v>
      </c>
      <c r="B155" t="s">
        <v>6169</v>
      </c>
      <c r="C155" s="16">
        <v>43636</v>
      </c>
      <c r="D155" t="s">
        <v>4476</v>
      </c>
      <c r="G155" t="s">
        <v>6170</v>
      </c>
      <c r="H155" t="s">
        <v>4503</v>
      </c>
      <c r="I155" t="s">
        <v>52</v>
      </c>
      <c r="J155" t="s">
        <v>6171</v>
      </c>
      <c r="K155" t="s">
        <v>5586</v>
      </c>
      <c r="L155" t="s">
        <v>6172</v>
      </c>
      <c r="M155">
        <v>39.454000000000001</v>
      </c>
      <c r="N155" t="s">
        <v>4484</v>
      </c>
      <c r="S155" t="s">
        <v>4485</v>
      </c>
      <c r="T155" t="s">
        <v>6173</v>
      </c>
      <c r="W155" t="s">
        <v>6174</v>
      </c>
      <c r="X155" t="s">
        <v>6175</v>
      </c>
      <c r="Y155" t="s">
        <v>6176</v>
      </c>
      <c r="Z155">
        <v>1</v>
      </c>
      <c r="AM155">
        <v>3</v>
      </c>
      <c r="AN155" t="s">
        <v>6177</v>
      </c>
      <c r="AO155" s="17">
        <v>18568</v>
      </c>
      <c r="AP155">
        <v>1</v>
      </c>
      <c r="AQ155" t="s">
        <v>52</v>
      </c>
      <c r="AR155" s="16">
        <v>43823</v>
      </c>
      <c r="AS155">
        <v>750000</v>
      </c>
      <c r="AT155" t="s">
        <v>35</v>
      </c>
      <c r="AU155">
        <v>831669</v>
      </c>
      <c r="AV155">
        <v>750000</v>
      </c>
      <c r="AW155" t="s">
        <v>35</v>
      </c>
      <c r="AX155">
        <v>831669</v>
      </c>
      <c r="AY155" t="s">
        <v>52</v>
      </c>
      <c r="AZ155">
        <v>750000</v>
      </c>
      <c r="BA155" t="s">
        <v>35</v>
      </c>
      <c r="BB155">
        <v>831670</v>
      </c>
      <c r="BC155">
        <v>750000</v>
      </c>
      <c r="BD155" t="s">
        <v>35</v>
      </c>
      <c r="BE155">
        <v>831670</v>
      </c>
      <c r="BF155">
        <v>1</v>
      </c>
      <c r="BG155">
        <v>2</v>
      </c>
      <c r="CC155" t="s">
        <v>4926</v>
      </c>
      <c r="CD155">
        <v>4</v>
      </c>
      <c r="CN155" t="s">
        <v>4530</v>
      </c>
      <c r="CP155" t="s">
        <v>4739</v>
      </c>
      <c r="CQ155" t="s">
        <v>6178</v>
      </c>
    </row>
    <row r="156" spans="1:99" x14ac:dyDescent="0.2">
      <c r="A156" s="21" t="s">
        <v>6179</v>
      </c>
      <c r="B156" t="s">
        <v>6180</v>
      </c>
      <c r="C156" s="16">
        <v>43497</v>
      </c>
      <c r="D156" t="s">
        <v>4546</v>
      </c>
      <c r="F156" t="s">
        <v>77</v>
      </c>
      <c r="G156" t="s">
        <v>6181</v>
      </c>
      <c r="H156" t="s">
        <v>4503</v>
      </c>
      <c r="I156" t="s">
        <v>52</v>
      </c>
      <c r="J156" t="s">
        <v>6182</v>
      </c>
      <c r="K156" t="s">
        <v>4828</v>
      </c>
      <c r="L156" t="s">
        <v>6183</v>
      </c>
      <c r="M156">
        <v>39.49</v>
      </c>
      <c r="N156" t="s">
        <v>4484</v>
      </c>
      <c r="S156" t="s">
        <v>4485</v>
      </c>
      <c r="T156" t="s">
        <v>6184</v>
      </c>
      <c r="U156" t="s">
        <v>6185</v>
      </c>
      <c r="V156" t="s">
        <v>6186</v>
      </c>
      <c r="W156" t="s">
        <v>6187</v>
      </c>
      <c r="X156" t="s">
        <v>6188</v>
      </c>
      <c r="Z156">
        <v>5</v>
      </c>
      <c r="AM156">
        <v>1</v>
      </c>
      <c r="AN156" t="s">
        <v>6189</v>
      </c>
      <c r="AO156" s="17">
        <v>18568</v>
      </c>
      <c r="AP156">
        <v>1</v>
      </c>
      <c r="AQ156" t="s">
        <v>52</v>
      </c>
      <c r="AR156" s="16">
        <v>43709</v>
      </c>
      <c r="AS156">
        <v>250000</v>
      </c>
      <c r="AT156" t="s">
        <v>35</v>
      </c>
      <c r="AU156">
        <v>274762</v>
      </c>
      <c r="AV156">
        <v>250000</v>
      </c>
      <c r="AW156" t="s">
        <v>35</v>
      </c>
      <c r="AX156">
        <v>274762</v>
      </c>
      <c r="AY156" t="s">
        <v>52</v>
      </c>
      <c r="AZ156">
        <v>250000</v>
      </c>
      <c r="BA156" t="s">
        <v>35</v>
      </c>
      <c r="BB156">
        <v>274762</v>
      </c>
      <c r="BC156">
        <v>250000</v>
      </c>
      <c r="BD156" t="s">
        <v>35</v>
      </c>
      <c r="BE156">
        <v>274762</v>
      </c>
      <c r="CC156" t="s">
        <v>5965</v>
      </c>
      <c r="CD156">
        <v>1</v>
      </c>
      <c r="CN156" t="s">
        <v>4530</v>
      </c>
      <c r="CP156" t="s">
        <v>6190</v>
      </c>
    </row>
    <row r="157" spans="1:99" x14ac:dyDescent="0.2">
      <c r="A157" s="21" t="s">
        <v>6191</v>
      </c>
      <c r="B157" t="s">
        <v>6192</v>
      </c>
      <c r="C157" s="16">
        <v>42005</v>
      </c>
      <c r="D157" t="s">
        <v>4501</v>
      </c>
      <c r="F157" t="s">
        <v>77</v>
      </c>
      <c r="G157" t="s">
        <v>6193</v>
      </c>
      <c r="H157" t="s">
        <v>4503</v>
      </c>
      <c r="I157" t="s">
        <v>97</v>
      </c>
      <c r="J157" t="s">
        <v>6194</v>
      </c>
      <c r="K157" t="s">
        <v>4587</v>
      </c>
      <c r="L157" t="s">
        <v>6195</v>
      </c>
      <c r="M157">
        <v>39.732999999999997</v>
      </c>
      <c r="N157" t="s">
        <v>4484</v>
      </c>
      <c r="S157" t="s">
        <v>4485</v>
      </c>
      <c r="T157" t="s">
        <v>6196</v>
      </c>
      <c r="U157" t="s">
        <v>6197</v>
      </c>
      <c r="V157" t="s">
        <v>6198</v>
      </c>
      <c r="W157" t="s">
        <v>6199</v>
      </c>
      <c r="Y157">
        <v>4686010101</v>
      </c>
      <c r="AM157">
        <v>1</v>
      </c>
      <c r="AN157" t="s">
        <v>6200</v>
      </c>
      <c r="AO157" s="17">
        <v>18568</v>
      </c>
      <c r="AP157">
        <v>1</v>
      </c>
      <c r="AR157" s="16">
        <v>42641</v>
      </c>
      <c r="AS157">
        <v>4600000</v>
      </c>
      <c r="AT157" t="s">
        <v>39</v>
      </c>
      <c r="AU157">
        <v>4600000</v>
      </c>
      <c r="AV157">
        <v>4600000</v>
      </c>
      <c r="AW157" t="s">
        <v>39</v>
      </c>
      <c r="AX157">
        <v>4600000</v>
      </c>
      <c r="AY157" t="s">
        <v>97</v>
      </c>
      <c r="AZ157">
        <v>4600000</v>
      </c>
      <c r="BA157" t="s">
        <v>39</v>
      </c>
      <c r="BB157">
        <v>4600000</v>
      </c>
      <c r="BC157">
        <v>4600000</v>
      </c>
      <c r="BD157" t="s">
        <v>39</v>
      </c>
      <c r="BE157">
        <v>4600000</v>
      </c>
      <c r="CC157" t="s">
        <v>6201</v>
      </c>
      <c r="CD157">
        <v>23</v>
      </c>
      <c r="CF157">
        <v>0</v>
      </c>
      <c r="CG157">
        <v>5</v>
      </c>
      <c r="CI157" t="s">
        <v>4580</v>
      </c>
      <c r="CN157" t="s">
        <v>5008</v>
      </c>
      <c r="CP157" t="s">
        <v>6202</v>
      </c>
      <c r="CU157">
        <v>28</v>
      </c>
    </row>
    <row r="158" spans="1:99" x14ac:dyDescent="0.2">
      <c r="A158" s="21" t="s">
        <v>6203</v>
      </c>
      <c r="B158" t="s">
        <v>6204</v>
      </c>
      <c r="C158" s="16">
        <v>42736</v>
      </c>
      <c r="D158" t="s">
        <v>4501</v>
      </c>
      <c r="G158" t="s">
        <v>6205</v>
      </c>
      <c r="H158" t="s">
        <v>4503</v>
      </c>
      <c r="I158" t="s">
        <v>60</v>
      </c>
      <c r="J158" t="s">
        <v>6206</v>
      </c>
      <c r="K158" t="s">
        <v>4506</v>
      </c>
      <c r="L158" t="s">
        <v>6207</v>
      </c>
      <c r="M158">
        <v>39.783000000000001</v>
      </c>
      <c r="N158" t="s">
        <v>4484</v>
      </c>
      <c r="S158" t="s">
        <v>4485</v>
      </c>
      <c r="T158" t="s">
        <v>6208</v>
      </c>
      <c r="U158" t="s">
        <v>6209</v>
      </c>
      <c r="V158" t="s">
        <v>6210</v>
      </c>
      <c r="W158" t="s">
        <v>6211</v>
      </c>
      <c r="X158" t="s">
        <v>6212</v>
      </c>
      <c r="AM158">
        <v>2</v>
      </c>
      <c r="AN158" t="s">
        <v>6213</v>
      </c>
      <c r="AO158" s="17">
        <v>18568</v>
      </c>
      <c r="AP158">
        <v>1</v>
      </c>
      <c r="AQ158" t="s">
        <v>61</v>
      </c>
      <c r="AR158" s="16">
        <v>44137</v>
      </c>
      <c r="AS158">
        <v>1350000</v>
      </c>
      <c r="AT158" t="s">
        <v>1244</v>
      </c>
      <c r="AU158">
        <v>1744470</v>
      </c>
      <c r="AV158">
        <v>1350000</v>
      </c>
      <c r="AW158" t="s">
        <v>1244</v>
      </c>
      <c r="AX158">
        <v>1744470</v>
      </c>
      <c r="AY158" t="s">
        <v>60</v>
      </c>
      <c r="AZ158">
        <v>1350000</v>
      </c>
      <c r="BA158" t="s">
        <v>1244</v>
      </c>
      <c r="BB158">
        <v>1744470</v>
      </c>
      <c r="BC158">
        <v>1350000</v>
      </c>
      <c r="BD158" t="s">
        <v>1244</v>
      </c>
      <c r="BE158">
        <v>1744470</v>
      </c>
      <c r="CP158" t="s">
        <v>4728</v>
      </c>
    </row>
    <row r="159" spans="1:99" x14ac:dyDescent="0.2">
      <c r="A159" s="21" t="s">
        <v>6214</v>
      </c>
      <c r="B159" t="s">
        <v>6215</v>
      </c>
      <c r="C159" s="16">
        <v>43101</v>
      </c>
      <c r="D159" t="s">
        <v>4501</v>
      </c>
      <c r="G159" t="s">
        <v>6216</v>
      </c>
      <c r="H159" t="s">
        <v>4503</v>
      </c>
      <c r="I159" t="s">
        <v>52</v>
      </c>
      <c r="J159" t="s">
        <v>6217</v>
      </c>
      <c r="K159" t="s">
        <v>4828</v>
      </c>
      <c r="L159" t="s">
        <v>6218</v>
      </c>
      <c r="M159">
        <v>40.045000000000002</v>
      </c>
      <c r="N159" t="s">
        <v>4484</v>
      </c>
      <c r="T159" t="s">
        <v>6219</v>
      </c>
      <c r="U159" t="s">
        <v>6220</v>
      </c>
      <c r="X159" t="s">
        <v>6221</v>
      </c>
      <c r="Y159">
        <v>37258595464</v>
      </c>
      <c r="AM159">
        <v>2</v>
      </c>
      <c r="AN159" t="s">
        <v>6222</v>
      </c>
      <c r="AO159" s="18">
        <v>44470</v>
      </c>
      <c r="AP159">
        <v>1</v>
      </c>
      <c r="AQ159" t="s">
        <v>52</v>
      </c>
      <c r="AR159" s="16">
        <v>44263</v>
      </c>
      <c r="AS159">
        <v>2000000</v>
      </c>
      <c r="AT159" t="s">
        <v>39</v>
      </c>
      <c r="AU159">
        <v>2000000</v>
      </c>
      <c r="AV159">
        <v>2000000</v>
      </c>
      <c r="AW159" t="s">
        <v>39</v>
      </c>
      <c r="AX159">
        <v>2000000</v>
      </c>
      <c r="AY159" t="s">
        <v>52</v>
      </c>
      <c r="AZ159">
        <v>2000000</v>
      </c>
      <c r="BA159" t="s">
        <v>39</v>
      </c>
      <c r="BB159">
        <v>2000000</v>
      </c>
      <c r="BC159">
        <v>2000000</v>
      </c>
      <c r="BD159" t="s">
        <v>39</v>
      </c>
      <c r="BE159">
        <v>2000000</v>
      </c>
      <c r="BF159">
        <v>1</v>
      </c>
      <c r="BG159">
        <v>3</v>
      </c>
      <c r="CN159" t="s">
        <v>4530</v>
      </c>
      <c r="CP159" t="s">
        <v>5738</v>
      </c>
      <c r="CQ159" t="s">
        <v>6223</v>
      </c>
    </row>
    <row r="160" spans="1:99" x14ac:dyDescent="0.2">
      <c r="A160" s="21" t="s">
        <v>6224</v>
      </c>
      <c r="B160" t="s">
        <v>6225</v>
      </c>
      <c r="C160" s="16">
        <v>43831</v>
      </c>
      <c r="D160" t="s">
        <v>4501</v>
      </c>
      <c r="G160" t="s">
        <v>6226</v>
      </c>
      <c r="H160" t="s">
        <v>4503</v>
      </c>
      <c r="I160" t="s">
        <v>52</v>
      </c>
      <c r="J160" t="s">
        <v>6227</v>
      </c>
      <c r="K160" t="s">
        <v>6228</v>
      </c>
      <c r="L160" t="s">
        <v>6229</v>
      </c>
      <c r="M160">
        <v>40.28</v>
      </c>
      <c r="N160" t="s">
        <v>4484</v>
      </c>
      <c r="S160" t="s">
        <v>4485</v>
      </c>
      <c r="T160" t="s">
        <v>6230</v>
      </c>
      <c r="U160" t="s">
        <v>6231</v>
      </c>
      <c r="V160" t="s">
        <v>6232</v>
      </c>
      <c r="W160" t="s">
        <v>6233</v>
      </c>
      <c r="X160" t="s">
        <v>6234</v>
      </c>
      <c r="Y160" t="s">
        <v>6235</v>
      </c>
      <c r="AM160">
        <v>2</v>
      </c>
      <c r="AN160" t="s">
        <v>6236</v>
      </c>
      <c r="AO160" s="18">
        <v>44470</v>
      </c>
      <c r="AP160">
        <v>1</v>
      </c>
      <c r="AQ160" t="s">
        <v>52</v>
      </c>
      <c r="AR160" s="16">
        <v>44342</v>
      </c>
      <c r="AS160">
        <v>2000000</v>
      </c>
      <c r="AT160" t="s">
        <v>35</v>
      </c>
      <c r="AU160">
        <v>2438411</v>
      </c>
      <c r="AV160">
        <v>2000000</v>
      </c>
      <c r="AW160" t="s">
        <v>35</v>
      </c>
      <c r="AX160">
        <v>2438411</v>
      </c>
      <c r="AY160" t="s">
        <v>52</v>
      </c>
      <c r="AZ160">
        <v>2000000</v>
      </c>
      <c r="BA160" t="s">
        <v>35</v>
      </c>
      <c r="BB160">
        <v>2438412</v>
      </c>
      <c r="BC160">
        <v>2000000</v>
      </c>
      <c r="BD160" t="s">
        <v>35</v>
      </c>
      <c r="BE160">
        <v>2438412</v>
      </c>
      <c r="BF160">
        <v>1</v>
      </c>
      <c r="BG160">
        <v>1</v>
      </c>
      <c r="CN160" t="s">
        <v>4530</v>
      </c>
      <c r="CP160" t="s">
        <v>5045</v>
      </c>
      <c r="CQ160" t="s">
        <v>6237</v>
      </c>
    </row>
    <row r="161" spans="1:99" x14ac:dyDescent="0.2">
      <c r="A161" s="21" t="s">
        <v>6238</v>
      </c>
      <c r="B161" t="s">
        <v>6239</v>
      </c>
      <c r="C161" s="16">
        <v>42736</v>
      </c>
      <c r="D161" t="s">
        <v>4501</v>
      </c>
      <c r="F161" t="s">
        <v>53</v>
      </c>
      <c r="G161" t="s">
        <v>6240</v>
      </c>
      <c r="H161" t="s">
        <v>4503</v>
      </c>
      <c r="I161" t="s">
        <v>4504</v>
      </c>
      <c r="J161" t="s">
        <v>6241</v>
      </c>
      <c r="K161" t="s">
        <v>4599</v>
      </c>
      <c r="L161" t="s">
        <v>6242</v>
      </c>
      <c r="M161">
        <v>40.374000000000002</v>
      </c>
      <c r="N161" t="s">
        <v>4484</v>
      </c>
      <c r="S161" t="s">
        <v>4485</v>
      </c>
      <c r="T161" t="s">
        <v>6243</v>
      </c>
      <c r="U161" t="s">
        <v>6244</v>
      </c>
      <c r="V161" t="s">
        <v>6245</v>
      </c>
      <c r="W161" t="s">
        <v>6246</v>
      </c>
      <c r="X161" t="s">
        <v>6247</v>
      </c>
      <c r="Y161" t="s">
        <v>6248</v>
      </c>
      <c r="Z161">
        <v>2</v>
      </c>
      <c r="AM161">
        <v>1</v>
      </c>
      <c r="AN161" t="s">
        <v>6249</v>
      </c>
      <c r="AO161" s="17">
        <v>18568</v>
      </c>
      <c r="AP161">
        <v>1</v>
      </c>
      <c r="AR161" s="16">
        <v>43140</v>
      </c>
      <c r="AS161">
        <v>27000000</v>
      </c>
      <c r="AT161" t="s">
        <v>39</v>
      </c>
      <c r="AU161">
        <v>27000000</v>
      </c>
      <c r="AV161">
        <v>27000000</v>
      </c>
      <c r="AW161" t="s">
        <v>39</v>
      </c>
      <c r="AX161">
        <v>27000000</v>
      </c>
      <c r="AY161" t="s">
        <v>4504</v>
      </c>
      <c r="AZ161">
        <v>27000000</v>
      </c>
      <c r="BA161" t="s">
        <v>39</v>
      </c>
      <c r="BB161">
        <v>27000000</v>
      </c>
      <c r="BC161">
        <v>27000000</v>
      </c>
      <c r="BD161" t="s">
        <v>39</v>
      </c>
      <c r="BE161">
        <v>27000000</v>
      </c>
      <c r="CP161" t="s">
        <v>4555</v>
      </c>
    </row>
    <row r="162" spans="1:99" x14ac:dyDescent="0.2">
      <c r="A162" s="21" t="s">
        <v>1975</v>
      </c>
      <c r="B162" t="s">
        <v>1977</v>
      </c>
      <c r="C162" s="16">
        <v>2885</v>
      </c>
      <c r="D162" t="s">
        <v>4476</v>
      </c>
      <c r="F162" t="s">
        <v>53</v>
      </c>
      <c r="G162" t="s">
        <v>6250</v>
      </c>
      <c r="H162" t="s">
        <v>4503</v>
      </c>
      <c r="I162" t="s">
        <v>97</v>
      </c>
      <c r="J162" t="s">
        <v>1976</v>
      </c>
      <c r="K162" t="s">
        <v>4506</v>
      </c>
      <c r="L162" t="s">
        <v>1978</v>
      </c>
      <c r="M162">
        <v>40.398000000000003</v>
      </c>
      <c r="N162" t="s">
        <v>4484</v>
      </c>
      <c r="S162" t="s">
        <v>4485</v>
      </c>
      <c r="T162" t="s">
        <v>1979</v>
      </c>
      <c r="U162" t="s">
        <v>6251</v>
      </c>
      <c r="W162" t="s">
        <v>6252</v>
      </c>
      <c r="X162" t="s">
        <v>6253</v>
      </c>
      <c r="Y162" t="s">
        <v>6254</v>
      </c>
      <c r="Z162">
        <v>1</v>
      </c>
      <c r="AO162" t="s">
        <v>4692</v>
      </c>
      <c r="AP162">
        <v>1</v>
      </c>
      <c r="AR162" s="16">
        <v>43598</v>
      </c>
      <c r="AS162">
        <v>2282245</v>
      </c>
      <c r="AT162" t="s">
        <v>35</v>
      </c>
      <c r="AU162">
        <v>2563461</v>
      </c>
      <c r="AV162">
        <v>2282245</v>
      </c>
      <c r="AW162" t="s">
        <v>35</v>
      </c>
      <c r="AX162">
        <v>2563461</v>
      </c>
      <c r="AY162" t="s">
        <v>97</v>
      </c>
      <c r="AZ162">
        <v>2282245</v>
      </c>
      <c r="BA162" t="s">
        <v>35</v>
      </c>
      <c r="BB162">
        <v>2563462</v>
      </c>
      <c r="BC162">
        <v>2282245</v>
      </c>
      <c r="BD162" t="s">
        <v>35</v>
      </c>
      <c r="BE162">
        <v>2563462</v>
      </c>
      <c r="BF162">
        <v>1</v>
      </c>
      <c r="BG162">
        <v>1</v>
      </c>
      <c r="CC162" t="s">
        <v>6255</v>
      </c>
      <c r="CD162">
        <v>18</v>
      </c>
      <c r="CP162" t="s">
        <v>4739</v>
      </c>
      <c r="CQ162" t="s">
        <v>1980</v>
      </c>
      <c r="CU162">
        <v>24</v>
      </c>
    </row>
    <row r="163" spans="1:99" x14ac:dyDescent="0.2">
      <c r="A163" s="21" t="s">
        <v>6256</v>
      </c>
      <c r="B163" t="s">
        <v>6257</v>
      </c>
      <c r="C163" s="16">
        <v>44260</v>
      </c>
      <c r="D163" t="s">
        <v>4476</v>
      </c>
      <c r="G163" t="s">
        <v>6258</v>
      </c>
      <c r="H163" t="s">
        <v>4503</v>
      </c>
      <c r="I163" t="s">
        <v>52</v>
      </c>
      <c r="J163" t="s">
        <v>2034</v>
      </c>
      <c r="K163" t="s">
        <v>4873</v>
      </c>
      <c r="L163" t="s">
        <v>6259</v>
      </c>
      <c r="M163">
        <v>40.499000000000002</v>
      </c>
      <c r="N163" t="s">
        <v>4484</v>
      </c>
      <c r="S163" t="s">
        <v>4485</v>
      </c>
      <c r="T163" t="s">
        <v>6260</v>
      </c>
      <c r="W163" t="s">
        <v>6261</v>
      </c>
      <c r="X163" t="s">
        <v>6262</v>
      </c>
      <c r="Z163">
        <v>11</v>
      </c>
      <c r="AM163">
        <v>1</v>
      </c>
      <c r="AN163" t="s">
        <v>6263</v>
      </c>
      <c r="AO163" s="17">
        <v>18568</v>
      </c>
      <c r="AP163">
        <v>1</v>
      </c>
      <c r="AQ163" t="s">
        <v>52</v>
      </c>
      <c r="AR163" s="16">
        <v>44260</v>
      </c>
      <c r="AS163">
        <v>100000</v>
      </c>
      <c r="AT163" t="s">
        <v>35</v>
      </c>
      <c r="AU163">
        <v>119112</v>
      </c>
      <c r="AV163">
        <v>100000</v>
      </c>
      <c r="AW163" t="s">
        <v>35</v>
      </c>
      <c r="AX163">
        <v>119112</v>
      </c>
      <c r="AY163" t="s">
        <v>52</v>
      </c>
      <c r="AZ163">
        <v>100000</v>
      </c>
      <c r="BA163" t="s">
        <v>35</v>
      </c>
      <c r="BB163">
        <v>119113</v>
      </c>
      <c r="BC163">
        <v>100000</v>
      </c>
      <c r="BD163" t="s">
        <v>35</v>
      </c>
      <c r="BE163">
        <v>119113</v>
      </c>
      <c r="BF163">
        <v>1</v>
      </c>
      <c r="BG163">
        <v>1</v>
      </c>
      <c r="CN163" t="s">
        <v>4530</v>
      </c>
      <c r="CP163" t="s">
        <v>4927</v>
      </c>
      <c r="CQ163" t="s">
        <v>6263</v>
      </c>
    </row>
    <row r="164" spans="1:99" x14ac:dyDescent="0.2">
      <c r="A164" s="21" t="s">
        <v>6264</v>
      </c>
      <c r="B164" t="s">
        <v>6265</v>
      </c>
      <c r="C164" s="16">
        <v>43802</v>
      </c>
      <c r="D164" t="s">
        <v>4476</v>
      </c>
      <c r="G164" t="s">
        <v>6266</v>
      </c>
      <c r="H164" t="s">
        <v>4503</v>
      </c>
      <c r="I164" t="s">
        <v>91</v>
      </c>
      <c r="J164" t="s">
        <v>1301</v>
      </c>
      <c r="K164" t="s">
        <v>4506</v>
      </c>
      <c r="L164" t="s">
        <v>6266</v>
      </c>
      <c r="M164">
        <v>40.843000000000004</v>
      </c>
      <c r="N164" t="s">
        <v>4484</v>
      </c>
      <c r="S164" t="s">
        <v>4485</v>
      </c>
      <c r="T164" t="s">
        <v>6267</v>
      </c>
      <c r="W164" t="s">
        <v>6268</v>
      </c>
      <c r="X164" t="s">
        <v>6269</v>
      </c>
      <c r="AM164">
        <v>2</v>
      </c>
      <c r="AN164" t="s">
        <v>6270</v>
      </c>
      <c r="AO164" s="18">
        <v>44470</v>
      </c>
      <c r="AP164">
        <v>1</v>
      </c>
      <c r="AQ164" t="s">
        <v>52</v>
      </c>
      <c r="AR164" s="16">
        <v>44362</v>
      </c>
      <c r="AS164">
        <v>200000</v>
      </c>
      <c r="AT164" t="s">
        <v>1244</v>
      </c>
      <c r="AU164">
        <v>281615</v>
      </c>
      <c r="AV164">
        <v>200000</v>
      </c>
      <c r="AW164" t="s">
        <v>1244</v>
      </c>
      <c r="AX164">
        <v>281615</v>
      </c>
      <c r="AY164" t="s">
        <v>91</v>
      </c>
      <c r="AZ164">
        <v>200000</v>
      </c>
      <c r="BA164" t="s">
        <v>1244</v>
      </c>
      <c r="BB164">
        <v>281616</v>
      </c>
      <c r="BC164">
        <v>200000</v>
      </c>
      <c r="BD164" t="s">
        <v>1244</v>
      </c>
      <c r="BE164">
        <v>281616</v>
      </c>
      <c r="BF164">
        <v>1</v>
      </c>
      <c r="BG164">
        <v>2</v>
      </c>
      <c r="CP164" t="s">
        <v>4848</v>
      </c>
      <c r="CQ164" t="s">
        <v>6271</v>
      </c>
    </row>
    <row r="165" spans="1:99" x14ac:dyDescent="0.2">
      <c r="A165" s="21" t="s">
        <v>6272</v>
      </c>
      <c r="B165" t="s">
        <v>6273</v>
      </c>
      <c r="C165" s="16">
        <v>43101</v>
      </c>
      <c r="D165" t="s">
        <v>4501</v>
      </c>
      <c r="G165" t="s">
        <v>6274</v>
      </c>
      <c r="H165" t="s">
        <v>4503</v>
      </c>
      <c r="I165" t="s">
        <v>213</v>
      </c>
      <c r="J165" t="s">
        <v>6275</v>
      </c>
      <c r="K165" t="s">
        <v>6276</v>
      </c>
      <c r="L165" t="s">
        <v>6277</v>
      </c>
      <c r="M165">
        <v>40.942</v>
      </c>
      <c r="N165" t="s">
        <v>4484</v>
      </c>
      <c r="S165" t="s">
        <v>4485</v>
      </c>
      <c r="T165" t="s">
        <v>6278</v>
      </c>
      <c r="U165" t="s">
        <v>6279</v>
      </c>
      <c r="W165" t="s">
        <v>6280</v>
      </c>
      <c r="X165" t="s">
        <v>6281</v>
      </c>
      <c r="AM165">
        <v>7</v>
      </c>
      <c r="AN165" t="s">
        <v>6282</v>
      </c>
      <c r="AO165" s="17">
        <v>18568</v>
      </c>
      <c r="AP165">
        <v>1</v>
      </c>
      <c r="AQ165" t="s">
        <v>52</v>
      </c>
      <c r="AR165" s="16">
        <v>44242</v>
      </c>
      <c r="AS165">
        <v>7750000</v>
      </c>
      <c r="AT165" t="s">
        <v>5006</v>
      </c>
      <c r="AU165">
        <v>935995</v>
      </c>
      <c r="AV165">
        <v>7750000</v>
      </c>
      <c r="AW165" t="s">
        <v>5006</v>
      </c>
      <c r="AX165">
        <v>935995</v>
      </c>
      <c r="AY165" t="s">
        <v>213</v>
      </c>
      <c r="AZ165">
        <v>7750000</v>
      </c>
      <c r="BA165" t="s">
        <v>5006</v>
      </c>
      <c r="BB165">
        <v>935995</v>
      </c>
      <c r="BC165">
        <v>7750000</v>
      </c>
      <c r="BD165" t="s">
        <v>5006</v>
      </c>
      <c r="BE165">
        <v>935995</v>
      </c>
      <c r="BG165">
        <v>1</v>
      </c>
      <c r="CN165" t="s">
        <v>5008</v>
      </c>
      <c r="CP165" t="s">
        <v>6283</v>
      </c>
      <c r="CQ165" t="s">
        <v>6284</v>
      </c>
    </row>
    <row r="166" spans="1:99" x14ac:dyDescent="0.2">
      <c r="A166" s="21" t="s">
        <v>6285</v>
      </c>
      <c r="B166" t="s">
        <v>6286</v>
      </c>
      <c r="C166" s="16">
        <v>42370</v>
      </c>
      <c r="D166" t="s">
        <v>4501</v>
      </c>
      <c r="G166" t="s">
        <v>6287</v>
      </c>
      <c r="H166" t="s">
        <v>4503</v>
      </c>
      <c r="I166" t="s">
        <v>4504</v>
      </c>
      <c r="J166" t="s">
        <v>6206</v>
      </c>
      <c r="K166" t="s">
        <v>4828</v>
      </c>
      <c r="L166" t="s">
        <v>6288</v>
      </c>
      <c r="M166">
        <v>40.956000000000003</v>
      </c>
      <c r="N166" t="s">
        <v>6289</v>
      </c>
      <c r="R166" t="s">
        <v>6290</v>
      </c>
      <c r="S166" t="s">
        <v>4485</v>
      </c>
      <c r="U166" t="s">
        <v>6291</v>
      </c>
      <c r="V166" t="s">
        <v>6292</v>
      </c>
      <c r="W166" t="s">
        <v>6293</v>
      </c>
      <c r="X166" t="s">
        <v>6294</v>
      </c>
      <c r="AO166" t="s">
        <v>4528</v>
      </c>
      <c r="AP166">
        <v>1</v>
      </c>
      <c r="AR166" s="16">
        <v>43085</v>
      </c>
      <c r="AS166">
        <v>30000000</v>
      </c>
      <c r="AT166" t="s">
        <v>39</v>
      </c>
      <c r="AU166">
        <v>30000000</v>
      </c>
      <c r="AV166">
        <v>30000000</v>
      </c>
      <c r="AW166" t="s">
        <v>39</v>
      </c>
      <c r="AX166">
        <v>30000000</v>
      </c>
      <c r="AY166" t="s">
        <v>4504</v>
      </c>
      <c r="AZ166">
        <v>30000000</v>
      </c>
      <c r="BA166" t="s">
        <v>39</v>
      </c>
      <c r="BB166">
        <v>30000000</v>
      </c>
      <c r="BC166">
        <v>30000000</v>
      </c>
      <c r="BD166" t="s">
        <v>39</v>
      </c>
      <c r="BE166">
        <v>30000000</v>
      </c>
      <c r="CN166" t="s">
        <v>4530</v>
      </c>
      <c r="CP166" t="s">
        <v>4728</v>
      </c>
    </row>
    <row r="167" spans="1:99" x14ac:dyDescent="0.2">
      <c r="A167" s="21" t="s">
        <v>6295</v>
      </c>
      <c r="B167" t="s">
        <v>6296</v>
      </c>
      <c r="C167" s="16">
        <v>43759</v>
      </c>
      <c r="D167" t="s">
        <v>4476</v>
      </c>
      <c r="G167" t="s">
        <v>6297</v>
      </c>
      <c r="H167" t="s">
        <v>4503</v>
      </c>
      <c r="I167" t="s">
        <v>52</v>
      </c>
      <c r="J167" t="s">
        <v>6298</v>
      </c>
      <c r="K167" t="s">
        <v>4506</v>
      </c>
      <c r="L167" t="s">
        <v>6299</v>
      </c>
      <c r="M167">
        <v>41.23</v>
      </c>
      <c r="N167" t="s">
        <v>4484</v>
      </c>
      <c r="S167" t="s">
        <v>4485</v>
      </c>
      <c r="T167" t="s">
        <v>6300</v>
      </c>
      <c r="U167" t="s">
        <v>6301</v>
      </c>
      <c r="W167" t="s">
        <v>6302</v>
      </c>
      <c r="X167" t="s">
        <v>6303</v>
      </c>
      <c r="Z167">
        <v>1</v>
      </c>
      <c r="AM167">
        <v>2</v>
      </c>
      <c r="AN167" t="s">
        <v>6304</v>
      </c>
      <c r="AO167" s="18">
        <v>44470</v>
      </c>
      <c r="AP167">
        <v>1</v>
      </c>
      <c r="AQ167" t="s">
        <v>52</v>
      </c>
      <c r="AR167" s="16">
        <v>44348</v>
      </c>
      <c r="AS167">
        <v>565000</v>
      </c>
      <c r="AT167" t="s">
        <v>1244</v>
      </c>
      <c r="AU167">
        <v>799813</v>
      </c>
      <c r="AV167">
        <v>565000</v>
      </c>
      <c r="AW167" t="s">
        <v>1244</v>
      </c>
      <c r="AX167">
        <v>799813</v>
      </c>
      <c r="AY167" t="s">
        <v>52</v>
      </c>
      <c r="AZ167">
        <v>565000</v>
      </c>
      <c r="BA167" t="s">
        <v>1244</v>
      </c>
      <c r="BB167">
        <v>799813</v>
      </c>
      <c r="BC167">
        <v>565000</v>
      </c>
      <c r="BD167" t="s">
        <v>1244</v>
      </c>
      <c r="BE167">
        <v>799813</v>
      </c>
      <c r="CP167" t="s">
        <v>4739</v>
      </c>
    </row>
    <row r="168" spans="1:99" x14ac:dyDescent="0.2">
      <c r="A168" s="21" t="s">
        <v>6305</v>
      </c>
      <c r="B168" t="s">
        <v>6306</v>
      </c>
      <c r="C168" s="16">
        <v>43160</v>
      </c>
      <c r="D168" t="s">
        <v>4546</v>
      </c>
      <c r="F168" t="s">
        <v>45</v>
      </c>
      <c r="G168" t="s">
        <v>6307</v>
      </c>
      <c r="H168" t="s">
        <v>4503</v>
      </c>
      <c r="I168" t="s">
        <v>52</v>
      </c>
      <c r="J168" t="s">
        <v>6308</v>
      </c>
      <c r="K168" t="s">
        <v>5203</v>
      </c>
      <c r="L168" t="s">
        <v>6309</v>
      </c>
      <c r="M168">
        <v>41.433</v>
      </c>
      <c r="N168" t="s">
        <v>4484</v>
      </c>
      <c r="S168" t="s">
        <v>4485</v>
      </c>
      <c r="T168" t="s">
        <v>6310</v>
      </c>
      <c r="U168" t="s">
        <v>6311</v>
      </c>
      <c r="V168" t="s">
        <v>6312</v>
      </c>
      <c r="W168" t="s">
        <v>6313</v>
      </c>
      <c r="X168" t="s">
        <v>6314</v>
      </c>
      <c r="Z168">
        <v>19</v>
      </c>
      <c r="AM168">
        <v>1</v>
      </c>
      <c r="AN168" t="s">
        <v>6315</v>
      </c>
      <c r="AO168" s="17">
        <v>18568</v>
      </c>
      <c r="AP168">
        <v>1</v>
      </c>
      <c r="AQ168" t="s">
        <v>52</v>
      </c>
      <c r="AR168" s="16">
        <v>43160</v>
      </c>
      <c r="AS168">
        <v>2000000</v>
      </c>
      <c r="AT168" t="s">
        <v>39</v>
      </c>
      <c r="AU168">
        <v>2000000</v>
      </c>
      <c r="AV168">
        <v>2000000</v>
      </c>
      <c r="AW168" t="s">
        <v>39</v>
      </c>
      <c r="AX168">
        <v>2000000</v>
      </c>
      <c r="AY168" t="s">
        <v>52</v>
      </c>
      <c r="AZ168">
        <v>2000000</v>
      </c>
      <c r="BA168" t="s">
        <v>39</v>
      </c>
      <c r="BB168">
        <v>2000000</v>
      </c>
      <c r="BC168">
        <v>2000000</v>
      </c>
      <c r="BD168" t="s">
        <v>39</v>
      </c>
      <c r="BE168">
        <v>2000000</v>
      </c>
      <c r="CC168" t="s">
        <v>4607</v>
      </c>
      <c r="CD168">
        <v>3</v>
      </c>
      <c r="CF168">
        <v>0</v>
      </c>
      <c r="CG168">
        <v>2</v>
      </c>
      <c r="CI168" t="s">
        <v>4580</v>
      </c>
      <c r="CP168" t="s">
        <v>4969</v>
      </c>
    </row>
    <row r="169" spans="1:99" x14ac:dyDescent="0.2">
      <c r="A169" s="21" t="s">
        <v>6316</v>
      </c>
      <c r="B169" t="s">
        <v>6317</v>
      </c>
      <c r="C169" s="16">
        <v>43101</v>
      </c>
      <c r="D169" t="s">
        <v>4501</v>
      </c>
      <c r="F169" t="s">
        <v>77</v>
      </c>
      <c r="G169" t="s">
        <v>6318</v>
      </c>
      <c r="H169" t="s">
        <v>4503</v>
      </c>
      <c r="I169" t="s">
        <v>97</v>
      </c>
      <c r="J169" t="s">
        <v>4570</v>
      </c>
      <c r="K169" t="s">
        <v>4828</v>
      </c>
      <c r="L169" t="s">
        <v>6319</v>
      </c>
      <c r="M169">
        <v>41.731999999999999</v>
      </c>
      <c r="N169" t="s">
        <v>4484</v>
      </c>
      <c r="S169" t="s">
        <v>4485</v>
      </c>
      <c r="T169" t="s">
        <v>6320</v>
      </c>
      <c r="U169" t="s">
        <v>6321</v>
      </c>
      <c r="W169" t="s">
        <v>6322</v>
      </c>
      <c r="Y169" t="s">
        <v>6323</v>
      </c>
      <c r="Z169">
        <v>2</v>
      </c>
      <c r="AO169" s="17">
        <v>18568</v>
      </c>
      <c r="AP169">
        <v>1</v>
      </c>
      <c r="AR169" s="16">
        <v>43866</v>
      </c>
      <c r="AS169">
        <v>13000000</v>
      </c>
      <c r="AT169" t="s">
        <v>39</v>
      </c>
      <c r="AU169">
        <v>13000000</v>
      </c>
      <c r="AV169">
        <v>13000000</v>
      </c>
      <c r="AW169" t="s">
        <v>39</v>
      </c>
      <c r="AX169">
        <v>13000000</v>
      </c>
      <c r="AY169" t="s">
        <v>97</v>
      </c>
      <c r="AZ169">
        <v>13000000</v>
      </c>
      <c r="BA169" t="s">
        <v>39</v>
      </c>
      <c r="BB169">
        <v>13000000</v>
      </c>
      <c r="BC169">
        <v>13000000</v>
      </c>
      <c r="BD169" t="s">
        <v>39</v>
      </c>
      <c r="BE169">
        <v>13000000</v>
      </c>
      <c r="BF169">
        <v>1</v>
      </c>
      <c r="BG169">
        <v>1</v>
      </c>
      <c r="CN169" t="s">
        <v>4530</v>
      </c>
      <c r="CP169" t="s">
        <v>4581</v>
      </c>
      <c r="CQ169" t="s">
        <v>6324</v>
      </c>
    </row>
    <row r="170" spans="1:99" x14ac:dyDescent="0.2">
      <c r="A170" s="21" t="s">
        <v>3167</v>
      </c>
      <c r="B170" t="s">
        <v>3169</v>
      </c>
      <c r="C170" s="16">
        <v>43008</v>
      </c>
      <c r="D170" t="s">
        <v>4476</v>
      </c>
      <c r="F170" t="s">
        <v>45</v>
      </c>
      <c r="G170" t="s">
        <v>6325</v>
      </c>
      <c r="H170" t="s">
        <v>4503</v>
      </c>
      <c r="I170" t="s">
        <v>52</v>
      </c>
      <c r="J170" t="s">
        <v>3168</v>
      </c>
      <c r="K170" t="s">
        <v>4506</v>
      </c>
      <c r="L170" t="s">
        <v>3170</v>
      </c>
      <c r="M170">
        <v>41.82</v>
      </c>
      <c r="N170" t="s">
        <v>4484</v>
      </c>
      <c r="S170" t="s">
        <v>4485</v>
      </c>
      <c r="T170" t="s">
        <v>3171</v>
      </c>
      <c r="U170" t="s">
        <v>6326</v>
      </c>
      <c r="V170" t="s">
        <v>6327</v>
      </c>
      <c r="W170" t="s">
        <v>6328</v>
      </c>
      <c r="X170" t="s">
        <v>6329</v>
      </c>
      <c r="Z170">
        <v>10</v>
      </c>
      <c r="AM170">
        <v>2</v>
      </c>
      <c r="AN170" t="s">
        <v>6330</v>
      </c>
      <c r="AO170" s="18">
        <v>44470</v>
      </c>
      <c r="AP170">
        <v>1</v>
      </c>
      <c r="AQ170" t="s">
        <v>52</v>
      </c>
      <c r="AR170" s="16">
        <v>43039</v>
      </c>
      <c r="AS170">
        <v>750000</v>
      </c>
      <c r="AT170" t="s">
        <v>1244</v>
      </c>
      <c r="AU170">
        <v>996773</v>
      </c>
      <c r="AV170">
        <v>750000</v>
      </c>
      <c r="AW170" t="s">
        <v>1244</v>
      </c>
      <c r="AX170">
        <v>996773</v>
      </c>
      <c r="AY170" t="s">
        <v>52</v>
      </c>
      <c r="AZ170">
        <v>750000</v>
      </c>
      <c r="BA170" t="s">
        <v>1244</v>
      </c>
      <c r="BB170">
        <v>996773</v>
      </c>
      <c r="BC170">
        <v>750000</v>
      </c>
      <c r="BD170" t="s">
        <v>1244</v>
      </c>
      <c r="BE170">
        <v>996773</v>
      </c>
      <c r="CC170" t="s">
        <v>5965</v>
      </c>
      <c r="CD170">
        <v>1</v>
      </c>
      <c r="CP170" t="s">
        <v>6331</v>
      </c>
      <c r="CU170">
        <v>14</v>
      </c>
    </row>
    <row r="171" spans="1:99" x14ac:dyDescent="0.2">
      <c r="A171" s="21" t="s">
        <v>2872</v>
      </c>
      <c r="B171" t="s">
        <v>2874</v>
      </c>
      <c r="C171" s="16">
        <v>42005</v>
      </c>
      <c r="D171" t="s">
        <v>4501</v>
      </c>
      <c r="F171" t="s">
        <v>77</v>
      </c>
      <c r="G171" t="s">
        <v>6332</v>
      </c>
      <c r="H171" t="s">
        <v>4503</v>
      </c>
      <c r="I171" t="s">
        <v>60</v>
      </c>
      <c r="J171" t="s">
        <v>2873</v>
      </c>
      <c r="K171" t="s">
        <v>4506</v>
      </c>
      <c r="L171" t="s">
        <v>2875</v>
      </c>
      <c r="M171">
        <v>41.902999999999999</v>
      </c>
      <c r="N171" t="s">
        <v>4484</v>
      </c>
      <c r="S171" t="s">
        <v>4485</v>
      </c>
      <c r="T171" t="s">
        <v>2876</v>
      </c>
      <c r="U171" t="s">
        <v>6333</v>
      </c>
      <c r="V171" t="s">
        <v>6334</v>
      </c>
      <c r="W171" t="s">
        <v>6335</v>
      </c>
      <c r="X171" t="s">
        <v>6336</v>
      </c>
      <c r="Z171">
        <v>4</v>
      </c>
      <c r="AM171">
        <v>2</v>
      </c>
      <c r="AN171" t="s">
        <v>6337</v>
      </c>
      <c r="AO171" s="17">
        <v>18568</v>
      </c>
      <c r="AP171">
        <v>1</v>
      </c>
      <c r="AQ171" t="s">
        <v>61</v>
      </c>
      <c r="AR171" s="16">
        <v>43195</v>
      </c>
      <c r="AS171">
        <v>4000000</v>
      </c>
      <c r="AT171" t="s">
        <v>1244</v>
      </c>
      <c r="AU171">
        <v>5602531</v>
      </c>
      <c r="AV171">
        <v>4000000</v>
      </c>
      <c r="AW171" t="s">
        <v>1244</v>
      </c>
      <c r="AX171">
        <v>5602531</v>
      </c>
      <c r="AY171" t="s">
        <v>60</v>
      </c>
      <c r="AZ171">
        <v>4000000</v>
      </c>
      <c r="BA171" t="s">
        <v>1244</v>
      </c>
      <c r="BB171">
        <v>5602531</v>
      </c>
      <c r="BC171">
        <v>4000000</v>
      </c>
      <c r="BD171" t="s">
        <v>1244</v>
      </c>
      <c r="BE171">
        <v>5602531</v>
      </c>
      <c r="BF171">
        <v>2</v>
      </c>
      <c r="BG171">
        <v>3</v>
      </c>
      <c r="CP171" t="s">
        <v>4679</v>
      </c>
      <c r="CQ171" t="s">
        <v>6338</v>
      </c>
      <c r="CU171">
        <v>14</v>
      </c>
    </row>
    <row r="172" spans="1:99" x14ac:dyDescent="0.2">
      <c r="A172" s="21" t="s">
        <v>6339</v>
      </c>
      <c r="B172" t="s">
        <v>6340</v>
      </c>
      <c r="C172" s="16">
        <v>43101</v>
      </c>
      <c r="D172" t="s">
        <v>4476</v>
      </c>
      <c r="G172" t="s">
        <v>6341</v>
      </c>
      <c r="H172" t="s">
        <v>4503</v>
      </c>
      <c r="I172" t="s">
        <v>52</v>
      </c>
      <c r="J172" t="s">
        <v>6342</v>
      </c>
      <c r="K172" t="s">
        <v>5500</v>
      </c>
      <c r="L172" t="s">
        <v>6343</v>
      </c>
      <c r="M172">
        <v>41.999000000000002</v>
      </c>
      <c r="N172" t="s">
        <v>4484</v>
      </c>
      <c r="S172" t="s">
        <v>4485</v>
      </c>
      <c r="T172" t="s">
        <v>6344</v>
      </c>
      <c r="W172" t="s">
        <v>6345</v>
      </c>
      <c r="X172" t="s">
        <v>6346</v>
      </c>
      <c r="AM172">
        <v>1</v>
      </c>
      <c r="AN172" t="s">
        <v>6347</v>
      </c>
      <c r="AO172" s="17">
        <v>18568</v>
      </c>
      <c r="AP172">
        <v>1</v>
      </c>
      <c r="AQ172" t="s">
        <v>52</v>
      </c>
      <c r="AR172" s="16">
        <v>44251</v>
      </c>
      <c r="AS172">
        <v>2500000</v>
      </c>
      <c r="AT172" t="s">
        <v>35</v>
      </c>
      <c r="AU172">
        <v>3042495</v>
      </c>
      <c r="AV172">
        <v>2500000</v>
      </c>
      <c r="AW172" t="s">
        <v>35</v>
      </c>
      <c r="AX172">
        <v>3042495</v>
      </c>
      <c r="AY172" t="s">
        <v>52</v>
      </c>
      <c r="AZ172">
        <v>2500000</v>
      </c>
      <c r="BA172" t="s">
        <v>35</v>
      </c>
      <c r="BB172">
        <v>3042495</v>
      </c>
      <c r="BC172">
        <v>2500000</v>
      </c>
      <c r="BD172" t="s">
        <v>35</v>
      </c>
      <c r="BE172">
        <v>3042495</v>
      </c>
      <c r="BF172">
        <v>1</v>
      </c>
      <c r="BG172">
        <v>2</v>
      </c>
      <c r="CC172" t="s">
        <v>4607</v>
      </c>
      <c r="CD172">
        <v>2</v>
      </c>
      <c r="CN172" t="s">
        <v>4530</v>
      </c>
      <c r="CP172" t="s">
        <v>6348</v>
      </c>
      <c r="CQ172" t="s">
        <v>6349</v>
      </c>
    </row>
    <row r="173" spans="1:99" x14ac:dyDescent="0.2">
      <c r="A173" s="21" t="s">
        <v>6350</v>
      </c>
      <c r="B173" t="s">
        <v>6351</v>
      </c>
      <c r="C173" s="16">
        <v>43831</v>
      </c>
      <c r="D173" t="s">
        <v>4501</v>
      </c>
      <c r="G173" t="s">
        <v>6352</v>
      </c>
      <c r="H173" t="s">
        <v>4503</v>
      </c>
      <c r="I173" t="s">
        <v>213</v>
      </c>
      <c r="J173" t="s">
        <v>73</v>
      </c>
      <c r="K173" t="s">
        <v>4696</v>
      </c>
      <c r="L173" t="s">
        <v>6353</v>
      </c>
      <c r="M173">
        <v>42.165999999999997</v>
      </c>
      <c r="N173" t="s">
        <v>4484</v>
      </c>
      <c r="S173" t="s">
        <v>4485</v>
      </c>
      <c r="T173" t="s">
        <v>6354</v>
      </c>
      <c r="V173" t="s">
        <v>6355</v>
      </c>
      <c r="W173" t="s">
        <v>6356</v>
      </c>
      <c r="X173" t="s">
        <v>6357</v>
      </c>
      <c r="Y173" t="s">
        <v>6358</v>
      </c>
      <c r="AM173">
        <v>2</v>
      </c>
      <c r="AN173" t="s">
        <v>6359</v>
      </c>
      <c r="AO173" s="18">
        <v>44470</v>
      </c>
      <c r="AP173">
        <v>1</v>
      </c>
      <c r="AQ173" t="s">
        <v>52</v>
      </c>
      <c r="AR173" s="16">
        <v>44260</v>
      </c>
      <c r="AS173">
        <v>700000</v>
      </c>
      <c r="AT173" t="s">
        <v>35</v>
      </c>
      <c r="AU173">
        <v>833787</v>
      </c>
      <c r="AV173">
        <v>700000</v>
      </c>
      <c r="AW173" t="s">
        <v>35</v>
      </c>
      <c r="AX173">
        <v>833787</v>
      </c>
      <c r="AY173" t="s">
        <v>213</v>
      </c>
      <c r="AZ173">
        <v>700000</v>
      </c>
      <c r="BA173" t="s">
        <v>35</v>
      </c>
      <c r="BB173">
        <v>833788</v>
      </c>
      <c r="BC173">
        <v>700000</v>
      </c>
      <c r="BD173" t="s">
        <v>35</v>
      </c>
      <c r="BE173">
        <v>833788</v>
      </c>
      <c r="BG173">
        <v>7</v>
      </c>
      <c r="CF173">
        <v>0</v>
      </c>
      <c r="CG173">
        <v>1</v>
      </c>
      <c r="CI173" t="s">
        <v>4580</v>
      </c>
      <c r="CN173" t="s">
        <v>4530</v>
      </c>
      <c r="CP173" t="s">
        <v>4555</v>
      </c>
      <c r="CQ173" t="s">
        <v>6360</v>
      </c>
    </row>
    <row r="174" spans="1:99" x14ac:dyDescent="0.2">
      <c r="A174" s="21" t="s">
        <v>6361</v>
      </c>
      <c r="B174" t="s">
        <v>6362</v>
      </c>
      <c r="C174" s="16">
        <v>43585</v>
      </c>
      <c r="D174" t="s">
        <v>4476</v>
      </c>
      <c r="G174" t="s">
        <v>6363</v>
      </c>
      <c r="H174" t="s">
        <v>4503</v>
      </c>
      <c r="I174" t="s">
        <v>5327</v>
      </c>
      <c r="J174" t="s">
        <v>2523</v>
      </c>
      <c r="K174" t="s">
        <v>4506</v>
      </c>
      <c r="L174" t="s">
        <v>6364</v>
      </c>
      <c r="M174">
        <v>42.819000000000003</v>
      </c>
      <c r="N174" t="s">
        <v>4484</v>
      </c>
      <c r="T174" t="s">
        <v>6365</v>
      </c>
      <c r="W174" t="s">
        <v>6366</v>
      </c>
      <c r="AM174">
        <v>2</v>
      </c>
      <c r="AN174" t="s">
        <v>6367</v>
      </c>
      <c r="AP174">
        <v>1</v>
      </c>
      <c r="AR174" s="16">
        <v>44402</v>
      </c>
      <c r="AS174">
        <v>181529</v>
      </c>
      <c r="AT174" t="s">
        <v>1244</v>
      </c>
      <c r="AU174">
        <v>249731</v>
      </c>
      <c r="AV174">
        <v>181529</v>
      </c>
      <c r="AW174" t="s">
        <v>1244</v>
      </c>
      <c r="AX174">
        <v>249731</v>
      </c>
      <c r="AY174" t="s">
        <v>5327</v>
      </c>
      <c r="AZ174">
        <v>181529</v>
      </c>
      <c r="BA174" t="s">
        <v>1244</v>
      </c>
      <c r="BB174">
        <v>249732</v>
      </c>
      <c r="BC174">
        <v>181529</v>
      </c>
      <c r="BD174" t="s">
        <v>1244</v>
      </c>
      <c r="BE174">
        <v>249732</v>
      </c>
      <c r="CP174" t="s">
        <v>6368</v>
      </c>
    </row>
    <row r="175" spans="1:99" x14ac:dyDescent="0.2">
      <c r="A175" s="21" t="s">
        <v>6369</v>
      </c>
      <c r="B175" t="s">
        <v>6370</v>
      </c>
      <c r="C175" s="16">
        <v>39083</v>
      </c>
      <c r="D175" t="s">
        <v>4476</v>
      </c>
      <c r="F175" t="s">
        <v>45</v>
      </c>
      <c r="G175" t="s">
        <v>6371</v>
      </c>
      <c r="H175" t="s">
        <v>4503</v>
      </c>
      <c r="I175" t="s">
        <v>97</v>
      </c>
      <c r="J175" t="s">
        <v>6372</v>
      </c>
      <c r="K175" t="s">
        <v>4587</v>
      </c>
      <c r="L175" t="s">
        <v>6373</v>
      </c>
      <c r="M175">
        <v>42.832000000000001</v>
      </c>
      <c r="N175" t="s">
        <v>4484</v>
      </c>
      <c r="S175" t="s">
        <v>4485</v>
      </c>
      <c r="T175" t="s">
        <v>6374</v>
      </c>
      <c r="U175" t="s">
        <v>6375</v>
      </c>
      <c r="V175" t="s">
        <v>6376</v>
      </c>
      <c r="W175" t="s">
        <v>6377</v>
      </c>
      <c r="X175" t="s">
        <v>6378</v>
      </c>
      <c r="Y175">
        <v>46812010850</v>
      </c>
      <c r="Z175">
        <v>2</v>
      </c>
      <c r="AM175">
        <v>1</v>
      </c>
      <c r="AN175" t="s">
        <v>6379</v>
      </c>
      <c r="AO175" t="s">
        <v>4692</v>
      </c>
      <c r="AP175">
        <v>1</v>
      </c>
      <c r="AR175" s="16">
        <v>43682</v>
      </c>
      <c r="AS175">
        <v>1200000</v>
      </c>
      <c r="AT175" t="s">
        <v>35</v>
      </c>
      <c r="AU175">
        <v>1349052</v>
      </c>
      <c r="AV175">
        <v>1200000</v>
      </c>
      <c r="AW175" t="s">
        <v>35</v>
      </c>
      <c r="AX175">
        <v>1349052</v>
      </c>
      <c r="AY175" t="s">
        <v>97</v>
      </c>
      <c r="AZ175">
        <v>1200000</v>
      </c>
      <c r="BA175" t="s">
        <v>35</v>
      </c>
      <c r="BB175">
        <v>1349053</v>
      </c>
      <c r="BC175">
        <v>1200000</v>
      </c>
      <c r="BD175" t="s">
        <v>35</v>
      </c>
      <c r="BE175">
        <v>1349053</v>
      </c>
      <c r="BF175">
        <v>1</v>
      </c>
      <c r="BG175">
        <v>1</v>
      </c>
      <c r="CC175" t="s">
        <v>6380</v>
      </c>
      <c r="CD175">
        <v>32</v>
      </c>
      <c r="CF175">
        <v>0</v>
      </c>
      <c r="CG175">
        <v>8</v>
      </c>
      <c r="CI175" t="s">
        <v>4498</v>
      </c>
    </row>
    <row r="176" spans="1:99" x14ac:dyDescent="0.2">
      <c r="A176" s="21" t="s">
        <v>3652</v>
      </c>
      <c r="B176" t="s">
        <v>3654</v>
      </c>
      <c r="C176" s="16">
        <v>41640</v>
      </c>
      <c r="D176" t="s">
        <v>4501</v>
      </c>
      <c r="E176" t="s">
        <v>4881</v>
      </c>
      <c r="F176" t="s">
        <v>77</v>
      </c>
      <c r="G176" t="s">
        <v>6381</v>
      </c>
      <c r="H176" t="s">
        <v>4503</v>
      </c>
      <c r="I176" t="s">
        <v>52</v>
      </c>
      <c r="J176" t="s">
        <v>3653</v>
      </c>
      <c r="K176" t="s">
        <v>4506</v>
      </c>
      <c r="L176" t="s">
        <v>3655</v>
      </c>
      <c r="M176">
        <v>42.869</v>
      </c>
      <c r="N176" t="s">
        <v>4484</v>
      </c>
      <c r="O176" s="16">
        <v>43500</v>
      </c>
      <c r="P176" t="s">
        <v>4476</v>
      </c>
      <c r="S176" t="s">
        <v>4485</v>
      </c>
      <c r="T176" t="s">
        <v>3656</v>
      </c>
      <c r="U176" t="s">
        <v>6382</v>
      </c>
      <c r="X176" t="s">
        <v>6383</v>
      </c>
      <c r="Z176">
        <v>14</v>
      </c>
      <c r="AM176">
        <v>1</v>
      </c>
      <c r="AN176" t="s">
        <v>6384</v>
      </c>
      <c r="AO176" s="18">
        <v>44470</v>
      </c>
      <c r="AP176">
        <v>1</v>
      </c>
      <c r="AQ176" t="s">
        <v>203</v>
      </c>
      <c r="AR176" s="16">
        <v>42618</v>
      </c>
      <c r="AS176">
        <v>1500000</v>
      </c>
      <c r="AT176" t="s">
        <v>39</v>
      </c>
      <c r="AU176">
        <v>1500000</v>
      </c>
      <c r="AV176">
        <v>1500000</v>
      </c>
      <c r="AW176" t="s">
        <v>39</v>
      </c>
      <c r="AX176">
        <v>1500000</v>
      </c>
      <c r="AY176" t="s">
        <v>52</v>
      </c>
      <c r="AZ176">
        <v>1500000</v>
      </c>
      <c r="BA176" t="s">
        <v>39</v>
      </c>
      <c r="BB176">
        <v>1500000</v>
      </c>
      <c r="BC176">
        <v>1500000</v>
      </c>
      <c r="BD176" t="s">
        <v>39</v>
      </c>
      <c r="BE176">
        <v>1500000</v>
      </c>
      <c r="BF176">
        <v>1</v>
      </c>
      <c r="BG176">
        <v>4</v>
      </c>
      <c r="BH176" t="s">
        <v>6385</v>
      </c>
      <c r="BI176" t="s">
        <v>6386</v>
      </c>
      <c r="BJ176" s="16">
        <v>43500</v>
      </c>
      <c r="BK176" t="s">
        <v>4476</v>
      </c>
      <c r="BL176">
        <v>100000000</v>
      </c>
      <c r="BM176" t="s">
        <v>39</v>
      </c>
      <c r="BN176">
        <v>100000000</v>
      </c>
      <c r="BP176" t="s">
        <v>5441</v>
      </c>
      <c r="CC176" t="s">
        <v>4607</v>
      </c>
      <c r="CD176">
        <v>1</v>
      </c>
      <c r="CP176" t="s">
        <v>4927</v>
      </c>
      <c r="CQ176" t="s">
        <v>6387</v>
      </c>
      <c r="CR176" t="s">
        <v>6388</v>
      </c>
      <c r="CS176" t="s">
        <v>6389</v>
      </c>
      <c r="CU176">
        <v>15</v>
      </c>
    </row>
    <row r="177" spans="1:99" x14ac:dyDescent="0.2">
      <c r="A177" s="21" t="s">
        <v>6390</v>
      </c>
      <c r="B177" t="s">
        <v>6391</v>
      </c>
      <c r="C177" s="16">
        <v>42248</v>
      </c>
      <c r="D177" t="s">
        <v>4546</v>
      </c>
      <c r="F177" t="s">
        <v>77</v>
      </c>
      <c r="G177" t="s">
        <v>6392</v>
      </c>
      <c r="H177" t="s">
        <v>4503</v>
      </c>
      <c r="I177" t="s">
        <v>52</v>
      </c>
      <c r="J177" t="s">
        <v>2008</v>
      </c>
      <c r="K177" t="s">
        <v>6393</v>
      </c>
      <c r="L177" t="s">
        <v>6394</v>
      </c>
      <c r="M177">
        <v>42.963000000000001</v>
      </c>
      <c r="N177" t="s">
        <v>4484</v>
      </c>
      <c r="S177" t="s">
        <v>4485</v>
      </c>
      <c r="T177" t="s">
        <v>6395</v>
      </c>
      <c r="U177" t="s">
        <v>6396</v>
      </c>
      <c r="V177" t="s">
        <v>6397</v>
      </c>
      <c r="W177" t="s">
        <v>6398</v>
      </c>
      <c r="X177" t="s">
        <v>6399</v>
      </c>
      <c r="Z177">
        <v>7</v>
      </c>
      <c r="AM177">
        <v>4</v>
      </c>
      <c r="AN177" t="s">
        <v>6400</v>
      </c>
      <c r="AO177" s="17">
        <v>18568</v>
      </c>
      <c r="AP177">
        <v>1</v>
      </c>
      <c r="AQ177" t="s">
        <v>52</v>
      </c>
      <c r="AR177" s="16">
        <v>43476</v>
      </c>
      <c r="AS177">
        <v>2000000</v>
      </c>
      <c r="AT177" t="s">
        <v>39</v>
      </c>
      <c r="AU177">
        <v>2000000</v>
      </c>
      <c r="AV177">
        <v>2000000</v>
      </c>
      <c r="AW177" t="s">
        <v>39</v>
      </c>
      <c r="AX177">
        <v>2000000</v>
      </c>
      <c r="AY177" t="s">
        <v>52</v>
      </c>
      <c r="AZ177">
        <v>2000000</v>
      </c>
      <c r="BA177" t="s">
        <v>39</v>
      </c>
      <c r="BB177">
        <v>2000000</v>
      </c>
      <c r="BC177">
        <v>2000000</v>
      </c>
      <c r="BD177" t="s">
        <v>39</v>
      </c>
      <c r="BE177">
        <v>2000000</v>
      </c>
      <c r="BF177">
        <v>1</v>
      </c>
      <c r="BG177">
        <v>3</v>
      </c>
      <c r="CC177" t="s">
        <v>4579</v>
      </c>
      <c r="CD177">
        <v>2</v>
      </c>
      <c r="CN177" t="s">
        <v>4647</v>
      </c>
      <c r="CP177" t="s">
        <v>4581</v>
      </c>
      <c r="CQ177" t="s">
        <v>6401</v>
      </c>
    </row>
    <row r="178" spans="1:99" x14ac:dyDescent="0.2">
      <c r="A178" s="21" t="s">
        <v>4143</v>
      </c>
      <c r="B178" t="s">
        <v>4144</v>
      </c>
      <c r="C178" s="16">
        <v>36526</v>
      </c>
      <c r="D178" t="s">
        <v>4501</v>
      </c>
      <c r="F178" t="s">
        <v>45</v>
      </c>
      <c r="G178" t="s">
        <v>6402</v>
      </c>
      <c r="H178" t="s">
        <v>4503</v>
      </c>
      <c r="I178" t="s">
        <v>44</v>
      </c>
      <c r="J178" t="s">
        <v>3621</v>
      </c>
      <c r="K178" t="s">
        <v>4506</v>
      </c>
      <c r="L178" t="s">
        <v>4145</v>
      </c>
      <c r="M178">
        <v>43.119</v>
      </c>
      <c r="N178" t="s">
        <v>4484</v>
      </c>
      <c r="S178" t="s">
        <v>4485</v>
      </c>
      <c r="T178" t="s">
        <v>4146</v>
      </c>
      <c r="U178" t="s">
        <v>6403</v>
      </c>
      <c r="V178" t="s">
        <v>6404</v>
      </c>
      <c r="W178" t="s">
        <v>6405</v>
      </c>
      <c r="X178" t="s">
        <v>6406</v>
      </c>
      <c r="Y178" t="s">
        <v>6407</v>
      </c>
    </row>
    <row r="179" spans="1:99" x14ac:dyDescent="0.2">
      <c r="A179" s="21" t="s">
        <v>3252</v>
      </c>
      <c r="B179" t="s">
        <v>3254</v>
      </c>
      <c r="C179" s="16">
        <v>42005</v>
      </c>
      <c r="D179" t="s">
        <v>4501</v>
      </c>
      <c r="F179" t="s">
        <v>77</v>
      </c>
      <c r="G179" t="s">
        <v>6408</v>
      </c>
      <c r="H179" t="s">
        <v>4503</v>
      </c>
      <c r="I179" t="s">
        <v>97</v>
      </c>
      <c r="J179" t="s">
        <v>3253</v>
      </c>
      <c r="K179" t="s">
        <v>4506</v>
      </c>
      <c r="L179" t="s">
        <v>3255</v>
      </c>
      <c r="M179">
        <v>43.396999999999998</v>
      </c>
      <c r="N179" t="s">
        <v>4484</v>
      </c>
      <c r="S179" t="s">
        <v>4485</v>
      </c>
      <c r="T179" t="s">
        <v>3256</v>
      </c>
      <c r="U179" t="s">
        <v>6409</v>
      </c>
      <c r="W179" t="s">
        <v>6410</v>
      </c>
      <c r="X179" t="s">
        <v>6411</v>
      </c>
      <c r="Y179" t="s">
        <v>6412</v>
      </c>
      <c r="Z179">
        <v>7</v>
      </c>
      <c r="AD179">
        <v>1</v>
      </c>
      <c r="AE179">
        <v>1</v>
      </c>
      <c r="AF179">
        <v>1</v>
      </c>
      <c r="AM179">
        <v>1</v>
      </c>
      <c r="AN179" t="s">
        <v>6413</v>
      </c>
      <c r="AO179" s="18">
        <v>44470</v>
      </c>
      <c r="AP179">
        <v>1</v>
      </c>
      <c r="AR179" s="16">
        <v>42957</v>
      </c>
      <c r="AS179">
        <v>10000000</v>
      </c>
      <c r="AT179" t="s">
        <v>39</v>
      </c>
      <c r="AU179">
        <v>10000000</v>
      </c>
      <c r="AV179">
        <v>10000000</v>
      </c>
      <c r="AW179" t="s">
        <v>39</v>
      </c>
      <c r="AX179">
        <v>10000000</v>
      </c>
      <c r="AY179" t="s">
        <v>97</v>
      </c>
      <c r="AZ179">
        <v>10000000</v>
      </c>
      <c r="BA179" t="s">
        <v>39</v>
      </c>
      <c r="BB179">
        <v>10000000</v>
      </c>
      <c r="BC179">
        <v>10000000</v>
      </c>
      <c r="BD179" t="s">
        <v>39</v>
      </c>
      <c r="BE179">
        <v>10000000</v>
      </c>
      <c r="BG179">
        <v>1</v>
      </c>
      <c r="CC179" t="s">
        <v>5316</v>
      </c>
      <c r="CD179">
        <v>2</v>
      </c>
      <c r="CJ179">
        <v>136860</v>
      </c>
      <c r="CK179" t="s">
        <v>39</v>
      </c>
      <c r="CL179">
        <v>136860</v>
      </c>
      <c r="CP179" t="s">
        <v>6414</v>
      </c>
      <c r="CQ179" t="s">
        <v>3257</v>
      </c>
      <c r="CU179">
        <v>8</v>
      </c>
    </row>
    <row r="180" spans="1:99" x14ac:dyDescent="0.2">
      <c r="A180" s="21" t="s">
        <v>2761</v>
      </c>
      <c r="B180" t="s">
        <v>2762</v>
      </c>
      <c r="C180" s="16">
        <v>42736</v>
      </c>
      <c r="D180" t="s">
        <v>4501</v>
      </c>
      <c r="F180" t="s">
        <v>77</v>
      </c>
      <c r="G180" t="s">
        <v>6415</v>
      </c>
      <c r="H180" t="s">
        <v>4503</v>
      </c>
      <c r="I180" t="s">
        <v>97</v>
      </c>
      <c r="J180" t="s">
        <v>174</v>
      </c>
      <c r="K180" t="s">
        <v>6416</v>
      </c>
      <c r="L180" t="s">
        <v>2763</v>
      </c>
      <c r="M180">
        <v>43.463000000000001</v>
      </c>
      <c r="N180" t="s">
        <v>4484</v>
      </c>
      <c r="S180" t="s">
        <v>4485</v>
      </c>
      <c r="T180" t="s">
        <v>2764</v>
      </c>
      <c r="U180" t="s">
        <v>6417</v>
      </c>
      <c r="V180" t="s">
        <v>6418</v>
      </c>
      <c r="W180" t="s">
        <v>6419</v>
      </c>
      <c r="X180" t="s">
        <v>6420</v>
      </c>
      <c r="Y180" t="s">
        <v>6421</v>
      </c>
      <c r="Z180">
        <v>2</v>
      </c>
      <c r="AM180">
        <v>2</v>
      </c>
      <c r="AN180" t="s">
        <v>6422</v>
      </c>
      <c r="AO180" s="17">
        <v>18568</v>
      </c>
      <c r="AP180">
        <v>1</v>
      </c>
      <c r="AR180" s="16">
        <v>43265</v>
      </c>
      <c r="AS180">
        <v>9800000</v>
      </c>
      <c r="AT180" t="s">
        <v>1244</v>
      </c>
      <c r="AU180">
        <v>12989904</v>
      </c>
      <c r="AV180">
        <v>9800000</v>
      </c>
      <c r="AW180" t="s">
        <v>1244</v>
      </c>
      <c r="AX180">
        <v>12989904</v>
      </c>
      <c r="AY180" t="s">
        <v>97</v>
      </c>
      <c r="AZ180">
        <v>9800000</v>
      </c>
      <c r="BA180" t="s">
        <v>1244</v>
      </c>
      <c r="BB180">
        <v>12989905</v>
      </c>
      <c r="BC180">
        <v>9800000</v>
      </c>
      <c r="BD180" t="s">
        <v>1244</v>
      </c>
      <c r="BE180">
        <v>12989905</v>
      </c>
      <c r="CC180" t="s">
        <v>4847</v>
      </c>
      <c r="CD180">
        <v>44</v>
      </c>
      <c r="CP180" t="s">
        <v>4716</v>
      </c>
    </row>
    <row r="181" spans="1:99" x14ac:dyDescent="0.2">
      <c r="A181" s="21" t="s">
        <v>6423</v>
      </c>
      <c r="B181" t="s">
        <v>6424</v>
      </c>
      <c r="C181" s="16">
        <v>44105</v>
      </c>
      <c r="D181" t="s">
        <v>4546</v>
      </c>
      <c r="F181" t="s">
        <v>53</v>
      </c>
      <c r="G181" t="s">
        <v>6425</v>
      </c>
      <c r="H181" t="s">
        <v>4503</v>
      </c>
      <c r="I181" t="s">
        <v>52</v>
      </c>
      <c r="J181" t="s">
        <v>4114</v>
      </c>
      <c r="K181" t="s">
        <v>4482</v>
      </c>
      <c r="L181" t="s">
        <v>6426</v>
      </c>
      <c r="M181">
        <v>43.847000000000001</v>
      </c>
      <c r="N181" t="s">
        <v>4484</v>
      </c>
      <c r="S181" t="s">
        <v>4485</v>
      </c>
      <c r="T181" t="s">
        <v>6427</v>
      </c>
      <c r="W181" t="s">
        <v>6428</v>
      </c>
      <c r="X181" t="s">
        <v>6429</v>
      </c>
      <c r="Z181">
        <v>4</v>
      </c>
      <c r="AM181">
        <v>1</v>
      </c>
      <c r="AN181" t="s">
        <v>6430</v>
      </c>
      <c r="AO181" t="s">
        <v>4692</v>
      </c>
      <c r="AP181">
        <v>1</v>
      </c>
      <c r="AQ181" t="s">
        <v>52</v>
      </c>
      <c r="AR181" s="16">
        <v>44105</v>
      </c>
      <c r="AY181" t="s">
        <v>52</v>
      </c>
      <c r="CC181" t="s">
        <v>6431</v>
      </c>
      <c r="CD181">
        <v>4</v>
      </c>
      <c r="CN181" t="s">
        <v>4530</v>
      </c>
      <c r="CP181" t="s">
        <v>6087</v>
      </c>
    </row>
    <row r="182" spans="1:99" x14ac:dyDescent="0.2">
      <c r="A182" s="21" t="s">
        <v>6432</v>
      </c>
      <c r="B182" t="s">
        <v>6433</v>
      </c>
      <c r="C182" s="16">
        <v>43584</v>
      </c>
      <c r="D182" t="s">
        <v>4476</v>
      </c>
      <c r="G182" t="s">
        <v>6434</v>
      </c>
      <c r="H182" t="s">
        <v>4503</v>
      </c>
      <c r="I182" t="s">
        <v>5327</v>
      </c>
      <c r="J182" t="s">
        <v>174</v>
      </c>
      <c r="K182" t="s">
        <v>4506</v>
      </c>
      <c r="L182" t="s">
        <v>6435</v>
      </c>
      <c r="M182">
        <v>44.54</v>
      </c>
      <c r="N182" t="s">
        <v>4484</v>
      </c>
      <c r="S182" t="s">
        <v>4485</v>
      </c>
      <c r="T182" t="s">
        <v>6436</v>
      </c>
      <c r="U182" t="s">
        <v>6437</v>
      </c>
      <c r="V182" t="s">
        <v>6438</v>
      </c>
      <c r="W182" t="s">
        <v>6439</v>
      </c>
      <c r="X182" t="s">
        <v>6440</v>
      </c>
      <c r="Y182" t="s">
        <v>6441</v>
      </c>
      <c r="Z182">
        <v>3</v>
      </c>
      <c r="AM182">
        <v>2</v>
      </c>
      <c r="AN182" t="s">
        <v>6442</v>
      </c>
      <c r="AO182" s="18">
        <v>44470</v>
      </c>
      <c r="AP182">
        <v>1</v>
      </c>
      <c r="AR182" s="16">
        <v>44150</v>
      </c>
      <c r="AS182">
        <v>354164</v>
      </c>
      <c r="AT182" t="s">
        <v>1244</v>
      </c>
      <c r="AU182">
        <v>468201</v>
      </c>
      <c r="AV182">
        <v>354164</v>
      </c>
      <c r="AW182" t="s">
        <v>1244</v>
      </c>
      <c r="AX182">
        <v>468201</v>
      </c>
      <c r="AY182" t="s">
        <v>5327</v>
      </c>
      <c r="AZ182">
        <v>354164</v>
      </c>
      <c r="BA182" t="s">
        <v>1244</v>
      </c>
      <c r="BB182">
        <v>468201</v>
      </c>
      <c r="BC182">
        <v>354164</v>
      </c>
      <c r="BD182" t="s">
        <v>1244</v>
      </c>
      <c r="BE182">
        <v>468201</v>
      </c>
      <c r="CC182" t="s">
        <v>4607</v>
      </c>
      <c r="CD182">
        <v>2</v>
      </c>
      <c r="CP182" t="s">
        <v>4716</v>
      </c>
    </row>
    <row r="183" spans="1:99" x14ac:dyDescent="0.2">
      <c r="A183" s="21" t="s">
        <v>6443</v>
      </c>
      <c r="B183" t="s">
        <v>6444</v>
      </c>
      <c r="C183" s="16">
        <v>43608</v>
      </c>
      <c r="D183" t="s">
        <v>4476</v>
      </c>
      <c r="H183" t="s">
        <v>4503</v>
      </c>
      <c r="I183" t="s">
        <v>52</v>
      </c>
      <c r="J183" t="s">
        <v>73</v>
      </c>
      <c r="K183" t="s">
        <v>5586</v>
      </c>
      <c r="L183" t="s">
        <v>6445</v>
      </c>
      <c r="M183">
        <v>45.058</v>
      </c>
      <c r="N183" t="s">
        <v>4484</v>
      </c>
      <c r="S183" t="s">
        <v>4485</v>
      </c>
      <c r="T183" t="s">
        <v>6446</v>
      </c>
      <c r="U183" t="s">
        <v>6447</v>
      </c>
      <c r="W183" t="s">
        <v>6448</v>
      </c>
      <c r="X183" t="s">
        <v>6449</v>
      </c>
      <c r="AO183" s="18">
        <v>44470</v>
      </c>
      <c r="AP183">
        <v>1</v>
      </c>
      <c r="AQ183" t="s">
        <v>52</v>
      </c>
      <c r="AR183" s="16">
        <v>44237</v>
      </c>
      <c r="AS183">
        <v>276000</v>
      </c>
      <c r="AT183" t="s">
        <v>35</v>
      </c>
      <c r="AU183">
        <v>334477</v>
      </c>
      <c r="AV183">
        <v>276000</v>
      </c>
      <c r="AW183" t="s">
        <v>35</v>
      </c>
      <c r="AX183">
        <v>334477</v>
      </c>
      <c r="AY183" t="s">
        <v>52</v>
      </c>
      <c r="AZ183">
        <v>276000</v>
      </c>
      <c r="BA183" t="s">
        <v>35</v>
      </c>
      <c r="BB183">
        <v>334477</v>
      </c>
      <c r="BC183">
        <v>276000</v>
      </c>
      <c r="BD183" t="s">
        <v>35</v>
      </c>
      <c r="BE183">
        <v>334477</v>
      </c>
      <c r="BF183">
        <v>1</v>
      </c>
      <c r="BG183">
        <v>6</v>
      </c>
      <c r="CC183" t="s">
        <v>4607</v>
      </c>
      <c r="CD183">
        <v>1</v>
      </c>
      <c r="CN183" t="s">
        <v>4530</v>
      </c>
      <c r="CP183" t="s">
        <v>4555</v>
      </c>
      <c r="CQ183" t="s">
        <v>6450</v>
      </c>
    </row>
    <row r="184" spans="1:99" x14ac:dyDescent="0.2">
      <c r="A184" s="21" t="s">
        <v>6451</v>
      </c>
      <c r="B184" t="s">
        <v>6452</v>
      </c>
      <c r="C184" s="16">
        <v>43101</v>
      </c>
      <c r="D184" t="s">
        <v>4476</v>
      </c>
      <c r="F184" t="s">
        <v>77</v>
      </c>
      <c r="G184" t="s">
        <v>6453</v>
      </c>
      <c r="H184" t="s">
        <v>4503</v>
      </c>
      <c r="I184" t="s">
        <v>91</v>
      </c>
      <c r="J184" t="s">
        <v>1992</v>
      </c>
      <c r="K184" t="s">
        <v>4945</v>
      </c>
      <c r="L184" t="s">
        <v>6454</v>
      </c>
      <c r="M184">
        <v>45.091000000000001</v>
      </c>
      <c r="N184" t="s">
        <v>4484</v>
      </c>
      <c r="S184" t="s">
        <v>4485</v>
      </c>
      <c r="T184" t="s">
        <v>6455</v>
      </c>
      <c r="U184" t="s">
        <v>6456</v>
      </c>
      <c r="W184" t="s">
        <v>6457</v>
      </c>
      <c r="X184" t="s">
        <v>6458</v>
      </c>
      <c r="Z184">
        <v>4</v>
      </c>
      <c r="AM184">
        <v>2</v>
      </c>
      <c r="AN184" t="s">
        <v>6459</v>
      </c>
      <c r="AO184" s="17">
        <v>18568</v>
      </c>
      <c r="AP184">
        <v>1</v>
      </c>
      <c r="AQ184" t="s">
        <v>52</v>
      </c>
      <c r="AR184" s="16">
        <v>43709</v>
      </c>
      <c r="AS184">
        <v>135000</v>
      </c>
      <c r="AT184" t="s">
        <v>39</v>
      </c>
      <c r="AU184">
        <v>135000</v>
      </c>
      <c r="AV184">
        <v>135000</v>
      </c>
      <c r="AW184" t="s">
        <v>39</v>
      </c>
      <c r="AX184">
        <v>135000</v>
      </c>
      <c r="AY184" t="s">
        <v>91</v>
      </c>
      <c r="AZ184">
        <v>135000</v>
      </c>
      <c r="BA184" t="s">
        <v>39</v>
      </c>
      <c r="BB184">
        <v>135000</v>
      </c>
      <c r="BC184">
        <v>135000</v>
      </c>
      <c r="BD184" t="s">
        <v>39</v>
      </c>
      <c r="BE184">
        <v>135000</v>
      </c>
      <c r="BF184">
        <v>1</v>
      </c>
      <c r="BG184">
        <v>1</v>
      </c>
      <c r="CC184" t="s">
        <v>6460</v>
      </c>
      <c r="CD184">
        <v>9</v>
      </c>
      <c r="CF184">
        <v>0</v>
      </c>
      <c r="CG184">
        <v>1</v>
      </c>
      <c r="CI184" t="s">
        <v>4580</v>
      </c>
      <c r="CN184" t="s">
        <v>4530</v>
      </c>
      <c r="CP184" t="s">
        <v>4739</v>
      </c>
      <c r="CQ184" t="s">
        <v>3875</v>
      </c>
    </row>
    <row r="185" spans="1:99" x14ac:dyDescent="0.2">
      <c r="A185" s="21" t="s">
        <v>3342</v>
      </c>
      <c r="B185" t="s">
        <v>3343</v>
      </c>
      <c r="C185" s="16">
        <v>42790</v>
      </c>
      <c r="D185" t="s">
        <v>4476</v>
      </c>
      <c r="F185" t="s">
        <v>53</v>
      </c>
      <c r="G185" t="s">
        <v>6461</v>
      </c>
    </row>
    <row r="186" spans="1:99" x14ac:dyDescent="0.2">
      <c r="A186" s="21" t="s">
        <v>6462</v>
      </c>
      <c r="B186" t="s">
        <v>6463</v>
      </c>
      <c r="C186" s="16">
        <v>44146</v>
      </c>
      <c r="D186" t="s">
        <v>4476</v>
      </c>
      <c r="G186" t="s">
        <v>6464</v>
      </c>
      <c r="H186" t="s">
        <v>4503</v>
      </c>
      <c r="I186" t="s">
        <v>91</v>
      </c>
      <c r="J186" t="s">
        <v>6465</v>
      </c>
      <c r="K186" t="s">
        <v>6466</v>
      </c>
      <c r="L186" t="s">
        <v>6467</v>
      </c>
      <c r="M186">
        <v>45.534999999999997</v>
      </c>
      <c r="N186" t="s">
        <v>4484</v>
      </c>
      <c r="S186" t="s">
        <v>4485</v>
      </c>
      <c r="T186" t="s">
        <v>6468</v>
      </c>
      <c r="U186" t="s">
        <v>6469</v>
      </c>
      <c r="V186" t="s">
        <v>6470</v>
      </c>
      <c r="W186" t="s">
        <v>6471</v>
      </c>
      <c r="X186" t="s">
        <v>6472</v>
      </c>
      <c r="AM186">
        <v>3</v>
      </c>
      <c r="AN186" t="s">
        <v>6473</v>
      </c>
      <c r="AO186" s="18">
        <v>44470</v>
      </c>
      <c r="AP186">
        <v>1</v>
      </c>
      <c r="AQ186" t="s">
        <v>52</v>
      </c>
      <c r="AR186" s="16">
        <v>44228</v>
      </c>
      <c r="AS186">
        <v>1000000</v>
      </c>
      <c r="AT186" t="s">
        <v>5058</v>
      </c>
      <c r="AU186">
        <v>116413</v>
      </c>
      <c r="AV186">
        <v>1000000</v>
      </c>
      <c r="AW186" t="s">
        <v>5058</v>
      </c>
      <c r="AX186">
        <v>116413</v>
      </c>
      <c r="AY186" t="s">
        <v>91</v>
      </c>
      <c r="AZ186">
        <v>1000000</v>
      </c>
      <c r="BA186" t="s">
        <v>5058</v>
      </c>
      <c r="BB186">
        <v>116413</v>
      </c>
      <c r="BC186">
        <v>1000000</v>
      </c>
      <c r="BD186" t="s">
        <v>5058</v>
      </c>
      <c r="BE186">
        <v>116413</v>
      </c>
      <c r="CN186" t="s">
        <v>4647</v>
      </c>
      <c r="CP186" t="s">
        <v>6474</v>
      </c>
      <c r="CU186">
        <v>12</v>
      </c>
    </row>
    <row r="187" spans="1:99" x14ac:dyDescent="0.2">
      <c r="A187" s="21" t="s">
        <v>6475</v>
      </c>
      <c r="B187" t="s">
        <v>6476</v>
      </c>
      <c r="C187" s="16">
        <v>43466</v>
      </c>
      <c r="D187" t="s">
        <v>4501</v>
      </c>
      <c r="G187" t="s">
        <v>6477</v>
      </c>
      <c r="H187" t="s">
        <v>4503</v>
      </c>
      <c r="I187" t="s">
        <v>52</v>
      </c>
      <c r="J187" t="s">
        <v>2497</v>
      </c>
      <c r="K187" t="s">
        <v>4506</v>
      </c>
      <c r="L187" t="s">
        <v>6478</v>
      </c>
      <c r="M187">
        <v>45.588999999999999</v>
      </c>
      <c r="N187" t="s">
        <v>4484</v>
      </c>
      <c r="S187" t="s">
        <v>4485</v>
      </c>
      <c r="T187" t="s">
        <v>6479</v>
      </c>
      <c r="U187" t="s">
        <v>6480</v>
      </c>
      <c r="V187" t="s">
        <v>6481</v>
      </c>
      <c r="W187" t="s">
        <v>6482</v>
      </c>
      <c r="X187" t="s">
        <v>6483</v>
      </c>
      <c r="Z187">
        <v>9</v>
      </c>
      <c r="AO187" s="18">
        <v>44470</v>
      </c>
      <c r="AP187">
        <v>1</v>
      </c>
      <c r="AQ187" t="s">
        <v>52</v>
      </c>
      <c r="AR187" s="16">
        <v>44014</v>
      </c>
      <c r="AS187">
        <v>500000</v>
      </c>
      <c r="AT187" t="s">
        <v>1244</v>
      </c>
      <c r="AU187">
        <v>623310</v>
      </c>
      <c r="AV187">
        <v>500000</v>
      </c>
      <c r="AW187" t="s">
        <v>1244</v>
      </c>
      <c r="AX187">
        <v>623310</v>
      </c>
      <c r="AY187" t="s">
        <v>52</v>
      </c>
      <c r="AZ187">
        <v>500000</v>
      </c>
      <c r="BA187" t="s">
        <v>1244</v>
      </c>
      <c r="BB187">
        <v>623311</v>
      </c>
      <c r="BC187">
        <v>500000</v>
      </c>
      <c r="BD187" t="s">
        <v>1244</v>
      </c>
      <c r="BE187">
        <v>623311</v>
      </c>
      <c r="BF187">
        <v>1</v>
      </c>
      <c r="BG187">
        <v>2</v>
      </c>
      <c r="CC187" t="s">
        <v>4579</v>
      </c>
      <c r="CD187">
        <v>3</v>
      </c>
      <c r="CP187" t="s">
        <v>6484</v>
      </c>
      <c r="CQ187" t="s">
        <v>6485</v>
      </c>
    </row>
    <row r="188" spans="1:99" x14ac:dyDescent="0.2">
      <c r="A188" s="21" t="s">
        <v>3896</v>
      </c>
      <c r="B188" t="s">
        <v>3898</v>
      </c>
      <c r="C188" s="16">
        <v>42210</v>
      </c>
      <c r="D188" t="s">
        <v>4476</v>
      </c>
      <c r="E188" t="s">
        <v>4881</v>
      </c>
      <c r="F188" t="s">
        <v>53</v>
      </c>
      <c r="G188" t="s">
        <v>6486</v>
      </c>
      <c r="H188" t="s">
        <v>4503</v>
      </c>
      <c r="I188" t="s">
        <v>52</v>
      </c>
      <c r="J188" t="s">
        <v>3897</v>
      </c>
      <c r="K188" t="s">
        <v>4506</v>
      </c>
      <c r="L188" t="s">
        <v>3899</v>
      </c>
      <c r="M188">
        <v>45.944000000000003</v>
      </c>
      <c r="N188" t="s">
        <v>6289</v>
      </c>
      <c r="O188" s="16">
        <v>43640</v>
      </c>
      <c r="P188" t="s">
        <v>4476</v>
      </c>
      <c r="R188" t="s">
        <v>6290</v>
      </c>
      <c r="S188" t="s">
        <v>4485</v>
      </c>
      <c r="U188" t="s">
        <v>6487</v>
      </c>
      <c r="X188" t="s">
        <v>6488</v>
      </c>
      <c r="AM188">
        <v>4</v>
      </c>
      <c r="AN188" t="s">
        <v>6489</v>
      </c>
      <c r="AO188" s="18">
        <v>44470</v>
      </c>
      <c r="AP188">
        <v>1</v>
      </c>
      <c r="AQ188" t="s">
        <v>203</v>
      </c>
      <c r="AR188" s="16">
        <v>42297</v>
      </c>
      <c r="AS188">
        <v>620000</v>
      </c>
      <c r="AT188" t="s">
        <v>39</v>
      </c>
      <c r="AU188">
        <v>620000</v>
      </c>
      <c r="AV188">
        <v>620000</v>
      </c>
      <c r="AW188" t="s">
        <v>39</v>
      </c>
      <c r="AX188">
        <v>620000</v>
      </c>
      <c r="AY188" t="s">
        <v>52</v>
      </c>
      <c r="AZ188">
        <v>620000</v>
      </c>
      <c r="BA188" t="s">
        <v>39</v>
      </c>
      <c r="BB188">
        <v>620000</v>
      </c>
      <c r="BC188">
        <v>620000</v>
      </c>
      <c r="BD188" t="s">
        <v>39</v>
      </c>
      <c r="BE188">
        <v>620000</v>
      </c>
      <c r="BG188">
        <v>2</v>
      </c>
      <c r="BH188" t="s">
        <v>6490</v>
      </c>
      <c r="BI188" t="s">
        <v>6491</v>
      </c>
      <c r="BJ188" s="16">
        <v>43640</v>
      </c>
      <c r="BK188" t="s">
        <v>4476</v>
      </c>
      <c r="BO188" t="s">
        <v>5195</v>
      </c>
      <c r="CP188" t="s">
        <v>4927</v>
      </c>
      <c r="CQ188" t="s">
        <v>6492</v>
      </c>
      <c r="CR188" t="s">
        <v>6493</v>
      </c>
      <c r="CS188" t="s">
        <v>6494</v>
      </c>
    </row>
    <row r="189" spans="1:99" x14ac:dyDescent="0.2">
      <c r="A189" s="21" t="s">
        <v>6495</v>
      </c>
      <c r="B189" t="s">
        <v>6496</v>
      </c>
      <c r="H189" t="s">
        <v>4503</v>
      </c>
      <c r="I189" t="s">
        <v>91</v>
      </c>
      <c r="J189" t="s">
        <v>6497</v>
      </c>
      <c r="K189" t="s">
        <v>6498</v>
      </c>
      <c r="L189" t="s">
        <v>6499</v>
      </c>
      <c r="M189">
        <v>45.988</v>
      </c>
      <c r="N189" t="s">
        <v>4484</v>
      </c>
      <c r="S189" t="s">
        <v>4485</v>
      </c>
      <c r="T189" t="s">
        <v>6500</v>
      </c>
      <c r="X189" t="s">
        <v>6501</v>
      </c>
      <c r="AO189" s="18">
        <v>44470</v>
      </c>
      <c r="AP189">
        <v>1</v>
      </c>
      <c r="AQ189" t="s">
        <v>52</v>
      </c>
      <c r="AR189" s="16">
        <v>44426</v>
      </c>
      <c r="AS189">
        <v>500000</v>
      </c>
      <c r="AT189" t="s">
        <v>39</v>
      </c>
      <c r="AU189">
        <v>500000</v>
      </c>
      <c r="AV189">
        <v>500000</v>
      </c>
      <c r="AW189" t="s">
        <v>39</v>
      </c>
      <c r="AX189">
        <v>500000</v>
      </c>
      <c r="AY189" t="s">
        <v>91</v>
      </c>
      <c r="AZ189">
        <v>500000</v>
      </c>
      <c r="BA189" t="s">
        <v>39</v>
      </c>
      <c r="BB189">
        <v>500000</v>
      </c>
      <c r="BC189">
        <v>500000</v>
      </c>
      <c r="BD189" t="s">
        <v>39</v>
      </c>
      <c r="BE189">
        <v>500000</v>
      </c>
      <c r="BF189">
        <v>1</v>
      </c>
      <c r="BG189">
        <v>1</v>
      </c>
      <c r="CN189" t="s">
        <v>4530</v>
      </c>
      <c r="CP189" t="s">
        <v>4716</v>
      </c>
      <c r="CQ189" t="s">
        <v>6502</v>
      </c>
    </row>
    <row r="190" spans="1:99" x14ac:dyDescent="0.2">
      <c r="A190" s="21" t="s">
        <v>1954</v>
      </c>
      <c r="B190" t="s">
        <v>1956</v>
      </c>
      <c r="C190" s="16">
        <v>40544</v>
      </c>
      <c r="D190" t="s">
        <v>4501</v>
      </c>
      <c r="F190" t="s">
        <v>77</v>
      </c>
      <c r="G190" t="s">
        <v>6503</v>
      </c>
      <c r="H190" t="s">
        <v>4503</v>
      </c>
      <c r="I190" t="s">
        <v>44</v>
      </c>
      <c r="J190" t="s">
        <v>1955</v>
      </c>
      <c r="K190" t="s">
        <v>6504</v>
      </c>
      <c r="L190" t="s">
        <v>1957</v>
      </c>
      <c r="M190">
        <v>46.082000000000001</v>
      </c>
      <c r="N190" t="s">
        <v>4484</v>
      </c>
      <c r="S190" t="s">
        <v>4485</v>
      </c>
      <c r="T190" t="s">
        <v>1958</v>
      </c>
      <c r="U190" t="s">
        <v>6505</v>
      </c>
      <c r="V190" t="s">
        <v>6506</v>
      </c>
      <c r="W190" t="s">
        <v>6507</v>
      </c>
      <c r="X190" t="s">
        <v>6508</v>
      </c>
      <c r="Z190">
        <v>8</v>
      </c>
      <c r="AM190">
        <v>1</v>
      </c>
      <c r="AN190" t="s">
        <v>6509</v>
      </c>
      <c r="AO190" s="17">
        <v>18568</v>
      </c>
      <c r="AP190">
        <v>1</v>
      </c>
      <c r="AQ190" t="s">
        <v>44</v>
      </c>
      <c r="AR190" s="16">
        <v>43601</v>
      </c>
      <c r="AS190">
        <v>2200000</v>
      </c>
      <c r="AT190" t="s">
        <v>1244</v>
      </c>
      <c r="AU190">
        <v>2815099</v>
      </c>
      <c r="AV190">
        <v>2200000</v>
      </c>
      <c r="AW190" t="s">
        <v>1244</v>
      </c>
      <c r="AX190">
        <v>2815099</v>
      </c>
      <c r="AY190" t="s">
        <v>44</v>
      </c>
      <c r="AZ190">
        <v>2200000</v>
      </c>
      <c r="BA190" t="s">
        <v>1244</v>
      </c>
      <c r="BB190">
        <v>2815099</v>
      </c>
      <c r="BC190">
        <v>2200000</v>
      </c>
      <c r="BD190" t="s">
        <v>1244</v>
      </c>
      <c r="BE190">
        <v>2815099</v>
      </c>
      <c r="BF190">
        <v>1</v>
      </c>
      <c r="BG190">
        <v>1</v>
      </c>
      <c r="CC190" t="s">
        <v>5151</v>
      </c>
      <c r="CD190">
        <v>6</v>
      </c>
      <c r="CP190" t="s">
        <v>6054</v>
      </c>
      <c r="CQ190" t="s">
        <v>1959</v>
      </c>
      <c r="CU190">
        <v>13</v>
      </c>
    </row>
    <row r="191" spans="1:99" x14ac:dyDescent="0.2">
      <c r="A191" s="21" t="s">
        <v>6510</v>
      </c>
      <c r="B191" t="s">
        <v>6511</v>
      </c>
      <c r="C191" s="16">
        <v>43900</v>
      </c>
      <c r="D191" t="s">
        <v>4476</v>
      </c>
      <c r="G191" t="s">
        <v>6512</v>
      </c>
      <c r="H191" t="s">
        <v>4503</v>
      </c>
      <c r="I191" t="s">
        <v>91</v>
      </c>
      <c r="J191" t="s">
        <v>6513</v>
      </c>
      <c r="K191" t="s">
        <v>4506</v>
      </c>
      <c r="L191" t="s">
        <v>6514</v>
      </c>
      <c r="M191">
        <v>46.274000000000001</v>
      </c>
      <c r="N191" t="s">
        <v>4484</v>
      </c>
      <c r="S191" t="s">
        <v>4485</v>
      </c>
      <c r="T191" t="s">
        <v>6515</v>
      </c>
      <c r="W191" t="s">
        <v>6516</v>
      </c>
      <c r="X191" t="s">
        <v>6517</v>
      </c>
      <c r="Z191">
        <v>2</v>
      </c>
      <c r="AM191">
        <v>3</v>
      </c>
      <c r="AN191" t="s">
        <v>6518</v>
      </c>
      <c r="AO191" s="18">
        <v>44470</v>
      </c>
      <c r="AP191">
        <v>1</v>
      </c>
      <c r="AQ191" t="s">
        <v>52</v>
      </c>
      <c r="AR191" s="16">
        <v>43983</v>
      </c>
      <c r="AS191">
        <v>150000</v>
      </c>
      <c r="AT191" t="s">
        <v>1244</v>
      </c>
      <c r="AU191">
        <v>187297</v>
      </c>
      <c r="AV191">
        <v>150000</v>
      </c>
      <c r="AW191" t="s">
        <v>1244</v>
      </c>
      <c r="AX191">
        <v>187297</v>
      </c>
      <c r="AY191" t="s">
        <v>91</v>
      </c>
      <c r="AZ191">
        <v>150000</v>
      </c>
      <c r="BA191" t="s">
        <v>1244</v>
      </c>
      <c r="BB191">
        <v>187297</v>
      </c>
      <c r="BC191">
        <v>150000</v>
      </c>
      <c r="BD191" t="s">
        <v>1244</v>
      </c>
      <c r="BE191">
        <v>187297</v>
      </c>
      <c r="CC191" t="s">
        <v>4791</v>
      </c>
      <c r="CD191">
        <v>2</v>
      </c>
      <c r="CP191" t="s">
        <v>6519</v>
      </c>
    </row>
    <row r="192" spans="1:99" x14ac:dyDescent="0.2">
      <c r="A192" s="21" t="s">
        <v>6520</v>
      </c>
      <c r="B192" t="s">
        <v>6521</v>
      </c>
      <c r="C192" s="16">
        <v>43561</v>
      </c>
      <c r="D192" t="s">
        <v>4476</v>
      </c>
      <c r="F192" t="s">
        <v>53</v>
      </c>
      <c r="G192" t="s">
        <v>6522</v>
      </c>
      <c r="H192" t="s">
        <v>4503</v>
      </c>
      <c r="I192" t="s">
        <v>52</v>
      </c>
      <c r="J192" t="s">
        <v>6523</v>
      </c>
      <c r="K192" t="s">
        <v>6524</v>
      </c>
      <c r="L192" t="s">
        <v>6525</v>
      </c>
      <c r="M192">
        <v>46.29</v>
      </c>
      <c r="N192" t="s">
        <v>4484</v>
      </c>
      <c r="S192" t="s">
        <v>4485</v>
      </c>
      <c r="T192" t="s">
        <v>6526</v>
      </c>
      <c r="U192" t="s">
        <v>6527</v>
      </c>
      <c r="V192" t="s">
        <v>6528</v>
      </c>
      <c r="W192" t="s">
        <v>6529</v>
      </c>
      <c r="X192" t="s">
        <v>6530</v>
      </c>
      <c r="Y192" t="s">
        <v>6531</v>
      </c>
      <c r="Z192">
        <v>2</v>
      </c>
      <c r="AM192">
        <v>1</v>
      </c>
      <c r="AN192" t="s">
        <v>6532</v>
      </c>
      <c r="AO192" s="17">
        <v>18568</v>
      </c>
      <c r="AP192">
        <v>1</v>
      </c>
      <c r="AQ192" t="s">
        <v>52</v>
      </c>
      <c r="AR192" s="16">
        <v>43910</v>
      </c>
      <c r="AS192">
        <v>300000</v>
      </c>
      <c r="AT192" t="s">
        <v>1244</v>
      </c>
      <c r="AU192">
        <v>349500</v>
      </c>
      <c r="AV192">
        <v>300000</v>
      </c>
      <c r="AW192" t="s">
        <v>1244</v>
      </c>
      <c r="AX192">
        <v>349500</v>
      </c>
      <c r="AY192" t="s">
        <v>52</v>
      </c>
      <c r="AZ192">
        <v>300000</v>
      </c>
      <c r="BA192" t="s">
        <v>1244</v>
      </c>
      <c r="BB192">
        <v>349500</v>
      </c>
      <c r="BC192">
        <v>300000</v>
      </c>
      <c r="BD192" t="s">
        <v>1244</v>
      </c>
      <c r="BE192">
        <v>349500</v>
      </c>
      <c r="BG192">
        <v>5</v>
      </c>
      <c r="CC192" t="s">
        <v>4607</v>
      </c>
      <c r="CD192">
        <v>4</v>
      </c>
      <c r="CP192" t="s">
        <v>6533</v>
      </c>
      <c r="CQ192" t="s">
        <v>6534</v>
      </c>
    </row>
    <row r="193" spans="1:99" x14ac:dyDescent="0.2">
      <c r="A193" s="21" t="s">
        <v>6535</v>
      </c>
      <c r="B193" t="s">
        <v>6536</v>
      </c>
      <c r="C193" s="16">
        <v>42856</v>
      </c>
      <c r="D193" t="s">
        <v>4476</v>
      </c>
      <c r="F193" t="s">
        <v>77</v>
      </c>
      <c r="G193" t="s">
        <v>6537</v>
      </c>
      <c r="H193" t="s">
        <v>4503</v>
      </c>
      <c r="I193" t="s">
        <v>52</v>
      </c>
      <c r="J193" t="s">
        <v>3282</v>
      </c>
      <c r="K193" t="s">
        <v>6538</v>
      </c>
      <c r="L193" t="s">
        <v>6539</v>
      </c>
      <c r="M193">
        <v>46.463999999999999</v>
      </c>
      <c r="N193" t="s">
        <v>4484</v>
      </c>
      <c r="S193" t="s">
        <v>4485</v>
      </c>
      <c r="T193" t="s">
        <v>6540</v>
      </c>
      <c r="U193" t="s">
        <v>6541</v>
      </c>
      <c r="V193" t="s">
        <v>6542</v>
      </c>
      <c r="W193" t="s">
        <v>6543</v>
      </c>
      <c r="Z193">
        <v>5</v>
      </c>
      <c r="AM193">
        <v>1</v>
      </c>
      <c r="AN193" t="s">
        <v>6544</v>
      </c>
      <c r="AO193" t="s">
        <v>4692</v>
      </c>
      <c r="AP193">
        <v>1</v>
      </c>
      <c r="AQ193" t="s">
        <v>52</v>
      </c>
      <c r="AR193" s="16">
        <v>42894</v>
      </c>
      <c r="AS193">
        <v>1600000</v>
      </c>
      <c r="AT193" t="s">
        <v>39</v>
      </c>
      <c r="AU193">
        <v>1600000</v>
      </c>
      <c r="AV193">
        <v>1600000</v>
      </c>
      <c r="AW193" t="s">
        <v>39</v>
      </c>
      <c r="AX193">
        <v>1600000</v>
      </c>
      <c r="AY193" t="s">
        <v>52</v>
      </c>
      <c r="AZ193">
        <v>1600000</v>
      </c>
      <c r="BA193" t="s">
        <v>39</v>
      </c>
      <c r="BB193">
        <v>1600000</v>
      </c>
      <c r="BC193">
        <v>1600000</v>
      </c>
      <c r="BD193" t="s">
        <v>39</v>
      </c>
      <c r="BE193">
        <v>1600000</v>
      </c>
      <c r="CD193">
        <v>1</v>
      </c>
      <c r="CN193" t="s">
        <v>5008</v>
      </c>
      <c r="CP193" t="s">
        <v>6545</v>
      </c>
      <c r="CU193">
        <v>26</v>
      </c>
    </row>
    <row r="194" spans="1:99" x14ac:dyDescent="0.2">
      <c r="A194" s="21" t="s">
        <v>6546</v>
      </c>
      <c r="B194" t="s">
        <v>6547</v>
      </c>
      <c r="C194" s="16">
        <v>41640</v>
      </c>
      <c r="D194" t="s">
        <v>4501</v>
      </c>
      <c r="F194" t="s">
        <v>77</v>
      </c>
      <c r="G194" t="s">
        <v>6548</v>
      </c>
      <c r="H194" t="s">
        <v>4503</v>
      </c>
      <c r="I194" t="s">
        <v>4504</v>
      </c>
      <c r="J194" t="s">
        <v>3126</v>
      </c>
      <c r="K194" t="s">
        <v>4854</v>
      </c>
      <c r="L194" t="s">
        <v>6549</v>
      </c>
      <c r="M194">
        <v>46.53</v>
      </c>
      <c r="N194" t="s">
        <v>6289</v>
      </c>
      <c r="R194" t="s">
        <v>6290</v>
      </c>
      <c r="S194" t="s">
        <v>4485</v>
      </c>
      <c r="T194" t="s">
        <v>6550</v>
      </c>
      <c r="U194" t="s">
        <v>6551</v>
      </c>
      <c r="V194" t="s">
        <v>6552</v>
      </c>
      <c r="W194" t="s">
        <v>6553</v>
      </c>
      <c r="X194" t="s">
        <v>6554</v>
      </c>
      <c r="Z194">
        <v>1</v>
      </c>
      <c r="AM194">
        <v>2</v>
      </c>
      <c r="AN194" t="s">
        <v>6555</v>
      </c>
      <c r="AO194" s="17">
        <v>18568</v>
      </c>
      <c r="AP194">
        <v>1</v>
      </c>
      <c r="AR194" s="16">
        <v>42992</v>
      </c>
      <c r="AS194">
        <v>30000000</v>
      </c>
      <c r="AT194" t="s">
        <v>39</v>
      </c>
      <c r="AU194">
        <v>30000000</v>
      </c>
      <c r="AV194">
        <v>30000000</v>
      </c>
      <c r="AW194" t="s">
        <v>39</v>
      </c>
      <c r="AX194">
        <v>30000000</v>
      </c>
      <c r="AY194" t="s">
        <v>4504</v>
      </c>
      <c r="AZ194">
        <v>30000000</v>
      </c>
      <c r="BA194" t="s">
        <v>39</v>
      </c>
      <c r="BB194">
        <v>30000000</v>
      </c>
      <c r="BC194">
        <v>30000000</v>
      </c>
      <c r="BD194" t="s">
        <v>39</v>
      </c>
      <c r="BE194">
        <v>30000000</v>
      </c>
      <c r="CN194" t="s">
        <v>4530</v>
      </c>
      <c r="CP194" t="s">
        <v>6087</v>
      </c>
    </row>
    <row r="195" spans="1:99" x14ac:dyDescent="0.2">
      <c r="A195" s="21" t="s">
        <v>3443</v>
      </c>
      <c r="B195" t="s">
        <v>3445</v>
      </c>
      <c r="C195" s="16">
        <v>42734</v>
      </c>
      <c r="D195" t="s">
        <v>4476</v>
      </c>
      <c r="F195" t="s">
        <v>77</v>
      </c>
      <c r="G195" t="s">
        <v>6556</v>
      </c>
      <c r="H195" t="s">
        <v>4503</v>
      </c>
      <c r="I195" t="s">
        <v>52</v>
      </c>
      <c r="J195" t="s">
        <v>3444</v>
      </c>
      <c r="K195" t="s">
        <v>4506</v>
      </c>
      <c r="L195" t="s">
        <v>3446</v>
      </c>
      <c r="M195">
        <v>46.92</v>
      </c>
      <c r="N195" t="s">
        <v>4484</v>
      </c>
      <c r="S195" t="s">
        <v>4485</v>
      </c>
      <c r="T195" t="s">
        <v>3447</v>
      </c>
      <c r="U195" t="s">
        <v>6557</v>
      </c>
      <c r="V195" t="s">
        <v>6558</v>
      </c>
      <c r="W195" t="s">
        <v>6559</v>
      </c>
      <c r="X195" t="s">
        <v>6560</v>
      </c>
      <c r="AM195">
        <v>1</v>
      </c>
      <c r="AN195" t="s">
        <v>6561</v>
      </c>
      <c r="AO195" s="17">
        <v>18568</v>
      </c>
      <c r="AP195">
        <v>1</v>
      </c>
      <c r="AQ195" t="s">
        <v>52</v>
      </c>
      <c r="AR195" s="16">
        <v>42812</v>
      </c>
      <c r="AS195">
        <v>1250000</v>
      </c>
      <c r="AT195" t="s">
        <v>1244</v>
      </c>
      <c r="AU195">
        <v>1548860</v>
      </c>
      <c r="AV195">
        <v>1250000</v>
      </c>
      <c r="AW195" t="s">
        <v>1244</v>
      </c>
      <c r="AX195">
        <v>1548860</v>
      </c>
      <c r="AY195" t="s">
        <v>52</v>
      </c>
      <c r="AZ195">
        <v>1250000</v>
      </c>
      <c r="BA195" t="s">
        <v>1244</v>
      </c>
      <c r="BB195">
        <v>1548860</v>
      </c>
      <c r="BC195">
        <v>1250000</v>
      </c>
      <c r="BD195" t="s">
        <v>1244</v>
      </c>
      <c r="BE195">
        <v>1548860</v>
      </c>
      <c r="BG195">
        <v>1</v>
      </c>
      <c r="CC195" t="s">
        <v>5151</v>
      </c>
      <c r="CD195">
        <v>2</v>
      </c>
      <c r="CP195" t="s">
        <v>6562</v>
      </c>
      <c r="CQ195" t="s">
        <v>2311</v>
      </c>
    </row>
    <row r="196" spans="1:99" x14ac:dyDescent="0.2">
      <c r="A196" s="21" t="s">
        <v>6563</v>
      </c>
      <c r="B196" t="s">
        <v>6564</v>
      </c>
      <c r="C196" s="16">
        <v>43417</v>
      </c>
      <c r="D196" t="s">
        <v>4476</v>
      </c>
      <c r="G196" t="s">
        <v>6565</v>
      </c>
      <c r="H196" t="s">
        <v>4503</v>
      </c>
      <c r="I196" t="s">
        <v>52</v>
      </c>
      <c r="J196" t="s">
        <v>6566</v>
      </c>
      <c r="K196" t="s">
        <v>4506</v>
      </c>
      <c r="L196" t="s">
        <v>6567</v>
      </c>
      <c r="M196">
        <v>46.936</v>
      </c>
      <c r="N196" t="s">
        <v>4484</v>
      </c>
      <c r="S196" t="s">
        <v>4485</v>
      </c>
      <c r="T196" t="s">
        <v>6568</v>
      </c>
      <c r="V196" t="s">
        <v>6569</v>
      </c>
      <c r="W196" t="s">
        <v>6570</v>
      </c>
      <c r="X196" t="s">
        <v>6571</v>
      </c>
      <c r="Y196">
        <v>41767247212</v>
      </c>
      <c r="Z196">
        <v>2</v>
      </c>
      <c r="AM196">
        <v>1</v>
      </c>
      <c r="AN196" t="s">
        <v>6572</v>
      </c>
      <c r="AO196" s="18">
        <v>44470</v>
      </c>
      <c r="AP196">
        <v>1</v>
      </c>
      <c r="AQ196" t="s">
        <v>52</v>
      </c>
      <c r="AR196" s="16">
        <v>44044</v>
      </c>
      <c r="AS196">
        <v>2000000</v>
      </c>
      <c r="AT196" t="s">
        <v>39</v>
      </c>
      <c r="AU196">
        <v>2000000</v>
      </c>
      <c r="AV196">
        <v>2000000</v>
      </c>
      <c r="AW196" t="s">
        <v>39</v>
      </c>
      <c r="AX196">
        <v>2000000</v>
      </c>
      <c r="AY196" t="s">
        <v>52</v>
      </c>
      <c r="AZ196">
        <v>2000000</v>
      </c>
      <c r="BA196" t="s">
        <v>39</v>
      </c>
      <c r="BB196">
        <v>2000000</v>
      </c>
      <c r="BC196">
        <v>2000000</v>
      </c>
      <c r="BD196" t="s">
        <v>39</v>
      </c>
      <c r="BE196">
        <v>2000000</v>
      </c>
      <c r="BG196">
        <v>1</v>
      </c>
      <c r="CP196" t="s">
        <v>6573</v>
      </c>
      <c r="CQ196" t="s">
        <v>6574</v>
      </c>
    </row>
    <row r="197" spans="1:99" x14ac:dyDescent="0.2">
      <c r="A197" s="21" t="s">
        <v>6575</v>
      </c>
      <c r="B197" t="s">
        <v>6576</v>
      </c>
      <c r="C197" s="16">
        <v>44098</v>
      </c>
      <c r="D197" t="s">
        <v>4476</v>
      </c>
      <c r="G197" t="s">
        <v>6577</v>
      </c>
      <c r="H197" t="s">
        <v>4503</v>
      </c>
      <c r="I197" t="s">
        <v>91</v>
      </c>
      <c r="J197" t="s">
        <v>6578</v>
      </c>
      <c r="K197" t="s">
        <v>5500</v>
      </c>
      <c r="L197" t="s">
        <v>6579</v>
      </c>
      <c r="M197">
        <v>46.976999999999997</v>
      </c>
      <c r="N197" t="s">
        <v>4484</v>
      </c>
      <c r="S197" t="s">
        <v>4485</v>
      </c>
      <c r="T197" t="s">
        <v>6580</v>
      </c>
      <c r="V197" t="s">
        <v>6581</v>
      </c>
      <c r="W197" t="s">
        <v>6582</v>
      </c>
      <c r="X197" t="s">
        <v>6583</v>
      </c>
      <c r="AM197">
        <v>4</v>
      </c>
      <c r="AN197" t="s">
        <v>6584</v>
      </c>
      <c r="AO197" s="18">
        <v>44470</v>
      </c>
      <c r="AP197">
        <v>1</v>
      </c>
      <c r="AQ197" t="s">
        <v>52</v>
      </c>
      <c r="AR197" s="16">
        <v>44150</v>
      </c>
      <c r="AS197">
        <v>400000</v>
      </c>
      <c r="AT197" t="s">
        <v>39</v>
      </c>
      <c r="AU197">
        <v>400000</v>
      </c>
      <c r="AV197">
        <v>400000</v>
      </c>
      <c r="AW197" t="s">
        <v>39</v>
      </c>
      <c r="AX197">
        <v>400000</v>
      </c>
      <c r="AY197" t="s">
        <v>91</v>
      </c>
      <c r="AZ197">
        <v>400000</v>
      </c>
      <c r="BA197" t="s">
        <v>39</v>
      </c>
      <c r="BB197">
        <v>400000</v>
      </c>
      <c r="BC197">
        <v>400000</v>
      </c>
      <c r="BD197" t="s">
        <v>39</v>
      </c>
      <c r="BE197">
        <v>400000</v>
      </c>
      <c r="CN197" t="s">
        <v>4530</v>
      </c>
      <c r="CP197" t="s">
        <v>4581</v>
      </c>
    </row>
    <row r="198" spans="1:99" x14ac:dyDescent="0.2">
      <c r="A198" s="21" t="s">
        <v>6585</v>
      </c>
      <c r="B198" t="s">
        <v>6586</v>
      </c>
      <c r="C198" s="16">
        <v>43344</v>
      </c>
      <c r="D198" t="s">
        <v>4476</v>
      </c>
      <c r="F198" t="s">
        <v>77</v>
      </c>
      <c r="G198" t="s">
        <v>6587</v>
      </c>
      <c r="H198" t="s">
        <v>4503</v>
      </c>
      <c r="I198" t="s">
        <v>52</v>
      </c>
      <c r="J198" t="s">
        <v>6588</v>
      </c>
      <c r="K198" t="s">
        <v>6589</v>
      </c>
      <c r="L198" t="s">
        <v>6590</v>
      </c>
      <c r="M198">
        <v>47.02</v>
      </c>
      <c r="N198" t="s">
        <v>4484</v>
      </c>
      <c r="S198" t="s">
        <v>4485</v>
      </c>
      <c r="T198" t="s">
        <v>6591</v>
      </c>
      <c r="U198" t="s">
        <v>6592</v>
      </c>
      <c r="V198" t="s">
        <v>6593</v>
      </c>
      <c r="W198" t="s">
        <v>6594</v>
      </c>
      <c r="X198" t="s">
        <v>6595</v>
      </c>
      <c r="Z198">
        <v>9</v>
      </c>
      <c r="AO198" s="18">
        <v>44470</v>
      </c>
      <c r="AP198">
        <v>1</v>
      </c>
      <c r="AQ198" t="s">
        <v>52</v>
      </c>
      <c r="AR198" s="16">
        <v>43535</v>
      </c>
      <c r="AS198">
        <v>2000000</v>
      </c>
      <c r="AT198" t="s">
        <v>35</v>
      </c>
      <c r="AU198">
        <v>2251780</v>
      </c>
      <c r="AV198">
        <v>2000000</v>
      </c>
      <c r="AW198" t="s">
        <v>35</v>
      </c>
      <c r="AX198">
        <v>2251780</v>
      </c>
      <c r="AY198" t="s">
        <v>52</v>
      </c>
      <c r="AZ198">
        <v>2000000</v>
      </c>
      <c r="BA198" t="s">
        <v>35</v>
      </c>
      <c r="BB198">
        <v>2251781</v>
      </c>
      <c r="BC198">
        <v>2000000</v>
      </c>
      <c r="BD198" t="s">
        <v>35</v>
      </c>
      <c r="BE198">
        <v>2251781</v>
      </c>
      <c r="BF198">
        <v>1</v>
      </c>
      <c r="BG198">
        <v>1</v>
      </c>
      <c r="CC198" t="s">
        <v>5244</v>
      </c>
      <c r="CD198">
        <v>9</v>
      </c>
      <c r="CF198">
        <v>0</v>
      </c>
      <c r="CG198">
        <v>2</v>
      </c>
      <c r="CI198" t="s">
        <v>4580</v>
      </c>
      <c r="CN198" t="s">
        <v>4530</v>
      </c>
      <c r="CP198" t="s">
        <v>4679</v>
      </c>
      <c r="CQ198" t="s">
        <v>6596</v>
      </c>
    </row>
    <row r="199" spans="1:99" x14ac:dyDescent="0.2">
      <c r="A199" s="21" t="s">
        <v>6597</v>
      </c>
      <c r="B199" t="s">
        <v>6598</v>
      </c>
      <c r="C199" s="16">
        <v>42795</v>
      </c>
      <c r="D199" t="s">
        <v>4546</v>
      </c>
      <c r="F199" t="s">
        <v>77</v>
      </c>
      <c r="G199" t="s">
        <v>6599</v>
      </c>
      <c r="H199" t="s">
        <v>4503</v>
      </c>
      <c r="I199" t="s">
        <v>4504</v>
      </c>
      <c r="J199" t="s">
        <v>4232</v>
      </c>
      <c r="K199" t="s">
        <v>4599</v>
      </c>
      <c r="L199" t="s">
        <v>6600</v>
      </c>
      <c r="M199">
        <v>47.165999999999997</v>
      </c>
      <c r="N199" t="s">
        <v>6289</v>
      </c>
      <c r="R199" t="s">
        <v>6290</v>
      </c>
      <c r="S199" t="s">
        <v>4485</v>
      </c>
      <c r="U199" t="s">
        <v>6601</v>
      </c>
      <c r="V199" t="s">
        <v>6602</v>
      </c>
      <c r="W199" t="s">
        <v>6603</v>
      </c>
      <c r="X199" t="s">
        <v>6604</v>
      </c>
      <c r="Z199">
        <v>5</v>
      </c>
      <c r="AM199">
        <v>1</v>
      </c>
      <c r="AN199" t="s">
        <v>6605</v>
      </c>
      <c r="AO199" s="17">
        <v>18568</v>
      </c>
      <c r="AP199">
        <v>1</v>
      </c>
      <c r="AR199" s="16">
        <v>43670</v>
      </c>
      <c r="AS199">
        <v>240000</v>
      </c>
      <c r="AT199" t="s">
        <v>1244</v>
      </c>
      <c r="AU199">
        <v>299629</v>
      </c>
      <c r="AV199">
        <v>240000</v>
      </c>
      <c r="AW199" t="s">
        <v>1244</v>
      </c>
      <c r="AX199">
        <v>299629</v>
      </c>
      <c r="AY199" t="s">
        <v>4504</v>
      </c>
      <c r="AZ199">
        <v>240000</v>
      </c>
      <c r="BA199" t="s">
        <v>1244</v>
      </c>
      <c r="BB199">
        <v>299630</v>
      </c>
      <c r="BC199">
        <v>240000</v>
      </c>
      <c r="BD199" t="s">
        <v>1244</v>
      </c>
      <c r="BE199">
        <v>299630</v>
      </c>
      <c r="CC199" t="s">
        <v>4607</v>
      </c>
      <c r="CD199">
        <v>1</v>
      </c>
      <c r="CP199" t="s">
        <v>6606</v>
      </c>
      <c r="CU199">
        <v>20</v>
      </c>
    </row>
    <row r="200" spans="1:99" x14ac:dyDescent="0.2">
      <c r="A200" s="21" t="s">
        <v>6607</v>
      </c>
      <c r="B200" t="s">
        <v>6608</v>
      </c>
      <c r="C200" s="16">
        <v>42005</v>
      </c>
      <c r="D200" t="s">
        <v>4501</v>
      </c>
      <c r="F200" t="s">
        <v>77</v>
      </c>
      <c r="G200" t="s">
        <v>6609</v>
      </c>
      <c r="H200" t="s">
        <v>4503</v>
      </c>
      <c r="I200" t="s">
        <v>52</v>
      </c>
      <c r="J200" t="s">
        <v>73</v>
      </c>
      <c r="K200" t="s">
        <v>6610</v>
      </c>
      <c r="L200" t="s">
        <v>6609</v>
      </c>
      <c r="M200">
        <v>47.216000000000001</v>
      </c>
      <c r="N200" t="s">
        <v>4484</v>
      </c>
      <c r="S200" t="s">
        <v>4485</v>
      </c>
      <c r="T200" t="s">
        <v>6611</v>
      </c>
      <c r="V200" t="s">
        <v>6612</v>
      </c>
      <c r="W200" t="s">
        <v>6613</v>
      </c>
      <c r="AM200">
        <v>3</v>
      </c>
      <c r="AN200" t="s">
        <v>6614</v>
      </c>
      <c r="AO200" s="17">
        <v>18568</v>
      </c>
      <c r="AP200">
        <v>1</v>
      </c>
      <c r="AQ200" t="s">
        <v>52</v>
      </c>
      <c r="AR200" s="16">
        <v>43409</v>
      </c>
      <c r="AS200">
        <v>1250000</v>
      </c>
      <c r="AT200" t="s">
        <v>35</v>
      </c>
      <c r="AU200">
        <v>1425874</v>
      </c>
      <c r="AV200">
        <v>1250000</v>
      </c>
      <c r="AW200" t="s">
        <v>35</v>
      </c>
      <c r="AX200">
        <v>1425874</v>
      </c>
      <c r="AY200" t="s">
        <v>52</v>
      </c>
      <c r="AZ200">
        <v>1250000</v>
      </c>
      <c r="BA200" t="s">
        <v>35</v>
      </c>
      <c r="BB200">
        <v>1425874</v>
      </c>
      <c r="BC200">
        <v>1250000</v>
      </c>
      <c r="BD200" t="s">
        <v>35</v>
      </c>
      <c r="BE200">
        <v>1425874</v>
      </c>
      <c r="BG200">
        <v>1</v>
      </c>
      <c r="CC200" t="s">
        <v>6615</v>
      </c>
      <c r="CD200">
        <v>8</v>
      </c>
      <c r="CF200">
        <v>0</v>
      </c>
      <c r="CG200">
        <v>1</v>
      </c>
      <c r="CI200" t="s">
        <v>4594</v>
      </c>
    </row>
    <row r="201" spans="1:99" x14ac:dyDescent="0.2">
      <c r="A201" s="21" t="s">
        <v>2393</v>
      </c>
      <c r="B201" t="s">
        <v>2395</v>
      </c>
      <c r="C201" s="16">
        <v>42736</v>
      </c>
      <c r="D201" t="s">
        <v>4501</v>
      </c>
      <c r="F201" t="s">
        <v>53</v>
      </c>
      <c r="G201" t="s">
        <v>6616</v>
      </c>
      <c r="H201" t="s">
        <v>4503</v>
      </c>
      <c r="I201" t="s">
        <v>52</v>
      </c>
      <c r="J201" t="s">
        <v>2394</v>
      </c>
      <c r="K201" t="s">
        <v>4506</v>
      </c>
      <c r="L201" t="s">
        <v>2396</v>
      </c>
      <c r="M201">
        <v>47.396999999999998</v>
      </c>
      <c r="N201" t="s">
        <v>4484</v>
      </c>
      <c r="S201" t="s">
        <v>4485</v>
      </c>
      <c r="T201" t="s">
        <v>2397</v>
      </c>
      <c r="U201" t="s">
        <v>6617</v>
      </c>
      <c r="W201" t="s">
        <v>6618</v>
      </c>
      <c r="X201" t="s">
        <v>6619</v>
      </c>
      <c r="Y201" t="s">
        <v>6620</v>
      </c>
      <c r="AM201">
        <v>2</v>
      </c>
      <c r="AN201" t="s">
        <v>6621</v>
      </c>
      <c r="AO201" s="18">
        <v>44470</v>
      </c>
      <c r="AP201">
        <v>1</v>
      </c>
      <c r="AQ201" t="s">
        <v>52</v>
      </c>
      <c r="AR201" s="16">
        <v>43445</v>
      </c>
      <c r="AS201">
        <v>1000000</v>
      </c>
      <c r="AT201" t="s">
        <v>39</v>
      </c>
      <c r="AU201">
        <v>1000000</v>
      </c>
      <c r="AV201">
        <v>1000000</v>
      </c>
      <c r="AW201" t="s">
        <v>39</v>
      </c>
      <c r="AX201">
        <v>1000000</v>
      </c>
      <c r="AY201" t="s">
        <v>52</v>
      </c>
      <c r="AZ201">
        <v>1000000</v>
      </c>
      <c r="BA201" t="s">
        <v>39</v>
      </c>
      <c r="BB201">
        <v>1000000</v>
      </c>
      <c r="BC201">
        <v>1000000</v>
      </c>
      <c r="BD201" t="s">
        <v>39</v>
      </c>
      <c r="BE201">
        <v>1000000</v>
      </c>
      <c r="BF201">
        <v>1</v>
      </c>
      <c r="BG201">
        <v>1</v>
      </c>
      <c r="CC201" t="s">
        <v>4607</v>
      </c>
      <c r="CD201">
        <v>1</v>
      </c>
      <c r="CP201" t="s">
        <v>6622</v>
      </c>
      <c r="CQ201" t="s">
        <v>2398</v>
      </c>
    </row>
    <row r="202" spans="1:99" x14ac:dyDescent="0.2">
      <c r="A202" s="21" t="s">
        <v>6623</v>
      </c>
      <c r="B202" t="s">
        <v>6624</v>
      </c>
      <c r="C202" s="16">
        <v>42736</v>
      </c>
      <c r="D202" t="s">
        <v>4501</v>
      </c>
      <c r="G202" t="s">
        <v>6625</v>
      </c>
      <c r="H202" t="s">
        <v>4503</v>
      </c>
      <c r="I202" t="s">
        <v>52</v>
      </c>
      <c r="J202" t="s">
        <v>6626</v>
      </c>
      <c r="K202" t="s">
        <v>5743</v>
      </c>
      <c r="L202" t="s">
        <v>6627</v>
      </c>
      <c r="M202">
        <v>47.518000000000001</v>
      </c>
      <c r="N202" t="s">
        <v>4484</v>
      </c>
      <c r="S202" t="s">
        <v>4485</v>
      </c>
      <c r="T202" t="s">
        <v>6628</v>
      </c>
      <c r="V202" t="s">
        <v>6629</v>
      </c>
      <c r="W202" t="s">
        <v>6630</v>
      </c>
      <c r="X202" t="s">
        <v>6631</v>
      </c>
      <c r="Y202" t="s">
        <v>6632</v>
      </c>
      <c r="AM202">
        <v>1</v>
      </c>
      <c r="AN202" t="s">
        <v>6633</v>
      </c>
      <c r="AO202" s="17">
        <v>18568</v>
      </c>
      <c r="AP202">
        <v>1</v>
      </c>
      <c r="AQ202" t="s">
        <v>52</v>
      </c>
      <c r="AR202" s="16">
        <v>44313</v>
      </c>
      <c r="AS202">
        <v>1400000</v>
      </c>
      <c r="AT202" t="s">
        <v>35</v>
      </c>
      <c r="AU202">
        <v>1692599</v>
      </c>
      <c r="AV202">
        <v>1400000</v>
      </c>
      <c r="AW202" t="s">
        <v>35</v>
      </c>
      <c r="AX202">
        <v>1692599</v>
      </c>
      <c r="AY202" t="s">
        <v>52</v>
      </c>
      <c r="AZ202">
        <v>1400000</v>
      </c>
      <c r="BA202" t="s">
        <v>35</v>
      </c>
      <c r="BB202">
        <v>1692600</v>
      </c>
      <c r="BC202">
        <v>1400000</v>
      </c>
      <c r="BD202" t="s">
        <v>35</v>
      </c>
      <c r="BE202">
        <v>1692600</v>
      </c>
      <c r="BF202">
        <v>2</v>
      </c>
      <c r="BG202">
        <v>2</v>
      </c>
      <c r="CC202" t="s">
        <v>6133</v>
      </c>
      <c r="CD202">
        <v>8</v>
      </c>
      <c r="CF202">
        <v>0</v>
      </c>
      <c r="CG202">
        <v>1</v>
      </c>
      <c r="CI202" t="s">
        <v>4498</v>
      </c>
    </row>
    <row r="203" spans="1:99" x14ac:dyDescent="0.2">
      <c r="A203" s="21" t="s">
        <v>6634</v>
      </c>
      <c r="B203" t="s">
        <v>6635</v>
      </c>
      <c r="C203" s="16">
        <v>43644</v>
      </c>
      <c r="D203" t="s">
        <v>4476</v>
      </c>
      <c r="G203" t="s">
        <v>6636</v>
      </c>
      <c r="H203" t="s">
        <v>4503</v>
      </c>
      <c r="I203" t="s">
        <v>91</v>
      </c>
      <c r="J203" t="s">
        <v>6637</v>
      </c>
      <c r="K203" t="s">
        <v>5704</v>
      </c>
      <c r="L203" t="s">
        <v>6638</v>
      </c>
      <c r="M203">
        <v>47.551000000000002</v>
      </c>
      <c r="N203" t="s">
        <v>4484</v>
      </c>
      <c r="S203" t="s">
        <v>4485</v>
      </c>
      <c r="T203" t="s">
        <v>6639</v>
      </c>
      <c r="U203" t="s">
        <v>6640</v>
      </c>
      <c r="V203" t="s">
        <v>6641</v>
      </c>
      <c r="W203" t="s">
        <v>6642</v>
      </c>
      <c r="X203" t="s">
        <v>6643</v>
      </c>
      <c r="Y203">
        <v>67762087751</v>
      </c>
      <c r="Z203">
        <v>1</v>
      </c>
      <c r="AM203">
        <v>4</v>
      </c>
      <c r="AN203" t="s">
        <v>6644</v>
      </c>
      <c r="AO203" s="18">
        <v>44470</v>
      </c>
      <c r="AP203">
        <v>1</v>
      </c>
      <c r="AQ203" t="s">
        <v>52</v>
      </c>
      <c r="AR203" s="16">
        <v>44089</v>
      </c>
      <c r="AS203">
        <v>330000</v>
      </c>
      <c r="AT203" t="s">
        <v>35</v>
      </c>
      <c r="AU203">
        <v>390792</v>
      </c>
      <c r="AV203">
        <v>330000</v>
      </c>
      <c r="AW203" t="s">
        <v>35</v>
      </c>
      <c r="AX203">
        <v>390792</v>
      </c>
      <c r="AY203" t="s">
        <v>91</v>
      </c>
      <c r="AZ203">
        <v>330000</v>
      </c>
      <c r="BA203" t="s">
        <v>35</v>
      </c>
      <c r="BB203">
        <v>390792</v>
      </c>
      <c r="BC203">
        <v>330000</v>
      </c>
      <c r="BD203" t="s">
        <v>35</v>
      </c>
      <c r="BE203">
        <v>390792</v>
      </c>
      <c r="BF203">
        <v>1</v>
      </c>
      <c r="BG203">
        <v>2</v>
      </c>
      <c r="CC203" t="s">
        <v>4607</v>
      </c>
      <c r="CD203">
        <v>2</v>
      </c>
      <c r="CF203">
        <v>0</v>
      </c>
      <c r="CG203">
        <v>1</v>
      </c>
      <c r="CI203" t="s">
        <v>4580</v>
      </c>
      <c r="CN203" t="s">
        <v>4530</v>
      </c>
      <c r="CP203" t="s">
        <v>4609</v>
      </c>
      <c r="CQ203" t="s">
        <v>6645</v>
      </c>
    </row>
    <row r="204" spans="1:99" x14ac:dyDescent="0.2">
      <c r="A204" s="21" t="s">
        <v>6646</v>
      </c>
      <c r="B204" t="s">
        <v>6647</v>
      </c>
      <c r="C204" s="16">
        <v>38353</v>
      </c>
      <c r="D204" t="s">
        <v>4501</v>
      </c>
      <c r="F204" t="s">
        <v>77</v>
      </c>
      <c r="G204" t="s">
        <v>6648</v>
      </c>
      <c r="H204" t="s">
        <v>4503</v>
      </c>
      <c r="I204" t="s">
        <v>60</v>
      </c>
      <c r="J204" t="s">
        <v>151</v>
      </c>
      <c r="K204" t="s">
        <v>6649</v>
      </c>
      <c r="L204" t="s">
        <v>6650</v>
      </c>
      <c r="M204">
        <v>47.646999999999998</v>
      </c>
      <c r="N204" t="s">
        <v>4484</v>
      </c>
      <c r="S204" t="s">
        <v>4485</v>
      </c>
      <c r="T204" t="s">
        <v>6651</v>
      </c>
      <c r="U204" t="s">
        <v>6652</v>
      </c>
      <c r="V204" t="s">
        <v>6653</v>
      </c>
      <c r="W204" t="s">
        <v>6654</v>
      </c>
      <c r="X204" t="s">
        <v>6655</v>
      </c>
      <c r="Y204" t="s">
        <v>6656</v>
      </c>
      <c r="AO204" s="17">
        <v>18568</v>
      </c>
      <c r="AP204">
        <v>1</v>
      </c>
      <c r="AQ204" t="s">
        <v>61</v>
      </c>
      <c r="AR204" s="16">
        <v>41463</v>
      </c>
      <c r="AS204">
        <v>6000000</v>
      </c>
      <c r="AT204" t="s">
        <v>35</v>
      </c>
      <c r="AU204">
        <v>7716545</v>
      </c>
      <c r="AV204">
        <v>6000000</v>
      </c>
      <c r="AW204" t="s">
        <v>35</v>
      </c>
      <c r="AX204">
        <v>7716545</v>
      </c>
      <c r="AY204" t="s">
        <v>60</v>
      </c>
      <c r="AZ204">
        <v>6000000</v>
      </c>
      <c r="BA204" t="s">
        <v>35</v>
      </c>
      <c r="BB204">
        <v>7716546</v>
      </c>
      <c r="BC204">
        <v>6000000</v>
      </c>
      <c r="BD204" t="s">
        <v>35</v>
      </c>
      <c r="BE204">
        <v>7716546</v>
      </c>
      <c r="BF204">
        <v>1</v>
      </c>
      <c r="BG204">
        <v>1</v>
      </c>
      <c r="CC204" t="s">
        <v>4791</v>
      </c>
      <c r="CD204">
        <v>4</v>
      </c>
      <c r="CF204">
        <v>0</v>
      </c>
      <c r="CG204">
        <v>5</v>
      </c>
      <c r="CI204" t="s">
        <v>4594</v>
      </c>
    </row>
    <row r="205" spans="1:99" x14ac:dyDescent="0.2">
      <c r="A205" s="21" t="s">
        <v>6657</v>
      </c>
      <c r="B205" t="s">
        <v>6658</v>
      </c>
      <c r="C205" s="16">
        <v>40544</v>
      </c>
      <c r="D205" t="s">
        <v>4501</v>
      </c>
      <c r="F205" t="s">
        <v>77</v>
      </c>
      <c r="G205" t="s">
        <v>6659</v>
      </c>
      <c r="H205" t="s">
        <v>4503</v>
      </c>
      <c r="I205" t="s">
        <v>44</v>
      </c>
      <c r="J205" t="s">
        <v>2800</v>
      </c>
      <c r="K205" t="s">
        <v>6660</v>
      </c>
      <c r="L205" t="s">
        <v>6661</v>
      </c>
      <c r="M205">
        <v>48.085999999999999</v>
      </c>
      <c r="N205" t="s">
        <v>4484</v>
      </c>
      <c r="S205" t="s">
        <v>4485</v>
      </c>
      <c r="T205" t="s">
        <v>6662</v>
      </c>
      <c r="U205" t="s">
        <v>6663</v>
      </c>
      <c r="X205" t="s">
        <v>6664</v>
      </c>
      <c r="Y205">
        <v>35924217316</v>
      </c>
      <c r="Z205">
        <v>5</v>
      </c>
      <c r="AO205" t="s">
        <v>4528</v>
      </c>
      <c r="AP205">
        <v>1</v>
      </c>
      <c r="AQ205" t="s">
        <v>44</v>
      </c>
      <c r="AR205" s="16">
        <v>41491</v>
      </c>
      <c r="AS205">
        <v>25000000</v>
      </c>
      <c r="AT205" t="s">
        <v>39</v>
      </c>
      <c r="AU205">
        <v>25000000</v>
      </c>
      <c r="AV205">
        <v>25000000</v>
      </c>
      <c r="AW205" t="s">
        <v>39</v>
      </c>
      <c r="AX205">
        <v>25000000</v>
      </c>
      <c r="AY205" t="s">
        <v>44</v>
      </c>
      <c r="AZ205">
        <v>25000000</v>
      </c>
      <c r="BA205" t="s">
        <v>39</v>
      </c>
      <c r="BB205">
        <v>25000000</v>
      </c>
      <c r="BC205">
        <v>25000000</v>
      </c>
      <c r="BD205" t="s">
        <v>39</v>
      </c>
      <c r="BE205">
        <v>25000000</v>
      </c>
      <c r="BG205">
        <v>1</v>
      </c>
      <c r="CC205" t="s">
        <v>6665</v>
      </c>
      <c r="CD205">
        <v>14</v>
      </c>
      <c r="CN205" t="s">
        <v>4530</v>
      </c>
      <c r="CP205" t="s">
        <v>6666</v>
      </c>
      <c r="CQ205" t="s">
        <v>6667</v>
      </c>
    </row>
    <row r="206" spans="1:99" x14ac:dyDescent="0.2">
      <c r="A206" s="21" t="s">
        <v>6668</v>
      </c>
      <c r="B206" t="s">
        <v>6669</v>
      </c>
      <c r="C206" s="16">
        <v>44250</v>
      </c>
      <c r="D206" t="s">
        <v>4476</v>
      </c>
      <c r="H206" t="s">
        <v>4503</v>
      </c>
      <c r="I206" t="s">
        <v>91</v>
      </c>
      <c r="J206" t="s">
        <v>6670</v>
      </c>
      <c r="K206" t="s">
        <v>4896</v>
      </c>
      <c r="L206" t="s">
        <v>6671</v>
      </c>
      <c r="M206">
        <v>48.170999999999999</v>
      </c>
      <c r="N206" t="s">
        <v>4484</v>
      </c>
      <c r="S206" t="s">
        <v>4485</v>
      </c>
      <c r="T206" t="s">
        <v>6672</v>
      </c>
      <c r="U206" t="s">
        <v>6673</v>
      </c>
      <c r="V206" t="s">
        <v>6674</v>
      </c>
      <c r="W206" t="s">
        <v>6675</v>
      </c>
      <c r="X206" t="s">
        <v>6676</v>
      </c>
      <c r="AM206">
        <v>2</v>
      </c>
      <c r="AN206" t="s">
        <v>6677</v>
      </c>
      <c r="AO206" s="18">
        <v>44470</v>
      </c>
      <c r="AP206">
        <v>1</v>
      </c>
      <c r="AQ206" t="s">
        <v>52</v>
      </c>
      <c r="AR206" s="16">
        <v>44251</v>
      </c>
      <c r="AS206">
        <v>100000</v>
      </c>
      <c r="AT206" t="s">
        <v>35</v>
      </c>
      <c r="AU206">
        <v>121699</v>
      </c>
      <c r="AV206">
        <v>100000</v>
      </c>
      <c r="AW206" t="s">
        <v>35</v>
      </c>
      <c r="AX206">
        <v>121699</v>
      </c>
      <c r="AY206" t="s">
        <v>91</v>
      </c>
      <c r="AZ206">
        <v>100000</v>
      </c>
      <c r="BA206" t="s">
        <v>35</v>
      </c>
      <c r="BB206">
        <v>121700</v>
      </c>
      <c r="BC206">
        <v>100000</v>
      </c>
      <c r="BD206" t="s">
        <v>35</v>
      </c>
      <c r="BE206">
        <v>121700</v>
      </c>
      <c r="BF206">
        <v>1</v>
      </c>
      <c r="BG206">
        <v>1</v>
      </c>
      <c r="CN206" t="s">
        <v>4530</v>
      </c>
      <c r="CP206" t="s">
        <v>6678</v>
      </c>
      <c r="CQ206" t="s">
        <v>6679</v>
      </c>
    </row>
    <row r="207" spans="1:99" x14ac:dyDescent="0.2">
      <c r="A207" s="21" t="s">
        <v>2868</v>
      </c>
      <c r="B207" t="s">
        <v>2869</v>
      </c>
      <c r="C207" s="16">
        <v>40909</v>
      </c>
      <c r="D207" t="s">
        <v>4501</v>
      </c>
      <c r="E207" t="s">
        <v>4477</v>
      </c>
      <c r="F207" t="s">
        <v>1347</v>
      </c>
      <c r="H207" t="s">
        <v>4503</v>
      </c>
      <c r="I207" t="s">
        <v>97</v>
      </c>
      <c r="J207" t="s">
        <v>73</v>
      </c>
      <c r="K207" t="s">
        <v>4506</v>
      </c>
      <c r="L207" t="s">
        <v>2870</v>
      </c>
      <c r="M207">
        <v>48.22</v>
      </c>
      <c r="N207" t="s">
        <v>4484</v>
      </c>
      <c r="S207" t="s">
        <v>4485</v>
      </c>
      <c r="T207" t="s">
        <v>2871</v>
      </c>
      <c r="X207" t="s">
        <v>6680</v>
      </c>
      <c r="Y207">
        <v>2128454338</v>
      </c>
      <c r="Z207">
        <v>2</v>
      </c>
      <c r="AO207" s="17">
        <v>18568</v>
      </c>
      <c r="AP207">
        <v>1</v>
      </c>
      <c r="AR207" s="16">
        <v>43201</v>
      </c>
      <c r="AS207">
        <v>5000000</v>
      </c>
      <c r="AT207" t="s">
        <v>39</v>
      </c>
      <c r="AU207">
        <v>5000000</v>
      </c>
      <c r="AV207">
        <v>5000000</v>
      </c>
      <c r="AW207" t="s">
        <v>39</v>
      </c>
      <c r="AX207">
        <v>5000000</v>
      </c>
      <c r="AY207" t="s">
        <v>97</v>
      </c>
      <c r="AZ207">
        <v>5000000</v>
      </c>
      <c r="BA207" t="s">
        <v>39</v>
      </c>
      <c r="BB207">
        <v>5000000</v>
      </c>
      <c r="BC207">
        <v>5000000</v>
      </c>
      <c r="BD207" t="s">
        <v>39</v>
      </c>
      <c r="BE207">
        <v>5000000</v>
      </c>
      <c r="CC207" t="s">
        <v>6681</v>
      </c>
      <c r="CD207">
        <v>17</v>
      </c>
      <c r="CF207">
        <v>0</v>
      </c>
      <c r="CG207">
        <v>3</v>
      </c>
      <c r="CI207" t="s">
        <v>4594</v>
      </c>
    </row>
    <row r="208" spans="1:99" x14ac:dyDescent="0.2">
      <c r="A208" s="21" t="s">
        <v>3395</v>
      </c>
      <c r="B208" t="s">
        <v>3396</v>
      </c>
      <c r="C208" s="16">
        <v>42370</v>
      </c>
      <c r="D208" t="s">
        <v>4501</v>
      </c>
      <c r="F208" t="s">
        <v>53</v>
      </c>
      <c r="G208" t="s">
        <v>6682</v>
      </c>
      <c r="H208" t="s">
        <v>4503</v>
      </c>
      <c r="I208" t="s">
        <v>52</v>
      </c>
      <c r="J208" t="s">
        <v>135</v>
      </c>
      <c r="K208" t="s">
        <v>4506</v>
      </c>
      <c r="L208" t="s">
        <v>3397</v>
      </c>
      <c r="M208">
        <v>48.253</v>
      </c>
      <c r="N208" t="s">
        <v>4484</v>
      </c>
      <c r="S208" t="s">
        <v>4485</v>
      </c>
      <c r="T208" t="s">
        <v>3398</v>
      </c>
      <c r="W208" t="s">
        <v>6683</v>
      </c>
      <c r="AM208">
        <v>2</v>
      </c>
      <c r="AN208" t="s">
        <v>6684</v>
      </c>
      <c r="AO208" s="17">
        <v>18568</v>
      </c>
      <c r="AP208">
        <v>1</v>
      </c>
      <c r="AQ208" t="s">
        <v>52</v>
      </c>
      <c r="AR208" s="16">
        <v>42880</v>
      </c>
      <c r="AS208">
        <v>900000</v>
      </c>
      <c r="AT208" t="s">
        <v>39</v>
      </c>
      <c r="AU208">
        <v>900000</v>
      </c>
      <c r="AV208">
        <v>900000</v>
      </c>
      <c r="AW208" t="s">
        <v>39</v>
      </c>
      <c r="AX208">
        <v>900000</v>
      </c>
      <c r="AY208" t="s">
        <v>52</v>
      </c>
      <c r="AZ208">
        <v>900000</v>
      </c>
      <c r="BA208" t="s">
        <v>39</v>
      </c>
      <c r="BB208">
        <v>900000</v>
      </c>
      <c r="BC208">
        <v>900000</v>
      </c>
      <c r="BD208" t="s">
        <v>39</v>
      </c>
      <c r="BE208">
        <v>900000</v>
      </c>
      <c r="BG208">
        <v>1</v>
      </c>
      <c r="CC208" t="s">
        <v>5316</v>
      </c>
      <c r="CD208">
        <v>7</v>
      </c>
      <c r="CP208" t="s">
        <v>4555</v>
      </c>
      <c r="CQ208" t="s">
        <v>3399</v>
      </c>
    </row>
    <row r="209" spans="1:99" x14ac:dyDescent="0.2">
      <c r="A209" s="21" t="s">
        <v>6685</v>
      </c>
      <c r="B209" t="s">
        <v>6686</v>
      </c>
      <c r="C209" s="16">
        <v>44074</v>
      </c>
      <c r="D209" t="s">
        <v>4476</v>
      </c>
      <c r="G209" t="s">
        <v>6687</v>
      </c>
      <c r="H209" t="s">
        <v>4503</v>
      </c>
      <c r="I209" t="s">
        <v>52</v>
      </c>
      <c r="J209" t="s">
        <v>73</v>
      </c>
      <c r="K209" t="s">
        <v>4482</v>
      </c>
      <c r="L209" t="s">
        <v>6688</v>
      </c>
      <c r="M209">
        <v>48.283999999999999</v>
      </c>
      <c r="N209" t="s">
        <v>4484</v>
      </c>
      <c r="S209" t="s">
        <v>4485</v>
      </c>
      <c r="T209" t="s">
        <v>6689</v>
      </c>
      <c r="U209" t="s">
        <v>6690</v>
      </c>
      <c r="W209" t="s">
        <v>6691</v>
      </c>
      <c r="X209" t="s">
        <v>6692</v>
      </c>
      <c r="Y209">
        <v>950960200</v>
      </c>
      <c r="Z209">
        <v>2</v>
      </c>
      <c r="AM209">
        <v>1</v>
      </c>
      <c r="AN209" t="s">
        <v>6693</v>
      </c>
      <c r="AO209" s="18">
        <v>44470</v>
      </c>
      <c r="AP209">
        <v>1</v>
      </c>
      <c r="AQ209" t="s">
        <v>52</v>
      </c>
      <c r="AR209" s="16">
        <v>44111</v>
      </c>
      <c r="AS209">
        <v>1000000</v>
      </c>
      <c r="AT209" t="s">
        <v>39</v>
      </c>
      <c r="AU209">
        <v>1000000</v>
      </c>
      <c r="AV209">
        <v>1000000</v>
      </c>
      <c r="AW209" t="s">
        <v>39</v>
      </c>
      <c r="AX209">
        <v>1000000</v>
      </c>
      <c r="AY209" t="s">
        <v>52</v>
      </c>
      <c r="AZ209">
        <v>1000000</v>
      </c>
      <c r="BA209" t="s">
        <v>39</v>
      </c>
      <c r="BB209">
        <v>1000000</v>
      </c>
      <c r="BC209">
        <v>1000000</v>
      </c>
      <c r="BD209" t="s">
        <v>39</v>
      </c>
      <c r="BE209">
        <v>1000000</v>
      </c>
      <c r="CN209" t="s">
        <v>4530</v>
      </c>
      <c r="CP209" t="s">
        <v>4555</v>
      </c>
    </row>
    <row r="210" spans="1:99" x14ac:dyDescent="0.2">
      <c r="A210" s="21" t="s">
        <v>6694</v>
      </c>
      <c r="B210" t="s">
        <v>6695</v>
      </c>
      <c r="C210" s="16">
        <v>43101</v>
      </c>
      <c r="D210" t="s">
        <v>4501</v>
      </c>
      <c r="F210" t="s">
        <v>77</v>
      </c>
      <c r="G210" t="s">
        <v>6696</v>
      </c>
      <c r="H210" t="s">
        <v>4503</v>
      </c>
      <c r="I210" t="s">
        <v>52</v>
      </c>
      <c r="J210" t="s">
        <v>73</v>
      </c>
      <c r="K210" t="s">
        <v>4945</v>
      </c>
      <c r="L210" t="s">
        <v>6697</v>
      </c>
      <c r="M210">
        <v>48.686999999999998</v>
      </c>
      <c r="N210" t="s">
        <v>4484</v>
      </c>
      <c r="S210" t="s">
        <v>4485</v>
      </c>
      <c r="T210" t="s">
        <v>6698</v>
      </c>
      <c r="W210" t="s">
        <v>6699</v>
      </c>
      <c r="Z210">
        <v>1</v>
      </c>
      <c r="AO210" s="17">
        <v>18568</v>
      </c>
      <c r="AP210">
        <v>1</v>
      </c>
      <c r="AQ210" t="s">
        <v>52</v>
      </c>
      <c r="AR210" s="16">
        <v>43909</v>
      </c>
      <c r="AS210">
        <v>700000</v>
      </c>
      <c r="AT210" t="s">
        <v>35</v>
      </c>
      <c r="AU210">
        <v>745861</v>
      </c>
      <c r="AV210">
        <v>700000</v>
      </c>
      <c r="AW210" t="s">
        <v>35</v>
      </c>
      <c r="AX210">
        <v>745861</v>
      </c>
      <c r="AY210" t="s">
        <v>52</v>
      </c>
      <c r="AZ210">
        <v>700000</v>
      </c>
      <c r="BA210" t="s">
        <v>35</v>
      </c>
      <c r="BB210">
        <v>745862</v>
      </c>
      <c r="BC210">
        <v>700000</v>
      </c>
      <c r="BD210" t="s">
        <v>35</v>
      </c>
      <c r="BE210">
        <v>745862</v>
      </c>
      <c r="BF210">
        <v>1</v>
      </c>
      <c r="BG210">
        <v>1</v>
      </c>
      <c r="CC210" t="s">
        <v>6133</v>
      </c>
      <c r="CD210">
        <v>5</v>
      </c>
      <c r="CN210" t="s">
        <v>4530</v>
      </c>
      <c r="CP210" t="s">
        <v>4555</v>
      </c>
      <c r="CQ210" t="s">
        <v>6700</v>
      </c>
    </row>
    <row r="211" spans="1:99" x14ac:dyDescent="0.2">
      <c r="A211" s="21" t="s">
        <v>6701</v>
      </c>
      <c r="B211" t="s">
        <v>6702</v>
      </c>
      <c r="C211" s="16">
        <v>42370</v>
      </c>
      <c r="D211" t="s">
        <v>4501</v>
      </c>
      <c r="F211" t="s">
        <v>77</v>
      </c>
      <c r="G211" t="s">
        <v>6703</v>
      </c>
      <c r="H211" t="s">
        <v>4503</v>
      </c>
      <c r="I211" t="s">
        <v>97</v>
      </c>
      <c r="J211" t="s">
        <v>135</v>
      </c>
      <c r="K211" t="s">
        <v>6704</v>
      </c>
      <c r="L211" t="s">
        <v>6705</v>
      </c>
      <c r="M211">
        <v>49.084000000000003</v>
      </c>
      <c r="N211" t="s">
        <v>4484</v>
      </c>
      <c r="S211" t="s">
        <v>4485</v>
      </c>
      <c r="T211" t="s">
        <v>6706</v>
      </c>
      <c r="U211" t="s">
        <v>6707</v>
      </c>
      <c r="V211" t="s">
        <v>6708</v>
      </c>
      <c r="W211" t="s">
        <v>6709</v>
      </c>
      <c r="X211" t="s">
        <v>6710</v>
      </c>
      <c r="Z211">
        <v>2</v>
      </c>
      <c r="AM211">
        <v>2</v>
      </c>
      <c r="AN211" t="s">
        <v>6711</v>
      </c>
      <c r="AO211" s="17">
        <v>18568</v>
      </c>
      <c r="AP211">
        <v>1</v>
      </c>
      <c r="AR211" s="16">
        <v>42642</v>
      </c>
      <c r="AS211">
        <v>10600000</v>
      </c>
      <c r="AT211" t="s">
        <v>39</v>
      </c>
      <c r="AU211">
        <v>10600000</v>
      </c>
      <c r="AV211">
        <v>10600000</v>
      </c>
      <c r="AW211" t="s">
        <v>39</v>
      </c>
      <c r="AX211">
        <v>10600000</v>
      </c>
      <c r="AY211" t="s">
        <v>97</v>
      </c>
      <c r="AZ211">
        <v>10600000</v>
      </c>
      <c r="BA211" t="s">
        <v>39</v>
      </c>
      <c r="BB211">
        <v>10600000</v>
      </c>
      <c r="BC211">
        <v>10600000</v>
      </c>
      <c r="BD211" t="s">
        <v>39</v>
      </c>
      <c r="BE211">
        <v>10600000</v>
      </c>
      <c r="CC211" t="s">
        <v>4607</v>
      </c>
      <c r="CD211">
        <v>1</v>
      </c>
      <c r="CN211" t="s">
        <v>4530</v>
      </c>
      <c r="CP211" t="s">
        <v>4555</v>
      </c>
      <c r="CU211">
        <v>9</v>
      </c>
    </row>
    <row r="212" spans="1:99" x14ac:dyDescent="0.2">
      <c r="A212" s="21" t="s">
        <v>6712</v>
      </c>
      <c r="B212" t="s">
        <v>6713</v>
      </c>
      <c r="C212" s="16">
        <v>43466</v>
      </c>
      <c r="D212" t="s">
        <v>4501</v>
      </c>
      <c r="F212" t="s">
        <v>53</v>
      </c>
      <c r="G212" t="s">
        <v>6714</v>
      </c>
      <c r="H212" t="s">
        <v>4503</v>
      </c>
      <c r="I212" t="s">
        <v>5327</v>
      </c>
      <c r="J212" t="s">
        <v>6715</v>
      </c>
      <c r="K212" t="s">
        <v>4506</v>
      </c>
      <c r="L212" t="s">
        <v>6716</v>
      </c>
      <c r="M212">
        <v>49.103999999999999</v>
      </c>
      <c r="N212" t="s">
        <v>4484</v>
      </c>
      <c r="S212" t="s">
        <v>4485</v>
      </c>
      <c r="T212" t="s">
        <v>6717</v>
      </c>
      <c r="U212" t="s">
        <v>6718</v>
      </c>
      <c r="V212" t="s">
        <v>6719</v>
      </c>
      <c r="W212" t="s">
        <v>6720</v>
      </c>
      <c r="Z212">
        <v>5</v>
      </c>
      <c r="AM212">
        <v>2</v>
      </c>
      <c r="AN212" t="s">
        <v>6721</v>
      </c>
      <c r="AO212" s="18">
        <v>44470</v>
      </c>
      <c r="AP212">
        <v>1</v>
      </c>
      <c r="AR212" s="16">
        <v>43951</v>
      </c>
      <c r="AS212">
        <v>240662</v>
      </c>
      <c r="AT212" t="s">
        <v>1244</v>
      </c>
      <c r="AU212">
        <v>302782</v>
      </c>
      <c r="AV212">
        <v>240662</v>
      </c>
      <c r="AW212" t="s">
        <v>1244</v>
      </c>
      <c r="AX212">
        <v>302782</v>
      </c>
      <c r="AY212" t="s">
        <v>5327</v>
      </c>
      <c r="AZ212">
        <v>240662</v>
      </c>
      <c r="BA212" t="s">
        <v>1244</v>
      </c>
      <c r="BB212">
        <v>302783</v>
      </c>
      <c r="BC212">
        <v>240662</v>
      </c>
      <c r="BD212" t="s">
        <v>1244</v>
      </c>
      <c r="BE212">
        <v>302783</v>
      </c>
      <c r="BG212">
        <v>1</v>
      </c>
      <c r="CP212" t="s">
        <v>6722</v>
      </c>
      <c r="CQ212" t="s">
        <v>2476</v>
      </c>
    </row>
    <row r="213" spans="1:99" x14ac:dyDescent="0.2">
      <c r="A213" s="21" t="s">
        <v>1017</v>
      </c>
      <c r="B213" t="s">
        <v>1018</v>
      </c>
      <c r="C213" s="16">
        <v>42461</v>
      </c>
      <c r="D213" t="s">
        <v>4476</v>
      </c>
      <c r="F213" t="s">
        <v>53</v>
      </c>
      <c r="G213" t="s">
        <v>6723</v>
      </c>
      <c r="H213" t="s">
        <v>4503</v>
      </c>
      <c r="I213" t="s">
        <v>213</v>
      </c>
      <c r="J213" t="s">
        <v>1015</v>
      </c>
      <c r="K213" t="s">
        <v>6724</v>
      </c>
      <c r="L213" t="s">
        <v>1019</v>
      </c>
      <c r="M213">
        <v>49.201999999999998</v>
      </c>
      <c r="N213" t="s">
        <v>4484</v>
      </c>
      <c r="S213" t="s">
        <v>4485</v>
      </c>
      <c r="T213" t="s">
        <v>1020</v>
      </c>
      <c r="U213" t="s">
        <v>6725</v>
      </c>
      <c r="V213" t="s">
        <v>6726</v>
      </c>
      <c r="W213" t="s">
        <v>6727</v>
      </c>
      <c r="X213" t="s">
        <v>6728</v>
      </c>
      <c r="Y213">
        <v>33186957989</v>
      </c>
      <c r="Z213">
        <v>2</v>
      </c>
      <c r="AM213">
        <v>2</v>
      </c>
      <c r="AN213" t="s">
        <v>6729</v>
      </c>
      <c r="AO213" s="17">
        <v>18568</v>
      </c>
      <c r="AP213">
        <v>1</v>
      </c>
      <c r="AQ213" t="s">
        <v>52</v>
      </c>
      <c r="AR213" s="16">
        <v>42653</v>
      </c>
      <c r="AS213">
        <v>600000</v>
      </c>
      <c r="AT213" t="s">
        <v>35</v>
      </c>
      <c r="AU213">
        <v>668560</v>
      </c>
      <c r="AV213">
        <v>600000</v>
      </c>
      <c r="AW213" t="s">
        <v>35</v>
      </c>
      <c r="AX213">
        <v>668560</v>
      </c>
      <c r="AY213" t="s">
        <v>213</v>
      </c>
      <c r="AZ213">
        <v>600000</v>
      </c>
      <c r="BA213" t="s">
        <v>35</v>
      </c>
      <c r="BB213">
        <v>668561</v>
      </c>
      <c r="BC213">
        <v>600000</v>
      </c>
      <c r="BD213" t="s">
        <v>35</v>
      </c>
      <c r="BE213">
        <v>668561</v>
      </c>
      <c r="BG213">
        <v>5</v>
      </c>
      <c r="CC213" t="s">
        <v>6730</v>
      </c>
      <c r="CD213">
        <v>8</v>
      </c>
      <c r="CN213" t="s">
        <v>4530</v>
      </c>
      <c r="CP213" t="s">
        <v>6484</v>
      </c>
      <c r="CQ213" t="s">
        <v>6731</v>
      </c>
    </row>
    <row r="214" spans="1:99" x14ac:dyDescent="0.2">
      <c r="A214" s="21" t="s">
        <v>6732</v>
      </c>
      <c r="B214" t="s">
        <v>6733</v>
      </c>
      <c r="C214" s="16">
        <v>42736</v>
      </c>
      <c r="D214" t="s">
        <v>4501</v>
      </c>
      <c r="F214" t="s">
        <v>45</v>
      </c>
      <c r="G214" t="s">
        <v>6734</v>
      </c>
      <c r="H214" t="s">
        <v>4503</v>
      </c>
      <c r="I214" t="s">
        <v>52</v>
      </c>
      <c r="J214" t="s">
        <v>73</v>
      </c>
      <c r="K214" t="s">
        <v>4696</v>
      </c>
      <c r="L214" t="s">
        <v>6735</v>
      </c>
      <c r="M214">
        <v>49.389000000000003</v>
      </c>
      <c r="N214" t="s">
        <v>4484</v>
      </c>
      <c r="S214" t="s">
        <v>4485</v>
      </c>
      <c r="T214" t="s">
        <v>6736</v>
      </c>
      <c r="U214" t="s">
        <v>6737</v>
      </c>
      <c r="V214" t="s">
        <v>6738</v>
      </c>
      <c r="W214" t="s">
        <v>6739</v>
      </c>
      <c r="X214" t="s">
        <v>6740</v>
      </c>
      <c r="Y214" t="s">
        <v>6741</v>
      </c>
      <c r="AM214">
        <v>1</v>
      </c>
      <c r="AN214" t="s">
        <v>6742</v>
      </c>
      <c r="AO214" s="17">
        <v>18568</v>
      </c>
      <c r="AP214">
        <v>1</v>
      </c>
      <c r="AQ214" t="s">
        <v>52</v>
      </c>
      <c r="AR214" s="16">
        <v>43004</v>
      </c>
      <c r="AS214">
        <v>5500000</v>
      </c>
      <c r="AT214" t="s">
        <v>35</v>
      </c>
      <c r="AU214">
        <v>6481011</v>
      </c>
      <c r="AV214">
        <v>5500000</v>
      </c>
      <c r="AW214" t="s">
        <v>35</v>
      </c>
      <c r="AX214">
        <v>6481011</v>
      </c>
      <c r="AY214" t="s">
        <v>52</v>
      </c>
      <c r="AZ214">
        <v>5500000</v>
      </c>
      <c r="BA214" t="s">
        <v>35</v>
      </c>
      <c r="BB214">
        <v>6481011</v>
      </c>
      <c r="BC214">
        <v>5500000</v>
      </c>
      <c r="BD214" t="s">
        <v>35</v>
      </c>
      <c r="BE214">
        <v>6481011</v>
      </c>
      <c r="BF214">
        <v>1</v>
      </c>
      <c r="BG214">
        <v>1</v>
      </c>
      <c r="CC214" t="s">
        <v>4892</v>
      </c>
      <c r="CD214">
        <v>2</v>
      </c>
      <c r="CN214" t="s">
        <v>4530</v>
      </c>
      <c r="CP214" t="s">
        <v>4555</v>
      </c>
      <c r="CQ214" t="s">
        <v>6743</v>
      </c>
      <c r="CU214">
        <v>25</v>
      </c>
    </row>
    <row r="215" spans="1:99" x14ac:dyDescent="0.2">
      <c r="A215" s="21" t="s">
        <v>6744</v>
      </c>
      <c r="B215" t="s">
        <v>6745</v>
      </c>
      <c r="C215" s="16">
        <v>42370</v>
      </c>
      <c r="D215" t="s">
        <v>4501</v>
      </c>
      <c r="F215" t="s">
        <v>53</v>
      </c>
      <c r="G215" t="s">
        <v>6746</v>
      </c>
      <c r="H215" t="s">
        <v>4503</v>
      </c>
      <c r="I215" t="s">
        <v>60</v>
      </c>
      <c r="J215" t="s">
        <v>6747</v>
      </c>
      <c r="K215" t="s">
        <v>6748</v>
      </c>
      <c r="L215" t="s">
        <v>6749</v>
      </c>
      <c r="M215">
        <v>49.427999999999997</v>
      </c>
      <c r="N215" t="s">
        <v>4484</v>
      </c>
      <c r="S215" t="s">
        <v>4485</v>
      </c>
      <c r="T215" t="s">
        <v>6750</v>
      </c>
      <c r="W215" t="s">
        <v>6751</v>
      </c>
      <c r="X215" t="s">
        <v>6752</v>
      </c>
      <c r="Y215" t="s">
        <v>6753</v>
      </c>
      <c r="Z215">
        <v>1</v>
      </c>
      <c r="AM215">
        <v>1</v>
      </c>
      <c r="AN215" t="s">
        <v>6754</v>
      </c>
      <c r="AO215" t="s">
        <v>4493</v>
      </c>
      <c r="AP215">
        <v>1</v>
      </c>
      <c r="AQ215" t="s">
        <v>61</v>
      </c>
      <c r="AR215" s="16">
        <v>43747</v>
      </c>
      <c r="AS215">
        <v>7000000</v>
      </c>
      <c r="AT215" t="s">
        <v>35</v>
      </c>
      <c r="AU215">
        <v>7689071</v>
      </c>
      <c r="AV215">
        <v>7000000</v>
      </c>
      <c r="AW215" t="s">
        <v>35</v>
      </c>
      <c r="AX215">
        <v>7689071</v>
      </c>
      <c r="AY215" t="s">
        <v>60</v>
      </c>
      <c r="AZ215">
        <v>7000000</v>
      </c>
      <c r="BA215" t="s">
        <v>35</v>
      </c>
      <c r="BB215">
        <v>7689072</v>
      </c>
      <c r="BC215">
        <v>7000000</v>
      </c>
      <c r="BD215" t="s">
        <v>35</v>
      </c>
      <c r="BE215">
        <v>7689072</v>
      </c>
      <c r="BF215">
        <v>1</v>
      </c>
      <c r="BG215">
        <v>1</v>
      </c>
      <c r="CN215" t="s">
        <v>4530</v>
      </c>
      <c r="CP215" t="s">
        <v>6755</v>
      </c>
      <c r="CQ215" t="s">
        <v>6756</v>
      </c>
    </row>
    <row r="216" spans="1:99" x14ac:dyDescent="0.2">
      <c r="A216" s="21" t="s">
        <v>3937</v>
      </c>
      <c r="B216" t="s">
        <v>3939</v>
      </c>
      <c r="C216" s="16">
        <v>40787</v>
      </c>
      <c r="D216" t="s">
        <v>4476</v>
      </c>
      <c r="G216" t="s">
        <v>6757</v>
      </c>
      <c r="H216" t="s">
        <v>4503</v>
      </c>
      <c r="I216" t="s">
        <v>52</v>
      </c>
      <c r="J216" t="s">
        <v>3938</v>
      </c>
      <c r="K216" t="s">
        <v>4506</v>
      </c>
      <c r="L216" t="s">
        <v>3940</v>
      </c>
      <c r="M216">
        <v>49.454000000000001</v>
      </c>
      <c r="N216" t="s">
        <v>4484</v>
      </c>
      <c r="T216" t="s">
        <v>3941</v>
      </c>
      <c r="U216" t="s">
        <v>6758</v>
      </c>
      <c r="V216" t="s">
        <v>6759</v>
      </c>
      <c r="W216" t="s">
        <v>6760</v>
      </c>
      <c r="X216" t="s">
        <v>6761</v>
      </c>
      <c r="Y216" t="s">
        <v>6762</v>
      </c>
      <c r="Z216">
        <v>3</v>
      </c>
      <c r="AM216">
        <v>5</v>
      </c>
      <c r="AN216" t="s">
        <v>6763</v>
      </c>
      <c r="AO216" t="s">
        <v>4493</v>
      </c>
      <c r="AP216">
        <v>1</v>
      </c>
      <c r="AQ216" t="s">
        <v>52</v>
      </c>
      <c r="AR216" s="16">
        <v>42219</v>
      </c>
      <c r="AS216">
        <v>174337</v>
      </c>
      <c r="AT216" t="s">
        <v>1244</v>
      </c>
      <c r="AU216">
        <v>271765</v>
      </c>
      <c r="AV216">
        <v>174337</v>
      </c>
      <c r="AW216" t="s">
        <v>1244</v>
      </c>
      <c r="AX216">
        <v>271765</v>
      </c>
      <c r="AY216" t="s">
        <v>52</v>
      </c>
      <c r="AZ216">
        <v>174337</v>
      </c>
      <c r="BA216" t="s">
        <v>1244</v>
      </c>
      <c r="BB216">
        <v>271766</v>
      </c>
      <c r="BC216">
        <v>174337</v>
      </c>
      <c r="BD216" t="s">
        <v>1244</v>
      </c>
      <c r="BE216">
        <v>271766</v>
      </c>
      <c r="BF216">
        <v>1</v>
      </c>
      <c r="BG216">
        <v>2</v>
      </c>
      <c r="CC216" t="s">
        <v>6764</v>
      </c>
      <c r="CD216">
        <v>23</v>
      </c>
      <c r="CP216" t="s">
        <v>6765</v>
      </c>
      <c r="CQ216" t="s">
        <v>3942</v>
      </c>
      <c r="CU216">
        <v>24</v>
      </c>
    </row>
    <row r="217" spans="1:99" x14ac:dyDescent="0.2">
      <c r="A217" s="21" t="s">
        <v>1749</v>
      </c>
      <c r="B217" t="s">
        <v>1750</v>
      </c>
      <c r="C217" s="16">
        <v>41640</v>
      </c>
      <c r="D217" t="s">
        <v>4501</v>
      </c>
      <c r="F217" t="s">
        <v>77</v>
      </c>
      <c r="G217" t="s">
        <v>6766</v>
      </c>
      <c r="H217" t="s">
        <v>4503</v>
      </c>
      <c r="I217" t="s">
        <v>52</v>
      </c>
      <c r="J217" t="s">
        <v>73</v>
      </c>
      <c r="K217" t="s">
        <v>4506</v>
      </c>
      <c r="L217" t="s">
        <v>1751</v>
      </c>
      <c r="M217">
        <v>49.787999999999997</v>
      </c>
      <c r="N217" t="s">
        <v>4484</v>
      </c>
      <c r="S217" t="s">
        <v>4485</v>
      </c>
      <c r="T217" t="s">
        <v>1752</v>
      </c>
      <c r="U217" t="s">
        <v>6767</v>
      </c>
      <c r="W217" t="s">
        <v>6768</v>
      </c>
      <c r="X217" t="s">
        <v>6769</v>
      </c>
      <c r="Y217">
        <v>447967051854</v>
      </c>
      <c r="Z217">
        <v>18</v>
      </c>
      <c r="AD217">
        <v>1</v>
      </c>
      <c r="AE217">
        <v>1</v>
      </c>
      <c r="AM217">
        <v>1</v>
      </c>
      <c r="AN217" t="s">
        <v>6770</v>
      </c>
      <c r="AO217" s="18">
        <v>44470</v>
      </c>
      <c r="AP217">
        <v>1</v>
      </c>
      <c r="AQ217" t="s">
        <v>52</v>
      </c>
      <c r="AR217" s="16">
        <v>43656</v>
      </c>
      <c r="AS217">
        <v>200000</v>
      </c>
      <c r="AT217" t="s">
        <v>1244</v>
      </c>
      <c r="AU217">
        <v>250121</v>
      </c>
      <c r="AV217">
        <v>200000</v>
      </c>
      <c r="AW217" t="s">
        <v>1244</v>
      </c>
      <c r="AX217">
        <v>250121</v>
      </c>
      <c r="AY217" t="s">
        <v>52</v>
      </c>
      <c r="AZ217">
        <v>200000</v>
      </c>
      <c r="BA217" t="s">
        <v>1244</v>
      </c>
      <c r="BB217">
        <v>250122</v>
      </c>
      <c r="BC217">
        <v>200000</v>
      </c>
      <c r="BD217" t="s">
        <v>1244</v>
      </c>
      <c r="BE217">
        <v>250122</v>
      </c>
      <c r="BG217">
        <v>1</v>
      </c>
      <c r="CC217" t="s">
        <v>4791</v>
      </c>
      <c r="CD217">
        <v>3</v>
      </c>
      <c r="CF217">
        <v>0</v>
      </c>
      <c r="CG217">
        <v>2</v>
      </c>
      <c r="CI217" t="s">
        <v>4498</v>
      </c>
    </row>
    <row r="218" spans="1:99" x14ac:dyDescent="0.2">
      <c r="A218" s="21" t="s">
        <v>6771</v>
      </c>
      <c r="B218" t="s">
        <v>6772</v>
      </c>
      <c r="C218" s="16">
        <v>41277</v>
      </c>
      <c r="D218" t="s">
        <v>4476</v>
      </c>
      <c r="G218" t="s">
        <v>6773</v>
      </c>
      <c r="H218" t="s">
        <v>4503</v>
      </c>
      <c r="I218" t="s">
        <v>5078</v>
      </c>
      <c r="J218" t="s">
        <v>6774</v>
      </c>
      <c r="K218" t="s">
        <v>5865</v>
      </c>
      <c r="L218" t="s">
        <v>6775</v>
      </c>
      <c r="M218">
        <v>50.101999999999997</v>
      </c>
      <c r="N218" t="s">
        <v>4484</v>
      </c>
      <c r="S218" t="s">
        <v>4485</v>
      </c>
      <c r="T218" t="s">
        <v>6776</v>
      </c>
      <c r="U218" t="s">
        <v>6777</v>
      </c>
      <c r="V218" t="s">
        <v>6778</v>
      </c>
      <c r="W218" t="s">
        <v>6779</v>
      </c>
      <c r="X218" t="s">
        <v>6780</v>
      </c>
      <c r="AM218">
        <v>3</v>
      </c>
      <c r="AN218" t="s">
        <v>6781</v>
      </c>
      <c r="AO218" s="17">
        <v>18568</v>
      </c>
      <c r="AP218">
        <v>1</v>
      </c>
      <c r="AR218" s="16">
        <v>43466</v>
      </c>
      <c r="AS218">
        <v>8900000</v>
      </c>
      <c r="AT218" t="s">
        <v>35</v>
      </c>
      <c r="AU218">
        <v>10200736</v>
      </c>
      <c r="BC218">
        <v>8900000</v>
      </c>
      <c r="BD218" t="s">
        <v>35</v>
      </c>
      <c r="BE218">
        <v>10200737</v>
      </c>
      <c r="CC218" t="s">
        <v>5151</v>
      </c>
      <c r="CD218">
        <v>8</v>
      </c>
      <c r="CF218">
        <v>0</v>
      </c>
      <c r="CG218">
        <v>1</v>
      </c>
      <c r="CI218" t="s">
        <v>4580</v>
      </c>
      <c r="CN218" t="s">
        <v>5008</v>
      </c>
      <c r="CP218" t="s">
        <v>6782</v>
      </c>
    </row>
    <row r="219" spans="1:99" x14ac:dyDescent="0.2">
      <c r="A219" s="21" t="s">
        <v>6783</v>
      </c>
      <c r="B219" t="s">
        <v>6784</v>
      </c>
      <c r="C219" s="16">
        <v>35796</v>
      </c>
      <c r="D219" t="s">
        <v>4501</v>
      </c>
      <c r="E219" t="s">
        <v>4612</v>
      </c>
      <c r="F219" t="s">
        <v>45</v>
      </c>
      <c r="G219" t="s">
        <v>6785</v>
      </c>
      <c r="H219" t="s">
        <v>4503</v>
      </c>
      <c r="I219" t="s">
        <v>5078</v>
      </c>
      <c r="J219" t="s">
        <v>2299</v>
      </c>
      <c r="K219" t="s">
        <v>4587</v>
      </c>
      <c r="L219" t="s">
        <v>6786</v>
      </c>
      <c r="M219">
        <v>50.162999999999997</v>
      </c>
      <c r="N219" t="s">
        <v>4484</v>
      </c>
      <c r="O219" s="16">
        <v>43357</v>
      </c>
      <c r="P219" t="s">
        <v>4476</v>
      </c>
      <c r="S219" t="s">
        <v>4485</v>
      </c>
      <c r="T219" t="s">
        <v>6787</v>
      </c>
      <c r="U219" t="s">
        <v>6788</v>
      </c>
      <c r="V219" t="s">
        <v>6789</v>
      </c>
      <c r="W219" t="s">
        <v>6790</v>
      </c>
      <c r="X219" t="s">
        <v>6791</v>
      </c>
      <c r="Y219" t="s">
        <v>6792</v>
      </c>
      <c r="AD219">
        <v>1</v>
      </c>
      <c r="AE219">
        <v>2</v>
      </c>
      <c r="AM219">
        <v>1</v>
      </c>
      <c r="AN219" t="s">
        <v>6793</v>
      </c>
      <c r="AO219" t="s">
        <v>4493</v>
      </c>
      <c r="AP219">
        <v>1</v>
      </c>
      <c r="AQ219" t="s">
        <v>203</v>
      </c>
      <c r="AR219" s="16">
        <v>42095</v>
      </c>
      <c r="AS219">
        <v>2203740</v>
      </c>
      <c r="AT219" t="s">
        <v>35</v>
      </c>
      <c r="AU219">
        <v>2373612</v>
      </c>
      <c r="BC219">
        <v>2203740</v>
      </c>
      <c r="BD219" t="s">
        <v>35</v>
      </c>
      <c r="BE219">
        <v>2373612</v>
      </c>
      <c r="BF219">
        <v>1</v>
      </c>
      <c r="BG219">
        <v>1</v>
      </c>
      <c r="BH219" t="s">
        <v>6794</v>
      </c>
      <c r="BI219" t="s">
        <v>6795</v>
      </c>
      <c r="BJ219" s="16">
        <v>43357</v>
      </c>
      <c r="BK219" t="s">
        <v>4476</v>
      </c>
      <c r="BL219">
        <v>190000000</v>
      </c>
      <c r="BM219" t="s">
        <v>39</v>
      </c>
      <c r="BN219">
        <v>190000000</v>
      </c>
      <c r="BO219" t="s">
        <v>5195</v>
      </c>
      <c r="BP219" t="s">
        <v>6796</v>
      </c>
      <c r="CF219">
        <v>12</v>
      </c>
      <c r="CG219">
        <v>15</v>
      </c>
      <c r="CH219" t="s">
        <v>4629</v>
      </c>
    </row>
    <row r="220" spans="1:99" x14ac:dyDescent="0.2">
      <c r="A220" s="21" t="s">
        <v>6797</v>
      </c>
      <c r="B220" t="s">
        <v>6798</v>
      </c>
      <c r="C220" s="16">
        <v>44076</v>
      </c>
      <c r="D220" t="s">
        <v>4476</v>
      </c>
      <c r="G220" t="s">
        <v>6799</v>
      </c>
      <c r="H220" t="s">
        <v>4503</v>
      </c>
      <c r="I220" t="s">
        <v>91</v>
      </c>
      <c r="J220" t="s">
        <v>145</v>
      </c>
      <c r="K220" t="s">
        <v>4506</v>
      </c>
      <c r="L220" t="s">
        <v>6800</v>
      </c>
      <c r="M220">
        <v>50.185000000000002</v>
      </c>
      <c r="N220" t="s">
        <v>4484</v>
      </c>
      <c r="S220" t="s">
        <v>4485</v>
      </c>
      <c r="T220" t="s">
        <v>6801</v>
      </c>
      <c r="W220" t="s">
        <v>6802</v>
      </c>
      <c r="X220" t="s">
        <v>6803</v>
      </c>
      <c r="Y220" t="s">
        <v>6804</v>
      </c>
      <c r="Z220">
        <v>3</v>
      </c>
      <c r="AM220">
        <v>2</v>
      </c>
      <c r="AN220" t="s">
        <v>6805</v>
      </c>
      <c r="AO220" s="18">
        <v>44470</v>
      </c>
      <c r="AP220">
        <v>1</v>
      </c>
      <c r="AQ220" t="s">
        <v>52</v>
      </c>
      <c r="AR220" s="16">
        <v>44173</v>
      </c>
      <c r="AS220">
        <v>100000</v>
      </c>
      <c r="AT220" t="s">
        <v>1244</v>
      </c>
      <c r="AU220">
        <v>133649</v>
      </c>
      <c r="AV220">
        <v>100000</v>
      </c>
      <c r="AW220" t="s">
        <v>1244</v>
      </c>
      <c r="AX220">
        <v>133649</v>
      </c>
      <c r="AY220" t="s">
        <v>91</v>
      </c>
      <c r="AZ220">
        <v>100000</v>
      </c>
      <c r="BA220" t="s">
        <v>1244</v>
      </c>
      <c r="BB220">
        <v>133650</v>
      </c>
      <c r="BC220">
        <v>100000</v>
      </c>
      <c r="BD220" t="s">
        <v>1244</v>
      </c>
      <c r="BE220">
        <v>133650</v>
      </c>
      <c r="CP220" t="s">
        <v>5045</v>
      </c>
    </row>
    <row r="221" spans="1:99" x14ac:dyDescent="0.2">
      <c r="A221" s="21" t="s">
        <v>6806</v>
      </c>
      <c r="B221" t="s">
        <v>6807</v>
      </c>
      <c r="C221" s="16">
        <v>43040</v>
      </c>
      <c r="D221" t="s">
        <v>4546</v>
      </c>
      <c r="H221" t="s">
        <v>4503</v>
      </c>
      <c r="I221" t="s">
        <v>4504</v>
      </c>
      <c r="J221" t="s">
        <v>6808</v>
      </c>
      <c r="K221" t="s">
        <v>4506</v>
      </c>
      <c r="L221" t="s">
        <v>6809</v>
      </c>
      <c r="M221">
        <v>50.23</v>
      </c>
      <c r="N221" t="s">
        <v>4484</v>
      </c>
      <c r="S221" t="s">
        <v>4485</v>
      </c>
      <c r="T221" t="s">
        <v>6810</v>
      </c>
      <c r="U221" t="s">
        <v>6811</v>
      </c>
      <c r="W221" t="s">
        <v>6812</v>
      </c>
      <c r="X221" t="s">
        <v>6813</v>
      </c>
      <c r="AO221" s="17">
        <v>18568</v>
      </c>
      <c r="AP221">
        <v>1</v>
      </c>
      <c r="AR221" s="16">
        <v>43221</v>
      </c>
      <c r="AS221">
        <v>11231807</v>
      </c>
      <c r="AT221" t="s">
        <v>39</v>
      </c>
      <c r="AU221">
        <v>11231807</v>
      </c>
      <c r="AV221">
        <v>11231807</v>
      </c>
      <c r="AW221" t="s">
        <v>39</v>
      </c>
      <c r="AX221">
        <v>11231807</v>
      </c>
      <c r="AY221" t="s">
        <v>4504</v>
      </c>
      <c r="AZ221">
        <v>11231807</v>
      </c>
      <c r="BA221" t="s">
        <v>39</v>
      </c>
      <c r="BB221">
        <v>11231807</v>
      </c>
      <c r="BC221">
        <v>11231807</v>
      </c>
      <c r="BD221" t="s">
        <v>39</v>
      </c>
      <c r="BE221">
        <v>11231807</v>
      </c>
      <c r="CP221" t="s">
        <v>4609</v>
      </c>
    </row>
    <row r="222" spans="1:99" x14ac:dyDescent="0.2">
      <c r="A222" s="21" t="s">
        <v>6814</v>
      </c>
      <c r="B222" t="s">
        <v>6815</v>
      </c>
      <c r="C222" s="16">
        <v>42370</v>
      </c>
      <c r="D222" t="s">
        <v>4501</v>
      </c>
      <c r="F222" t="s">
        <v>77</v>
      </c>
      <c r="G222" t="s">
        <v>6816</v>
      </c>
      <c r="H222" t="s">
        <v>4503</v>
      </c>
      <c r="I222" t="s">
        <v>67</v>
      </c>
      <c r="J222" t="s">
        <v>6817</v>
      </c>
      <c r="K222" t="s">
        <v>4945</v>
      </c>
      <c r="L222" t="s">
        <v>6818</v>
      </c>
      <c r="M222">
        <v>50.488</v>
      </c>
      <c r="N222" t="s">
        <v>4484</v>
      </c>
      <c r="S222" t="s">
        <v>4485</v>
      </c>
      <c r="T222" t="s">
        <v>6819</v>
      </c>
      <c r="U222" t="s">
        <v>6820</v>
      </c>
      <c r="V222" t="s">
        <v>6821</v>
      </c>
      <c r="W222" t="s">
        <v>6822</v>
      </c>
      <c r="X222" t="s">
        <v>6823</v>
      </c>
      <c r="Y222" t="s">
        <v>6824</v>
      </c>
      <c r="AM222">
        <v>3</v>
      </c>
      <c r="AN222" t="s">
        <v>6825</v>
      </c>
      <c r="AO222" s="17">
        <v>18568</v>
      </c>
      <c r="AP222">
        <v>1</v>
      </c>
      <c r="AQ222" t="s">
        <v>61</v>
      </c>
      <c r="AR222" s="16">
        <v>42824</v>
      </c>
      <c r="AS222">
        <v>5000000</v>
      </c>
      <c r="AT222" t="s">
        <v>35</v>
      </c>
      <c r="AU222">
        <v>5343872</v>
      </c>
      <c r="AV222">
        <v>5000000</v>
      </c>
      <c r="AW222" t="s">
        <v>35</v>
      </c>
      <c r="AX222">
        <v>5343872</v>
      </c>
      <c r="AY222" t="s">
        <v>67</v>
      </c>
      <c r="AZ222">
        <v>5000000</v>
      </c>
      <c r="BA222" t="s">
        <v>35</v>
      </c>
      <c r="BB222">
        <v>5343873</v>
      </c>
      <c r="BC222">
        <v>5000000</v>
      </c>
      <c r="BD222" t="s">
        <v>35</v>
      </c>
      <c r="BE222">
        <v>5343873</v>
      </c>
      <c r="CN222" t="s">
        <v>4530</v>
      </c>
      <c r="CP222" t="s">
        <v>6826</v>
      </c>
      <c r="CU222">
        <v>12</v>
      </c>
    </row>
    <row r="223" spans="1:99" x14ac:dyDescent="0.2">
      <c r="A223" s="21" t="s">
        <v>6827</v>
      </c>
      <c r="B223" t="s">
        <v>6828</v>
      </c>
      <c r="C223" s="16">
        <v>43831</v>
      </c>
      <c r="D223" t="s">
        <v>4501</v>
      </c>
      <c r="H223" t="s">
        <v>4503</v>
      </c>
      <c r="I223" t="s">
        <v>52</v>
      </c>
      <c r="J223" t="s">
        <v>6829</v>
      </c>
      <c r="K223" t="s">
        <v>6830</v>
      </c>
      <c r="L223" t="s">
        <v>6831</v>
      </c>
      <c r="M223">
        <v>50.601999999999997</v>
      </c>
      <c r="N223" t="s">
        <v>4484</v>
      </c>
      <c r="T223" t="s">
        <v>6832</v>
      </c>
      <c r="AM223">
        <v>2</v>
      </c>
      <c r="AN223" t="s">
        <v>6833</v>
      </c>
      <c r="AO223" s="18">
        <v>44470</v>
      </c>
      <c r="AP223">
        <v>1</v>
      </c>
      <c r="AQ223" t="s">
        <v>52</v>
      </c>
      <c r="AR223" s="16">
        <v>44115</v>
      </c>
      <c r="AS223">
        <v>500000</v>
      </c>
      <c r="AT223" t="s">
        <v>39</v>
      </c>
      <c r="AU223">
        <v>500000</v>
      </c>
      <c r="AV223">
        <v>500000</v>
      </c>
      <c r="AW223" t="s">
        <v>39</v>
      </c>
      <c r="AX223">
        <v>500000</v>
      </c>
      <c r="AY223" t="s">
        <v>52</v>
      </c>
      <c r="AZ223">
        <v>500000</v>
      </c>
      <c r="BA223" t="s">
        <v>39</v>
      </c>
      <c r="BB223">
        <v>500000</v>
      </c>
      <c r="BC223">
        <v>500000</v>
      </c>
      <c r="BD223" t="s">
        <v>39</v>
      </c>
      <c r="BE223">
        <v>500000</v>
      </c>
      <c r="BF223">
        <v>1</v>
      </c>
      <c r="BG223">
        <v>2</v>
      </c>
      <c r="CN223" t="s">
        <v>4530</v>
      </c>
      <c r="CP223" t="s">
        <v>6834</v>
      </c>
      <c r="CQ223" t="s">
        <v>6835</v>
      </c>
    </row>
    <row r="224" spans="1:99" x14ac:dyDescent="0.2">
      <c r="A224" s="21" t="s">
        <v>6836</v>
      </c>
      <c r="B224" t="s">
        <v>6837</v>
      </c>
      <c r="C224" s="16">
        <v>43831</v>
      </c>
      <c r="D224" t="s">
        <v>4476</v>
      </c>
      <c r="F224" t="s">
        <v>53</v>
      </c>
      <c r="G224" t="s">
        <v>6838</v>
      </c>
      <c r="H224" t="s">
        <v>4503</v>
      </c>
      <c r="I224" t="s">
        <v>52</v>
      </c>
      <c r="J224" t="s">
        <v>6839</v>
      </c>
      <c r="K224" t="s">
        <v>6840</v>
      </c>
      <c r="L224" t="s">
        <v>6841</v>
      </c>
      <c r="M224">
        <v>50.753</v>
      </c>
      <c r="N224" t="s">
        <v>4484</v>
      </c>
      <c r="S224" t="s">
        <v>4485</v>
      </c>
      <c r="T224" t="s">
        <v>6842</v>
      </c>
      <c r="W224" t="s">
        <v>6843</v>
      </c>
      <c r="Z224">
        <v>1</v>
      </c>
      <c r="AO224" s="18">
        <v>44470</v>
      </c>
      <c r="AP224">
        <v>1</v>
      </c>
      <c r="AQ224" t="s">
        <v>52</v>
      </c>
      <c r="AR224" s="16">
        <v>44068</v>
      </c>
      <c r="AS224">
        <v>125000</v>
      </c>
      <c r="AT224" t="s">
        <v>39</v>
      </c>
      <c r="AU224">
        <v>125000</v>
      </c>
      <c r="AV224">
        <v>125000</v>
      </c>
      <c r="AW224" t="s">
        <v>39</v>
      </c>
      <c r="AX224">
        <v>125000</v>
      </c>
      <c r="AY224" t="s">
        <v>52</v>
      </c>
      <c r="AZ224">
        <v>125000</v>
      </c>
      <c r="BA224" t="s">
        <v>39</v>
      </c>
      <c r="BB224">
        <v>125000</v>
      </c>
      <c r="BC224">
        <v>125000</v>
      </c>
      <c r="BD224" t="s">
        <v>39</v>
      </c>
      <c r="BE224">
        <v>125000</v>
      </c>
      <c r="BF224">
        <v>1</v>
      </c>
      <c r="BG224">
        <v>1</v>
      </c>
      <c r="CN224" t="s">
        <v>4530</v>
      </c>
      <c r="CP224" t="s">
        <v>6844</v>
      </c>
      <c r="CQ224" t="s">
        <v>1830</v>
      </c>
    </row>
    <row r="225" spans="1:99" x14ac:dyDescent="0.2">
      <c r="A225" s="21" t="s">
        <v>6845</v>
      </c>
      <c r="B225" t="s">
        <v>6846</v>
      </c>
      <c r="C225" s="16">
        <v>40544</v>
      </c>
      <c r="D225" t="s">
        <v>4501</v>
      </c>
      <c r="G225" t="s">
        <v>6847</v>
      </c>
      <c r="H225" t="s">
        <v>4503</v>
      </c>
      <c r="I225" t="s">
        <v>97</v>
      </c>
      <c r="J225" t="s">
        <v>6848</v>
      </c>
      <c r="K225" t="s">
        <v>4828</v>
      </c>
      <c r="L225" t="s">
        <v>6849</v>
      </c>
      <c r="M225">
        <v>50.761000000000003</v>
      </c>
      <c r="N225" t="s">
        <v>4484</v>
      </c>
      <c r="S225" t="s">
        <v>4485</v>
      </c>
      <c r="T225" t="s">
        <v>6850</v>
      </c>
      <c r="U225" t="s">
        <v>6851</v>
      </c>
      <c r="V225" t="s">
        <v>6852</v>
      </c>
      <c r="X225" t="s">
        <v>6853</v>
      </c>
      <c r="Z225">
        <v>2</v>
      </c>
      <c r="AB225" t="s">
        <v>6854</v>
      </c>
      <c r="AC225" t="s">
        <v>52</v>
      </c>
      <c r="AD225">
        <v>2</v>
      </c>
      <c r="AE225">
        <v>2</v>
      </c>
      <c r="AM225">
        <v>6</v>
      </c>
      <c r="AN225" t="s">
        <v>6855</v>
      </c>
      <c r="AO225" s="17">
        <v>18568</v>
      </c>
      <c r="AP225">
        <v>1</v>
      </c>
      <c r="AR225" s="16">
        <v>41898</v>
      </c>
      <c r="AS225">
        <v>5000000</v>
      </c>
      <c r="AT225" t="s">
        <v>35</v>
      </c>
      <c r="AU225">
        <v>6476482</v>
      </c>
      <c r="AV225">
        <v>5000000</v>
      </c>
      <c r="AW225" t="s">
        <v>35</v>
      </c>
      <c r="AX225">
        <v>6476482</v>
      </c>
      <c r="AY225" t="s">
        <v>97</v>
      </c>
      <c r="AZ225">
        <v>5000000</v>
      </c>
      <c r="BA225" t="s">
        <v>35</v>
      </c>
      <c r="BB225">
        <v>6476483</v>
      </c>
      <c r="BC225">
        <v>5000000</v>
      </c>
      <c r="BD225" t="s">
        <v>35</v>
      </c>
      <c r="BE225">
        <v>6476483</v>
      </c>
      <c r="CN225" t="s">
        <v>4530</v>
      </c>
      <c r="CP225" t="s">
        <v>6856</v>
      </c>
      <c r="CU225">
        <v>23</v>
      </c>
    </row>
    <row r="226" spans="1:99" x14ac:dyDescent="0.2">
      <c r="A226" s="21" t="s">
        <v>6857</v>
      </c>
      <c r="B226" t="s">
        <v>6858</v>
      </c>
      <c r="C226" s="16">
        <v>38965</v>
      </c>
      <c r="D226" t="s">
        <v>4476</v>
      </c>
      <c r="F226" t="s">
        <v>77</v>
      </c>
      <c r="G226" t="s">
        <v>6859</v>
      </c>
      <c r="H226" t="s">
        <v>4503</v>
      </c>
      <c r="I226" t="s">
        <v>52</v>
      </c>
      <c r="J226" t="s">
        <v>6860</v>
      </c>
      <c r="K226" t="s">
        <v>4571</v>
      </c>
      <c r="L226" t="s">
        <v>6861</v>
      </c>
      <c r="M226">
        <v>50.944000000000003</v>
      </c>
      <c r="N226" t="s">
        <v>4484</v>
      </c>
      <c r="S226" t="s">
        <v>4485</v>
      </c>
      <c r="T226" t="s">
        <v>6862</v>
      </c>
      <c r="U226" t="s">
        <v>6863</v>
      </c>
      <c r="V226" t="s">
        <v>6864</v>
      </c>
      <c r="W226" t="s">
        <v>6865</v>
      </c>
      <c r="X226" t="s">
        <v>6866</v>
      </c>
      <c r="Y226" t="s">
        <v>6867</v>
      </c>
      <c r="Z226">
        <v>4</v>
      </c>
      <c r="AM226">
        <v>3</v>
      </c>
      <c r="AN226" t="s">
        <v>6868</v>
      </c>
      <c r="AO226" s="17">
        <v>18568</v>
      </c>
      <c r="AP226">
        <v>1</v>
      </c>
      <c r="AQ226" t="s">
        <v>52</v>
      </c>
      <c r="AR226" s="16">
        <v>42438</v>
      </c>
      <c r="AS226">
        <v>1000000</v>
      </c>
      <c r="AT226" t="s">
        <v>35</v>
      </c>
      <c r="AU226">
        <v>1099917</v>
      </c>
      <c r="AV226">
        <v>1000000</v>
      </c>
      <c r="AW226" t="s">
        <v>35</v>
      </c>
      <c r="AX226">
        <v>1099917</v>
      </c>
      <c r="AY226" t="s">
        <v>52</v>
      </c>
      <c r="AZ226">
        <v>1000000</v>
      </c>
      <c r="BA226" t="s">
        <v>35</v>
      </c>
      <c r="BB226">
        <v>1099918</v>
      </c>
      <c r="BC226">
        <v>1000000</v>
      </c>
      <c r="BD226" t="s">
        <v>35</v>
      </c>
      <c r="BE226">
        <v>1099918</v>
      </c>
      <c r="BG226">
        <v>3</v>
      </c>
      <c r="CC226" t="s">
        <v>6869</v>
      </c>
      <c r="CD226">
        <v>5</v>
      </c>
      <c r="CN226" t="s">
        <v>4530</v>
      </c>
      <c r="CP226" t="s">
        <v>4728</v>
      </c>
      <c r="CQ226" t="s">
        <v>6870</v>
      </c>
      <c r="CU226">
        <v>42</v>
      </c>
    </row>
    <row r="227" spans="1:99" x14ac:dyDescent="0.2">
      <c r="A227" s="21" t="s">
        <v>3932</v>
      </c>
      <c r="B227" t="s">
        <v>3933</v>
      </c>
      <c r="C227" s="16">
        <v>41957</v>
      </c>
      <c r="D227" t="s">
        <v>4476</v>
      </c>
      <c r="F227" t="s">
        <v>53</v>
      </c>
      <c r="G227" t="s">
        <v>6871</v>
      </c>
      <c r="H227" t="s">
        <v>4503</v>
      </c>
      <c r="I227" t="s">
        <v>52</v>
      </c>
      <c r="J227" t="s">
        <v>1759</v>
      </c>
      <c r="K227" t="s">
        <v>4506</v>
      </c>
      <c r="L227" t="s">
        <v>3934</v>
      </c>
      <c r="M227">
        <v>51.375999999999998</v>
      </c>
      <c r="N227" t="s">
        <v>4484</v>
      </c>
      <c r="S227" t="s">
        <v>4485</v>
      </c>
      <c r="T227" t="s">
        <v>3935</v>
      </c>
      <c r="U227" t="s">
        <v>6872</v>
      </c>
      <c r="V227" t="s">
        <v>6873</v>
      </c>
      <c r="W227" t="s">
        <v>6874</v>
      </c>
      <c r="Z227">
        <v>8</v>
      </c>
      <c r="AD227">
        <v>1</v>
      </c>
      <c r="AE227">
        <v>1</v>
      </c>
      <c r="AM227">
        <v>1</v>
      </c>
      <c r="AN227" t="s">
        <v>6875</v>
      </c>
      <c r="AO227" s="17">
        <v>18568</v>
      </c>
      <c r="AP227">
        <v>1</v>
      </c>
      <c r="AQ227" t="s">
        <v>52</v>
      </c>
      <c r="AR227" s="16">
        <v>42244</v>
      </c>
      <c r="AS227">
        <v>300000</v>
      </c>
      <c r="AT227" t="s">
        <v>35</v>
      </c>
      <c r="AU227">
        <v>335492</v>
      </c>
      <c r="AV227">
        <v>300000</v>
      </c>
      <c r="AW227" t="s">
        <v>35</v>
      </c>
      <c r="AX227">
        <v>335492</v>
      </c>
      <c r="AY227" t="s">
        <v>52</v>
      </c>
      <c r="AZ227">
        <v>300000</v>
      </c>
      <c r="BA227" t="s">
        <v>35</v>
      </c>
      <c r="BB227">
        <v>335492</v>
      </c>
      <c r="BC227">
        <v>300000</v>
      </c>
      <c r="BD227" t="s">
        <v>35</v>
      </c>
      <c r="BE227">
        <v>335492</v>
      </c>
      <c r="BG227">
        <v>2</v>
      </c>
      <c r="CF227">
        <v>0</v>
      </c>
      <c r="CG227">
        <v>2</v>
      </c>
      <c r="CI227" t="s">
        <v>4580</v>
      </c>
      <c r="CJ227">
        <v>26230</v>
      </c>
      <c r="CK227" t="s">
        <v>39</v>
      </c>
      <c r="CL227">
        <v>26230</v>
      </c>
      <c r="CP227" t="s">
        <v>4703</v>
      </c>
      <c r="CQ227" t="s">
        <v>3936</v>
      </c>
      <c r="CU227">
        <v>13</v>
      </c>
    </row>
    <row r="228" spans="1:99" x14ac:dyDescent="0.2">
      <c r="A228" s="21" t="s">
        <v>6876</v>
      </c>
      <c r="B228" t="s">
        <v>6877</v>
      </c>
      <c r="C228" s="16">
        <v>43714</v>
      </c>
      <c r="D228" t="s">
        <v>4476</v>
      </c>
      <c r="G228" t="s">
        <v>6878</v>
      </c>
      <c r="H228" t="s">
        <v>4503</v>
      </c>
      <c r="I228" t="s">
        <v>91</v>
      </c>
      <c r="J228" t="s">
        <v>6879</v>
      </c>
      <c r="K228" t="s">
        <v>4654</v>
      </c>
      <c r="L228" t="s">
        <v>6880</v>
      </c>
      <c r="M228">
        <v>51.984000000000002</v>
      </c>
      <c r="N228" t="s">
        <v>4484</v>
      </c>
      <c r="S228" t="s">
        <v>4485</v>
      </c>
      <c r="T228" t="s">
        <v>6881</v>
      </c>
      <c r="U228" t="s">
        <v>6882</v>
      </c>
      <c r="W228" t="s">
        <v>6883</v>
      </c>
      <c r="X228" t="s">
        <v>6884</v>
      </c>
      <c r="Z228">
        <v>5</v>
      </c>
      <c r="AM228">
        <v>3</v>
      </c>
      <c r="AN228" t="s">
        <v>6885</v>
      </c>
      <c r="AO228" s="18">
        <v>44470</v>
      </c>
      <c r="AP228">
        <v>1</v>
      </c>
      <c r="AQ228" t="s">
        <v>52</v>
      </c>
      <c r="AR228" s="16">
        <v>44285</v>
      </c>
      <c r="AS228">
        <v>285000</v>
      </c>
      <c r="AT228" t="s">
        <v>39</v>
      </c>
      <c r="AU228">
        <v>285000</v>
      </c>
      <c r="AV228">
        <v>285000</v>
      </c>
      <c r="AW228" t="s">
        <v>39</v>
      </c>
      <c r="AX228">
        <v>285000</v>
      </c>
      <c r="AY228" t="s">
        <v>91</v>
      </c>
      <c r="AZ228">
        <v>285000</v>
      </c>
      <c r="BA228" t="s">
        <v>39</v>
      </c>
      <c r="BB228">
        <v>285000</v>
      </c>
      <c r="BC228">
        <v>285000</v>
      </c>
      <c r="BD228" t="s">
        <v>39</v>
      </c>
      <c r="BE228">
        <v>285000</v>
      </c>
      <c r="BF228">
        <v>1</v>
      </c>
      <c r="BG228">
        <v>1</v>
      </c>
      <c r="CP228" t="s">
        <v>6886</v>
      </c>
      <c r="CQ228" t="s">
        <v>6887</v>
      </c>
    </row>
    <row r="229" spans="1:99" x14ac:dyDescent="0.2">
      <c r="A229" s="21" t="s">
        <v>6888</v>
      </c>
      <c r="B229" t="s">
        <v>6889</v>
      </c>
      <c r="C229" s="16">
        <v>42736</v>
      </c>
      <c r="D229" t="s">
        <v>4501</v>
      </c>
      <c r="G229" t="s">
        <v>6890</v>
      </c>
      <c r="H229" t="s">
        <v>4503</v>
      </c>
      <c r="I229" t="s">
        <v>97</v>
      </c>
      <c r="J229" t="s">
        <v>73</v>
      </c>
      <c r="K229" t="s">
        <v>6891</v>
      </c>
      <c r="L229" t="s">
        <v>6890</v>
      </c>
      <c r="M229">
        <v>52.222000000000001</v>
      </c>
      <c r="N229" t="s">
        <v>4484</v>
      </c>
      <c r="S229" t="s">
        <v>4485</v>
      </c>
      <c r="T229" t="s">
        <v>6892</v>
      </c>
      <c r="V229" t="s">
        <v>6893</v>
      </c>
      <c r="W229" t="s">
        <v>6894</v>
      </c>
      <c r="Z229">
        <v>2</v>
      </c>
      <c r="AO229" s="18">
        <v>44470</v>
      </c>
      <c r="AP229">
        <v>1</v>
      </c>
      <c r="AR229" s="16">
        <v>43340</v>
      </c>
      <c r="AS229">
        <v>5000000</v>
      </c>
      <c r="AT229" t="s">
        <v>5058</v>
      </c>
      <c r="AU229">
        <v>599415</v>
      </c>
      <c r="AV229">
        <v>5000000</v>
      </c>
      <c r="AW229" t="s">
        <v>5058</v>
      </c>
      <c r="AX229">
        <v>599415</v>
      </c>
      <c r="AY229" t="s">
        <v>97</v>
      </c>
      <c r="AZ229">
        <v>5000000</v>
      </c>
      <c r="BA229" t="s">
        <v>5058</v>
      </c>
      <c r="BB229">
        <v>599415</v>
      </c>
      <c r="BC229">
        <v>5000000</v>
      </c>
      <c r="BD229" t="s">
        <v>5058</v>
      </c>
      <c r="BE229">
        <v>599415</v>
      </c>
      <c r="CJ229">
        <v>24334</v>
      </c>
      <c r="CK229" t="s">
        <v>39</v>
      </c>
      <c r="CL229">
        <v>24334</v>
      </c>
      <c r="CN229" t="s">
        <v>4647</v>
      </c>
      <c r="CP229" t="s">
        <v>4555</v>
      </c>
    </row>
    <row r="230" spans="1:99" x14ac:dyDescent="0.2">
      <c r="A230" s="21" t="s">
        <v>6895</v>
      </c>
      <c r="B230" t="s">
        <v>6896</v>
      </c>
      <c r="C230" s="16">
        <v>43221</v>
      </c>
      <c r="D230" t="s">
        <v>4546</v>
      </c>
      <c r="G230" t="s">
        <v>6897</v>
      </c>
      <c r="H230" t="s">
        <v>4503</v>
      </c>
      <c r="I230" t="s">
        <v>91</v>
      </c>
      <c r="J230" t="s">
        <v>6898</v>
      </c>
      <c r="K230" t="s">
        <v>5203</v>
      </c>
      <c r="L230" t="s">
        <v>6899</v>
      </c>
      <c r="M230">
        <v>52.354999999999997</v>
      </c>
      <c r="N230" t="s">
        <v>4484</v>
      </c>
      <c r="S230" t="s">
        <v>4485</v>
      </c>
      <c r="T230" t="s">
        <v>6900</v>
      </c>
      <c r="U230" t="s">
        <v>6901</v>
      </c>
      <c r="V230" t="s">
        <v>6902</v>
      </c>
      <c r="W230" t="s">
        <v>6903</v>
      </c>
      <c r="X230" t="s">
        <v>6904</v>
      </c>
      <c r="Z230">
        <v>4</v>
      </c>
      <c r="AM230">
        <v>1</v>
      </c>
      <c r="AN230" t="s">
        <v>6905</v>
      </c>
      <c r="AO230" s="18">
        <v>44470</v>
      </c>
      <c r="AP230">
        <v>1</v>
      </c>
      <c r="AQ230" t="s">
        <v>52</v>
      </c>
      <c r="AR230" s="16">
        <v>43221</v>
      </c>
      <c r="AS230">
        <v>500000</v>
      </c>
      <c r="AT230" t="s">
        <v>1666</v>
      </c>
      <c r="AU230">
        <v>501655</v>
      </c>
      <c r="AV230">
        <v>500000</v>
      </c>
      <c r="AW230" t="s">
        <v>1666</v>
      </c>
      <c r="AX230">
        <v>501655</v>
      </c>
      <c r="AY230" t="s">
        <v>91</v>
      </c>
      <c r="AZ230">
        <v>500000</v>
      </c>
      <c r="BA230" t="s">
        <v>1666</v>
      </c>
      <c r="BB230">
        <v>501655</v>
      </c>
      <c r="BC230">
        <v>500000</v>
      </c>
      <c r="BD230" t="s">
        <v>1666</v>
      </c>
      <c r="BE230">
        <v>501655</v>
      </c>
      <c r="CP230" t="s">
        <v>5529</v>
      </c>
    </row>
    <row r="231" spans="1:99" x14ac:dyDescent="0.2">
      <c r="A231" s="21" t="s">
        <v>6906</v>
      </c>
      <c r="B231" t="s">
        <v>6907</v>
      </c>
      <c r="C231" s="16">
        <v>44144</v>
      </c>
      <c r="D231" t="s">
        <v>4476</v>
      </c>
      <c r="G231" t="s">
        <v>6908</v>
      </c>
      <c r="H231" t="s">
        <v>4503</v>
      </c>
      <c r="I231" t="s">
        <v>52</v>
      </c>
      <c r="J231" t="s">
        <v>6909</v>
      </c>
      <c r="K231" t="s">
        <v>6910</v>
      </c>
      <c r="L231" t="s">
        <v>6911</v>
      </c>
      <c r="M231">
        <v>52.503</v>
      </c>
      <c r="N231" t="s">
        <v>4484</v>
      </c>
      <c r="S231" t="s">
        <v>4485</v>
      </c>
      <c r="T231" t="s">
        <v>6912</v>
      </c>
      <c r="U231" t="s">
        <v>6913</v>
      </c>
      <c r="V231" t="s">
        <v>6914</v>
      </c>
      <c r="X231" t="s">
        <v>6915</v>
      </c>
      <c r="AO231" s="18">
        <v>44470</v>
      </c>
      <c r="AP231">
        <v>1</v>
      </c>
      <c r="AQ231" t="s">
        <v>52</v>
      </c>
      <c r="AR231" s="16">
        <v>44151</v>
      </c>
      <c r="AS231">
        <v>300000</v>
      </c>
      <c r="AT231" t="s">
        <v>39</v>
      </c>
      <c r="AU231">
        <v>300000</v>
      </c>
      <c r="AV231">
        <v>300000</v>
      </c>
      <c r="AW231" t="s">
        <v>39</v>
      </c>
      <c r="AX231">
        <v>300000</v>
      </c>
      <c r="AY231" t="s">
        <v>52</v>
      </c>
      <c r="AZ231">
        <v>300000</v>
      </c>
      <c r="BA231" t="s">
        <v>39</v>
      </c>
      <c r="BB231">
        <v>300000</v>
      </c>
      <c r="BC231">
        <v>300000</v>
      </c>
      <c r="BD231" t="s">
        <v>39</v>
      </c>
      <c r="BE231">
        <v>300000</v>
      </c>
      <c r="CN231" t="s">
        <v>4530</v>
      </c>
      <c r="CP231" t="s">
        <v>4609</v>
      </c>
    </row>
    <row r="232" spans="1:99" x14ac:dyDescent="0.2">
      <c r="A232" s="21" t="s">
        <v>6916</v>
      </c>
      <c r="B232" t="s">
        <v>6917</v>
      </c>
      <c r="C232" s="16">
        <v>42515</v>
      </c>
      <c r="D232" t="s">
        <v>4476</v>
      </c>
      <c r="G232" t="s">
        <v>6918</v>
      </c>
      <c r="H232" t="s">
        <v>4503</v>
      </c>
      <c r="I232" t="s">
        <v>52</v>
      </c>
      <c r="J232" t="s">
        <v>3095</v>
      </c>
      <c r="K232" t="s">
        <v>6919</v>
      </c>
      <c r="L232" t="s">
        <v>6920</v>
      </c>
      <c r="M232">
        <v>52.527999999999999</v>
      </c>
      <c r="N232" t="s">
        <v>4484</v>
      </c>
      <c r="S232" t="s">
        <v>4485</v>
      </c>
      <c r="T232" t="s">
        <v>6921</v>
      </c>
      <c r="U232" t="s">
        <v>6922</v>
      </c>
      <c r="V232" t="s">
        <v>6923</v>
      </c>
      <c r="W232" t="s">
        <v>6924</v>
      </c>
      <c r="X232" t="s">
        <v>6925</v>
      </c>
      <c r="Y232">
        <v>41795085626</v>
      </c>
      <c r="Z232">
        <v>4</v>
      </c>
      <c r="AM232">
        <v>3</v>
      </c>
      <c r="AN232" t="s">
        <v>6926</v>
      </c>
      <c r="AO232" s="17">
        <v>18568</v>
      </c>
      <c r="AP232">
        <v>1</v>
      </c>
      <c r="AQ232" t="s">
        <v>52</v>
      </c>
      <c r="AR232" s="16">
        <v>43368</v>
      </c>
      <c r="AS232">
        <v>1900000</v>
      </c>
      <c r="AT232" t="s">
        <v>39</v>
      </c>
      <c r="AU232">
        <v>1900000</v>
      </c>
      <c r="AV232">
        <v>1900000</v>
      </c>
      <c r="AW232" t="s">
        <v>39</v>
      </c>
      <c r="AX232">
        <v>1900000</v>
      </c>
      <c r="AY232" t="s">
        <v>52</v>
      </c>
      <c r="AZ232">
        <v>1900000</v>
      </c>
      <c r="BA232" t="s">
        <v>39</v>
      </c>
      <c r="BB232">
        <v>1900000</v>
      </c>
      <c r="BC232">
        <v>1900000</v>
      </c>
      <c r="BD232" t="s">
        <v>39</v>
      </c>
      <c r="BE232">
        <v>1900000</v>
      </c>
      <c r="CF232">
        <v>0</v>
      </c>
      <c r="CG232">
        <v>2</v>
      </c>
      <c r="CI232" t="s">
        <v>4498</v>
      </c>
    </row>
    <row r="233" spans="1:99" x14ac:dyDescent="0.2">
      <c r="A233" s="21" t="s">
        <v>6927</v>
      </c>
      <c r="B233" t="s">
        <v>6928</v>
      </c>
      <c r="C233" s="16">
        <v>43374</v>
      </c>
      <c r="D233" t="s">
        <v>4476</v>
      </c>
      <c r="G233" t="s">
        <v>6929</v>
      </c>
      <c r="H233" t="s">
        <v>4503</v>
      </c>
      <c r="I233" t="s">
        <v>52</v>
      </c>
      <c r="J233" t="s">
        <v>73</v>
      </c>
      <c r="K233" t="s">
        <v>4506</v>
      </c>
      <c r="L233" t="s">
        <v>6930</v>
      </c>
      <c r="M233">
        <v>52.585000000000001</v>
      </c>
      <c r="N233" t="s">
        <v>4484</v>
      </c>
      <c r="S233" t="s">
        <v>4485</v>
      </c>
      <c r="T233" t="s">
        <v>6931</v>
      </c>
      <c r="V233" t="s">
        <v>6932</v>
      </c>
      <c r="W233" t="s">
        <v>6933</v>
      </c>
      <c r="X233" t="s">
        <v>6934</v>
      </c>
      <c r="Z233">
        <v>10</v>
      </c>
      <c r="AO233" s="17">
        <v>18568</v>
      </c>
      <c r="AP233">
        <v>1</v>
      </c>
      <c r="AQ233" t="s">
        <v>52</v>
      </c>
      <c r="AR233" s="16">
        <v>44135</v>
      </c>
      <c r="AS233">
        <v>350000</v>
      </c>
      <c r="AT233" t="s">
        <v>1244</v>
      </c>
      <c r="AU233">
        <v>453075</v>
      </c>
      <c r="AV233">
        <v>350000</v>
      </c>
      <c r="AW233" t="s">
        <v>1244</v>
      </c>
      <c r="AX233">
        <v>453075</v>
      </c>
      <c r="AY233" t="s">
        <v>52</v>
      </c>
      <c r="AZ233">
        <v>350000</v>
      </c>
      <c r="BA233" t="s">
        <v>1244</v>
      </c>
      <c r="BB233">
        <v>453075</v>
      </c>
      <c r="BC233">
        <v>350000</v>
      </c>
      <c r="BD233" t="s">
        <v>1244</v>
      </c>
      <c r="BE233">
        <v>453075</v>
      </c>
      <c r="CP233" t="s">
        <v>4555</v>
      </c>
    </row>
    <row r="234" spans="1:99" x14ac:dyDescent="0.2">
      <c r="A234" s="21" t="s">
        <v>6935</v>
      </c>
      <c r="B234" t="s">
        <v>6936</v>
      </c>
      <c r="C234" s="16">
        <v>44299</v>
      </c>
      <c r="D234" t="s">
        <v>4476</v>
      </c>
      <c r="G234" t="s">
        <v>6937</v>
      </c>
      <c r="H234" t="s">
        <v>4503</v>
      </c>
      <c r="I234" t="s">
        <v>91</v>
      </c>
      <c r="J234" t="s">
        <v>6938</v>
      </c>
      <c r="K234" t="s">
        <v>6910</v>
      </c>
      <c r="L234" t="s">
        <v>6939</v>
      </c>
      <c r="M234">
        <v>52.808999999999997</v>
      </c>
      <c r="N234" t="s">
        <v>4484</v>
      </c>
      <c r="S234" t="s">
        <v>4485</v>
      </c>
      <c r="T234" t="s">
        <v>6940</v>
      </c>
      <c r="U234" t="s">
        <v>6941</v>
      </c>
      <c r="X234" t="s">
        <v>6942</v>
      </c>
      <c r="Y234">
        <v>420603365013</v>
      </c>
      <c r="AM234">
        <v>2</v>
      </c>
      <c r="AN234" t="s">
        <v>6943</v>
      </c>
      <c r="AO234" s="18">
        <v>44470</v>
      </c>
      <c r="AP234">
        <v>1</v>
      </c>
      <c r="AQ234" t="s">
        <v>52</v>
      </c>
      <c r="AR234" s="16">
        <v>44197</v>
      </c>
      <c r="AS234">
        <v>200000</v>
      </c>
      <c r="AT234" t="s">
        <v>35</v>
      </c>
      <c r="AU234">
        <v>243107</v>
      </c>
      <c r="AV234">
        <v>200000</v>
      </c>
      <c r="AW234" t="s">
        <v>35</v>
      </c>
      <c r="AX234">
        <v>243107</v>
      </c>
      <c r="AY234" t="s">
        <v>91</v>
      </c>
      <c r="AZ234">
        <v>200000</v>
      </c>
      <c r="BA234" t="s">
        <v>35</v>
      </c>
      <c r="BB234">
        <v>243108</v>
      </c>
      <c r="BC234">
        <v>200000</v>
      </c>
      <c r="BD234" t="s">
        <v>35</v>
      </c>
      <c r="BE234">
        <v>243108</v>
      </c>
      <c r="CN234" t="s">
        <v>4530</v>
      </c>
      <c r="CP234" t="s">
        <v>4728</v>
      </c>
    </row>
    <row r="235" spans="1:99" x14ac:dyDescent="0.2">
      <c r="A235" s="21" t="s">
        <v>3995</v>
      </c>
      <c r="B235" t="s">
        <v>3997</v>
      </c>
      <c r="C235" s="16">
        <v>41183</v>
      </c>
      <c r="D235" t="s">
        <v>4476</v>
      </c>
      <c r="F235" t="s">
        <v>77</v>
      </c>
      <c r="G235" t="s">
        <v>6944</v>
      </c>
      <c r="H235" t="s">
        <v>4503</v>
      </c>
      <c r="I235" t="s">
        <v>52</v>
      </c>
      <c r="J235" t="s">
        <v>3996</v>
      </c>
      <c r="K235" t="s">
        <v>6945</v>
      </c>
      <c r="L235" t="s">
        <v>3998</v>
      </c>
      <c r="M235">
        <v>52.991</v>
      </c>
      <c r="N235" t="s">
        <v>4484</v>
      </c>
      <c r="S235" t="s">
        <v>4485</v>
      </c>
      <c r="T235" t="s">
        <v>3999</v>
      </c>
      <c r="U235" t="s">
        <v>6946</v>
      </c>
      <c r="V235" t="s">
        <v>6947</v>
      </c>
      <c r="W235" t="s">
        <v>6948</v>
      </c>
      <c r="X235" t="s">
        <v>6949</v>
      </c>
      <c r="Y235" t="s">
        <v>6950</v>
      </c>
      <c r="Z235">
        <v>28</v>
      </c>
      <c r="AM235">
        <v>2</v>
      </c>
      <c r="AN235" t="s">
        <v>6951</v>
      </c>
      <c r="AO235" s="17">
        <v>18568</v>
      </c>
      <c r="AP235">
        <v>1</v>
      </c>
      <c r="AQ235" t="s">
        <v>52</v>
      </c>
      <c r="AR235" s="16">
        <v>42135</v>
      </c>
      <c r="AS235">
        <v>1000000</v>
      </c>
      <c r="AT235" t="s">
        <v>39</v>
      </c>
      <c r="AU235">
        <v>1000000</v>
      </c>
      <c r="AV235">
        <v>1000000</v>
      </c>
      <c r="AW235" t="s">
        <v>39</v>
      </c>
      <c r="AX235">
        <v>1000000</v>
      </c>
      <c r="AY235" t="s">
        <v>52</v>
      </c>
      <c r="AZ235">
        <v>1000000</v>
      </c>
      <c r="BA235" t="s">
        <v>39</v>
      </c>
      <c r="BB235">
        <v>1000000</v>
      </c>
      <c r="BC235">
        <v>1000000</v>
      </c>
      <c r="BD235" t="s">
        <v>39</v>
      </c>
      <c r="BE235">
        <v>1000000</v>
      </c>
      <c r="BG235">
        <v>1</v>
      </c>
      <c r="CC235" t="s">
        <v>4579</v>
      </c>
      <c r="CD235">
        <v>10</v>
      </c>
      <c r="CP235" t="s">
        <v>5529</v>
      </c>
      <c r="CQ235" t="s">
        <v>4000</v>
      </c>
      <c r="CU235">
        <v>24</v>
      </c>
    </row>
    <row r="236" spans="1:99" x14ac:dyDescent="0.2">
      <c r="A236" s="21" t="s">
        <v>6952</v>
      </c>
      <c r="B236" t="s">
        <v>6953</v>
      </c>
      <c r="C236" s="16">
        <v>43103</v>
      </c>
      <c r="D236" t="s">
        <v>4476</v>
      </c>
      <c r="G236" t="s">
        <v>6954</v>
      </c>
      <c r="H236" t="s">
        <v>4503</v>
      </c>
      <c r="I236" t="s">
        <v>4504</v>
      </c>
      <c r="J236" t="s">
        <v>6955</v>
      </c>
      <c r="K236" t="s">
        <v>6956</v>
      </c>
      <c r="L236" t="s">
        <v>6957</v>
      </c>
      <c r="M236">
        <v>53.043999999999997</v>
      </c>
      <c r="N236" t="s">
        <v>4484</v>
      </c>
      <c r="S236" t="s">
        <v>4485</v>
      </c>
      <c r="T236" t="s">
        <v>6958</v>
      </c>
      <c r="U236" t="s">
        <v>6959</v>
      </c>
      <c r="V236" t="s">
        <v>6960</v>
      </c>
      <c r="W236" t="s">
        <v>6961</v>
      </c>
      <c r="X236" t="s">
        <v>6962</v>
      </c>
      <c r="Y236">
        <v>367685071</v>
      </c>
      <c r="AM236">
        <v>1</v>
      </c>
      <c r="AN236" t="s">
        <v>6963</v>
      </c>
      <c r="AO236" s="17">
        <v>18568</v>
      </c>
      <c r="AP236">
        <v>1</v>
      </c>
      <c r="AR236" s="16">
        <v>43256</v>
      </c>
      <c r="AS236">
        <v>1812000</v>
      </c>
      <c r="AT236" t="s">
        <v>39</v>
      </c>
      <c r="AU236">
        <v>1812000</v>
      </c>
      <c r="AV236">
        <v>1812000</v>
      </c>
      <c r="AW236" t="s">
        <v>39</v>
      </c>
      <c r="AX236">
        <v>1812000</v>
      </c>
      <c r="AY236" t="s">
        <v>4504</v>
      </c>
      <c r="AZ236">
        <v>1812000</v>
      </c>
      <c r="BA236" t="s">
        <v>39</v>
      </c>
      <c r="BB236">
        <v>1812000</v>
      </c>
      <c r="BC236">
        <v>1812000</v>
      </c>
      <c r="BD236" t="s">
        <v>39</v>
      </c>
      <c r="BE236">
        <v>1812000</v>
      </c>
      <c r="CN236" t="s">
        <v>4530</v>
      </c>
      <c r="CP236" t="s">
        <v>5529</v>
      </c>
    </row>
    <row r="237" spans="1:99" x14ac:dyDescent="0.2">
      <c r="A237" s="21" t="s">
        <v>6964</v>
      </c>
      <c r="B237" t="s">
        <v>6965</v>
      </c>
      <c r="C237" s="16">
        <v>42736</v>
      </c>
      <c r="D237" t="s">
        <v>4501</v>
      </c>
      <c r="F237" t="s">
        <v>77</v>
      </c>
      <c r="G237" t="s">
        <v>6966</v>
      </c>
      <c r="H237" t="s">
        <v>4503</v>
      </c>
      <c r="I237" t="s">
        <v>5078</v>
      </c>
      <c r="J237" t="s">
        <v>73</v>
      </c>
      <c r="K237" t="s">
        <v>6945</v>
      </c>
      <c r="L237" t="s">
        <v>6967</v>
      </c>
      <c r="M237">
        <v>53.161999999999999</v>
      </c>
      <c r="N237" t="s">
        <v>4484</v>
      </c>
      <c r="S237" t="s">
        <v>4485</v>
      </c>
      <c r="T237" t="s">
        <v>6968</v>
      </c>
      <c r="U237" t="s">
        <v>6969</v>
      </c>
      <c r="V237" t="s">
        <v>6970</v>
      </c>
      <c r="W237" t="s">
        <v>6971</v>
      </c>
      <c r="Z237">
        <v>31</v>
      </c>
      <c r="AO237" s="18">
        <v>44470</v>
      </c>
      <c r="AP237">
        <v>1</v>
      </c>
      <c r="AR237" s="16">
        <v>44008</v>
      </c>
      <c r="AS237">
        <v>22500000</v>
      </c>
      <c r="AT237" t="s">
        <v>1244</v>
      </c>
      <c r="AU237">
        <v>27753758</v>
      </c>
      <c r="BC237">
        <v>22500000</v>
      </c>
      <c r="BD237" t="s">
        <v>1244</v>
      </c>
      <c r="BE237">
        <v>27753759</v>
      </c>
      <c r="CC237" t="s">
        <v>6972</v>
      </c>
      <c r="CD237">
        <v>3</v>
      </c>
      <c r="CP237" t="s">
        <v>4555</v>
      </c>
    </row>
    <row r="238" spans="1:99" x14ac:dyDescent="0.2">
      <c r="A238" s="21" t="s">
        <v>6973</v>
      </c>
      <c r="B238" t="s">
        <v>6974</v>
      </c>
      <c r="C238" s="16">
        <v>42736</v>
      </c>
      <c r="D238" t="s">
        <v>4501</v>
      </c>
      <c r="G238" t="s">
        <v>6975</v>
      </c>
      <c r="H238" t="s">
        <v>4503</v>
      </c>
      <c r="I238" t="s">
        <v>52</v>
      </c>
      <c r="J238" t="s">
        <v>73</v>
      </c>
      <c r="K238" t="s">
        <v>5743</v>
      </c>
      <c r="L238" t="s">
        <v>6976</v>
      </c>
      <c r="M238">
        <v>53.314999999999998</v>
      </c>
      <c r="N238" t="s">
        <v>4484</v>
      </c>
      <c r="T238" t="s">
        <v>6977</v>
      </c>
      <c r="U238" t="s">
        <v>6978</v>
      </c>
      <c r="V238" t="s">
        <v>6979</v>
      </c>
      <c r="W238" t="s">
        <v>6980</v>
      </c>
      <c r="X238" t="s">
        <v>6981</v>
      </c>
      <c r="AM238">
        <v>2</v>
      </c>
      <c r="AN238" t="s">
        <v>6982</v>
      </c>
      <c r="AO238" s="17">
        <v>18568</v>
      </c>
      <c r="AP238">
        <v>1</v>
      </c>
      <c r="AQ238" t="s">
        <v>52</v>
      </c>
      <c r="AR238" s="16">
        <v>44204</v>
      </c>
      <c r="AS238">
        <v>1000000</v>
      </c>
      <c r="AT238" t="s">
        <v>35</v>
      </c>
      <c r="AU238">
        <v>1221975</v>
      </c>
      <c r="AV238">
        <v>1000000</v>
      </c>
      <c r="AW238" t="s">
        <v>35</v>
      </c>
      <c r="AX238">
        <v>1221975</v>
      </c>
      <c r="AY238" t="s">
        <v>52</v>
      </c>
      <c r="AZ238">
        <v>1000000</v>
      </c>
      <c r="BA238" t="s">
        <v>35</v>
      </c>
      <c r="BB238">
        <v>1221976</v>
      </c>
      <c r="BC238">
        <v>1000000</v>
      </c>
      <c r="BD238" t="s">
        <v>35</v>
      </c>
      <c r="BE238">
        <v>1221976</v>
      </c>
      <c r="BF238">
        <v>1</v>
      </c>
      <c r="BG238">
        <v>1</v>
      </c>
      <c r="CD238">
        <v>3</v>
      </c>
      <c r="CN238" t="s">
        <v>4530</v>
      </c>
      <c r="CP238" t="s">
        <v>4555</v>
      </c>
      <c r="CQ238" t="s">
        <v>6983</v>
      </c>
    </row>
    <row r="239" spans="1:99" x14ac:dyDescent="0.2">
      <c r="A239" s="21" t="s">
        <v>6984</v>
      </c>
      <c r="B239" t="s">
        <v>6985</v>
      </c>
      <c r="C239" s="16">
        <v>43661</v>
      </c>
      <c r="D239" t="s">
        <v>4476</v>
      </c>
      <c r="G239" t="s">
        <v>6986</v>
      </c>
      <c r="H239" t="s">
        <v>4503</v>
      </c>
      <c r="I239" t="s">
        <v>91</v>
      </c>
      <c r="J239" t="s">
        <v>3095</v>
      </c>
      <c r="K239" t="s">
        <v>4506</v>
      </c>
      <c r="L239" t="s">
        <v>6987</v>
      </c>
      <c r="M239">
        <v>53.408000000000001</v>
      </c>
      <c r="N239" t="s">
        <v>4484</v>
      </c>
      <c r="S239" t="s">
        <v>4485</v>
      </c>
      <c r="T239" t="s">
        <v>6988</v>
      </c>
      <c r="U239" t="s">
        <v>6989</v>
      </c>
      <c r="V239" t="s">
        <v>6990</v>
      </c>
      <c r="W239" t="s">
        <v>6991</v>
      </c>
      <c r="X239" t="s">
        <v>6992</v>
      </c>
      <c r="Z239">
        <v>11</v>
      </c>
      <c r="AM239">
        <v>1</v>
      </c>
      <c r="AN239" t="s">
        <v>6993</v>
      </c>
      <c r="AO239" s="18">
        <v>44470</v>
      </c>
      <c r="AP239">
        <v>1</v>
      </c>
      <c r="AQ239" t="s">
        <v>52</v>
      </c>
      <c r="AR239" s="16">
        <v>43891</v>
      </c>
      <c r="AS239">
        <v>223000</v>
      </c>
      <c r="AT239" t="s">
        <v>1244</v>
      </c>
      <c r="AU239">
        <v>285005</v>
      </c>
      <c r="AV239">
        <v>223000</v>
      </c>
      <c r="AW239" t="s">
        <v>1244</v>
      </c>
      <c r="AX239">
        <v>285005</v>
      </c>
      <c r="AY239" t="s">
        <v>91</v>
      </c>
      <c r="AZ239">
        <v>223000</v>
      </c>
      <c r="BA239" t="s">
        <v>1244</v>
      </c>
      <c r="BB239">
        <v>285006</v>
      </c>
      <c r="BC239">
        <v>223000</v>
      </c>
      <c r="BD239" t="s">
        <v>1244</v>
      </c>
      <c r="BE239">
        <v>285006</v>
      </c>
      <c r="CP239" t="s">
        <v>4555</v>
      </c>
    </row>
    <row r="240" spans="1:99" x14ac:dyDescent="0.2">
      <c r="A240" s="21" t="s">
        <v>6994</v>
      </c>
      <c r="B240" t="s">
        <v>6995</v>
      </c>
      <c r="C240" s="16">
        <v>44141</v>
      </c>
      <c r="D240" t="s">
        <v>4476</v>
      </c>
      <c r="G240" t="s">
        <v>6996</v>
      </c>
      <c r="H240" t="s">
        <v>4503</v>
      </c>
      <c r="I240" t="s">
        <v>52</v>
      </c>
      <c r="J240" t="s">
        <v>6997</v>
      </c>
      <c r="K240" t="s">
        <v>5743</v>
      </c>
      <c r="L240" t="s">
        <v>6998</v>
      </c>
      <c r="M240">
        <v>54.192999999999998</v>
      </c>
      <c r="N240" t="s">
        <v>4484</v>
      </c>
      <c r="S240" t="s">
        <v>4485</v>
      </c>
      <c r="T240" t="s">
        <v>6999</v>
      </c>
      <c r="U240" t="s">
        <v>7000</v>
      </c>
      <c r="V240" t="s">
        <v>7001</v>
      </c>
      <c r="W240" t="s">
        <v>7002</v>
      </c>
      <c r="X240" t="s">
        <v>7003</v>
      </c>
      <c r="AO240" s="18">
        <v>44470</v>
      </c>
      <c r="AP240">
        <v>1</v>
      </c>
      <c r="AQ240" t="s">
        <v>52</v>
      </c>
      <c r="AR240" s="16">
        <v>44174</v>
      </c>
      <c r="AS240">
        <v>500000</v>
      </c>
      <c r="AT240" t="s">
        <v>35</v>
      </c>
      <c r="AU240">
        <v>603922</v>
      </c>
      <c r="AV240">
        <v>500000</v>
      </c>
      <c r="AW240" t="s">
        <v>35</v>
      </c>
      <c r="AX240">
        <v>603922</v>
      </c>
      <c r="AY240" t="s">
        <v>52</v>
      </c>
      <c r="AZ240">
        <v>500000</v>
      </c>
      <c r="BA240" t="s">
        <v>35</v>
      </c>
      <c r="BB240">
        <v>603922</v>
      </c>
      <c r="BC240">
        <v>500000</v>
      </c>
      <c r="BD240" t="s">
        <v>35</v>
      </c>
      <c r="BE240">
        <v>603922</v>
      </c>
      <c r="CN240" t="s">
        <v>4530</v>
      </c>
      <c r="CP240" t="s">
        <v>7004</v>
      </c>
    </row>
    <row r="241" spans="1:99" x14ac:dyDescent="0.2">
      <c r="A241" s="21" t="s">
        <v>7005</v>
      </c>
      <c r="B241" t="s">
        <v>7006</v>
      </c>
      <c r="C241" s="16">
        <v>42978</v>
      </c>
      <c r="D241" t="s">
        <v>4476</v>
      </c>
      <c r="F241" t="s">
        <v>77</v>
      </c>
      <c r="G241" t="s">
        <v>7007</v>
      </c>
      <c r="H241" t="s">
        <v>4503</v>
      </c>
      <c r="I241" t="s">
        <v>52</v>
      </c>
      <c r="J241" t="s">
        <v>1976</v>
      </c>
      <c r="K241" t="s">
        <v>7008</v>
      </c>
      <c r="L241" t="s">
        <v>7009</v>
      </c>
      <c r="M241">
        <v>54.231999999999999</v>
      </c>
      <c r="N241" t="s">
        <v>4484</v>
      </c>
      <c r="S241" t="s">
        <v>4485</v>
      </c>
      <c r="T241" t="s">
        <v>7010</v>
      </c>
      <c r="U241" t="s">
        <v>7011</v>
      </c>
      <c r="V241" t="s">
        <v>7012</v>
      </c>
      <c r="W241" t="s">
        <v>7013</v>
      </c>
      <c r="X241" t="s">
        <v>7014</v>
      </c>
      <c r="Y241">
        <v>3522775081</v>
      </c>
      <c r="Z241">
        <v>5</v>
      </c>
      <c r="AM241">
        <v>4</v>
      </c>
      <c r="AN241" t="s">
        <v>7015</v>
      </c>
      <c r="AO241" s="17">
        <v>18568</v>
      </c>
      <c r="AP241">
        <v>1</v>
      </c>
      <c r="AQ241" t="s">
        <v>52</v>
      </c>
      <c r="AR241" s="16">
        <v>43264</v>
      </c>
      <c r="AS241">
        <v>300000</v>
      </c>
      <c r="AT241" t="s">
        <v>35</v>
      </c>
      <c r="AU241">
        <v>354105</v>
      </c>
      <c r="AV241">
        <v>300000</v>
      </c>
      <c r="AW241" t="s">
        <v>35</v>
      </c>
      <c r="AX241">
        <v>354105</v>
      </c>
      <c r="AY241" t="s">
        <v>52</v>
      </c>
      <c r="AZ241">
        <v>300000</v>
      </c>
      <c r="BA241" t="s">
        <v>35</v>
      </c>
      <c r="BB241">
        <v>354105</v>
      </c>
      <c r="BC241">
        <v>300000</v>
      </c>
      <c r="BD241" t="s">
        <v>35</v>
      </c>
      <c r="BE241">
        <v>354105</v>
      </c>
      <c r="CC241" t="s">
        <v>6133</v>
      </c>
      <c r="CD241">
        <v>18</v>
      </c>
      <c r="CF241">
        <v>0</v>
      </c>
      <c r="CG241">
        <v>2</v>
      </c>
      <c r="CI241" t="s">
        <v>4580</v>
      </c>
      <c r="CN241" t="s">
        <v>4530</v>
      </c>
      <c r="CP241" t="s">
        <v>4739</v>
      </c>
    </row>
    <row r="242" spans="1:99" x14ac:dyDescent="0.2">
      <c r="A242" s="21" t="s">
        <v>7016</v>
      </c>
      <c r="B242" t="s">
        <v>7017</v>
      </c>
      <c r="C242" s="16">
        <v>43300</v>
      </c>
      <c r="D242" t="s">
        <v>4476</v>
      </c>
      <c r="G242" t="s">
        <v>7018</v>
      </c>
      <c r="H242" t="s">
        <v>4503</v>
      </c>
      <c r="I242" t="s">
        <v>7019</v>
      </c>
      <c r="J242" t="s">
        <v>7020</v>
      </c>
      <c r="K242" t="s">
        <v>5486</v>
      </c>
      <c r="L242" t="s">
        <v>7021</v>
      </c>
      <c r="M242">
        <v>54.313000000000002</v>
      </c>
      <c r="N242" t="s">
        <v>4484</v>
      </c>
      <c r="S242" t="s">
        <v>4485</v>
      </c>
      <c r="T242" t="s">
        <v>7022</v>
      </c>
      <c r="U242" t="s">
        <v>7023</v>
      </c>
      <c r="V242" t="s">
        <v>7024</v>
      </c>
      <c r="W242" t="s">
        <v>7025</v>
      </c>
      <c r="X242" t="s">
        <v>7026</v>
      </c>
      <c r="Z242">
        <v>13</v>
      </c>
      <c r="AO242" s="18">
        <v>44470</v>
      </c>
      <c r="AP242">
        <v>1</v>
      </c>
      <c r="AR242" s="16">
        <v>44007</v>
      </c>
      <c r="AS242">
        <v>385000</v>
      </c>
      <c r="AT242" t="s">
        <v>35</v>
      </c>
      <c r="AU242">
        <v>431896</v>
      </c>
      <c r="BC242">
        <v>385000</v>
      </c>
      <c r="BD242" t="s">
        <v>35</v>
      </c>
      <c r="BE242">
        <v>431897</v>
      </c>
      <c r="CC242" t="s">
        <v>4607</v>
      </c>
      <c r="CD242">
        <v>2</v>
      </c>
      <c r="CF242">
        <v>0</v>
      </c>
      <c r="CG242">
        <v>0</v>
      </c>
      <c r="CI242" t="s">
        <v>4580</v>
      </c>
      <c r="CN242" t="s">
        <v>4530</v>
      </c>
      <c r="CP242" t="s">
        <v>7027</v>
      </c>
      <c r="CU242">
        <v>15</v>
      </c>
    </row>
    <row r="243" spans="1:99" x14ac:dyDescent="0.2">
      <c r="A243" s="21" t="s">
        <v>7028</v>
      </c>
      <c r="B243" t="s">
        <v>7029</v>
      </c>
      <c r="C243" s="16">
        <v>43990</v>
      </c>
      <c r="D243" t="s">
        <v>4476</v>
      </c>
      <c r="G243" t="s">
        <v>7030</v>
      </c>
      <c r="H243" t="s">
        <v>4503</v>
      </c>
      <c r="I243" t="s">
        <v>91</v>
      </c>
      <c r="J243" t="s">
        <v>7031</v>
      </c>
      <c r="K243" t="s">
        <v>7032</v>
      </c>
      <c r="L243" t="s">
        <v>7033</v>
      </c>
      <c r="M243">
        <v>54.595999999999997</v>
      </c>
      <c r="N243" t="s">
        <v>4484</v>
      </c>
      <c r="S243" t="s">
        <v>4485</v>
      </c>
      <c r="T243" t="s">
        <v>7034</v>
      </c>
      <c r="V243" t="s">
        <v>7035</v>
      </c>
      <c r="W243" t="s">
        <v>7036</v>
      </c>
      <c r="X243" t="s">
        <v>7037</v>
      </c>
      <c r="Y243" t="s">
        <v>7038</v>
      </c>
      <c r="Z243">
        <v>1</v>
      </c>
      <c r="AM243">
        <v>3</v>
      </c>
      <c r="AN243" t="s">
        <v>7039</v>
      </c>
      <c r="AO243" s="18">
        <v>44470</v>
      </c>
      <c r="AP243">
        <v>1</v>
      </c>
      <c r="AQ243" t="s">
        <v>52</v>
      </c>
      <c r="AR243" s="16">
        <v>44117</v>
      </c>
      <c r="AS243">
        <v>200000</v>
      </c>
      <c r="AT243" t="s">
        <v>35</v>
      </c>
      <c r="AU243">
        <v>234860</v>
      </c>
      <c r="AV243">
        <v>200000</v>
      </c>
      <c r="AW243" t="s">
        <v>35</v>
      </c>
      <c r="AX243">
        <v>234860</v>
      </c>
      <c r="AY243" t="s">
        <v>91</v>
      </c>
      <c r="AZ243">
        <v>200000</v>
      </c>
      <c r="BA243" t="s">
        <v>35</v>
      </c>
      <c r="BB243">
        <v>234860</v>
      </c>
      <c r="BC243">
        <v>200000</v>
      </c>
      <c r="BD243" t="s">
        <v>35</v>
      </c>
      <c r="BE243">
        <v>234860</v>
      </c>
      <c r="BF243">
        <v>1</v>
      </c>
      <c r="BG243">
        <v>1</v>
      </c>
      <c r="CC243" t="s">
        <v>7040</v>
      </c>
      <c r="CD243">
        <v>5</v>
      </c>
      <c r="CN243" t="s">
        <v>4530</v>
      </c>
      <c r="CP243" t="s">
        <v>7041</v>
      </c>
      <c r="CQ243" t="s">
        <v>1442</v>
      </c>
    </row>
    <row r="244" spans="1:99" x14ac:dyDescent="0.2">
      <c r="A244" s="21" t="s">
        <v>7042</v>
      </c>
      <c r="B244" t="s">
        <v>7043</v>
      </c>
      <c r="C244" s="16">
        <v>43101</v>
      </c>
      <c r="D244" t="s">
        <v>4501</v>
      </c>
      <c r="G244" t="s">
        <v>7044</v>
      </c>
      <c r="H244" t="s">
        <v>4503</v>
      </c>
      <c r="I244" t="s">
        <v>52</v>
      </c>
      <c r="J244" t="s">
        <v>1826</v>
      </c>
      <c r="K244" t="s">
        <v>7045</v>
      </c>
      <c r="L244" t="s">
        <v>7046</v>
      </c>
      <c r="M244">
        <v>54.631</v>
      </c>
      <c r="N244" t="s">
        <v>4484</v>
      </c>
      <c r="S244" t="s">
        <v>4485</v>
      </c>
      <c r="T244" t="s">
        <v>7047</v>
      </c>
      <c r="U244" t="s">
        <v>7048</v>
      </c>
      <c r="V244" t="s">
        <v>7049</v>
      </c>
      <c r="W244" t="s">
        <v>7050</v>
      </c>
      <c r="X244" t="s">
        <v>7051</v>
      </c>
      <c r="Y244">
        <v>34960479422</v>
      </c>
      <c r="AM244">
        <v>3</v>
      </c>
      <c r="AN244" t="s">
        <v>7052</v>
      </c>
      <c r="AO244" s="17">
        <v>18568</v>
      </c>
      <c r="AP244">
        <v>1</v>
      </c>
      <c r="AQ244" t="s">
        <v>52</v>
      </c>
      <c r="AR244" s="16">
        <v>43759</v>
      </c>
      <c r="AS244">
        <v>2200000</v>
      </c>
      <c r="AT244" t="s">
        <v>35</v>
      </c>
      <c r="AU244">
        <v>2453377</v>
      </c>
      <c r="AV244">
        <v>2200000</v>
      </c>
      <c r="AW244" t="s">
        <v>35</v>
      </c>
      <c r="AX244">
        <v>2453377</v>
      </c>
      <c r="AY244" t="s">
        <v>52</v>
      </c>
      <c r="AZ244">
        <v>2200000</v>
      </c>
      <c r="BA244" t="s">
        <v>35</v>
      </c>
      <c r="BB244">
        <v>2453377</v>
      </c>
      <c r="BC244">
        <v>2200000</v>
      </c>
      <c r="BD244" t="s">
        <v>35</v>
      </c>
      <c r="BE244">
        <v>2453377</v>
      </c>
      <c r="CN244" t="s">
        <v>4530</v>
      </c>
      <c r="CP244" t="s">
        <v>5816</v>
      </c>
    </row>
    <row r="245" spans="1:99" x14ac:dyDescent="0.2">
      <c r="A245" s="21" t="s">
        <v>7053</v>
      </c>
      <c r="B245" t="s">
        <v>7054</v>
      </c>
      <c r="C245" s="16">
        <v>44102</v>
      </c>
      <c r="D245" t="s">
        <v>4476</v>
      </c>
      <c r="G245" t="s">
        <v>7055</v>
      </c>
      <c r="H245" t="s">
        <v>4503</v>
      </c>
      <c r="I245" t="s">
        <v>91</v>
      </c>
      <c r="J245" t="s">
        <v>5782</v>
      </c>
      <c r="K245" t="s">
        <v>7056</v>
      </c>
      <c r="L245" t="s">
        <v>7057</v>
      </c>
      <c r="M245">
        <v>55.274999999999999</v>
      </c>
      <c r="N245" t="s">
        <v>4484</v>
      </c>
      <c r="S245" t="s">
        <v>4485</v>
      </c>
      <c r="T245" t="s">
        <v>7058</v>
      </c>
      <c r="W245" t="s">
        <v>7059</v>
      </c>
      <c r="X245" t="s">
        <v>7060</v>
      </c>
      <c r="Y245">
        <v>4917643439906</v>
      </c>
      <c r="Z245">
        <v>2</v>
      </c>
      <c r="AM245">
        <v>1</v>
      </c>
      <c r="AN245" t="s">
        <v>7061</v>
      </c>
      <c r="AO245" s="18">
        <v>44470</v>
      </c>
      <c r="AP245">
        <v>1</v>
      </c>
      <c r="AQ245" t="s">
        <v>52</v>
      </c>
      <c r="AR245" s="16">
        <v>44347</v>
      </c>
      <c r="AS245">
        <v>454000</v>
      </c>
      <c r="AT245" t="s">
        <v>35</v>
      </c>
      <c r="AU245">
        <v>555357</v>
      </c>
      <c r="AV245">
        <v>454000</v>
      </c>
      <c r="AW245" t="s">
        <v>35</v>
      </c>
      <c r="AX245">
        <v>555357</v>
      </c>
      <c r="AY245" t="s">
        <v>91</v>
      </c>
      <c r="AZ245">
        <v>454000</v>
      </c>
      <c r="BA245" t="s">
        <v>35</v>
      </c>
      <c r="BB245">
        <v>555357</v>
      </c>
      <c r="BC245">
        <v>454000</v>
      </c>
      <c r="BD245" t="s">
        <v>35</v>
      </c>
      <c r="BE245">
        <v>555357</v>
      </c>
      <c r="CP245" t="s">
        <v>5790</v>
      </c>
    </row>
    <row r="246" spans="1:99" x14ac:dyDescent="0.2">
      <c r="A246" s="21" t="s">
        <v>934</v>
      </c>
      <c r="B246" t="s">
        <v>935</v>
      </c>
      <c r="C246" s="16">
        <v>42769</v>
      </c>
      <c r="D246" t="s">
        <v>4476</v>
      </c>
      <c r="F246" t="s">
        <v>77</v>
      </c>
      <c r="G246" t="s">
        <v>7062</v>
      </c>
      <c r="H246" t="s">
        <v>4503</v>
      </c>
      <c r="I246" t="s">
        <v>52</v>
      </c>
      <c r="J246" t="s">
        <v>174</v>
      </c>
      <c r="K246" t="s">
        <v>4482</v>
      </c>
      <c r="L246" t="s">
        <v>936</v>
      </c>
      <c r="M246">
        <v>55.564</v>
      </c>
      <c r="N246" t="s">
        <v>4484</v>
      </c>
      <c r="S246" t="s">
        <v>4485</v>
      </c>
      <c r="T246" t="s">
        <v>937</v>
      </c>
      <c r="U246" t="s">
        <v>7063</v>
      </c>
      <c r="V246" t="s">
        <v>7064</v>
      </c>
      <c r="W246" t="s">
        <v>7065</v>
      </c>
      <c r="X246" t="s">
        <v>7066</v>
      </c>
      <c r="Z246">
        <v>7</v>
      </c>
      <c r="AM246">
        <v>2</v>
      </c>
      <c r="AN246" t="s">
        <v>7067</v>
      </c>
      <c r="AO246" s="18">
        <v>44470</v>
      </c>
      <c r="AP246">
        <v>1</v>
      </c>
      <c r="AQ246" t="s">
        <v>52</v>
      </c>
      <c r="AR246" s="16">
        <v>43136</v>
      </c>
      <c r="AS246">
        <v>1000000</v>
      </c>
      <c r="AT246" t="s">
        <v>35</v>
      </c>
      <c r="AU246">
        <v>1236627</v>
      </c>
      <c r="AV246">
        <v>1000000</v>
      </c>
      <c r="AW246" t="s">
        <v>35</v>
      </c>
      <c r="AX246">
        <v>1236627</v>
      </c>
      <c r="AY246" t="s">
        <v>52</v>
      </c>
      <c r="AZ246">
        <v>1000000</v>
      </c>
      <c r="BA246" t="s">
        <v>35</v>
      </c>
      <c r="BB246">
        <v>1236627</v>
      </c>
      <c r="BC246">
        <v>1000000</v>
      </c>
      <c r="BD246" t="s">
        <v>35</v>
      </c>
      <c r="BE246">
        <v>1236627</v>
      </c>
      <c r="BG246">
        <v>3</v>
      </c>
      <c r="CC246" t="s">
        <v>4607</v>
      </c>
      <c r="CD246">
        <v>2</v>
      </c>
      <c r="CF246">
        <v>0</v>
      </c>
      <c r="CG246">
        <v>2</v>
      </c>
      <c r="CI246" t="s">
        <v>4580</v>
      </c>
      <c r="CN246" t="s">
        <v>4530</v>
      </c>
      <c r="CP246" t="s">
        <v>4716</v>
      </c>
      <c r="CQ246" t="s">
        <v>7068</v>
      </c>
      <c r="CU246">
        <v>19</v>
      </c>
    </row>
    <row r="247" spans="1:99" x14ac:dyDescent="0.2">
      <c r="A247" s="21" t="s">
        <v>7069</v>
      </c>
      <c r="B247" t="s">
        <v>7070</v>
      </c>
      <c r="C247" s="16">
        <v>43567</v>
      </c>
      <c r="D247" t="s">
        <v>4476</v>
      </c>
      <c r="G247" t="s">
        <v>7071</v>
      </c>
      <c r="H247" t="s">
        <v>4503</v>
      </c>
      <c r="I247" t="s">
        <v>52</v>
      </c>
      <c r="J247" t="s">
        <v>73</v>
      </c>
      <c r="K247" t="s">
        <v>4768</v>
      </c>
      <c r="L247" t="s">
        <v>4555</v>
      </c>
      <c r="M247">
        <v>55.567999999999998</v>
      </c>
      <c r="N247" t="s">
        <v>4484</v>
      </c>
      <c r="S247" t="s">
        <v>4485</v>
      </c>
      <c r="T247" t="s">
        <v>7072</v>
      </c>
      <c r="V247" t="s">
        <v>7073</v>
      </c>
      <c r="W247" t="s">
        <v>7074</v>
      </c>
      <c r="X247" t="s">
        <v>7075</v>
      </c>
      <c r="Y247" t="s">
        <v>7076</v>
      </c>
      <c r="AM247">
        <v>2</v>
      </c>
      <c r="AN247" t="s">
        <v>7077</v>
      </c>
      <c r="AO247" s="18">
        <v>44470</v>
      </c>
      <c r="AP247">
        <v>1</v>
      </c>
      <c r="AQ247" t="s">
        <v>52</v>
      </c>
      <c r="AR247" s="16">
        <v>43922</v>
      </c>
      <c r="AS247">
        <v>500000</v>
      </c>
      <c r="AT247" t="s">
        <v>35</v>
      </c>
      <c r="AU247">
        <v>547582</v>
      </c>
      <c r="AV247">
        <v>500000</v>
      </c>
      <c r="AW247" t="s">
        <v>35</v>
      </c>
      <c r="AX247">
        <v>547582</v>
      </c>
      <c r="AY247" t="s">
        <v>52</v>
      </c>
      <c r="AZ247">
        <v>500000</v>
      </c>
      <c r="BA247" t="s">
        <v>35</v>
      </c>
      <c r="BB247">
        <v>547582</v>
      </c>
      <c r="BC247">
        <v>500000</v>
      </c>
      <c r="BD247" t="s">
        <v>35</v>
      </c>
      <c r="BE247">
        <v>547582</v>
      </c>
      <c r="BG247">
        <v>1</v>
      </c>
      <c r="CF247">
        <v>0</v>
      </c>
      <c r="CG247">
        <v>1</v>
      </c>
      <c r="CI247" t="s">
        <v>4594</v>
      </c>
    </row>
    <row r="248" spans="1:99" x14ac:dyDescent="0.2">
      <c r="A248" s="21" t="s">
        <v>7078</v>
      </c>
      <c r="B248" t="s">
        <v>7079</v>
      </c>
      <c r="C248" s="16">
        <v>43570</v>
      </c>
      <c r="D248" t="s">
        <v>4476</v>
      </c>
      <c r="G248" t="s">
        <v>7080</v>
      </c>
      <c r="H248" t="s">
        <v>4503</v>
      </c>
      <c r="I248" t="s">
        <v>52</v>
      </c>
      <c r="J248" t="s">
        <v>7081</v>
      </c>
      <c r="K248" t="s">
        <v>7082</v>
      </c>
      <c r="L248" t="s">
        <v>7083</v>
      </c>
      <c r="M248">
        <v>55.655000000000001</v>
      </c>
      <c r="N248" t="s">
        <v>4484</v>
      </c>
      <c r="S248" t="s">
        <v>4485</v>
      </c>
      <c r="T248" t="s">
        <v>7084</v>
      </c>
      <c r="U248" t="s">
        <v>7085</v>
      </c>
      <c r="V248" t="s">
        <v>7086</v>
      </c>
      <c r="W248" t="s">
        <v>7087</v>
      </c>
      <c r="X248" t="s">
        <v>7088</v>
      </c>
      <c r="Y248" t="s">
        <v>7089</v>
      </c>
      <c r="Z248">
        <v>10</v>
      </c>
      <c r="AM248">
        <v>1</v>
      </c>
      <c r="AN248" t="s">
        <v>7090</v>
      </c>
      <c r="AO248" s="17">
        <v>18568</v>
      </c>
      <c r="AP248">
        <v>1</v>
      </c>
      <c r="AQ248" t="s">
        <v>52</v>
      </c>
      <c r="AR248" s="16">
        <v>43889</v>
      </c>
      <c r="AS248">
        <v>1000000</v>
      </c>
      <c r="AT248" t="s">
        <v>1666</v>
      </c>
      <c r="AU248">
        <v>1036339</v>
      </c>
      <c r="AV248">
        <v>1000000</v>
      </c>
      <c r="AW248" t="s">
        <v>1666</v>
      </c>
      <c r="AX248">
        <v>1036339</v>
      </c>
      <c r="AY248" t="s">
        <v>52</v>
      </c>
      <c r="AZ248">
        <v>1000000</v>
      </c>
      <c r="BA248" t="s">
        <v>1666</v>
      </c>
      <c r="BB248">
        <v>1036339</v>
      </c>
      <c r="BC248">
        <v>1000000</v>
      </c>
      <c r="BD248" t="s">
        <v>1666</v>
      </c>
      <c r="BE248">
        <v>1036339</v>
      </c>
      <c r="CC248" t="s">
        <v>4607</v>
      </c>
      <c r="CD248">
        <v>1</v>
      </c>
      <c r="CP248" t="s">
        <v>7091</v>
      </c>
    </row>
    <row r="249" spans="1:99" x14ac:dyDescent="0.2">
      <c r="A249" s="21" t="s">
        <v>7092</v>
      </c>
      <c r="B249" t="s">
        <v>7093</v>
      </c>
      <c r="C249" s="16">
        <v>43717</v>
      </c>
      <c r="D249" t="s">
        <v>4476</v>
      </c>
      <c r="G249" t="s">
        <v>7094</v>
      </c>
      <c r="H249" t="s">
        <v>4503</v>
      </c>
      <c r="I249" t="s">
        <v>52</v>
      </c>
      <c r="J249" t="s">
        <v>7095</v>
      </c>
      <c r="K249" t="s">
        <v>5183</v>
      </c>
      <c r="L249" t="s">
        <v>7096</v>
      </c>
      <c r="M249">
        <v>56.033000000000001</v>
      </c>
      <c r="N249" t="s">
        <v>4484</v>
      </c>
      <c r="S249" t="s">
        <v>4485</v>
      </c>
      <c r="T249" t="s">
        <v>7097</v>
      </c>
      <c r="V249" t="s">
        <v>7098</v>
      </c>
      <c r="X249" t="s">
        <v>7099</v>
      </c>
      <c r="AM249">
        <v>2</v>
      </c>
      <c r="AN249" t="s">
        <v>7100</v>
      </c>
      <c r="AO249" s="18">
        <v>44470</v>
      </c>
      <c r="AP249">
        <v>1</v>
      </c>
      <c r="AQ249" t="s">
        <v>52</v>
      </c>
      <c r="AR249" s="16">
        <v>44062</v>
      </c>
      <c r="AS249">
        <v>1000000</v>
      </c>
      <c r="AT249" t="s">
        <v>39</v>
      </c>
      <c r="AU249">
        <v>1000000</v>
      </c>
      <c r="AV249">
        <v>1000000</v>
      </c>
      <c r="AW249" t="s">
        <v>39</v>
      </c>
      <c r="AX249">
        <v>1000000</v>
      </c>
      <c r="AY249" t="s">
        <v>52</v>
      </c>
      <c r="AZ249">
        <v>1000000</v>
      </c>
      <c r="BA249" t="s">
        <v>39</v>
      </c>
      <c r="BB249">
        <v>1000000</v>
      </c>
      <c r="BC249">
        <v>1000000</v>
      </c>
      <c r="BD249" t="s">
        <v>39</v>
      </c>
      <c r="BE249">
        <v>1000000</v>
      </c>
      <c r="BF249">
        <v>1</v>
      </c>
      <c r="BG249">
        <v>1</v>
      </c>
      <c r="CP249" t="s">
        <v>7101</v>
      </c>
      <c r="CQ249" t="s">
        <v>7102</v>
      </c>
    </row>
    <row r="250" spans="1:99" x14ac:dyDescent="0.2">
      <c r="A250" s="21" t="s">
        <v>7103</v>
      </c>
      <c r="B250" t="s">
        <v>7104</v>
      </c>
      <c r="C250" s="16">
        <v>43152</v>
      </c>
      <c r="D250" t="s">
        <v>4476</v>
      </c>
      <c r="G250" t="s">
        <v>7105</v>
      </c>
      <c r="H250" t="s">
        <v>4503</v>
      </c>
      <c r="I250" t="s">
        <v>52</v>
      </c>
      <c r="J250" t="s">
        <v>7106</v>
      </c>
      <c r="K250" t="s">
        <v>4506</v>
      </c>
      <c r="L250" t="s">
        <v>7107</v>
      </c>
      <c r="M250">
        <v>56.222000000000001</v>
      </c>
      <c r="N250" t="s">
        <v>4484</v>
      </c>
      <c r="S250" t="s">
        <v>4485</v>
      </c>
      <c r="T250" t="s">
        <v>7108</v>
      </c>
      <c r="X250" t="s">
        <v>7109</v>
      </c>
      <c r="AM250">
        <v>1</v>
      </c>
      <c r="AN250" t="s">
        <v>7110</v>
      </c>
      <c r="AO250" s="18">
        <v>44470</v>
      </c>
      <c r="AP250">
        <v>1</v>
      </c>
      <c r="AQ250" t="s">
        <v>52</v>
      </c>
      <c r="AR250" s="16">
        <v>43925</v>
      </c>
      <c r="AS250">
        <v>149998</v>
      </c>
      <c r="AT250" t="s">
        <v>1244</v>
      </c>
      <c r="AU250">
        <v>184002</v>
      </c>
      <c r="AV250">
        <v>149998</v>
      </c>
      <c r="AW250" t="s">
        <v>1244</v>
      </c>
      <c r="AX250">
        <v>184002</v>
      </c>
      <c r="AY250" t="s">
        <v>52</v>
      </c>
      <c r="AZ250">
        <v>149998</v>
      </c>
      <c r="BA250" t="s">
        <v>1244</v>
      </c>
      <c r="BB250">
        <v>184003</v>
      </c>
      <c r="BC250">
        <v>149998</v>
      </c>
      <c r="BD250" t="s">
        <v>1244</v>
      </c>
      <c r="BE250">
        <v>184003</v>
      </c>
      <c r="BG250">
        <v>1</v>
      </c>
      <c r="CP250" t="s">
        <v>7111</v>
      </c>
      <c r="CQ250" t="s">
        <v>1362</v>
      </c>
    </row>
    <row r="251" spans="1:99" x14ac:dyDescent="0.2">
      <c r="A251" s="21" t="s">
        <v>7112</v>
      </c>
      <c r="B251" t="s">
        <v>7113</v>
      </c>
      <c r="C251" s="16">
        <v>38718</v>
      </c>
      <c r="D251" t="s">
        <v>4501</v>
      </c>
      <c r="F251" t="s">
        <v>77</v>
      </c>
      <c r="H251" t="s">
        <v>4503</v>
      </c>
      <c r="I251" t="s">
        <v>60</v>
      </c>
      <c r="J251" t="s">
        <v>7114</v>
      </c>
      <c r="K251" t="s">
        <v>7115</v>
      </c>
      <c r="L251" t="s">
        <v>7116</v>
      </c>
      <c r="M251">
        <v>56.78</v>
      </c>
      <c r="N251" t="s">
        <v>4484</v>
      </c>
      <c r="S251" t="s">
        <v>4485</v>
      </c>
      <c r="T251" t="s">
        <v>7117</v>
      </c>
      <c r="U251" t="s">
        <v>7118</v>
      </c>
      <c r="W251" t="s">
        <v>7119</v>
      </c>
      <c r="X251" t="s">
        <v>7120</v>
      </c>
      <c r="Y251" t="s">
        <v>7121</v>
      </c>
      <c r="Z251">
        <v>3</v>
      </c>
      <c r="AM251">
        <v>1</v>
      </c>
      <c r="AN251" t="s">
        <v>7122</v>
      </c>
      <c r="AO251" s="17">
        <v>18568</v>
      </c>
      <c r="AP251">
        <v>1</v>
      </c>
      <c r="AQ251" t="s">
        <v>61</v>
      </c>
      <c r="AR251" s="16">
        <v>43643</v>
      </c>
      <c r="AS251">
        <v>3250000</v>
      </c>
      <c r="AT251" t="s">
        <v>35</v>
      </c>
      <c r="AU251">
        <v>3695739</v>
      </c>
      <c r="AV251">
        <v>3250000</v>
      </c>
      <c r="AW251" t="s">
        <v>35</v>
      </c>
      <c r="AX251">
        <v>3695739</v>
      </c>
      <c r="AY251" t="s">
        <v>60</v>
      </c>
      <c r="AZ251">
        <v>3250000</v>
      </c>
      <c r="BA251" t="s">
        <v>35</v>
      </c>
      <c r="BB251">
        <v>3695739</v>
      </c>
      <c r="BC251">
        <v>3250000</v>
      </c>
      <c r="BD251" t="s">
        <v>35</v>
      </c>
      <c r="BE251">
        <v>3695739</v>
      </c>
      <c r="BG251">
        <v>4</v>
      </c>
      <c r="CC251" t="s">
        <v>7123</v>
      </c>
      <c r="CD251">
        <v>12</v>
      </c>
      <c r="CN251" t="s">
        <v>4530</v>
      </c>
      <c r="CP251" t="s">
        <v>5816</v>
      </c>
      <c r="CQ251" t="s">
        <v>7124</v>
      </c>
      <c r="CU251">
        <v>11</v>
      </c>
    </row>
    <row r="252" spans="1:99" x14ac:dyDescent="0.2">
      <c r="A252" s="21" t="s">
        <v>7125</v>
      </c>
      <c r="B252" t="s">
        <v>7126</v>
      </c>
      <c r="C252" s="16">
        <v>43191</v>
      </c>
      <c r="D252" t="s">
        <v>4476</v>
      </c>
      <c r="F252" t="s">
        <v>77</v>
      </c>
      <c r="G252" t="s">
        <v>7127</v>
      </c>
    </row>
    <row r="253" spans="1:99" x14ac:dyDescent="0.2">
      <c r="A253" s="21" t="s">
        <v>7128</v>
      </c>
      <c r="B253" t="s">
        <v>7129</v>
      </c>
      <c r="C253" s="16">
        <v>42005</v>
      </c>
      <c r="D253" t="s">
        <v>4501</v>
      </c>
      <c r="F253" t="s">
        <v>53</v>
      </c>
      <c r="G253" t="s">
        <v>7130</v>
      </c>
      <c r="H253" t="s">
        <v>4503</v>
      </c>
      <c r="I253" t="s">
        <v>97</v>
      </c>
      <c r="J253" t="s">
        <v>73</v>
      </c>
      <c r="K253" t="s">
        <v>4587</v>
      </c>
      <c r="L253" t="s">
        <v>7130</v>
      </c>
      <c r="M253">
        <v>56.854999999999997</v>
      </c>
      <c r="N253" t="s">
        <v>4484</v>
      </c>
      <c r="S253" t="s">
        <v>4485</v>
      </c>
      <c r="T253" t="s">
        <v>7131</v>
      </c>
      <c r="U253" t="s">
        <v>7132</v>
      </c>
      <c r="V253" t="s">
        <v>7133</v>
      </c>
      <c r="W253" t="s">
        <v>7134</v>
      </c>
      <c r="X253" t="s">
        <v>7135</v>
      </c>
      <c r="Y253" t="s">
        <v>7136</v>
      </c>
      <c r="AM253">
        <v>2</v>
      </c>
      <c r="AN253" t="s">
        <v>7137</v>
      </c>
      <c r="AO253" s="18">
        <v>44470</v>
      </c>
      <c r="AP253">
        <v>1</v>
      </c>
      <c r="AR253" s="16">
        <v>43053</v>
      </c>
      <c r="AS253">
        <v>7500000</v>
      </c>
      <c r="AT253" t="s">
        <v>7138</v>
      </c>
      <c r="AU253">
        <v>7500000</v>
      </c>
      <c r="AV253">
        <v>7500000</v>
      </c>
      <c r="AW253" t="s">
        <v>7138</v>
      </c>
      <c r="AX253">
        <v>7500000</v>
      </c>
      <c r="AY253" t="s">
        <v>97</v>
      </c>
      <c r="AZ253">
        <v>7500000</v>
      </c>
      <c r="BA253" t="s">
        <v>7138</v>
      </c>
      <c r="BB253">
        <v>7500000</v>
      </c>
      <c r="BC253">
        <v>7500000</v>
      </c>
      <c r="BD253" t="s">
        <v>7138</v>
      </c>
      <c r="BE253">
        <v>7500000</v>
      </c>
      <c r="CN253" t="s">
        <v>5008</v>
      </c>
      <c r="CP253" t="s">
        <v>4555</v>
      </c>
    </row>
    <row r="254" spans="1:99" x14ac:dyDescent="0.2">
      <c r="A254" s="21" t="s">
        <v>597</v>
      </c>
      <c r="B254" t="s">
        <v>598</v>
      </c>
      <c r="C254" s="16">
        <v>42005</v>
      </c>
      <c r="D254" t="s">
        <v>4501</v>
      </c>
      <c r="G254" t="s">
        <v>7139</v>
      </c>
      <c r="H254" t="s">
        <v>4503</v>
      </c>
      <c r="I254" t="s">
        <v>97</v>
      </c>
      <c r="J254" t="s">
        <v>595</v>
      </c>
      <c r="K254" t="s">
        <v>7140</v>
      </c>
      <c r="L254" t="s">
        <v>599</v>
      </c>
      <c r="M254">
        <v>56.963000000000001</v>
      </c>
      <c r="N254" t="s">
        <v>4484</v>
      </c>
      <c r="S254" t="s">
        <v>4485</v>
      </c>
      <c r="T254" t="s">
        <v>600</v>
      </c>
      <c r="U254" t="s">
        <v>7141</v>
      </c>
      <c r="V254" t="s">
        <v>7142</v>
      </c>
      <c r="W254" t="s">
        <v>7143</v>
      </c>
      <c r="X254" t="s">
        <v>7144</v>
      </c>
      <c r="Y254">
        <v>972602017</v>
      </c>
      <c r="Z254">
        <v>2</v>
      </c>
      <c r="AM254">
        <v>2</v>
      </c>
      <c r="AN254" t="s">
        <v>7145</v>
      </c>
      <c r="AO254" s="18">
        <v>44470</v>
      </c>
      <c r="AP254">
        <v>1</v>
      </c>
      <c r="AR254" s="16">
        <v>43208</v>
      </c>
      <c r="AS254">
        <v>10000000</v>
      </c>
      <c r="AT254" t="s">
        <v>35</v>
      </c>
      <c r="AU254">
        <v>12378765</v>
      </c>
      <c r="AV254">
        <v>10000000</v>
      </c>
      <c r="AW254" t="s">
        <v>35</v>
      </c>
      <c r="AX254">
        <v>12378765</v>
      </c>
      <c r="AY254" t="s">
        <v>97</v>
      </c>
      <c r="AZ254">
        <v>10000000</v>
      </c>
      <c r="BA254" t="s">
        <v>35</v>
      </c>
      <c r="BB254">
        <v>12378765</v>
      </c>
      <c r="BC254">
        <v>10000000</v>
      </c>
      <c r="BD254" t="s">
        <v>35</v>
      </c>
      <c r="BE254">
        <v>12378765</v>
      </c>
      <c r="BF254">
        <v>1</v>
      </c>
      <c r="BG254">
        <v>1</v>
      </c>
      <c r="CN254" t="s">
        <v>4530</v>
      </c>
      <c r="CP254" t="s">
        <v>6087</v>
      </c>
      <c r="CQ254" t="s">
        <v>601</v>
      </c>
    </row>
    <row r="255" spans="1:99" x14ac:dyDescent="0.2">
      <c r="A255" s="21" t="s">
        <v>7146</v>
      </c>
      <c r="B255" t="s">
        <v>7147</v>
      </c>
      <c r="C255" s="16">
        <v>43995</v>
      </c>
      <c r="D255" t="s">
        <v>4476</v>
      </c>
      <c r="G255" t="s">
        <v>7148</v>
      </c>
      <c r="H255" t="s">
        <v>4503</v>
      </c>
      <c r="I255" t="s">
        <v>91</v>
      </c>
      <c r="J255" t="s">
        <v>7149</v>
      </c>
      <c r="K255" t="s">
        <v>4506</v>
      </c>
      <c r="L255" t="s">
        <v>7150</v>
      </c>
      <c r="M255">
        <v>56.999000000000002</v>
      </c>
      <c r="N255" t="s">
        <v>4484</v>
      </c>
      <c r="T255" t="s">
        <v>7151</v>
      </c>
      <c r="U255" t="s">
        <v>7152</v>
      </c>
      <c r="W255" t="s">
        <v>7153</v>
      </c>
      <c r="X255" t="s">
        <v>7154</v>
      </c>
      <c r="AM255">
        <v>1</v>
      </c>
      <c r="AN255" t="s">
        <v>7155</v>
      </c>
      <c r="AO255" s="18">
        <v>44470</v>
      </c>
      <c r="AP255">
        <v>1</v>
      </c>
      <c r="AQ255" t="s">
        <v>52</v>
      </c>
      <c r="AR255" s="16">
        <v>44221</v>
      </c>
      <c r="AS255">
        <v>120000</v>
      </c>
      <c r="AT255" t="s">
        <v>39</v>
      </c>
      <c r="AU255">
        <v>120000</v>
      </c>
      <c r="AV255">
        <v>120000</v>
      </c>
      <c r="AW255" t="s">
        <v>39</v>
      </c>
      <c r="AX255">
        <v>120000</v>
      </c>
      <c r="AY255" t="s">
        <v>91</v>
      </c>
      <c r="AZ255">
        <v>120000</v>
      </c>
      <c r="BA255" t="s">
        <v>39</v>
      </c>
      <c r="BB255">
        <v>120000</v>
      </c>
      <c r="BC255">
        <v>120000</v>
      </c>
      <c r="BD255" t="s">
        <v>39</v>
      </c>
      <c r="BE255">
        <v>120000</v>
      </c>
      <c r="BF255">
        <v>1</v>
      </c>
      <c r="BG255">
        <v>2</v>
      </c>
      <c r="CP255" t="s">
        <v>5529</v>
      </c>
      <c r="CQ255" t="s">
        <v>274</v>
      </c>
    </row>
    <row r="256" spans="1:99" x14ac:dyDescent="0.2">
      <c r="A256" s="21" t="s">
        <v>7156</v>
      </c>
      <c r="B256" t="s">
        <v>7157</v>
      </c>
      <c r="C256" s="16">
        <v>43704</v>
      </c>
      <c r="D256" t="s">
        <v>4476</v>
      </c>
      <c r="G256" t="s">
        <v>7158</v>
      </c>
      <c r="H256" t="s">
        <v>4503</v>
      </c>
      <c r="I256" t="s">
        <v>52</v>
      </c>
      <c r="J256" t="s">
        <v>7159</v>
      </c>
      <c r="K256" t="s">
        <v>5203</v>
      </c>
      <c r="L256" t="s">
        <v>7160</v>
      </c>
      <c r="M256">
        <v>57.383000000000003</v>
      </c>
      <c r="N256" t="s">
        <v>4484</v>
      </c>
      <c r="S256" t="s">
        <v>4485</v>
      </c>
      <c r="T256" t="s">
        <v>7161</v>
      </c>
      <c r="U256" t="s">
        <v>7162</v>
      </c>
      <c r="V256" t="s">
        <v>7163</v>
      </c>
      <c r="W256" t="s">
        <v>7164</v>
      </c>
      <c r="X256" t="s">
        <v>7165</v>
      </c>
      <c r="Y256">
        <v>41417117788</v>
      </c>
      <c r="Z256">
        <v>2</v>
      </c>
      <c r="AO256" s="17">
        <v>18568</v>
      </c>
      <c r="AP256">
        <v>1</v>
      </c>
      <c r="AQ256" t="s">
        <v>52</v>
      </c>
      <c r="AR256" s="16">
        <v>43678</v>
      </c>
      <c r="AS256">
        <v>1000000</v>
      </c>
      <c r="AT256" t="s">
        <v>1666</v>
      </c>
      <c r="AU256">
        <v>1010049</v>
      </c>
      <c r="AV256">
        <v>1000000</v>
      </c>
      <c r="AW256" t="s">
        <v>1666</v>
      </c>
      <c r="AX256">
        <v>1010049</v>
      </c>
      <c r="AY256" t="s">
        <v>52</v>
      </c>
      <c r="AZ256">
        <v>1000000</v>
      </c>
      <c r="BA256" t="s">
        <v>1666</v>
      </c>
      <c r="BB256">
        <v>1010050</v>
      </c>
      <c r="BC256">
        <v>1000000</v>
      </c>
      <c r="BD256" t="s">
        <v>1666</v>
      </c>
      <c r="BE256">
        <v>1010050</v>
      </c>
      <c r="CP256" t="s">
        <v>4609</v>
      </c>
    </row>
    <row r="257" spans="1:99" x14ac:dyDescent="0.2">
      <c r="A257" s="21" t="s">
        <v>523</v>
      </c>
      <c r="B257" t="s">
        <v>524</v>
      </c>
      <c r="C257" s="16">
        <v>40179</v>
      </c>
      <c r="D257" t="s">
        <v>4501</v>
      </c>
      <c r="F257" t="s">
        <v>77</v>
      </c>
      <c r="G257" t="s">
        <v>7166</v>
      </c>
      <c r="H257" t="s">
        <v>4503</v>
      </c>
      <c r="I257" t="s">
        <v>97</v>
      </c>
      <c r="J257" t="s">
        <v>521</v>
      </c>
      <c r="K257" t="s">
        <v>7167</v>
      </c>
      <c r="L257" t="s">
        <v>525</v>
      </c>
      <c r="M257">
        <v>57.432000000000002</v>
      </c>
      <c r="N257" t="s">
        <v>4484</v>
      </c>
      <c r="S257" t="s">
        <v>4485</v>
      </c>
      <c r="T257" t="s">
        <v>526</v>
      </c>
      <c r="U257" t="s">
        <v>7168</v>
      </c>
      <c r="V257" t="s">
        <v>7169</v>
      </c>
      <c r="W257" t="s">
        <v>7170</v>
      </c>
      <c r="X257" t="s">
        <v>7171</v>
      </c>
      <c r="Y257" t="s">
        <v>7172</v>
      </c>
      <c r="Z257">
        <v>2</v>
      </c>
      <c r="AM257">
        <v>2</v>
      </c>
      <c r="AN257" t="s">
        <v>7173</v>
      </c>
      <c r="AO257" s="17">
        <v>18568</v>
      </c>
      <c r="AP257">
        <v>1</v>
      </c>
      <c r="AR257" s="16">
        <v>43644</v>
      </c>
      <c r="AS257">
        <v>4000000</v>
      </c>
      <c r="AT257" t="s">
        <v>35</v>
      </c>
      <c r="AU257">
        <v>4551661</v>
      </c>
      <c r="AV257">
        <v>4000000</v>
      </c>
      <c r="AW257" t="s">
        <v>35</v>
      </c>
      <c r="AX257">
        <v>4551661</v>
      </c>
      <c r="AY257" t="s">
        <v>97</v>
      </c>
      <c r="AZ257">
        <v>4000000</v>
      </c>
      <c r="BA257" t="s">
        <v>35</v>
      </c>
      <c r="BB257">
        <v>4551661</v>
      </c>
      <c r="BC257">
        <v>4000000</v>
      </c>
      <c r="BD257" t="s">
        <v>35</v>
      </c>
      <c r="BE257">
        <v>4551661</v>
      </c>
      <c r="BF257">
        <v>1</v>
      </c>
      <c r="BG257">
        <v>3</v>
      </c>
      <c r="CN257" t="s">
        <v>4530</v>
      </c>
      <c r="CP257" t="s">
        <v>4555</v>
      </c>
      <c r="CQ257" t="s">
        <v>7174</v>
      </c>
      <c r="CU257">
        <v>13</v>
      </c>
    </row>
    <row r="258" spans="1:99" x14ac:dyDescent="0.2">
      <c r="A258" s="21" t="s">
        <v>3012</v>
      </c>
      <c r="B258" t="s">
        <v>3014</v>
      </c>
      <c r="C258" s="16">
        <v>43102</v>
      </c>
      <c r="D258" t="s">
        <v>4476</v>
      </c>
      <c r="F258" t="s">
        <v>53</v>
      </c>
      <c r="G258" t="s">
        <v>7175</v>
      </c>
      <c r="H258" t="s">
        <v>4503</v>
      </c>
      <c r="I258" t="s">
        <v>91</v>
      </c>
      <c r="J258" t="s">
        <v>3013</v>
      </c>
      <c r="K258" t="s">
        <v>4506</v>
      </c>
      <c r="L258" t="s">
        <v>3015</v>
      </c>
      <c r="M258">
        <v>57.552</v>
      </c>
      <c r="N258" t="s">
        <v>4484</v>
      </c>
      <c r="S258" t="s">
        <v>4485</v>
      </c>
      <c r="T258" t="s">
        <v>3016</v>
      </c>
      <c r="U258" t="s">
        <v>7176</v>
      </c>
      <c r="W258" t="s">
        <v>7177</v>
      </c>
      <c r="X258" t="s">
        <v>7178</v>
      </c>
      <c r="Y258" t="s">
        <v>7179</v>
      </c>
      <c r="Z258">
        <v>8</v>
      </c>
      <c r="AM258">
        <v>1</v>
      </c>
      <c r="AN258" t="s">
        <v>7180</v>
      </c>
      <c r="AO258" s="17">
        <v>18568</v>
      </c>
      <c r="AP258">
        <v>1</v>
      </c>
      <c r="AQ258" t="s">
        <v>52</v>
      </c>
      <c r="AR258" s="16">
        <v>43108</v>
      </c>
      <c r="AS258">
        <v>100000</v>
      </c>
      <c r="AT258" t="s">
        <v>39</v>
      </c>
      <c r="AU258">
        <v>100000</v>
      </c>
      <c r="AV258">
        <v>100000</v>
      </c>
      <c r="AW258" t="s">
        <v>39</v>
      </c>
      <c r="AX258">
        <v>100000</v>
      </c>
      <c r="AY258" t="s">
        <v>91</v>
      </c>
      <c r="AZ258">
        <v>100000</v>
      </c>
      <c r="BA258" t="s">
        <v>39</v>
      </c>
      <c r="BB258">
        <v>100000</v>
      </c>
      <c r="BC258">
        <v>100000</v>
      </c>
      <c r="BD258" t="s">
        <v>39</v>
      </c>
      <c r="BE258">
        <v>100000</v>
      </c>
      <c r="BG258">
        <v>1</v>
      </c>
      <c r="CC258" t="s">
        <v>4791</v>
      </c>
      <c r="CD258">
        <v>3</v>
      </c>
      <c r="CP258" t="s">
        <v>7181</v>
      </c>
      <c r="CQ258" t="s">
        <v>3017</v>
      </c>
    </row>
    <row r="259" spans="1:99" x14ac:dyDescent="0.2">
      <c r="A259" s="21" t="s">
        <v>7182</v>
      </c>
      <c r="B259" t="s">
        <v>7183</v>
      </c>
      <c r="C259" s="16">
        <v>43831</v>
      </c>
      <c r="D259" t="s">
        <v>4501</v>
      </c>
      <c r="G259" t="s">
        <v>7184</v>
      </c>
      <c r="H259" t="s">
        <v>4503</v>
      </c>
      <c r="I259" t="s">
        <v>91</v>
      </c>
      <c r="J259" t="s">
        <v>7185</v>
      </c>
      <c r="K259" t="s">
        <v>4506</v>
      </c>
      <c r="L259" t="s">
        <v>7186</v>
      </c>
      <c r="M259">
        <v>57.575000000000003</v>
      </c>
      <c r="N259" t="s">
        <v>4484</v>
      </c>
      <c r="S259" t="s">
        <v>4485</v>
      </c>
      <c r="T259" t="s">
        <v>7187</v>
      </c>
      <c r="U259" t="s">
        <v>7188</v>
      </c>
      <c r="W259" t="s">
        <v>7189</v>
      </c>
      <c r="X259" t="s">
        <v>7190</v>
      </c>
      <c r="AM259">
        <v>1</v>
      </c>
      <c r="AN259" t="s">
        <v>7191</v>
      </c>
      <c r="AO259" s="18">
        <v>44470</v>
      </c>
      <c r="AP259">
        <v>1</v>
      </c>
      <c r="AQ259" t="s">
        <v>52</v>
      </c>
      <c r="AR259" s="16">
        <v>44116</v>
      </c>
      <c r="AS259">
        <v>120000</v>
      </c>
      <c r="AT259" t="s">
        <v>1244</v>
      </c>
      <c r="AU259">
        <v>156776</v>
      </c>
      <c r="AV259">
        <v>120000</v>
      </c>
      <c r="AW259" t="s">
        <v>1244</v>
      </c>
      <c r="AX259">
        <v>156776</v>
      </c>
      <c r="AY259" t="s">
        <v>91</v>
      </c>
      <c r="AZ259">
        <v>120000</v>
      </c>
      <c r="BA259" t="s">
        <v>1244</v>
      </c>
      <c r="BB259">
        <v>156776</v>
      </c>
      <c r="BC259">
        <v>120000</v>
      </c>
      <c r="BD259" t="s">
        <v>1244</v>
      </c>
      <c r="BE259">
        <v>156776</v>
      </c>
      <c r="BF259">
        <v>1</v>
      </c>
      <c r="BG259">
        <v>1</v>
      </c>
      <c r="CP259" t="s">
        <v>6782</v>
      </c>
      <c r="CQ259" t="s">
        <v>6679</v>
      </c>
    </row>
    <row r="260" spans="1:99" x14ac:dyDescent="0.2">
      <c r="A260" s="21" t="s">
        <v>7192</v>
      </c>
      <c r="B260" t="s">
        <v>7193</v>
      </c>
      <c r="C260" s="16">
        <v>43873</v>
      </c>
      <c r="D260" t="s">
        <v>4476</v>
      </c>
      <c r="G260" t="s">
        <v>7194</v>
      </c>
      <c r="H260" t="s">
        <v>4503</v>
      </c>
      <c r="I260" t="s">
        <v>52</v>
      </c>
      <c r="J260" t="s">
        <v>6206</v>
      </c>
      <c r="K260" t="s">
        <v>4506</v>
      </c>
      <c r="L260" t="s">
        <v>7195</v>
      </c>
      <c r="M260">
        <v>57.61</v>
      </c>
      <c r="N260" t="s">
        <v>4484</v>
      </c>
      <c r="S260" t="s">
        <v>4485</v>
      </c>
      <c r="T260" t="s">
        <v>7196</v>
      </c>
      <c r="U260" t="s">
        <v>7197</v>
      </c>
      <c r="V260" t="s">
        <v>7198</v>
      </c>
      <c r="W260" t="s">
        <v>7199</v>
      </c>
      <c r="X260" t="s">
        <v>7200</v>
      </c>
      <c r="Y260">
        <v>9002889080</v>
      </c>
      <c r="Z260">
        <v>1</v>
      </c>
      <c r="AM260">
        <v>2</v>
      </c>
      <c r="AN260" t="s">
        <v>7201</v>
      </c>
      <c r="AO260" s="17">
        <v>18568</v>
      </c>
      <c r="AP260">
        <v>1</v>
      </c>
      <c r="AQ260" t="s">
        <v>52</v>
      </c>
      <c r="AR260" s="16">
        <v>44319</v>
      </c>
      <c r="AS260">
        <v>100000</v>
      </c>
      <c r="AT260" t="s">
        <v>39</v>
      </c>
      <c r="AU260">
        <v>100000</v>
      </c>
      <c r="AV260">
        <v>100000</v>
      </c>
      <c r="AW260" t="s">
        <v>39</v>
      </c>
      <c r="AX260">
        <v>100000</v>
      </c>
      <c r="AY260" t="s">
        <v>52</v>
      </c>
      <c r="AZ260">
        <v>100000</v>
      </c>
      <c r="BA260" t="s">
        <v>39</v>
      </c>
      <c r="BB260">
        <v>100000</v>
      </c>
      <c r="BC260">
        <v>100000</v>
      </c>
      <c r="BD260" t="s">
        <v>39</v>
      </c>
      <c r="BE260">
        <v>100000</v>
      </c>
      <c r="BF260">
        <v>1</v>
      </c>
      <c r="BG260">
        <v>1</v>
      </c>
      <c r="CP260" t="s">
        <v>4728</v>
      </c>
      <c r="CQ260" t="s">
        <v>7202</v>
      </c>
      <c r="CU260">
        <v>14</v>
      </c>
    </row>
    <row r="261" spans="1:99" x14ac:dyDescent="0.2">
      <c r="A261" s="21" t="s">
        <v>7203</v>
      </c>
      <c r="B261" t="s">
        <v>7204</v>
      </c>
      <c r="C261" s="16">
        <v>40909</v>
      </c>
      <c r="D261" t="s">
        <v>4501</v>
      </c>
      <c r="G261" t="s">
        <v>7205</v>
      </c>
      <c r="H261" t="s">
        <v>4503</v>
      </c>
      <c r="I261" t="s">
        <v>60</v>
      </c>
      <c r="J261" t="s">
        <v>1992</v>
      </c>
      <c r="K261" t="s">
        <v>5183</v>
      </c>
      <c r="L261" t="s">
        <v>7206</v>
      </c>
      <c r="M261">
        <v>57.884</v>
      </c>
      <c r="N261" t="s">
        <v>4484</v>
      </c>
      <c r="S261" t="s">
        <v>4485</v>
      </c>
      <c r="T261" t="s">
        <v>7207</v>
      </c>
      <c r="W261" t="s">
        <v>7208</v>
      </c>
      <c r="X261" t="s">
        <v>7209</v>
      </c>
      <c r="Y261">
        <v>74997531674</v>
      </c>
      <c r="Z261">
        <v>35</v>
      </c>
      <c r="AM261">
        <v>2</v>
      </c>
      <c r="AN261" t="s">
        <v>7210</v>
      </c>
      <c r="AO261" s="17">
        <v>18568</v>
      </c>
      <c r="AP261">
        <v>1</v>
      </c>
      <c r="AQ261" t="s">
        <v>61</v>
      </c>
      <c r="AR261" s="16">
        <v>42073</v>
      </c>
      <c r="AS261">
        <v>3200000</v>
      </c>
      <c r="AT261" t="s">
        <v>39</v>
      </c>
      <c r="AU261">
        <v>3200000</v>
      </c>
      <c r="AV261">
        <v>3200000</v>
      </c>
      <c r="AW261" t="s">
        <v>39</v>
      </c>
      <c r="AX261">
        <v>3200000</v>
      </c>
      <c r="AY261" t="s">
        <v>60</v>
      </c>
      <c r="AZ261">
        <v>3200000</v>
      </c>
      <c r="BA261" t="s">
        <v>39</v>
      </c>
      <c r="BB261">
        <v>3200000</v>
      </c>
      <c r="BC261">
        <v>3200000</v>
      </c>
      <c r="BD261" t="s">
        <v>39</v>
      </c>
      <c r="BE261">
        <v>3200000</v>
      </c>
      <c r="BF261">
        <v>1</v>
      </c>
      <c r="BG261">
        <v>3</v>
      </c>
      <c r="CC261" t="s">
        <v>7211</v>
      </c>
      <c r="CD261">
        <v>5</v>
      </c>
      <c r="CP261" t="s">
        <v>4739</v>
      </c>
      <c r="CQ261" t="s">
        <v>7212</v>
      </c>
      <c r="CU261">
        <v>6</v>
      </c>
    </row>
    <row r="262" spans="1:99" x14ac:dyDescent="0.2">
      <c r="A262" s="21" t="s">
        <v>7213</v>
      </c>
      <c r="B262" t="s">
        <v>7214</v>
      </c>
      <c r="C262" s="16">
        <v>43466</v>
      </c>
      <c r="D262" t="s">
        <v>4546</v>
      </c>
      <c r="F262" t="s">
        <v>53</v>
      </c>
      <c r="H262" t="s">
        <v>4503</v>
      </c>
      <c r="I262" t="s">
        <v>91</v>
      </c>
      <c r="J262" t="s">
        <v>7215</v>
      </c>
      <c r="K262" t="s">
        <v>7216</v>
      </c>
      <c r="L262" t="s">
        <v>7217</v>
      </c>
      <c r="M262">
        <v>57.996000000000002</v>
      </c>
      <c r="N262" t="s">
        <v>4484</v>
      </c>
      <c r="S262" t="s">
        <v>4485</v>
      </c>
      <c r="T262" t="s">
        <v>7218</v>
      </c>
      <c r="W262" t="s">
        <v>7219</v>
      </c>
      <c r="X262" t="s">
        <v>7220</v>
      </c>
      <c r="AO262" s="17">
        <v>18568</v>
      </c>
      <c r="AP262">
        <v>1</v>
      </c>
      <c r="AQ262" t="s">
        <v>52</v>
      </c>
      <c r="AR262" s="16">
        <v>43647</v>
      </c>
      <c r="AS262">
        <v>380000</v>
      </c>
      <c r="AT262" t="s">
        <v>35</v>
      </c>
      <c r="AU262">
        <v>428924</v>
      </c>
      <c r="AV262">
        <v>380000</v>
      </c>
      <c r="AW262" t="s">
        <v>35</v>
      </c>
      <c r="AX262">
        <v>428924</v>
      </c>
      <c r="AY262" t="s">
        <v>91</v>
      </c>
      <c r="AZ262">
        <v>380000</v>
      </c>
      <c r="BA262" t="s">
        <v>35</v>
      </c>
      <c r="BB262">
        <v>428925</v>
      </c>
      <c r="BC262">
        <v>380000</v>
      </c>
      <c r="BD262" t="s">
        <v>35</v>
      </c>
      <c r="BE262">
        <v>428925</v>
      </c>
      <c r="CN262" t="s">
        <v>4530</v>
      </c>
      <c r="CP262" t="s">
        <v>7221</v>
      </c>
    </row>
    <row r="263" spans="1:99" x14ac:dyDescent="0.2">
      <c r="A263" s="21" t="s">
        <v>7222</v>
      </c>
      <c r="B263" t="s">
        <v>7223</v>
      </c>
      <c r="C263" s="16">
        <v>42370</v>
      </c>
      <c r="D263" t="s">
        <v>4501</v>
      </c>
      <c r="G263" t="s">
        <v>7224</v>
      </c>
      <c r="H263" t="s">
        <v>4503</v>
      </c>
      <c r="I263" t="s">
        <v>52</v>
      </c>
      <c r="J263" t="s">
        <v>1264</v>
      </c>
      <c r="K263" t="s">
        <v>7225</v>
      </c>
      <c r="L263" t="s">
        <v>7226</v>
      </c>
      <c r="M263">
        <v>58.143000000000001</v>
      </c>
      <c r="N263" t="s">
        <v>4484</v>
      </c>
      <c r="S263" t="s">
        <v>4485</v>
      </c>
      <c r="T263" t="s">
        <v>7227</v>
      </c>
      <c r="V263" t="s">
        <v>7228</v>
      </c>
      <c r="W263" t="s">
        <v>7229</v>
      </c>
      <c r="X263" t="s">
        <v>7230</v>
      </c>
      <c r="AM263">
        <v>2</v>
      </c>
      <c r="AN263" t="s">
        <v>7231</v>
      </c>
      <c r="AO263" t="s">
        <v>4528</v>
      </c>
      <c r="AP263">
        <v>1</v>
      </c>
      <c r="AQ263" t="s">
        <v>52</v>
      </c>
      <c r="AR263" s="16">
        <v>43679</v>
      </c>
      <c r="AS263">
        <v>3000000</v>
      </c>
      <c r="AT263" t="s">
        <v>39</v>
      </c>
      <c r="AU263">
        <v>3000000</v>
      </c>
      <c r="AV263">
        <v>3000000</v>
      </c>
      <c r="AW263" t="s">
        <v>39</v>
      </c>
      <c r="AX263">
        <v>3000000</v>
      </c>
      <c r="AY263" t="s">
        <v>52</v>
      </c>
      <c r="AZ263">
        <v>3000000</v>
      </c>
      <c r="BA263" t="s">
        <v>39</v>
      </c>
      <c r="BB263">
        <v>3000000</v>
      </c>
      <c r="BC263">
        <v>3000000</v>
      </c>
      <c r="BD263" t="s">
        <v>39</v>
      </c>
      <c r="BE263">
        <v>3000000</v>
      </c>
      <c r="BF263">
        <v>1</v>
      </c>
      <c r="BG263">
        <v>1</v>
      </c>
      <c r="CP263" t="s">
        <v>4739</v>
      </c>
      <c r="CQ263" t="s">
        <v>7232</v>
      </c>
    </row>
    <row r="264" spans="1:99" x14ac:dyDescent="0.2">
      <c r="A264" s="21" t="s">
        <v>7233</v>
      </c>
      <c r="B264" t="s">
        <v>7234</v>
      </c>
      <c r="C264" s="16">
        <v>44179</v>
      </c>
      <c r="D264" t="s">
        <v>4476</v>
      </c>
      <c r="G264" t="s">
        <v>7235</v>
      </c>
      <c r="H264" t="s">
        <v>4503</v>
      </c>
      <c r="I264" t="s">
        <v>91</v>
      </c>
      <c r="J264" t="s">
        <v>7236</v>
      </c>
      <c r="K264" t="s">
        <v>4506</v>
      </c>
      <c r="L264" t="s">
        <v>7237</v>
      </c>
      <c r="M264">
        <v>58.332999999999998</v>
      </c>
      <c r="N264" t="s">
        <v>4484</v>
      </c>
      <c r="S264" t="s">
        <v>4485</v>
      </c>
      <c r="T264" t="s">
        <v>7238</v>
      </c>
      <c r="U264" t="s">
        <v>7239</v>
      </c>
      <c r="V264" t="s">
        <v>7240</v>
      </c>
      <c r="W264" t="s">
        <v>7241</v>
      </c>
      <c r="X264" t="s">
        <v>7242</v>
      </c>
      <c r="Z264">
        <v>4</v>
      </c>
      <c r="AM264">
        <v>1</v>
      </c>
      <c r="AN264" t="s">
        <v>7243</v>
      </c>
      <c r="AO264" s="18">
        <v>44470</v>
      </c>
      <c r="AP264">
        <v>1</v>
      </c>
      <c r="AQ264" t="s">
        <v>52</v>
      </c>
      <c r="AR264" s="16">
        <v>44228</v>
      </c>
      <c r="AS264">
        <v>100000</v>
      </c>
      <c r="AT264" t="s">
        <v>39</v>
      </c>
      <c r="AU264">
        <v>100000</v>
      </c>
      <c r="AV264">
        <v>100000</v>
      </c>
      <c r="AW264" t="s">
        <v>39</v>
      </c>
      <c r="AX264">
        <v>100000</v>
      </c>
      <c r="AY264" t="s">
        <v>91</v>
      </c>
      <c r="AZ264">
        <v>100000</v>
      </c>
      <c r="BA264" t="s">
        <v>39</v>
      </c>
      <c r="BB264">
        <v>100000</v>
      </c>
      <c r="BC264">
        <v>100000</v>
      </c>
      <c r="BD264" t="s">
        <v>39</v>
      </c>
      <c r="BE264">
        <v>100000</v>
      </c>
      <c r="CP264" t="s">
        <v>7244</v>
      </c>
    </row>
    <row r="265" spans="1:99" x14ac:dyDescent="0.2">
      <c r="A265" s="21" t="s">
        <v>7245</v>
      </c>
      <c r="B265" t="s">
        <v>7246</v>
      </c>
      <c r="C265" s="16">
        <v>42736</v>
      </c>
      <c r="D265" t="s">
        <v>4501</v>
      </c>
      <c r="F265" t="s">
        <v>77</v>
      </c>
      <c r="G265" t="s">
        <v>7247</v>
      </c>
      <c r="H265" t="s">
        <v>4503</v>
      </c>
      <c r="I265" t="s">
        <v>52</v>
      </c>
      <c r="J265" t="s">
        <v>1264</v>
      </c>
      <c r="K265" t="s">
        <v>7248</v>
      </c>
      <c r="L265" t="s">
        <v>7249</v>
      </c>
      <c r="M265">
        <v>58.628999999999998</v>
      </c>
      <c r="N265" t="s">
        <v>4484</v>
      </c>
      <c r="S265" t="s">
        <v>4485</v>
      </c>
      <c r="T265" t="s">
        <v>7250</v>
      </c>
      <c r="U265" t="s">
        <v>7251</v>
      </c>
      <c r="V265" t="s">
        <v>7252</v>
      </c>
      <c r="W265" t="s">
        <v>7253</v>
      </c>
      <c r="Z265">
        <v>1</v>
      </c>
      <c r="AO265" s="18">
        <v>44470</v>
      </c>
      <c r="AP265">
        <v>1</v>
      </c>
      <c r="AQ265" t="s">
        <v>52</v>
      </c>
      <c r="AR265" s="16">
        <v>43904</v>
      </c>
      <c r="AS265">
        <v>1000000</v>
      </c>
      <c r="AT265" t="s">
        <v>35</v>
      </c>
      <c r="AU265">
        <v>1114449</v>
      </c>
      <c r="AV265">
        <v>1000000</v>
      </c>
      <c r="AW265" t="s">
        <v>35</v>
      </c>
      <c r="AX265">
        <v>1114449</v>
      </c>
      <c r="AY265" t="s">
        <v>52</v>
      </c>
      <c r="AZ265">
        <v>1000000</v>
      </c>
      <c r="BA265" t="s">
        <v>35</v>
      </c>
      <c r="BB265">
        <v>1114450</v>
      </c>
      <c r="BC265">
        <v>1000000</v>
      </c>
      <c r="BD265" t="s">
        <v>35</v>
      </c>
      <c r="BE265">
        <v>1114450</v>
      </c>
      <c r="BF265">
        <v>1</v>
      </c>
      <c r="BG265">
        <v>1</v>
      </c>
      <c r="CP265" t="s">
        <v>4739</v>
      </c>
      <c r="CQ265" t="s">
        <v>7254</v>
      </c>
    </row>
    <row r="266" spans="1:99" x14ac:dyDescent="0.2">
      <c r="A266" s="21" t="s">
        <v>7255</v>
      </c>
      <c r="B266" t="s">
        <v>7256</v>
      </c>
      <c r="C266" s="16">
        <v>43983</v>
      </c>
      <c r="D266" t="s">
        <v>4546</v>
      </c>
      <c r="G266" t="s">
        <v>7257</v>
      </c>
      <c r="H266" t="s">
        <v>4503</v>
      </c>
      <c r="I266" t="s">
        <v>91</v>
      </c>
      <c r="J266" t="s">
        <v>57</v>
      </c>
      <c r="K266" t="s">
        <v>6538</v>
      </c>
      <c r="L266" t="s">
        <v>7258</v>
      </c>
      <c r="M266">
        <v>59.122999999999998</v>
      </c>
      <c r="N266" t="s">
        <v>4484</v>
      </c>
      <c r="S266" t="s">
        <v>4485</v>
      </c>
      <c r="T266" t="s">
        <v>7259</v>
      </c>
      <c r="W266" t="s">
        <v>7260</v>
      </c>
      <c r="X266" t="s">
        <v>7261</v>
      </c>
      <c r="Z266">
        <v>1</v>
      </c>
      <c r="AM266">
        <v>2</v>
      </c>
      <c r="AN266" t="s">
        <v>7262</v>
      </c>
      <c r="AO266" s="18">
        <v>44470</v>
      </c>
      <c r="AP266">
        <v>1</v>
      </c>
      <c r="AQ266" t="s">
        <v>52</v>
      </c>
      <c r="AR266" s="16">
        <v>44044</v>
      </c>
      <c r="AS266">
        <v>8000000</v>
      </c>
      <c r="AT266" t="s">
        <v>3177</v>
      </c>
      <c r="AU266">
        <v>1265082</v>
      </c>
      <c r="AV266">
        <v>8000000</v>
      </c>
      <c r="AW266" t="s">
        <v>3177</v>
      </c>
      <c r="AX266">
        <v>1265082</v>
      </c>
      <c r="AY266" t="s">
        <v>91</v>
      </c>
      <c r="AZ266">
        <v>8000000</v>
      </c>
      <c r="BA266" t="s">
        <v>3177</v>
      </c>
      <c r="BB266">
        <v>1265082</v>
      </c>
      <c r="BC266">
        <v>8000000</v>
      </c>
      <c r="BD266" t="s">
        <v>3177</v>
      </c>
      <c r="BE266">
        <v>1265082</v>
      </c>
      <c r="BG266">
        <v>2</v>
      </c>
      <c r="CN266" t="s">
        <v>5008</v>
      </c>
      <c r="CP266" t="s">
        <v>4555</v>
      </c>
      <c r="CQ266" t="s">
        <v>7263</v>
      </c>
    </row>
    <row r="267" spans="1:99" x14ac:dyDescent="0.2">
      <c r="A267" s="21" t="s">
        <v>7264</v>
      </c>
      <c r="B267" t="s">
        <v>7265</v>
      </c>
      <c r="C267" s="16">
        <v>43101</v>
      </c>
      <c r="D267" t="s">
        <v>4501</v>
      </c>
      <c r="G267" t="s">
        <v>7266</v>
      </c>
      <c r="H267" t="s">
        <v>4503</v>
      </c>
      <c r="I267" t="s">
        <v>52</v>
      </c>
      <c r="J267" t="s">
        <v>7267</v>
      </c>
      <c r="K267" t="s">
        <v>6945</v>
      </c>
      <c r="L267" t="s">
        <v>7268</v>
      </c>
      <c r="M267">
        <v>59.192999999999998</v>
      </c>
      <c r="N267" t="s">
        <v>4484</v>
      </c>
      <c r="T267" t="s">
        <v>7269</v>
      </c>
      <c r="W267" t="s">
        <v>7270</v>
      </c>
      <c r="AO267" s="18">
        <v>44470</v>
      </c>
      <c r="AP267">
        <v>1</v>
      </c>
      <c r="AQ267" t="s">
        <v>52</v>
      </c>
      <c r="AR267" s="16">
        <v>44294</v>
      </c>
      <c r="AS267">
        <v>1200000</v>
      </c>
      <c r="AT267" t="s">
        <v>1244</v>
      </c>
      <c r="AU267">
        <v>1648032</v>
      </c>
      <c r="AV267">
        <v>1200000</v>
      </c>
      <c r="AW267" t="s">
        <v>1244</v>
      </c>
      <c r="AX267">
        <v>1648032</v>
      </c>
      <c r="AY267" t="s">
        <v>52</v>
      </c>
      <c r="AZ267">
        <v>1200000</v>
      </c>
      <c r="BA267" t="s">
        <v>1244</v>
      </c>
      <c r="BB267">
        <v>1648032</v>
      </c>
      <c r="BC267">
        <v>1200000</v>
      </c>
      <c r="BD267" t="s">
        <v>1244</v>
      </c>
      <c r="BE267">
        <v>1648032</v>
      </c>
      <c r="CP267" t="s">
        <v>4679</v>
      </c>
    </row>
    <row r="268" spans="1:99" x14ac:dyDescent="0.2">
      <c r="A268" s="21" t="s">
        <v>7271</v>
      </c>
      <c r="B268" t="s">
        <v>7272</v>
      </c>
      <c r="C268" s="16">
        <v>41640</v>
      </c>
      <c r="D268" t="s">
        <v>4501</v>
      </c>
      <c r="F268" t="s">
        <v>53</v>
      </c>
      <c r="G268" t="s">
        <v>7273</v>
      </c>
      <c r="H268" t="s">
        <v>4503</v>
      </c>
      <c r="I268" t="s">
        <v>5327</v>
      </c>
      <c r="J268" t="s">
        <v>7274</v>
      </c>
      <c r="K268" t="s">
        <v>5500</v>
      </c>
      <c r="L268" t="s">
        <v>7275</v>
      </c>
      <c r="M268">
        <v>59.195</v>
      </c>
      <c r="N268" t="s">
        <v>4484</v>
      </c>
      <c r="S268" t="s">
        <v>4485</v>
      </c>
      <c r="T268" t="s">
        <v>7276</v>
      </c>
      <c r="U268" t="s">
        <v>7277</v>
      </c>
      <c r="V268" t="s">
        <v>7278</v>
      </c>
      <c r="W268" t="s">
        <v>7279</v>
      </c>
      <c r="X268" t="s">
        <v>7280</v>
      </c>
      <c r="Y268" t="s">
        <v>7281</v>
      </c>
      <c r="AM268">
        <v>3</v>
      </c>
      <c r="AN268" t="s">
        <v>7282</v>
      </c>
      <c r="AO268" s="18">
        <v>44470</v>
      </c>
      <c r="AP268">
        <v>1</v>
      </c>
      <c r="AR268" s="16">
        <v>44250</v>
      </c>
      <c r="AS268">
        <v>3500000</v>
      </c>
      <c r="AT268" t="s">
        <v>35</v>
      </c>
      <c r="AU268">
        <v>4252857</v>
      </c>
      <c r="AV268">
        <v>3500000</v>
      </c>
      <c r="AW268" t="s">
        <v>35</v>
      </c>
      <c r="AX268">
        <v>4252857</v>
      </c>
      <c r="AY268" t="s">
        <v>5327</v>
      </c>
      <c r="AZ268">
        <v>3500000</v>
      </c>
      <c r="BA268" t="s">
        <v>35</v>
      </c>
      <c r="BB268">
        <v>4252858</v>
      </c>
      <c r="BC268">
        <v>3500000</v>
      </c>
      <c r="BD268" t="s">
        <v>35</v>
      </c>
      <c r="BE268">
        <v>4252858</v>
      </c>
      <c r="BF268">
        <v>1</v>
      </c>
      <c r="BG268">
        <v>1</v>
      </c>
      <c r="CN268" t="s">
        <v>4530</v>
      </c>
      <c r="CP268" t="s">
        <v>4581</v>
      </c>
      <c r="CQ268" t="s">
        <v>7283</v>
      </c>
    </row>
    <row r="269" spans="1:99" x14ac:dyDescent="0.2">
      <c r="A269" s="21" t="s">
        <v>7284</v>
      </c>
      <c r="B269" t="s">
        <v>7285</v>
      </c>
      <c r="C269" s="16">
        <v>42675</v>
      </c>
      <c r="D269" t="s">
        <v>4546</v>
      </c>
      <c r="G269" t="s">
        <v>7286</v>
      </c>
      <c r="H269" t="s">
        <v>4503</v>
      </c>
      <c r="I269" t="s">
        <v>5078</v>
      </c>
      <c r="J269" t="s">
        <v>7287</v>
      </c>
      <c r="K269" t="s">
        <v>5500</v>
      </c>
      <c r="L269" t="s">
        <v>7288</v>
      </c>
      <c r="M269">
        <v>59.344999999999999</v>
      </c>
      <c r="N269" t="s">
        <v>4484</v>
      </c>
      <c r="S269" t="s">
        <v>4485</v>
      </c>
      <c r="T269" t="s">
        <v>7289</v>
      </c>
      <c r="U269" t="s">
        <v>7290</v>
      </c>
      <c r="V269" t="s">
        <v>7291</v>
      </c>
      <c r="W269" t="s">
        <v>7292</v>
      </c>
      <c r="X269" t="s">
        <v>7293</v>
      </c>
      <c r="Y269" t="s">
        <v>7294</v>
      </c>
      <c r="Z269">
        <v>15</v>
      </c>
      <c r="AB269" t="s">
        <v>7295</v>
      </c>
      <c r="AC269" t="s">
        <v>7296</v>
      </c>
      <c r="AD269">
        <v>19</v>
      </c>
      <c r="AE269">
        <v>20</v>
      </c>
      <c r="AM269">
        <v>2</v>
      </c>
      <c r="AN269" t="s">
        <v>7297</v>
      </c>
      <c r="AO269" s="17">
        <v>18568</v>
      </c>
      <c r="AP269">
        <v>1</v>
      </c>
      <c r="AR269" s="16">
        <v>43313</v>
      </c>
      <c r="AS269">
        <v>71429</v>
      </c>
      <c r="AT269" t="s">
        <v>35</v>
      </c>
      <c r="AU269">
        <v>83304</v>
      </c>
      <c r="BC269">
        <v>71429</v>
      </c>
      <c r="BD269" t="s">
        <v>35</v>
      </c>
      <c r="BE269">
        <v>83304</v>
      </c>
      <c r="BG269">
        <v>1</v>
      </c>
      <c r="CF269">
        <v>0</v>
      </c>
      <c r="CG269">
        <v>1</v>
      </c>
      <c r="CI269" t="s">
        <v>4498</v>
      </c>
    </row>
    <row r="270" spans="1:99" x14ac:dyDescent="0.2">
      <c r="A270" s="21" t="s">
        <v>7298</v>
      </c>
      <c r="B270" t="s">
        <v>7299</v>
      </c>
      <c r="C270" s="16">
        <v>43565</v>
      </c>
      <c r="D270" t="s">
        <v>4476</v>
      </c>
      <c r="G270" t="s">
        <v>7300</v>
      </c>
      <c r="H270" t="s">
        <v>4503</v>
      </c>
      <c r="I270" t="s">
        <v>91</v>
      </c>
      <c r="J270" t="s">
        <v>7301</v>
      </c>
      <c r="K270" t="s">
        <v>7302</v>
      </c>
      <c r="L270" t="s">
        <v>7303</v>
      </c>
      <c r="M270">
        <v>59.533000000000001</v>
      </c>
      <c r="N270" t="s">
        <v>4484</v>
      </c>
      <c r="S270" t="s">
        <v>4485</v>
      </c>
      <c r="T270" t="s">
        <v>7304</v>
      </c>
      <c r="U270" t="s">
        <v>7305</v>
      </c>
      <c r="V270" t="s">
        <v>7306</v>
      </c>
      <c r="W270" t="s">
        <v>7307</v>
      </c>
      <c r="X270" t="s">
        <v>7308</v>
      </c>
      <c r="Y270">
        <v>905302218020</v>
      </c>
      <c r="Z270">
        <v>7</v>
      </c>
      <c r="AM270">
        <v>1</v>
      </c>
      <c r="AN270" t="s">
        <v>7309</v>
      </c>
      <c r="AO270" s="18">
        <v>44470</v>
      </c>
      <c r="AP270">
        <v>1</v>
      </c>
      <c r="AQ270" t="s">
        <v>52</v>
      </c>
      <c r="AR270" s="16">
        <v>44083</v>
      </c>
      <c r="AS270">
        <v>2000000</v>
      </c>
      <c r="AT270" t="s">
        <v>6123</v>
      </c>
      <c r="AU270">
        <v>267411</v>
      </c>
      <c r="AV270">
        <v>2000000</v>
      </c>
      <c r="AW270" t="s">
        <v>6123</v>
      </c>
      <c r="AX270">
        <v>267411</v>
      </c>
      <c r="AY270" t="s">
        <v>91</v>
      </c>
      <c r="AZ270">
        <v>2000000</v>
      </c>
      <c r="BA270" t="s">
        <v>6123</v>
      </c>
      <c r="BB270">
        <v>267412</v>
      </c>
      <c r="BC270">
        <v>2000000</v>
      </c>
      <c r="BD270" t="s">
        <v>6123</v>
      </c>
      <c r="BE270">
        <v>267412</v>
      </c>
      <c r="CC270" t="s">
        <v>7310</v>
      </c>
      <c r="CD270">
        <v>5</v>
      </c>
      <c r="CP270" t="s">
        <v>6331</v>
      </c>
    </row>
    <row r="271" spans="1:99" x14ac:dyDescent="0.2">
      <c r="A271" s="21" t="s">
        <v>7311</v>
      </c>
      <c r="B271" t="s">
        <v>7312</v>
      </c>
      <c r="C271" s="16">
        <v>42736</v>
      </c>
      <c r="D271" t="s">
        <v>4476</v>
      </c>
      <c r="F271" t="s">
        <v>53</v>
      </c>
      <c r="H271" t="s">
        <v>4503</v>
      </c>
      <c r="I271" t="s">
        <v>5130</v>
      </c>
      <c r="J271" t="s">
        <v>7313</v>
      </c>
      <c r="K271" t="s">
        <v>4641</v>
      </c>
      <c r="L271" t="s">
        <v>7314</v>
      </c>
      <c r="M271">
        <v>59.545999999999999</v>
      </c>
      <c r="N271" t="s">
        <v>4484</v>
      </c>
      <c r="S271" t="s">
        <v>4485</v>
      </c>
      <c r="T271" t="s">
        <v>7315</v>
      </c>
      <c r="U271" t="s">
        <v>7316</v>
      </c>
      <c r="V271" t="s">
        <v>7317</v>
      </c>
      <c r="W271" t="s">
        <v>7318</v>
      </c>
      <c r="X271" t="s">
        <v>7319</v>
      </c>
      <c r="Y271" t="s">
        <v>7320</v>
      </c>
      <c r="Z271">
        <v>5</v>
      </c>
      <c r="AM271">
        <v>3</v>
      </c>
      <c r="AN271" t="s">
        <v>7321</v>
      </c>
      <c r="AO271" s="17">
        <v>18568</v>
      </c>
      <c r="AP271">
        <v>1</v>
      </c>
      <c r="AR271" s="16">
        <v>43274</v>
      </c>
      <c r="AS271">
        <v>2650000</v>
      </c>
      <c r="AT271" t="s">
        <v>35</v>
      </c>
      <c r="AU271">
        <v>3091622</v>
      </c>
      <c r="AV271">
        <v>2650000</v>
      </c>
      <c r="AW271" t="s">
        <v>35</v>
      </c>
      <c r="AX271">
        <v>3091622</v>
      </c>
      <c r="AY271" t="s">
        <v>5130</v>
      </c>
      <c r="AZ271">
        <v>2650000</v>
      </c>
      <c r="BA271" t="s">
        <v>35</v>
      </c>
      <c r="BB271">
        <v>3091623</v>
      </c>
      <c r="BC271">
        <v>2650000</v>
      </c>
      <c r="BD271" t="s">
        <v>35</v>
      </c>
      <c r="BE271">
        <v>3091623</v>
      </c>
      <c r="BF271">
        <v>1</v>
      </c>
      <c r="BG271">
        <v>1</v>
      </c>
      <c r="CC271" t="s">
        <v>4939</v>
      </c>
      <c r="CD271">
        <v>1</v>
      </c>
      <c r="CN271" t="s">
        <v>4647</v>
      </c>
      <c r="CP271" t="s">
        <v>5529</v>
      </c>
      <c r="CQ271" t="s">
        <v>7322</v>
      </c>
    </row>
    <row r="272" spans="1:99" x14ac:dyDescent="0.2">
      <c r="A272" s="21" t="s">
        <v>7323</v>
      </c>
      <c r="B272" t="s">
        <v>7324</v>
      </c>
      <c r="C272" s="16">
        <v>43081</v>
      </c>
      <c r="D272" t="s">
        <v>4476</v>
      </c>
      <c r="G272" t="s">
        <v>7325</v>
      </c>
      <c r="H272" t="s">
        <v>4503</v>
      </c>
      <c r="I272" t="s">
        <v>5327</v>
      </c>
      <c r="J272" t="s">
        <v>2867</v>
      </c>
      <c r="K272" t="s">
        <v>4828</v>
      </c>
      <c r="L272" t="s">
        <v>7326</v>
      </c>
      <c r="M272">
        <v>59.887</v>
      </c>
      <c r="N272" t="s">
        <v>4484</v>
      </c>
      <c r="S272" t="s">
        <v>4485</v>
      </c>
      <c r="T272" t="s">
        <v>7327</v>
      </c>
      <c r="V272" t="s">
        <v>7328</v>
      </c>
      <c r="W272" t="s">
        <v>7329</v>
      </c>
      <c r="X272" t="s">
        <v>7330</v>
      </c>
      <c r="Y272">
        <v>37127333274</v>
      </c>
      <c r="AM272">
        <v>2</v>
      </c>
      <c r="AN272" t="s">
        <v>7331</v>
      </c>
      <c r="AO272" s="17">
        <v>18568</v>
      </c>
      <c r="AP272">
        <v>1</v>
      </c>
      <c r="AR272" s="16">
        <v>43931</v>
      </c>
      <c r="AS272">
        <v>1250000</v>
      </c>
      <c r="AT272" t="s">
        <v>35</v>
      </c>
      <c r="AU272">
        <v>1367062</v>
      </c>
      <c r="AV272">
        <v>1250000</v>
      </c>
      <c r="AW272" t="s">
        <v>35</v>
      </c>
      <c r="AX272">
        <v>1367062</v>
      </c>
      <c r="AY272" t="s">
        <v>5327</v>
      </c>
      <c r="AZ272">
        <v>1250000</v>
      </c>
      <c r="BA272" t="s">
        <v>35</v>
      </c>
      <c r="BB272">
        <v>1367063</v>
      </c>
      <c r="BC272">
        <v>1250000</v>
      </c>
      <c r="BD272" t="s">
        <v>35</v>
      </c>
      <c r="BE272">
        <v>1367063</v>
      </c>
      <c r="CF272">
        <v>0</v>
      </c>
      <c r="CG272">
        <v>1</v>
      </c>
      <c r="CI272" t="s">
        <v>4594</v>
      </c>
    </row>
    <row r="273" spans="1:99" x14ac:dyDescent="0.2">
      <c r="A273" s="21" t="s">
        <v>7332</v>
      </c>
      <c r="B273" t="s">
        <v>7333</v>
      </c>
      <c r="C273" s="16">
        <v>42370</v>
      </c>
      <c r="D273" t="s">
        <v>4501</v>
      </c>
      <c r="G273" t="s">
        <v>7334</v>
      </c>
      <c r="H273" t="s">
        <v>4503</v>
      </c>
      <c r="I273" t="s">
        <v>52</v>
      </c>
      <c r="J273" t="s">
        <v>57</v>
      </c>
      <c r="K273" t="s">
        <v>4506</v>
      </c>
      <c r="L273" t="s">
        <v>7335</v>
      </c>
      <c r="M273">
        <v>60.02</v>
      </c>
      <c r="N273" t="s">
        <v>4484</v>
      </c>
      <c r="S273" t="s">
        <v>4485</v>
      </c>
      <c r="T273" t="s">
        <v>7336</v>
      </c>
      <c r="U273" t="s">
        <v>7337</v>
      </c>
      <c r="V273" t="s">
        <v>7338</v>
      </c>
      <c r="W273" t="s">
        <v>7339</v>
      </c>
      <c r="X273" t="s">
        <v>7340</v>
      </c>
      <c r="Z273">
        <v>2</v>
      </c>
      <c r="AO273" s="18">
        <v>44470</v>
      </c>
      <c r="AP273">
        <v>1</v>
      </c>
      <c r="AQ273" t="s">
        <v>52</v>
      </c>
      <c r="AR273" s="16">
        <v>43831</v>
      </c>
      <c r="AS273">
        <v>1400000</v>
      </c>
      <c r="AT273" t="s">
        <v>1244</v>
      </c>
      <c r="AU273">
        <v>1855280</v>
      </c>
      <c r="AV273">
        <v>1400000</v>
      </c>
      <c r="AW273" t="s">
        <v>1244</v>
      </c>
      <c r="AX273">
        <v>1855280</v>
      </c>
      <c r="AY273" t="s">
        <v>52</v>
      </c>
      <c r="AZ273">
        <v>1400000</v>
      </c>
      <c r="BA273" t="s">
        <v>1244</v>
      </c>
      <c r="BB273">
        <v>1855280</v>
      </c>
      <c r="BC273">
        <v>1400000</v>
      </c>
      <c r="BD273" t="s">
        <v>1244</v>
      </c>
      <c r="BE273">
        <v>1855280</v>
      </c>
      <c r="CP273" t="s">
        <v>4555</v>
      </c>
      <c r="CU273">
        <v>19</v>
      </c>
    </row>
    <row r="274" spans="1:99" x14ac:dyDescent="0.2">
      <c r="A274" s="21" t="s">
        <v>3892</v>
      </c>
      <c r="B274" t="s">
        <v>3893</v>
      </c>
      <c r="C274" s="16">
        <v>38353</v>
      </c>
      <c r="D274" t="s">
        <v>4501</v>
      </c>
      <c r="F274" t="s">
        <v>77</v>
      </c>
      <c r="G274" t="s">
        <v>7341</v>
      </c>
    </row>
    <row r="275" spans="1:99" x14ac:dyDescent="0.2">
      <c r="A275" s="21" t="s">
        <v>7342</v>
      </c>
      <c r="B275" t="s">
        <v>7343</v>
      </c>
      <c r="C275" s="16">
        <v>43389</v>
      </c>
      <c r="D275" t="s">
        <v>4476</v>
      </c>
      <c r="F275" t="s">
        <v>77</v>
      </c>
      <c r="G275" t="s">
        <v>7344</v>
      </c>
    </row>
    <row r="276" spans="1:99" x14ac:dyDescent="0.2">
      <c r="A276" s="21" t="s">
        <v>7345</v>
      </c>
      <c r="B276" t="s">
        <v>7346</v>
      </c>
      <c r="C276" s="16">
        <v>42767</v>
      </c>
      <c r="D276" t="s">
        <v>4476</v>
      </c>
      <c r="G276" t="s">
        <v>7347</v>
      </c>
      <c r="H276" t="s">
        <v>4503</v>
      </c>
      <c r="I276" t="s">
        <v>91</v>
      </c>
      <c r="J276" t="s">
        <v>7348</v>
      </c>
      <c r="K276" t="s">
        <v>6910</v>
      </c>
      <c r="L276" t="s">
        <v>7349</v>
      </c>
      <c r="M276">
        <v>60.838999999999999</v>
      </c>
      <c r="N276" t="s">
        <v>4484</v>
      </c>
      <c r="S276" t="s">
        <v>4485</v>
      </c>
      <c r="T276" t="s">
        <v>7350</v>
      </c>
      <c r="U276" t="s">
        <v>7351</v>
      </c>
      <c r="V276" t="s">
        <v>7352</v>
      </c>
      <c r="W276" t="s">
        <v>7353</v>
      </c>
      <c r="X276" t="s">
        <v>7354</v>
      </c>
      <c r="Y276" t="s">
        <v>7355</v>
      </c>
      <c r="Z276">
        <v>2</v>
      </c>
      <c r="AM276">
        <v>2</v>
      </c>
      <c r="AN276" t="s">
        <v>7356</v>
      </c>
      <c r="AO276" s="17">
        <v>18568</v>
      </c>
      <c r="AP276">
        <v>1</v>
      </c>
      <c r="AQ276" t="s">
        <v>52</v>
      </c>
      <c r="AR276" s="16">
        <v>42858</v>
      </c>
      <c r="AS276">
        <v>400000</v>
      </c>
      <c r="AT276" t="s">
        <v>39</v>
      </c>
      <c r="AU276">
        <v>400000</v>
      </c>
      <c r="AV276">
        <v>400000</v>
      </c>
      <c r="AW276" t="s">
        <v>39</v>
      </c>
      <c r="AX276">
        <v>400000</v>
      </c>
      <c r="AY276" t="s">
        <v>91</v>
      </c>
      <c r="AZ276">
        <v>400000</v>
      </c>
      <c r="BA276" t="s">
        <v>39</v>
      </c>
      <c r="BB276">
        <v>400000</v>
      </c>
      <c r="BC276">
        <v>400000</v>
      </c>
      <c r="BD276" t="s">
        <v>39</v>
      </c>
      <c r="BE276">
        <v>400000</v>
      </c>
      <c r="CN276" t="s">
        <v>4530</v>
      </c>
      <c r="CP276" t="s">
        <v>7357</v>
      </c>
    </row>
    <row r="277" spans="1:99" x14ac:dyDescent="0.2">
      <c r="A277" s="21" t="s">
        <v>7358</v>
      </c>
      <c r="B277" t="s">
        <v>7359</v>
      </c>
      <c r="C277" s="16">
        <v>43181</v>
      </c>
      <c r="D277" t="s">
        <v>4476</v>
      </c>
      <c r="G277" t="s">
        <v>7360</v>
      </c>
      <c r="H277" t="s">
        <v>4503</v>
      </c>
      <c r="I277" t="s">
        <v>91</v>
      </c>
      <c r="J277" t="s">
        <v>73</v>
      </c>
      <c r="K277" t="s">
        <v>4506</v>
      </c>
      <c r="L277" t="s">
        <v>7361</v>
      </c>
      <c r="M277">
        <v>60.975999999999999</v>
      </c>
      <c r="N277" t="s">
        <v>4484</v>
      </c>
      <c r="S277" t="s">
        <v>4485</v>
      </c>
      <c r="T277" t="s">
        <v>7362</v>
      </c>
      <c r="U277" t="s">
        <v>7363</v>
      </c>
      <c r="W277" t="s">
        <v>7364</v>
      </c>
      <c r="AO277" s="18">
        <v>44470</v>
      </c>
      <c r="AP277">
        <v>1</v>
      </c>
      <c r="AQ277" t="s">
        <v>52</v>
      </c>
      <c r="AR277" s="16">
        <v>44185</v>
      </c>
      <c r="AS277">
        <v>1231825</v>
      </c>
      <c r="AT277" t="s">
        <v>39</v>
      </c>
      <c r="AU277">
        <v>1231825</v>
      </c>
      <c r="AV277">
        <v>1231825</v>
      </c>
      <c r="AW277" t="s">
        <v>39</v>
      </c>
      <c r="AX277">
        <v>1231825</v>
      </c>
      <c r="AY277" t="s">
        <v>91</v>
      </c>
      <c r="AZ277">
        <v>1231825</v>
      </c>
      <c r="BA277" t="s">
        <v>39</v>
      </c>
      <c r="BB277">
        <v>1231825</v>
      </c>
      <c r="BC277">
        <v>1231825</v>
      </c>
      <c r="BD277" t="s">
        <v>39</v>
      </c>
      <c r="BE277">
        <v>1231825</v>
      </c>
      <c r="CP277" t="s">
        <v>4555</v>
      </c>
    </row>
    <row r="278" spans="1:99" x14ac:dyDescent="0.2">
      <c r="A278" s="21" t="s">
        <v>7365</v>
      </c>
      <c r="B278" t="s">
        <v>7366</v>
      </c>
      <c r="C278" s="16">
        <v>43262</v>
      </c>
      <c r="D278" t="s">
        <v>4476</v>
      </c>
      <c r="G278" t="s">
        <v>7367</v>
      </c>
      <c r="H278" t="s">
        <v>4503</v>
      </c>
      <c r="I278" t="s">
        <v>5130</v>
      </c>
      <c r="J278" t="s">
        <v>57</v>
      </c>
      <c r="K278" t="s">
        <v>4506</v>
      </c>
      <c r="L278" t="s">
        <v>7368</v>
      </c>
      <c r="M278">
        <v>61.011000000000003</v>
      </c>
      <c r="N278" t="s">
        <v>4484</v>
      </c>
      <c r="S278" t="s">
        <v>4485</v>
      </c>
      <c r="T278" t="s">
        <v>7369</v>
      </c>
      <c r="U278" t="s">
        <v>7370</v>
      </c>
      <c r="V278" t="s">
        <v>7371</v>
      </c>
      <c r="W278" t="s">
        <v>7372</v>
      </c>
      <c r="X278" t="s">
        <v>7373</v>
      </c>
      <c r="Y278" t="s">
        <v>7374</v>
      </c>
      <c r="Z278">
        <v>2</v>
      </c>
      <c r="AM278">
        <v>2</v>
      </c>
      <c r="AN278" t="s">
        <v>7375</v>
      </c>
      <c r="AO278" s="18">
        <v>44470</v>
      </c>
      <c r="AP278">
        <v>1</v>
      </c>
      <c r="AR278" s="16">
        <v>43640</v>
      </c>
      <c r="AS278">
        <v>1000000</v>
      </c>
      <c r="AT278" t="s">
        <v>35</v>
      </c>
      <c r="AU278">
        <v>1139925</v>
      </c>
      <c r="AV278">
        <v>1000000</v>
      </c>
      <c r="AW278" t="s">
        <v>35</v>
      </c>
      <c r="AX278">
        <v>1139925</v>
      </c>
      <c r="AY278" t="s">
        <v>5130</v>
      </c>
      <c r="AZ278">
        <v>1000000</v>
      </c>
      <c r="BA278" t="s">
        <v>35</v>
      </c>
      <c r="BB278">
        <v>1139926</v>
      </c>
      <c r="BC278">
        <v>1000000</v>
      </c>
      <c r="BD278" t="s">
        <v>35</v>
      </c>
      <c r="BE278">
        <v>1139926</v>
      </c>
      <c r="BG278">
        <v>1</v>
      </c>
      <c r="CC278" t="s">
        <v>4791</v>
      </c>
      <c r="CD278">
        <v>3</v>
      </c>
      <c r="CP278" t="s">
        <v>4555</v>
      </c>
      <c r="CQ278" t="s">
        <v>1935</v>
      </c>
    </row>
    <row r="279" spans="1:99" x14ac:dyDescent="0.2">
      <c r="A279" s="21" t="s">
        <v>7376</v>
      </c>
      <c r="B279" t="s">
        <v>7377</v>
      </c>
      <c r="C279" s="16">
        <v>40909</v>
      </c>
      <c r="D279" t="s">
        <v>4501</v>
      </c>
      <c r="F279" t="s">
        <v>77</v>
      </c>
      <c r="G279" t="s">
        <v>7378</v>
      </c>
      <c r="H279" t="s">
        <v>4503</v>
      </c>
      <c r="I279" t="s">
        <v>34</v>
      </c>
      <c r="J279" t="s">
        <v>7379</v>
      </c>
      <c r="K279" t="s">
        <v>5203</v>
      </c>
      <c r="L279" t="s">
        <v>7380</v>
      </c>
      <c r="M279">
        <v>61.213000000000001</v>
      </c>
      <c r="N279" t="s">
        <v>6289</v>
      </c>
      <c r="R279" t="s">
        <v>6290</v>
      </c>
      <c r="S279" t="s">
        <v>4485</v>
      </c>
      <c r="U279" t="s">
        <v>7381</v>
      </c>
      <c r="V279" t="s">
        <v>7382</v>
      </c>
      <c r="W279" t="s">
        <v>7383</v>
      </c>
      <c r="X279" t="s">
        <v>7384</v>
      </c>
      <c r="Z279">
        <v>15</v>
      </c>
      <c r="AM279">
        <v>1</v>
      </c>
      <c r="AN279" t="s">
        <v>7385</v>
      </c>
      <c r="AO279" s="17">
        <v>18568</v>
      </c>
      <c r="AP279">
        <v>1</v>
      </c>
      <c r="AQ279" t="s">
        <v>36</v>
      </c>
      <c r="AR279" s="16">
        <v>41977</v>
      </c>
      <c r="AS279">
        <v>6000000</v>
      </c>
      <c r="AT279" t="s">
        <v>1666</v>
      </c>
      <c r="AU279">
        <v>6177046</v>
      </c>
      <c r="AV279">
        <v>6000000</v>
      </c>
      <c r="AW279" t="s">
        <v>1666</v>
      </c>
      <c r="AX279">
        <v>6177046</v>
      </c>
      <c r="AY279" t="s">
        <v>34</v>
      </c>
      <c r="AZ279">
        <v>6000000</v>
      </c>
      <c r="BA279" t="s">
        <v>1666</v>
      </c>
      <c r="BB279">
        <v>6177047</v>
      </c>
      <c r="BC279">
        <v>6000000</v>
      </c>
      <c r="BD279" t="s">
        <v>1666</v>
      </c>
      <c r="BE279">
        <v>6177047</v>
      </c>
      <c r="CC279" t="s">
        <v>4607</v>
      </c>
      <c r="CD279">
        <v>1</v>
      </c>
      <c r="CP279" t="s">
        <v>7386</v>
      </c>
    </row>
    <row r="280" spans="1:99" x14ac:dyDescent="0.2">
      <c r="A280" s="21" t="s">
        <v>7387</v>
      </c>
      <c r="B280" t="s">
        <v>7388</v>
      </c>
      <c r="C280" s="16">
        <v>43862</v>
      </c>
      <c r="D280" t="s">
        <v>4546</v>
      </c>
      <c r="H280" t="s">
        <v>4503</v>
      </c>
      <c r="I280" t="s">
        <v>91</v>
      </c>
      <c r="J280" t="s">
        <v>7389</v>
      </c>
      <c r="K280" t="s">
        <v>7390</v>
      </c>
      <c r="L280" t="s">
        <v>7391</v>
      </c>
      <c r="M280">
        <v>61.264000000000003</v>
      </c>
      <c r="N280" t="s">
        <v>4484</v>
      </c>
      <c r="S280" t="s">
        <v>4485</v>
      </c>
      <c r="T280" t="s">
        <v>7392</v>
      </c>
      <c r="V280" t="s">
        <v>7393</v>
      </c>
      <c r="W280" t="s">
        <v>7394</v>
      </c>
      <c r="AO280" s="17">
        <v>18568</v>
      </c>
      <c r="AP280">
        <v>1</v>
      </c>
      <c r="AQ280" t="s">
        <v>52</v>
      </c>
      <c r="AR280" s="16">
        <v>44292</v>
      </c>
      <c r="AS280">
        <v>100000</v>
      </c>
      <c r="AT280" t="s">
        <v>35</v>
      </c>
      <c r="AU280">
        <v>118739</v>
      </c>
      <c r="AV280">
        <v>100000</v>
      </c>
      <c r="AW280" t="s">
        <v>35</v>
      </c>
      <c r="AX280">
        <v>118739</v>
      </c>
      <c r="AY280" t="s">
        <v>91</v>
      </c>
      <c r="AZ280">
        <v>100000</v>
      </c>
      <c r="BA280" t="s">
        <v>35</v>
      </c>
      <c r="BB280">
        <v>118739</v>
      </c>
      <c r="BC280">
        <v>100000</v>
      </c>
      <c r="BD280" t="s">
        <v>35</v>
      </c>
      <c r="BE280">
        <v>118739</v>
      </c>
      <c r="CN280" t="s">
        <v>4530</v>
      </c>
      <c r="CP280" t="s">
        <v>7395</v>
      </c>
    </row>
    <row r="281" spans="1:99" x14ac:dyDescent="0.2">
      <c r="A281" s="21" t="s">
        <v>7396</v>
      </c>
      <c r="B281" t="s">
        <v>7397</v>
      </c>
      <c r="C281" s="16">
        <v>44197</v>
      </c>
      <c r="D281" t="s">
        <v>4546</v>
      </c>
      <c r="G281" t="s">
        <v>7398</v>
      </c>
      <c r="H281" t="s">
        <v>4503</v>
      </c>
      <c r="I281" t="s">
        <v>91</v>
      </c>
      <c r="J281" t="s">
        <v>7399</v>
      </c>
      <c r="K281" t="s">
        <v>7400</v>
      </c>
      <c r="L281" t="s">
        <v>7401</v>
      </c>
      <c r="M281">
        <v>61.462000000000003</v>
      </c>
      <c r="N281" t="s">
        <v>4484</v>
      </c>
      <c r="S281" t="s">
        <v>4485</v>
      </c>
      <c r="T281" t="s">
        <v>7402</v>
      </c>
      <c r="U281" t="s">
        <v>7403</v>
      </c>
      <c r="W281" t="s">
        <v>7404</v>
      </c>
      <c r="X281" t="s">
        <v>7405</v>
      </c>
      <c r="Y281" t="s">
        <v>7406</v>
      </c>
      <c r="AM281">
        <v>2</v>
      </c>
      <c r="AN281" t="s">
        <v>7407</v>
      </c>
      <c r="AO281" s="18">
        <v>44470</v>
      </c>
      <c r="AP281">
        <v>1</v>
      </c>
      <c r="AQ281" t="s">
        <v>52</v>
      </c>
      <c r="AR281" s="16">
        <v>44262</v>
      </c>
      <c r="AS281">
        <v>40000</v>
      </c>
      <c r="AT281" t="s">
        <v>35</v>
      </c>
      <c r="AU281">
        <v>47705</v>
      </c>
      <c r="AV281">
        <v>40000</v>
      </c>
      <c r="AW281" t="s">
        <v>35</v>
      </c>
      <c r="AX281">
        <v>47705</v>
      </c>
      <c r="AY281" t="s">
        <v>91</v>
      </c>
      <c r="AZ281">
        <v>40000</v>
      </c>
      <c r="BA281" t="s">
        <v>35</v>
      </c>
      <c r="BB281">
        <v>47705</v>
      </c>
      <c r="BC281">
        <v>40000</v>
      </c>
      <c r="BD281" t="s">
        <v>35</v>
      </c>
      <c r="BE281">
        <v>47705</v>
      </c>
      <c r="BF281">
        <v>1</v>
      </c>
      <c r="BG281">
        <v>1</v>
      </c>
      <c r="CP281" t="s">
        <v>7408</v>
      </c>
      <c r="CQ281" t="s">
        <v>2667</v>
      </c>
    </row>
    <row r="282" spans="1:99" x14ac:dyDescent="0.2">
      <c r="A282" s="21" t="s">
        <v>7409</v>
      </c>
      <c r="B282" t="s">
        <v>7410</v>
      </c>
      <c r="C282" s="16">
        <v>42917</v>
      </c>
      <c r="D282" t="s">
        <v>4546</v>
      </c>
      <c r="G282" t="s">
        <v>7411</v>
      </c>
      <c r="H282" t="s">
        <v>4503</v>
      </c>
      <c r="I282" t="s">
        <v>4504</v>
      </c>
      <c r="J282" t="s">
        <v>7412</v>
      </c>
      <c r="K282" t="s">
        <v>6704</v>
      </c>
      <c r="L282" t="s">
        <v>7413</v>
      </c>
      <c r="M282">
        <v>61.920999999999999</v>
      </c>
      <c r="N282" t="s">
        <v>4484</v>
      </c>
      <c r="S282" t="s">
        <v>4485</v>
      </c>
      <c r="T282" t="s">
        <v>7414</v>
      </c>
      <c r="U282" t="s">
        <v>7415</v>
      </c>
      <c r="V282" t="s">
        <v>7416</v>
      </c>
      <c r="W282" t="s">
        <v>7417</v>
      </c>
      <c r="X282" t="s">
        <v>7418</v>
      </c>
      <c r="Z282">
        <v>2</v>
      </c>
      <c r="AM282">
        <v>2</v>
      </c>
      <c r="AN282" t="s">
        <v>7419</v>
      </c>
      <c r="AO282" s="17">
        <v>18568</v>
      </c>
      <c r="AP282">
        <v>1</v>
      </c>
      <c r="AR282" s="16">
        <v>42919</v>
      </c>
      <c r="AS282">
        <v>8949421</v>
      </c>
      <c r="AT282" t="s">
        <v>39</v>
      </c>
      <c r="AU282">
        <v>8949421</v>
      </c>
      <c r="AV282">
        <v>8949421</v>
      </c>
      <c r="AW282" t="s">
        <v>39</v>
      </c>
      <c r="AX282">
        <v>8949421</v>
      </c>
      <c r="AY282" t="s">
        <v>4504</v>
      </c>
      <c r="AZ282">
        <v>8949421</v>
      </c>
      <c r="BA282" t="s">
        <v>39</v>
      </c>
      <c r="BB282">
        <v>8949421</v>
      </c>
      <c r="BC282">
        <v>8949421</v>
      </c>
      <c r="BD282" t="s">
        <v>39</v>
      </c>
      <c r="BE282">
        <v>8949421</v>
      </c>
      <c r="CN282" t="s">
        <v>4530</v>
      </c>
      <c r="CP282" t="s">
        <v>4728</v>
      </c>
    </row>
    <row r="283" spans="1:99" x14ac:dyDescent="0.2">
      <c r="A283" s="21" t="s">
        <v>7420</v>
      </c>
      <c r="B283" t="s">
        <v>7421</v>
      </c>
      <c r="C283" s="16">
        <v>43068</v>
      </c>
      <c r="D283" t="s">
        <v>4476</v>
      </c>
      <c r="F283" t="s">
        <v>77</v>
      </c>
      <c r="G283" t="s">
        <v>7422</v>
      </c>
      <c r="H283" t="s">
        <v>4503</v>
      </c>
      <c r="I283" t="s">
        <v>4504</v>
      </c>
      <c r="J283" t="s">
        <v>2034</v>
      </c>
      <c r="K283" t="s">
        <v>4828</v>
      </c>
      <c r="L283" t="s">
        <v>7423</v>
      </c>
      <c r="M283">
        <v>62.033000000000001</v>
      </c>
      <c r="N283" t="s">
        <v>6289</v>
      </c>
      <c r="R283" t="s">
        <v>6290</v>
      </c>
      <c r="S283" t="s">
        <v>4485</v>
      </c>
      <c r="U283" t="s">
        <v>7424</v>
      </c>
      <c r="V283" t="s">
        <v>7425</v>
      </c>
      <c r="X283" t="s">
        <v>7426</v>
      </c>
      <c r="Y283">
        <v>5284085</v>
      </c>
      <c r="Z283">
        <v>1</v>
      </c>
      <c r="AM283">
        <v>1</v>
      </c>
      <c r="AN283" t="s">
        <v>7427</v>
      </c>
      <c r="AO283" s="17">
        <v>18568</v>
      </c>
      <c r="AP283">
        <v>1</v>
      </c>
      <c r="AR283" s="16">
        <v>43118</v>
      </c>
      <c r="AS283">
        <v>22000000</v>
      </c>
      <c r="AT283" t="s">
        <v>39</v>
      </c>
      <c r="AU283">
        <v>22000000</v>
      </c>
      <c r="AV283">
        <v>22000000</v>
      </c>
      <c r="AW283" t="s">
        <v>39</v>
      </c>
      <c r="AX283">
        <v>22000000</v>
      </c>
      <c r="AY283" t="s">
        <v>4504</v>
      </c>
      <c r="AZ283">
        <v>22000000</v>
      </c>
      <c r="BA283" t="s">
        <v>39</v>
      </c>
      <c r="BB283">
        <v>22000000</v>
      </c>
      <c r="BC283">
        <v>22000000</v>
      </c>
      <c r="BD283" t="s">
        <v>39</v>
      </c>
      <c r="BE283">
        <v>22000000</v>
      </c>
      <c r="CC283" t="s">
        <v>4607</v>
      </c>
      <c r="CD283">
        <v>1</v>
      </c>
      <c r="CN283" t="s">
        <v>4530</v>
      </c>
      <c r="CP283" t="s">
        <v>4927</v>
      </c>
    </row>
    <row r="284" spans="1:99" x14ac:dyDescent="0.2">
      <c r="A284" s="21" t="s">
        <v>1190</v>
      </c>
      <c r="B284" t="s">
        <v>1191</v>
      </c>
      <c r="C284" s="16">
        <v>40909</v>
      </c>
      <c r="D284" t="s">
        <v>4501</v>
      </c>
      <c r="F284" t="s">
        <v>77</v>
      </c>
      <c r="G284" t="s">
        <v>7428</v>
      </c>
      <c r="H284" t="s">
        <v>4503</v>
      </c>
      <c r="I284" t="s">
        <v>97</v>
      </c>
      <c r="J284" t="s">
        <v>1188</v>
      </c>
      <c r="K284" t="s">
        <v>7429</v>
      </c>
      <c r="L284" t="s">
        <v>1192</v>
      </c>
      <c r="M284">
        <v>62.795000000000002</v>
      </c>
      <c r="N284" t="s">
        <v>4484</v>
      </c>
      <c r="S284" t="s">
        <v>4485</v>
      </c>
      <c r="T284" t="s">
        <v>1193</v>
      </c>
      <c r="U284" t="s">
        <v>7430</v>
      </c>
      <c r="V284" t="s">
        <v>7431</v>
      </c>
      <c r="W284" t="s">
        <v>7432</v>
      </c>
      <c r="Y284" t="s">
        <v>7433</v>
      </c>
      <c r="Z284">
        <v>2</v>
      </c>
      <c r="AM284">
        <v>3</v>
      </c>
      <c r="AN284" t="s">
        <v>7434</v>
      </c>
      <c r="AO284" s="17">
        <v>18568</v>
      </c>
      <c r="AP284">
        <v>1</v>
      </c>
      <c r="AR284" s="16">
        <v>43025</v>
      </c>
      <c r="AS284">
        <v>2500000</v>
      </c>
      <c r="AT284" t="s">
        <v>35</v>
      </c>
      <c r="AU284">
        <v>2942623</v>
      </c>
      <c r="AV284">
        <v>2500000</v>
      </c>
      <c r="AW284" t="s">
        <v>35</v>
      </c>
      <c r="AX284">
        <v>2942623</v>
      </c>
      <c r="AY284" t="s">
        <v>97</v>
      </c>
      <c r="AZ284">
        <v>2500000</v>
      </c>
      <c r="BA284" t="s">
        <v>35</v>
      </c>
      <c r="BB284">
        <v>2942624</v>
      </c>
      <c r="BC284">
        <v>2500000</v>
      </c>
      <c r="BD284" t="s">
        <v>35</v>
      </c>
      <c r="BE284">
        <v>2942624</v>
      </c>
      <c r="BF284">
        <v>1</v>
      </c>
      <c r="BG284">
        <v>2</v>
      </c>
      <c r="CF284">
        <v>0</v>
      </c>
      <c r="CG284">
        <v>1</v>
      </c>
      <c r="CI284" t="s">
        <v>4580</v>
      </c>
      <c r="CN284" t="s">
        <v>4530</v>
      </c>
      <c r="CP284" t="s">
        <v>7435</v>
      </c>
      <c r="CQ284" t="s">
        <v>7436</v>
      </c>
    </row>
    <row r="285" spans="1:99" x14ac:dyDescent="0.2">
      <c r="A285" s="21" t="s">
        <v>7437</v>
      </c>
      <c r="B285" t="s">
        <v>7438</v>
      </c>
      <c r="C285" s="16">
        <v>43238</v>
      </c>
      <c r="D285" t="s">
        <v>4476</v>
      </c>
      <c r="H285" t="s">
        <v>4503</v>
      </c>
      <c r="I285" t="s">
        <v>52</v>
      </c>
      <c r="J285" t="s">
        <v>7439</v>
      </c>
      <c r="K285" t="s">
        <v>4506</v>
      </c>
      <c r="L285" t="s">
        <v>7440</v>
      </c>
      <c r="M285">
        <v>62.817999999999998</v>
      </c>
      <c r="N285" t="s">
        <v>4484</v>
      </c>
      <c r="S285" t="s">
        <v>4485</v>
      </c>
      <c r="T285" t="s">
        <v>7441</v>
      </c>
      <c r="U285" t="s">
        <v>7442</v>
      </c>
      <c r="V285" t="s">
        <v>7443</v>
      </c>
      <c r="W285" t="s">
        <v>7444</v>
      </c>
      <c r="X285" t="s">
        <v>7445</v>
      </c>
      <c r="Z285">
        <v>5</v>
      </c>
      <c r="AM285">
        <v>2</v>
      </c>
      <c r="AN285" t="s">
        <v>7446</v>
      </c>
      <c r="AO285" s="18">
        <v>44470</v>
      </c>
      <c r="AP285">
        <v>1</v>
      </c>
      <c r="AQ285" t="s">
        <v>52</v>
      </c>
      <c r="AR285" s="16">
        <v>44069</v>
      </c>
      <c r="AS285">
        <v>410000</v>
      </c>
      <c r="AT285" t="s">
        <v>1244</v>
      </c>
      <c r="AU285">
        <v>541980</v>
      </c>
      <c r="AV285">
        <v>410000</v>
      </c>
      <c r="AW285" t="s">
        <v>1244</v>
      </c>
      <c r="AX285">
        <v>541980</v>
      </c>
      <c r="AY285" t="s">
        <v>52</v>
      </c>
      <c r="AZ285">
        <v>410000</v>
      </c>
      <c r="BA285" t="s">
        <v>1244</v>
      </c>
      <c r="BB285">
        <v>541980</v>
      </c>
      <c r="BC285">
        <v>410000</v>
      </c>
      <c r="BD285" t="s">
        <v>1244</v>
      </c>
      <c r="BE285">
        <v>541980</v>
      </c>
      <c r="BF285">
        <v>1</v>
      </c>
      <c r="BG285">
        <v>1</v>
      </c>
      <c r="CC285" t="s">
        <v>5316</v>
      </c>
      <c r="CD285">
        <v>5</v>
      </c>
      <c r="CP285" t="s">
        <v>4565</v>
      </c>
      <c r="CQ285" t="s">
        <v>7447</v>
      </c>
    </row>
    <row r="286" spans="1:99" x14ac:dyDescent="0.2">
      <c r="A286" s="21" t="s">
        <v>7448</v>
      </c>
      <c r="B286" t="s">
        <v>7449</v>
      </c>
      <c r="C286" s="16">
        <v>42843</v>
      </c>
      <c r="D286" t="s">
        <v>4476</v>
      </c>
      <c r="G286" t="s">
        <v>7450</v>
      </c>
      <c r="H286" t="s">
        <v>4503</v>
      </c>
      <c r="I286" t="s">
        <v>91</v>
      </c>
      <c r="J286" t="s">
        <v>73</v>
      </c>
      <c r="K286" t="s">
        <v>6538</v>
      </c>
      <c r="L286" t="s">
        <v>7451</v>
      </c>
      <c r="M286">
        <v>63.052999999999997</v>
      </c>
      <c r="N286" t="s">
        <v>4484</v>
      </c>
      <c r="S286" t="s">
        <v>4485</v>
      </c>
      <c r="T286" t="s">
        <v>7452</v>
      </c>
      <c r="V286" t="s">
        <v>7453</v>
      </c>
      <c r="W286" t="s">
        <v>7454</v>
      </c>
      <c r="X286" t="s">
        <v>7455</v>
      </c>
      <c r="Y286" t="s">
        <v>7456</v>
      </c>
      <c r="AM286">
        <v>2</v>
      </c>
      <c r="AN286" t="s">
        <v>7457</v>
      </c>
      <c r="AO286" s="18">
        <v>44470</v>
      </c>
      <c r="AP286">
        <v>1</v>
      </c>
      <c r="AQ286" t="s">
        <v>52</v>
      </c>
      <c r="AR286" s="16">
        <v>44036</v>
      </c>
      <c r="AS286">
        <v>3000000</v>
      </c>
      <c r="AT286" t="s">
        <v>3177</v>
      </c>
      <c r="AU286">
        <v>469917</v>
      </c>
      <c r="AV286">
        <v>3000000</v>
      </c>
      <c r="AW286" t="s">
        <v>3177</v>
      </c>
      <c r="AX286">
        <v>469917</v>
      </c>
      <c r="AY286" t="s">
        <v>91</v>
      </c>
      <c r="AZ286">
        <v>3000000</v>
      </c>
      <c r="BA286" t="s">
        <v>3177</v>
      </c>
      <c r="BB286">
        <v>469917</v>
      </c>
      <c r="BC286">
        <v>3000000</v>
      </c>
      <c r="BD286" t="s">
        <v>3177</v>
      </c>
      <c r="BE286">
        <v>469917</v>
      </c>
      <c r="BF286">
        <v>1</v>
      </c>
      <c r="BG286">
        <v>1</v>
      </c>
      <c r="CN286" t="s">
        <v>5008</v>
      </c>
      <c r="CP286" t="s">
        <v>4555</v>
      </c>
      <c r="CQ286" t="s">
        <v>4425</v>
      </c>
    </row>
    <row r="287" spans="1:99" x14ac:dyDescent="0.2">
      <c r="A287" s="21" t="s">
        <v>7458</v>
      </c>
      <c r="B287" t="s">
        <v>7459</v>
      </c>
      <c r="C287" s="16">
        <v>43101</v>
      </c>
      <c r="D287" t="s">
        <v>4501</v>
      </c>
      <c r="F287" t="s">
        <v>53</v>
      </c>
      <c r="G287" t="s">
        <v>7460</v>
      </c>
      <c r="H287" t="s">
        <v>4503</v>
      </c>
      <c r="I287" t="s">
        <v>60</v>
      </c>
      <c r="J287" t="s">
        <v>285</v>
      </c>
      <c r="K287" t="s">
        <v>4945</v>
      </c>
      <c r="L287" t="s">
        <v>7461</v>
      </c>
      <c r="M287">
        <v>63.201999999999998</v>
      </c>
      <c r="N287" t="s">
        <v>4484</v>
      </c>
      <c r="S287" t="s">
        <v>4485</v>
      </c>
      <c r="T287" t="s">
        <v>7462</v>
      </c>
      <c r="W287" t="s">
        <v>7463</v>
      </c>
      <c r="AM287">
        <v>2</v>
      </c>
      <c r="AN287" t="s">
        <v>7464</v>
      </c>
      <c r="AO287" s="17">
        <v>18568</v>
      </c>
      <c r="AP287">
        <v>1</v>
      </c>
      <c r="AQ287" t="s">
        <v>61</v>
      </c>
      <c r="AR287" s="16">
        <v>43203</v>
      </c>
      <c r="AS287">
        <v>4000000</v>
      </c>
      <c r="AT287" t="s">
        <v>35</v>
      </c>
      <c r="AU287">
        <v>4935834</v>
      </c>
      <c r="AV287">
        <v>4000000</v>
      </c>
      <c r="AW287" t="s">
        <v>35</v>
      </c>
      <c r="AX287">
        <v>4935834</v>
      </c>
      <c r="AY287" t="s">
        <v>60</v>
      </c>
      <c r="AZ287">
        <v>4000000</v>
      </c>
      <c r="BA287" t="s">
        <v>35</v>
      </c>
      <c r="BB287">
        <v>4935834</v>
      </c>
      <c r="BC287">
        <v>4000000</v>
      </c>
      <c r="BD287" t="s">
        <v>35</v>
      </c>
      <c r="BE287">
        <v>4935834</v>
      </c>
      <c r="BF287">
        <v>1</v>
      </c>
      <c r="BG287">
        <v>2</v>
      </c>
      <c r="CD287">
        <v>2</v>
      </c>
      <c r="CJ287">
        <v>17508</v>
      </c>
      <c r="CK287" t="s">
        <v>39</v>
      </c>
      <c r="CL287">
        <v>17508</v>
      </c>
      <c r="CN287" t="s">
        <v>4530</v>
      </c>
      <c r="CP287" t="s">
        <v>4739</v>
      </c>
      <c r="CQ287" t="s">
        <v>7465</v>
      </c>
    </row>
    <row r="288" spans="1:99" x14ac:dyDescent="0.2">
      <c r="A288" s="21" t="s">
        <v>7466</v>
      </c>
      <c r="B288" t="s">
        <v>7467</v>
      </c>
      <c r="C288" s="16">
        <v>43383</v>
      </c>
      <c r="D288" t="s">
        <v>4476</v>
      </c>
      <c r="G288" t="s">
        <v>7468</v>
      </c>
      <c r="H288" t="s">
        <v>4503</v>
      </c>
      <c r="I288" t="s">
        <v>5327</v>
      </c>
      <c r="J288" t="s">
        <v>7469</v>
      </c>
      <c r="K288" t="s">
        <v>4506</v>
      </c>
      <c r="L288" t="s">
        <v>7470</v>
      </c>
      <c r="M288">
        <v>63.564</v>
      </c>
      <c r="N288" t="s">
        <v>4484</v>
      </c>
      <c r="S288" t="s">
        <v>4485</v>
      </c>
      <c r="T288" t="s">
        <v>7471</v>
      </c>
      <c r="U288" t="s">
        <v>7472</v>
      </c>
      <c r="W288" t="s">
        <v>7473</v>
      </c>
      <c r="X288" t="s">
        <v>7474</v>
      </c>
      <c r="Y288" t="s">
        <v>7475</v>
      </c>
      <c r="Z288">
        <v>2</v>
      </c>
      <c r="AM288">
        <v>2</v>
      </c>
      <c r="AN288" t="s">
        <v>7476</v>
      </c>
      <c r="AO288" s="17">
        <v>18568</v>
      </c>
      <c r="AP288">
        <v>1</v>
      </c>
      <c r="AR288" s="16">
        <v>44029</v>
      </c>
      <c r="AS288">
        <v>500000</v>
      </c>
      <c r="AT288" t="s">
        <v>39</v>
      </c>
      <c r="AU288">
        <v>500000</v>
      </c>
      <c r="AV288">
        <v>500000</v>
      </c>
      <c r="AW288" t="s">
        <v>39</v>
      </c>
      <c r="AX288">
        <v>500000</v>
      </c>
      <c r="AY288" t="s">
        <v>5327</v>
      </c>
      <c r="AZ288">
        <v>500000</v>
      </c>
      <c r="BA288" t="s">
        <v>39</v>
      </c>
      <c r="BB288">
        <v>500000</v>
      </c>
      <c r="BC288">
        <v>500000</v>
      </c>
      <c r="BD288" t="s">
        <v>39</v>
      </c>
      <c r="BE288">
        <v>500000</v>
      </c>
      <c r="CP288" t="s">
        <v>4679</v>
      </c>
    </row>
    <row r="289" spans="1:99" x14ac:dyDescent="0.2">
      <c r="A289" s="21" t="s">
        <v>7477</v>
      </c>
      <c r="B289" t="s">
        <v>7478</v>
      </c>
      <c r="C289" s="16">
        <v>43593</v>
      </c>
      <c r="D289" t="s">
        <v>4476</v>
      </c>
      <c r="G289" t="s">
        <v>7479</v>
      </c>
      <c r="H289" t="s">
        <v>4503</v>
      </c>
      <c r="I289" t="s">
        <v>91</v>
      </c>
      <c r="J289" t="s">
        <v>7480</v>
      </c>
      <c r="K289" t="s">
        <v>4506</v>
      </c>
      <c r="L289" t="s">
        <v>7481</v>
      </c>
      <c r="M289">
        <v>63.881999999999998</v>
      </c>
      <c r="N289" t="s">
        <v>4484</v>
      </c>
      <c r="S289" t="s">
        <v>4485</v>
      </c>
      <c r="T289" t="s">
        <v>7482</v>
      </c>
      <c r="U289" t="s">
        <v>7483</v>
      </c>
      <c r="W289" t="s">
        <v>7484</v>
      </c>
      <c r="X289" t="s">
        <v>7485</v>
      </c>
      <c r="Y289">
        <v>491728685991</v>
      </c>
      <c r="Z289">
        <v>3</v>
      </c>
      <c r="AM289">
        <v>3</v>
      </c>
      <c r="AN289" t="s">
        <v>7486</v>
      </c>
      <c r="AO289" s="18">
        <v>44470</v>
      </c>
      <c r="AP289">
        <v>1</v>
      </c>
      <c r="AQ289" t="s">
        <v>52</v>
      </c>
      <c r="AR289" s="16">
        <v>43857</v>
      </c>
      <c r="AS289">
        <v>120000</v>
      </c>
      <c r="AT289" t="s">
        <v>39</v>
      </c>
      <c r="AU289">
        <v>120000</v>
      </c>
      <c r="AV289">
        <v>120000</v>
      </c>
      <c r="AW289" t="s">
        <v>39</v>
      </c>
      <c r="AX289">
        <v>120000</v>
      </c>
      <c r="AY289" t="s">
        <v>91</v>
      </c>
      <c r="AZ289">
        <v>120000</v>
      </c>
      <c r="BA289" t="s">
        <v>39</v>
      </c>
      <c r="BB289">
        <v>120000</v>
      </c>
      <c r="BC289">
        <v>120000</v>
      </c>
      <c r="BD289" t="s">
        <v>39</v>
      </c>
      <c r="BE289">
        <v>120000</v>
      </c>
      <c r="BF289">
        <v>1</v>
      </c>
      <c r="BG289">
        <v>2</v>
      </c>
      <c r="CC289" t="s">
        <v>7487</v>
      </c>
      <c r="CD289">
        <v>2</v>
      </c>
      <c r="CP289" t="s">
        <v>7488</v>
      </c>
      <c r="CQ289" t="s">
        <v>7489</v>
      </c>
    </row>
    <row r="290" spans="1:99" x14ac:dyDescent="0.2">
      <c r="A290" s="21" t="s">
        <v>7490</v>
      </c>
      <c r="B290" t="s">
        <v>7491</v>
      </c>
      <c r="C290" s="16">
        <v>44273</v>
      </c>
      <c r="D290" t="s">
        <v>4476</v>
      </c>
      <c r="G290" t="s">
        <v>7492</v>
      </c>
    </row>
    <row r="291" spans="1:99" x14ac:dyDescent="0.2">
      <c r="A291" s="21" t="s">
        <v>7493</v>
      </c>
      <c r="B291" t="s">
        <v>7494</v>
      </c>
      <c r="C291" s="16">
        <v>43054</v>
      </c>
      <c r="D291" t="s">
        <v>4476</v>
      </c>
      <c r="F291" t="s">
        <v>77</v>
      </c>
      <c r="G291" t="s">
        <v>7495</v>
      </c>
      <c r="H291" t="s">
        <v>4503</v>
      </c>
      <c r="I291" t="s">
        <v>91</v>
      </c>
      <c r="J291" t="s">
        <v>7496</v>
      </c>
      <c r="K291" t="s">
        <v>7497</v>
      </c>
      <c r="L291" t="s">
        <v>7498</v>
      </c>
      <c r="M291">
        <v>64.058000000000007</v>
      </c>
      <c r="N291" t="s">
        <v>4484</v>
      </c>
      <c r="S291" t="s">
        <v>4485</v>
      </c>
      <c r="T291" t="s">
        <v>7499</v>
      </c>
      <c r="U291" t="s">
        <v>7500</v>
      </c>
      <c r="V291" t="s">
        <v>7501</v>
      </c>
      <c r="W291" t="s">
        <v>7502</v>
      </c>
      <c r="Y291">
        <v>48505199533</v>
      </c>
      <c r="Z291">
        <v>2</v>
      </c>
      <c r="AM291">
        <v>2</v>
      </c>
      <c r="AN291" t="s">
        <v>7503</v>
      </c>
      <c r="AO291" s="17">
        <v>18568</v>
      </c>
      <c r="AP291">
        <v>1</v>
      </c>
      <c r="AQ291" t="s">
        <v>52</v>
      </c>
      <c r="AR291" s="16">
        <v>43278</v>
      </c>
      <c r="AS291">
        <v>250000</v>
      </c>
      <c r="AT291" t="s">
        <v>39</v>
      </c>
      <c r="AU291">
        <v>250000</v>
      </c>
      <c r="AV291">
        <v>250000</v>
      </c>
      <c r="AW291" t="s">
        <v>39</v>
      </c>
      <c r="AX291">
        <v>250000</v>
      </c>
      <c r="AY291" t="s">
        <v>91</v>
      </c>
      <c r="AZ291">
        <v>250000</v>
      </c>
      <c r="BA291" t="s">
        <v>39</v>
      </c>
      <c r="BB291">
        <v>250000</v>
      </c>
      <c r="BC291">
        <v>250000</v>
      </c>
      <c r="BD291" t="s">
        <v>39</v>
      </c>
      <c r="BE291">
        <v>250000</v>
      </c>
      <c r="BG291">
        <v>1</v>
      </c>
      <c r="CC291" t="s">
        <v>4607</v>
      </c>
      <c r="CD291">
        <v>2</v>
      </c>
      <c r="CN291" t="s">
        <v>4530</v>
      </c>
      <c r="CP291" t="s">
        <v>7504</v>
      </c>
      <c r="CQ291" t="s">
        <v>7505</v>
      </c>
    </row>
    <row r="292" spans="1:99" x14ac:dyDescent="0.2">
      <c r="A292" s="21" t="s">
        <v>7506</v>
      </c>
      <c r="B292" t="s">
        <v>7507</v>
      </c>
      <c r="C292" s="16">
        <v>43802</v>
      </c>
      <c r="D292" t="s">
        <v>4476</v>
      </c>
      <c r="H292" t="s">
        <v>4503</v>
      </c>
      <c r="I292" t="s">
        <v>91</v>
      </c>
      <c r="J292" t="s">
        <v>174</v>
      </c>
      <c r="K292" t="s">
        <v>5586</v>
      </c>
      <c r="L292" t="s">
        <v>7508</v>
      </c>
      <c r="M292">
        <v>64.11</v>
      </c>
      <c r="N292" t="s">
        <v>4484</v>
      </c>
      <c r="S292" t="s">
        <v>4485</v>
      </c>
      <c r="T292" t="s">
        <v>7509</v>
      </c>
      <c r="U292" t="s">
        <v>7510</v>
      </c>
      <c r="V292" t="s">
        <v>7511</v>
      </c>
      <c r="W292" t="s">
        <v>7512</v>
      </c>
      <c r="X292" t="s">
        <v>7513</v>
      </c>
      <c r="AM292">
        <v>2</v>
      </c>
      <c r="AN292" t="s">
        <v>7514</v>
      </c>
      <c r="AO292" s="18">
        <v>44470</v>
      </c>
      <c r="AP292">
        <v>1</v>
      </c>
      <c r="AQ292" t="s">
        <v>52</v>
      </c>
      <c r="AR292" s="16">
        <v>43845</v>
      </c>
      <c r="AS292">
        <v>400000</v>
      </c>
      <c r="AT292" t="s">
        <v>35</v>
      </c>
      <c r="AU292">
        <v>446094</v>
      </c>
      <c r="AV292">
        <v>400000</v>
      </c>
      <c r="AW292" t="s">
        <v>35</v>
      </c>
      <c r="AX292">
        <v>446094</v>
      </c>
      <c r="AY292" t="s">
        <v>91</v>
      </c>
      <c r="AZ292">
        <v>400000</v>
      </c>
      <c r="BA292" t="s">
        <v>35</v>
      </c>
      <c r="BB292">
        <v>446094</v>
      </c>
      <c r="BC292">
        <v>400000</v>
      </c>
      <c r="BD292" t="s">
        <v>35</v>
      </c>
      <c r="BE292">
        <v>446094</v>
      </c>
      <c r="BF292">
        <v>1</v>
      </c>
      <c r="BG292">
        <v>5</v>
      </c>
      <c r="CN292" t="s">
        <v>4530</v>
      </c>
      <c r="CP292" t="s">
        <v>4716</v>
      </c>
      <c r="CQ292" t="s">
        <v>7515</v>
      </c>
    </row>
    <row r="293" spans="1:99" x14ac:dyDescent="0.2">
      <c r="A293" s="21" t="s">
        <v>7516</v>
      </c>
      <c r="B293" t="s">
        <v>7517</v>
      </c>
      <c r="C293" s="16">
        <v>42724</v>
      </c>
      <c r="D293" t="s">
        <v>4476</v>
      </c>
      <c r="F293" t="s">
        <v>53</v>
      </c>
      <c r="G293" t="s">
        <v>7518</v>
      </c>
      <c r="H293" t="s">
        <v>4503</v>
      </c>
      <c r="I293" t="s">
        <v>4504</v>
      </c>
      <c r="J293" t="s">
        <v>7519</v>
      </c>
      <c r="K293" t="s">
        <v>6910</v>
      </c>
      <c r="L293" t="s">
        <v>7520</v>
      </c>
      <c r="M293">
        <v>64.248999999999995</v>
      </c>
      <c r="N293" t="s">
        <v>4484</v>
      </c>
      <c r="S293" t="s">
        <v>4485</v>
      </c>
      <c r="T293" t="s">
        <v>7521</v>
      </c>
      <c r="U293" t="s">
        <v>7522</v>
      </c>
      <c r="V293" t="s">
        <v>7523</v>
      </c>
      <c r="W293" t="s">
        <v>7524</v>
      </c>
      <c r="X293" t="s">
        <v>7525</v>
      </c>
      <c r="Z293">
        <v>8</v>
      </c>
      <c r="AM293">
        <v>2</v>
      </c>
      <c r="AN293" t="s">
        <v>7526</v>
      </c>
      <c r="AO293" t="s">
        <v>4692</v>
      </c>
      <c r="AP293">
        <v>1</v>
      </c>
      <c r="AR293" s="16">
        <v>42887</v>
      </c>
      <c r="AS293">
        <v>5000000</v>
      </c>
      <c r="AT293" t="s">
        <v>39</v>
      </c>
      <c r="AU293">
        <v>5000000</v>
      </c>
      <c r="AV293">
        <v>5000000</v>
      </c>
      <c r="AW293" t="s">
        <v>39</v>
      </c>
      <c r="AX293">
        <v>5000000</v>
      </c>
      <c r="AY293" t="s">
        <v>4504</v>
      </c>
      <c r="AZ293">
        <v>5000000</v>
      </c>
      <c r="BA293" t="s">
        <v>39</v>
      </c>
      <c r="BB293">
        <v>5000000</v>
      </c>
      <c r="BC293">
        <v>5000000</v>
      </c>
      <c r="BD293" t="s">
        <v>39</v>
      </c>
      <c r="BE293">
        <v>5000000</v>
      </c>
      <c r="CC293" t="s">
        <v>7527</v>
      </c>
      <c r="CD293">
        <v>2</v>
      </c>
      <c r="CF293">
        <v>0</v>
      </c>
      <c r="CG293">
        <v>5</v>
      </c>
      <c r="CI293" t="s">
        <v>4580</v>
      </c>
      <c r="CN293" t="s">
        <v>4530</v>
      </c>
      <c r="CP293" t="s">
        <v>7528</v>
      </c>
    </row>
    <row r="294" spans="1:99" x14ac:dyDescent="0.2">
      <c r="A294" s="21" t="s">
        <v>7529</v>
      </c>
      <c r="B294" t="s">
        <v>7530</v>
      </c>
      <c r="C294" s="16">
        <v>42370</v>
      </c>
      <c r="D294" t="s">
        <v>4501</v>
      </c>
      <c r="F294" t="s">
        <v>53</v>
      </c>
      <c r="G294" t="s">
        <v>7531</v>
      </c>
      <c r="H294" t="s">
        <v>4503</v>
      </c>
      <c r="I294" t="s">
        <v>97</v>
      </c>
      <c r="J294" t="s">
        <v>2899</v>
      </c>
      <c r="K294" t="s">
        <v>7532</v>
      </c>
      <c r="L294" t="s">
        <v>7533</v>
      </c>
      <c r="M294">
        <v>64.307000000000002</v>
      </c>
      <c r="N294" t="s">
        <v>4484</v>
      </c>
      <c r="S294" t="s">
        <v>4485</v>
      </c>
      <c r="T294" t="s">
        <v>7534</v>
      </c>
      <c r="U294" t="s">
        <v>7535</v>
      </c>
      <c r="V294" t="s">
        <v>7536</v>
      </c>
      <c r="W294" t="s">
        <v>7537</v>
      </c>
      <c r="X294" t="s">
        <v>7538</v>
      </c>
      <c r="AO294" s="18">
        <v>44470</v>
      </c>
      <c r="AP294">
        <v>1</v>
      </c>
      <c r="AR294" s="16">
        <v>43718</v>
      </c>
      <c r="AS294">
        <v>1200000</v>
      </c>
      <c r="AT294" t="s">
        <v>1666</v>
      </c>
      <c r="AU294">
        <v>1210111</v>
      </c>
      <c r="AV294">
        <v>1200000</v>
      </c>
      <c r="AW294" t="s">
        <v>1666</v>
      </c>
      <c r="AX294">
        <v>1210111</v>
      </c>
      <c r="AY294" t="s">
        <v>97</v>
      </c>
      <c r="AZ294">
        <v>1200000</v>
      </c>
      <c r="BA294" t="s">
        <v>1666</v>
      </c>
      <c r="BB294">
        <v>1210112</v>
      </c>
      <c r="BC294">
        <v>1200000</v>
      </c>
      <c r="BD294" t="s">
        <v>1666</v>
      </c>
      <c r="BE294">
        <v>1210112</v>
      </c>
      <c r="CP294" t="s">
        <v>4555</v>
      </c>
    </row>
    <row r="295" spans="1:99" x14ac:dyDescent="0.2">
      <c r="A295" s="21" t="s">
        <v>7539</v>
      </c>
      <c r="B295" t="s">
        <v>7540</v>
      </c>
      <c r="C295" s="16">
        <v>43957</v>
      </c>
      <c r="D295" t="s">
        <v>4476</v>
      </c>
      <c r="G295" t="s">
        <v>7541</v>
      </c>
      <c r="H295" t="s">
        <v>4503</v>
      </c>
      <c r="I295" t="s">
        <v>91</v>
      </c>
      <c r="J295" t="s">
        <v>3744</v>
      </c>
      <c r="K295" t="s">
        <v>4945</v>
      </c>
      <c r="L295" t="s">
        <v>7542</v>
      </c>
      <c r="M295">
        <v>64.832999999999998</v>
      </c>
      <c r="N295" t="s">
        <v>4484</v>
      </c>
      <c r="S295" t="s">
        <v>4485</v>
      </c>
      <c r="T295" t="s">
        <v>7543</v>
      </c>
      <c r="V295" t="s">
        <v>7544</v>
      </c>
      <c r="W295" t="s">
        <v>7545</v>
      </c>
      <c r="Z295">
        <v>1</v>
      </c>
      <c r="AM295">
        <v>2</v>
      </c>
      <c r="AN295" t="s">
        <v>7546</v>
      </c>
      <c r="AO295" s="18">
        <v>44470</v>
      </c>
      <c r="AP295">
        <v>1</v>
      </c>
      <c r="AQ295" t="s">
        <v>52</v>
      </c>
      <c r="AR295" s="16">
        <v>44204</v>
      </c>
      <c r="AS295">
        <v>300000</v>
      </c>
      <c r="AT295" t="s">
        <v>39</v>
      </c>
      <c r="AU295">
        <v>300000</v>
      </c>
      <c r="AV295">
        <v>300000</v>
      </c>
      <c r="AW295" t="s">
        <v>39</v>
      </c>
      <c r="AX295">
        <v>300000</v>
      </c>
      <c r="AY295" t="s">
        <v>91</v>
      </c>
      <c r="AZ295">
        <v>300000</v>
      </c>
      <c r="BA295" t="s">
        <v>39</v>
      </c>
      <c r="BB295">
        <v>300000</v>
      </c>
      <c r="BC295">
        <v>300000</v>
      </c>
      <c r="BD295" t="s">
        <v>39</v>
      </c>
      <c r="BE295">
        <v>300000</v>
      </c>
      <c r="CN295" t="s">
        <v>4530</v>
      </c>
      <c r="CP295" t="s">
        <v>4716</v>
      </c>
    </row>
    <row r="296" spans="1:99" x14ac:dyDescent="0.2">
      <c r="A296" s="21" t="s">
        <v>7547</v>
      </c>
      <c r="B296" t="s">
        <v>7548</v>
      </c>
      <c r="C296" s="16">
        <v>43788</v>
      </c>
      <c r="D296" t="s">
        <v>4476</v>
      </c>
      <c r="G296" t="s">
        <v>7549</v>
      </c>
      <c r="H296" t="s">
        <v>4503</v>
      </c>
      <c r="I296" t="s">
        <v>5078</v>
      </c>
      <c r="J296" t="s">
        <v>7550</v>
      </c>
      <c r="K296" t="s">
        <v>4506</v>
      </c>
      <c r="L296" t="s">
        <v>7551</v>
      </c>
      <c r="M296">
        <v>65.055999999999997</v>
      </c>
      <c r="N296" t="s">
        <v>4484</v>
      </c>
      <c r="S296" t="s">
        <v>4485</v>
      </c>
      <c r="T296" t="s">
        <v>7552</v>
      </c>
      <c r="U296" t="s">
        <v>7553</v>
      </c>
      <c r="V296" t="s">
        <v>7554</v>
      </c>
      <c r="W296" t="s">
        <v>7555</v>
      </c>
      <c r="X296" t="s">
        <v>7556</v>
      </c>
      <c r="Z296">
        <v>2</v>
      </c>
      <c r="AM296">
        <v>1</v>
      </c>
      <c r="AN296" t="s">
        <v>7557</v>
      </c>
      <c r="AO296" s="18">
        <v>44470</v>
      </c>
      <c r="AP296">
        <v>1</v>
      </c>
      <c r="AR296" s="16">
        <v>44140</v>
      </c>
      <c r="AS296">
        <v>165000</v>
      </c>
      <c r="AT296" t="s">
        <v>1244</v>
      </c>
      <c r="AU296">
        <v>216781</v>
      </c>
      <c r="BC296">
        <v>165000</v>
      </c>
      <c r="BD296" t="s">
        <v>1244</v>
      </c>
      <c r="BE296">
        <v>216782</v>
      </c>
      <c r="BF296">
        <v>1</v>
      </c>
      <c r="BG296">
        <v>1</v>
      </c>
      <c r="CP296" t="s">
        <v>7558</v>
      </c>
      <c r="CQ296" t="s">
        <v>7559</v>
      </c>
    </row>
    <row r="297" spans="1:99" x14ac:dyDescent="0.2">
      <c r="A297" s="21" t="s">
        <v>7560</v>
      </c>
      <c r="B297" t="s">
        <v>7561</v>
      </c>
      <c r="C297" s="16">
        <v>43466</v>
      </c>
      <c r="D297" t="s">
        <v>4501</v>
      </c>
      <c r="H297" t="s">
        <v>4503</v>
      </c>
      <c r="I297" t="s">
        <v>52</v>
      </c>
      <c r="J297" t="s">
        <v>135</v>
      </c>
      <c r="K297" t="s">
        <v>4506</v>
      </c>
      <c r="L297" t="s">
        <v>7562</v>
      </c>
      <c r="M297">
        <v>65.328999999999994</v>
      </c>
      <c r="N297" t="s">
        <v>4484</v>
      </c>
      <c r="S297" t="s">
        <v>4485</v>
      </c>
      <c r="T297" t="s">
        <v>7563</v>
      </c>
      <c r="W297" t="s">
        <v>7564</v>
      </c>
      <c r="AO297" s="18">
        <v>44470</v>
      </c>
      <c r="AP297">
        <v>1</v>
      </c>
      <c r="AQ297" t="s">
        <v>52</v>
      </c>
      <c r="AR297" s="16">
        <v>44259</v>
      </c>
      <c r="AS297">
        <v>1300000</v>
      </c>
      <c r="AT297" t="s">
        <v>39</v>
      </c>
      <c r="AU297">
        <v>1300000</v>
      </c>
      <c r="AV297">
        <v>1300000</v>
      </c>
      <c r="AW297" t="s">
        <v>39</v>
      </c>
      <c r="AX297">
        <v>1300000</v>
      </c>
      <c r="AY297" t="s">
        <v>52</v>
      </c>
      <c r="AZ297">
        <v>1300000</v>
      </c>
      <c r="BA297" t="s">
        <v>39</v>
      </c>
      <c r="BB297">
        <v>1300000</v>
      </c>
      <c r="BC297">
        <v>1300000</v>
      </c>
      <c r="BD297" t="s">
        <v>39</v>
      </c>
      <c r="BE297">
        <v>1300000</v>
      </c>
      <c r="BF297">
        <v>1</v>
      </c>
      <c r="BG297">
        <v>3</v>
      </c>
      <c r="CP297" t="s">
        <v>4555</v>
      </c>
      <c r="CQ297" t="s">
        <v>7565</v>
      </c>
    </row>
    <row r="298" spans="1:99" x14ac:dyDescent="0.2">
      <c r="A298" s="21" t="s">
        <v>7566</v>
      </c>
      <c r="B298" t="s">
        <v>7567</v>
      </c>
      <c r="C298" s="16">
        <v>42370</v>
      </c>
      <c r="D298" t="s">
        <v>4501</v>
      </c>
      <c r="F298" t="s">
        <v>53</v>
      </c>
      <c r="G298" t="s">
        <v>7568</v>
      </c>
      <c r="H298" t="s">
        <v>4503</v>
      </c>
      <c r="I298" t="s">
        <v>52</v>
      </c>
      <c r="J298" t="s">
        <v>420</v>
      </c>
      <c r="K298" t="s">
        <v>5704</v>
      </c>
      <c r="L298" t="s">
        <v>7569</v>
      </c>
      <c r="M298">
        <v>65.400999999999996</v>
      </c>
      <c r="N298" t="s">
        <v>4484</v>
      </c>
      <c r="S298" t="s">
        <v>4485</v>
      </c>
      <c r="T298" t="s">
        <v>7570</v>
      </c>
      <c r="U298" t="s">
        <v>7571</v>
      </c>
      <c r="V298" t="s">
        <v>7572</v>
      </c>
      <c r="W298" t="s">
        <v>7573</v>
      </c>
      <c r="X298" t="s">
        <v>7574</v>
      </c>
      <c r="Y298" t="s">
        <v>7575</v>
      </c>
      <c r="AM298">
        <v>2</v>
      </c>
      <c r="AN298" t="s">
        <v>7576</v>
      </c>
      <c r="AO298" s="18">
        <v>44470</v>
      </c>
      <c r="AP298">
        <v>1</v>
      </c>
      <c r="AQ298" t="s">
        <v>52</v>
      </c>
      <c r="AR298" s="16">
        <v>42909</v>
      </c>
      <c r="AS298">
        <v>600000</v>
      </c>
      <c r="AT298" t="s">
        <v>35</v>
      </c>
      <c r="AU298">
        <v>671579</v>
      </c>
      <c r="AV298">
        <v>600000</v>
      </c>
      <c r="AW298" t="s">
        <v>35</v>
      </c>
      <c r="AX298">
        <v>671579</v>
      </c>
      <c r="AY298" t="s">
        <v>52</v>
      </c>
      <c r="AZ298">
        <v>600000</v>
      </c>
      <c r="BA298" t="s">
        <v>35</v>
      </c>
      <c r="BB298">
        <v>671580</v>
      </c>
      <c r="BC298">
        <v>600000</v>
      </c>
      <c r="BD298" t="s">
        <v>35</v>
      </c>
      <c r="BE298">
        <v>671580</v>
      </c>
      <c r="BF298">
        <v>1</v>
      </c>
      <c r="BG298">
        <v>1</v>
      </c>
      <c r="CF298">
        <v>0</v>
      </c>
      <c r="CG298">
        <v>2</v>
      </c>
      <c r="CI298" t="s">
        <v>4594</v>
      </c>
    </row>
    <row r="299" spans="1:99" x14ac:dyDescent="0.2">
      <c r="A299" s="21" t="s">
        <v>7577</v>
      </c>
      <c r="B299" t="s">
        <v>7578</v>
      </c>
      <c r="C299" s="16">
        <v>42525</v>
      </c>
      <c r="D299" t="s">
        <v>4476</v>
      </c>
      <c r="G299" t="s">
        <v>7579</v>
      </c>
      <c r="H299" t="s">
        <v>4503</v>
      </c>
      <c r="I299" t="s">
        <v>213</v>
      </c>
      <c r="J299" t="s">
        <v>7580</v>
      </c>
      <c r="K299" t="s">
        <v>7581</v>
      </c>
      <c r="L299" t="s">
        <v>7582</v>
      </c>
      <c r="M299">
        <v>65.875</v>
      </c>
      <c r="N299" t="s">
        <v>4484</v>
      </c>
      <c r="S299" t="s">
        <v>4485</v>
      </c>
      <c r="T299" t="s">
        <v>7583</v>
      </c>
      <c r="U299" t="s">
        <v>7584</v>
      </c>
      <c r="W299" t="s">
        <v>7585</v>
      </c>
      <c r="X299" t="s">
        <v>7586</v>
      </c>
      <c r="AM299">
        <v>3</v>
      </c>
      <c r="AN299" t="s">
        <v>7587</v>
      </c>
      <c r="AO299" s="17">
        <v>18568</v>
      </c>
      <c r="AP299">
        <v>1</v>
      </c>
      <c r="AQ299" t="s">
        <v>52</v>
      </c>
      <c r="AR299" s="16">
        <v>42880</v>
      </c>
      <c r="AS299">
        <v>1600000</v>
      </c>
      <c r="AT299" t="s">
        <v>35</v>
      </c>
      <c r="AU299">
        <v>1793615</v>
      </c>
      <c r="AV299">
        <v>1600000</v>
      </c>
      <c r="AW299" t="s">
        <v>35</v>
      </c>
      <c r="AX299">
        <v>1793615</v>
      </c>
      <c r="AY299" t="s">
        <v>213</v>
      </c>
      <c r="AZ299">
        <v>1600000</v>
      </c>
      <c r="BA299" t="s">
        <v>35</v>
      </c>
      <c r="BB299">
        <v>1793615</v>
      </c>
      <c r="BC299">
        <v>1600000</v>
      </c>
      <c r="BD299" t="s">
        <v>35</v>
      </c>
      <c r="BE299">
        <v>1793615</v>
      </c>
      <c r="BG299">
        <v>1</v>
      </c>
      <c r="CN299" t="s">
        <v>4530</v>
      </c>
      <c r="CP299" t="s">
        <v>4848</v>
      </c>
      <c r="CQ299" t="s">
        <v>7588</v>
      </c>
    </row>
    <row r="300" spans="1:99" x14ac:dyDescent="0.2">
      <c r="A300" s="21" t="s">
        <v>7589</v>
      </c>
      <c r="B300" t="s">
        <v>7590</v>
      </c>
      <c r="C300" s="16">
        <v>43994</v>
      </c>
      <c r="D300" t="s">
        <v>4476</v>
      </c>
      <c r="G300" t="s">
        <v>7591</v>
      </c>
      <c r="H300" t="s">
        <v>4503</v>
      </c>
      <c r="I300" t="s">
        <v>52</v>
      </c>
      <c r="J300" t="s">
        <v>7592</v>
      </c>
      <c r="K300" t="s">
        <v>7593</v>
      </c>
      <c r="L300" t="s">
        <v>7594</v>
      </c>
      <c r="M300">
        <v>65.902000000000001</v>
      </c>
      <c r="N300" t="s">
        <v>4484</v>
      </c>
      <c r="S300" t="s">
        <v>4485</v>
      </c>
      <c r="T300" t="s">
        <v>7595</v>
      </c>
      <c r="U300" t="s">
        <v>7596</v>
      </c>
      <c r="V300" t="s">
        <v>7597</v>
      </c>
      <c r="X300" t="s">
        <v>7598</v>
      </c>
      <c r="Y300">
        <v>31853030600</v>
      </c>
      <c r="AO300" s="18">
        <v>44470</v>
      </c>
      <c r="AP300">
        <v>1</v>
      </c>
      <c r="AQ300" t="s">
        <v>52</v>
      </c>
      <c r="AR300" s="16">
        <v>44046</v>
      </c>
      <c r="AS300">
        <v>500000</v>
      </c>
      <c r="AT300" t="s">
        <v>39</v>
      </c>
      <c r="AU300">
        <v>500000</v>
      </c>
      <c r="AV300">
        <v>500000</v>
      </c>
      <c r="AW300" t="s">
        <v>39</v>
      </c>
      <c r="AX300">
        <v>500000</v>
      </c>
      <c r="AY300" t="s">
        <v>52</v>
      </c>
      <c r="AZ300">
        <v>500000</v>
      </c>
      <c r="BA300" t="s">
        <v>39</v>
      </c>
      <c r="BB300">
        <v>500000</v>
      </c>
      <c r="BC300">
        <v>500000</v>
      </c>
      <c r="BD300" t="s">
        <v>39</v>
      </c>
      <c r="BE300">
        <v>500000</v>
      </c>
      <c r="CN300" t="s">
        <v>4530</v>
      </c>
      <c r="CP300" t="s">
        <v>4703</v>
      </c>
    </row>
    <row r="301" spans="1:99" x14ac:dyDescent="0.2">
      <c r="A301" s="21" t="s">
        <v>7599</v>
      </c>
      <c r="B301" t="s">
        <v>7600</v>
      </c>
      <c r="C301" s="16">
        <v>6407</v>
      </c>
      <c r="D301" t="s">
        <v>4476</v>
      </c>
      <c r="G301" t="s">
        <v>7601</v>
      </c>
      <c r="H301" t="s">
        <v>4503</v>
      </c>
      <c r="I301" t="s">
        <v>5327</v>
      </c>
      <c r="J301" t="s">
        <v>7602</v>
      </c>
      <c r="K301" t="s">
        <v>4506</v>
      </c>
      <c r="L301" t="s">
        <v>7603</v>
      </c>
      <c r="M301">
        <v>66.061000000000007</v>
      </c>
      <c r="N301" t="s">
        <v>4484</v>
      </c>
      <c r="S301" t="s">
        <v>4485</v>
      </c>
      <c r="T301" t="s">
        <v>7604</v>
      </c>
      <c r="U301" t="s">
        <v>7605</v>
      </c>
      <c r="V301" t="s">
        <v>7606</v>
      </c>
      <c r="W301" t="s">
        <v>7607</v>
      </c>
      <c r="X301" t="s">
        <v>7608</v>
      </c>
      <c r="Y301" t="s">
        <v>7609</v>
      </c>
      <c r="AO301" s="18">
        <v>44470</v>
      </c>
      <c r="AP301">
        <v>1</v>
      </c>
      <c r="AR301" s="16">
        <v>43538</v>
      </c>
      <c r="AS301">
        <v>528298</v>
      </c>
      <c r="AT301" t="s">
        <v>1244</v>
      </c>
      <c r="AU301">
        <v>700364</v>
      </c>
      <c r="AV301">
        <v>528298</v>
      </c>
      <c r="AW301" t="s">
        <v>1244</v>
      </c>
      <c r="AX301">
        <v>700364</v>
      </c>
      <c r="AY301" t="s">
        <v>5327</v>
      </c>
      <c r="AZ301">
        <v>528298</v>
      </c>
      <c r="BA301" t="s">
        <v>1244</v>
      </c>
      <c r="BB301">
        <v>700364</v>
      </c>
      <c r="BC301">
        <v>528298</v>
      </c>
      <c r="BD301" t="s">
        <v>1244</v>
      </c>
      <c r="BE301">
        <v>700364</v>
      </c>
      <c r="CC301" t="s">
        <v>4607</v>
      </c>
      <c r="CD301">
        <v>1</v>
      </c>
      <c r="CP301" t="s">
        <v>7610</v>
      </c>
    </row>
    <row r="302" spans="1:99" x14ac:dyDescent="0.2">
      <c r="A302" s="21" t="s">
        <v>7611</v>
      </c>
      <c r="B302" t="s">
        <v>7612</v>
      </c>
      <c r="C302" s="16">
        <v>42887</v>
      </c>
      <c r="D302" t="s">
        <v>4546</v>
      </c>
      <c r="F302" t="s">
        <v>53</v>
      </c>
      <c r="G302" t="s">
        <v>7613</v>
      </c>
      <c r="H302" t="s">
        <v>4503</v>
      </c>
      <c r="I302" t="s">
        <v>52</v>
      </c>
      <c r="J302" t="s">
        <v>7614</v>
      </c>
      <c r="K302" t="s">
        <v>4696</v>
      </c>
      <c r="L302" t="s">
        <v>7615</v>
      </c>
      <c r="M302">
        <v>66.180999999999997</v>
      </c>
      <c r="N302" t="s">
        <v>4484</v>
      </c>
      <c r="S302" t="s">
        <v>4485</v>
      </c>
      <c r="T302" t="s">
        <v>7616</v>
      </c>
      <c r="U302" t="s">
        <v>7617</v>
      </c>
      <c r="V302" t="s">
        <v>7618</v>
      </c>
      <c r="W302" t="s">
        <v>7619</v>
      </c>
      <c r="X302" t="s">
        <v>7620</v>
      </c>
      <c r="AM302">
        <v>1</v>
      </c>
      <c r="AN302" t="s">
        <v>7621</v>
      </c>
      <c r="AO302" s="18">
        <v>44470</v>
      </c>
      <c r="AP302">
        <v>1</v>
      </c>
      <c r="AQ302" t="s">
        <v>52</v>
      </c>
      <c r="AR302" s="16">
        <v>43194</v>
      </c>
      <c r="AS302">
        <v>201000</v>
      </c>
      <c r="AT302" t="s">
        <v>35</v>
      </c>
      <c r="AU302">
        <v>246976</v>
      </c>
      <c r="AV302">
        <v>201000</v>
      </c>
      <c r="AW302" t="s">
        <v>35</v>
      </c>
      <c r="AX302">
        <v>246976</v>
      </c>
      <c r="AY302" t="s">
        <v>52</v>
      </c>
      <c r="AZ302">
        <v>201000</v>
      </c>
      <c r="BA302" t="s">
        <v>35</v>
      </c>
      <c r="BB302">
        <v>246976</v>
      </c>
      <c r="BC302">
        <v>201000</v>
      </c>
      <c r="BD302" t="s">
        <v>35</v>
      </c>
      <c r="BE302">
        <v>246976</v>
      </c>
      <c r="BF302">
        <v>1</v>
      </c>
      <c r="BG302">
        <v>1</v>
      </c>
      <c r="CC302" t="s">
        <v>4607</v>
      </c>
      <c r="CD302">
        <v>1</v>
      </c>
      <c r="CN302" t="s">
        <v>4530</v>
      </c>
      <c r="CP302" t="s">
        <v>4581</v>
      </c>
      <c r="CQ302" t="s">
        <v>7622</v>
      </c>
      <c r="CU302">
        <v>11</v>
      </c>
    </row>
    <row r="303" spans="1:99" x14ac:dyDescent="0.2">
      <c r="A303" s="21" t="s">
        <v>7623</v>
      </c>
      <c r="B303" t="s">
        <v>7624</v>
      </c>
      <c r="C303" s="16">
        <v>42005</v>
      </c>
      <c r="D303" t="s">
        <v>4501</v>
      </c>
      <c r="F303" t="s">
        <v>53</v>
      </c>
      <c r="G303" t="s">
        <v>7625</v>
      </c>
      <c r="H303" t="s">
        <v>4503</v>
      </c>
      <c r="I303" t="s">
        <v>5327</v>
      </c>
      <c r="J303" t="s">
        <v>73</v>
      </c>
      <c r="K303" t="s">
        <v>4506</v>
      </c>
      <c r="L303" t="s">
        <v>7626</v>
      </c>
      <c r="M303">
        <v>66.260000000000005</v>
      </c>
      <c r="N303" t="s">
        <v>4484</v>
      </c>
      <c r="S303" t="s">
        <v>4485</v>
      </c>
      <c r="T303" t="s">
        <v>7627</v>
      </c>
      <c r="U303" t="s">
        <v>7628</v>
      </c>
      <c r="V303" t="s">
        <v>7629</v>
      </c>
      <c r="W303" t="s">
        <v>7630</v>
      </c>
      <c r="Z303">
        <v>3</v>
      </c>
      <c r="AO303" s="17">
        <v>18568</v>
      </c>
      <c r="AP303">
        <v>1</v>
      </c>
      <c r="AR303" s="16">
        <v>44091</v>
      </c>
      <c r="AS303">
        <v>300000</v>
      </c>
      <c r="AT303" t="s">
        <v>1244</v>
      </c>
      <c r="AU303">
        <v>389258</v>
      </c>
      <c r="AV303">
        <v>300000</v>
      </c>
      <c r="AW303" t="s">
        <v>1244</v>
      </c>
      <c r="AX303">
        <v>389258</v>
      </c>
      <c r="AY303" t="s">
        <v>5327</v>
      </c>
      <c r="AZ303">
        <v>300000</v>
      </c>
      <c r="BA303" t="s">
        <v>1244</v>
      </c>
      <c r="BB303">
        <v>389258</v>
      </c>
      <c r="BC303">
        <v>300000</v>
      </c>
      <c r="BD303" t="s">
        <v>1244</v>
      </c>
      <c r="BE303">
        <v>389258</v>
      </c>
      <c r="BG303">
        <v>1</v>
      </c>
      <c r="CF303">
        <v>0</v>
      </c>
      <c r="CG303">
        <v>1</v>
      </c>
      <c r="CI303" t="s">
        <v>4580</v>
      </c>
      <c r="CP303" t="s">
        <v>4555</v>
      </c>
      <c r="CQ303" t="s">
        <v>2476</v>
      </c>
    </row>
    <row r="304" spans="1:99" x14ac:dyDescent="0.2">
      <c r="A304" s="21" t="s">
        <v>7631</v>
      </c>
      <c r="B304" t="s">
        <v>7632</v>
      </c>
      <c r="C304" s="16">
        <v>42736</v>
      </c>
      <c r="D304" t="s">
        <v>4501</v>
      </c>
      <c r="G304" t="s">
        <v>7633</v>
      </c>
      <c r="H304" t="s">
        <v>4503</v>
      </c>
      <c r="I304" t="s">
        <v>4504</v>
      </c>
      <c r="J304" t="s">
        <v>7634</v>
      </c>
      <c r="K304" t="s">
        <v>4506</v>
      </c>
      <c r="L304" t="s">
        <v>7635</v>
      </c>
      <c r="M304">
        <v>66.27</v>
      </c>
      <c r="N304" t="s">
        <v>4484</v>
      </c>
      <c r="S304" t="s">
        <v>4485</v>
      </c>
      <c r="T304" t="s">
        <v>7636</v>
      </c>
      <c r="U304" t="s">
        <v>7637</v>
      </c>
      <c r="V304" t="s">
        <v>7638</v>
      </c>
      <c r="W304" t="s">
        <v>7639</v>
      </c>
      <c r="AM304">
        <v>2</v>
      </c>
      <c r="AN304" t="s">
        <v>7640</v>
      </c>
      <c r="AO304" s="17">
        <v>18568</v>
      </c>
      <c r="AP304">
        <v>1</v>
      </c>
      <c r="AR304" s="16">
        <v>43080</v>
      </c>
      <c r="AS304">
        <v>5087896</v>
      </c>
      <c r="AT304" t="s">
        <v>39</v>
      </c>
      <c r="AU304">
        <v>5087896</v>
      </c>
      <c r="AV304">
        <v>5087896</v>
      </c>
      <c r="AW304" t="s">
        <v>39</v>
      </c>
      <c r="AX304">
        <v>5087896</v>
      </c>
      <c r="AY304" t="s">
        <v>4504</v>
      </c>
      <c r="AZ304">
        <v>5087896</v>
      </c>
      <c r="BA304" t="s">
        <v>39</v>
      </c>
      <c r="BB304">
        <v>5087896</v>
      </c>
      <c r="BC304">
        <v>5087896</v>
      </c>
      <c r="BD304" t="s">
        <v>39</v>
      </c>
      <c r="BE304">
        <v>5087896</v>
      </c>
      <c r="CP304" t="s">
        <v>7641</v>
      </c>
    </row>
    <row r="305" spans="1:99" x14ac:dyDescent="0.2">
      <c r="A305" s="21" t="s">
        <v>7642</v>
      </c>
      <c r="B305" t="s">
        <v>7643</v>
      </c>
      <c r="C305" s="16">
        <v>43466</v>
      </c>
      <c r="D305" t="s">
        <v>4501</v>
      </c>
      <c r="G305" t="s">
        <v>7644</v>
      </c>
      <c r="H305" t="s">
        <v>4503</v>
      </c>
      <c r="I305" t="s">
        <v>91</v>
      </c>
      <c r="J305" t="s">
        <v>7645</v>
      </c>
      <c r="K305" t="s">
        <v>6660</v>
      </c>
      <c r="L305" t="s">
        <v>7646</v>
      </c>
      <c r="M305">
        <v>66.453000000000003</v>
      </c>
      <c r="N305" t="s">
        <v>4484</v>
      </c>
      <c r="S305" t="s">
        <v>7647</v>
      </c>
      <c r="T305" t="s">
        <v>7648</v>
      </c>
      <c r="U305" t="s">
        <v>7649</v>
      </c>
      <c r="W305" t="s">
        <v>7650</v>
      </c>
      <c r="X305" t="s">
        <v>7651</v>
      </c>
      <c r="AO305" s="17">
        <v>18568</v>
      </c>
      <c r="AP305">
        <v>1</v>
      </c>
      <c r="AQ305" t="s">
        <v>52</v>
      </c>
      <c r="AR305" s="16">
        <v>43891</v>
      </c>
      <c r="AS305">
        <v>1300000</v>
      </c>
      <c r="AT305" t="s">
        <v>39</v>
      </c>
      <c r="AU305">
        <v>1300000</v>
      </c>
      <c r="AV305">
        <v>1300000</v>
      </c>
      <c r="AW305" t="s">
        <v>39</v>
      </c>
      <c r="AX305">
        <v>1300000</v>
      </c>
      <c r="AY305" t="s">
        <v>91</v>
      </c>
      <c r="AZ305">
        <v>1300000</v>
      </c>
      <c r="BA305" t="s">
        <v>39</v>
      </c>
      <c r="BB305">
        <v>1300000</v>
      </c>
      <c r="BC305">
        <v>1300000</v>
      </c>
      <c r="BD305" t="s">
        <v>39</v>
      </c>
      <c r="BE305">
        <v>1300000</v>
      </c>
      <c r="CN305" t="s">
        <v>4530</v>
      </c>
      <c r="CP305" t="s">
        <v>4581</v>
      </c>
    </row>
    <row r="306" spans="1:99" x14ac:dyDescent="0.2">
      <c r="A306" s="21" t="s">
        <v>3479</v>
      </c>
      <c r="B306" t="s">
        <v>3481</v>
      </c>
      <c r="C306" s="16">
        <v>42736</v>
      </c>
      <c r="D306" t="s">
        <v>4501</v>
      </c>
      <c r="E306" t="s">
        <v>4477</v>
      </c>
      <c r="G306" t="s">
        <v>7652</v>
      </c>
      <c r="H306" t="s">
        <v>4503</v>
      </c>
      <c r="I306" t="s">
        <v>52</v>
      </c>
      <c r="J306" t="s">
        <v>3480</v>
      </c>
      <c r="K306" t="s">
        <v>4506</v>
      </c>
      <c r="L306" t="s">
        <v>3482</v>
      </c>
      <c r="M306">
        <v>66.813000000000002</v>
      </c>
      <c r="N306" t="s">
        <v>4484</v>
      </c>
      <c r="S306" t="s">
        <v>4485</v>
      </c>
      <c r="T306" t="s">
        <v>3483</v>
      </c>
      <c r="U306" t="s">
        <v>7653</v>
      </c>
      <c r="W306" t="s">
        <v>7654</v>
      </c>
      <c r="X306" t="s">
        <v>7655</v>
      </c>
      <c r="Y306" t="s">
        <v>7656</v>
      </c>
      <c r="Z306">
        <v>7</v>
      </c>
      <c r="AM306">
        <v>3</v>
      </c>
      <c r="AN306" t="s">
        <v>7657</v>
      </c>
      <c r="AO306" s="18">
        <v>44470</v>
      </c>
      <c r="AP306">
        <v>1</v>
      </c>
      <c r="AQ306" t="s">
        <v>52</v>
      </c>
      <c r="AR306" s="16">
        <v>42767</v>
      </c>
      <c r="AS306">
        <v>200000</v>
      </c>
      <c r="AT306" t="s">
        <v>1666</v>
      </c>
      <c r="AU306">
        <v>201407</v>
      </c>
      <c r="AV306">
        <v>200000</v>
      </c>
      <c r="AW306" t="s">
        <v>1666</v>
      </c>
      <c r="AX306">
        <v>201407</v>
      </c>
      <c r="AY306" t="s">
        <v>52</v>
      </c>
      <c r="AZ306">
        <v>200000</v>
      </c>
      <c r="BA306" t="s">
        <v>1666</v>
      </c>
      <c r="BB306">
        <v>201407</v>
      </c>
      <c r="BC306">
        <v>200000</v>
      </c>
      <c r="BD306" t="s">
        <v>1666</v>
      </c>
      <c r="BE306">
        <v>201407</v>
      </c>
      <c r="CC306" t="s">
        <v>4607</v>
      </c>
      <c r="CD306">
        <v>2</v>
      </c>
      <c r="CP306" t="s">
        <v>7658</v>
      </c>
      <c r="CT306">
        <v>1</v>
      </c>
    </row>
    <row r="307" spans="1:99" x14ac:dyDescent="0.2">
      <c r="A307" s="21" t="s">
        <v>7659</v>
      </c>
      <c r="B307" t="s">
        <v>7660</v>
      </c>
      <c r="C307" s="16">
        <v>43739</v>
      </c>
      <c r="D307" t="s">
        <v>4476</v>
      </c>
      <c r="G307" t="s">
        <v>7661</v>
      </c>
      <c r="H307" t="s">
        <v>4503</v>
      </c>
      <c r="I307" t="s">
        <v>91</v>
      </c>
      <c r="J307" t="s">
        <v>7662</v>
      </c>
      <c r="K307" t="s">
        <v>5500</v>
      </c>
      <c r="L307" t="s">
        <v>7663</v>
      </c>
      <c r="M307">
        <v>67.061999999999998</v>
      </c>
      <c r="N307" t="s">
        <v>4484</v>
      </c>
      <c r="S307" t="s">
        <v>4485</v>
      </c>
      <c r="T307" t="s">
        <v>7664</v>
      </c>
      <c r="W307" t="s">
        <v>7665</v>
      </c>
      <c r="X307" t="s">
        <v>7666</v>
      </c>
      <c r="Z307">
        <v>1</v>
      </c>
      <c r="AM307">
        <v>1</v>
      </c>
      <c r="AN307" t="s">
        <v>7667</v>
      </c>
      <c r="AO307" s="18">
        <v>44470</v>
      </c>
      <c r="AP307">
        <v>1</v>
      </c>
      <c r="AQ307" t="s">
        <v>52</v>
      </c>
      <c r="AR307" s="16">
        <v>44228</v>
      </c>
      <c r="AS307">
        <v>100000</v>
      </c>
      <c r="AT307" t="s">
        <v>35</v>
      </c>
      <c r="AU307">
        <v>120678</v>
      </c>
      <c r="AV307">
        <v>100000</v>
      </c>
      <c r="AW307" t="s">
        <v>35</v>
      </c>
      <c r="AX307">
        <v>120678</v>
      </c>
      <c r="AY307" t="s">
        <v>91</v>
      </c>
      <c r="AZ307">
        <v>100000</v>
      </c>
      <c r="BA307" t="s">
        <v>35</v>
      </c>
      <c r="BB307">
        <v>120679</v>
      </c>
      <c r="BC307">
        <v>100000</v>
      </c>
      <c r="BD307" t="s">
        <v>35</v>
      </c>
      <c r="BE307">
        <v>120679</v>
      </c>
      <c r="CN307" t="s">
        <v>4530</v>
      </c>
      <c r="CP307" t="s">
        <v>7668</v>
      </c>
    </row>
    <row r="308" spans="1:99" x14ac:dyDescent="0.2">
      <c r="A308" s="21" t="s">
        <v>7669</v>
      </c>
      <c r="B308" t="s">
        <v>7670</v>
      </c>
      <c r="C308" s="16">
        <v>41842</v>
      </c>
      <c r="D308" t="s">
        <v>4476</v>
      </c>
      <c r="F308" t="s">
        <v>53</v>
      </c>
      <c r="G308" t="s">
        <v>7671</v>
      </c>
      <c r="H308" t="s">
        <v>4503</v>
      </c>
      <c r="I308" t="s">
        <v>4504</v>
      </c>
      <c r="J308" t="s">
        <v>7672</v>
      </c>
      <c r="K308" t="s">
        <v>6498</v>
      </c>
      <c r="L308" t="s">
        <v>7673</v>
      </c>
      <c r="M308">
        <v>67.081999999999994</v>
      </c>
      <c r="N308" t="s">
        <v>4484</v>
      </c>
      <c r="S308" t="s">
        <v>4485</v>
      </c>
      <c r="T308" t="s">
        <v>7674</v>
      </c>
      <c r="U308" t="s">
        <v>7675</v>
      </c>
      <c r="V308" t="s">
        <v>7676</v>
      </c>
      <c r="W308" t="s">
        <v>7677</v>
      </c>
      <c r="X308" t="s">
        <v>7678</v>
      </c>
      <c r="Y308">
        <v>420777878988</v>
      </c>
      <c r="Z308">
        <v>3</v>
      </c>
      <c r="AM308">
        <v>1</v>
      </c>
      <c r="AN308" t="s">
        <v>7679</v>
      </c>
      <c r="AO308" t="s">
        <v>4692</v>
      </c>
      <c r="AP308">
        <v>1</v>
      </c>
      <c r="AR308" s="16">
        <v>43017</v>
      </c>
      <c r="AS308">
        <v>5000000</v>
      </c>
      <c r="AT308" t="s">
        <v>39</v>
      </c>
      <c r="AU308">
        <v>5000000</v>
      </c>
      <c r="AV308">
        <v>5000000</v>
      </c>
      <c r="AW308" t="s">
        <v>39</v>
      </c>
      <c r="AX308">
        <v>5000000</v>
      </c>
      <c r="AY308" t="s">
        <v>4504</v>
      </c>
      <c r="AZ308">
        <v>5000000</v>
      </c>
      <c r="BA308" t="s">
        <v>39</v>
      </c>
      <c r="BB308">
        <v>5000000</v>
      </c>
      <c r="BC308">
        <v>5000000</v>
      </c>
      <c r="BD308" t="s">
        <v>39</v>
      </c>
      <c r="BE308">
        <v>5000000</v>
      </c>
      <c r="CF308">
        <v>0</v>
      </c>
      <c r="CG308">
        <v>4</v>
      </c>
      <c r="CI308" t="s">
        <v>4594</v>
      </c>
    </row>
    <row r="309" spans="1:99" x14ac:dyDescent="0.2">
      <c r="A309" s="21" t="s">
        <v>7680</v>
      </c>
      <c r="B309" t="s">
        <v>7681</v>
      </c>
      <c r="C309" s="16">
        <v>36892</v>
      </c>
      <c r="D309" t="s">
        <v>4501</v>
      </c>
      <c r="E309" t="s">
        <v>4612</v>
      </c>
      <c r="G309" t="s">
        <v>7682</v>
      </c>
      <c r="H309" t="s">
        <v>4503</v>
      </c>
      <c r="I309" t="s">
        <v>97</v>
      </c>
      <c r="J309" t="s">
        <v>7683</v>
      </c>
      <c r="K309" t="s">
        <v>7684</v>
      </c>
      <c r="L309" t="s">
        <v>7685</v>
      </c>
      <c r="M309">
        <v>67.108000000000004</v>
      </c>
      <c r="N309" t="s">
        <v>4484</v>
      </c>
      <c r="O309" s="16">
        <v>42949</v>
      </c>
      <c r="P309" t="s">
        <v>4476</v>
      </c>
      <c r="S309" t="s">
        <v>4485</v>
      </c>
      <c r="T309" t="s">
        <v>7686</v>
      </c>
      <c r="U309" t="s">
        <v>7687</v>
      </c>
      <c r="V309" t="s">
        <v>7688</v>
      </c>
      <c r="W309" t="s">
        <v>7689</v>
      </c>
      <c r="X309" t="s">
        <v>7690</v>
      </c>
      <c r="Y309" t="s">
        <v>7691</v>
      </c>
      <c r="Z309">
        <v>26</v>
      </c>
      <c r="AO309" t="s">
        <v>4493</v>
      </c>
      <c r="AP309">
        <v>1</v>
      </c>
      <c r="AQ309" t="s">
        <v>203</v>
      </c>
      <c r="AR309" s="16">
        <v>40155</v>
      </c>
      <c r="AS309">
        <v>2500000</v>
      </c>
      <c r="AT309" t="s">
        <v>35</v>
      </c>
      <c r="AU309">
        <v>3686532</v>
      </c>
      <c r="AV309">
        <v>2500000</v>
      </c>
      <c r="AW309" t="s">
        <v>35</v>
      </c>
      <c r="AX309">
        <v>3686532</v>
      </c>
      <c r="AY309" t="s">
        <v>97</v>
      </c>
      <c r="AZ309">
        <v>2500000</v>
      </c>
      <c r="BA309" t="s">
        <v>35</v>
      </c>
      <c r="BB309">
        <v>3686533</v>
      </c>
      <c r="BC309">
        <v>2500000</v>
      </c>
      <c r="BD309" t="s">
        <v>35</v>
      </c>
      <c r="BE309">
        <v>3686533</v>
      </c>
      <c r="BF309">
        <v>1</v>
      </c>
      <c r="BG309">
        <v>1</v>
      </c>
      <c r="BH309" t="s">
        <v>7692</v>
      </c>
      <c r="BI309" t="s">
        <v>7693</v>
      </c>
      <c r="BJ309" s="16">
        <v>42949</v>
      </c>
      <c r="BK309" t="s">
        <v>4476</v>
      </c>
      <c r="BO309" t="s">
        <v>4819</v>
      </c>
      <c r="CC309" t="s">
        <v>7694</v>
      </c>
      <c r="CD309">
        <v>47</v>
      </c>
      <c r="CF309">
        <v>0</v>
      </c>
      <c r="CG309">
        <v>2</v>
      </c>
      <c r="CI309" t="s">
        <v>4580</v>
      </c>
      <c r="CN309" t="s">
        <v>5008</v>
      </c>
      <c r="CP309" t="s">
        <v>4664</v>
      </c>
      <c r="CQ309" t="s">
        <v>7695</v>
      </c>
      <c r="CR309" t="s">
        <v>7696</v>
      </c>
      <c r="CS309" t="s">
        <v>7697</v>
      </c>
      <c r="CT309">
        <v>1</v>
      </c>
    </row>
    <row r="310" spans="1:99" x14ac:dyDescent="0.2">
      <c r="A310" s="21" t="s">
        <v>7698</v>
      </c>
      <c r="B310" t="s">
        <v>7699</v>
      </c>
      <c r="C310" s="16">
        <v>42736</v>
      </c>
      <c r="D310" t="s">
        <v>4501</v>
      </c>
      <c r="F310" t="s">
        <v>77</v>
      </c>
      <c r="G310" t="s">
        <v>7700</v>
      </c>
      <c r="H310" t="s">
        <v>4503</v>
      </c>
      <c r="I310" t="s">
        <v>5369</v>
      </c>
      <c r="J310" t="s">
        <v>7701</v>
      </c>
      <c r="K310" t="s">
        <v>6059</v>
      </c>
      <c r="L310" t="s">
        <v>7702</v>
      </c>
      <c r="M310">
        <v>67.471000000000004</v>
      </c>
      <c r="N310" t="s">
        <v>4484</v>
      </c>
      <c r="S310" t="s">
        <v>4485</v>
      </c>
      <c r="T310" t="s">
        <v>7703</v>
      </c>
      <c r="U310" t="s">
        <v>7704</v>
      </c>
      <c r="V310" t="s">
        <v>7705</v>
      </c>
      <c r="W310" t="s">
        <v>7706</v>
      </c>
      <c r="X310" t="s">
        <v>7707</v>
      </c>
      <c r="Z310">
        <v>2</v>
      </c>
      <c r="AM310">
        <v>2</v>
      </c>
      <c r="AN310" t="s">
        <v>7708</v>
      </c>
      <c r="AO310" s="18">
        <v>44470</v>
      </c>
      <c r="AP310">
        <v>1</v>
      </c>
      <c r="AR310" s="16">
        <v>42892</v>
      </c>
      <c r="AS310">
        <v>200000</v>
      </c>
      <c r="AT310" t="s">
        <v>7709</v>
      </c>
      <c r="AU310">
        <v>53733</v>
      </c>
      <c r="BC310">
        <v>200000</v>
      </c>
      <c r="BD310" t="s">
        <v>7709</v>
      </c>
      <c r="BE310">
        <v>53734</v>
      </c>
      <c r="BG310">
        <v>2</v>
      </c>
      <c r="CN310" t="s">
        <v>4530</v>
      </c>
      <c r="CP310" t="s">
        <v>5045</v>
      </c>
      <c r="CQ310" t="s">
        <v>7710</v>
      </c>
      <c r="CU310">
        <v>12</v>
      </c>
    </row>
    <row r="311" spans="1:99" x14ac:dyDescent="0.2">
      <c r="A311" s="21" t="s">
        <v>3620</v>
      </c>
      <c r="B311" t="s">
        <v>3622</v>
      </c>
      <c r="C311" s="16">
        <v>41922</v>
      </c>
      <c r="D311" t="s">
        <v>4476</v>
      </c>
      <c r="F311" t="s">
        <v>77</v>
      </c>
      <c r="G311" t="s">
        <v>7711</v>
      </c>
      <c r="H311" t="s">
        <v>4503</v>
      </c>
      <c r="I311" t="s">
        <v>52</v>
      </c>
      <c r="J311" t="s">
        <v>3621</v>
      </c>
      <c r="K311" t="s">
        <v>4506</v>
      </c>
      <c r="L311" t="s">
        <v>3623</v>
      </c>
      <c r="M311">
        <v>67.614000000000004</v>
      </c>
      <c r="N311" t="s">
        <v>4484</v>
      </c>
      <c r="S311" t="s">
        <v>4485</v>
      </c>
      <c r="T311" t="s">
        <v>3624</v>
      </c>
      <c r="U311" t="s">
        <v>7712</v>
      </c>
      <c r="V311" t="s">
        <v>7713</v>
      </c>
      <c r="W311" t="s">
        <v>7714</v>
      </c>
      <c r="X311" t="s">
        <v>7715</v>
      </c>
      <c r="Y311">
        <v>442034455292</v>
      </c>
      <c r="Z311">
        <v>7</v>
      </c>
      <c r="AM311">
        <v>4</v>
      </c>
      <c r="AN311" t="s">
        <v>7716</v>
      </c>
      <c r="AO311" s="18">
        <v>44470</v>
      </c>
      <c r="AP311">
        <v>1</v>
      </c>
      <c r="AQ311" t="s">
        <v>52</v>
      </c>
      <c r="AR311" s="16">
        <v>42688</v>
      </c>
      <c r="AS311">
        <v>750000</v>
      </c>
      <c r="AT311" t="s">
        <v>35</v>
      </c>
      <c r="AU311">
        <v>806061</v>
      </c>
      <c r="AV311">
        <v>750000</v>
      </c>
      <c r="AW311" t="s">
        <v>35</v>
      </c>
      <c r="AX311">
        <v>806061</v>
      </c>
      <c r="AY311" t="s">
        <v>52</v>
      </c>
      <c r="AZ311">
        <v>750000</v>
      </c>
      <c r="BA311" t="s">
        <v>35</v>
      </c>
      <c r="BB311">
        <v>806062</v>
      </c>
      <c r="BC311">
        <v>750000</v>
      </c>
      <c r="BD311" t="s">
        <v>35</v>
      </c>
      <c r="BE311">
        <v>806062</v>
      </c>
      <c r="CP311" t="s">
        <v>4716</v>
      </c>
      <c r="CU311">
        <v>19</v>
      </c>
    </row>
    <row r="312" spans="1:99" x14ac:dyDescent="0.2">
      <c r="A312" s="21" t="s">
        <v>7717</v>
      </c>
      <c r="B312" t="s">
        <v>7718</v>
      </c>
      <c r="C312" s="16">
        <v>40544</v>
      </c>
      <c r="D312" t="s">
        <v>4476</v>
      </c>
      <c r="F312" t="s">
        <v>77</v>
      </c>
      <c r="G312" t="s">
        <v>7719</v>
      </c>
      <c r="H312" t="s">
        <v>4503</v>
      </c>
      <c r="I312" t="s">
        <v>97</v>
      </c>
      <c r="J312" t="s">
        <v>2137</v>
      </c>
      <c r="K312" t="s">
        <v>4587</v>
      </c>
      <c r="L312" t="s">
        <v>7720</v>
      </c>
      <c r="M312">
        <v>67.655000000000001</v>
      </c>
      <c r="N312" t="s">
        <v>4484</v>
      </c>
      <c r="S312" t="s">
        <v>4485</v>
      </c>
      <c r="T312" t="s">
        <v>7721</v>
      </c>
      <c r="X312" t="s">
        <v>7722</v>
      </c>
      <c r="AM312">
        <v>1</v>
      </c>
      <c r="AN312" t="s">
        <v>7723</v>
      </c>
      <c r="AO312" s="17">
        <v>18568</v>
      </c>
      <c r="AP312">
        <v>1</v>
      </c>
      <c r="AR312" s="16">
        <v>42810</v>
      </c>
      <c r="AS312">
        <v>10000000</v>
      </c>
      <c r="AT312" t="s">
        <v>5006</v>
      </c>
      <c r="AU312">
        <v>1134586</v>
      </c>
      <c r="AV312">
        <v>10000000</v>
      </c>
      <c r="AW312" t="s">
        <v>5006</v>
      </c>
      <c r="AX312">
        <v>1134586</v>
      </c>
      <c r="AY312" t="s">
        <v>97</v>
      </c>
      <c r="AZ312">
        <v>10000000</v>
      </c>
      <c r="BA312" t="s">
        <v>5006</v>
      </c>
      <c r="BB312">
        <v>1134586</v>
      </c>
      <c r="BC312">
        <v>10000000</v>
      </c>
      <c r="BD312" t="s">
        <v>5006</v>
      </c>
      <c r="BE312">
        <v>1134586</v>
      </c>
      <c r="BG312">
        <v>2</v>
      </c>
      <c r="CN312" t="s">
        <v>5008</v>
      </c>
      <c r="CP312" t="s">
        <v>4848</v>
      </c>
      <c r="CQ312" t="s">
        <v>7724</v>
      </c>
    </row>
    <row r="313" spans="1:99" x14ac:dyDescent="0.2">
      <c r="A313" s="21" t="s">
        <v>7725</v>
      </c>
      <c r="B313" t="s">
        <v>7726</v>
      </c>
      <c r="C313" s="16">
        <v>43101</v>
      </c>
      <c r="D313" t="s">
        <v>4501</v>
      </c>
      <c r="F313" t="s">
        <v>77</v>
      </c>
      <c r="G313" t="s">
        <v>7727</v>
      </c>
      <c r="H313" t="s">
        <v>4503</v>
      </c>
      <c r="I313" t="s">
        <v>52</v>
      </c>
      <c r="J313" t="s">
        <v>135</v>
      </c>
      <c r="K313" t="s">
        <v>5564</v>
      </c>
      <c r="L313" t="s">
        <v>7728</v>
      </c>
      <c r="M313">
        <v>67.730999999999995</v>
      </c>
      <c r="N313" t="s">
        <v>4484</v>
      </c>
      <c r="S313" t="s">
        <v>4485</v>
      </c>
      <c r="T313" t="s">
        <v>7729</v>
      </c>
      <c r="V313" t="s">
        <v>7730</v>
      </c>
      <c r="W313" t="s">
        <v>7731</v>
      </c>
      <c r="X313" t="s">
        <v>7732</v>
      </c>
      <c r="Y313" t="s">
        <v>7733</v>
      </c>
      <c r="AO313" s="17">
        <v>18568</v>
      </c>
      <c r="AP313">
        <v>1</v>
      </c>
      <c r="AQ313" t="s">
        <v>52</v>
      </c>
      <c r="AR313" s="16">
        <v>43859</v>
      </c>
      <c r="AS313">
        <v>934000</v>
      </c>
      <c r="AT313" t="s">
        <v>35</v>
      </c>
      <c r="AU313">
        <v>1028705</v>
      </c>
      <c r="AV313">
        <v>934000</v>
      </c>
      <c r="AW313" t="s">
        <v>35</v>
      </c>
      <c r="AX313">
        <v>1028705</v>
      </c>
      <c r="AY313" t="s">
        <v>52</v>
      </c>
      <c r="AZ313">
        <v>934000</v>
      </c>
      <c r="BA313" t="s">
        <v>35</v>
      </c>
      <c r="BB313">
        <v>1028706</v>
      </c>
      <c r="BC313">
        <v>934000</v>
      </c>
      <c r="BD313" t="s">
        <v>35</v>
      </c>
      <c r="BE313">
        <v>1028706</v>
      </c>
      <c r="BG313">
        <v>1</v>
      </c>
      <c r="CP313" t="s">
        <v>4555</v>
      </c>
      <c r="CQ313" t="s">
        <v>7734</v>
      </c>
    </row>
    <row r="314" spans="1:99" x14ac:dyDescent="0.2">
      <c r="A314" s="21" t="s">
        <v>7735</v>
      </c>
      <c r="B314" t="s">
        <v>7736</v>
      </c>
      <c r="C314" s="16">
        <v>42492</v>
      </c>
      <c r="D314" t="s">
        <v>4476</v>
      </c>
      <c r="F314" t="s">
        <v>53</v>
      </c>
      <c r="G314" t="s">
        <v>7737</v>
      </c>
      <c r="H314" t="s">
        <v>4503</v>
      </c>
      <c r="I314" t="s">
        <v>52</v>
      </c>
      <c r="J314" t="s">
        <v>7738</v>
      </c>
      <c r="K314" t="s">
        <v>5586</v>
      </c>
      <c r="L314" t="s">
        <v>7739</v>
      </c>
      <c r="M314">
        <v>68.055000000000007</v>
      </c>
      <c r="N314" t="s">
        <v>4484</v>
      </c>
      <c r="S314" t="s">
        <v>4485</v>
      </c>
      <c r="T314" t="s">
        <v>7740</v>
      </c>
      <c r="U314" t="s">
        <v>7741</v>
      </c>
      <c r="V314" t="s">
        <v>7742</v>
      </c>
      <c r="W314" t="s">
        <v>7743</v>
      </c>
      <c r="X314" t="s">
        <v>7744</v>
      </c>
      <c r="Y314" t="s">
        <v>7745</v>
      </c>
      <c r="AM314">
        <v>1</v>
      </c>
      <c r="AN314" t="s">
        <v>7746</v>
      </c>
      <c r="AO314" s="18">
        <v>44470</v>
      </c>
      <c r="AP314">
        <v>1</v>
      </c>
      <c r="AQ314" t="s">
        <v>52</v>
      </c>
      <c r="AR314" s="16">
        <v>42520</v>
      </c>
      <c r="AS314">
        <v>100000</v>
      </c>
      <c r="AT314" t="s">
        <v>35</v>
      </c>
      <c r="AU314">
        <v>111396</v>
      </c>
      <c r="AV314">
        <v>100000</v>
      </c>
      <c r="AW314" t="s">
        <v>35</v>
      </c>
      <c r="AX314">
        <v>111396</v>
      </c>
      <c r="AY314" t="s">
        <v>52</v>
      </c>
      <c r="AZ314">
        <v>100000</v>
      </c>
      <c r="BA314" t="s">
        <v>35</v>
      </c>
      <c r="BB314">
        <v>111397</v>
      </c>
      <c r="BC314">
        <v>100000</v>
      </c>
      <c r="BD314" t="s">
        <v>35</v>
      </c>
      <c r="BE314">
        <v>111397</v>
      </c>
      <c r="BG314">
        <v>1</v>
      </c>
      <c r="CC314" t="s">
        <v>5771</v>
      </c>
      <c r="CD314">
        <v>2</v>
      </c>
      <c r="CN314" t="s">
        <v>4530</v>
      </c>
      <c r="CP314" t="s">
        <v>7747</v>
      </c>
      <c r="CQ314" t="s">
        <v>1240</v>
      </c>
      <c r="CU314">
        <v>18</v>
      </c>
    </row>
    <row r="315" spans="1:99" x14ac:dyDescent="0.2">
      <c r="A315" s="21" t="s">
        <v>7748</v>
      </c>
      <c r="B315" t="s">
        <v>7749</v>
      </c>
      <c r="C315" s="16">
        <v>43679</v>
      </c>
      <c r="D315" t="s">
        <v>4476</v>
      </c>
      <c r="G315" t="s">
        <v>7750</v>
      </c>
      <c r="H315" t="s">
        <v>4503</v>
      </c>
      <c r="I315" t="s">
        <v>52</v>
      </c>
      <c r="J315" t="s">
        <v>7751</v>
      </c>
      <c r="K315" t="s">
        <v>4896</v>
      </c>
      <c r="L315" t="s">
        <v>7752</v>
      </c>
      <c r="M315">
        <v>68.313000000000002</v>
      </c>
      <c r="N315" t="s">
        <v>4484</v>
      </c>
      <c r="S315" t="s">
        <v>4485</v>
      </c>
      <c r="T315" t="s">
        <v>7753</v>
      </c>
      <c r="U315" t="s">
        <v>7754</v>
      </c>
      <c r="V315" t="s">
        <v>7755</v>
      </c>
      <c r="W315" t="s">
        <v>7756</v>
      </c>
      <c r="X315" t="s">
        <v>7757</v>
      </c>
      <c r="Z315">
        <v>1</v>
      </c>
      <c r="AO315" t="s">
        <v>4692</v>
      </c>
      <c r="AP315">
        <v>1</v>
      </c>
      <c r="AQ315" t="s">
        <v>52</v>
      </c>
      <c r="AR315" s="16">
        <v>43907</v>
      </c>
      <c r="AS315">
        <v>150000</v>
      </c>
      <c r="AT315" t="s">
        <v>39</v>
      </c>
      <c r="AU315">
        <v>150000</v>
      </c>
      <c r="AV315">
        <v>150000</v>
      </c>
      <c r="AW315" t="s">
        <v>39</v>
      </c>
      <c r="AX315">
        <v>150000</v>
      </c>
      <c r="AY315" t="s">
        <v>52</v>
      </c>
      <c r="AZ315">
        <v>150000</v>
      </c>
      <c r="BA315" t="s">
        <v>39</v>
      </c>
      <c r="BB315">
        <v>150000</v>
      </c>
      <c r="BC315">
        <v>150000</v>
      </c>
      <c r="BD315" t="s">
        <v>39</v>
      </c>
      <c r="BE315">
        <v>150000</v>
      </c>
      <c r="CC315" t="s">
        <v>4607</v>
      </c>
      <c r="CD315">
        <v>4</v>
      </c>
      <c r="CN315" t="s">
        <v>4530</v>
      </c>
      <c r="CP315" t="s">
        <v>4716</v>
      </c>
    </row>
    <row r="316" spans="1:99" x14ac:dyDescent="0.2">
      <c r="A316" s="21" t="s">
        <v>7758</v>
      </c>
      <c r="B316" t="s">
        <v>7759</v>
      </c>
      <c r="C316" s="16">
        <v>43685</v>
      </c>
      <c r="D316" t="s">
        <v>4476</v>
      </c>
      <c r="G316" t="s">
        <v>7760</v>
      </c>
      <c r="H316" t="s">
        <v>4503</v>
      </c>
      <c r="I316" t="s">
        <v>91</v>
      </c>
      <c r="J316" t="s">
        <v>73</v>
      </c>
      <c r="K316" t="s">
        <v>4808</v>
      </c>
      <c r="L316" t="s">
        <v>7761</v>
      </c>
      <c r="M316">
        <v>68.411000000000001</v>
      </c>
      <c r="N316" t="s">
        <v>4484</v>
      </c>
      <c r="S316" t="s">
        <v>4485</v>
      </c>
      <c r="T316" t="s">
        <v>7762</v>
      </c>
      <c r="U316" t="s">
        <v>7763</v>
      </c>
      <c r="V316" t="s">
        <v>7764</v>
      </c>
      <c r="W316" t="s">
        <v>7765</v>
      </c>
      <c r="X316" t="s">
        <v>7766</v>
      </c>
      <c r="Y316" t="s">
        <v>7767</v>
      </c>
      <c r="AM316">
        <v>1</v>
      </c>
      <c r="AN316" t="s">
        <v>7768</v>
      </c>
      <c r="AO316" s="18">
        <v>44470</v>
      </c>
      <c r="AP316">
        <v>1</v>
      </c>
      <c r="AQ316" t="s">
        <v>52</v>
      </c>
      <c r="AR316" s="16">
        <v>44301</v>
      </c>
      <c r="AS316">
        <v>500000</v>
      </c>
      <c r="AT316" t="s">
        <v>39</v>
      </c>
      <c r="AU316">
        <v>500000</v>
      </c>
      <c r="AV316">
        <v>500000</v>
      </c>
      <c r="AW316" t="s">
        <v>39</v>
      </c>
      <c r="AX316">
        <v>500000</v>
      </c>
      <c r="AY316" t="s">
        <v>91</v>
      </c>
      <c r="AZ316">
        <v>500000</v>
      </c>
      <c r="BA316" t="s">
        <v>39</v>
      </c>
      <c r="BB316">
        <v>500000</v>
      </c>
      <c r="BC316">
        <v>500000</v>
      </c>
      <c r="BD316" t="s">
        <v>39</v>
      </c>
      <c r="BE316">
        <v>500000</v>
      </c>
      <c r="CP316" t="s">
        <v>4555</v>
      </c>
    </row>
    <row r="317" spans="1:99" x14ac:dyDescent="0.2">
      <c r="A317" s="21" t="s">
        <v>7769</v>
      </c>
      <c r="B317" t="s">
        <v>7770</v>
      </c>
      <c r="C317" s="16">
        <v>43952</v>
      </c>
      <c r="D317" t="s">
        <v>4476</v>
      </c>
      <c r="G317" t="s">
        <v>7771</v>
      </c>
      <c r="H317" t="s">
        <v>4503</v>
      </c>
      <c r="I317" t="s">
        <v>5130</v>
      </c>
      <c r="J317" t="s">
        <v>7772</v>
      </c>
      <c r="K317" t="s">
        <v>4506</v>
      </c>
      <c r="L317" t="s">
        <v>7773</v>
      </c>
      <c r="M317">
        <v>68.510000000000005</v>
      </c>
      <c r="N317" t="s">
        <v>4484</v>
      </c>
      <c r="S317" t="s">
        <v>4485</v>
      </c>
      <c r="T317" t="s">
        <v>7774</v>
      </c>
      <c r="U317" t="s">
        <v>7775</v>
      </c>
      <c r="V317" t="s">
        <v>7776</v>
      </c>
      <c r="W317" t="s">
        <v>7777</v>
      </c>
      <c r="X317" t="s">
        <v>7778</v>
      </c>
      <c r="Y317" t="s">
        <v>7779</v>
      </c>
      <c r="Z317">
        <v>10</v>
      </c>
      <c r="AM317">
        <v>2</v>
      </c>
      <c r="AN317" t="s">
        <v>7780</v>
      </c>
      <c r="AO317" s="18">
        <v>44470</v>
      </c>
      <c r="AP317">
        <v>1</v>
      </c>
      <c r="AR317" s="16">
        <v>44196</v>
      </c>
      <c r="AS317">
        <v>60000</v>
      </c>
      <c r="AT317" t="s">
        <v>1244</v>
      </c>
      <c r="AU317">
        <v>82031</v>
      </c>
      <c r="AV317">
        <v>60000</v>
      </c>
      <c r="AW317" t="s">
        <v>1244</v>
      </c>
      <c r="AX317">
        <v>82031</v>
      </c>
      <c r="AY317" t="s">
        <v>5130</v>
      </c>
      <c r="AZ317">
        <v>60000</v>
      </c>
      <c r="BA317" t="s">
        <v>1244</v>
      </c>
      <c r="BB317">
        <v>82032</v>
      </c>
      <c r="BC317">
        <v>60000</v>
      </c>
      <c r="BD317" t="s">
        <v>1244</v>
      </c>
      <c r="BE317">
        <v>82032</v>
      </c>
      <c r="BG317">
        <v>1</v>
      </c>
      <c r="CP317" t="s">
        <v>7781</v>
      </c>
      <c r="CQ317" t="s">
        <v>7782</v>
      </c>
    </row>
    <row r="318" spans="1:99" x14ac:dyDescent="0.2">
      <c r="A318" s="21" t="s">
        <v>7783</v>
      </c>
      <c r="B318" t="s">
        <v>7784</v>
      </c>
      <c r="C318" s="16">
        <v>43521</v>
      </c>
      <c r="D318" t="s">
        <v>4476</v>
      </c>
      <c r="G318" t="s">
        <v>7785</v>
      </c>
      <c r="H318" t="s">
        <v>4503</v>
      </c>
      <c r="I318" t="s">
        <v>91</v>
      </c>
      <c r="J318" t="s">
        <v>7786</v>
      </c>
      <c r="K318" t="s">
        <v>7787</v>
      </c>
      <c r="L318" t="s">
        <v>7788</v>
      </c>
      <c r="M318">
        <v>68.662999999999997</v>
      </c>
      <c r="N318" t="s">
        <v>4484</v>
      </c>
      <c r="S318" t="s">
        <v>4485</v>
      </c>
      <c r="T318" t="s">
        <v>7789</v>
      </c>
      <c r="U318" t="s">
        <v>7790</v>
      </c>
      <c r="V318" t="s">
        <v>7791</v>
      </c>
      <c r="W318" t="s">
        <v>7792</v>
      </c>
      <c r="X318" t="s">
        <v>7793</v>
      </c>
      <c r="AM318">
        <v>1</v>
      </c>
      <c r="AN318" t="s">
        <v>7794</v>
      </c>
      <c r="AO318" s="17">
        <v>18568</v>
      </c>
      <c r="AP318">
        <v>1</v>
      </c>
      <c r="AQ318" t="s">
        <v>52</v>
      </c>
      <c r="AR318" s="16">
        <v>43556</v>
      </c>
      <c r="AS318">
        <v>400000</v>
      </c>
      <c r="AT318" t="s">
        <v>39</v>
      </c>
      <c r="AU318">
        <v>400000</v>
      </c>
      <c r="AV318">
        <v>400000</v>
      </c>
      <c r="AW318" t="s">
        <v>39</v>
      </c>
      <c r="AX318">
        <v>400000</v>
      </c>
      <c r="AY318" t="s">
        <v>91</v>
      </c>
      <c r="AZ318">
        <v>400000</v>
      </c>
      <c r="BA318" t="s">
        <v>39</v>
      </c>
      <c r="BB318">
        <v>400000</v>
      </c>
      <c r="BC318">
        <v>400000</v>
      </c>
      <c r="BD318" t="s">
        <v>39</v>
      </c>
      <c r="BE318">
        <v>400000</v>
      </c>
      <c r="CN318" t="s">
        <v>4530</v>
      </c>
      <c r="CP318" t="s">
        <v>7795</v>
      </c>
    </row>
    <row r="319" spans="1:99" x14ac:dyDescent="0.2">
      <c r="A319" s="21" t="s">
        <v>7796</v>
      </c>
      <c r="B319" t="s">
        <v>7797</v>
      </c>
      <c r="C319" s="16">
        <v>39448</v>
      </c>
      <c r="D319" t="s">
        <v>4501</v>
      </c>
      <c r="E319" t="s">
        <v>4881</v>
      </c>
      <c r="F319" t="s">
        <v>77</v>
      </c>
      <c r="G319" t="s">
        <v>7798</v>
      </c>
      <c r="H319" t="s">
        <v>4503</v>
      </c>
      <c r="I319" t="s">
        <v>60</v>
      </c>
      <c r="J319" t="s">
        <v>174</v>
      </c>
      <c r="K319" t="s">
        <v>5586</v>
      </c>
      <c r="L319" t="s">
        <v>7799</v>
      </c>
      <c r="M319">
        <v>68.671999999999997</v>
      </c>
      <c r="N319" t="s">
        <v>4484</v>
      </c>
      <c r="O319" s="16">
        <v>43528</v>
      </c>
      <c r="P319" t="s">
        <v>4476</v>
      </c>
      <c r="S319" t="s">
        <v>4485</v>
      </c>
      <c r="T319" t="s">
        <v>7800</v>
      </c>
      <c r="U319" t="s">
        <v>7801</v>
      </c>
      <c r="V319" t="s">
        <v>7802</v>
      </c>
      <c r="W319" t="s">
        <v>7803</v>
      </c>
      <c r="X319" t="s">
        <v>7804</v>
      </c>
      <c r="Y319" t="s">
        <v>7805</v>
      </c>
      <c r="Z319">
        <v>1</v>
      </c>
      <c r="AM319">
        <v>1</v>
      </c>
      <c r="AN319" t="s">
        <v>7806</v>
      </c>
      <c r="AO319" t="s">
        <v>4528</v>
      </c>
      <c r="AP319">
        <v>1</v>
      </c>
      <c r="AQ319" t="s">
        <v>203</v>
      </c>
      <c r="AR319" s="16">
        <v>42521</v>
      </c>
      <c r="AS319">
        <v>1500000</v>
      </c>
      <c r="AT319" t="s">
        <v>35</v>
      </c>
      <c r="AU319">
        <v>1669809</v>
      </c>
      <c r="AV319">
        <v>1500000</v>
      </c>
      <c r="AW319" t="s">
        <v>35</v>
      </c>
      <c r="AX319">
        <v>1669809</v>
      </c>
      <c r="AY319" t="s">
        <v>60</v>
      </c>
      <c r="AZ319">
        <v>1500000</v>
      </c>
      <c r="BA319" t="s">
        <v>35</v>
      </c>
      <c r="BB319">
        <v>1669810</v>
      </c>
      <c r="BC319">
        <v>1500000</v>
      </c>
      <c r="BD319" t="s">
        <v>35</v>
      </c>
      <c r="BE319">
        <v>1669810</v>
      </c>
      <c r="BF319">
        <v>1</v>
      </c>
      <c r="BG319">
        <v>1</v>
      </c>
      <c r="BH319" t="s">
        <v>7807</v>
      </c>
      <c r="BI319" t="s">
        <v>7808</v>
      </c>
      <c r="BJ319" s="16">
        <v>43528</v>
      </c>
      <c r="BK319" t="s">
        <v>4476</v>
      </c>
      <c r="BL319">
        <v>30000000</v>
      </c>
      <c r="BM319" t="s">
        <v>35</v>
      </c>
      <c r="BN319">
        <v>34009595</v>
      </c>
      <c r="BO319" t="s">
        <v>5195</v>
      </c>
      <c r="CC319" t="s">
        <v>7211</v>
      </c>
      <c r="CD319">
        <v>6</v>
      </c>
      <c r="CN319" t="s">
        <v>4530</v>
      </c>
      <c r="CP319" t="s">
        <v>4716</v>
      </c>
      <c r="CQ319" t="s">
        <v>7809</v>
      </c>
      <c r="CR319" t="s">
        <v>7810</v>
      </c>
      <c r="CS319" t="s">
        <v>7811</v>
      </c>
    </row>
    <row r="320" spans="1:99" x14ac:dyDescent="0.2">
      <c r="A320" s="21" t="s">
        <v>7812</v>
      </c>
      <c r="B320" t="s">
        <v>7813</v>
      </c>
      <c r="C320" s="16">
        <v>43937</v>
      </c>
      <c r="D320" t="s">
        <v>4476</v>
      </c>
      <c r="G320" t="s">
        <v>7814</v>
      </c>
      <c r="H320" t="s">
        <v>4503</v>
      </c>
      <c r="I320" t="s">
        <v>52</v>
      </c>
      <c r="J320" t="s">
        <v>57</v>
      </c>
      <c r="K320" t="s">
        <v>4506</v>
      </c>
      <c r="L320" t="s">
        <v>7815</v>
      </c>
      <c r="M320">
        <v>69.102999999999994</v>
      </c>
      <c r="N320" t="s">
        <v>4484</v>
      </c>
      <c r="S320" t="s">
        <v>4485</v>
      </c>
      <c r="T320" t="s">
        <v>7816</v>
      </c>
      <c r="V320" t="s">
        <v>7817</v>
      </c>
      <c r="W320" t="s">
        <v>7818</v>
      </c>
      <c r="Z320">
        <v>1</v>
      </c>
      <c r="AM320">
        <v>1</v>
      </c>
      <c r="AN320" t="s">
        <v>7819</v>
      </c>
      <c r="AO320" s="17">
        <v>18568</v>
      </c>
      <c r="AP320">
        <v>1</v>
      </c>
      <c r="AQ320" t="s">
        <v>52</v>
      </c>
      <c r="AR320" s="16">
        <v>43937</v>
      </c>
      <c r="AS320">
        <v>1000000</v>
      </c>
      <c r="AT320" t="s">
        <v>39</v>
      </c>
      <c r="AU320">
        <v>1000000</v>
      </c>
      <c r="AV320">
        <v>1000000</v>
      </c>
      <c r="AW320" t="s">
        <v>39</v>
      </c>
      <c r="AX320">
        <v>1000000</v>
      </c>
      <c r="AY320" t="s">
        <v>52</v>
      </c>
      <c r="AZ320">
        <v>1000000</v>
      </c>
      <c r="BA320" t="s">
        <v>39</v>
      </c>
      <c r="BB320">
        <v>1000000</v>
      </c>
      <c r="BC320">
        <v>1000000</v>
      </c>
      <c r="BD320" t="s">
        <v>39</v>
      </c>
      <c r="BE320">
        <v>1000000</v>
      </c>
      <c r="BF320">
        <v>1</v>
      </c>
      <c r="BG320">
        <v>1</v>
      </c>
      <c r="CP320" t="s">
        <v>4555</v>
      </c>
      <c r="CQ320" t="s">
        <v>7820</v>
      </c>
    </row>
    <row r="321" spans="1:99" x14ac:dyDescent="0.2">
      <c r="A321" s="21" t="s">
        <v>3327</v>
      </c>
      <c r="B321" t="s">
        <v>3329</v>
      </c>
      <c r="C321" s="16">
        <v>42005</v>
      </c>
      <c r="D321" t="s">
        <v>4501</v>
      </c>
      <c r="F321" t="s">
        <v>77</v>
      </c>
      <c r="G321" t="s">
        <v>7821</v>
      </c>
      <c r="H321" t="s">
        <v>4503</v>
      </c>
      <c r="I321" t="s">
        <v>52</v>
      </c>
      <c r="J321" t="s">
        <v>3328</v>
      </c>
      <c r="K321" t="s">
        <v>4506</v>
      </c>
      <c r="L321" t="s">
        <v>3330</v>
      </c>
      <c r="M321">
        <v>69.242000000000004</v>
      </c>
      <c r="N321" t="s">
        <v>4484</v>
      </c>
      <c r="S321" t="s">
        <v>4485</v>
      </c>
      <c r="T321" t="s">
        <v>3331</v>
      </c>
      <c r="U321" t="s">
        <v>7822</v>
      </c>
      <c r="V321" t="s">
        <v>7823</v>
      </c>
      <c r="W321" t="s">
        <v>7824</v>
      </c>
      <c r="X321" t="s">
        <v>7825</v>
      </c>
      <c r="Y321">
        <v>4402038417748</v>
      </c>
      <c r="Z321">
        <v>12</v>
      </c>
      <c r="AM321">
        <v>3</v>
      </c>
      <c r="AN321" t="s">
        <v>7826</v>
      </c>
      <c r="AO321" s="18">
        <v>44470</v>
      </c>
      <c r="AP321">
        <v>1</v>
      </c>
      <c r="AQ321" t="s">
        <v>52</v>
      </c>
      <c r="AR321" s="16">
        <v>42901</v>
      </c>
      <c r="AS321">
        <v>350000</v>
      </c>
      <c r="AT321" t="s">
        <v>1244</v>
      </c>
      <c r="AU321">
        <v>446600</v>
      </c>
      <c r="AV321">
        <v>350000</v>
      </c>
      <c r="AW321" t="s">
        <v>1244</v>
      </c>
      <c r="AX321">
        <v>446600</v>
      </c>
      <c r="AY321" t="s">
        <v>52</v>
      </c>
      <c r="AZ321">
        <v>350000</v>
      </c>
      <c r="BA321" t="s">
        <v>1244</v>
      </c>
      <c r="BB321">
        <v>446600</v>
      </c>
      <c r="BC321">
        <v>350000</v>
      </c>
      <c r="BD321" t="s">
        <v>1244</v>
      </c>
      <c r="BE321">
        <v>446600</v>
      </c>
      <c r="CP321" t="s">
        <v>7004</v>
      </c>
      <c r="CU321">
        <v>8</v>
      </c>
    </row>
    <row r="322" spans="1:99" x14ac:dyDescent="0.2">
      <c r="A322" s="21" t="s">
        <v>3433</v>
      </c>
      <c r="B322" t="s">
        <v>3435</v>
      </c>
      <c r="C322" s="16">
        <v>42826</v>
      </c>
      <c r="D322" t="s">
        <v>4546</v>
      </c>
      <c r="F322" t="s">
        <v>77</v>
      </c>
      <c r="G322" t="s">
        <v>7827</v>
      </c>
      <c r="H322" t="s">
        <v>4503</v>
      </c>
      <c r="I322" t="s">
        <v>52</v>
      </c>
      <c r="J322" t="s">
        <v>3434</v>
      </c>
      <c r="K322" t="s">
        <v>4506</v>
      </c>
      <c r="L322" t="s">
        <v>3436</v>
      </c>
      <c r="M322">
        <v>69.28</v>
      </c>
      <c r="N322" t="s">
        <v>4484</v>
      </c>
      <c r="S322" t="s">
        <v>4485</v>
      </c>
      <c r="T322" t="s">
        <v>3437</v>
      </c>
      <c r="W322" t="s">
        <v>7828</v>
      </c>
      <c r="X322" t="s">
        <v>7829</v>
      </c>
      <c r="AO322" s="18">
        <v>44470</v>
      </c>
      <c r="AP322">
        <v>1</v>
      </c>
      <c r="AQ322" t="s">
        <v>52</v>
      </c>
      <c r="AR322" s="16">
        <v>42827</v>
      </c>
      <c r="AS322">
        <v>600000</v>
      </c>
      <c r="AT322" t="s">
        <v>35</v>
      </c>
      <c r="AU322">
        <v>640152</v>
      </c>
      <c r="AV322">
        <v>600000</v>
      </c>
      <c r="AW322" t="s">
        <v>35</v>
      </c>
      <c r="AX322">
        <v>640152</v>
      </c>
      <c r="AY322" t="s">
        <v>52</v>
      </c>
      <c r="AZ322">
        <v>600000</v>
      </c>
      <c r="BA322" t="s">
        <v>35</v>
      </c>
      <c r="BB322">
        <v>640152</v>
      </c>
      <c r="BC322">
        <v>600000</v>
      </c>
      <c r="BD322" t="s">
        <v>35</v>
      </c>
      <c r="BE322">
        <v>640152</v>
      </c>
      <c r="CP322" t="s">
        <v>7830</v>
      </c>
    </row>
    <row r="323" spans="1:99" x14ac:dyDescent="0.2">
      <c r="A323" s="21" t="s">
        <v>7831</v>
      </c>
      <c r="B323" t="s">
        <v>7832</v>
      </c>
      <c r="C323" s="16">
        <v>43466</v>
      </c>
      <c r="D323" t="s">
        <v>4501</v>
      </c>
      <c r="G323" t="s">
        <v>7833</v>
      </c>
      <c r="H323" t="s">
        <v>4503</v>
      </c>
      <c r="I323" t="s">
        <v>213</v>
      </c>
      <c r="J323" t="s">
        <v>7834</v>
      </c>
      <c r="K323" t="s">
        <v>4506</v>
      </c>
      <c r="L323" t="s">
        <v>7835</v>
      </c>
      <c r="M323">
        <v>69.299000000000007</v>
      </c>
      <c r="N323" t="s">
        <v>4484</v>
      </c>
      <c r="T323" t="s">
        <v>7836</v>
      </c>
      <c r="W323" t="s">
        <v>7837</v>
      </c>
      <c r="Z323">
        <v>1</v>
      </c>
      <c r="AO323" s="18">
        <v>44470</v>
      </c>
      <c r="AP323">
        <v>1</v>
      </c>
      <c r="AQ323" t="s">
        <v>52</v>
      </c>
      <c r="AR323" s="16">
        <v>44090</v>
      </c>
      <c r="AS323">
        <v>500000</v>
      </c>
      <c r="AT323" t="s">
        <v>1244</v>
      </c>
      <c r="AU323">
        <v>648025</v>
      </c>
      <c r="AV323">
        <v>500000</v>
      </c>
      <c r="AW323" t="s">
        <v>1244</v>
      </c>
      <c r="AX323">
        <v>648025</v>
      </c>
      <c r="AY323" t="s">
        <v>213</v>
      </c>
      <c r="AZ323">
        <v>500000</v>
      </c>
      <c r="BA323" t="s">
        <v>1244</v>
      </c>
      <c r="BB323">
        <v>648025</v>
      </c>
      <c r="BC323">
        <v>500000</v>
      </c>
      <c r="BD323" t="s">
        <v>1244</v>
      </c>
      <c r="BE323">
        <v>648025</v>
      </c>
      <c r="BG323">
        <v>2</v>
      </c>
      <c r="CP323" t="s">
        <v>7838</v>
      </c>
      <c r="CQ323" t="s">
        <v>7839</v>
      </c>
    </row>
    <row r="324" spans="1:99" x14ac:dyDescent="0.2">
      <c r="A324" s="21" t="s">
        <v>7840</v>
      </c>
      <c r="B324" t="s">
        <v>7841</v>
      </c>
      <c r="C324" s="16">
        <v>42736</v>
      </c>
      <c r="D324" t="s">
        <v>4501</v>
      </c>
      <c r="G324" t="s">
        <v>7842</v>
      </c>
      <c r="H324" t="s">
        <v>4503</v>
      </c>
      <c r="I324" t="s">
        <v>91</v>
      </c>
      <c r="J324" t="s">
        <v>7843</v>
      </c>
      <c r="K324" t="s">
        <v>4506</v>
      </c>
      <c r="L324" t="s">
        <v>7844</v>
      </c>
      <c r="M324">
        <v>69.33</v>
      </c>
      <c r="N324" t="s">
        <v>4484</v>
      </c>
      <c r="S324" t="s">
        <v>4485</v>
      </c>
      <c r="T324" t="s">
        <v>7845</v>
      </c>
      <c r="U324" t="s">
        <v>7846</v>
      </c>
      <c r="V324" t="s">
        <v>7847</v>
      </c>
      <c r="W324" t="s">
        <v>7848</v>
      </c>
      <c r="X324" t="s">
        <v>7849</v>
      </c>
      <c r="Y324" t="s">
        <v>7850</v>
      </c>
      <c r="AM324">
        <v>1</v>
      </c>
      <c r="AN324" t="s">
        <v>7851</v>
      </c>
      <c r="AO324" s="17">
        <v>18568</v>
      </c>
      <c r="AP324">
        <v>1</v>
      </c>
      <c r="AQ324" t="s">
        <v>52</v>
      </c>
      <c r="AR324" s="16">
        <v>43921</v>
      </c>
      <c r="AS324">
        <v>250000</v>
      </c>
      <c r="AT324" t="s">
        <v>1244</v>
      </c>
      <c r="AU324">
        <v>310174</v>
      </c>
      <c r="AV324">
        <v>250000</v>
      </c>
      <c r="AW324" t="s">
        <v>1244</v>
      </c>
      <c r="AX324">
        <v>310174</v>
      </c>
      <c r="AY324" t="s">
        <v>91</v>
      </c>
      <c r="AZ324">
        <v>250000</v>
      </c>
      <c r="BA324" t="s">
        <v>1244</v>
      </c>
      <c r="BB324">
        <v>310175</v>
      </c>
      <c r="BC324">
        <v>250000</v>
      </c>
      <c r="BD324" t="s">
        <v>1244</v>
      </c>
      <c r="BE324">
        <v>310175</v>
      </c>
      <c r="BF324">
        <v>1</v>
      </c>
      <c r="BG324">
        <v>1</v>
      </c>
      <c r="CP324" t="s">
        <v>4915</v>
      </c>
      <c r="CQ324" t="s">
        <v>7852</v>
      </c>
    </row>
    <row r="325" spans="1:99" x14ac:dyDescent="0.2">
      <c r="A325" s="21" t="s">
        <v>7853</v>
      </c>
      <c r="B325" t="s">
        <v>7854</v>
      </c>
      <c r="C325" s="16">
        <v>43133</v>
      </c>
      <c r="D325" t="s">
        <v>4476</v>
      </c>
      <c r="F325" t="s">
        <v>53</v>
      </c>
      <c r="G325" t="s">
        <v>7855</v>
      </c>
      <c r="H325" t="s">
        <v>4503</v>
      </c>
      <c r="I325" t="s">
        <v>52</v>
      </c>
      <c r="J325" t="s">
        <v>7856</v>
      </c>
      <c r="K325" t="s">
        <v>7857</v>
      </c>
      <c r="L325" t="s">
        <v>7858</v>
      </c>
      <c r="M325">
        <v>69.897000000000006</v>
      </c>
      <c r="N325" t="s">
        <v>4484</v>
      </c>
      <c r="S325" t="s">
        <v>4485</v>
      </c>
      <c r="T325" t="s">
        <v>7859</v>
      </c>
      <c r="V325" t="s">
        <v>7860</v>
      </c>
      <c r="W325" t="s">
        <v>7861</v>
      </c>
      <c r="X325" t="s">
        <v>7862</v>
      </c>
      <c r="Y325" t="s">
        <v>7863</v>
      </c>
      <c r="Z325">
        <v>9</v>
      </c>
      <c r="AM325">
        <v>1</v>
      </c>
      <c r="AN325" t="s">
        <v>7864</v>
      </c>
      <c r="AO325" s="18">
        <v>44470</v>
      </c>
      <c r="AP325">
        <v>1</v>
      </c>
      <c r="AQ325" t="s">
        <v>52</v>
      </c>
      <c r="AR325" s="16">
        <v>43210</v>
      </c>
      <c r="AS325">
        <v>300000</v>
      </c>
      <c r="AT325" t="s">
        <v>35</v>
      </c>
      <c r="AU325">
        <v>369378</v>
      </c>
      <c r="AV325">
        <v>300000</v>
      </c>
      <c r="AW325" t="s">
        <v>35</v>
      </c>
      <c r="AX325">
        <v>369378</v>
      </c>
      <c r="AY325" t="s">
        <v>52</v>
      </c>
      <c r="AZ325">
        <v>300000</v>
      </c>
      <c r="BA325" t="s">
        <v>35</v>
      </c>
      <c r="BB325">
        <v>369379</v>
      </c>
      <c r="BC325">
        <v>300000</v>
      </c>
      <c r="BD325" t="s">
        <v>35</v>
      </c>
      <c r="BE325">
        <v>369379</v>
      </c>
      <c r="CN325" t="s">
        <v>4530</v>
      </c>
      <c r="CP325" t="s">
        <v>4581</v>
      </c>
      <c r="CU325">
        <v>13</v>
      </c>
    </row>
    <row r="326" spans="1:99" x14ac:dyDescent="0.2">
      <c r="A326" s="21" t="s">
        <v>7865</v>
      </c>
      <c r="B326" t="s">
        <v>7866</v>
      </c>
      <c r="C326" s="16">
        <v>42767</v>
      </c>
      <c r="D326" t="s">
        <v>4546</v>
      </c>
      <c r="F326" t="s">
        <v>53</v>
      </c>
      <c r="G326" t="s">
        <v>7867</v>
      </c>
      <c r="H326" t="s">
        <v>4503</v>
      </c>
      <c r="I326" t="s">
        <v>60</v>
      </c>
      <c r="J326" t="s">
        <v>7868</v>
      </c>
      <c r="K326" t="s">
        <v>5066</v>
      </c>
      <c r="L326" t="s">
        <v>7869</v>
      </c>
      <c r="M326">
        <v>69.971000000000004</v>
      </c>
      <c r="N326" t="s">
        <v>4484</v>
      </c>
      <c r="S326" t="s">
        <v>4485</v>
      </c>
      <c r="T326" t="s">
        <v>7870</v>
      </c>
      <c r="U326" t="s">
        <v>7871</v>
      </c>
      <c r="W326" t="s">
        <v>7872</v>
      </c>
      <c r="X326" t="s">
        <v>7873</v>
      </c>
      <c r="Y326" t="s">
        <v>7874</v>
      </c>
      <c r="AM326">
        <v>3</v>
      </c>
      <c r="AN326" t="s">
        <v>7875</v>
      </c>
      <c r="AO326" s="17">
        <v>18568</v>
      </c>
      <c r="AP326">
        <v>1</v>
      </c>
      <c r="AQ326" t="s">
        <v>61</v>
      </c>
      <c r="AR326" s="16">
        <v>43149</v>
      </c>
      <c r="AS326">
        <v>1000000</v>
      </c>
      <c r="AT326" t="s">
        <v>39</v>
      </c>
      <c r="AU326">
        <v>1000000</v>
      </c>
      <c r="AV326">
        <v>1000000</v>
      </c>
      <c r="AW326" t="s">
        <v>39</v>
      </c>
      <c r="AX326">
        <v>1000000</v>
      </c>
      <c r="AY326" t="s">
        <v>60</v>
      </c>
      <c r="AZ326">
        <v>1000000</v>
      </c>
      <c r="BA326" t="s">
        <v>39</v>
      </c>
      <c r="BB326">
        <v>1000000</v>
      </c>
      <c r="BC326">
        <v>1000000</v>
      </c>
      <c r="BD326" t="s">
        <v>39</v>
      </c>
      <c r="BE326">
        <v>1000000</v>
      </c>
      <c r="BG326">
        <v>3</v>
      </c>
      <c r="CN326" t="s">
        <v>4530</v>
      </c>
      <c r="CP326" t="s">
        <v>7876</v>
      </c>
      <c r="CQ326" t="s">
        <v>7877</v>
      </c>
    </row>
    <row r="327" spans="1:99" x14ac:dyDescent="0.2">
      <c r="A327" s="21" t="s">
        <v>3709</v>
      </c>
      <c r="B327" t="s">
        <v>3710</v>
      </c>
      <c r="C327" s="16">
        <v>42005</v>
      </c>
      <c r="D327" t="s">
        <v>4476</v>
      </c>
      <c r="F327" t="s">
        <v>77</v>
      </c>
      <c r="G327" t="s">
        <v>7878</v>
      </c>
      <c r="H327" t="s">
        <v>4503</v>
      </c>
      <c r="I327" t="s">
        <v>52</v>
      </c>
      <c r="J327" t="s">
        <v>420</v>
      </c>
      <c r="K327" t="s">
        <v>4506</v>
      </c>
      <c r="L327" t="s">
        <v>3711</v>
      </c>
      <c r="M327">
        <v>70.209999999999994</v>
      </c>
      <c r="N327" t="s">
        <v>4484</v>
      </c>
      <c r="S327" t="s">
        <v>4485</v>
      </c>
      <c r="T327" t="s">
        <v>3712</v>
      </c>
      <c r="W327" t="s">
        <v>7879</v>
      </c>
      <c r="X327" t="s">
        <v>7880</v>
      </c>
      <c r="Z327">
        <v>2</v>
      </c>
      <c r="AM327">
        <v>2</v>
      </c>
      <c r="AN327" t="s">
        <v>7881</v>
      </c>
      <c r="AO327" s="17">
        <v>18568</v>
      </c>
      <c r="AP327">
        <v>1</v>
      </c>
      <c r="AQ327" t="s">
        <v>52</v>
      </c>
      <c r="AR327" s="16">
        <v>42536</v>
      </c>
      <c r="AS327">
        <v>4000000</v>
      </c>
      <c r="AT327" t="s">
        <v>39</v>
      </c>
      <c r="AU327">
        <v>4000000</v>
      </c>
      <c r="AV327">
        <v>4000000</v>
      </c>
      <c r="AW327" t="s">
        <v>39</v>
      </c>
      <c r="AX327">
        <v>4000000</v>
      </c>
      <c r="AY327" t="s">
        <v>52</v>
      </c>
      <c r="AZ327">
        <v>4000000</v>
      </c>
      <c r="BA327" t="s">
        <v>39</v>
      </c>
      <c r="BB327">
        <v>4000000</v>
      </c>
      <c r="BC327">
        <v>4000000</v>
      </c>
      <c r="BD327" t="s">
        <v>39</v>
      </c>
      <c r="BE327">
        <v>4000000</v>
      </c>
      <c r="BG327">
        <v>2</v>
      </c>
      <c r="CC327" t="s">
        <v>5151</v>
      </c>
      <c r="CD327">
        <v>1</v>
      </c>
      <c r="CP327" t="s">
        <v>4716</v>
      </c>
      <c r="CQ327" t="s">
        <v>7882</v>
      </c>
    </row>
    <row r="328" spans="1:99" x14ac:dyDescent="0.2">
      <c r="A328" s="21" t="s">
        <v>7883</v>
      </c>
      <c r="B328" t="s">
        <v>7884</v>
      </c>
      <c r="C328" s="16">
        <v>43563</v>
      </c>
      <c r="D328" t="s">
        <v>4476</v>
      </c>
      <c r="G328" t="s">
        <v>7885</v>
      </c>
      <c r="H328" t="s">
        <v>4503</v>
      </c>
      <c r="I328" t="s">
        <v>91</v>
      </c>
      <c r="J328" t="s">
        <v>7886</v>
      </c>
      <c r="K328" t="s">
        <v>4506</v>
      </c>
      <c r="L328" t="s">
        <v>7885</v>
      </c>
      <c r="M328">
        <v>70.355000000000004</v>
      </c>
      <c r="N328" t="s">
        <v>4484</v>
      </c>
      <c r="S328" t="s">
        <v>4485</v>
      </c>
      <c r="T328" t="s">
        <v>7887</v>
      </c>
      <c r="W328" t="s">
        <v>7888</v>
      </c>
      <c r="X328" t="s">
        <v>7889</v>
      </c>
      <c r="AM328">
        <v>2</v>
      </c>
      <c r="AN328" t="s">
        <v>7890</v>
      </c>
      <c r="AO328" s="17">
        <v>18568</v>
      </c>
      <c r="AP328">
        <v>1</v>
      </c>
      <c r="AQ328" t="s">
        <v>52</v>
      </c>
      <c r="AR328" s="16">
        <v>44105</v>
      </c>
      <c r="AS328">
        <v>100000</v>
      </c>
      <c r="AT328" t="s">
        <v>39</v>
      </c>
      <c r="AU328">
        <v>100000</v>
      </c>
      <c r="AV328">
        <v>100000</v>
      </c>
      <c r="AW328" t="s">
        <v>39</v>
      </c>
      <c r="AX328">
        <v>100000</v>
      </c>
      <c r="AY328" t="s">
        <v>91</v>
      </c>
      <c r="AZ328">
        <v>100000</v>
      </c>
      <c r="BA328" t="s">
        <v>39</v>
      </c>
      <c r="BB328">
        <v>100000</v>
      </c>
      <c r="BC328">
        <v>100000</v>
      </c>
      <c r="BD328" t="s">
        <v>39</v>
      </c>
      <c r="BE328">
        <v>100000</v>
      </c>
      <c r="CP328" t="s">
        <v>7891</v>
      </c>
    </row>
    <row r="329" spans="1:99" x14ac:dyDescent="0.2">
      <c r="A329" s="21" t="s">
        <v>7892</v>
      </c>
      <c r="B329" t="s">
        <v>7893</v>
      </c>
      <c r="C329" s="16">
        <v>41760</v>
      </c>
      <c r="D329" t="s">
        <v>4476</v>
      </c>
      <c r="F329" t="s">
        <v>53</v>
      </c>
      <c r="G329" t="s">
        <v>7894</v>
      </c>
      <c r="H329" t="s">
        <v>4503</v>
      </c>
      <c r="I329" t="s">
        <v>5327</v>
      </c>
      <c r="J329" t="s">
        <v>5917</v>
      </c>
      <c r="K329" t="s">
        <v>4506</v>
      </c>
      <c r="L329" t="s">
        <v>7895</v>
      </c>
      <c r="M329">
        <v>70.540000000000006</v>
      </c>
      <c r="N329" t="s">
        <v>4484</v>
      </c>
      <c r="S329" t="s">
        <v>4485</v>
      </c>
      <c r="T329" t="s">
        <v>7896</v>
      </c>
      <c r="U329" t="s">
        <v>7897</v>
      </c>
      <c r="V329" t="s">
        <v>7898</v>
      </c>
      <c r="W329" t="s">
        <v>7899</v>
      </c>
      <c r="X329" t="s">
        <v>7900</v>
      </c>
      <c r="Y329" t="s">
        <v>7901</v>
      </c>
      <c r="Z329">
        <v>11</v>
      </c>
      <c r="AM329">
        <v>2</v>
      </c>
      <c r="AN329" t="s">
        <v>7902</v>
      </c>
      <c r="AO329" s="17">
        <v>18568</v>
      </c>
      <c r="AP329">
        <v>1</v>
      </c>
      <c r="AR329" s="16">
        <v>43298</v>
      </c>
      <c r="AS329">
        <v>818210</v>
      </c>
      <c r="AT329" t="s">
        <v>1244</v>
      </c>
      <c r="AU329">
        <v>1072242</v>
      </c>
      <c r="AV329">
        <v>818210</v>
      </c>
      <c r="AW329" t="s">
        <v>1244</v>
      </c>
      <c r="AX329">
        <v>1072242</v>
      </c>
      <c r="AY329" t="s">
        <v>5327</v>
      </c>
      <c r="AZ329">
        <v>818210</v>
      </c>
      <c r="BA329" t="s">
        <v>1244</v>
      </c>
      <c r="BB329">
        <v>1072242</v>
      </c>
      <c r="BC329">
        <v>818210</v>
      </c>
      <c r="BD329" t="s">
        <v>1244</v>
      </c>
      <c r="BE329">
        <v>1072242</v>
      </c>
      <c r="BG329">
        <v>1</v>
      </c>
      <c r="CC329" t="s">
        <v>4791</v>
      </c>
      <c r="CD329">
        <v>5</v>
      </c>
      <c r="CP329" t="s">
        <v>4555</v>
      </c>
      <c r="CQ329" t="s">
        <v>7903</v>
      </c>
      <c r="CU329">
        <v>26</v>
      </c>
    </row>
    <row r="330" spans="1:99" x14ac:dyDescent="0.2">
      <c r="A330" s="21" t="s">
        <v>7904</v>
      </c>
      <c r="B330" t="s">
        <v>7905</v>
      </c>
      <c r="C330" s="16">
        <v>43556</v>
      </c>
      <c r="D330" t="s">
        <v>4546</v>
      </c>
      <c r="G330" t="s">
        <v>7906</v>
      </c>
      <c r="H330" t="s">
        <v>4503</v>
      </c>
      <c r="I330" t="s">
        <v>91</v>
      </c>
      <c r="J330" t="s">
        <v>57</v>
      </c>
      <c r="K330" t="s">
        <v>7907</v>
      </c>
      <c r="L330" t="s">
        <v>7908</v>
      </c>
      <c r="M330">
        <v>70.685000000000002</v>
      </c>
      <c r="N330" t="s">
        <v>4484</v>
      </c>
      <c r="S330" t="s">
        <v>4485</v>
      </c>
      <c r="T330" t="s">
        <v>7909</v>
      </c>
      <c r="U330" t="s">
        <v>7910</v>
      </c>
      <c r="V330" t="s">
        <v>7911</v>
      </c>
      <c r="X330" t="s">
        <v>7912</v>
      </c>
      <c r="AM330">
        <v>3</v>
      </c>
      <c r="AN330" t="s">
        <v>7913</v>
      </c>
      <c r="AO330" s="18">
        <v>44470</v>
      </c>
      <c r="AP330">
        <v>1</v>
      </c>
      <c r="AQ330" t="s">
        <v>52</v>
      </c>
      <c r="AR330" s="16">
        <v>43925</v>
      </c>
      <c r="AS330">
        <v>320000</v>
      </c>
      <c r="AT330" t="s">
        <v>1244</v>
      </c>
      <c r="AU330">
        <v>392544</v>
      </c>
      <c r="AV330">
        <v>320000</v>
      </c>
      <c r="AW330" t="s">
        <v>1244</v>
      </c>
      <c r="AX330">
        <v>392544</v>
      </c>
      <c r="AY330" t="s">
        <v>91</v>
      </c>
      <c r="AZ330">
        <v>320000</v>
      </c>
      <c r="BA330" t="s">
        <v>1244</v>
      </c>
      <c r="BB330">
        <v>392544</v>
      </c>
      <c r="BC330">
        <v>320000</v>
      </c>
      <c r="BD330" t="s">
        <v>1244</v>
      </c>
      <c r="BE330">
        <v>392544</v>
      </c>
      <c r="BF330">
        <v>1</v>
      </c>
      <c r="BG330">
        <v>1</v>
      </c>
      <c r="CP330" t="s">
        <v>4555</v>
      </c>
      <c r="CQ330" t="s">
        <v>1362</v>
      </c>
    </row>
    <row r="331" spans="1:99" x14ac:dyDescent="0.2">
      <c r="A331" s="21" t="s">
        <v>794</v>
      </c>
      <c r="B331" t="s">
        <v>795</v>
      </c>
      <c r="C331" s="16">
        <v>43458</v>
      </c>
      <c r="D331" t="s">
        <v>4476</v>
      </c>
      <c r="F331" t="s">
        <v>77</v>
      </c>
      <c r="H331" t="s">
        <v>4503</v>
      </c>
      <c r="I331" t="s">
        <v>60</v>
      </c>
      <c r="J331" t="s">
        <v>793</v>
      </c>
      <c r="K331" t="s">
        <v>4482</v>
      </c>
      <c r="L331" t="s">
        <v>796</v>
      </c>
      <c r="M331">
        <v>70.73</v>
      </c>
      <c r="N331" t="s">
        <v>4484</v>
      </c>
      <c r="S331" t="s">
        <v>4485</v>
      </c>
      <c r="T331" t="s">
        <v>797</v>
      </c>
      <c r="U331" t="s">
        <v>7914</v>
      </c>
      <c r="W331" t="s">
        <v>7915</v>
      </c>
      <c r="Z331">
        <v>11</v>
      </c>
      <c r="AM331">
        <v>3</v>
      </c>
      <c r="AN331" t="s">
        <v>7916</v>
      </c>
      <c r="AO331" s="18">
        <v>44470</v>
      </c>
      <c r="AP331">
        <v>1</v>
      </c>
      <c r="AQ331" t="s">
        <v>61</v>
      </c>
      <c r="AR331" s="16">
        <v>43600</v>
      </c>
      <c r="AS331">
        <v>1350000</v>
      </c>
      <c r="AT331" t="s">
        <v>35</v>
      </c>
      <c r="AU331">
        <v>1512983</v>
      </c>
      <c r="AV331">
        <v>1350000</v>
      </c>
      <c r="AW331" t="s">
        <v>35</v>
      </c>
      <c r="AX331">
        <v>1512983</v>
      </c>
      <c r="AY331" t="s">
        <v>60</v>
      </c>
      <c r="AZ331">
        <v>1350000</v>
      </c>
      <c r="BA331" t="s">
        <v>35</v>
      </c>
      <c r="BB331">
        <v>1512983</v>
      </c>
      <c r="BC331">
        <v>1350000</v>
      </c>
      <c r="BD331" t="s">
        <v>35</v>
      </c>
      <c r="BE331">
        <v>1512983</v>
      </c>
      <c r="BF331">
        <v>1</v>
      </c>
      <c r="BG331">
        <v>1</v>
      </c>
      <c r="CN331" t="s">
        <v>4530</v>
      </c>
      <c r="CP331" t="s">
        <v>5581</v>
      </c>
      <c r="CQ331" t="s">
        <v>564</v>
      </c>
    </row>
    <row r="332" spans="1:99" x14ac:dyDescent="0.2">
      <c r="A332" s="21" t="s">
        <v>7917</v>
      </c>
      <c r="B332" t="s">
        <v>7918</v>
      </c>
      <c r="C332" s="16">
        <v>43124</v>
      </c>
      <c r="D332" t="s">
        <v>4476</v>
      </c>
      <c r="G332" t="s">
        <v>7919</v>
      </c>
      <c r="H332" t="s">
        <v>4503</v>
      </c>
      <c r="I332" t="s">
        <v>52</v>
      </c>
      <c r="J332" t="s">
        <v>1635</v>
      </c>
      <c r="K332" t="s">
        <v>6610</v>
      </c>
      <c r="L332" t="s">
        <v>7920</v>
      </c>
      <c r="M332">
        <v>70.951999999999998</v>
      </c>
      <c r="N332" t="s">
        <v>4484</v>
      </c>
      <c r="S332" t="s">
        <v>4485</v>
      </c>
      <c r="T332" t="s">
        <v>7921</v>
      </c>
      <c r="U332" t="s">
        <v>7922</v>
      </c>
      <c r="W332" t="s">
        <v>7923</v>
      </c>
      <c r="X332" t="s">
        <v>7924</v>
      </c>
      <c r="AM332">
        <v>1</v>
      </c>
      <c r="AN332" t="s">
        <v>7925</v>
      </c>
      <c r="AO332" s="18">
        <v>44470</v>
      </c>
      <c r="AP332">
        <v>1</v>
      </c>
      <c r="AQ332" t="s">
        <v>52</v>
      </c>
      <c r="AR332" s="16">
        <v>43454</v>
      </c>
      <c r="AS332">
        <v>1200000</v>
      </c>
      <c r="AT332" t="s">
        <v>35</v>
      </c>
      <c r="AU332">
        <v>1374792</v>
      </c>
      <c r="AV332">
        <v>1200000</v>
      </c>
      <c r="AW332" t="s">
        <v>35</v>
      </c>
      <c r="AX332">
        <v>1374792</v>
      </c>
      <c r="AY332" t="s">
        <v>52</v>
      </c>
      <c r="AZ332">
        <v>1200000</v>
      </c>
      <c r="BA332" t="s">
        <v>35</v>
      </c>
      <c r="BB332">
        <v>1374792</v>
      </c>
      <c r="BC332">
        <v>1200000</v>
      </c>
      <c r="BD332" t="s">
        <v>35</v>
      </c>
      <c r="BE332">
        <v>1374792</v>
      </c>
      <c r="BG332">
        <v>2</v>
      </c>
      <c r="CN332" t="s">
        <v>4530</v>
      </c>
      <c r="CP332" t="s">
        <v>5344</v>
      </c>
      <c r="CQ332" t="s">
        <v>7926</v>
      </c>
    </row>
    <row r="333" spans="1:99" x14ac:dyDescent="0.2">
      <c r="A333" s="21" t="s">
        <v>1300</v>
      </c>
      <c r="B333" t="s">
        <v>1302</v>
      </c>
      <c r="C333" s="16">
        <v>43101</v>
      </c>
      <c r="D333" t="s">
        <v>4501</v>
      </c>
      <c r="G333" t="s">
        <v>7927</v>
      </c>
      <c r="H333" t="s">
        <v>4503</v>
      </c>
      <c r="I333" t="s">
        <v>52</v>
      </c>
      <c r="J333" t="s">
        <v>1301</v>
      </c>
      <c r="K333" t="s">
        <v>6945</v>
      </c>
      <c r="L333" t="s">
        <v>1303</v>
      </c>
      <c r="M333">
        <v>71.448999999999998</v>
      </c>
      <c r="N333" t="s">
        <v>4484</v>
      </c>
      <c r="S333" t="s">
        <v>4485</v>
      </c>
      <c r="T333" t="s">
        <v>1304</v>
      </c>
      <c r="U333" t="s">
        <v>7928</v>
      </c>
      <c r="W333" t="s">
        <v>7929</v>
      </c>
      <c r="Z333">
        <v>1</v>
      </c>
      <c r="AM333">
        <v>3</v>
      </c>
      <c r="AN333" t="s">
        <v>7930</v>
      </c>
      <c r="AO333" s="18">
        <v>44470</v>
      </c>
      <c r="AP333">
        <v>1</v>
      </c>
      <c r="AQ333" t="s">
        <v>52</v>
      </c>
      <c r="AR333" s="16">
        <v>43804</v>
      </c>
      <c r="AS333">
        <v>495000</v>
      </c>
      <c r="AT333" t="s">
        <v>1244</v>
      </c>
      <c r="AU333">
        <v>651320</v>
      </c>
      <c r="AV333">
        <v>495000</v>
      </c>
      <c r="AW333" t="s">
        <v>1244</v>
      </c>
      <c r="AX333">
        <v>651320</v>
      </c>
      <c r="AY333" t="s">
        <v>52</v>
      </c>
      <c r="AZ333">
        <v>495000</v>
      </c>
      <c r="BA333" t="s">
        <v>1244</v>
      </c>
      <c r="BB333">
        <v>651321</v>
      </c>
      <c r="BC333">
        <v>495000</v>
      </c>
      <c r="BD333" t="s">
        <v>1244</v>
      </c>
      <c r="BE333">
        <v>651321</v>
      </c>
      <c r="BF333">
        <v>1</v>
      </c>
      <c r="BG333">
        <v>1</v>
      </c>
      <c r="CC333" t="s">
        <v>5151</v>
      </c>
      <c r="CD333">
        <v>3</v>
      </c>
      <c r="CP333" t="s">
        <v>4848</v>
      </c>
      <c r="CQ333" t="s">
        <v>1305</v>
      </c>
    </row>
    <row r="334" spans="1:99" x14ac:dyDescent="0.2">
      <c r="A334" s="21" t="s">
        <v>2597</v>
      </c>
      <c r="B334" t="s">
        <v>2599</v>
      </c>
      <c r="C334" s="16">
        <v>43344</v>
      </c>
      <c r="D334" t="s">
        <v>4476</v>
      </c>
      <c r="G334" t="s">
        <v>7931</v>
      </c>
      <c r="H334" t="s">
        <v>4503</v>
      </c>
      <c r="I334" t="s">
        <v>52</v>
      </c>
      <c r="J334" t="s">
        <v>2598</v>
      </c>
      <c r="K334" t="s">
        <v>4506</v>
      </c>
      <c r="L334" t="s">
        <v>2600</v>
      </c>
      <c r="M334">
        <v>71.497</v>
      </c>
      <c r="N334" t="s">
        <v>4484</v>
      </c>
      <c r="S334" t="s">
        <v>4485</v>
      </c>
      <c r="T334" t="s">
        <v>2601</v>
      </c>
      <c r="W334" t="s">
        <v>7932</v>
      </c>
      <c r="X334" t="s">
        <v>7933</v>
      </c>
      <c r="Y334" t="s">
        <v>7934</v>
      </c>
      <c r="AM334">
        <v>2</v>
      </c>
      <c r="AN334" t="s">
        <v>7935</v>
      </c>
      <c r="AO334" s="17">
        <v>18568</v>
      </c>
      <c r="AP334">
        <v>1</v>
      </c>
      <c r="AQ334" t="s">
        <v>52</v>
      </c>
      <c r="AR334" s="16">
        <v>43359</v>
      </c>
      <c r="AS334">
        <v>500000</v>
      </c>
      <c r="AT334" t="s">
        <v>35</v>
      </c>
      <c r="AU334">
        <v>581202</v>
      </c>
      <c r="AV334">
        <v>500000</v>
      </c>
      <c r="AW334" t="s">
        <v>35</v>
      </c>
      <c r="AX334">
        <v>581202</v>
      </c>
      <c r="AY334" t="s">
        <v>52</v>
      </c>
      <c r="AZ334">
        <v>500000</v>
      </c>
      <c r="BA334" t="s">
        <v>35</v>
      </c>
      <c r="BB334">
        <v>581203</v>
      </c>
      <c r="BC334">
        <v>500000</v>
      </c>
      <c r="BD334" t="s">
        <v>35</v>
      </c>
      <c r="BE334">
        <v>581203</v>
      </c>
      <c r="CC334" t="s">
        <v>4607</v>
      </c>
      <c r="CD334">
        <v>1</v>
      </c>
      <c r="CP334" t="s">
        <v>7936</v>
      </c>
    </row>
    <row r="335" spans="1:99" x14ac:dyDescent="0.2">
      <c r="A335" s="21" t="s">
        <v>7937</v>
      </c>
      <c r="B335" t="s">
        <v>7938</v>
      </c>
      <c r="C335" s="16">
        <v>43101</v>
      </c>
      <c r="D335" t="s">
        <v>4501</v>
      </c>
      <c r="G335" t="s">
        <v>7939</v>
      </c>
      <c r="H335" t="s">
        <v>4503</v>
      </c>
      <c r="I335" t="s">
        <v>5327</v>
      </c>
      <c r="J335" t="s">
        <v>7940</v>
      </c>
      <c r="K335" t="s">
        <v>4506</v>
      </c>
      <c r="L335" t="s">
        <v>7941</v>
      </c>
      <c r="M335">
        <v>71.504000000000005</v>
      </c>
      <c r="N335" t="s">
        <v>4484</v>
      </c>
      <c r="S335" t="s">
        <v>4485</v>
      </c>
      <c r="T335" t="s">
        <v>7942</v>
      </c>
      <c r="U335" t="s">
        <v>7943</v>
      </c>
      <c r="V335" t="s">
        <v>7944</v>
      </c>
      <c r="W335" t="s">
        <v>7945</v>
      </c>
      <c r="X335" t="s">
        <v>7946</v>
      </c>
      <c r="Y335" t="s">
        <v>7947</v>
      </c>
      <c r="AO335" s="18">
        <v>44470</v>
      </c>
      <c r="AP335">
        <v>1</v>
      </c>
      <c r="AR335" s="16">
        <v>44003</v>
      </c>
      <c r="AS335">
        <v>207510</v>
      </c>
      <c r="AT335" t="s">
        <v>1244</v>
      </c>
      <c r="AU335">
        <v>256189</v>
      </c>
      <c r="AV335">
        <v>207510</v>
      </c>
      <c r="AW335" t="s">
        <v>1244</v>
      </c>
      <c r="AX335">
        <v>256189</v>
      </c>
      <c r="AY335" t="s">
        <v>5327</v>
      </c>
      <c r="AZ335">
        <v>207510</v>
      </c>
      <c r="BA335" t="s">
        <v>1244</v>
      </c>
      <c r="BB335">
        <v>256190</v>
      </c>
      <c r="BC335">
        <v>207510</v>
      </c>
      <c r="BD335" t="s">
        <v>1244</v>
      </c>
      <c r="BE335">
        <v>256190</v>
      </c>
      <c r="BF335">
        <v>1</v>
      </c>
      <c r="BG335">
        <v>1</v>
      </c>
      <c r="CC335" t="s">
        <v>6972</v>
      </c>
      <c r="CD335">
        <v>2</v>
      </c>
      <c r="CP335" t="s">
        <v>4703</v>
      </c>
      <c r="CQ335" t="s">
        <v>2476</v>
      </c>
    </row>
    <row r="336" spans="1:99" x14ac:dyDescent="0.2">
      <c r="A336" s="21" t="s">
        <v>3415</v>
      </c>
      <c r="B336" t="s">
        <v>3417</v>
      </c>
      <c r="C336" s="16">
        <v>42401</v>
      </c>
      <c r="D336" t="s">
        <v>4546</v>
      </c>
      <c r="F336" t="s">
        <v>53</v>
      </c>
      <c r="G336" t="s">
        <v>7948</v>
      </c>
      <c r="H336" t="s">
        <v>4503</v>
      </c>
      <c r="I336" t="s">
        <v>52</v>
      </c>
      <c r="J336" t="s">
        <v>3416</v>
      </c>
      <c r="K336" t="s">
        <v>7949</v>
      </c>
      <c r="L336" t="s">
        <v>3418</v>
      </c>
      <c r="M336">
        <v>71.504999999999995</v>
      </c>
      <c r="N336" t="s">
        <v>4484</v>
      </c>
      <c r="S336" t="s">
        <v>4485</v>
      </c>
      <c r="T336" t="s">
        <v>3419</v>
      </c>
      <c r="U336" t="s">
        <v>7950</v>
      </c>
      <c r="W336" t="s">
        <v>7951</v>
      </c>
      <c r="X336" t="s">
        <v>7952</v>
      </c>
      <c r="Z336">
        <v>15</v>
      </c>
      <c r="AM336">
        <v>2</v>
      </c>
      <c r="AN336" t="s">
        <v>7953</v>
      </c>
      <c r="AO336" s="18">
        <v>44470</v>
      </c>
      <c r="AP336">
        <v>1</v>
      </c>
      <c r="AQ336" t="s">
        <v>52</v>
      </c>
      <c r="AR336" s="16">
        <v>42838</v>
      </c>
      <c r="AS336">
        <v>500000</v>
      </c>
      <c r="AT336" t="s">
        <v>1244</v>
      </c>
      <c r="AU336">
        <v>625212</v>
      </c>
      <c r="AV336">
        <v>500000</v>
      </c>
      <c r="AW336" t="s">
        <v>1244</v>
      </c>
      <c r="AX336">
        <v>625212</v>
      </c>
      <c r="AY336" t="s">
        <v>52</v>
      </c>
      <c r="AZ336">
        <v>500000</v>
      </c>
      <c r="BA336" t="s">
        <v>1244</v>
      </c>
      <c r="BB336">
        <v>625213</v>
      </c>
      <c r="BC336">
        <v>500000</v>
      </c>
      <c r="BD336" t="s">
        <v>1244</v>
      </c>
      <c r="BE336">
        <v>625213</v>
      </c>
      <c r="BG336">
        <v>1</v>
      </c>
      <c r="CC336" t="s">
        <v>4607</v>
      </c>
      <c r="CD336">
        <v>1</v>
      </c>
      <c r="CP336" t="s">
        <v>7954</v>
      </c>
      <c r="CQ336" t="s">
        <v>3420</v>
      </c>
    </row>
    <row r="337" spans="1:99" x14ac:dyDescent="0.2">
      <c r="A337" s="21" t="s">
        <v>7955</v>
      </c>
      <c r="B337" t="s">
        <v>7956</v>
      </c>
      <c r="C337" s="16">
        <v>43221</v>
      </c>
      <c r="D337" t="s">
        <v>4546</v>
      </c>
      <c r="G337" t="s">
        <v>7957</v>
      </c>
      <c r="H337" t="s">
        <v>4503</v>
      </c>
      <c r="I337" t="s">
        <v>52</v>
      </c>
      <c r="J337" t="s">
        <v>1301</v>
      </c>
      <c r="K337" t="s">
        <v>6610</v>
      </c>
      <c r="L337" t="s">
        <v>7958</v>
      </c>
      <c r="M337">
        <v>71.685000000000002</v>
      </c>
      <c r="N337" t="s">
        <v>4484</v>
      </c>
      <c r="S337" t="s">
        <v>4485</v>
      </c>
      <c r="T337" t="s">
        <v>7959</v>
      </c>
      <c r="X337" t="s">
        <v>7960</v>
      </c>
      <c r="AO337" s="17">
        <v>18568</v>
      </c>
      <c r="AP337">
        <v>1</v>
      </c>
      <c r="AQ337" t="s">
        <v>52</v>
      </c>
      <c r="AR337" s="16">
        <v>43304</v>
      </c>
      <c r="AS337">
        <v>2400000</v>
      </c>
      <c r="AT337" t="s">
        <v>39</v>
      </c>
      <c r="AU337">
        <v>2400000</v>
      </c>
      <c r="AV337">
        <v>2400000</v>
      </c>
      <c r="AW337" t="s">
        <v>39</v>
      </c>
      <c r="AX337">
        <v>2400000</v>
      </c>
      <c r="AY337" t="s">
        <v>52</v>
      </c>
      <c r="AZ337">
        <v>2400000</v>
      </c>
      <c r="BA337" t="s">
        <v>39</v>
      </c>
      <c r="BB337">
        <v>2400000</v>
      </c>
      <c r="BC337">
        <v>2400000</v>
      </c>
      <c r="BD337" t="s">
        <v>39</v>
      </c>
      <c r="BE337">
        <v>2400000</v>
      </c>
      <c r="BF337">
        <v>1</v>
      </c>
      <c r="BG337">
        <v>1</v>
      </c>
      <c r="CN337" t="s">
        <v>4530</v>
      </c>
      <c r="CP337" t="s">
        <v>4848</v>
      </c>
      <c r="CQ337" t="s">
        <v>7961</v>
      </c>
      <c r="CU337">
        <v>3</v>
      </c>
    </row>
    <row r="338" spans="1:99" x14ac:dyDescent="0.2">
      <c r="A338" s="21" t="s">
        <v>7962</v>
      </c>
      <c r="B338" t="s">
        <v>7963</v>
      </c>
      <c r="C338" s="16">
        <v>42736</v>
      </c>
      <c r="D338" t="s">
        <v>4501</v>
      </c>
      <c r="F338" t="s">
        <v>53</v>
      </c>
      <c r="G338" t="s">
        <v>7964</v>
      </c>
      <c r="H338" t="s">
        <v>4503</v>
      </c>
      <c r="I338" t="s">
        <v>213</v>
      </c>
      <c r="J338" t="s">
        <v>135</v>
      </c>
      <c r="K338" t="s">
        <v>7965</v>
      </c>
      <c r="L338" t="s">
        <v>7966</v>
      </c>
      <c r="M338">
        <v>71.697999999999993</v>
      </c>
      <c r="N338" t="s">
        <v>4484</v>
      </c>
      <c r="S338" t="s">
        <v>4485</v>
      </c>
      <c r="T338" t="s">
        <v>7967</v>
      </c>
      <c r="U338" t="s">
        <v>7968</v>
      </c>
      <c r="W338" t="s">
        <v>7969</v>
      </c>
      <c r="AM338">
        <v>2</v>
      </c>
      <c r="AN338" t="s">
        <v>7970</v>
      </c>
      <c r="AO338" s="18">
        <v>44470</v>
      </c>
      <c r="AP338">
        <v>1</v>
      </c>
      <c r="AQ338" t="s">
        <v>52</v>
      </c>
      <c r="AR338" s="16">
        <v>43249</v>
      </c>
      <c r="AS338">
        <v>1200000</v>
      </c>
      <c r="AT338" t="s">
        <v>5006</v>
      </c>
      <c r="AU338">
        <v>133762</v>
      </c>
      <c r="AV338">
        <v>1200000</v>
      </c>
      <c r="AW338" t="s">
        <v>5006</v>
      </c>
      <c r="AX338">
        <v>133762</v>
      </c>
      <c r="AY338" t="s">
        <v>213</v>
      </c>
      <c r="AZ338">
        <v>1200000</v>
      </c>
      <c r="BA338" t="s">
        <v>5006</v>
      </c>
      <c r="BB338">
        <v>133763</v>
      </c>
      <c r="BC338">
        <v>1200000</v>
      </c>
      <c r="BD338" t="s">
        <v>5006</v>
      </c>
      <c r="BE338">
        <v>133763</v>
      </c>
      <c r="BG338">
        <v>3</v>
      </c>
      <c r="CC338" t="s">
        <v>4791</v>
      </c>
      <c r="CD338">
        <v>3</v>
      </c>
      <c r="CN338" t="s">
        <v>5008</v>
      </c>
      <c r="CP338" t="s">
        <v>4555</v>
      </c>
      <c r="CQ338" t="s">
        <v>7971</v>
      </c>
      <c r="CU338">
        <v>17</v>
      </c>
    </row>
    <row r="339" spans="1:99" x14ac:dyDescent="0.2">
      <c r="A339" s="21" t="s">
        <v>7972</v>
      </c>
      <c r="B339" t="s">
        <v>7973</v>
      </c>
      <c r="C339" s="16">
        <v>42370</v>
      </c>
      <c r="D339" t="s">
        <v>4501</v>
      </c>
      <c r="G339" t="s">
        <v>7974</v>
      </c>
      <c r="H339" t="s">
        <v>4503</v>
      </c>
      <c r="I339" t="s">
        <v>52</v>
      </c>
      <c r="J339" t="s">
        <v>6588</v>
      </c>
      <c r="K339" t="s">
        <v>4506</v>
      </c>
      <c r="L339" t="s">
        <v>7975</v>
      </c>
      <c r="M339">
        <v>71.704999999999998</v>
      </c>
      <c r="N339" t="s">
        <v>4484</v>
      </c>
      <c r="S339" t="s">
        <v>4485</v>
      </c>
      <c r="T339" t="s">
        <v>7976</v>
      </c>
      <c r="U339" t="s">
        <v>7977</v>
      </c>
      <c r="Z339">
        <v>1</v>
      </c>
      <c r="AM339">
        <v>1</v>
      </c>
      <c r="AN339" t="s">
        <v>7978</v>
      </c>
      <c r="AO339" s="17">
        <v>18568</v>
      </c>
      <c r="AP339">
        <v>1</v>
      </c>
      <c r="AQ339" t="s">
        <v>52</v>
      </c>
      <c r="AR339" s="16">
        <v>43962</v>
      </c>
      <c r="AS339">
        <v>2400000</v>
      </c>
      <c r="AT339" t="s">
        <v>39</v>
      </c>
      <c r="AU339">
        <v>2400000</v>
      </c>
      <c r="AV339">
        <v>2400000</v>
      </c>
      <c r="AW339" t="s">
        <v>39</v>
      </c>
      <c r="AX339">
        <v>2400000</v>
      </c>
      <c r="AY339" t="s">
        <v>52</v>
      </c>
      <c r="AZ339">
        <v>2400000</v>
      </c>
      <c r="BA339" t="s">
        <v>39</v>
      </c>
      <c r="BB339">
        <v>2400000</v>
      </c>
      <c r="BC339">
        <v>2400000</v>
      </c>
      <c r="BD339" t="s">
        <v>39</v>
      </c>
      <c r="BE339">
        <v>2400000</v>
      </c>
      <c r="CP339" t="s">
        <v>4679</v>
      </c>
    </row>
    <row r="340" spans="1:99" x14ac:dyDescent="0.2">
      <c r="A340" s="21" t="s">
        <v>7979</v>
      </c>
      <c r="B340" t="s">
        <v>7980</v>
      </c>
      <c r="C340" s="16">
        <v>39814</v>
      </c>
      <c r="D340" t="s">
        <v>4501</v>
      </c>
      <c r="F340" t="s">
        <v>53</v>
      </c>
      <c r="G340" t="s">
        <v>7981</v>
      </c>
      <c r="H340" t="s">
        <v>4503</v>
      </c>
      <c r="I340" t="s">
        <v>60</v>
      </c>
      <c r="J340" t="s">
        <v>3901</v>
      </c>
      <c r="K340" t="s">
        <v>4808</v>
      </c>
      <c r="L340" t="s">
        <v>7982</v>
      </c>
      <c r="M340">
        <v>71.927999999999997</v>
      </c>
      <c r="N340" t="s">
        <v>4484</v>
      </c>
      <c r="S340" t="s">
        <v>4485</v>
      </c>
      <c r="T340" t="s">
        <v>7983</v>
      </c>
      <c r="U340" t="s">
        <v>7984</v>
      </c>
      <c r="V340" t="s">
        <v>7985</v>
      </c>
      <c r="W340" t="s">
        <v>7986</v>
      </c>
      <c r="X340" t="s">
        <v>7987</v>
      </c>
      <c r="Y340" t="s">
        <v>7988</v>
      </c>
      <c r="AM340">
        <v>1</v>
      </c>
      <c r="AN340" t="s">
        <v>7989</v>
      </c>
      <c r="AO340" s="17">
        <v>18568</v>
      </c>
      <c r="AP340">
        <v>1</v>
      </c>
      <c r="AQ340" t="s">
        <v>61</v>
      </c>
      <c r="AR340" s="16">
        <v>42584</v>
      </c>
      <c r="AS340">
        <v>2000000</v>
      </c>
      <c r="AT340" t="s">
        <v>39</v>
      </c>
      <c r="AU340">
        <v>2000000</v>
      </c>
      <c r="AV340">
        <v>2000000</v>
      </c>
      <c r="AW340" t="s">
        <v>39</v>
      </c>
      <c r="AX340">
        <v>2000000</v>
      </c>
      <c r="AY340" t="s">
        <v>60</v>
      </c>
      <c r="AZ340">
        <v>2000000</v>
      </c>
      <c r="BA340" t="s">
        <v>39</v>
      </c>
      <c r="BB340">
        <v>2000000</v>
      </c>
      <c r="BC340">
        <v>2000000</v>
      </c>
      <c r="BD340" t="s">
        <v>39</v>
      </c>
      <c r="BE340">
        <v>2000000</v>
      </c>
      <c r="BG340">
        <v>1</v>
      </c>
      <c r="CP340" t="s">
        <v>5594</v>
      </c>
      <c r="CQ340" t="s">
        <v>7990</v>
      </c>
    </row>
    <row r="341" spans="1:99" x14ac:dyDescent="0.2">
      <c r="A341" s="21" t="s">
        <v>7991</v>
      </c>
      <c r="B341" t="s">
        <v>7992</v>
      </c>
      <c r="C341" s="16">
        <v>43101</v>
      </c>
      <c r="D341" t="s">
        <v>4501</v>
      </c>
      <c r="G341" t="s">
        <v>7993</v>
      </c>
      <c r="H341" t="s">
        <v>4503</v>
      </c>
      <c r="I341" t="s">
        <v>5327</v>
      </c>
      <c r="J341" t="s">
        <v>73</v>
      </c>
      <c r="K341" t="s">
        <v>4506</v>
      </c>
      <c r="L341" t="s">
        <v>7994</v>
      </c>
      <c r="M341">
        <v>72.438000000000002</v>
      </c>
      <c r="N341" t="s">
        <v>4484</v>
      </c>
      <c r="S341" t="s">
        <v>4485</v>
      </c>
      <c r="T341" t="s">
        <v>7995</v>
      </c>
      <c r="U341" t="s">
        <v>7996</v>
      </c>
      <c r="W341" t="s">
        <v>7997</v>
      </c>
      <c r="X341" t="s">
        <v>7998</v>
      </c>
      <c r="Y341" t="s">
        <v>7999</v>
      </c>
      <c r="AO341" s="17">
        <v>18568</v>
      </c>
      <c r="AP341">
        <v>1</v>
      </c>
      <c r="AR341" s="16">
        <v>44319</v>
      </c>
      <c r="AS341">
        <v>661242</v>
      </c>
      <c r="AT341" t="s">
        <v>1244</v>
      </c>
      <c r="AU341">
        <v>919350</v>
      </c>
      <c r="AV341">
        <v>661242</v>
      </c>
      <c r="AW341" t="s">
        <v>1244</v>
      </c>
      <c r="AX341">
        <v>919350</v>
      </c>
      <c r="AY341" t="s">
        <v>5327</v>
      </c>
      <c r="AZ341">
        <v>661242</v>
      </c>
      <c r="BA341" t="s">
        <v>1244</v>
      </c>
      <c r="BB341">
        <v>919351</v>
      </c>
      <c r="BC341">
        <v>661242</v>
      </c>
      <c r="BD341" t="s">
        <v>1244</v>
      </c>
      <c r="BE341">
        <v>919351</v>
      </c>
      <c r="CP341" t="s">
        <v>4555</v>
      </c>
    </row>
    <row r="342" spans="1:99" x14ac:dyDescent="0.2">
      <c r="A342" s="21" t="s">
        <v>1670</v>
      </c>
      <c r="B342" t="s">
        <v>1671</v>
      </c>
      <c r="C342" s="16">
        <v>42005</v>
      </c>
      <c r="D342" t="s">
        <v>4501</v>
      </c>
      <c r="G342" t="s">
        <v>8000</v>
      </c>
      <c r="H342" t="s">
        <v>4503</v>
      </c>
      <c r="I342" t="s">
        <v>52</v>
      </c>
      <c r="J342" t="s">
        <v>135</v>
      </c>
      <c r="K342" t="s">
        <v>8001</v>
      </c>
      <c r="L342" t="s">
        <v>1672</v>
      </c>
      <c r="M342">
        <v>72.697999999999993</v>
      </c>
      <c r="N342" t="s">
        <v>4484</v>
      </c>
      <c r="S342" t="s">
        <v>4485</v>
      </c>
      <c r="T342" t="s">
        <v>1673</v>
      </c>
      <c r="U342" t="s">
        <v>8002</v>
      </c>
      <c r="V342" t="s">
        <v>8003</v>
      </c>
      <c r="W342" t="s">
        <v>8004</v>
      </c>
      <c r="X342" t="s">
        <v>8005</v>
      </c>
      <c r="AM342">
        <v>1</v>
      </c>
      <c r="AN342" t="s">
        <v>8006</v>
      </c>
      <c r="AO342" s="17">
        <v>18568</v>
      </c>
      <c r="AP342">
        <v>1</v>
      </c>
      <c r="AQ342" t="s">
        <v>52</v>
      </c>
      <c r="AR342" s="16">
        <v>43707</v>
      </c>
      <c r="AS342">
        <v>450000</v>
      </c>
      <c r="AT342" t="s">
        <v>1244</v>
      </c>
      <c r="AU342">
        <v>547155</v>
      </c>
      <c r="AV342">
        <v>450000</v>
      </c>
      <c r="AW342" t="s">
        <v>1244</v>
      </c>
      <c r="AX342">
        <v>547155</v>
      </c>
      <c r="AY342" t="s">
        <v>52</v>
      </c>
      <c r="AZ342">
        <v>450000</v>
      </c>
      <c r="BA342" t="s">
        <v>1244</v>
      </c>
      <c r="BB342">
        <v>547156</v>
      </c>
      <c r="BC342">
        <v>450000</v>
      </c>
      <c r="BD342" t="s">
        <v>1244</v>
      </c>
      <c r="BE342">
        <v>547156</v>
      </c>
      <c r="BF342">
        <v>2</v>
      </c>
      <c r="BG342">
        <v>2</v>
      </c>
      <c r="CC342" t="s">
        <v>4791</v>
      </c>
      <c r="CD342">
        <v>6</v>
      </c>
      <c r="CP342" t="s">
        <v>4555</v>
      </c>
      <c r="CQ342" t="s">
        <v>8007</v>
      </c>
    </row>
    <row r="343" spans="1:99" x14ac:dyDescent="0.2">
      <c r="A343" s="21" t="s">
        <v>1864</v>
      </c>
      <c r="B343" t="s">
        <v>1866</v>
      </c>
      <c r="C343" s="16">
        <v>42738</v>
      </c>
      <c r="D343" t="s">
        <v>4476</v>
      </c>
      <c r="F343" t="s">
        <v>77</v>
      </c>
      <c r="G343" t="s">
        <v>8008</v>
      </c>
      <c r="H343" t="s">
        <v>4503</v>
      </c>
      <c r="I343" t="s">
        <v>52</v>
      </c>
      <c r="J343" t="s">
        <v>1865</v>
      </c>
      <c r="K343" t="s">
        <v>4506</v>
      </c>
      <c r="L343" t="s">
        <v>1867</v>
      </c>
      <c r="M343">
        <v>72.831999999999994</v>
      </c>
      <c r="N343" t="s">
        <v>4484</v>
      </c>
      <c r="S343" t="s">
        <v>4485</v>
      </c>
      <c r="T343" t="s">
        <v>1868</v>
      </c>
      <c r="W343" t="s">
        <v>8009</v>
      </c>
      <c r="X343" t="s">
        <v>8010</v>
      </c>
      <c r="AM343">
        <v>3</v>
      </c>
      <c r="AN343" t="s">
        <v>8011</v>
      </c>
      <c r="AO343" s="17">
        <v>18568</v>
      </c>
      <c r="AP343">
        <v>1</v>
      </c>
      <c r="AQ343" t="s">
        <v>52</v>
      </c>
      <c r="AR343" s="16">
        <v>43622</v>
      </c>
      <c r="AS343">
        <v>1000000</v>
      </c>
      <c r="AT343" t="s">
        <v>1244</v>
      </c>
      <c r="AU343">
        <v>1269475</v>
      </c>
      <c r="AV343">
        <v>1000000</v>
      </c>
      <c r="AW343" t="s">
        <v>1244</v>
      </c>
      <c r="AX343">
        <v>1269475</v>
      </c>
      <c r="AY343" t="s">
        <v>52</v>
      </c>
      <c r="AZ343">
        <v>1000000</v>
      </c>
      <c r="BA343" t="s">
        <v>1244</v>
      </c>
      <c r="BB343">
        <v>1269475</v>
      </c>
      <c r="BC343">
        <v>1000000</v>
      </c>
      <c r="BD343" t="s">
        <v>1244</v>
      </c>
      <c r="BE343">
        <v>1269475</v>
      </c>
      <c r="BG343">
        <v>6</v>
      </c>
      <c r="CP343" t="s">
        <v>8012</v>
      </c>
      <c r="CQ343" t="s">
        <v>8013</v>
      </c>
    </row>
    <row r="344" spans="1:99" x14ac:dyDescent="0.2">
      <c r="A344" s="21" t="s">
        <v>8014</v>
      </c>
      <c r="B344" t="s">
        <v>8015</v>
      </c>
      <c r="C344" s="16">
        <v>42372</v>
      </c>
      <c r="D344" t="s">
        <v>4476</v>
      </c>
      <c r="G344" t="s">
        <v>8016</v>
      </c>
      <c r="H344" t="s">
        <v>4503</v>
      </c>
      <c r="I344" t="s">
        <v>52</v>
      </c>
      <c r="J344" t="s">
        <v>8017</v>
      </c>
      <c r="K344" t="s">
        <v>4808</v>
      </c>
      <c r="L344" t="s">
        <v>8018</v>
      </c>
      <c r="M344">
        <v>73.123999999999995</v>
      </c>
      <c r="N344" t="s">
        <v>4484</v>
      </c>
      <c r="S344" t="s">
        <v>4485</v>
      </c>
      <c r="T344" t="s">
        <v>8019</v>
      </c>
      <c r="U344" t="s">
        <v>8020</v>
      </c>
      <c r="V344" t="s">
        <v>8021</v>
      </c>
      <c r="W344" t="s">
        <v>8022</v>
      </c>
      <c r="X344" t="s">
        <v>8023</v>
      </c>
      <c r="Y344">
        <v>905323479074</v>
      </c>
      <c r="Z344">
        <v>4</v>
      </c>
      <c r="AM344">
        <v>3</v>
      </c>
      <c r="AN344" t="s">
        <v>8024</v>
      </c>
      <c r="AO344" s="18">
        <v>44470</v>
      </c>
      <c r="AP344">
        <v>1</v>
      </c>
      <c r="AQ344" t="s">
        <v>52</v>
      </c>
      <c r="AR344" s="16">
        <v>43435</v>
      </c>
      <c r="AS344">
        <v>350000</v>
      </c>
      <c r="AT344" t="s">
        <v>39</v>
      </c>
      <c r="AU344">
        <v>350000</v>
      </c>
      <c r="AV344">
        <v>350000</v>
      </c>
      <c r="AW344" t="s">
        <v>39</v>
      </c>
      <c r="AX344">
        <v>350000</v>
      </c>
      <c r="AY344" t="s">
        <v>52</v>
      </c>
      <c r="AZ344">
        <v>350000</v>
      </c>
      <c r="BA344" t="s">
        <v>39</v>
      </c>
      <c r="BB344">
        <v>350000</v>
      </c>
      <c r="BC344">
        <v>350000</v>
      </c>
      <c r="BD344" t="s">
        <v>39</v>
      </c>
      <c r="BE344">
        <v>350000</v>
      </c>
      <c r="BG344">
        <v>1</v>
      </c>
      <c r="CC344" t="s">
        <v>5965</v>
      </c>
      <c r="CD344">
        <v>1</v>
      </c>
      <c r="CP344" t="s">
        <v>8025</v>
      </c>
      <c r="CQ344" t="s">
        <v>8026</v>
      </c>
    </row>
    <row r="345" spans="1:99" x14ac:dyDescent="0.2">
      <c r="A345" s="21" t="s">
        <v>8027</v>
      </c>
      <c r="B345" t="s">
        <v>8028</v>
      </c>
      <c r="C345" s="16">
        <v>42767</v>
      </c>
      <c r="D345" t="s">
        <v>4476</v>
      </c>
      <c r="G345" t="s">
        <v>8029</v>
      </c>
      <c r="H345" t="s">
        <v>4503</v>
      </c>
      <c r="I345" t="s">
        <v>4504</v>
      </c>
      <c r="J345" t="s">
        <v>8030</v>
      </c>
      <c r="K345" t="s">
        <v>8031</v>
      </c>
      <c r="L345" t="s">
        <v>8032</v>
      </c>
      <c r="M345">
        <v>73.254000000000005</v>
      </c>
      <c r="N345" t="s">
        <v>4484</v>
      </c>
      <c r="S345" t="s">
        <v>4485</v>
      </c>
      <c r="T345" t="s">
        <v>8033</v>
      </c>
      <c r="U345" t="s">
        <v>8034</v>
      </c>
      <c r="V345" t="s">
        <v>8035</v>
      </c>
      <c r="W345" t="s">
        <v>8036</v>
      </c>
      <c r="X345" t="s">
        <v>8037</v>
      </c>
      <c r="Y345" t="s">
        <v>8038</v>
      </c>
      <c r="AM345">
        <v>2</v>
      </c>
      <c r="AN345" t="s">
        <v>8039</v>
      </c>
      <c r="AO345" s="18">
        <v>44470</v>
      </c>
      <c r="AP345">
        <v>1</v>
      </c>
      <c r="AR345" s="16">
        <v>43039</v>
      </c>
      <c r="AS345">
        <v>1000000</v>
      </c>
      <c r="AT345" t="s">
        <v>39</v>
      </c>
      <c r="AU345">
        <v>1000000</v>
      </c>
      <c r="AV345">
        <v>1000000</v>
      </c>
      <c r="AW345" t="s">
        <v>39</v>
      </c>
      <c r="AX345">
        <v>1000000</v>
      </c>
      <c r="AY345" t="s">
        <v>4504</v>
      </c>
      <c r="AZ345">
        <v>1000000</v>
      </c>
      <c r="BA345" t="s">
        <v>39</v>
      </c>
      <c r="BB345">
        <v>1000000</v>
      </c>
      <c r="BC345">
        <v>1000000</v>
      </c>
      <c r="BD345" t="s">
        <v>39</v>
      </c>
      <c r="BE345">
        <v>1000000</v>
      </c>
      <c r="CN345" t="s">
        <v>4530</v>
      </c>
      <c r="CP345" t="s">
        <v>4728</v>
      </c>
    </row>
    <row r="346" spans="1:99" x14ac:dyDescent="0.2">
      <c r="A346" s="21" t="s">
        <v>8040</v>
      </c>
      <c r="B346" t="s">
        <v>8041</v>
      </c>
      <c r="C346" s="16">
        <v>42736</v>
      </c>
      <c r="D346" t="s">
        <v>4501</v>
      </c>
      <c r="G346" t="s">
        <v>8042</v>
      </c>
      <c r="H346" t="s">
        <v>4503</v>
      </c>
      <c r="I346" t="s">
        <v>97</v>
      </c>
      <c r="J346" t="s">
        <v>8043</v>
      </c>
      <c r="K346" t="s">
        <v>8044</v>
      </c>
      <c r="L346" t="s">
        <v>8045</v>
      </c>
      <c r="M346">
        <v>73.522000000000006</v>
      </c>
      <c r="N346" t="s">
        <v>4484</v>
      </c>
      <c r="S346" t="s">
        <v>4485</v>
      </c>
      <c r="T346" t="s">
        <v>8046</v>
      </c>
      <c r="Z346">
        <v>1</v>
      </c>
      <c r="AO346" s="17">
        <v>18568</v>
      </c>
      <c r="AP346">
        <v>1</v>
      </c>
      <c r="AR346" s="16">
        <v>43091</v>
      </c>
      <c r="AS346">
        <v>20100000</v>
      </c>
      <c r="AT346" t="s">
        <v>1666</v>
      </c>
      <c r="AU346">
        <v>20322839</v>
      </c>
      <c r="AV346">
        <v>20100000</v>
      </c>
      <c r="AW346" t="s">
        <v>1666</v>
      </c>
      <c r="AX346">
        <v>20322839</v>
      </c>
      <c r="AY346" t="s">
        <v>97</v>
      </c>
      <c r="AZ346">
        <v>20100000</v>
      </c>
      <c r="BA346" t="s">
        <v>1666</v>
      </c>
      <c r="BB346">
        <v>20322840</v>
      </c>
      <c r="BC346">
        <v>20100000</v>
      </c>
      <c r="BD346" t="s">
        <v>1666</v>
      </c>
      <c r="BE346">
        <v>20322840</v>
      </c>
      <c r="BF346">
        <v>1</v>
      </c>
      <c r="BG346">
        <v>1</v>
      </c>
      <c r="CF346">
        <v>0</v>
      </c>
      <c r="CG346">
        <v>0</v>
      </c>
      <c r="CI346" t="s">
        <v>4580</v>
      </c>
      <c r="CP346" t="s">
        <v>4609</v>
      </c>
      <c r="CQ346" t="s">
        <v>8047</v>
      </c>
    </row>
    <row r="347" spans="1:99" x14ac:dyDescent="0.2">
      <c r="A347" s="21" t="s">
        <v>8048</v>
      </c>
      <c r="B347" t="s">
        <v>8049</v>
      </c>
      <c r="C347" s="16">
        <v>43082</v>
      </c>
      <c r="D347" t="s">
        <v>4476</v>
      </c>
      <c r="G347" t="s">
        <v>8050</v>
      </c>
      <c r="H347" t="s">
        <v>4503</v>
      </c>
      <c r="I347" t="s">
        <v>4504</v>
      </c>
      <c r="J347" t="s">
        <v>8051</v>
      </c>
      <c r="K347" t="s">
        <v>8052</v>
      </c>
      <c r="L347" t="s">
        <v>8053</v>
      </c>
      <c r="M347">
        <v>73.688999999999993</v>
      </c>
      <c r="N347" t="s">
        <v>4484</v>
      </c>
      <c r="S347" t="s">
        <v>4485</v>
      </c>
      <c r="T347" t="s">
        <v>8054</v>
      </c>
      <c r="U347" t="s">
        <v>8055</v>
      </c>
      <c r="V347" t="s">
        <v>8056</v>
      </c>
      <c r="W347" t="s">
        <v>8057</v>
      </c>
      <c r="X347" t="s">
        <v>8058</v>
      </c>
      <c r="Y347">
        <f>44746-732-5535</f>
        <v>38479</v>
      </c>
      <c r="Z347">
        <v>3</v>
      </c>
      <c r="AM347">
        <v>1</v>
      </c>
      <c r="AN347" t="s">
        <v>8059</v>
      </c>
      <c r="AO347" s="17">
        <v>18568</v>
      </c>
      <c r="AP347">
        <v>1</v>
      </c>
      <c r="AR347" s="16">
        <v>43238</v>
      </c>
      <c r="AS347">
        <v>13255746</v>
      </c>
      <c r="AT347" t="s">
        <v>39</v>
      </c>
      <c r="AU347">
        <v>13255746</v>
      </c>
      <c r="AV347">
        <v>13255746</v>
      </c>
      <c r="AW347" t="s">
        <v>39</v>
      </c>
      <c r="AX347">
        <v>13255746</v>
      </c>
      <c r="AY347" t="s">
        <v>4504</v>
      </c>
      <c r="AZ347">
        <v>13255746</v>
      </c>
      <c r="BA347" t="s">
        <v>39</v>
      </c>
      <c r="BB347">
        <v>13255746</v>
      </c>
      <c r="BC347">
        <v>13255746</v>
      </c>
      <c r="BD347" t="s">
        <v>39</v>
      </c>
      <c r="BE347">
        <v>13255746</v>
      </c>
      <c r="BG347">
        <v>2</v>
      </c>
      <c r="CP347" t="s">
        <v>6331</v>
      </c>
      <c r="CQ347" t="s">
        <v>8060</v>
      </c>
    </row>
    <row r="348" spans="1:99" x14ac:dyDescent="0.2">
      <c r="A348" s="21" t="s">
        <v>8061</v>
      </c>
      <c r="B348" t="s">
        <v>8062</v>
      </c>
      <c r="C348" s="16">
        <v>43541</v>
      </c>
      <c r="D348" t="s">
        <v>4476</v>
      </c>
      <c r="G348" t="s">
        <v>8063</v>
      </c>
      <c r="H348" t="s">
        <v>4503</v>
      </c>
      <c r="I348" t="s">
        <v>213</v>
      </c>
      <c r="J348" t="s">
        <v>57</v>
      </c>
      <c r="K348" t="s">
        <v>4506</v>
      </c>
      <c r="L348" t="s">
        <v>8064</v>
      </c>
      <c r="M348">
        <v>74.108999999999995</v>
      </c>
      <c r="N348" t="s">
        <v>4484</v>
      </c>
      <c r="S348" t="s">
        <v>4485</v>
      </c>
      <c r="T348" t="s">
        <v>8065</v>
      </c>
      <c r="U348" t="s">
        <v>8066</v>
      </c>
      <c r="V348" t="s">
        <v>8067</v>
      </c>
      <c r="W348" t="s">
        <v>8068</v>
      </c>
      <c r="X348" t="s">
        <v>8069</v>
      </c>
      <c r="Z348">
        <v>62</v>
      </c>
      <c r="AM348">
        <v>1</v>
      </c>
      <c r="AN348" t="s">
        <v>8070</v>
      </c>
      <c r="AO348" s="17">
        <v>18568</v>
      </c>
      <c r="AP348">
        <v>1</v>
      </c>
      <c r="AQ348" t="s">
        <v>52</v>
      </c>
      <c r="AR348" s="16">
        <v>44252</v>
      </c>
      <c r="AY348" t="s">
        <v>213</v>
      </c>
      <c r="BG348">
        <v>1</v>
      </c>
      <c r="CC348" t="s">
        <v>4607</v>
      </c>
      <c r="CD348">
        <v>1</v>
      </c>
      <c r="CP348" t="s">
        <v>4555</v>
      </c>
      <c r="CQ348" t="s">
        <v>8071</v>
      </c>
    </row>
    <row r="349" spans="1:99" x14ac:dyDescent="0.2">
      <c r="A349" s="21" t="s">
        <v>8072</v>
      </c>
      <c r="B349" t="s">
        <v>8073</v>
      </c>
      <c r="C349" s="16">
        <v>41640</v>
      </c>
      <c r="D349" t="s">
        <v>4501</v>
      </c>
      <c r="F349" t="s">
        <v>77</v>
      </c>
      <c r="G349" t="s">
        <v>8074</v>
      </c>
      <c r="H349" t="s">
        <v>4503</v>
      </c>
      <c r="I349" t="s">
        <v>97</v>
      </c>
      <c r="J349" t="s">
        <v>8075</v>
      </c>
      <c r="K349" t="s">
        <v>8076</v>
      </c>
      <c r="L349" t="s">
        <v>8077</v>
      </c>
      <c r="M349">
        <v>74.206999999999994</v>
      </c>
      <c r="N349" t="s">
        <v>4484</v>
      </c>
      <c r="S349" t="s">
        <v>4485</v>
      </c>
      <c r="T349" t="s">
        <v>8078</v>
      </c>
      <c r="U349" t="s">
        <v>8079</v>
      </c>
      <c r="V349" t="s">
        <v>8080</v>
      </c>
      <c r="X349" t="s">
        <v>8081</v>
      </c>
      <c r="Y349" t="s">
        <v>8082</v>
      </c>
      <c r="Z349">
        <v>1</v>
      </c>
      <c r="AO349" s="18">
        <v>44470</v>
      </c>
      <c r="AP349">
        <v>1</v>
      </c>
      <c r="AR349" s="16">
        <v>42026</v>
      </c>
      <c r="AS349">
        <v>500000</v>
      </c>
      <c r="AT349" t="s">
        <v>35</v>
      </c>
      <c r="AU349">
        <v>568072</v>
      </c>
      <c r="AV349">
        <v>500000</v>
      </c>
      <c r="AW349" t="s">
        <v>35</v>
      </c>
      <c r="AX349">
        <v>568072</v>
      </c>
      <c r="AY349" t="s">
        <v>97</v>
      </c>
      <c r="AZ349">
        <v>500000</v>
      </c>
      <c r="BA349" t="s">
        <v>35</v>
      </c>
      <c r="BB349">
        <v>568072</v>
      </c>
      <c r="BC349">
        <v>500000</v>
      </c>
      <c r="BD349" t="s">
        <v>35</v>
      </c>
      <c r="BE349">
        <v>568072</v>
      </c>
      <c r="CC349" t="s">
        <v>5151</v>
      </c>
      <c r="CD349">
        <v>3</v>
      </c>
      <c r="CN349" t="s">
        <v>4530</v>
      </c>
      <c r="CP349" t="s">
        <v>4927</v>
      </c>
    </row>
    <row r="350" spans="1:99" x14ac:dyDescent="0.2">
      <c r="A350" s="21" t="s">
        <v>8083</v>
      </c>
      <c r="B350" t="s">
        <v>8084</v>
      </c>
      <c r="C350" s="16">
        <v>37257</v>
      </c>
      <c r="D350" t="s">
        <v>4476</v>
      </c>
      <c r="G350" t="s">
        <v>8085</v>
      </c>
      <c r="H350" t="s">
        <v>4503</v>
      </c>
      <c r="I350" t="s">
        <v>4504</v>
      </c>
      <c r="J350" t="s">
        <v>8086</v>
      </c>
      <c r="K350" t="s">
        <v>8087</v>
      </c>
      <c r="L350" t="s">
        <v>8088</v>
      </c>
      <c r="M350">
        <v>74.260000000000005</v>
      </c>
      <c r="N350" t="s">
        <v>4484</v>
      </c>
      <c r="S350" t="s">
        <v>4485</v>
      </c>
      <c r="T350" t="s">
        <v>8089</v>
      </c>
      <c r="U350" t="s">
        <v>8090</v>
      </c>
      <c r="V350" t="s">
        <v>8091</v>
      </c>
      <c r="W350" t="s">
        <v>8092</v>
      </c>
      <c r="AM350">
        <v>1</v>
      </c>
      <c r="AN350" t="s">
        <v>8093</v>
      </c>
      <c r="AO350" s="18">
        <v>44470</v>
      </c>
      <c r="AP350">
        <v>1</v>
      </c>
      <c r="AR350" s="16">
        <v>43169</v>
      </c>
      <c r="AS350">
        <v>4700000</v>
      </c>
      <c r="AT350" t="s">
        <v>1244</v>
      </c>
      <c r="AU350">
        <v>6509965</v>
      </c>
      <c r="AV350">
        <v>4700000</v>
      </c>
      <c r="AW350" t="s">
        <v>1244</v>
      </c>
      <c r="AX350">
        <v>6509965</v>
      </c>
      <c r="AY350" t="s">
        <v>4504</v>
      </c>
      <c r="AZ350">
        <v>4700000</v>
      </c>
      <c r="BA350" t="s">
        <v>1244</v>
      </c>
      <c r="BB350">
        <v>6509966</v>
      </c>
      <c r="BC350">
        <v>4700000</v>
      </c>
      <c r="BD350" t="s">
        <v>1244</v>
      </c>
      <c r="BE350">
        <v>6509966</v>
      </c>
      <c r="CN350" t="s">
        <v>4530</v>
      </c>
      <c r="CP350" t="s">
        <v>8094</v>
      </c>
    </row>
    <row r="351" spans="1:99" x14ac:dyDescent="0.2">
      <c r="A351" s="21" t="s">
        <v>4265</v>
      </c>
      <c r="B351" t="s">
        <v>4267</v>
      </c>
      <c r="C351" s="16">
        <v>40179</v>
      </c>
      <c r="D351" t="s">
        <v>4501</v>
      </c>
      <c r="E351" t="s">
        <v>4881</v>
      </c>
      <c r="F351" t="s">
        <v>77</v>
      </c>
      <c r="G351" t="s">
        <v>8095</v>
      </c>
      <c r="H351" t="s">
        <v>4503</v>
      </c>
      <c r="I351" t="s">
        <v>97</v>
      </c>
      <c r="J351" t="s">
        <v>4266</v>
      </c>
      <c r="K351" t="s">
        <v>4506</v>
      </c>
      <c r="L351" t="s">
        <v>4268</v>
      </c>
      <c r="M351">
        <v>74.286000000000001</v>
      </c>
      <c r="N351" t="s">
        <v>4484</v>
      </c>
      <c r="O351" s="16">
        <v>43902</v>
      </c>
      <c r="P351" t="s">
        <v>4476</v>
      </c>
      <c r="S351" t="s">
        <v>4485</v>
      </c>
      <c r="T351" t="s">
        <v>4269</v>
      </c>
      <c r="U351" t="s">
        <v>8096</v>
      </c>
      <c r="W351" t="s">
        <v>8097</v>
      </c>
      <c r="X351" t="s">
        <v>8098</v>
      </c>
      <c r="Y351" t="s">
        <v>8099</v>
      </c>
      <c r="Z351">
        <v>2</v>
      </c>
      <c r="AM351">
        <v>2</v>
      </c>
      <c r="AN351" t="s">
        <v>8100</v>
      </c>
      <c r="AO351" s="17">
        <v>18568</v>
      </c>
      <c r="AP351">
        <v>1</v>
      </c>
      <c r="AQ351" t="s">
        <v>203</v>
      </c>
      <c r="AR351" s="16">
        <v>41091</v>
      </c>
      <c r="AS351">
        <v>1000000</v>
      </c>
      <c r="AT351" t="s">
        <v>39</v>
      </c>
      <c r="AU351">
        <v>1000000</v>
      </c>
      <c r="AV351">
        <v>1000000</v>
      </c>
      <c r="AW351" t="s">
        <v>39</v>
      </c>
      <c r="AX351">
        <v>1000000</v>
      </c>
      <c r="AY351" t="s">
        <v>97</v>
      </c>
      <c r="AZ351">
        <v>1000000</v>
      </c>
      <c r="BA351" t="s">
        <v>39</v>
      </c>
      <c r="BB351">
        <v>1000000</v>
      </c>
      <c r="BC351">
        <v>1000000</v>
      </c>
      <c r="BD351" t="s">
        <v>39</v>
      </c>
      <c r="BE351">
        <v>1000000</v>
      </c>
      <c r="BG351">
        <v>1</v>
      </c>
      <c r="BH351" t="s">
        <v>8101</v>
      </c>
      <c r="BI351" t="s">
        <v>8102</v>
      </c>
      <c r="BJ351" s="16">
        <v>43902</v>
      </c>
      <c r="BK351" t="s">
        <v>4476</v>
      </c>
      <c r="BO351" t="s">
        <v>5195</v>
      </c>
      <c r="CC351" t="s">
        <v>6972</v>
      </c>
      <c r="CD351">
        <v>3</v>
      </c>
      <c r="CP351" t="s">
        <v>4927</v>
      </c>
      <c r="CQ351" t="s">
        <v>4270</v>
      </c>
      <c r="CR351" t="s">
        <v>8103</v>
      </c>
      <c r="CS351" t="s">
        <v>8104</v>
      </c>
      <c r="CU351">
        <v>28</v>
      </c>
    </row>
    <row r="352" spans="1:99" x14ac:dyDescent="0.2">
      <c r="A352" s="21" t="s">
        <v>8105</v>
      </c>
      <c r="B352" t="s">
        <v>8106</v>
      </c>
      <c r="C352" s="16">
        <v>44000</v>
      </c>
      <c r="D352" t="s">
        <v>4476</v>
      </c>
      <c r="H352" t="s">
        <v>4503</v>
      </c>
      <c r="I352" t="s">
        <v>91</v>
      </c>
      <c r="J352" t="s">
        <v>73</v>
      </c>
      <c r="K352" t="s">
        <v>7907</v>
      </c>
      <c r="L352" t="s">
        <v>8107</v>
      </c>
      <c r="M352">
        <v>74.728999999999999</v>
      </c>
      <c r="N352" t="s">
        <v>4484</v>
      </c>
      <c r="S352" t="s">
        <v>4485</v>
      </c>
      <c r="T352" t="s">
        <v>8108</v>
      </c>
      <c r="U352" t="s">
        <v>8109</v>
      </c>
      <c r="V352" t="s">
        <v>8110</v>
      </c>
      <c r="W352" t="s">
        <v>8111</v>
      </c>
      <c r="X352" t="s">
        <v>8112</v>
      </c>
      <c r="Y352" t="s">
        <v>8113</v>
      </c>
      <c r="Z352">
        <v>2</v>
      </c>
      <c r="AM352">
        <v>2</v>
      </c>
      <c r="AN352" t="s">
        <v>8114</v>
      </c>
      <c r="AO352" s="18">
        <v>44470</v>
      </c>
      <c r="AP352">
        <v>1</v>
      </c>
      <c r="AQ352" t="s">
        <v>52</v>
      </c>
      <c r="AR352" s="16">
        <v>44013</v>
      </c>
      <c r="AS352">
        <v>100000</v>
      </c>
      <c r="AT352" t="s">
        <v>1244</v>
      </c>
      <c r="AU352">
        <v>124664</v>
      </c>
      <c r="AV352">
        <v>100000</v>
      </c>
      <c r="AW352" t="s">
        <v>1244</v>
      </c>
      <c r="AX352">
        <v>124664</v>
      </c>
      <c r="AY352" t="s">
        <v>91</v>
      </c>
      <c r="AZ352">
        <v>100000</v>
      </c>
      <c r="BA352" t="s">
        <v>1244</v>
      </c>
      <c r="BB352">
        <v>124665</v>
      </c>
      <c r="BC352">
        <v>100000</v>
      </c>
      <c r="BD352" t="s">
        <v>1244</v>
      </c>
      <c r="BE352">
        <v>124665</v>
      </c>
      <c r="CP352" t="s">
        <v>4555</v>
      </c>
    </row>
    <row r="353" spans="1:99" x14ac:dyDescent="0.2">
      <c r="A353" s="21" t="s">
        <v>8115</v>
      </c>
      <c r="B353" t="s">
        <v>8116</v>
      </c>
      <c r="C353" s="16">
        <v>40909</v>
      </c>
      <c r="D353" t="s">
        <v>4501</v>
      </c>
      <c r="F353" t="s">
        <v>77</v>
      </c>
      <c r="G353" t="s">
        <v>8117</v>
      </c>
      <c r="H353" t="s">
        <v>4503</v>
      </c>
      <c r="I353" t="s">
        <v>5327</v>
      </c>
      <c r="J353" t="s">
        <v>8118</v>
      </c>
      <c r="K353" t="s">
        <v>4945</v>
      </c>
      <c r="L353" t="s">
        <v>8119</v>
      </c>
      <c r="M353">
        <v>75.069000000000003</v>
      </c>
      <c r="N353" t="s">
        <v>4484</v>
      </c>
      <c r="S353" t="s">
        <v>4485</v>
      </c>
      <c r="T353" t="s">
        <v>8120</v>
      </c>
      <c r="U353" t="s">
        <v>8121</v>
      </c>
      <c r="V353" t="s">
        <v>8122</v>
      </c>
      <c r="W353" t="s">
        <v>8123</v>
      </c>
      <c r="X353" t="s">
        <v>8124</v>
      </c>
      <c r="Y353" t="s">
        <v>8125</v>
      </c>
      <c r="AO353" s="17">
        <v>18568</v>
      </c>
      <c r="AP353">
        <v>1</v>
      </c>
      <c r="AR353" s="16">
        <v>43900</v>
      </c>
      <c r="AS353">
        <v>423881</v>
      </c>
      <c r="AT353" t="s">
        <v>1244</v>
      </c>
      <c r="AU353">
        <v>547052</v>
      </c>
      <c r="AV353">
        <v>423881</v>
      </c>
      <c r="AW353" t="s">
        <v>1244</v>
      </c>
      <c r="AX353">
        <v>547052</v>
      </c>
      <c r="AY353" t="s">
        <v>5327</v>
      </c>
      <c r="AZ353">
        <v>423881</v>
      </c>
      <c r="BA353" t="s">
        <v>1244</v>
      </c>
      <c r="BB353">
        <v>547053</v>
      </c>
      <c r="BC353">
        <v>423881</v>
      </c>
      <c r="BD353" t="s">
        <v>1244</v>
      </c>
      <c r="BE353">
        <v>547053</v>
      </c>
      <c r="BG353">
        <v>1</v>
      </c>
      <c r="CC353" t="s">
        <v>4791</v>
      </c>
      <c r="CD353">
        <v>7</v>
      </c>
      <c r="CN353" t="s">
        <v>4530</v>
      </c>
      <c r="CP353" t="s">
        <v>4739</v>
      </c>
      <c r="CQ353" t="s">
        <v>2476</v>
      </c>
    </row>
    <row r="354" spans="1:99" x14ac:dyDescent="0.2">
      <c r="A354" s="21" t="s">
        <v>2778</v>
      </c>
      <c r="B354" t="s">
        <v>2780</v>
      </c>
      <c r="C354" s="16">
        <v>43252</v>
      </c>
      <c r="D354" t="s">
        <v>4476</v>
      </c>
      <c r="G354" t="s">
        <v>8126</v>
      </c>
      <c r="H354" t="s">
        <v>4503</v>
      </c>
      <c r="I354" t="s">
        <v>52</v>
      </c>
      <c r="J354" t="s">
        <v>2779</v>
      </c>
      <c r="K354" t="s">
        <v>4506</v>
      </c>
      <c r="L354" t="s">
        <v>2781</v>
      </c>
      <c r="M354">
        <v>75.194999999999993</v>
      </c>
      <c r="N354" t="s">
        <v>4484</v>
      </c>
      <c r="S354" t="s">
        <v>4485</v>
      </c>
      <c r="T354" t="s">
        <v>2782</v>
      </c>
      <c r="W354" t="s">
        <v>8127</v>
      </c>
      <c r="AM354">
        <v>1</v>
      </c>
      <c r="AN354" t="s">
        <v>8128</v>
      </c>
      <c r="AO354" t="s">
        <v>4692</v>
      </c>
      <c r="AP354">
        <v>1</v>
      </c>
      <c r="AQ354" t="s">
        <v>52</v>
      </c>
      <c r="AR354" s="16">
        <v>43254</v>
      </c>
      <c r="AS354">
        <v>250000</v>
      </c>
      <c r="AT354" t="s">
        <v>1244</v>
      </c>
      <c r="AU354">
        <v>333837</v>
      </c>
      <c r="AV354">
        <v>250000</v>
      </c>
      <c r="AW354" t="s">
        <v>1244</v>
      </c>
      <c r="AX354">
        <v>333837</v>
      </c>
      <c r="AY354" t="s">
        <v>52</v>
      </c>
      <c r="AZ354">
        <v>250000</v>
      </c>
      <c r="BA354" t="s">
        <v>1244</v>
      </c>
      <c r="BB354">
        <v>333837</v>
      </c>
      <c r="BC354">
        <v>250000</v>
      </c>
      <c r="BD354" t="s">
        <v>1244</v>
      </c>
      <c r="BE354">
        <v>333837</v>
      </c>
      <c r="CC354" t="s">
        <v>5151</v>
      </c>
      <c r="CD354">
        <v>2</v>
      </c>
      <c r="CF354">
        <v>0</v>
      </c>
      <c r="CG354">
        <v>1</v>
      </c>
      <c r="CI354" t="s">
        <v>4594</v>
      </c>
    </row>
    <row r="355" spans="1:99" x14ac:dyDescent="0.2">
      <c r="A355" s="21" t="s">
        <v>8129</v>
      </c>
      <c r="B355" t="s">
        <v>8130</v>
      </c>
      <c r="C355" s="16">
        <v>40179</v>
      </c>
      <c r="D355" t="s">
        <v>4501</v>
      </c>
      <c r="E355" t="s">
        <v>4881</v>
      </c>
      <c r="G355" t="s">
        <v>8131</v>
      </c>
      <c r="H355" t="s">
        <v>4503</v>
      </c>
      <c r="I355" t="s">
        <v>5078</v>
      </c>
      <c r="J355" t="s">
        <v>8132</v>
      </c>
      <c r="K355" t="s">
        <v>4896</v>
      </c>
      <c r="L355" t="s">
        <v>8133</v>
      </c>
      <c r="M355">
        <v>75.230999999999995</v>
      </c>
      <c r="N355" t="s">
        <v>4484</v>
      </c>
      <c r="O355" s="16">
        <v>44257</v>
      </c>
      <c r="P355" t="s">
        <v>4476</v>
      </c>
      <c r="S355" t="s">
        <v>4485</v>
      </c>
      <c r="T355" t="s">
        <v>8134</v>
      </c>
      <c r="U355" t="s">
        <v>8135</v>
      </c>
      <c r="W355" t="s">
        <v>8136</v>
      </c>
      <c r="X355" t="s">
        <v>8137</v>
      </c>
      <c r="Y355" t="s">
        <v>8138</v>
      </c>
      <c r="Z355">
        <v>1</v>
      </c>
      <c r="AM355">
        <v>1</v>
      </c>
      <c r="AN355" t="s">
        <v>8139</v>
      </c>
      <c r="AO355" s="17">
        <v>18568</v>
      </c>
      <c r="AP355">
        <v>1</v>
      </c>
      <c r="AQ355" t="s">
        <v>203</v>
      </c>
      <c r="AR355" s="16">
        <v>42461</v>
      </c>
      <c r="AS355">
        <v>50000</v>
      </c>
      <c r="AT355" t="s">
        <v>35</v>
      </c>
      <c r="AU355">
        <v>56966</v>
      </c>
      <c r="BC355">
        <v>50000</v>
      </c>
      <c r="BD355" t="s">
        <v>35</v>
      </c>
      <c r="BE355">
        <v>56967</v>
      </c>
      <c r="BF355">
        <v>1</v>
      </c>
      <c r="BG355">
        <v>1</v>
      </c>
      <c r="BH355" t="s">
        <v>8140</v>
      </c>
      <c r="BI355" t="s">
        <v>8141</v>
      </c>
      <c r="BJ355" s="16">
        <v>44257</v>
      </c>
      <c r="BK355" t="s">
        <v>4476</v>
      </c>
      <c r="BL355">
        <v>10000000</v>
      </c>
      <c r="BM355" t="s">
        <v>35</v>
      </c>
      <c r="BN355">
        <v>12085044</v>
      </c>
      <c r="BO355" t="s">
        <v>5195</v>
      </c>
      <c r="CC355" t="s">
        <v>5316</v>
      </c>
      <c r="CD355">
        <v>13</v>
      </c>
      <c r="CN355" t="s">
        <v>4530</v>
      </c>
      <c r="CP355" t="s">
        <v>8142</v>
      </c>
      <c r="CQ355" t="s">
        <v>3286</v>
      </c>
      <c r="CR355" t="s">
        <v>8143</v>
      </c>
      <c r="CS355" t="s">
        <v>8144</v>
      </c>
      <c r="CU355">
        <v>13</v>
      </c>
    </row>
    <row r="356" spans="1:99" x14ac:dyDescent="0.2">
      <c r="A356" s="21" t="s">
        <v>4200</v>
      </c>
      <c r="B356" t="s">
        <v>4202</v>
      </c>
      <c r="C356" s="16">
        <v>40544</v>
      </c>
      <c r="D356" t="s">
        <v>4501</v>
      </c>
      <c r="E356" t="s">
        <v>4881</v>
      </c>
      <c r="G356" t="s">
        <v>8145</v>
      </c>
      <c r="H356" t="s">
        <v>4503</v>
      </c>
      <c r="I356" t="s">
        <v>97</v>
      </c>
      <c r="J356" t="s">
        <v>4201</v>
      </c>
      <c r="K356" t="s">
        <v>8146</v>
      </c>
      <c r="L356" t="s">
        <v>4203</v>
      </c>
      <c r="M356">
        <v>75.608999999999995</v>
      </c>
      <c r="N356" t="s">
        <v>4484</v>
      </c>
      <c r="O356" s="16">
        <v>42549</v>
      </c>
      <c r="P356" t="s">
        <v>4476</v>
      </c>
      <c r="S356" t="s">
        <v>4485</v>
      </c>
      <c r="T356" t="s">
        <v>4204</v>
      </c>
      <c r="U356" t="s">
        <v>8147</v>
      </c>
      <c r="V356" t="s">
        <v>8148</v>
      </c>
      <c r="W356" t="s">
        <v>8149</v>
      </c>
      <c r="X356" t="s">
        <v>8150</v>
      </c>
      <c r="Z356">
        <v>6</v>
      </c>
      <c r="AM356">
        <v>1</v>
      </c>
      <c r="AN356" t="s">
        <v>8151</v>
      </c>
      <c r="AO356" s="17">
        <v>18568</v>
      </c>
      <c r="AP356">
        <v>1</v>
      </c>
      <c r="AQ356" t="s">
        <v>203</v>
      </c>
      <c r="AR356" s="16">
        <v>41471</v>
      </c>
      <c r="AS356">
        <v>1500000</v>
      </c>
      <c r="AT356" t="s">
        <v>35</v>
      </c>
      <c r="AU356">
        <v>1969716</v>
      </c>
      <c r="AV356">
        <v>1500000</v>
      </c>
      <c r="AW356" t="s">
        <v>35</v>
      </c>
      <c r="AX356">
        <v>1969716</v>
      </c>
      <c r="AY356" t="s">
        <v>97</v>
      </c>
      <c r="AZ356">
        <v>1500000</v>
      </c>
      <c r="BA356" t="s">
        <v>35</v>
      </c>
      <c r="BB356">
        <v>1969716</v>
      </c>
      <c r="BC356">
        <v>1500000</v>
      </c>
      <c r="BD356" t="s">
        <v>35</v>
      </c>
      <c r="BE356">
        <v>1969716</v>
      </c>
      <c r="BF356">
        <v>1</v>
      </c>
      <c r="BG356">
        <v>1</v>
      </c>
      <c r="BH356" t="s">
        <v>3989</v>
      </c>
      <c r="BI356" t="s">
        <v>8152</v>
      </c>
      <c r="BJ356" s="16">
        <v>42549</v>
      </c>
      <c r="BK356" t="s">
        <v>4476</v>
      </c>
      <c r="BO356" t="s">
        <v>5195</v>
      </c>
      <c r="CP356" t="s">
        <v>4581</v>
      </c>
      <c r="CQ356" t="s">
        <v>3989</v>
      </c>
      <c r="CR356" t="s">
        <v>8153</v>
      </c>
      <c r="CS356" t="s">
        <v>8154</v>
      </c>
      <c r="CU356">
        <v>16</v>
      </c>
    </row>
    <row r="357" spans="1:99" x14ac:dyDescent="0.2">
      <c r="A357" s="21" t="s">
        <v>8155</v>
      </c>
      <c r="B357" t="s">
        <v>8156</v>
      </c>
      <c r="C357" s="16">
        <v>42156</v>
      </c>
      <c r="D357" t="s">
        <v>4546</v>
      </c>
      <c r="F357" t="s">
        <v>53</v>
      </c>
      <c r="G357" t="s">
        <v>8157</v>
      </c>
      <c r="H357" t="s">
        <v>4503</v>
      </c>
      <c r="I357" t="s">
        <v>5327</v>
      </c>
      <c r="J357" t="s">
        <v>8158</v>
      </c>
      <c r="K357" t="s">
        <v>4506</v>
      </c>
      <c r="L357" t="s">
        <v>8159</v>
      </c>
      <c r="M357">
        <v>75.658000000000001</v>
      </c>
      <c r="N357" t="s">
        <v>4484</v>
      </c>
      <c r="S357" t="s">
        <v>4485</v>
      </c>
      <c r="T357" t="s">
        <v>8160</v>
      </c>
      <c r="U357" t="s">
        <v>8161</v>
      </c>
      <c r="V357" t="s">
        <v>8162</v>
      </c>
      <c r="W357" t="s">
        <v>8163</v>
      </c>
      <c r="X357" t="s">
        <v>8164</v>
      </c>
      <c r="AM357">
        <v>3</v>
      </c>
      <c r="AN357" t="s">
        <v>8165</v>
      </c>
      <c r="AO357" s="17">
        <v>18568</v>
      </c>
      <c r="AP357">
        <v>1</v>
      </c>
      <c r="AR357" s="16">
        <v>42915</v>
      </c>
      <c r="AS357">
        <v>522910</v>
      </c>
      <c r="AT357" t="s">
        <v>1244</v>
      </c>
      <c r="AU357">
        <v>680223</v>
      </c>
      <c r="AV357">
        <v>522910</v>
      </c>
      <c r="AW357" t="s">
        <v>1244</v>
      </c>
      <c r="AX357">
        <v>680223</v>
      </c>
      <c r="AY357" t="s">
        <v>5327</v>
      </c>
      <c r="AZ357">
        <v>522910</v>
      </c>
      <c r="BA357" t="s">
        <v>1244</v>
      </c>
      <c r="BB357">
        <v>680223</v>
      </c>
      <c r="BC357">
        <v>522910</v>
      </c>
      <c r="BD357" t="s">
        <v>1244</v>
      </c>
      <c r="BE357">
        <v>680223</v>
      </c>
      <c r="BG357">
        <v>4</v>
      </c>
      <c r="CP357" t="s">
        <v>8166</v>
      </c>
      <c r="CQ357" t="s">
        <v>8167</v>
      </c>
      <c r="CU357">
        <v>14</v>
      </c>
    </row>
    <row r="358" spans="1:99" x14ac:dyDescent="0.2">
      <c r="A358" s="21" t="s">
        <v>3809</v>
      </c>
      <c r="B358" t="s">
        <v>3811</v>
      </c>
      <c r="C358" s="16">
        <v>42159</v>
      </c>
      <c r="D358" t="s">
        <v>4476</v>
      </c>
      <c r="F358" t="s">
        <v>77</v>
      </c>
      <c r="G358" t="s">
        <v>8168</v>
      </c>
      <c r="H358" t="s">
        <v>4503</v>
      </c>
      <c r="I358" t="s">
        <v>52</v>
      </c>
      <c r="J358" t="s">
        <v>3810</v>
      </c>
      <c r="K358" t="s">
        <v>4506</v>
      </c>
      <c r="L358" t="s">
        <v>3812</v>
      </c>
      <c r="M358">
        <v>75.977999999999994</v>
      </c>
      <c r="N358" t="s">
        <v>4484</v>
      </c>
      <c r="S358" t="s">
        <v>4485</v>
      </c>
      <c r="T358" t="s">
        <v>3813</v>
      </c>
      <c r="U358" t="s">
        <v>8169</v>
      </c>
      <c r="V358" t="s">
        <v>8170</v>
      </c>
      <c r="W358" t="s">
        <v>8171</v>
      </c>
      <c r="X358" t="s">
        <v>8172</v>
      </c>
      <c r="Z358">
        <v>7</v>
      </c>
      <c r="AM358">
        <v>1</v>
      </c>
      <c r="AN358" t="s">
        <v>8173</v>
      </c>
      <c r="AO358" s="18">
        <v>44470</v>
      </c>
      <c r="AP358">
        <v>1</v>
      </c>
      <c r="AQ358" t="s">
        <v>52</v>
      </c>
      <c r="AR358" s="16">
        <v>42410</v>
      </c>
      <c r="AS358">
        <v>480000</v>
      </c>
      <c r="AT358" t="s">
        <v>1244</v>
      </c>
      <c r="AU358">
        <v>697503</v>
      </c>
      <c r="AV358">
        <v>480000</v>
      </c>
      <c r="AW358" t="s">
        <v>1244</v>
      </c>
      <c r="AX358">
        <v>697503</v>
      </c>
      <c r="AY358" t="s">
        <v>52</v>
      </c>
      <c r="AZ358">
        <v>480000</v>
      </c>
      <c r="BA358" t="s">
        <v>1244</v>
      </c>
      <c r="BB358">
        <v>697503</v>
      </c>
      <c r="BC358">
        <v>480000</v>
      </c>
      <c r="BD358" t="s">
        <v>1244</v>
      </c>
      <c r="BE358">
        <v>697503</v>
      </c>
      <c r="BG358">
        <v>3</v>
      </c>
      <c r="CP358" t="s">
        <v>8174</v>
      </c>
      <c r="CQ358" t="s">
        <v>8175</v>
      </c>
      <c r="CU358">
        <v>16</v>
      </c>
    </row>
    <row r="359" spans="1:99" x14ac:dyDescent="0.2">
      <c r="A359" s="21" t="s">
        <v>8176</v>
      </c>
      <c r="B359" t="s">
        <v>8177</v>
      </c>
      <c r="C359" s="16">
        <v>43388</v>
      </c>
      <c r="D359" t="s">
        <v>4476</v>
      </c>
      <c r="G359" t="s">
        <v>8178</v>
      </c>
      <c r="H359" t="s">
        <v>4503</v>
      </c>
      <c r="I359" t="s">
        <v>52</v>
      </c>
      <c r="J359" t="s">
        <v>8179</v>
      </c>
      <c r="K359" t="s">
        <v>8180</v>
      </c>
      <c r="L359" t="s">
        <v>8181</v>
      </c>
      <c r="M359">
        <v>76.575000000000003</v>
      </c>
      <c r="N359" t="s">
        <v>4484</v>
      </c>
      <c r="S359" t="s">
        <v>4485</v>
      </c>
      <c r="T359" t="s">
        <v>8182</v>
      </c>
      <c r="U359" t="s">
        <v>8183</v>
      </c>
      <c r="V359" t="s">
        <v>8184</v>
      </c>
      <c r="W359" t="s">
        <v>8185</v>
      </c>
      <c r="X359" t="s">
        <v>8186</v>
      </c>
      <c r="Y359">
        <v>351289170481</v>
      </c>
      <c r="AM359">
        <v>1</v>
      </c>
      <c r="AN359" t="s">
        <v>8187</v>
      </c>
      <c r="AO359" s="18">
        <v>44470</v>
      </c>
      <c r="AP359">
        <v>1</v>
      </c>
      <c r="AQ359" t="s">
        <v>52</v>
      </c>
      <c r="AR359" s="16">
        <v>43415</v>
      </c>
      <c r="AS359">
        <v>450000</v>
      </c>
      <c r="AT359" t="s">
        <v>35</v>
      </c>
      <c r="AU359">
        <v>509602</v>
      </c>
      <c r="AV359">
        <v>450000</v>
      </c>
      <c r="AW359" t="s">
        <v>35</v>
      </c>
      <c r="AX359">
        <v>509602</v>
      </c>
      <c r="AY359" t="s">
        <v>52</v>
      </c>
      <c r="AZ359">
        <v>450000</v>
      </c>
      <c r="BA359" t="s">
        <v>35</v>
      </c>
      <c r="BB359">
        <v>509603</v>
      </c>
      <c r="BC359">
        <v>450000</v>
      </c>
      <c r="BD359" t="s">
        <v>35</v>
      </c>
      <c r="BE359">
        <v>509603</v>
      </c>
      <c r="CN359" t="s">
        <v>4530</v>
      </c>
      <c r="CP359" t="s">
        <v>4664</v>
      </c>
    </row>
    <row r="360" spans="1:99" x14ac:dyDescent="0.2">
      <c r="A360" s="21" t="s">
        <v>8188</v>
      </c>
      <c r="B360" t="s">
        <v>8189</v>
      </c>
      <c r="C360" s="16">
        <v>42736</v>
      </c>
      <c r="D360" t="s">
        <v>4501</v>
      </c>
      <c r="F360" t="s">
        <v>53</v>
      </c>
      <c r="G360" t="s">
        <v>8190</v>
      </c>
      <c r="H360" t="s">
        <v>4503</v>
      </c>
      <c r="I360" t="s">
        <v>91</v>
      </c>
      <c r="J360" t="s">
        <v>8191</v>
      </c>
      <c r="K360" t="s">
        <v>5564</v>
      </c>
      <c r="L360" t="s">
        <v>8192</v>
      </c>
      <c r="M360">
        <v>76.691999999999993</v>
      </c>
      <c r="N360" t="s">
        <v>4484</v>
      </c>
      <c r="S360" t="s">
        <v>4485</v>
      </c>
      <c r="T360" t="s">
        <v>8193</v>
      </c>
      <c r="U360" t="s">
        <v>8194</v>
      </c>
      <c r="V360" t="s">
        <v>8195</v>
      </c>
      <c r="W360" t="s">
        <v>8196</v>
      </c>
      <c r="X360" t="s">
        <v>8197</v>
      </c>
      <c r="Y360">
        <v>41223424692</v>
      </c>
      <c r="Z360">
        <v>5</v>
      </c>
      <c r="AM360">
        <v>1</v>
      </c>
      <c r="AN360" t="s">
        <v>5964</v>
      </c>
      <c r="AO360" s="18">
        <v>44470</v>
      </c>
      <c r="AP360">
        <v>1</v>
      </c>
      <c r="AQ360" t="s">
        <v>52</v>
      </c>
      <c r="AR360" s="16">
        <v>43435</v>
      </c>
      <c r="AS360">
        <v>750000</v>
      </c>
      <c r="AT360" t="s">
        <v>1666</v>
      </c>
      <c r="AU360">
        <v>751235</v>
      </c>
      <c r="AV360">
        <v>750000</v>
      </c>
      <c r="AW360" t="s">
        <v>1666</v>
      </c>
      <c r="AX360">
        <v>751235</v>
      </c>
      <c r="AY360" t="s">
        <v>91</v>
      </c>
      <c r="AZ360">
        <v>750000</v>
      </c>
      <c r="BA360" t="s">
        <v>1666</v>
      </c>
      <c r="BB360">
        <v>751236</v>
      </c>
      <c r="BC360">
        <v>750000</v>
      </c>
      <c r="BD360" t="s">
        <v>1666</v>
      </c>
      <c r="BE360">
        <v>751236</v>
      </c>
      <c r="BG360">
        <v>1</v>
      </c>
      <c r="CP360" t="s">
        <v>8198</v>
      </c>
      <c r="CQ360" t="s">
        <v>290</v>
      </c>
    </row>
    <row r="361" spans="1:99" x14ac:dyDescent="0.2">
      <c r="A361" s="21" t="s">
        <v>8199</v>
      </c>
      <c r="B361" t="s">
        <v>8200</v>
      </c>
      <c r="C361" s="16">
        <v>43435</v>
      </c>
      <c r="D361" t="s">
        <v>4476</v>
      </c>
      <c r="G361" t="s">
        <v>8201</v>
      </c>
      <c r="H361" t="s">
        <v>4503</v>
      </c>
      <c r="I361" t="s">
        <v>97</v>
      </c>
      <c r="J361" t="s">
        <v>8202</v>
      </c>
      <c r="K361" t="s">
        <v>5586</v>
      </c>
      <c r="L361" t="s">
        <v>8203</v>
      </c>
      <c r="M361">
        <v>77.024000000000001</v>
      </c>
      <c r="N361" t="s">
        <v>4484</v>
      </c>
      <c r="S361" t="s">
        <v>4485</v>
      </c>
      <c r="T361" t="s">
        <v>8204</v>
      </c>
      <c r="U361" t="s">
        <v>8205</v>
      </c>
      <c r="V361" t="s">
        <v>8206</v>
      </c>
      <c r="W361" t="s">
        <v>8207</v>
      </c>
      <c r="X361" t="s">
        <v>8208</v>
      </c>
      <c r="Z361">
        <v>1</v>
      </c>
      <c r="AO361" s="18">
        <v>44470</v>
      </c>
      <c r="AP361">
        <v>1</v>
      </c>
      <c r="AR361" s="16">
        <v>43724</v>
      </c>
      <c r="AS361">
        <v>200000</v>
      </c>
      <c r="AT361" t="s">
        <v>35</v>
      </c>
      <c r="AU361">
        <v>220062</v>
      </c>
      <c r="AV361">
        <v>200000</v>
      </c>
      <c r="AW361" t="s">
        <v>35</v>
      </c>
      <c r="AX361">
        <v>220062</v>
      </c>
      <c r="AY361" t="s">
        <v>97</v>
      </c>
      <c r="AZ361">
        <v>200000</v>
      </c>
      <c r="BA361" t="s">
        <v>35</v>
      </c>
      <c r="BB361">
        <v>220063</v>
      </c>
      <c r="BC361">
        <v>200000</v>
      </c>
      <c r="BD361" t="s">
        <v>35</v>
      </c>
      <c r="BE361">
        <v>220063</v>
      </c>
      <c r="BG361">
        <v>1</v>
      </c>
      <c r="CC361" t="s">
        <v>4607</v>
      </c>
      <c r="CD361">
        <v>2</v>
      </c>
      <c r="CN361" t="s">
        <v>4530</v>
      </c>
      <c r="CP361" t="s">
        <v>4739</v>
      </c>
      <c r="CQ361" t="s">
        <v>8209</v>
      </c>
    </row>
    <row r="362" spans="1:99" x14ac:dyDescent="0.2">
      <c r="A362" s="21" t="s">
        <v>3120</v>
      </c>
      <c r="B362" t="s">
        <v>3122</v>
      </c>
      <c r="C362" s="16">
        <v>42615</v>
      </c>
      <c r="D362" t="s">
        <v>4476</v>
      </c>
      <c r="G362" t="s">
        <v>8210</v>
      </c>
      <c r="H362" t="s">
        <v>4503</v>
      </c>
      <c r="I362" t="s">
        <v>91</v>
      </c>
      <c r="J362" t="s">
        <v>3121</v>
      </c>
      <c r="K362" t="s">
        <v>4506</v>
      </c>
      <c r="L362" t="s">
        <v>3123</v>
      </c>
      <c r="M362">
        <v>77.216999999999999</v>
      </c>
      <c r="N362" t="s">
        <v>4484</v>
      </c>
      <c r="S362" t="s">
        <v>4485</v>
      </c>
      <c r="T362" t="s">
        <v>3124</v>
      </c>
      <c r="U362" t="s">
        <v>8211</v>
      </c>
      <c r="W362" t="s">
        <v>8212</v>
      </c>
      <c r="X362" t="s">
        <v>8213</v>
      </c>
      <c r="AM362">
        <v>1</v>
      </c>
      <c r="AN362" t="s">
        <v>8214</v>
      </c>
      <c r="AO362" s="18">
        <v>44470</v>
      </c>
      <c r="AP362">
        <v>1</v>
      </c>
      <c r="AQ362" t="s">
        <v>52</v>
      </c>
      <c r="AR362" s="16">
        <v>43069</v>
      </c>
      <c r="AS362">
        <v>220000</v>
      </c>
      <c r="AT362" t="s">
        <v>1244</v>
      </c>
      <c r="AU362">
        <v>297657</v>
      </c>
      <c r="AV362">
        <v>220000</v>
      </c>
      <c r="AW362" t="s">
        <v>1244</v>
      </c>
      <c r="AX362">
        <v>297657</v>
      </c>
      <c r="AY362" t="s">
        <v>91</v>
      </c>
      <c r="AZ362">
        <v>220000</v>
      </c>
      <c r="BA362" t="s">
        <v>1244</v>
      </c>
      <c r="BB362">
        <v>297658</v>
      </c>
      <c r="BC362">
        <v>220000</v>
      </c>
      <c r="BD362" t="s">
        <v>1244</v>
      </c>
      <c r="BE362">
        <v>297658</v>
      </c>
      <c r="CC362" t="s">
        <v>4607</v>
      </c>
      <c r="CD362">
        <v>1</v>
      </c>
      <c r="CP362" t="s">
        <v>4609</v>
      </c>
    </row>
    <row r="363" spans="1:99" x14ac:dyDescent="0.2">
      <c r="A363" s="21" t="s">
        <v>8215</v>
      </c>
      <c r="B363" t="s">
        <v>8216</v>
      </c>
      <c r="C363" s="16">
        <v>43101</v>
      </c>
      <c r="D363" t="s">
        <v>4501</v>
      </c>
      <c r="G363" t="s">
        <v>8217</v>
      </c>
      <c r="H363" t="s">
        <v>4503</v>
      </c>
      <c r="I363" t="s">
        <v>52</v>
      </c>
      <c r="J363" t="s">
        <v>3991</v>
      </c>
      <c r="K363" t="s">
        <v>8218</v>
      </c>
      <c r="L363" t="s">
        <v>8219</v>
      </c>
      <c r="M363">
        <v>77.289000000000001</v>
      </c>
      <c r="N363" t="s">
        <v>4484</v>
      </c>
      <c r="S363" t="s">
        <v>4485</v>
      </c>
      <c r="T363" t="s">
        <v>8220</v>
      </c>
      <c r="W363" t="s">
        <v>8221</v>
      </c>
      <c r="X363" t="s">
        <v>8222</v>
      </c>
      <c r="AO363" s="18">
        <v>44470</v>
      </c>
      <c r="AP363">
        <v>1</v>
      </c>
      <c r="AQ363" t="s">
        <v>52</v>
      </c>
      <c r="AR363" s="16">
        <v>43796</v>
      </c>
      <c r="AS363">
        <v>150000</v>
      </c>
      <c r="AT363" t="s">
        <v>35</v>
      </c>
      <c r="AU363">
        <v>165077</v>
      </c>
      <c r="AV363">
        <v>150000</v>
      </c>
      <c r="AW363" t="s">
        <v>35</v>
      </c>
      <c r="AX363">
        <v>165077</v>
      </c>
      <c r="AY363" t="s">
        <v>52</v>
      </c>
      <c r="AZ363">
        <v>150000</v>
      </c>
      <c r="BA363" t="s">
        <v>35</v>
      </c>
      <c r="BB363">
        <v>165077</v>
      </c>
      <c r="BC363">
        <v>150000</v>
      </c>
      <c r="BD363" t="s">
        <v>35</v>
      </c>
      <c r="BE363">
        <v>165077</v>
      </c>
      <c r="BF363">
        <v>1</v>
      </c>
      <c r="BG363">
        <v>1</v>
      </c>
      <c r="CN363" t="s">
        <v>4530</v>
      </c>
      <c r="CP363" t="s">
        <v>5196</v>
      </c>
      <c r="CQ363" t="s">
        <v>8223</v>
      </c>
    </row>
    <row r="364" spans="1:99" x14ac:dyDescent="0.2">
      <c r="A364" s="21" t="s">
        <v>8224</v>
      </c>
      <c r="B364" t="s">
        <v>8225</v>
      </c>
      <c r="C364" s="16">
        <v>43225</v>
      </c>
      <c r="D364" t="s">
        <v>4476</v>
      </c>
      <c r="G364" t="s">
        <v>8226</v>
      </c>
      <c r="H364" t="s">
        <v>4503</v>
      </c>
      <c r="I364" t="s">
        <v>52</v>
      </c>
      <c r="J364" t="s">
        <v>8227</v>
      </c>
      <c r="K364" t="s">
        <v>8228</v>
      </c>
      <c r="L364" t="s">
        <v>8229</v>
      </c>
      <c r="M364">
        <v>77.429000000000002</v>
      </c>
      <c r="N364" t="s">
        <v>4484</v>
      </c>
      <c r="S364" t="s">
        <v>4485</v>
      </c>
      <c r="T364" t="s">
        <v>8230</v>
      </c>
      <c r="W364" t="s">
        <v>8231</v>
      </c>
      <c r="X364" t="s">
        <v>8232</v>
      </c>
      <c r="AO364" s="17">
        <v>18568</v>
      </c>
      <c r="AP364">
        <v>1</v>
      </c>
      <c r="AQ364" t="s">
        <v>52</v>
      </c>
      <c r="AR364" s="16">
        <v>44079</v>
      </c>
      <c r="AS364">
        <v>180000</v>
      </c>
      <c r="AT364" t="s">
        <v>1244</v>
      </c>
      <c r="AU364">
        <v>239021</v>
      </c>
      <c r="AV364">
        <v>180000</v>
      </c>
      <c r="AW364" t="s">
        <v>1244</v>
      </c>
      <c r="AX364">
        <v>239021</v>
      </c>
      <c r="AY364" t="s">
        <v>52</v>
      </c>
      <c r="AZ364">
        <v>180000</v>
      </c>
      <c r="BA364" t="s">
        <v>1244</v>
      </c>
      <c r="BB364">
        <v>239022</v>
      </c>
      <c r="BC364">
        <v>180000</v>
      </c>
      <c r="BD364" t="s">
        <v>1244</v>
      </c>
      <c r="BE364">
        <v>239022</v>
      </c>
      <c r="CP364" t="s">
        <v>8233</v>
      </c>
    </row>
    <row r="365" spans="1:99" x14ac:dyDescent="0.2">
      <c r="A365" s="21" t="s">
        <v>8234</v>
      </c>
      <c r="B365" t="s">
        <v>8235</v>
      </c>
      <c r="C365" s="16">
        <v>42005</v>
      </c>
      <c r="D365" t="s">
        <v>4501</v>
      </c>
      <c r="F365" t="s">
        <v>77</v>
      </c>
      <c r="G365" t="s">
        <v>8236</v>
      </c>
      <c r="H365" t="s">
        <v>4503</v>
      </c>
      <c r="I365" t="s">
        <v>52</v>
      </c>
      <c r="J365" t="s">
        <v>8237</v>
      </c>
      <c r="K365" t="s">
        <v>6610</v>
      </c>
      <c r="L365" t="s">
        <v>8238</v>
      </c>
      <c r="M365">
        <v>77.5</v>
      </c>
      <c r="N365" t="s">
        <v>4484</v>
      </c>
      <c r="S365" t="s">
        <v>4485</v>
      </c>
      <c r="T365" t="s">
        <v>8239</v>
      </c>
      <c r="U365" t="s">
        <v>8240</v>
      </c>
      <c r="V365" t="s">
        <v>8241</v>
      </c>
      <c r="X365" t="s">
        <v>8242</v>
      </c>
      <c r="Y365" t="s">
        <v>8243</v>
      </c>
      <c r="Z365">
        <v>7</v>
      </c>
      <c r="AM365">
        <v>2</v>
      </c>
      <c r="AN365" t="s">
        <v>8244</v>
      </c>
      <c r="AO365" s="17">
        <v>18568</v>
      </c>
      <c r="AP365">
        <v>1</v>
      </c>
      <c r="AQ365" t="s">
        <v>52</v>
      </c>
      <c r="AR365" s="16">
        <v>43061</v>
      </c>
      <c r="AS365">
        <v>300000</v>
      </c>
      <c r="AT365" t="s">
        <v>35</v>
      </c>
      <c r="AU365">
        <v>354439</v>
      </c>
      <c r="AV365">
        <v>300000</v>
      </c>
      <c r="AW365" t="s">
        <v>35</v>
      </c>
      <c r="AX365">
        <v>354439</v>
      </c>
      <c r="AY365" t="s">
        <v>52</v>
      </c>
      <c r="AZ365">
        <v>300000</v>
      </c>
      <c r="BA365" t="s">
        <v>35</v>
      </c>
      <c r="BB365">
        <v>354439</v>
      </c>
      <c r="BC365">
        <v>300000</v>
      </c>
      <c r="BD365" t="s">
        <v>35</v>
      </c>
      <c r="BE365">
        <v>354439</v>
      </c>
      <c r="BF365">
        <v>1</v>
      </c>
      <c r="BG365">
        <v>2</v>
      </c>
      <c r="CN365" t="s">
        <v>4530</v>
      </c>
      <c r="CP365" t="s">
        <v>4716</v>
      </c>
      <c r="CQ365" t="s">
        <v>8245</v>
      </c>
      <c r="CU365">
        <v>37</v>
      </c>
    </row>
    <row r="366" spans="1:99" x14ac:dyDescent="0.2">
      <c r="A366" s="21" t="s">
        <v>8246</v>
      </c>
      <c r="B366" t="s">
        <v>8247</v>
      </c>
      <c r="C366" s="16">
        <v>42917</v>
      </c>
      <c r="D366" t="s">
        <v>4546</v>
      </c>
      <c r="G366" t="s">
        <v>8248</v>
      </c>
      <c r="H366" t="s">
        <v>4503</v>
      </c>
      <c r="I366" t="s">
        <v>5078</v>
      </c>
      <c r="J366" t="s">
        <v>73</v>
      </c>
      <c r="K366" t="s">
        <v>7400</v>
      </c>
      <c r="L366" t="s">
        <v>8249</v>
      </c>
      <c r="M366">
        <v>77.718000000000004</v>
      </c>
      <c r="N366" t="s">
        <v>4484</v>
      </c>
      <c r="S366" t="s">
        <v>4485</v>
      </c>
      <c r="T366" t="s">
        <v>8250</v>
      </c>
      <c r="U366" t="s">
        <v>8251</v>
      </c>
      <c r="V366" t="s">
        <v>8252</v>
      </c>
      <c r="W366" t="s">
        <v>8253</v>
      </c>
      <c r="X366" t="s">
        <v>8254</v>
      </c>
      <c r="Y366" t="s">
        <v>8255</v>
      </c>
      <c r="Z366">
        <v>2</v>
      </c>
      <c r="AM366">
        <v>1</v>
      </c>
      <c r="AN366" t="s">
        <v>8256</v>
      </c>
      <c r="AO366" s="17">
        <v>18568</v>
      </c>
      <c r="AP366">
        <v>1</v>
      </c>
      <c r="AR366" s="16">
        <v>43600</v>
      </c>
      <c r="AS366">
        <v>450000</v>
      </c>
      <c r="AT366" t="s">
        <v>1244</v>
      </c>
      <c r="AU366">
        <v>578107</v>
      </c>
      <c r="BC366">
        <v>450000</v>
      </c>
      <c r="BD366" t="s">
        <v>1244</v>
      </c>
      <c r="BE366">
        <v>578107</v>
      </c>
      <c r="BF366">
        <v>1</v>
      </c>
      <c r="BG366">
        <v>1</v>
      </c>
      <c r="CP366" t="s">
        <v>4555</v>
      </c>
      <c r="CQ366" t="s">
        <v>8257</v>
      </c>
    </row>
    <row r="367" spans="1:99" x14ac:dyDescent="0.2">
      <c r="A367" s="21" t="s">
        <v>8258</v>
      </c>
      <c r="B367" t="s">
        <v>8259</v>
      </c>
      <c r="C367" s="16">
        <v>44105</v>
      </c>
      <c r="D367" t="s">
        <v>4476</v>
      </c>
      <c r="G367" t="s">
        <v>8260</v>
      </c>
      <c r="H367" t="s">
        <v>4503</v>
      </c>
      <c r="I367" t="s">
        <v>91</v>
      </c>
      <c r="J367" t="s">
        <v>7267</v>
      </c>
      <c r="K367" t="s">
        <v>4945</v>
      </c>
      <c r="L367" t="s">
        <v>8261</v>
      </c>
      <c r="M367">
        <v>77.777000000000001</v>
      </c>
      <c r="N367" t="s">
        <v>4484</v>
      </c>
      <c r="S367" t="s">
        <v>4485</v>
      </c>
      <c r="T367" t="s">
        <v>8262</v>
      </c>
      <c r="U367" t="s">
        <v>8263</v>
      </c>
      <c r="W367" t="s">
        <v>8264</v>
      </c>
      <c r="X367" t="s">
        <v>8265</v>
      </c>
      <c r="Y367">
        <v>919007957227</v>
      </c>
      <c r="AM367">
        <v>2</v>
      </c>
      <c r="AN367" t="s">
        <v>8266</v>
      </c>
      <c r="AO367" s="18">
        <v>44470</v>
      </c>
      <c r="AP367">
        <v>1</v>
      </c>
      <c r="AQ367" t="s">
        <v>52</v>
      </c>
      <c r="AR367" s="16">
        <v>44226</v>
      </c>
      <c r="AS367">
        <v>100000</v>
      </c>
      <c r="AT367" t="s">
        <v>39</v>
      </c>
      <c r="AU367">
        <v>100000</v>
      </c>
      <c r="AV367">
        <v>100000</v>
      </c>
      <c r="AW367" t="s">
        <v>39</v>
      </c>
      <c r="AX367">
        <v>100000</v>
      </c>
      <c r="AY367" t="s">
        <v>91</v>
      </c>
      <c r="AZ367">
        <v>100000</v>
      </c>
      <c r="BA367" t="s">
        <v>39</v>
      </c>
      <c r="BB367">
        <v>100000</v>
      </c>
      <c r="BC367">
        <v>100000</v>
      </c>
      <c r="BD367" t="s">
        <v>39</v>
      </c>
      <c r="BE367">
        <v>100000</v>
      </c>
      <c r="BF367">
        <v>1</v>
      </c>
      <c r="BG367">
        <v>1</v>
      </c>
      <c r="CN367" t="s">
        <v>4530</v>
      </c>
      <c r="CP367" t="s">
        <v>4679</v>
      </c>
      <c r="CQ367" t="s">
        <v>6679</v>
      </c>
    </row>
    <row r="368" spans="1:99" x14ac:dyDescent="0.2">
      <c r="A368" s="21" t="s">
        <v>8267</v>
      </c>
      <c r="B368" t="s">
        <v>8268</v>
      </c>
      <c r="C368" s="16">
        <v>42275</v>
      </c>
      <c r="D368" t="s">
        <v>4476</v>
      </c>
      <c r="F368" t="s">
        <v>77</v>
      </c>
      <c r="G368" t="s">
        <v>8269</v>
      </c>
      <c r="H368" t="s">
        <v>4503</v>
      </c>
      <c r="I368" t="s">
        <v>97</v>
      </c>
      <c r="J368" t="s">
        <v>8270</v>
      </c>
      <c r="K368" t="s">
        <v>4506</v>
      </c>
      <c r="L368" t="s">
        <v>8271</v>
      </c>
      <c r="M368">
        <v>77.814999999999998</v>
      </c>
      <c r="N368" t="s">
        <v>4484</v>
      </c>
      <c r="S368" t="s">
        <v>4485</v>
      </c>
      <c r="T368" t="s">
        <v>8272</v>
      </c>
      <c r="U368" t="s">
        <v>8273</v>
      </c>
      <c r="W368" t="s">
        <v>8274</v>
      </c>
      <c r="X368" t="s">
        <v>8275</v>
      </c>
      <c r="Y368" t="s">
        <v>8276</v>
      </c>
      <c r="Z368">
        <v>27</v>
      </c>
      <c r="AM368">
        <v>2</v>
      </c>
      <c r="AN368" t="s">
        <v>8277</v>
      </c>
      <c r="AO368" s="17">
        <v>18568</v>
      </c>
      <c r="AP368">
        <v>1</v>
      </c>
      <c r="AR368" s="16">
        <v>44033</v>
      </c>
      <c r="AY368" t="s">
        <v>97</v>
      </c>
      <c r="BF368">
        <v>1</v>
      </c>
      <c r="BG368">
        <v>1</v>
      </c>
      <c r="CC368" t="s">
        <v>5334</v>
      </c>
      <c r="CD368">
        <v>12</v>
      </c>
      <c r="CF368">
        <v>1</v>
      </c>
      <c r="CG368">
        <v>3</v>
      </c>
      <c r="CH368" t="s">
        <v>4629</v>
      </c>
    </row>
    <row r="369" spans="1:99" x14ac:dyDescent="0.2">
      <c r="A369" s="21" t="s">
        <v>8278</v>
      </c>
      <c r="B369" t="s">
        <v>8279</v>
      </c>
      <c r="C369" s="16">
        <v>43466</v>
      </c>
      <c r="D369" t="s">
        <v>4501</v>
      </c>
      <c r="G369" t="s">
        <v>8280</v>
      </c>
      <c r="H369" t="s">
        <v>4503</v>
      </c>
      <c r="I369" t="s">
        <v>60</v>
      </c>
      <c r="J369" t="s">
        <v>57</v>
      </c>
      <c r="K369" t="s">
        <v>8281</v>
      </c>
      <c r="L369" t="s">
        <v>8282</v>
      </c>
      <c r="M369">
        <v>77.819000000000003</v>
      </c>
      <c r="N369" t="s">
        <v>4484</v>
      </c>
      <c r="S369" t="s">
        <v>4485</v>
      </c>
      <c r="T369" t="s">
        <v>8283</v>
      </c>
      <c r="X369" t="s">
        <v>8284</v>
      </c>
      <c r="Y369" t="s">
        <v>8285</v>
      </c>
      <c r="AM369">
        <v>2</v>
      </c>
      <c r="AN369" t="s">
        <v>8286</v>
      </c>
      <c r="AO369" s="17">
        <v>18568</v>
      </c>
      <c r="AP369">
        <v>1</v>
      </c>
      <c r="AQ369" t="s">
        <v>61</v>
      </c>
      <c r="AR369" s="16">
        <v>44368</v>
      </c>
      <c r="AS369">
        <v>2000000</v>
      </c>
      <c r="AT369" t="s">
        <v>39</v>
      </c>
      <c r="AU369">
        <v>2000000</v>
      </c>
      <c r="AV369">
        <v>2000000</v>
      </c>
      <c r="AW369" t="s">
        <v>39</v>
      </c>
      <c r="AX369">
        <v>2000000</v>
      </c>
      <c r="AY369" t="s">
        <v>60</v>
      </c>
      <c r="AZ369">
        <v>2000000</v>
      </c>
      <c r="BA369" t="s">
        <v>39</v>
      </c>
      <c r="BB369">
        <v>2000000</v>
      </c>
      <c r="BC369">
        <v>2000000</v>
      </c>
      <c r="BD369" t="s">
        <v>39</v>
      </c>
      <c r="BE369">
        <v>2000000</v>
      </c>
      <c r="CP369" t="s">
        <v>4555</v>
      </c>
    </row>
    <row r="370" spans="1:99" x14ac:dyDescent="0.2">
      <c r="A370" s="21" t="s">
        <v>8287</v>
      </c>
      <c r="B370" t="s">
        <v>8288</v>
      </c>
      <c r="C370" s="16">
        <v>42370</v>
      </c>
      <c r="D370" t="s">
        <v>4501</v>
      </c>
      <c r="G370" t="s">
        <v>8289</v>
      </c>
      <c r="H370" t="s">
        <v>4503</v>
      </c>
      <c r="I370" t="s">
        <v>7019</v>
      </c>
      <c r="J370" t="s">
        <v>8290</v>
      </c>
      <c r="K370" t="s">
        <v>4828</v>
      </c>
      <c r="L370" t="s">
        <v>8291</v>
      </c>
      <c r="M370">
        <v>77.828999999999994</v>
      </c>
      <c r="N370" t="s">
        <v>4484</v>
      </c>
      <c r="S370" t="s">
        <v>4485</v>
      </c>
      <c r="T370" t="s">
        <v>8292</v>
      </c>
      <c r="U370" t="s">
        <v>8293</v>
      </c>
      <c r="V370" t="s">
        <v>8294</v>
      </c>
      <c r="W370" t="s">
        <v>8295</v>
      </c>
      <c r="X370" t="s">
        <v>8296</v>
      </c>
      <c r="Y370">
        <v>8201027853253</v>
      </c>
      <c r="Z370">
        <v>2</v>
      </c>
      <c r="AM370">
        <v>1</v>
      </c>
      <c r="AN370" t="s">
        <v>8297</v>
      </c>
      <c r="AO370" s="18">
        <v>44470</v>
      </c>
      <c r="AP370">
        <v>1</v>
      </c>
      <c r="AR370" s="16">
        <v>43060</v>
      </c>
      <c r="AS370">
        <v>3050000</v>
      </c>
      <c r="AT370" t="s">
        <v>39</v>
      </c>
      <c r="AU370">
        <v>3050000</v>
      </c>
      <c r="BC370">
        <v>3050000</v>
      </c>
      <c r="BD370" t="s">
        <v>39</v>
      </c>
      <c r="BE370">
        <v>3050000</v>
      </c>
      <c r="CC370" t="s">
        <v>4607</v>
      </c>
      <c r="CD370">
        <v>1</v>
      </c>
      <c r="CN370" t="s">
        <v>4530</v>
      </c>
      <c r="CP370" t="s">
        <v>7004</v>
      </c>
      <c r="CU370">
        <v>10</v>
      </c>
    </row>
    <row r="371" spans="1:99" x14ac:dyDescent="0.2">
      <c r="A371" s="21" t="s">
        <v>8298</v>
      </c>
      <c r="B371" t="s">
        <v>8299</v>
      </c>
      <c r="C371" s="16">
        <v>41275</v>
      </c>
      <c r="D371" t="s">
        <v>4501</v>
      </c>
      <c r="F371" t="s">
        <v>77</v>
      </c>
      <c r="G371" t="s">
        <v>8300</v>
      </c>
      <c r="H371" t="s">
        <v>4503</v>
      </c>
      <c r="I371" t="s">
        <v>52</v>
      </c>
      <c r="J371" t="s">
        <v>8301</v>
      </c>
      <c r="K371" t="s">
        <v>8302</v>
      </c>
      <c r="L371" t="s">
        <v>8303</v>
      </c>
      <c r="M371">
        <v>77.972999999999999</v>
      </c>
      <c r="N371" t="s">
        <v>4484</v>
      </c>
      <c r="S371" t="s">
        <v>4485</v>
      </c>
      <c r="T371" t="s">
        <v>8304</v>
      </c>
      <c r="U371" t="s">
        <v>8305</v>
      </c>
      <c r="X371" t="s">
        <v>8306</v>
      </c>
      <c r="Y371" t="s">
        <v>8307</v>
      </c>
      <c r="Z371">
        <v>2</v>
      </c>
      <c r="AM371">
        <v>2</v>
      </c>
      <c r="AN371" t="s">
        <v>8308</v>
      </c>
      <c r="AO371" s="17">
        <v>18568</v>
      </c>
      <c r="AP371">
        <v>1</v>
      </c>
      <c r="AQ371" t="s">
        <v>52</v>
      </c>
      <c r="AR371" s="16">
        <v>41821</v>
      </c>
      <c r="AS371">
        <v>1000000</v>
      </c>
      <c r="AT371" t="s">
        <v>39</v>
      </c>
      <c r="AU371">
        <v>1000000</v>
      </c>
      <c r="AV371">
        <v>1000000</v>
      </c>
      <c r="AW371" t="s">
        <v>39</v>
      </c>
      <c r="AX371">
        <v>1000000</v>
      </c>
      <c r="AY371" t="s">
        <v>52</v>
      </c>
      <c r="AZ371">
        <v>1000000</v>
      </c>
      <c r="BA371" t="s">
        <v>39</v>
      </c>
      <c r="BB371">
        <v>1000000</v>
      </c>
      <c r="BC371">
        <v>1000000</v>
      </c>
      <c r="BD371" t="s">
        <v>39</v>
      </c>
      <c r="BE371">
        <v>1000000</v>
      </c>
      <c r="BG371">
        <v>1</v>
      </c>
      <c r="CC371" t="s">
        <v>4791</v>
      </c>
      <c r="CD371">
        <v>3</v>
      </c>
      <c r="CF371">
        <v>0</v>
      </c>
      <c r="CG371">
        <v>4</v>
      </c>
      <c r="CI371" t="s">
        <v>4594</v>
      </c>
    </row>
    <row r="372" spans="1:99" x14ac:dyDescent="0.2">
      <c r="A372" s="21" t="s">
        <v>8309</v>
      </c>
      <c r="B372" t="s">
        <v>8310</v>
      </c>
      <c r="C372" s="16">
        <v>42736</v>
      </c>
      <c r="D372" t="s">
        <v>4501</v>
      </c>
      <c r="G372" t="s">
        <v>8311</v>
      </c>
      <c r="H372" t="s">
        <v>4503</v>
      </c>
      <c r="I372" t="s">
        <v>213</v>
      </c>
      <c r="J372" t="s">
        <v>8312</v>
      </c>
      <c r="K372" t="s">
        <v>8313</v>
      </c>
      <c r="L372" t="s">
        <v>8311</v>
      </c>
      <c r="M372">
        <v>78.617999999999995</v>
      </c>
      <c r="N372" t="s">
        <v>4484</v>
      </c>
      <c r="S372" t="s">
        <v>4485</v>
      </c>
      <c r="T372" t="s">
        <v>8314</v>
      </c>
      <c r="W372" t="s">
        <v>8315</v>
      </c>
      <c r="X372" t="s">
        <v>8316</v>
      </c>
      <c r="Y372" t="s">
        <v>8317</v>
      </c>
      <c r="Z372">
        <v>5</v>
      </c>
      <c r="AM372">
        <v>2</v>
      </c>
      <c r="AN372" t="s">
        <v>8318</v>
      </c>
      <c r="AO372" s="18">
        <v>44470</v>
      </c>
      <c r="AP372">
        <v>1</v>
      </c>
      <c r="AQ372" t="s">
        <v>52</v>
      </c>
      <c r="AR372" s="16">
        <v>44246</v>
      </c>
      <c r="AS372">
        <v>300000</v>
      </c>
      <c r="AT372" t="s">
        <v>1244</v>
      </c>
      <c r="AU372">
        <v>420164</v>
      </c>
      <c r="AV372">
        <v>300000</v>
      </c>
      <c r="AW372" t="s">
        <v>1244</v>
      </c>
      <c r="AX372">
        <v>420164</v>
      </c>
      <c r="AY372" t="s">
        <v>213</v>
      </c>
      <c r="AZ372">
        <v>300000</v>
      </c>
      <c r="BA372" t="s">
        <v>1244</v>
      </c>
      <c r="BB372">
        <v>420165</v>
      </c>
      <c r="BC372">
        <v>300000</v>
      </c>
      <c r="BD372" t="s">
        <v>1244</v>
      </c>
      <c r="BE372">
        <v>420165</v>
      </c>
      <c r="BF372">
        <v>1</v>
      </c>
      <c r="BG372">
        <v>2</v>
      </c>
      <c r="CD372">
        <v>1</v>
      </c>
      <c r="CP372" t="s">
        <v>4581</v>
      </c>
      <c r="CQ372" t="s">
        <v>8319</v>
      </c>
    </row>
    <row r="373" spans="1:99" x14ac:dyDescent="0.2">
      <c r="A373" s="21" t="s">
        <v>8320</v>
      </c>
      <c r="B373" t="s">
        <v>8321</v>
      </c>
      <c r="C373" s="16">
        <v>43451</v>
      </c>
      <c r="D373" t="s">
        <v>4476</v>
      </c>
      <c r="G373" t="s">
        <v>8322</v>
      </c>
      <c r="H373" t="s">
        <v>4503</v>
      </c>
      <c r="I373" t="s">
        <v>4504</v>
      </c>
      <c r="J373" t="s">
        <v>6025</v>
      </c>
      <c r="K373" t="s">
        <v>4506</v>
      </c>
      <c r="L373" t="s">
        <v>8323</v>
      </c>
      <c r="M373">
        <v>79.078999999999994</v>
      </c>
      <c r="N373" t="s">
        <v>4484</v>
      </c>
      <c r="S373" t="s">
        <v>4485</v>
      </c>
      <c r="T373" t="s">
        <v>8324</v>
      </c>
      <c r="W373" t="s">
        <v>8325</v>
      </c>
      <c r="X373" t="s">
        <v>8326</v>
      </c>
      <c r="Y373" t="s">
        <v>8327</v>
      </c>
      <c r="Z373">
        <v>3</v>
      </c>
      <c r="AB373" t="s">
        <v>8328</v>
      </c>
      <c r="AC373" t="s">
        <v>5181</v>
      </c>
      <c r="AM373">
        <v>1</v>
      </c>
      <c r="AN373" t="s">
        <v>8329</v>
      </c>
      <c r="AO373" s="17">
        <v>18568</v>
      </c>
      <c r="AP373">
        <v>1</v>
      </c>
      <c r="AR373" s="16">
        <v>43769</v>
      </c>
      <c r="AS373">
        <v>85000</v>
      </c>
      <c r="AT373" t="s">
        <v>39</v>
      </c>
      <c r="AU373">
        <v>85000</v>
      </c>
      <c r="AV373">
        <v>85000</v>
      </c>
      <c r="AW373" t="s">
        <v>39</v>
      </c>
      <c r="AX373">
        <v>85000</v>
      </c>
      <c r="AY373" t="s">
        <v>4504</v>
      </c>
      <c r="AZ373">
        <v>85000</v>
      </c>
      <c r="BA373" t="s">
        <v>39</v>
      </c>
      <c r="BB373">
        <v>85000</v>
      </c>
      <c r="BC373">
        <v>85000</v>
      </c>
      <c r="BD373" t="s">
        <v>39</v>
      </c>
      <c r="BE373">
        <v>85000</v>
      </c>
      <c r="CP373" t="s">
        <v>4927</v>
      </c>
    </row>
    <row r="374" spans="1:99" x14ac:dyDescent="0.2">
      <c r="A374" s="21" t="s">
        <v>8330</v>
      </c>
      <c r="B374" t="s">
        <v>8331</v>
      </c>
      <c r="C374" s="16">
        <v>42370</v>
      </c>
      <c r="D374" t="s">
        <v>4501</v>
      </c>
      <c r="F374" t="s">
        <v>53</v>
      </c>
      <c r="G374" t="s">
        <v>8332</v>
      </c>
      <c r="H374" t="s">
        <v>4503</v>
      </c>
      <c r="I374" t="s">
        <v>97</v>
      </c>
      <c r="J374" t="s">
        <v>73</v>
      </c>
      <c r="K374" t="s">
        <v>6059</v>
      </c>
      <c r="L374" t="s">
        <v>8333</v>
      </c>
      <c r="M374">
        <v>79.388000000000005</v>
      </c>
      <c r="N374" t="s">
        <v>4484</v>
      </c>
      <c r="S374" t="s">
        <v>4485</v>
      </c>
      <c r="T374" t="s">
        <v>8334</v>
      </c>
      <c r="U374" t="s">
        <v>8335</v>
      </c>
      <c r="V374" t="s">
        <v>8336</v>
      </c>
      <c r="W374" t="s">
        <v>8337</v>
      </c>
      <c r="X374" t="s">
        <v>8338</v>
      </c>
      <c r="Y374" t="s">
        <v>8339</v>
      </c>
      <c r="AM374">
        <v>1</v>
      </c>
      <c r="AN374" t="s">
        <v>8340</v>
      </c>
      <c r="AO374" s="17">
        <v>18568</v>
      </c>
      <c r="AP374">
        <v>1</v>
      </c>
      <c r="AR374" s="16">
        <v>43017</v>
      </c>
      <c r="AS374">
        <v>2450000</v>
      </c>
      <c r="AT374" t="s">
        <v>39</v>
      </c>
      <c r="AU374">
        <v>2450000</v>
      </c>
      <c r="AV374">
        <v>2450000</v>
      </c>
      <c r="AW374" t="s">
        <v>39</v>
      </c>
      <c r="AX374">
        <v>2450000</v>
      </c>
      <c r="AY374" t="s">
        <v>97</v>
      </c>
      <c r="AZ374">
        <v>2450000</v>
      </c>
      <c r="BA374" t="s">
        <v>39</v>
      </c>
      <c r="BB374">
        <v>2450000</v>
      </c>
      <c r="BC374">
        <v>2450000</v>
      </c>
      <c r="BD374" t="s">
        <v>39</v>
      </c>
      <c r="BE374">
        <v>2450000</v>
      </c>
      <c r="BF374">
        <v>1</v>
      </c>
      <c r="BG374">
        <v>1</v>
      </c>
      <c r="CN374" t="s">
        <v>4530</v>
      </c>
      <c r="CP374" t="s">
        <v>4555</v>
      </c>
      <c r="CQ374" t="s">
        <v>8341</v>
      </c>
    </row>
    <row r="375" spans="1:99" x14ac:dyDescent="0.2">
      <c r="A375" s="21" t="s">
        <v>8342</v>
      </c>
      <c r="B375" t="s">
        <v>8343</v>
      </c>
      <c r="C375" s="16">
        <v>44166</v>
      </c>
      <c r="D375" t="s">
        <v>4476</v>
      </c>
      <c r="G375" t="s">
        <v>8344</v>
      </c>
      <c r="H375" t="s">
        <v>4503</v>
      </c>
      <c r="I375" t="s">
        <v>91</v>
      </c>
      <c r="J375" t="s">
        <v>8345</v>
      </c>
      <c r="K375" t="s">
        <v>4808</v>
      </c>
      <c r="L375" t="s">
        <v>8346</v>
      </c>
      <c r="M375">
        <v>79.561000000000007</v>
      </c>
      <c r="N375" t="s">
        <v>4484</v>
      </c>
      <c r="S375" t="s">
        <v>4485</v>
      </c>
      <c r="T375" t="s">
        <v>8347</v>
      </c>
      <c r="W375" t="s">
        <v>8348</v>
      </c>
      <c r="AM375">
        <v>1</v>
      </c>
      <c r="AN375" t="s">
        <v>8349</v>
      </c>
      <c r="AO375" s="17">
        <v>18568</v>
      </c>
      <c r="AP375">
        <v>1</v>
      </c>
      <c r="AQ375" t="s">
        <v>52</v>
      </c>
      <c r="AR375" s="16">
        <v>44256</v>
      </c>
      <c r="AS375">
        <v>425000</v>
      </c>
      <c r="AT375" t="s">
        <v>39</v>
      </c>
      <c r="AU375">
        <v>425000</v>
      </c>
      <c r="AV375">
        <v>425000</v>
      </c>
      <c r="AW375" t="s">
        <v>39</v>
      </c>
      <c r="AX375">
        <v>425000</v>
      </c>
      <c r="AY375" t="s">
        <v>91</v>
      </c>
      <c r="AZ375">
        <v>425000</v>
      </c>
      <c r="BA375" t="s">
        <v>39</v>
      </c>
      <c r="BB375">
        <v>425000</v>
      </c>
      <c r="BC375">
        <v>425000</v>
      </c>
      <c r="BD375" t="s">
        <v>39</v>
      </c>
      <c r="BE375">
        <v>425000</v>
      </c>
      <c r="CP375" t="s">
        <v>8350</v>
      </c>
    </row>
    <row r="376" spans="1:99" x14ac:dyDescent="0.2">
      <c r="A376" s="21" t="s">
        <v>8351</v>
      </c>
      <c r="B376" t="s">
        <v>8352</v>
      </c>
      <c r="C376" s="16">
        <v>42887</v>
      </c>
      <c r="D376" t="s">
        <v>4476</v>
      </c>
      <c r="F376" t="s">
        <v>53</v>
      </c>
      <c r="G376" t="s">
        <v>8353</v>
      </c>
      <c r="H376" t="s">
        <v>4503</v>
      </c>
      <c r="I376" t="s">
        <v>52</v>
      </c>
      <c r="J376" t="s">
        <v>73</v>
      </c>
      <c r="K376" t="s">
        <v>6059</v>
      </c>
      <c r="L376" t="s">
        <v>8354</v>
      </c>
      <c r="M376">
        <v>79.632999999999996</v>
      </c>
      <c r="N376" t="s">
        <v>4484</v>
      </c>
      <c r="S376" t="s">
        <v>4485</v>
      </c>
      <c r="T376" t="s">
        <v>8355</v>
      </c>
      <c r="U376" t="s">
        <v>8356</v>
      </c>
      <c r="V376" t="s">
        <v>8357</v>
      </c>
      <c r="W376" t="s">
        <v>8358</v>
      </c>
      <c r="X376" t="s">
        <v>8359</v>
      </c>
      <c r="AM376">
        <v>4</v>
      </c>
      <c r="AN376" t="s">
        <v>8360</v>
      </c>
      <c r="AO376" s="18">
        <v>44470</v>
      </c>
      <c r="AP376">
        <v>1</v>
      </c>
      <c r="AQ376" t="s">
        <v>52</v>
      </c>
      <c r="AR376" s="16">
        <v>42887</v>
      </c>
      <c r="AS376">
        <v>50000</v>
      </c>
      <c r="AT376" t="s">
        <v>39</v>
      </c>
      <c r="AU376">
        <v>50000</v>
      </c>
      <c r="AV376">
        <v>50000</v>
      </c>
      <c r="AW376" t="s">
        <v>39</v>
      </c>
      <c r="AX376">
        <v>50000</v>
      </c>
      <c r="AY376" t="s">
        <v>52</v>
      </c>
      <c r="AZ376">
        <v>50000</v>
      </c>
      <c r="BA376" t="s">
        <v>39</v>
      </c>
      <c r="BB376">
        <v>50000</v>
      </c>
      <c r="BC376">
        <v>50000</v>
      </c>
      <c r="BD376" t="s">
        <v>39</v>
      </c>
      <c r="BE376">
        <v>50000</v>
      </c>
      <c r="CN376" t="s">
        <v>4530</v>
      </c>
      <c r="CP376" t="s">
        <v>4555</v>
      </c>
    </row>
    <row r="377" spans="1:99" x14ac:dyDescent="0.2">
      <c r="A377" s="21" t="s">
        <v>8361</v>
      </c>
      <c r="B377" t="s">
        <v>8362</v>
      </c>
      <c r="C377" s="16">
        <v>41852</v>
      </c>
      <c r="D377" t="s">
        <v>4476</v>
      </c>
      <c r="E377" t="s">
        <v>4477</v>
      </c>
      <c r="F377" t="s">
        <v>45</v>
      </c>
      <c r="G377" t="s">
        <v>8363</v>
      </c>
    </row>
    <row r="378" spans="1:99" x14ac:dyDescent="0.2">
      <c r="A378" s="21" t="s">
        <v>8364</v>
      </c>
      <c r="B378" t="s">
        <v>8365</v>
      </c>
      <c r="C378" s="16">
        <v>41913</v>
      </c>
      <c r="D378" t="s">
        <v>4476</v>
      </c>
      <c r="F378" t="s">
        <v>53</v>
      </c>
      <c r="G378" t="s">
        <v>8366</v>
      </c>
      <c r="H378" t="s">
        <v>4503</v>
      </c>
      <c r="I378" t="s">
        <v>52</v>
      </c>
      <c r="J378" t="s">
        <v>8367</v>
      </c>
      <c r="K378" t="s">
        <v>8368</v>
      </c>
      <c r="L378" t="s">
        <v>8369</v>
      </c>
      <c r="M378">
        <v>79.656000000000006</v>
      </c>
      <c r="N378" t="s">
        <v>4484</v>
      </c>
      <c r="S378" t="s">
        <v>4485</v>
      </c>
      <c r="T378" t="s">
        <v>8370</v>
      </c>
      <c r="U378" t="s">
        <v>8371</v>
      </c>
      <c r="V378" t="s">
        <v>8372</v>
      </c>
      <c r="W378" t="s">
        <v>8373</v>
      </c>
      <c r="X378" t="s">
        <v>8374</v>
      </c>
      <c r="AM378">
        <v>1</v>
      </c>
      <c r="AN378" t="s">
        <v>8375</v>
      </c>
      <c r="AO378" s="18">
        <v>44470</v>
      </c>
      <c r="AP378">
        <v>1</v>
      </c>
      <c r="AQ378" t="s">
        <v>52</v>
      </c>
      <c r="AR378" s="16">
        <v>42248</v>
      </c>
      <c r="AS378">
        <v>300000</v>
      </c>
      <c r="AT378" t="s">
        <v>35</v>
      </c>
      <c r="AU378">
        <v>339068</v>
      </c>
      <c r="AV378">
        <v>300000</v>
      </c>
      <c r="AW378" t="s">
        <v>35</v>
      </c>
      <c r="AX378">
        <v>339068</v>
      </c>
      <c r="AY378" t="s">
        <v>52</v>
      </c>
      <c r="AZ378">
        <v>300000</v>
      </c>
      <c r="BA378" t="s">
        <v>35</v>
      </c>
      <c r="BB378">
        <v>339068</v>
      </c>
      <c r="BC378">
        <v>300000</v>
      </c>
      <c r="BD378" t="s">
        <v>35</v>
      </c>
      <c r="BE378">
        <v>339068</v>
      </c>
      <c r="BG378">
        <v>3</v>
      </c>
      <c r="CF378">
        <v>0</v>
      </c>
      <c r="CG378">
        <v>1</v>
      </c>
      <c r="CI378" t="s">
        <v>4580</v>
      </c>
      <c r="CN378" t="s">
        <v>4530</v>
      </c>
      <c r="CP378" t="s">
        <v>8376</v>
      </c>
      <c r="CQ378" t="s">
        <v>8377</v>
      </c>
    </row>
    <row r="379" spans="1:99" x14ac:dyDescent="0.2">
      <c r="A379" s="21" t="s">
        <v>8378</v>
      </c>
      <c r="B379" t="s">
        <v>8379</v>
      </c>
      <c r="C379" s="16">
        <v>44109</v>
      </c>
      <c r="D379" t="s">
        <v>4476</v>
      </c>
      <c r="H379" t="s">
        <v>4503</v>
      </c>
      <c r="I379" t="s">
        <v>213</v>
      </c>
      <c r="J379" t="s">
        <v>6025</v>
      </c>
      <c r="K379" t="s">
        <v>4654</v>
      </c>
      <c r="L379" t="s">
        <v>8380</v>
      </c>
      <c r="M379">
        <v>79.739000000000004</v>
      </c>
      <c r="N379" t="s">
        <v>4484</v>
      </c>
      <c r="S379" t="s">
        <v>4485</v>
      </c>
      <c r="T379" t="s">
        <v>8381</v>
      </c>
      <c r="U379" t="s">
        <v>8382</v>
      </c>
      <c r="W379" t="s">
        <v>8383</v>
      </c>
      <c r="X379" t="s">
        <v>8384</v>
      </c>
      <c r="AM379">
        <v>2</v>
      </c>
      <c r="AN379" t="s">
        <v>8385</v>
      </c>
      <c r="AO379" s="18">
        <v>44470</v>
      </c>
      <c r="AP379">
        <v>1</v>
      </c>
      <c r="AQ379" t="s">
        <v>52</v>
      </c>
      <c r="AR379" s="16">
        <v>44170</v>
      </c>
      <c r="AS379">
        <v>100000</v>
      </c>
      <c r="AT379" t="s">
        <v>1666</v>
      </c>
      <c r="AU379">
        <v>112076</v>
      </c>
      <c r="AV379">
        <v>100000</v>
      </c>
      <c r="AW379" t="s">
        <v>1666</v>
      </c>
      <c r="AX379">
        <v>112076</v>
      </c>
      <c r="AY379" t="s">
        <v>213</v>
      </c>
      <c r="AZ379">
        <v>100000</v>
      </c>
      <c r="BA379" t="s">
        <v>1666</v>
      </c>
      <c r="BB379">
        <v>112076</v>
      </c>
      <c r="BC379">
        <v>100000</v>
      </c>
      <c r="BD379" t="s">
        <v>1666</v>
      </c>
      <c r="BE379">
        <v>112076</v>
      </c>
      <c r="CP379" t="s">
        <v>4927</v>
      </c>
    </row>
    <row r="380" spans="1:99" x14ac:dyDescent="0.2">
      <c r="A380" s="21" t="s">
        <v>8386</v>
      </c>
      <c r="B380" t="s">
        <v>8387</v>
      </c>
      <c r="C380" s="16">
        <v>43344</v>
      </c>
      <c r="D380" t="s">
        <v>4476</v>
      </c>
      <c r="G380" t="s">
        <v>8388</v>
      </c>
      <c r="H380" t="s">
        <v>4503</v>
      </c>
      <c r="I380" t="s">
        <v>91</v>
      </c>
      <c r="J380" t="s">
        <v>57</v>
      </c>
      <c r="K380" t="s">
        <v>7248</v>
      </c>
      <c r="L380" t="s">
        <v>8389</v>
      </c>
      <c r="M380">
        <v>79.957999999999998</v>
      </c>
      <c r="N380" t="s">
        <v>4484</v>
      </c>
      <c r="S380" t="s">
        <v>4485</v>
      </c>
      <c r="T380" t="s">
        <v>8390</v>
      </c>
      <c r="U380" t="s">
        <v>8391</v>
      </c>
      <c r="V380" t="s">
        <v>8392</v>
      </c>
      <c r="W380" t="s">
        <v>8393</v>
      </c>
      <c r="X380" t="s">
        <v>8394</v>
      </c>
      <c r="Y380">
        <v>7946216359</v>
      </c>
      <c r="AM380">
        <v>1</v>
      </c>
      <c r="AN380" t="s">
        <v>8395</v>
      </c>
      <c r="AO380" s="18">
        <v>44470</v>
      </c>
      <c r="AP380">
        <v>1</v>
      </c>
      <c r="AQ380" t="s">
        <v>52</v>
      </c>
      <c r="AR380" s="16">
        <v>43910</v>
      </c>
      <c r="AS380">
        <v>150000</v>
      </c>
      <c r="AT380" t="s">
        <v>1244</v>
      </c>
      <c r="AU380">
        <v>174750</v>
      </c>
      <c r="AV380">
        <v>150000</v>
      </c>
      <c r="AW380" t="s">
        <v>1244</v>
      </c>
      <c r="AX380">
        <v>174750</v>
      </c>
      <c r="AY380" t="s">
        <v>91</v>
      </c>
      <c r="AZ380">
        <v>150000</v>
      </c>
      <c r="BA380" t="s">
        <v>1244</v>
      </c>
      <c r="BB380">
        <v>174750</v>
      </c>
      <c r="BC380">
        <v>150000</v>
      </c>
      <c r="BD380" t="s">
        <v>1244</v>
      </c>
      <c r="BE380">
        <v>174750</v>
      </c>
      <c r="BG380">
        <v>1</v>
      </c>
      <c r="CP380" t="s">
        <v>4555</v>
      </c>
      <c r="CQ380" t="s">
        <v>1929</v>
      </c>
    </row>
    <row r="381" spans="1:99" x14ac:dyDescent="0.2">
      <c r="A381" s="21" t="s">
        <v>8396</v>
      </c>
      <c r="B381" t="s">
        <v>8397</v>
      </c>
      <c r="C381" s="16">
        <v>42370</v>
      </c>
      <c r="D381" t="s">
        <v>4501</v>
      </c>
      <c r="G381" t="s">
        <v>8398</v>
      </c>
      <c r="H381" t="s">
        <v>4503</v>
      </c>
      <c r="I381" t="s">
        <v>52</v>
      </c>
      <c r="J381" t="s">
        <v>8399</v>
      </c>
      <c r="K381" t="s">
        <v>4641</v>
      </c>
      <c r="L381" t="s">
        <v>8400</v>
      </c>
      <c r="M381">
        <v>80.022000000000006</v>
      </c>
      <c r="N381" t="s">
        <v>4484</v>
      </c>
      <c r="S381" t="s">
        <v>4485</v>
      </c>
      <c r="T381" t="s">
        <v>8401</v>
      </c>
      <c r="U381" t="s">
        <v>8402</v>
      </c>
      <c r="V381" t="s">
        <v>8403</v>
      </c>
      <c r="W381" t="s">
        <v>8404</v>
      </c>
      <c r="X381" t="s">
        <v>8405</v>
      </c>
      <c r="Z381">
        <v>2</v>
      </c>
      <c r="AM381">
        <v>2</v>
      </c>
      <c r="AN381" t="s">
        <v>8406</v>
      </c>
      <c r="AO381" s="18">
        <v>44470</v>
      </c>
      <c r="AP381">
        <v>1</v>
      </c>
      <c r="AQ381" t="s">
        <v>52</v>
      </c>
      <c r="AR381" s="16">
        <v>42843</v>
      </c>
      <c r="AS381">
        <v>2000000</v>
      </c>
      <c r="AT381" t="s">
        <v>5058</v>
      </c>
      <c r="AU381">
        <v>234972</v>
      </c>
      <c r="AV381">
        <v>2000000</v>
      </c>
      <c r="AW381" t="s">
        <v>5058</v>
      </c>
      <c r="AX381">
        <v>234972</v>
      </c>
      <c r="AY381" t="s">
        <v>52</v>
      </c>
      <c r="AZ381">
        <v>2000000</v>
      </c>
      <c r="BA381" t="s">
        <v>5058</v>
      </c>
      <c r="BB381">
        <v>234972</v>
      </c>
      <c r="BC381">
        <v>2000000</v>
      </c>
      <c r="BD381" t="s">
        <v>5058</v>
      </c>
      <c r="BE381">
        <v>234972</v>
      </c>
      <c r="CN381" t="s">
        <v>4647</v>
      </c>
      <c r="CP381" t="s">
        <v>8407</v>
      </c>
    </row>
    <row r="382" spans="1:99" x14ac:dyDescent="0.2">
      <c r="A382" s="21" t="s">
        <v>3172</v>
      </c>
      <c r="B382" t="s">
        <v>3174</v>
      </c>
      <c r="C382" s="16">
        <v>42892</v>
      </c>
      <c r="D382" t="s">
        <v>4476</v>
      </c>
      <c r="G382" t="s">
        <v>8408</v>
      </c>
      <c r="H382" t="s">
        <v>4503</v>
      </c>
      <c r="I382" t="s">
        <v>52</v>
      </c>
      <c r="J382" t="s">
        <v>3173</v>
      </c>
      <c r="K382" t="s">
        <v>6945</v>
      </c>
      <c r="L382" t="s">
        <v>3175</v>
      </c>
      <c r="M382">
        <v>80.364999999999995</v>
      </c>
      <c r="N382" t="s">
        <v>6289</v>
      </c>
      <c r="R382" t="s">
        <v>6290</v>
      </c>
      <c r="S382" t="s">
        <v>4485</v>
      </c>
      <c r="U382" t="s">
        <v>8409</v>
      </c>
      <c r="X382" t="s">
        <v>8410</v>
      </c>
      <c r="AM382">
        <v>1</v>
      </c>
      <c r="AN382" t="s">
        <v>8411</v>
      </c>
      <c r="AO382" s="17">
        <v>18568</v>
      </c>
      <c r="AP382">
        <v>1</v>
      </c>
      <c r="AQ382" t="s">
        <v>52</v>
      </c>
      <c r="AR382" s="16">
        <v>43037</v>
      </c>
      <c r="AS382">
        <v>500000</v>
      </c>
      <c r="AT382" t="s">
        <v>39</v>
      </c>
      <c r="AU382">
        <v>500000</v>
      </c>
      <c r="AV382">
        <v>500000</v>
      </c>
      <c r="AW382" t="s">
        <v>39</v>
      </c>
      <c r="AX382">
        <v>500000</v>
      </c>
      <c r="AY382" t="s">
        <v>52</v>
      </c>
      <c r="AZ382">
        <v>500000</v>
      </c>
      <c r="BA382" t="s">
        <v>39</v>
      </c>
      <c r="BB382">
        <v>500000</v>
      </c>
      <c r="BC382">
        <v>500000</v>
      </c>
      <c r="BD382" t="s">
        <v>39</v>
      </c>
      <c r="BE382">
        <v>500000</v>
      </c>
      <c r="BG382">
        <v>1</v>
      </c>
      <c r="CP382" t="s">
        <v>4927</v>
      </c>
      <c r="CQ382" t="s">
        <v>3176</v>
      </c>
    </row>
    <row r="383" spans="1:99" x14ac:dyDescent="0.2">
      <c r="A383" s="21" t="s">
        <v>8412</v>
      </c>
      <c r="B383" t="s">
        <v>8413</v>
      </c>
      <c r="C383" s="16">
        <v>41640</v>
      </c>
      <c r="D383" t="s">
        <v>4501</v>
      </c>
      <c r="F383" t="s">
        <v>53</v>
      </c>
      <c r="G383" t="s">
        <v>8414</v>
      </c>
      <c r="H383" t="s">
        <v>4503</v>
      </c>
      <c r="I383" t="s">
        <v>97</v>
      </c>
      <c r="J383" t="s">
        <v>8415</v>
      </c>
      <c r="K383" t="s">
        <v>4587</v>
      </c>
      <c r="L383" t="s">
        <v>8416</v>
      </c>
      <c r="M383">
        <v>80.450999999999993</v>
      </c>
      <c r="N383" t="s">
        <v>4484</v>
      </c>
      <c r="S383" t="s">
        <v>4485</v>
      </c>
      <c r="T383" t="s">
        <v>8417</v>
      </c>
      <c r="V383" t="s">
        <v>8418</v>
      </c>
      <c r="W383" t="s">
        <v>8419</v>
      </c>
      <c r="Y383">
        <v>46910221422</v>
      </c>
      <c r="AM383">
        <v>2</v>
      </c>
      <c r="AN383" t="s">
        <v>8420</v>
      </c>
      <c r="AO383" s="18">
        <v>44470</v>
      </c>
      <c r="AP383">
        <v>1</v>
      </c>
      <c r="AR383" s="16">
        <v>42696</v>
      </c>
      <c r="AS383">
        <v>1200000</v>
      </c>
      <c r="AT383" t="s">
        <v>35</v>
      </c>
      <c r="AU383">
        <v>1275984</v>
      </c>
      <c r="AV383">
        <v>1200000</v>
      </c>
      <c r="AW383" t="s">
        <v>35</v>
      </c>
      <c r="AX383">
        <v>1275984</v>
      </c>
      <c r="AY383" t="s">
        <v>97</v>
      </c>
      <c r="AZ383">
        <v>1200000</v>
      </c>
      <c r="BA383" t="s">
        <v>35</v>
      </c>
      <c r="BB383">
        <v>1275985</v>
      </c>
      <c r="BC383">
        <v>1200000</v>
      </c>
      <c r="BD383" t="s">
        <v>35</v>
      </c>
      <c r="BE383">
        <v>1275985</v>
      </c>
      <c r="BF383">
        <v>1</v>
      </c>
      <c r="BG383">
        <v>1</v>
      </c>
      <c r="CC383" t="s">
        <v>5151</v>
      </c>
      <c r="CD383">
        <v>4</v>
      </c>
      <c r="CN383" t="s">
        <v>5008</v>
      </c>
      <c r="CP383" t="s">
        <v>5344</v>
      </c>
      <c r="CQ383" t="s">
        <v>8421</v>
      </c>
    </row>
    <row r="384" spans="1:99" x14ac:dyDescent="0.2">
      <c r="A384" s="21" t="s">
        <v>8422</v>
      </c>
      <c r="B384" t="s">
        <v>8423</v>
      </c>
      <c r="C384" s="16">
        <v>41640</v>
      </c>
      <c r="D384" t="s">
        <v>4501</v>
      </c>
      <c r="F384" t="s">
        <v>77</v>
      </c>
      <c r="G384" t="s">
        <v>8424</v>
      </c>
      <c r="H384" t="s">
        <v>4503</v>
      </c>
      <c r="I384" t="s">
        <v>5130</v>
      </c>
      <c r="J384" t="s">
        <v>8425</v>
      </c>
      <c r="K384" t="s">
        <v>5500</v>
      </c>
      <c r="L384" t="s">
        <v>8426</v>
      </c>
      <c r="M384">
        <v>81.233999999999995</v>
      </c>
      <c r="N384" t="s">
        <v>4484</v>
      </c>
      <c r="S384" t="s">
        <v>4485</v>
      </c>
      <c r="T384" t="s">
        <v>8427</v>
      </c>
      <c r="U384" t="s">
        <v>8428</v>
      </c>
      <c r="V384" t="s">
        <v>8429</v>
      </c>
      <c r="W384" t="s">
        <v>8430</v>
      </c>
      <c r="X384" t="s">
        <v>8431</v>
      </c>
      <c r="Y384" t="s">
        <v>8432</v>
      </c>
      <c r="Z384">
        <v>4</v>
      </c>
      <c r="AM384">
        <v>1</v>
      </c>
      <c r="AN384" t="s">
        <v>8433</v>
      </c>
      <c r="AO384" s="18">
        <v>44470</v>
      </c>
      <c r="AP384">
        <v>1</v>
      </c>
      <c r="AR384" s="16">
        <v>41641</v>
      </c>
      <c r="AS384">
        <v>2500000</v>
      </c>
      <c r="AT384" t="s">
        <v>35</v>
      </c>
      <c r="AU384">
        <v>3415869</v>
      </c>
      <c r="AV384">
        <v>2500000</v>
      </c>
      <c r="AW384" t="s">
        <v>35</v>
      </c>
      <c r="AX384">
        <v>3415869</v>
      </c>
      <c r="AY384" t="s">
        <v>5130</v>
      </c>
      <c r="AZ384">
        <v>2500000</v>
      </c>
      <c r="BA384" t="s">
        <v>35</v>
      </c>
      <c r="BB384">
        <v>3415870</v>
      </c>
      <c r="BC384">
        <v>2500000</v>
      </c>
      <c r="BD384" t="s">
        <v>35</v>
      </c>
      <c r="BE384">
        <v>3415870</v>
      </c>
      <c r="BG384">
        <v>3</v>
      </c>
      <c r="CN384" t="s">
        <v>4530</v>
      </c>
      <c r="CP384" t="s">
        <v>8434</v>
      </c>
      <c r="CQ384" t="s">
        <v>8435</v>
      </c>
    </row>
    <row r="385" spans="1:99" x14ac:dyDescent="0.2">
      <c r="A385" s="21" t="s">
        <v>4260</v>
      </c>
      <c r="B385" t="s">
        <v>4261</v>
      </c>
      <c r="C385" s="16">
        <v>40787</v>
      </c>
      <c r="D385" t="s">
        <v>4546</v>
      </c>
      <c r="F385" t="s">
        <v>77</v>
      </c>
      <c r="G385" t="s">
        <v>8436</v>
      </c>
      <c r="H385" t="s">
        <v>4503</v>
      </c>
      <c r="I385" t="s">
        <v>52</v>
      </c>
      <c r="J385" t="s">
        <v>167</v>
      </c>
      <c r="K385" t="s">
        <v>8437</v>
      </c>
      <c r="L385" t="s">
        <v>4262</v>
      </c>
      <c r="M385">
        <v>81.245000000000005</v>
      </c>
      <c r="N385" t="s">
        <v>4484</v>
      </c>
      <c r="S385" t="s">
        <v>4485</v>
      </c>
      <c r="T385" t="s">
        <v>4263</v>
      </c>
      <c r="U385" t="s">
        <v>8438</v>
      </c>
      <c r="V385" t="s">
        <v>8439</v>
      </c>
      <c r="W385" t="s">
        <v>8440</v>
      </c>
      <c r="X385" t="s">
        <v>8441</v>
      </c>
      <c r="Y385" t="s">
        <v>8442</v>
      </c>
      <c r="Z385">
        <v>5</v>
      </c>
      <c r="AM385">
        <v>1</v>
      </c>
      <c r="AN385" t="s">
        <v>8443</v>
      </c>
      <c r="AO385" s="17">
        <v>18568</v>
      </c>
      <c r="AP385">
        <v>1</v>
      </c>
      <c r="AQ385" t="s">
        <v>52</v>
      </c>
      <c r="AR385" s="16">
        <v>41244</v>
      </c>
      <c r="AS385">
        <v>150000</v>
      </c>
      <c r="AT385" t="s">
        <v>1244</v>
      </c>
      <c r="AU385">
        <v>240236</v>
      </c>
      <c r="AV385">
        <v>150000</v>
      </c>
      <c r="AW385" t="s">
        <v>1244</v>
      </c>
      <c r="AX385">
        <v>240236</v>
      </c>
      <c r="AY385" t="s">
        <v>52</v>
      </c>
      <c r="AZ385">
        <v>150000</v>
      </c>
      <c r="BA385" t="s">
        <v>1244</v>
      </c>
      <c r="BB385">
        <v>240236</v>
      </c>
      <c r="BC385">
        <v>150000</v>
      </c>
      <c r="BD385" t="s">
        <v>1244</v>
      </c>
      <c r="BE385">
        <v>240236</v>
      </c>
      <c r="BG385">
        <v>3</v>
      </c>
      <c r="CC385" t="s">
        <v>5151</v>
      </c>
      <c r="CD385">
        <v>2</v>
      </c>
      <c r="CP385" t="s">
        <v>4555</v>
      </c>
      <c r="CQ385" t="s">
        <v>8444</v>
      </c>
      <c r="CU385">
        <v>32</v>
      </c>
    </row>
    <row r="386" spans="1:99" x14ac:dyDescent="0.2">
      <c r="A386" s="21" t="s">
        <v>8445</v>
      </c>
      <c r="B386" t="s">
        <v>8446</v>
      </c>
      <c r="C386" s="16">
        <v>41640</v>
      </c>
      <c r="D386" t="s">
        <v>4501</v>
      </c>
      <c r="F386" t="s">
        <v>53</v>
      </c>
      <c r="G386" t="s">
        <v>8447</v>
      </c>
      <c r="H386" t="s">
        <v>4503</v>
      </c>
      <c r="I386" t="s">
        <v>60</v>
      </c>
      <c r="J386" t="s">
        <v>3511</v>
      </c>
      <c r="K386" t="s">
        <v>4808</v>
      </c>
      <c r="L386" t="s">
        <v>8448</v>
      </c>
      <c r="M386">
        <v>81.543000000000006</v>
      </c>
      <c r="N386" t="s">
        <v>4484</v>
      </c>
      <c r="S386" t="s">
        <v>4485</v>
      </c>
      <c r="T386" t="s">
        <v>8449</v>
      </c>
      <c r="U386" t="s">
        <v>8450</v>
      </c>
      <c r="V386" t="s">
        <v>8451</v>
      </c>
      <c r="W386" t="s">
        <v>8452</v>
      </c>
      <c r="X386" t="s">
        <v>8453</v>
      </c>
      <c r="Y386" t="s">
        <v>8454</v>
      </c>
      <c r="AM386">
        <v>1</v>
      </c>
      <c r="AN386" t="s">
        <v>8455</v>
      </c>
      <c r="AO386" s="18">
        <v>44470</v>
      </c>
      <c r="AP386">
        <v>1</v>
      </c>
      <c r="AQ386" t="s">
        <v>61</v>
      </c>
      <c r="AR386" s="16">
        <v>43097</v>
      </c>
      <c r="AS386">
        <v>985000</v>
      </c>
      <c r="AT386" t="s">
        <v>39</v>
      </c>
      <c r="AU386">
        <v>985000</v>
      </c>
      <c r="AV386">
        <v>985000</v>
      </c>
      <c r="AW386" t="s">
        <v>39</v>
      </c>
      <c r="AX386">
        <v>985000</v>
      </c>
      <c r="AY386" t="s">
        <v>60</v>
      </c>
      <c r="AZ386">
        <v>985000</v>
      </c>
      <c r="BA386" t="s">
        <v>39</v>
      </c>
      <c r="BB386">
        <v>985000</v>
      </c>
      <c r="BC386">
        <v>985000</v>
      </c>
      <c r="BD386" t="s">
        <v>39</v>
      </c>
      <c r="BE386">
        <v>985000</v>
      </c>
      <c r="BF386">
        <v>1</v>
      </c>
      <c r="BG386">
        <v>1</v>
      </c>
      <c r="CP386" t="s">
        <v>4555</v>
      </c>
      <c r="CQ386" t="s">
        <v>8456</v>
      </c>
    </row>
    <row r="387" spans="1:99" x14ac:dyDescent="0.2">
      <c r="A387" s="21" t="s">
        <v>2969</v>
      </c>
      <c r="B387" t="s">
        <v>2970</v>
      </c>
      <c r="C387" s="16">
        <v>42736</v>
      </c>
      <c r="D387" t="s">
        <v>4501</v>
      </c>
      <c r="G387" t="s">
        <v>8457</v>
      </c>
      <c r="H387" t="s">
        <v>4503</v>
      </c>
      <c r="I387" t="s">
        <v>52</v>
      </c>
      <c r="J387" t="s">
        <v>2034</v>
      </c>
      <c r="K387" t="s">
        <v>4506</v>
      </c>
      <c r="L387" t="s">
        <v>2971</v>
      </c>
      <c r="M387">
        <v>81.548000000000002</v>
      </c>
      <c r="N387" t="s">
        <v>4484</v>
      </c>
      <c r="S387" t="s">
        <v>4485</v>
      </c>
      <c r="T387" t="s">
        <v>2972</v>
      </c>
      <c r="X387" t="s">
        <v>8458</v>
      </c>
      <c r="Y387">
        <v>447595903220</v>
      </c>
      <c r="AO387" s="18">
        <v>44470</v>
      </c>
      <c r="AP387">
        <v>1</v>
      </c>
      <c r="AQ387" t="s">
        <v>52</v>
      </c>
      <c r="AR387" s="16">
        <v>43132</v>
      </c>
      <c r="AS387">
        <v>100000</v>
      </c>
      <c r="AT387" t="s">
        <v>39</v>
      </c>
      <c r="AU387">
        <v>100000</v>
      </c>
      <c r="AV387">
        <v>100000</v>
      </c>
      <c r="AW387" t="s">
        <v>39</v>
      </c>
      <c r="AX387">
        <v>100000</v>
      </c>
      <c r="AY387" t="s">
        <v>52</v>
      </c>
      <c r="AZ387">
        <v>100000</v>
      </c>
      <c r="BA387" t="s">
        <v>39</v>
      </c>
      <c r="BB387">
        <v>100000</v>
      </c>
      <c r="BC387">
        <v>100000</v>
      </c>
      <c r="BD387" t="s">
        <v>39</v>
      </c>
      <c r="BE387">
        <v>100000</v>
      </c>
      <c r="CP387" t="s">
        <v>4927</v>
      </c>
    </row>
    <row r="388" spans="1:99" x14ac:dyDescent="0.2">
      <c r="A388" s="21" t="s">
        <v>8459</v>
      </c>
      <c r="B388" t="s">
        <v>8460</v>
      </c>
      <c r="C388" s="16">
        <v>42370</v>
      </c>
      <c r="D388" t="s">
        <v>4501</v>
      </c>
      <c r="G388" t="s">
        <v>8461</v>
      </c>
      <c r="H388" t="s">
        <v>4503</v>
      </c>
      <c r="I388" t="s">
        <v>5327</v>
      </c>
      <c r="J388" t="s">
        <v>135</v>
      </c>
      <c r="K388" t="s">
        <v>8462</v>
      </c>
      <c r="L388" t="s">
        <v>8463</v>
      </c>
      <c r="M388">
        <v>81.581000000000003</v>
      </c>
      <c r="N388" t="s">
        <v>4484</v>
      </c>
      <c r="S388" t="s">
        <v>4485</v>
      </c>
      <c r="T388" t="s">
        <v>8464</v>
      </c>
      <c r="U388" t="s">
        <v>8465</v>
      </c>
      <c r="V388" t="s">
        <v>8466</v>
      </c>
      <c r="W388" t="s">
        <v>8467</v>
      </c>
      <c r="X388" t="s">
        <v>8468</v>
      </c>
      <c r="Y388" t="s">
        <v>8469</v>
      </c>
      <c r="AM388">
        <v>1</v>
      </c>
      <c r="AN388" t="s">
        <v>8470</v>
      </c>
      <c r="AO388" s="17">
        <v>18568</v>
      </c>
      <c r="AP388">
        <v>1</v>
      </c>
      <c r="AR388" s="16">
        <v>43174</v>
      </c>
      <c r="AS388">
        <v>266288</v>
      </c>
      <c r="AT388" t="s">
        <v>1244</v>
      </c>
      <c r="AU388">
        <v>371117</v>
      </c>
      <c r="AV388">
        <v>266288</v>
      </c>
      <c r="AW388" t="s">
        <v>1244</v>
      </c>
      <c r="AX388">
        <v>371117</v>
      </c>
      <c r="AY388" t="s">
        <v>5327</v>
      </c>
      <c r="AZ388">
        <v>266288</v>
      </c>
      <c r="BA388" t="s">
        <v>1244</v>
      </c>
      <c r="BB388">
        <v>371117</v>
      </c>
      <c r="BC388">
        <v>266288</v>
      </c>
      <c r="BD388" t="s">
        <v>1244</v>
      </c>
      <c r="BE388">
        <v>371117</v>
      </c>
      <c r="CC388" t="s">
        <v>4791</v>
      </c>
      <c r="CD388">
        <v>4</v>
      </c>
      <c r="CP388" t="s">
        <v>4555</v>
      </c>
      <c r="CU388">
        <v>28</v>
      </c>
    </row>
    <row r="389" spans="1:99" x14ac:dyDescent="0.2">
      <c r="A389" s="21" t="s">
        <v>1094</v>
      </c>
      <c r="B389" t="s">
        <v>1095</v>
      </c>
      <c r="C389" s="16">
        <v>43101</v>
      </c>
      <c r="D389" t="s">
        <v>4501</v>
      </c>
      <c r="H389" t="s">
        <v>4503</v>
      </c>
      <c r="I389" t="s">
        <v>52</v>
      </c>
      <c r="J389" t="s">
        <v>73</v>
      </c>
      <c r="K389" t="s">
        <v>4482</v>
      </c>
      <c r="L389" t="s">
        <v>1096</v>
      </c>
      <c r="M389">
        <v>81.98</v>
      </c>
      <c r="N389" t="s">
        <v>4484</v>
      </c>
      <c r="S389" t="s">
        <v>4485</v>
      </c>
      <c r="T389" t="s">
        <v>1097</v>
      </c>
      <c r="W389" t="s">
        <v>8471</v>
      </c>
      <c r="X389" t="s">
        <v>8472</v>
      </c>
      <c r="Y389">
        <v>33188328040</v>
      </c>
      <c r="Z389">
        <v>1</v>
      </c>
      <c r="AM389">
        <v>1</v>
      </c>
      <c r="AN389" t="s">
        <v>8473</v>
      </c>
      <c r="AO389" s="18">
        <v>44470</v>
      </c>
      <c r="AP389">
        <v>1</v>
      </c>
      <c r="AQ389" t="s">
        <v>52</v>
      </c>
      <c r="AR389" s="16">
        <v>43405</v>
      </c>
      <c r="AS389">
        <v>3000000</v>
      </c>
      <c r="AT389" t="s">
        <v>39</v>
      </c>
      <c r="AU389">
        <v>3000000</v>
      </c>
      <c r="AV389">
        <v>3000000</v>
      </c>
      <c r="AW389" t="s">
        <v>39</v>
      </c>
      <c r="AX389">
        <v>3000000</v>
      </c>
      <c r="AY389" t="s">
        <v>52</v>
      </c>
      <c r="AZ389">
        <v>3000000</v>
      </c>
      <c r="BA389" t="s">
        <v>39</v>
      </c>
      <c r="BB389">
        <v>3000000</v>
      </c>
      <c r="BC389">
        <v>3000000</v>
      </c>
      <c r="BD389" t="s">
        <v>39</v>
      </c>
      <c r="BE389">
        <v>3000000</v>
      </c>
      <c r="BF389">
        <v>1</v>
      </c>
      <c r="BG389">
        <v>1</v>
      </c>
      <c r="CN389" t="s">
        <v>4530</v>
      </c>
      <c r="CP389" t="s">
        <v>4555</v>
      </c>
      <c r="CQ389" t="s">
        <v>1098</v>
      </c>
    </row>
    <row r="390" spans="1:99" x14ac:dyDescent="0.2">
      <c r="A390" s="21" t="s">
        <v>928</v>
      </c>
      <c r="B390" t="s">
        <v>929</v>
      </c>
      <c r="C390" s="16">
        <v>40909</v>
      </c>
      <c r="D390" t="s">
        <v>4501</v>
      </c>
      <c r="F390" t="s">
        <v>53</v>
      </c>
      <c r="G390" t="s">
        <v>8474</v>
      </c>
      <c r="H390" t="s">
        <v>4503</v>
      </c>
      <c r="I390" t="s">
        <v>97</v>
      </c>
      <c r="J390" t="s">
        <v>927</v>
      </c>
      <c r="K390" t="s">
        <v>4482</v>
      </c>
      <c r="L390" t="s">
        <v>930</v>
      </c>
      <c r="M390">
        <v>82.051000000000002</v>
      </c>
      <c r="N390" t="s">
        <v>4484</v>
      </c>
      <c r="T390" t="s">
        <v>931</v>
      </c>
      <c r="U390" t="s">
        <v>8475</v>
      </c>
      <c r="V390" t="s">
        <v>8476</v>
      </c>
      <c r="Z390">
        <v>1</v>
      </c>
      <c r="AM390">
        <v>1</v>
      </c>
      <c r="AN390" t="s">
        <v>8477</v>
      </c>
      <c r="AO390" s="18">
        <v>44470</v>
      </c>
      <c r="AP390">
        <v>1</v>
      </c>
      <c r="AR390" s="16">
        <v>42444</v>
      </c>
      <c r="AS390">
        <v>2300000</v>
      </c>
      <c r="AT390" t="s">
        <v>35</v>
      </c>
      <c r="AU390">
        <v>2554681</v>
      </c>
      <c r="AV390">
        <v>2300000</v>
      </c>
      <c r="AW390" t="s">
        <v>35</v>
      </c>
      <c r="AX390">
        <v>2554681</v>
      </c>
      <c r="AY390" t="s">
        <v>97</v>
      </c>
      <c r="AZ390">
        <v>2300000</v>
      </c>
      <c r="BA390" t="s">
        <v>35</v>
      </c>
      <c r="BB390">
        <v>2554681</v>
      </c>
      <c r="BC390">
        <v>2300000</v>
      </c>
      <c r="BD390" t="s">
        <v>35</v>
      </c>
      <c r="BE390">
        <v>2554681</v>
      </c>
      <c r="BG390">
        <v>1</v>
      </c>
      <c r="CN390" t="s">
        <v>4530</v>
      </c>
      <c r="CP390" t="s">
        <v>8478</v>
      </c>
      <c r="CQ390" t="s">
        <v>824</v>
      </c>
    </row>
    <row r="391" spans="1:99" x14ac:dyDescent="0.2">
      <c r="A391" s="21" t="s">
        <v>8479</v>
      </c>
      <c r="B391" t="s">
        <v>8480</v>
      </c>
      <c r="C391" s="16">
        <v>44383</v>
      </c>
      <c r="D391" t="s">
        <v>4476</v>
      </c>
      <c r="G391" t="s">
        <v>8481</v>
      </c>
      <c r="H391" t="s">
        <v>4503</v>
      </c>
      <c r="I391" t="s">
        <v>91</v>
      </c>
      <c r="J391" t="s">
        <v>57</v>
      </c>
      <c r="K391" t="s">
        <v>4696</v>
      </c>
      <c r="L391" t="s">
        <v>8482</v>
      </c>
      <c r="M391">
        <v>82.088999999999999</v>
      </c>
      <c r="N391" t="s">
        <v>4484</v>
      </c>
      <c r="S391" t="s">
        <v>4485</v>
      </c>
      <c r="T391" t="s">
        <v>8483</v>
      </c>
      <c r="W391" t="s">
        <v>8484</v>
      </c>
      <c r="X391" t="s">
        <v>8485</v>
      </c>
      <c r="AM391">
        <v>1</v>
      </c>
      <c r="AN391" t="s">
        <v>8486</v>
      </c>
      <c r="AO391" s="18">
        <v>44470</v>
      </c>
      <c r="AP391">
        <v>1</v>
      </c>
      <c r="AQ391" t="s">
        <v>52</v>
      </c>
      <c r="AR391" s="16">
        <v>44383</v>
      </c>
      <c r="AS391">
        <v>120000</v>
      </c>
      <c r="AT391" t="s">
        <v>39</v>
      </c>
      <c r="AU391">
        <v>120000</v>
      </c>
      <c r="AV391">
        <v>120000</v>
      </c>
      <c r="AW391" t="s">
        <v>39</v>
      </c>
      <c r="AX391">
        <v>120000</v>
      </c>
      <c r="AY391" t="s">
        <v>91</v>
      </c>
      <c r="AZ391">
        <v>120000</v>
      </c>
      <c r="BA391" t="s">
        <v>39</v>
      </c>
      <c r="BB391">
        <v>120000</v>
      </c>
      <c r="BC391">
        <v>120000</v>
      </c>
      <c r="BD391" t="s">
        <v>39</v>
      </c>
      <c r="BE391">
        <v>120000</v>
      </c>
      <c r="BG391">
        <v>1</v>
      </c>
      <c r="CN391" t="s">
        <v>4530</v>
      </c>
      <c r="CP391" t="s">
        <v>4555</v>
      </c>
      <c r="CQ391" t="s">
        <v>6679</v>
      </c>
    </row>
    <row r="392" spans="1:99" x14ac:dyDescent="0.2">
      <c r="A392" s="21" t="s">
        <v>2965</v>
      </c>
      <c r="B392" t="s">
        <v>2966</v>
      </c>
      <c r="C392" s="16">
        <v>42636</v>
      </c>
      <c r="D392" t="s">
        <v>4476</v>
      </c>
      <c r="G392" t="s">
        <v>8487</v>
      </c>
      <c r="H392" t="s">
        <v>4503</v>
      </c>
      <c r="I392" t="s">
        <v>52</v>
      </c>
      <c r="J392" t="s">
        <v>2843</v>
      </c>
      <c r="K392" t="s">
        <v>4506</v>
      </c>
      <c r="L392" t="s">
        <v>2967</v>
      </c>
      <c r="M392">
        <v>82.197000000000003</v>
      </c>
      <c r="N392" t="s">
        <v>6289</v>
      </c>
      <c r="Q392" s="16">
        <v>43101</v>
      </c>
      <c r="R392" t="s">
        <v>4501</v>
      </c>
      <c r="S392" t="s">
        <v>4485</v>
      </c>
      <c r="T392" t="s">
        <v>2968</v>
      </c>
      <c r="U392" t="s">
        <v>8488</v>
      </c>
      <c r="W392" t="s">
        <v>8489</v>
      </c>
      <c r="X392" t="s">
        <v>8490</v>
      </c>
      <c r="Y392" t="s">
        <v>8491</v>
      </c>
      <c r="AM392">
        <v>2</v>
      </c>
      <c r="AN392" t="s">
        <v>8492</v>
      </c>
      <c r="AO392" s="17">
        <v>18568</v>
      </c>
      <c r="AP392">
        <v>1</v>
      </c>
      <c r="AQ392" t="s">
        <v>52</v>
      </c>
      <c r="AR392" s="16">
        <v>43136</v>
      </c>
      <c r="AS392">
        <v>1000000</v>
      </c>
      <c r="AT392" t="s">
        <v>39</v>
      </c>
      <c r="AU392">
        <v>1000000</v>
      </c>
      <c r="AV392">
        <v>1000000</v>
      </c>
      <c r="AW392" t="s">
        <v>39</v>
      </c>
      <c r="AX392">
        <v>1000000</v>
      </c>
      <c r="AY392" t="s">
        <v>52</v>
      </c>
      <c r="AZ392">
        <v>1000000</v>
      </c>
      <c r="BA392" t="s">
        <v>39</v>
      </c>
      <c r="BB392">
        <v>1000000</v>
      </c>
      <c r="BC392">
        <v>1000000</v>
      </c>
      <c r="BD392" t="s">
        <v>39</v>
      </c>
      <c r="BE392">
        <v>1000000</v>
      </c>
      <c r="CP392" t="s">
        <v>4716</v>
      </c>
    </row>
    <row r="393" spans="1:99" x14ac:dyDescent="0.2">
      <c r="A393" s="21" t="s">
        <v>3499</v>
      </c>
      <c r="B393" t="s">
        <v>3501</v>
      </c>
      <c r="C393" s="16">
        <v>42409</v>
      </c>
      <c r="D393" t="s">
        <v>4476</v>
      </c>
      <c r="F393" t="s">
        <v>1347</v>
      </c>
      <c r="G393" t="s">
        <v>8493</v>
      </c>
      <c r="H393" t="s">
        <v>4503</v>
      </c>
      <c r="I393" t="s">
        <v>52</v>
      </c>
      <c r="J393" t="s">
        <v>3500</v>
      </c>
      <c r="K393" t="s">
        <v>8494</v>
      </c>
      <c r="L393" t="s">
        <v>3502</v>
      </c>
      <c r="M393">
        <v>82.600999999999999</v>
      </c>
      <c r="N393" t="s">
        <v>4484</v>
      </c>
      <c r="S393" t="s">
        <v>4485</v>
      </c>
      <c r="T393" t="s">
        <v>3503</v>
      </c>
      <c r="U393" t="s">
        <v>8495</v>
      </c>
      <c r="V393" t="s">
        <v>8496</v>
      </c>
      <c r="W393" t="s">
        <v>8497</v>
      </c>
      <c r="Z393">
        <v>1</v>
      </c>
      <c r="AM393">
        <v>2</v>
      </c>
      <c r="AN393" t="s">
        <v>8498</v>
      </c>
      <c r="AO393" s="17">
        <v>18568</v>
      </c>
      <c r="AP393">
        <v>1</v>
      </c>
      <c r="AQ393" t="s">
        <v>52</v>
      </c>
      <c r="AR393" s="16">
        <v>42759</v>
      </c>
      <c r="AS393">
        <v>450000</v>
      </c>
      <c r="AT393" t="s">
        <v>1244</v>
      </c>
      <c r="AU393">
        <v>563984</v>
      </c>
      <c r="AV393">
        <v>450000</v>
      </c>
      <c r="AW393" t="s">
        <v>1244</v>
      </c>
      <c r="AX393">
        <v>563984</v>
      </c>
      <c r="AY393" t="s">
        <v>52</v>
      </c>
      <c r="AZ393">
        <v>450000</v>
      </c>
      <c r="BA393" t="s">
        <v>1244</v>
      </c>
      <c r="BB393">
        <v>563985</v>
      </c>
      <c r="BC393">
        <v>450000</v>
      </c>
      <c r="BD393" t="s">
        <v>1244</v>
      </c>
      <c r="BE393">
        <v>563985</v>
      </c>
      <c r="BG393">
        <v>1</v>
      </c>
      <c r="CC393" t="s">
        <v>4607</v>
      </c>
      <c r="CD393">
        <v>1</v>
      </c>
      <c r="CP393" t="s">
        <v>8499</v>
      </c>
      <c r="CQ393" t="s">
        <v>3504</v>
      </c>
    </row>
    <row r="394" spans="1:99" x14ac:dyDescent="0.2">
      <c r="A394" s="21" t="s">
        <v>8500</v>
      </c>
      <c r="B394" t="s">
        <v>8501</v>
      </c>
      <c r="C394" s="16">
        <v>43627</v>
      </c>
      <c r="D394" t="s">
        <v>4476</v>
      </c>
      <c r="G394" t="s">
        <v>8502</v>
      </c>
      <c r="H394" t="s">
        <v>4503</v>
      </c>
      <c r="I394" t="s">
        <v>5327</v>
      </c>
      <c r="J394" t="s">
        <v>8503</v>
      </c>
      <c r="K394" t="s">
        <v>4506</v>
      </c>
      <c r="L394" t="s">
        <v>8504</v>
      </c>
      <c r="M394">
        <v>82.762</v>
      </c>
      <c r="N394" t="s">
        <v>4484</v>
      </c>
      <c r="S394" t="s">
        <v>4485</v>
      </c>
      <c r="T394" t="s">
        <v>8505</v>
      </c>
      <c r="U394" t="s">
        <v>8506</v>
      </c>
      <c r="V394" t="s">
        <v>8507</v>
      </c>
      <c r="W394" t="s">
        <v>8508</v>
      </c>
      <c r="AO394" s="18">
        <v>44470</v>
      </c>
      <c r="AP394">
        <v>1</v>
      </c>
      <c r="AR394" s="16">
        <v>44217</v>
      </c>
      <c r="AS394">
        <v>140858</v>
      </c>
      <c r="AT394" t="s">
        <v>1244</v>
      </c>
      <c r="AU394">
        <v>193378</v>
      </c>
      <c r="AV394">
        <v>140858</v>
      </c>
      <c r="AW394" t="s">
        <v>1244</v>
      </c>
      <c r="AX394">
        <v>193378</v>
      </c>
      <c r="AY394" t="s">
        <v>5327</v>
      </c>
      <c r="AZ394">
        <v>140858</v>
      </c>
      <c r="BA394" t="s">
        <v>1244</v>
      </c>
      <c r="BB394">
        <v>193379</v>
      </c>
      <c r="BC394">
        <v>140858</v>
      </c>
      <c r="BD394" t="s">
        <v>1244</v>
      </c>
      <c r="BE394">
        <v>193379</v>
      </c>
      <c r="BG394">
        <v>1</v>
      </c>
      <c r="CP394" t="s">
        <v>5196</v>
      </c>
      <c r="CQ394" t="s">
        <v>2476</v>
      </c>
    </row>
    <row r="395" spans="1:99" x14ac:dyDescent="0.2">
      <c r="A395" s="21" t="s">
        <v>8509</v>
      </c>
      <c r="B395" t="s">
        <v>8510</v>
      </c>
      <c r="C395" s="16">
        <v>43101</v>
      </c>
      <c r="D395" t="s">
        <v>4501</v>
      </c>
      <c r="F395" t="s">
        <v>53</v>
      </c>
      <c r="G395" t="s">
        <v>8511</v>
      </c>
      <c r="H395" t="s">
        <v>4503</v>
      </c>
      <c r="I395" t="s">
        <v>97</v>
      </c>
      <c r="J395" t="s">
        <v>8512</v>
      </c>
      <c r="K395" t="s">
        <v>5897</v>
      </c>
      <c r="L395" t="s">
        <v>8511</v>
      </c>
      <c r="M395">
        <v>82.954999999999998</v>
      </c>
      <c r="N395" t="s">
        <v>4484</v>
      </c>
      <c r="S395" t="s">
        <v>4485</v>
      </c>
      <c r="T395" t="s">
        <v>8513</v>
      </c>
      <c r="X395" t="s">
        <v>8514</v>
      </c>
      <c r="Y395" t="s">
        <v>8515</v>
      </c>
      <c r="AM395">
        <v>2</v>
      </c>
      <c r="AN395" t="s">
        <v>8516</v>
      </c>
      <c r="AO395" s="18">
        <v>44470</v>
      </c>
      <c r="AP395">
        <v>1</v>
      </c>
      <c r="AR395" s="16">
        <v>43490</v>
      </c>
      <c r="AS395">
        <v>440000</v>
      </c>
      <c r="AT395" t="s">
        <v>39</v>
      </c>
      <c r="AU395">
        <v>440000</v>
      </c>
      <c r="AV395">
        <v>440000</v>
      </c>
      <c r="AW395" t="s">
        <v>39</v>
      </c>
      <c r="AX395">
        <v>440000</v>
      </c>
      <c r="AY395" t="s">
        <v>97</v>
      </c>
      <c r="AZ395">
        <v>440000</v>
      </c>
      <c r="BA395" t="s">
        <v>39</v>
      </c>
      <c r="BB395">
        <v>440000</v>
      </c>
      <c r="BC395">
        <v>440000</v>
      </c>
      <c r="BD395" t="s">
        <v>39</v>
      </c>
      <c r="BE395">
        <v>440000</v>
      </c>
      <c r="BG395">
        <v>1</v>
      </c>
      <c r="CC395" t="s">
        <v>4607</v>
      </c>
      <c r="CD395">
        <v>1</v>
      </c>
      <c r="CF395">
        <v>0</v>
      </c>
      <c r="CG395">
        <v>1</v>
      </c>
      <c r="CI395" t="s">
        <v>4498</v>
      </c>
    </row>
    <row r="396" spans="1:99" x14ac:dyDescent="0.2">
      <c r="A396" s="21" t="s">
        <v>8517</v>
      </c>
      <c r="B396" t="s">
        <v>8518</v>
      </c>
      <c r="C396" s="16">
        <v>43709</v>
      </c>
      <c r="D396" t="s">
        <v>4476</v>
      </c>
      <c r="G396" t="s">
        <v>8519</v>
      </c>
    </row>
    <row r="397" spans="1:99" x14ac:dyDescent="0.2">
      <c r="A397" s="21" t="s">
        <v>8520</v>
      </c>
      <c r="B397" t="s">
        <v>8521</v>
      </c>
      <c r="C397" s="16">
        <v>43038</v>
      </c>
      <c r="D397" t="s">
        <v>4476</v>
      </c>
      <c r="G397" t="s">
        <v>8522</v>
      </c>
      <c r="H397" t="s">
        <v>4503</v>
      </c>
      <c r="I397" t="s">
        <v>52</v>
      </c>
      <c r="J397" t="s">
        <v>1264</v>
      </c>
      <c r="K397" t="s">
        <v>4641</v>
      </c>
      <c r="L397" t="s">
        <v>8522</v>
      </c>
      <c r="M397">
        <v>83.078999999999994</v>
      </c>
      <c r="N397" t="s">
        <v>4484</v>
      </c>
      <c r="S397" t="s">
        <v>4485</v>
      </c>
      <c r="T397" t="s">
        <v>8523</v>
      </c>
      <c r="U397" t="s">
        <v>8524</v>
      </c>
      <c r="V397" t="s">
        <v>8525</v>
      </c>
      <c r="W397" t="s">
        <v>8526</v>
      </c>
      <c r="X397" t="s">
        <v>8527</v>
      </c>
      <c r="Y397" t="s">
        <v>8528</v>
      </c>
      <c r="AM397">
        <v>2</v>
      </c>
      <c r="AN397" t="s">
        <v>8529</v>
      </c>
      <c r="AO397" s="18">
        <v>44470</v>
      </c>
      <c r="AP397">
        <v>1</v>
      </c>
      <c r="AQ397" t="s">
        <v>52</v>
      </c>
      <c r="AR397" s="16">
        <v>43132</v>
      </c>
      <c r="AS397">
        <v>5500000</v>
      </c>
      <c r="AT397" t="s">
        <v>5058</v>
      </c>
      <c r="AU397">
        <v>719740</v>
      </c>
      <c r="AV397">
        <v>5500000</v>
      </c>
      <c r="AW397" t="s">
        <v>5058</v>
      </c>
      <c r="AX397">
        <v>719740</v>
      </c>
      <c r="AY397" t="s">
        <v>52</v>
      </c>
      <c r="AZ397">
        <v>5500000</v>
      </c>
      <c r="BA397" t="s">
        <v>5058</v>
      </c>
      <c r="BB397">
        <v>719741</v>
      </c>
      <c r="BC397">
        <v>5500000</v>
      </c>
      <c r="BD397" t="s">
        <v>5058</v>
      </c>
      <c r="BE397">
        <v>719741</v>
      </c>
      <c r="CN397" t="s">
        <v>4647</v>
      </c>
      <c r="CP397" t="s">
        <v>4739</v>
      </c>
    </row>
    <row r="398" spans="1:99" x14ac:dyDescent="0.2">
      <c r="A398" s="21" t="s">
        <v>286</v>
      </c>
      <c r="B398" t="s">
        <v>287</v>
      </c>
      <c r="C398" s="16">
        <v>42370</v>
      </c>
      <c r="D398" t="s">
        <v>4501</v>
      </c>
      <c r="F398" t="s">
        <v>53</v>
      </c>
      <c r="H398" t="s">
        <v>4503</v>
      </c>
      <c r="I398" t="s">
        <v>91</v>
      </c>
      <c r="J398" t="s">
        <v>285</v>
      </c>
      <c r="K398" t="s">
        <v>6840</v>
      </c>
      <c r="L398" t="s">
        <v>288</v>
      </c>
      <c r="M398">
        <v>83.150999999999996</v>
      </c>
      <c r="N398" t="s">
        <v>4484</v>
      </c>
      <c r="S398" t="s">
        <v>4485</v>
      </c>
      <c r="T398" t="s">
        <v>289</v>
      </c>
      <c r="U398" t="s">
        <v>8530</v>
      </c>
      <c r="V398" t="s">
        <v>8531</v>
      </c>
      <c r="W398" t="s">
        <v>8532</v>
      </c>
      <c r="X398" t="s">
        <v>8533</v>
      </c>
      <c r="Y398">
        <f>33-9-72445593</f>
        <v>-72445569</v>
      </c>
      <c r="AM398">
        <v>2</v>
      </c>
      <c r="AN398" t="s">
        <v>8534</v>
      </c>
      <c r="AO398" s="18">
        <v>44470</v>
      </c>
      <c r="AP398">
        <v>1</v>
      </c>
      <c r="AQ398" t="s">
        <v>52</v>
      </c>
      <c r="AR398" s="16">
        <v>43252</v>
      </c>
      <c r="AS398">
        <v>600000</v>
      </c>
      <c r="AT398" t="s">
        <v>39</v>
      </c>
      <c r="AU398">
        <v>600000</v>
      </c>
      <c r="AV398">
        <v>600000</v>
      </c>
      <c r="AW398" t="s">
        <v>39</v>
      </c>
      <c r="AX398">
        <v>600000</v>
      </c>
      <c r="AY398" t="s">
        <v>91</v>
      </c>
      <c r="AZ398">
        <v>600000</v>
      </c>
      <c r="BA398" t="s">
        <v>39</v>
      </c>
      <c r="BB398">
        <v>600000</v>
      </c>
      <c r="BC398">
        <v>600000</v>
      </c>
      <c r="BD398" t="s">
        <v>39</v>
      </c>
      <c r="BE398">
        <v>600000</v>
      </c>
      <c r="BG398">
        <v>1</v>
      </c>
      <c r="CN398" t="s">
        <v>4530</v>
      </c>
      <c r="CP398" t="s">
        <v>4739</v>
      </c>
      <c r="CQ398" t="s">
        <v>290</v>
      </c>
    </row>
    <row r="399" spans="1:99" x14ac:dyDescent="0.2">
      <c r="A399" s="21" t="s">
        <v>8535</v>
      </c>
      <c r="B399" t="s">
        <v>8536</v>
      </c>
      <c r="C399" s="16">
        <v>42573</v>
      </c>
      <c r="D399" t="s">
        <v>4476</v>
      </c>
      <c r="G399" t="s">
        <v>8537</v>
      </c>
      <c r="H399" t="s">
        <v>4503</v>
      </c>
      <c r="I399" t="s">
        <v>4504</v>
      </c>
      <c r="J399" t="s">
        <v>8538</v>
      </c>
      <c r="K399" t="s">
        <v>5183</v>
      </c>
      <c r="L399" t="s">
        <v>8539</v>
      </c>
      <c r="M399">
        <v>83.231999999999999</v>
      </c>
      <c r="N399" t="s">
        <v>4484</v>
      </c>
      <c r="S399" t="s">
        <v>4485</v>
      </c>
      <c r="T399" t="s">
        <v>8540</v>
      </c>
      <c r="U399" t="s">
        <v>8541</v>
      </c>
      <c r="V399" t="s">
        <v>8542</v>
      </c>
      <c r="W399" t="s">
        <v>8543</v>
      </c>
      <c r="X399" t="s">
        <v>8544</v>
      </c>
      <c r="Z399">
        <v>2</v>
      </c>
      <c r="AM399">
        <v>5</v>
      </c>
      <c r="AN399" t="s">
        <v>8545</v>
      </c>
      <c r="AO399" s="17">
        <v>18568</v>
      </c>
      <c r="AP399">
        <v>1</v>
      </c>
      <c r="AR399" s="16">
        <v>43027</v>
      </c>
      <c r="AS399">
        <v>507000</v>
      </c>
      <c r="AT399" t="s">
        <v>39</v>
      </c>
      <c r="AU399">
        <v>507000</v>
      </c>
      <c r="AV399">
        <v>507000</v>
      </c>
      <c r="AW399" t="s">
        <v>39</v>
      </c>
      <c r="AX399">
        <v>507000</v>
      </c>
      <c r="AY399" t="s">
        <v>4504</v>
      </c>
      <c r="AZ399">
        <v>507000</v>
      </c>
      <c r="BA399" t="s">
        <v>39</v>
      </c>
      <c r="BB399">
        <v>507000</v>
      </c>
      <c r="BC399">
        <v>507000</v>
      </c>
      <c r="BD399" t="s">
        <v>39</v>
      </c>
      <c r="BE399">
        <v>507000</v>
      </c>
      <c r="BG399">
        <v>1</v>
      </c>
      <c r="CC399" t="s">
        <v>4607</v>
      </c>
      <c r="CD399">
        <v>1</v>
      </c>
      <c r="CP399" t="s">
        <v>8546</v>
      </c>
      <c r="CQ399" t="s">
        <v>8547</v>
      </c>
      <c r="CU399">
        <v>9</v>
      </c>
    </row>
    <row r="400" spans="1:99" x14ac:dyDescent="0.2">
      <c r="A400" s="21" t="s">
        <v>4060</v>
      </c>
      <c r="B400" t="s">
        <v>4061</v>
      </c>
      <c r="C400" s="16">
        <v>41655</v>
      </c>
      <c r="D400" t="s">
        <v>4476</v>
      </c>
      <c r="F400" t="s">
        <v>53</v>
      </c>
      <c r="G400" t="s">
        <v>8548</v>
      </c>
      <c r="H400" t="s">
        <v>4503</v>
      </c>
      <c r="I400" t="s">
        <v>52</v>
      </c>
      <c r="J400" t="s">
        <v>3653</v>
      </c>
      <c r="K400" t="s">
        <v>4506</v>
      </c>
      <c r="L400" t="s">
        <v>4062</v>
      </c>
      <c r="M400">
        <v>83.257000000000005</v>
      </c>
      <c r="N400" t="s">
        <v>4484</v>
      </c>
      <c r="S400" t="s">
        <v>4485</v>
      </c>
      <c r="T400" t="s">
        <v>4063</v>
      </c>
      <c r="U400" t="s">
        <v>8549</v>
      </c>
      <c r="V400" t="s">
        <v>8550</v>
      </c>
      <c r="X400" t="s">
        <v>8551</v>
      </c>
      <c r="Y400" t="s">
        <v>8552</v>
      </c>
      <c r="Z400">
        <v>1</v>
      </c>
      <c r="AM400">
        <v>1</v>
      </c>
      <c r="AN400" t="s">
        <v>8553</v>
      </c>
      <c r="AO400" s="18">
        <v>44470</v>
      </c>
      <c r="AP400">
        <v>1</v>
      </c>
      <c r="AQ400" t="s">
        <v>52</v>
      </c>
      <c r="AR400" s="16">
        <v>41883</v>
      </c>
      <c r="AS400">
        <v>100000</v>
      </c>
      <c r="AT400" t="s">
        <v>39</v>
      </c>
      <c r="AU400">
        <v>100000</v>
      </c>
      <c r="AV400">
        <v>100000</v>
      </c>
      <c r="AW400" t="s">
        <v>39</v>
      </c>
      <c r="AX400">
        <v>100000</v>
      </c>
      <c r="AY400" t="s">
        <v>52</v>
      </c>
      <c r="AZ400">
        <v>100000</v>
      </c>
      <c r="BA400" t="s">
        <v>39</v>
      </c>
      <c r="BB400">
        <v>100000</v>
      </c>
      <c r="BC400">
        <v>100000</v>
      </c>
      <c r="BD400" t="s">
        <v>39</v>
      </c>
      <c r="BE400">
        <v>100000</v>
      </c>
      <c r="BG400">
        <v>1</v>
      </c>
      <c r="CP400" t="s">
        <v>4927</v>
      </c>
      <c r="CQ400" t="s">
        <v>4064</v>
      </c>
      <c r="CU400">
        <v>11</v>
      </c>
    </row>
    <row r="401" spans="1:99" x14ac:dyDescent="0.2">
      <c r="A401" s="21" t="s">
        <v>8554</v>
      </c>
      <c r="B401" t="s">
        <v>8555</v>
      </c>
      <c r="C401" s="16">
        <v>43040</v>
      </c>
      <c r="D401" t="s">
        <v>4546</v>
      </c>
      <c r="G401" t="s">
        <v>8556</v>
      </c>
      <c r="H401" t="s">
        <v>4503</v>
      </c>
      <c r="I401" t="s">
        <v>5078</v>
      </c>
      <c r="J401" t="s">
        <v>8557</v>
      </c>
      <c r="K401" t="s">
        <v>6139</v>
      </c>
      <c r="L401" t="s">
        <v>8558</v>
      </c>
      <c r="M401">
        <v>83.611000000000004</v>
      </c>
      <c r="N401" t="s">
        <v>4484</v>
      </c>
      <c r="S401" t="s">
        <v>4485</v>
      </c>
      <c r="T401" t="s">
        <v>8559</v>
      </c>
      <c r="W401" t="s">
        <v>8560</v>
      </c>
      <c r="X401" t="s">
        <v>8561</v>
      </c>
      <c r="Y401" t="s">
        <v>8562</v>
      </c>
      <c r="Z401">
        <v>8</v>
      </c>
      <c r="AM401">
        <v>2</v>
      </c>
      <c r="AN401" t="s">
        <v>8563</v>
      </c>
      <c r="AO401" s="18">
        <v>44470</v>
      </c>
      <c r="AP401">
        <v>1</v>
      </c>
      <c r="AR401" s="16">
        <v>43305</v>
      </c>
      <c r="AS401">
        <v>1040000</v>
      </c>
      <c r="AT401" t="s">
        <v>35</v>
      </c>
      <c r="AU401">
        <v>1215196</v>
      </c>
      <c r="BC401">
        <v>1040000</v>
      </c>
      <c r="BD401" t="s">
        <v>35</v>
      </c>
      <c r="BE401">
        <v>1215196</v>
      </c>
      <c r="CN401" t="s">
        <v>4530</v>
      </c>
      <c r="CP401" t="s">
        <v>7781</v>
      </c>
    </row>
    <row r="402" spans="1:99" x14ac:dyDescent="0.2">
      <c r="A402" s="21" t="s">
        <v>8564</v>
      </c>
      <c r="B402" t="s">
        <v>8565</v>
      </c>
      <c r="C402" s="16">
        <v>44140</v>
      </c>
      <c r="D402" t="s">
        <v>4476</v>
      </c>
      <c r="G402" t="s">
        <v>8566</v>
      </c>
      <c r="H402" t="s">
        <v>4503</v>
      </c>
      <c r="I402" t="s">
        <v>91</v>
      </c>
      <c r="J402" t="s">
        <v>8567</v>
      </c>
      <c r="K402" t="s">
        <v>5183</v>
      </c>
      <c r="L402" t="s">
        <v>8568</v>
      </c>
      <c r="M402">
        <v>83.777000000000001</v>
      </c>
      <c r="N402" t="s">
        <v>4484</v>
      </c>
      <c r="S402" t="s">
        <v>4485</v>
      </c>
      <c r="T402" t="s">
        <v>8569</v>
      </c>
      <c r="U402" t="s">
        <v>8570</v>
      </c>
      <c r="X402" t="s">
        <v>8571</v>
      </c>
      <c r="Y402" t="s">
        <v>8572</v>
      </c>
      <c r="AM402">
        <v>2</v>
      </c>
      <c r="AN402" t="s">
        <v>8573</v>
      </c>
      <c r="AO402" s="18">
        <v>44470</v>
      </c>
      <c r="AP402">
        <v>1</v>
      </c>
      <c r="AQ402" t="s">
        <v>52</v>
      </c>
      <c r="AR402" s="16">
        <v>44166</v>
      </c>
      <c r="AS402">
        <v>70000</v>
      </c>
      <c r="AT402" t="s">
        <v>39</v>
      </c>
      <c r="AU402">
        <v>70000</v>
      </c>
      <c r="AV402">
        <v>70000</v>
      </c>
      <c r="AW402" t="s">
        <v>39</v>
      </c>
      <c r="AX402">
        <v>70000</v>
      </c>
      <c r="AY402" t="s">
        <v>91</v>
      </c>
      <c r="AZ402">
        <v>70000</v>
      </c>
      <c r="BA402" t="s">
        <v>39</v>
      </c>
      <c r="BB402">
        <v>70000</v>
      </c>
      <c r="BC402">
        <v>70000</v>
      </c>
      <c r="BD402" t="s">
        <v>39</v>
      </c>
      <c r="BE402">
        <v>70000</v>
      </c>
      <c r="BF402">
        <v>1</v>
      </c>
      <c r="BG402">
        <v>1</v>
      </c>
      <c r="CP402" t="s">
        <v>4716</v>
      </c>
      <c r="CQ402" t="s">
        <v>8574</v>
      </c>
    </row>
    <row r="403" spans="1:99" x14ac:dyDescent="0.2">
      <c r="A403" s="21" t="s">
        <v>8575</v>
      </c>
      <c r="B403" t="s">
        <v>8576</v>
      </c>
      <c r="C403" s="16">
        <v>40179</v>
      </c>
      <c r="D403" t="s">
        <v>4501</v>
      </c>
      <c r="F403" t="s">
        <v>53</v>
      </c>
      <c r="G403" t="s">
        <v>8577</v>
      </c>
    </row>
    <row r="404" spans="1:99" x14ac:dyDescent="0.2">
      <c r="A404" s="21" t="s">
        <v>8578</v>
      </c>
      <c r="B404" t="s">
        <v>8579</v>
      </c>
      <c r="C404" s="16">
        <v>43344</v>
      </c>
      <c r="D404" t="s">
        <v>4476</v>
      </c>
      <c r="G404" t="s">
        <v>8580</v>
      </c>
      <c r="H404" t="s">
        <v>4503</v>
      </c>
      <c r="I404" t="s">
        <v>52</v>
      </c>
      <c r="J404" t="s">
        <v>8581</v>
      </c>
      <c r="K404" t="s">
        <v>4520</v>
      </c>
      <c r="L404" t="s">
        <v>8582</v>
      </c>
      <c r="M404">
        <v>83.926000000000002</v>
      </c>
      <c r="N404" t="s">
        <v>4484</v>
      </c>
      <c r="S404" t="s">
        <v>4485</v>
      </c>
      <c r="T404" t="s">
        <v>8583</v>
      </c>
      <c r="X404" t="s">
        <v>8584</v>
      </c>
      <c r="Z404">
        <v>10</v>
      </c>
      <c r="AO404" s="18">
        <v>44470</v>
      </c>
      <c r="AP404">
        <v>1</v>
      </c>
      <c r="AQ404" t="s">
        <v>52</v>
      </c>
      <c r="AR404" s="16">
        <v>43426</v>
      </c>
      <c r="AS404">
        <v>250000</v>
      </c>
      <c r="AT404" t="s">
        <v>35</v>
      </c>
      <c r="AU404">
        <v>285062</v>
      </c>
      <c r="AV404">
        <v>250000</v>
      </c>
      <c r="AW404" t="s">
        <v>35</v>
      </c>
      <c r="AX404">
        <v>285062</v>
      </c>
      <c r="AY404" t="s">
        <v>52</v>
      </c>
      <c r="AZ404">
        <v>250000</v>
      </c>
      <c r="BA404" t="s">
        <v>35</v>
      </c>
      <c r="BB404">
        <v>285062</v>
      </c>
      <c r="BC404">
        <v>250000</v>
      </c>
      <c r="BD404" t="s">
        <v>35</v>
      </c>
      <c r="BE404">
        <v>285062</v>
      </c>
      <c r="BF404">
        <v>1</v>
      </c>
      <c r="BG404">
        <v>1</v>
      </c>
      <c r="CN404" t="s">
        <v>4530</v>
      </c>
      <c r="CP404" t="s">
        <v>4716</v>
      </c>
      <c r="CQ404" t="s">
        <v>8585</v>
      </c>
    </row>
    <row r="405" spans="1:99" x14ac:dyDescent="0.2">
      <c r="A405" s="21" t="s">
        <v>8586</v>
      </c>
      <c r="B405" t="s">
        <v>8587</v>
      </c>
      <c r="C405" s="16">
        <v>43553</v>
      </c>
      <c r="D405" t="s">
        <v>4476</v>
      </c>
      <c r="G405" t="s">
        <v>8588</v>
      </c>
      <c r="H405" t="s">
        <v>4503</v>
      </c>
      <c r="I405" t="s">
        <v>52</v>
      </c>
      <c r="J405" t="s">
        <v>8589</v>
      </c>
      <c r="K405" t="s">
        <v>7032</v>
      </c>
      <c r="L405" t="s">
        <v>8590</v>
      </c>
      <c r="M405">
        <v>83.991</v>
      </c>
      <c r="N405" t="s">
        <v>4484</v>
      </c>
      <c r="S405" t="s">
        <v>4485</v>
      </c>
      <c r="T405" t="s">
        <v>8591</v>
      </c>
      <c r="W405" t="s">
        <v>8592</v>
      </c>
      <c r="X405" t="s">
        <v>8593</v>
      </c>
      <c r="Y405">
        <v>37067289813</v>
      </c>
      <c r="Z405">
        <v>1</v>
      </c>
      <c r="AO405" s="17">
        <v>18568</v>
      </c>
      <c r="AP405">
        <v>1</v>
      </c>
      <c r="AQ405" t="s">
        <v>52</v>
      </c>
      <c r="AR405" s="16">
        <v>43770</v>
      </c>
      <c r="AS405">
        <v>200000</v>
      </c>
      <c r="AT405" t="s">
        <v>39</v>
      </c>
      <c r="AU405">
        <v>200000</v>
      </c>
      <c r="AV405">
        <v>200000</v>
      </c>
      <c r="AW405" t="s">
        <v>39</v>
      </c>
      <c r="AX405">
        <v>200000</v>
      </c>
      <c r="AY405" t="s">
        <v>52</v>
      </c>
      <c r="AZ405">
        <v>200000</v>
      </c>
      <c r="BA405" t="s">
        <v>39</v>
      </c>
      <c r="BB405">
        <v>200000</v>
      </c>
      <c r="BC405">
        <v>200000</v>
      </c>
      <c r="BD405" t="s">
        <v>39</v>
      </c>
      <c r="BE405">
        <v>200000</v>
      </c>
      <c r="BG405">
        <v>4</v>
      </c>
      <c r="CN405" t="s">
        <v>4530</v>
      </c>
      <c r="CP405" t="s">
        <v>8594</v>
      </c>
      <c r="CQ405" t="s">
        <v>8595</v>
      </c>
    </row>
    <row r="406" spans="1:99" x14ac:dyDescent="0.2">
      <c r="A406" s="21" t="s">
        <v>8596</v>
      </c>
      <c r="B406" t="s">
        <v>8597</v>
      </c>
      <c r="C406" s="16">
        <v>41640</v>
      </c>
      <c r="D406" t="s">
        <v>4501</v>
      </c>
      <c r="F406" t="s">
        <v>53</v>
      </c>
      <c r="G406" t="s">
        <v>8598</v>
      </c>
      <c r="H406" t="s">
        <v>4503</v>
      </c>
      <c r="I406" t="s">
        <v>52</v>
      </c>
      <c r="J406" t="s">
        <v>8599</v>
      </c>
      <c r="K406" t="s">
        <v>8218</v>
      </c>
      <c r="L406" t="s">
        <v>8600</v>
      </c>
      <c r="M406">
        <v>84.391999999999996</v>
      </c>
      <c r="N406" t="s">
        <v>4484</v>
      </c>
      <c r="S406" t="s">
        <v>4485</v>
      </c>
      <c r="T406" t="s">
        <v>8601</v>
      </c>
      <c r="U406" t="s">
        <v>8602</v>
      </c>
      <c r="V406" t="s">
        <v>8603</v>
      </c>
      <c r="W406" t="s">
        <v>8604</v>
      </c>
      <c r="X406" t="s">
        <v>8605</v>
      </c>
      <c r="Z406">
        <v>1</v>
      </c>
      <c r="AM406">
        <v>2</v>
      </c>
      <c r="AN406" t="s">
        <v>8606</v>
      </c>
      <c r="AO406" s="18">
        <v>44470</v>
      </c>
      <c r="AP406">
        <v>1</v>
      </c>
      <c r="AQ406" t="s">
        <v>52</v>
      </c>
      <c r="AR406" s="16">
        <v>42256</v>
      </c>
      <c r="AS406">
        <v>400000</v>
      </c>
      <c r="AT406" t="s">
        <v>35</v>
      </c>
      <c r="AU406">
        <v>448623</v>
      </c>
      <c r="AV406">
        <v>400000</v>
      </c>
      <c r="AW406" t="s">
        <v>35</v>
      </c>
      <c r="AX406">
        <v>448623</v>
      </c>
      <c r="AY406" t="s">
        <v>52</v>
      </c>
      <c r="AZ406">
        <v>400000</v>
      </c>
      <c r="BA406" t="s">
        <v>35</v>
      </c>
      <c r="BB406">
        <v>448623</v>
      </c>
      <c r="BC406">
        <v>400000</v>
      </c>
      <c r="BD406" t="s">
        <v>35</v>
      </c>
      <c r="BE406">
        <v>448623</v>
      </c>
      <c r="BG406">
        <v>1</v>
      </c>
      <c r="CF406">
        <v>0</v>
      </c>
      <c r="CG406">
        <v>1</v>
      </c>
      <c r="CI406" t="s">
        <v>4498</v>
      </c>
    </row>
    <row r="407" spans="1:99" x14ac:dyDescent="0.2">
      <c r="A407" s="21" t="s">
        <v>8607</v>
      </c>
      <c r="B407" t="s">
        <v>8608</v>
      </c>
      <c r="C407" s="16">
        <v>43101</v>
      </c>
      <c r="D407" t="s">
        <v>4501</v>
      </c>
      <c r="G407" t="s">
        <v>8609</v>
      </c>
      <c r="H407" t="s">
        <v>4503</v>
      </c>
      <c r="I407" t="s">
        <v>5327</v>
      </c>
      <c r="J407" t="s">
        <v>8610</v>
      </c>
      <c r="K407" t="s">
        <v>4506</v>
      </c>
      <c r="L407" t="s">
        <v>8611</v>
      </c>
      <c r="M407">
        <v>84.570999999999998</v>
      </c>
      <c r="N407" t="s">
        <v>4484</v>
      </c>
      <c r="S407" t="s">
        <v>4485</v>
      </c>
      <c r="T407" t="s">
        <v>8612</v>
      </c>
      <c r="U407" t="s">
        <v>8613</v>
      </c>
      <c r="V407" t="s">
        <v>8614</v>
      </c>
      <c r="W407" t="s">
        <v>8615</v>
      </c>
      <c r="X407" t="s">
        <v>8616</v>
      </c>
      <c r="AM407">
        <v>1</v>
      </c>
      <c r="AN407" t="s">
        <v>8617</v>
      </c>
      <c r="AO407" s="18">
        <v>44470</v>
      </c>
      <c r="AP407">
        <v>1</v>
      </c>
      <c r="AR407" s="16">
        <v>44118</v>
      </c>
      <c r="AS407">
        <v>120000</v>
      </c>
      <c r="AT407" t="s">
        <v>1244</v>
      </c>
      <c r="AU407">
        <v>156132</v>
      </c>
      <c r="AV407">
        <v>120000</v>
      </c>
      <c r="AW407" t="s">
        <v>1244</v>
      </c>
      <c r="AX407">
        <v>156132</v>
      </c>
      <c r="AY407" t="s">
        <v>5327</v>
      </c>
      <c r="AZ407">
        <v>120000</v>
      </c>
      <c r="BA407" t="s">
        <v>1244</v>
      </c>
      <c r="BB407">
        <v>156132</v>
      </c>
      <c r="BC407">
        <v>120000</v>
      </c>
      <c r="BD407" t="s">
        <v>1244</v>
      </c>
      <c r="BE407">
        <v>156132</v>
      </c>
      <c r="BG407">
        <v>1</v>
      </c>
      <c r="CC407" t="s">
        <v>4607</v>
      </c>
      <c r="CD407">
        <v>1</v>
      </c>
      <c r="CP407" t="s">
        <v>8618</v>
      </c>
      <c r="CQ407" t="s">
        <v>2476</v>
      </c>
    </row>
    <row r="408" spans="1:99" x14ac:dyDescent="0.2">
      <c r="A408" s="21" t="s">
        <v>8619</v>
      </c>
      <c r="B408" t="s">
        <v>8620</v>
      </c>
      <c r="C408" s="16">
        <v>43070</v>
      </c>
      <c r="D408" t="s">
        <v>4546</v>
      </c>
      <c r="F408" t="s">
        <v>53</v>
      </c>
      <c r="G408" t="s">
        <v>8621</v>
      </c>
      <c r="H408" t="s">
        <v>4503</v>
      </c>
      <c r="I408" t="s">
        <v>52</v>
      </c>
      <c r="J408" t="s">
        <v>8622</v>
      </c>
      <c r="K408" t="s">
        <v>5865</v>
      </c>
      <c r="L408" t="s">
        <v>8623</v>
      </c>
      <c r="M408">
        <v>84.662999999999997</v>
      </c>
      <c r="N408" t="s">
        <v>4484</v>
      </c>
      <c r="S408" t="s">
        <v>4485</v>
      </c>
      <c r="T408" t="s">
        <v>8624</v>
      </c>
      <c r="U408" t="s">
        <v>8625</v>
      </c>
      <c r="W408" t="s">
        <v>8626</v>
      </c>
      <c r="X408" t="s">
        <v>8627</v>
      </c>
      <c r="AM408">
        <v>1</v>
      </c>
      <c r="AN408" t="s">
        <v>8628</v>
      </c>
      <c r="AO408" s="18">
        <v>44470</v>
      </c>
      <c r="AP408">
        <v>1</v>
      </c>
      <c r="AQ408" t="s">
        <v>52</v>
      </c>
      <c r="AR408" s="16">
        <v>43131</v>
      </c>
      <c r="AS408">
        <v>65000</v>
      </c>
      <c r="AT408" t="s">
        <v>39</v>
      </c>
      <c r="AU408">
        <v>65000</v>
      </c>
      <c r="AV408">
        <v>65000</v>
      </c>
      <c r="AW408" t="s">
        <v>39</v>
      </c>
      <c r="AX408">
        <v>65000</v>
      </c>
      <c r="AY408" t="s">
        <v>52</v>
      </c>
      <c r="AZ408">
        <v>65000</v>
      </c>
      <c r="BA408" t="s">
        <v>39</v>
      </c>
      <c r="BB408">
        <v>65000</v>
      </c>
      <c r="BC408">
        <v>65000</v>
      </c>
      <c r="BD408" t="s">
        <v>39</v>
      </c>
      <c r="BE408">
        <v>65000</v>
      </c>
      <c r="BF408">
        <v>1</v>
      </c>
      <c r="BG408">
        <v>1</v>
      </c>
      <c r="CC408" t="s">
        <v>5316</v>
      </c>
      <c r="CD408">
        <v>4</v>
      </c>
      <c r="CN408" t="s">
        <v>5008</v>
      </c>
      <c r="CP408" t="s">
        <v>8629</v>
      </c>
      <c r="CQ408" t="s">
        <v>8630</v>
      </c>
    </row>
    <row r="409" spans="1:99" x14ac:dyDescent="0.2">
      <c r="A409" s="21" t="s">
        <v>8631</v>
      </c>
      <c r="B409" t="s">
        <v>8632</v>
      </c>
      <c r="C409" s="16">
        <v>40544</v>
      </c>
      <c r="D409" t="s">
        <v>4501</v>
      </c>
      <c r="F409" t="s">
        <v>77</v>
      </c>
      <c r="G409" t="s">
        <v>8633</v>
      </c>
      <c r="H409" t="s">
        <v>4503</v>
      </c>
      <c r="I409" t="s">
        <v>97</v>
      </c>
      <c r="J409" t="s">
        <v>1568</v>
      </c>
      <c r="K409" t="s">
        <v>5500</v>
      </c>
      <c r="L409" t="s">
        <v>8634</v>
      </c>
      <c r="M409">
        <v>85.275999999999996</v>
      </c>
      <c r="N409" t="s">
        <v>4484</v>
      </c>
      <c r="S409" t="s">
        <v>4485</v>
      </c>
      <c r="T409" t="s">
        <v>8635</v>
      </c>
      <c r="U409" t="s">
        <v>8636</v>
      </c>
      <c r="X409" t="s">
        <v>8637</v>
      </c>
      <c r="Y409" t="s">
        <v>8638</v>
      </c>
      <c r="AO409" s="17">
        <v>18568</v>
      </c>
      <c r="AP409">
        <v>1</v>
      </c>
      <c r="AR409" s="16">
        <v>41599</v>
      </c>
      <c r="AS409">
        <v>2400000</v>
      </c>
      <c r="AT409" t="s">
        <v>35</v>
      </c>
      <c r="AU409">
        <v>3235321</v>
      </c>
      <c r="AV409">
        <v>2400000</v>
      </c>
      <c r="AW409" t="s">
        <v>35</v>
      </c>
      <c r="AX409">
        <v>3235321</v>
      </c>
      <c r="AY409" t="s">
        <v>97</v>
      </c>
      <c r="AZ409">
        <v>2400000</v>
      </c>
      <c r="BA409" t="s">
        <v>35</v>
      </c>
      <c r="BB409">
        <v>3235321</v>
      </c>
      <c r="BC409">
        <v>2400000</v>
      </c>
      <c r="BD409" t="s">
        <v>35</v>
      </c>
      <c r="BE409">
        <v>3235321</v>
      </c>
      <c r="BF409">
        <v>1</v>
      </c>
      <c r="BG409">
        <v>1</v>
      </c>
      <c r="CN409" t="s">
        <v>4530</v>
      </c>
      <c r="CP409" t="s">
        <v>4915</v>
      </c>
      <c r="CQ409" t="s">
        <v>8639</v>
      </c>
    </row>
    <row r="410" spans="1:99" x14ac:dyDescent="0.2">
      <c r="A410" s="21" t="s">
        <v>3819</v>
      </c>
      <c r="B410" t="s">
        <v>3821</v>
      </c>
      <c r="C410" s="16">
        <v>41944</v>
      </c>
      <c r="D410" t="s">
        <v>4476</v>
      </c>
      <c r="F410" t="s">
        <v>77</v>
      </c>
      <c r="G410" t="s">
        <v>8640</v>
      </c>
      <c r="H410" t="s">
        <v>4503</v>
      </c>
      <c r="I410" t="s">
        <v>52</v>
      </c>
      <c r="J410" t="s">
        <v>3820</v>
      </c>
      <c r="K410" t="s">
        <v>4506</v>
      </c>
      <c r="L410" t="s">
        <v>3822</v>
      </c>
      <c r="M410">
        <v>85.593000000000004</v>
      </c>
      <c r="N410" t="s">
        <v>6289</v>
      </c>
      <c r="R410" t="s">
        <v>6290</v>
      </c>
      <c r="S410" t="s">
        <v>4485</v>
      </c>
      <c r="T410" t="s">
        <v>3823</v>
      </c>
      <c r="U410" t="s">
        <v>8641</v>
      </c>
      <c r="V410" t="s">
        <v>8642</v>
      </c>
      <c r="W410" t="s">
        <v>8643</v>
      </c>
      <c r="X410" t="s">
        <v>8644</v>
      </c>
      <c r="Z410">
        <v>96</v>
      </c>
      <c r="AM410">
        <v>2</v>
      </c>
      <c r="AN410" t="s">
        <v>8645</v>
      </c>
      <c r="AO410" s="18">
        <v>44470</v>
      </c>
      <c r="AP410">
        <v>1</v>
      </c>
      <c r="AQ410" t="s">
        <v>52</v>
      </c>
      <c r="AR410" s="16">
        <v>42401</v>
      </c>
      <c r="AS410">
        <v>386000</v>
      </c>
      <c r="AT410" t="s">
        <v>1244</v>
      </c>
      <c r="AU410">
        <v>556827</v>
      </c>
      <c r="AV410">
        <v>386000</v>
      </c>
      <c r="AW410" t="s">
        <v>1244</v>
      </c>
      <c r="AX410">
        <v>556827</v>
      </c>
      <c r="AY410" t="s">
        <v>52</v>
      </c>
      <c r="AZ410">
        <v>386000</v>
      </c>
      <c r="BA410" t="s">
        <v>1244</v>
      </c>
      <c r="BB410">
        <v>556827</v>
      </c>
      <c r="BC410">
        <v>386000</v>
      </c>
      <c r="BD410" t="s">
        <v>1244</v>
      </c>
      <c r="BE410">
        <v>556827</v>
      </c>
      <c r="BG410">
        <v>2</v>
      </c>
      <c r="CP410" t="s">
        <v>8546</v>
      </c>
      <c r="CQ410" t="s">
        <v>3824</v>
      </c>
      <c r="CU410">
        <v>6</v>
      </c>
    </row>
    <row r="411" spans="1:99" x14ac:dyDescent="0.2">
      <c r="A411" s="21" t="s">
        <v>8646</v>
      </c>
      <c r="B411" t="s">
        <v>8647</v>
      </c>
      <c r="C411" s="16">
        <v>43466</v>
      </c>
      <c r="D411" t="s">
        <v>4501</v>
      </c>
      <c r="G411" t="s">
        <v>8648</v>
      </c>
      <c r="H411" t="s">
        <v>4503</v>
      </c>
      <c r="I411" t="s">
        <v>91</v>
      </c>
      <c r="J411" t="s">
        <v>8649</v>
      </c>
      <c r="K411" t="s">
        <v>8650</v>
      </c>
      <c r="L411" t="s">
        <v>8651</v>
      </c>
      <c r="M411">
        <v>85.599000000000004</v>
      </c>
      <c r="N411" t="s">
        <v>4484</v>
      </c>
      <c r="S411" t="s">
        <v>4485</v>
      </c>
      <c r="T411" t="s">
        <v>8652</v>
      </c>
      <c r="U411" t="s">
        <v>8653</v>
      </c>
      <c r="V411" t="s">
        <v>8654</v>
      </c>
      <c r="W411" t="s">
        <v>8655</v>
      </c>
      <c r="X411" t="s">
        <v>8656</v>
      </c>
      <c r="Y411">
        <v>393388012454</v>
      </c>
      <c r="AM411">
        <v>1</v>
      </c>
      <c r="AN411" t="s">
        <v>8657</v>
      </c>
      <c r="AO411" s="18">
        <v>44470</v>
      </c>
      <c r="AP411">
        <v>1</v>
      </c>
      <c r="AQ411" t="s">
        <v>52</v>
      </c>
      <c r="AR411" s="16">
        <v>43739</v>
      </c>
      <c r="AS411">
        <v>97005</v>
      </c>
      <c r="AT411" t="s">
        <v>35</v>
      </c>
      <c r="AU411">
        <v>106079</v>
      </c>
      <c r="AV411">
        <v>97005</v>
      </c>
      <c r="AW411" t="s">
        <v>35</v>
      </c>
      <c r="AX411">
        <v>106079</v>
      </c>
      <c r="AY411" t="s">
        <v>91</v>
      </c>
      <c r="AZ411">
        <v>97005</v>
      </c>
      <c r="BA411" t="s">
        <v>35</v>
      </c>
      <c r="BB411">
        <v>106080</v>
      </c>
      <c r="BC411">
        <v>97005</v>
      </c>
      <c r="BD411" t="s">
        <v>35</v>
      </c>
      <c r="BE411">
        <v>106080</v>
      </c>
      <c r="BF411">
        <v>1</v>
      </c>
      <c r="BG411">
        <v>1</v>
      </c>
      <c r="CN411" t="s">
        <v>4530</v>
      </c>
      <c r="CP411" t="s">
        <v>4728</v>
      </c>
      <c r="CQ411" t="s">
        <v>8658</v>
      </c>
    </row>
    <row r="412" spans="1:99" x14ac:dyDescent="0.2">
      <c r="A412" s="21" t="s">
        <v>8659</v>
      </c>
      <c r="B412" t="s">
        <v>8660</v>
      </c>
      <c r="C412" s="16">
        <v>44013</v>
      </c>
      <c r="D412" t="s">
        <v>4476</v>
      </c>
      <c r="G412" t="s">
        <v>8661</v>
      </c>
      <c r="H412" t="s">
        <v>4503</v>
      </c>
      <c r="I412" t="s">
        <v>91</v>
      </c>
      <c r="J412" t="s">
        <v>6206</v>
      </c>
      <c r="K412" t="s">
        <v>4506</v>
      </c>
      <c r="L412" t="s">
        <v>8662</v>
      </c>
      <c r="M412">
        <v>85.751000000000005</v>
      </c>
      <c r="N412" t="s">
        <v>4484</v>
      </c>
      <c r="T412" t="s">
        <v>8663</v>
      </c>
      <c r="U412" t="s">
        <v>8664</v>
      </c>
      <c r="V412" t="s">
        <v>8665</v>
      </c>
      <c r="W412" t="s">
        <v>8666</v>
      </c>
      <c r="X412" t="s">
        <v>8667</v>
      </c>
      <c r="AM412">
        <v>2</v>
      </c>
      <c r="AN412" t="s">
        <v>8668</v>
      </c>
      <c r="AO412" s="18">
        <v>44470</v>
      </c>
      <c r="AP412">
        <v>1</v>
      </c>
      <c r="AQ412" t="s">
        <v>52</v>
      </c>
      <c r="AR412" s="16">
        <v>43922</v>
      </c>
      <c r="AS412">
        <v>60000</v>
      </c>
      <c r="AT412" t="s">
        <v>1244</v>
      </c>
      <c r="AU412">
        <v>74287</v>
      </c>
      <c r="AV412">
        <v>60000</v>
      </c>
      <c r="AW412" t="s">
        <v>1244</v>
      </c>
      <c r="AX412">
        <v>74287</v>
      </c>
      <c r="AY412" t="s">
        <v>91</v>
      </c>
      <c r="AZ412">
        <v>60000</v>
      </c>
      <c r="BA412" t="s">
        <v>1244</v>
      </c>
      <c r="BB412">
        <v>74287</v>
      </c>
      <c r="BC412">
        <v>60000</v>
      </c>
      <c r="BD412" t="s">
        <v>1244</v>
      </c>
      <c r="BE412">
        <v>74287</v>
      </c>
      <c r="CP412" t="s">
        <v>4728</v>
      </c>
    </row>
    <row r="413" spans="1:99" x14ac:dyDescent="0.2">
      <c r="A413" s="21" t="s">
        <v>8669</v>
      </c>
      <c r="B413" t="s">
        <v>8670</v>
      </c>
      <c r="C413" s="16">
        <v>42736</v>
      </c>
      <c r="D413" t="s">
        <v>4501</v>
      </c>
      <c r="G413" t="s">
        <v>8671</v>
      </c>
      <c r="H413" t="s">
        <v>4503</v>
      </c>
      <c r="I413" t="s">
        <v>5130</v>
      </c>
      <c r="J413" t="s">
        <v>8672</v>
      </c>
      <c r="K413" t="s">
        <v>8673</v>
      </c>
      <c r="L413" t="s">
        <v>8674</v>
      </c>
      <c r="M413">
        <v>86.103999999999999</v>
      </c>
      <c r="N413" t="s">
        <v>4484</v>
      </c>
      <c r="S413" t="s">
        <v>4485</v>
      </c>
      <c r="T413" t="s">
        <v>8675</v>
      </c>
      <c r="U413" t="s">
        <v>8676</v>
      </c>
      <c r="V413" t="s">
        <v>8677</v>
      </c>
      <c r="W413" t="s">
        <v>8678</v>
      </c>
      <c r="X413" t="s">
        <v>8679</v>
      </c>
      <c r="Z413">
        <v>5</v>
      </c>
      <c r="AM413">
        <v>3</v>
      </c>
      <c r="AN413" t="s">
        <v>8680</v>
      </c>
      <c r="AO413" s="17">
        <v>18568</v>
      </c>
      <c r="AP413">
        <v>1</v>
      </c>
      <c r="AR413" s="16">
        <v>43252</v>
      </c>
      <c r="AS413">
        <v>630000</v>
      </c>
      <c r="AT413" t="s">
        <v>39</v>
      </c>
      <c r="AU413">
        <v>630000</v>
      </c>
      <c r="AV413">
        <v>630000</v>
      </c>
      <c r="AW413" t="s">
        <v>39</v>
      </c>
      <c r="AX413">
        <v>630000</v>
      </c>
      <c r="AY413" t="s">
        <v>5130</v>
      </c>
      <c r="AZ413">
        <v>630000</v>
      </c>
      <c r="BA413" t="s">
        <v>39</v>
      </c>
      <c r="BB413">
        <v>630000</v>
      </c>
      <c r="BC413">
        <v>630000</v>
      </c>
      <c r="BD413" t="s">
        <v>39</v>
      </c>
      <c r="BE413">
        <v>630000</v>
      </c>
      <c r="BG413">
        <v>1</v>
      </c>
      <c r="CN413" t="s">
        <v>4530</v>
      </c>
      <c r="CP413" t="s">
        <v>4581</v>
      </c>
      <c r="CQ413" t="s">
        <v>8681</v>
      </c>
    </row>
    <row r="414" spans="1:99" x14ac:dyDescent="0.2">
      <c r="A414" s="21" t="s">
        <v>8682</v>
      </c>
      <c r="B414" t="s">
        <v>8683</v>
      </c>
      <c r="C414" s="16">
        <v>42887</v>
      </c>
      <c r="D414" t="s">
        <v>4476</v>
      </c>
      <c r="G414" t="s">
        <v>8684</v>
      </c>
      <c r="H414" t="s">
        <v>4503</v>
      </c>
      <c r="I414" t="s">
        <v>52</v>
      </c>
      <c r="J414" t="s">
        <v>8685</v>
      </c>
      <c r="K414" t="s">
        <v>4696</v>
      </c>
      <c r="L414" t="s">
        <v>8686</v>
      </c>
      <c r="M414">
        <v>86.293999999999997</v>
      </c>
      <c r="N414" t="s">
        <v>4484</v>
      </c>
      <c r="S414" t="s">
        <v>4485</v>
      </c>
      <c r="T414" t="s">
        <v>8687</v>
      </c>
      <c r="U414" t="s">
        <v>8688</v>
      </c>
      <c r="V414" t="s">
        <v>8689</v>
      </c>
      <c r="W414" t="s">
        <v>8690</v>
      </c>
      <c r="X414" t="s">
        <v>8691</v>
      </c>
      <c r="AM414">
        <v>2</v>
      </c>
      <c r="AN414" t="s">
        <v>8692</v>
      </c>
      <c r="AO414" s="18">
        <v>44470</v>
      </c>
      <c r="AP414">
        <v>1</v>
      </c>
      <c r="AQ414" t="s">
        <v>52</v>
      </c>
      <c r="AR414" s="16">
        <v>43286</v>
      </c>
      <c r="AS414">
        <v>100000</v>
      </c>
      <c r="AT414" t="s">
        <v>39</v>
      </c>
      <c r="AU414">
        <v>100000</v>
      </c>
      <c r="AV414">
        <v>100000</v>
      </c>
      <c r="AW414" t="s">
        <v>39</v>
      </c>
      <c r="AX414">
        <v>100000</v>
      </c>
      <c r="AY414" t="s">
        <v>52</v>
      </c>
      <c r="AZ414">
        <v>100000</v>
      </c>
      <c r="BA414" t="s">
        <v>39</v>
      </c>
      <c r="BB414">
        <v>100000</v>
      </c>
      <c r="BC414">
        <v>100000</v>
      </c>
      <c r="BD414" t="s">
        <v>39</v>
      </c>
      <c r="BE414">
        <v>100000</v>
      </c>
      <c r="CC414" t="s">
        <v>4607</v>
      </c>
      <c r="CD414">
        <v>3</v>
      </c>
      <c r="CN414" t="s">
        <v>4530</v>
      </c>
      <c r="CP414" t="s">
        <v>8693</v>
      </c>
    </row>
    <row r="415" spans="1:99" x14ac:dyDescent="0.2">
      <c r="A415" s="21" t="s">
        <v>8694</v>
      </c>
      <c r="B415" t="s">
        <v>8695</v>
      </c>
      <c r="G415" t="s">
        <v>8696</v>
      </c>
      <c r="H415" t="s">
        <v>4503</v>
      </c>
      <c r="I415" t="s">
        <v>97</v>
      </c>
      <c r="J415" t="s">
        <v>8697</v>
      </c>
      <c r="K415" t="s">
        <v>4654</v>
      </c>
      <c r="L415" t="s">
        <v>8698</v>
      </c>
      <c r="M415">
        <v>86.989000000000004</v>
      </c>
      <c r="N415" t="s">
        <v>6289</v>
      </c>
      <c r="R415" t="s">
        <v>6290</v>
      </c>
      <c r="S415" t="s">
        <v>4485</v>
      </c>
      <c r="T415" t="s">
        <v>8699</v>
      </c>
      <c r="U415" t="s">
        <v>8700</v>
      </c>
      <c r="V415" t="s">
        <v>8701</v>
      </c>
      <c r="X415" t="s">
        <v>8702</v>
      </c>
      <c r="Z415">
        <v>1</v>
      </c>
      <c r="AO415" s="18">
        <v>44470</v>
      </c>
      <c r="AP415">
        <v>1</v>
      </c>
      <c r="AR415" s="16">
        <v>43229</v>
      </c>
      <c r="AS415">
        <v>10000000</v>
      </c>
      <c r="AT415" t="s">
        <v>39</v>
      </c>
      <c r="AU415">
        <v>10000000</v>
      </c>
      <c r="AV415">
        <v>10000000</v>
      </c>
      <c r="AW415" t="s">
        <v>39</v>
      </c>
      <c r="AX415">
        <v>10000000</v>
      </c>
      <c r="AY415" t="s">
        <v>97</v>
      </c>
      <c r="AZ415">
        <v>10000000</v>
      </c>
      <c r="BA415" t="s">
        <v>39</v>
      </c>
      <c r="BB415">
        <v>10000000</v>
      </c>
      <c r="BC415">
        <v>10000000</v>
      </c>
      <c r="BD415" t="s">
        <v>39</v>
      </c>
      <c r="BE415">
        <v>10000000</v>
      </c>
      <c r="BF415">
        <v>1</v>
      </c>
      <c r="BG415">
        <v>1</v>
      </c>
      <c r="CP415" t="s">
        <v>4728</v>
      </c>
      <c r="CQ415" t="s">
        <v>8703</v>
      </c>
    </row>
    <row r="416" spans="1:99" x14ac:dyDescent="0.2">
      <c r="A416" s="21" t="s">
        <v>8704</v>
      </c>
      <c r="B416" t="s">
        <v>8705</v>
      </c>
      <c r="C416" s="16">
        <v>43556</v>
      </c>
      <c r="D416" t="s">
        <v>4546</v>
      </c>
      <c r="G416" t="s">
        <v>8706</v>
      </c>
      <c r="H416" t="s">
        <v>4503</v>
      </c>
      <c r="I416" t="s">
        <v>52</v>
      </c>
      <c r="J416" t="s">
        <v>8707</v>
      </c>
      <c r="K416" t="s">
        <v>4506</v>
      </c>
      <c r="L416" t="s">
        <v>8708</v>
      </c>
      <c r="M416">
        <v>87.376000000000005</v>
      </c>
      <c r="N416" t="s">
        <v>4484</v>
      </c>
      <c r="S416" t="s">
        <v>4485</v>
      </c>
      <c r="T416" t="s">
        <v>8709</v>
      </c>
      <c r="V416" t="s">
        <v>8710</v>
      </c>
      <c r="W416" t="s">
        <v>8711</v>
      </c>
      <c r="X416" t="s">
        <v>8712</v>
      </c>
      <c r="AO416" s="17">
        <v>18568</v>
      </c>
      <c r="AP416">
        <v>1</v>
      </c>
      <c r="AQ416" t="s">
        <v>52</v>
      </c>
      <c r="AR416" s="16">
        <v>44018</v>
      </c>
      <c r="AS416">
        <v>3000000</v>
      </c>
      <c r="AT416" t="s">
        <v>39</v>
      </c>
      <c r="AU416">
        <v>3000000</v>
      </c>
      <c r="AV416">
        <v>3000000</v>
      </c>
      <c r="AW416" t="s">
        <v>39</v>
      </c>
      <c r="AX416">
        <v>3000000</v>
      </c>
      <c r="AY416" t="s">
        <v>52</v>
      </c>
      <c r="AZ416">
        <v>3000000</v>
      </c>
      <c r="BA416" t="s">
        <v>39</v>
      </c>
      <c r="BB416">
        <v>3000000</v>
      </c>
      <c r="BC416">
        <v>3000000</v>
      </c>
      <c r="BD416" t="s">
        <v>39</v>
      </c>
      <c r="BE416">
        <v>3000000</v>
      </c>
      <c r="BF416">
        <v>1</v>
      </c>
      <c r="BG416">
        <v>4</v>
      </c>
      <c r="CF416">
        <v>4</v>
      </c>
      <c r="CG416">
        <v>5</v>
      </c>
      <c r="CH416" t="s">
        <v>8713</v>
      </c>
    </row>
    <row r="417" spans="1:99" x14ac:dyDescent="0.2">
      <c r="A417" s="21" t="s">
        <v>1946</v>
      </c>
      <c r="B417" t="s">
        <v>1948</v>
      </c>
      <c r="C417" s="16">
        <v>43466</v>
      </c>
      <c r="D417" t="s">
        <v>4501</v>
      </c>
      <c r="F417" t="s">
        <v>77</v>
      </c>
      <c r="G417" t="s">
        <v>8714</v>
      </c>
      <c r="H417" t="s">
        <v>4503</v>
      </c>
      <c r="I417" t="s">
        <v>52</v>
      </c>
      <c r="J417" t="s">
        <v>1947</v>
      </c>
      <c r="K417" t="s">
        <v>7400</v>
      </c>
      <c r="L417" t="s">
        <v>1949</v>
      </c>
      <c r="M417">
        <v>87.753</v>
      </c>
      <c r="N417" t="s">
        <v>4484</v>
      </c>
      <c r="S417" t="s">
        <v>4485</v>
      </c>
      <c r="T417" t="s">
        <v>1950</v>
      </c>
      <c r="U417" t="s">
        <v>8715</v>
      </c>
      <c r="V417" t="s">
        <v>8716</v>
      </c>
      <c r="W417" t="s">
        <v>8717</v>
      </c>
      <c r="Z417">
        <v>1</v>
      </c>
      <c r="AM417">
        <v>1</v>
      </c>
      <c r="AN417" t="s">
        <v>8718</v>
      </c>
      <c r="AO417" s="17">
        <v>18568</v>
      </c>
      <c r="AP417">
        <v>1</v>
      </c>
      <c r="AQ417" t="s">
        <v>52</v>
      </c>
      <c r="AR417" s="16">
        <v>43603</v>
      </c>
      <c r="AS417">
        <v>300000</v>
      </c>
      <c r="AT417" t="s">
        <v>1244</v>
      </c>
      <c r="AU417">
        <v>381570</v>
      </c>
      <c r="AV417">
        <v>300000</v>
      </c>
      <c r="AW417" t="s">
        <v>1244</v>
      </c>
      <c r="AX417">
        <v>381570</v>
      </c>
      <c r="AY417" t="s">
        <v>52</v>
      </c>
      <c r="AZ417">
        <v>300000</v>
      </c>
      <c r="BA417" t="s">
        <v>1244</v>
      </c>
      <c r="BB417">
        <v>381570</v>
      </c>
      <c r="BC417">
        <v>300000</v>
      </c>
      <c r="BD417" t="s">
        <v>1244</v>
      </c>
      <c r="BE417">
        <v>381570</v>
      </c>
      <c r="BF417">
        <v>1</v>
      </c>
      <c r="BG417">
        <v>1</v>
      </c>
      <c r="CC417" t="s">
        <v>4607</v>
      </c>
      <c r="CD417">
        <v>1</v>
      </c>
      <c r="CP417" t="s">
        <v>4555</v>
      </c>
      <c r="CQ417" t="s">
        <v>1951</v>
      </c>
    </row>
    <row r="418" spans="1:99" x14ac:dyDescent="0.2">
      <c r="A418" s="21" t="s">
        <v>8719</v>
      </c>
      <c r="B418" t="s">
        <v>8720</v>
      </c>
      <c r="C418" s="16">
        <v>42736</v>
      </c>
      <c r="D418" t="s">
        <v>4501</v>
      </c>
      <c r="G418" t="s">
        <v>8721</v>
      </c>
      <c r="H418" t="s">
        <v>4503</v>
      </c>
      <c r="I418" t="s">
        <v>91</v>
      </c>
      <c r="J418" t="s">
        <v>1264</v>
      </c>
      <c r="K418" t="s">
        <v>5500</v>
      </c>
      <c r="L418" t="s">
        <v>8721</v>
      </c>
      <c r="M418">
        <v>87.850999999999999</v>
      </c>
      <c r="N418" t="s">
        <v>4484</v>
      </c>
      <c r="S418" t="s">
        <v>4485</v>
      </c>
      <c r="T418" t="s">
        <v>8722</v>
      </c>
      <c r="U418" t="s">
        <v>8723</v>
      </c>
      <c r="V418" t="s">
        <v>8724</v>
      </c>
      <c r="W418" t="s">
        <v>8725</v>
      </c>
      <c r="X418" t="s">
        <v>8726</v>
      </c>
      <c r="Y418" t="s">
        <v>8727</v>
      </c>
      <c r="AM418">
        <v>2</v>
      </c>
      <c r="AN418" t="s">
        <v>8728</v>
      </c>
      <c r="AO418" s="18">
        <v>44470</v>
      </c>
      <c r="AP418">
        <v>1</v>
      </c>
      <c r="AQ418" t="s">
        <v>52</v>
      </c>
      <c r="AR418" s="16">
        <v>44263</v>
      </c>
      <c r="AS418">
        <v>110000</v>
      </c>
      <c r="AT418" t="s">
        <v>35</v>
      </c>
      <c r="AU418">
        <v>130360</v>
      </c>
      <c r="AV418">
        <v>110000</v>
      </c>
      <c r="AW418" t="s">
        <v>35</v>
      </c>
      <c r="AX418">
        <v>130360</v>
      </c>
      <c r="AY418" t="s">
        <v>91</v>
      </c>
      <c r="AZ418">
        <v>110000</v>
      </c>
      <c r="BA418" t="s">
        <v>35</v>
      </c>
      <c r="BB418">
        <v>130360</v>
      </c>
      <c r="BC418">
        <v>110000</v>
      </c>
      <c r="BD418" t="s">
        <v>35</v>
      </c>
      <c r="BE418">
        <v>130360</v>
      </c>
      <c r="CC418" t="s">
        <v>4607</v>
      </c>
      <c r="CD418">
        <v>1</v>
      </c>
      <c r="CN418" t="s">
        <v>4530</v>
      </c>
      <c r="CP418" t="s">
        <v>4739</v>
      </c>
    </row>
    <row r="419" spans="1:99" x14ac:dyDescent="0.2">
      <c r="A419" s="21" t="s">
        <v>8729</v>
      </c>
      <c r="B419" t="s">
        <v>8730</v>
      </c>
      <c r="C419" s="16">
        <v>40909</v>
      </c>
      <c r="D419" t="s">
        <v>4501</v>
      </c>
      <c r="F419" t="s">
        <v>77</v>
      </c>
      <c r="G419" t="s">
        <v>8731</v>
      </c>
      <c r="H419" t="s">
        <v>4503</v>
      </c>
      <c r="I419" t="s">
        <v>52</v>
      </c>
      <c r="J419" t="s">
        <v>135</v>
      </c>
      <c r="K419" t="s">
        <v>4587</v>
      </c>
      <c r="L419" t="s">
        <v>8731</v>
      </c>
      <c r="M419">
        <v>88.024000000000001</v>
      </c>
      <c r="N419" t="s">
        <v>4484</v>
      </c>
      <c r="S419" t="s">
        <v>4485</v>
      </c>
      <c r="T419" t="s">
        <v>8732</v>
      </c>
      <c r="U419" t="s">
        <v>8733</v>
      </c>
      <c r="V419" t="s">
        <v>8734</v>
      </c>
      <c r="W419" t="s">
        <v>8735</v>
      </c>
      <c r="X419" t="s">
        <v>8736</v>
      </c>
      <c r="Y419">
        <f>20-252626</f>
        <v>-252606</v>
      </c>
      <c r="AM419">
        <v>1</v>
      </c>
      <c r="AN419" t="s">
        <v>8737</v>
      </c>
      <c r="AO419" s="17">
        <v>18568</v>
      </c>
      <c r="AP419">
        <v>1</v>
      </c>
      <c r="AQ419" t="s">
        <v>52</v>
      </c>
      <c r="AR419" s="16">
        <v>42830</v>
      </c>
      <c r="AS419">
        <v>920000</v>
      </c>
      <c r="AT419" t="s">
        <v>39</v>
      </c>
      <c r="AU419">
        <v>920000</v>
      </c>
      <c r="AV419">
        <v>920000</v>
      </c>
      <c r="AW419" t="s">
        <v>39</v>
      </c>
      <c r="AX419">
        <v>920000</v>
      </c>
      <c r="AY419" t="s">
        <v>52</v>
      </c>
      <c r="AZ419">
        <v>920000</v>
      </c>
      <c r="BA419" t="s">
        <v>39</v>
      </c>
      <c r="BB419">
        <v>920000</v>
      </c>
      <c r="BC419">
        <v>920000</v>
      </c>
      <c r="BD419" t="s">
        <v>39</v>
      </c>
      <c r="BE419">
        <v>920000</v>
      </c>
      <c r="BF419">
        <v>1</v>
      </c>
      <c r="BG419">
        <v>1</v>
      </c>
      <c r="CC419" t="s">
        <v>4607</v>
      </c>
      <c r="CD419">
        <v>1</v>
      </c>
      <c r="CJ419">
        <v>102920</v>
      </c>
      <c r="CK419" t="s">
        <v>39</v>
      </c>
      <c r="CL419">
        <v>102920</v>
      </c>
      <c r="CN419" t="s">
        <v>5008</v>
      </c>
      <c r="CP419" t="s">
        <v>4555</v>
      </c>
      <c r="CQ419" t="s">
        <v>3315</v>
      </c>
    </row>
    <row r="420" spans="1:99" x14ac:dyDescent="0.2">
      <c r="A420" s="21" t="s">
        <v>8738</v>
      </c>
      <c r="B420" t="s">
        <v>8739</v>
      </c>
      <c r="C420" s="16">
        <v>42370</v>
      </c>
      <c r="D420" t="s">
        <v>4501</v>
      </c>
      <c r="F420" t="s">
        <v>53</v>
      </c>
      <c r="G420" t="s">
        <v>8740</v>
      </c>
      <c r="H420" t="s">
        <v>4503</v>
      </c>
      <c r="I420" t="s">
        <v>5130</v>
      </c>
      <c r="J420" t="s">
        <v>1276</v>
      </c>
      <c r="K420" t="s">
        <v>4896</v>
      </c>
      <c r="L420" t="s">
        <v>8741</v>
      </c>
      <c r="M420">
        <v>88.063999999999993</v>
      </c>
      <c r="N420" t="s">
        <v>4484</v>
      </c>
      <c r="S420" t="s">
        <v>4485</v>
      </c>
      <c r="T420" t="s">
        <v>8742</v>
      </c>
      <c r="U420" t="s">
        <v>8743</v>
      </c>
      <c r="V420" t="s">
        <v>8744</v>
      </c>
      <c r="W420" t="s">
        <v>8745</v>
      </c>
      <c r="Z420">
        <v>37</v>
      </c>
      <c r="AO420" s="17">
        <v>18568</v>
      </c>
      <c r="AP420">
        <v>1</v>
      </c>
      <c r="AR420" s="16">
        <v>42661</v>
      </c>
      <c r="AY420" t="s">
        <v>5130</v>
      </c>
      <c r="CN420" t="s">
        <v>4530</v>
      </c>
      <c r="CP420" t="s">
        <v>8746</v>
      </c>
      <c r="CU420">
        <v>17</v>
      </c>
    </row>
    <row r="421" spans="1:99" x14ac:dyDescent="0.2">
      <c r="A421" s="21" t="s">
        <v>2209</v>
      </c>
      <c r="B421" t="s">
        <v>2211</v>
      </c>
      <c r="C421" s="16">
        <v>42705</v>
      </c>
      <c r="D421" t="s">
        <v>4476</v>
      </c>
      <c r="G421" t="s">
        <v>8747</v>
      </c>
      <c r="H421" t="s">
        <v>4503</v>
      </c>
      <c r="I421" t="s">
        <v>91</v>
      </c>
      <c r="J421" t="s">
        <v>2210</v>
      </c>
      <c r="K421" t="s">
        <v>4506</v>
      </c>
      <c r="L421" t="s">
        <v>2212</v>
      </c>
      <c r="M421">
        <v>88.070999999999998</v>
      </c>
      <c r="N421" t="s">
        <v>4484</v>
      </c>
      <c r="S421" t="s">
        <v>4485</v>
      </c>
      <c r="T421" t="s">
        <v>2213</v>
      </c>
      <c r="W421" t="s">
        <v>8748</v>
      </c>
      <c r="AO421" s="18">
        <v>44470</v>
      </c>
      <c r="AP421">
        <v>1</v>
      </c>
      <c r="AQ421" t="s">
        <v>52</v>
      </c>
      <c r="AR421" s="16">
        <v>43500</v>
      </c>
      <c r="AS421">
        <v>200000</v>
      </c>
      <c r="AT421" t="s">
        <v>1244</v>
      </c>
      <c r="AU421">
        <v>260542</v>
      </c>
      <c r="AV421">
        <v>200000</v>
      </c>
      <c r="AW421" t="s">
        <v>1244</v>
      </c>
      <c r="AX421">
        <v>260542</v>
      </c>
      <c r="AY421" t="s">
        <v>91</v>
      </c>
      <c r="AZ421">
        <v>200000</v>
      </c>
      <c r="BA421" t="s">
        <v>1244</v>
      </c>
      <c r="BB421">
        <v>260543</v>
      </c>
      <c r="BC421">
        <v>200000</v>
      </c>
      <c r="BD421" t="s">
        <v>1244</v>
      </c>
      <c r="BE421">
        <v>260543</v>
      </c>
      <c r="CP421" t="s">
        <v>4679</v>
      </c>
    </row>
    <row r="422" spans="1:99" x14ac:dyDescent="0.2">
      <c r="A422" s="21" t="s">
        <v>2352</v>
      </c>
      <c r="B422" t="s">
        <v>2353</v>
      </c>
      <c r="C422" s="16">
        <v>41149</v>
      </c>
      <c r="D422" t="s">
        <v>4476</v>
      </c>
      <c r="F422" t="s">
        <v>77</v>
      </c>
      <c r="G422" t="s">
        <v>8749</v>
      </c>
      <c r="H422" t="s">
        <v>4503</v>
      </c>
      <c r="I422" t="s">
        <v>52</v>
      </c>
      <c r="J422" t="s">
        <v>1942</v>
      </c>
      <c r="K422" t="s">
        <v>4506</v>
      </c>
      <c r="L422" t="s">
        <v>2354</v>
      </c>
      <c r="M422">
        <v>88.820999999999998</v>
      </c>
      <c r="N422" t="s">
        <v>4484</v>
      </c>
      <c r="S422" t="s">
        <v>4485</v>
      </c>
      <c r="T422" t="s">
        <v>2355</v>
      </c>
      <c r="U422" t="s">
        <v>8750</v>
      </c>
      <c r="V422" t="s">
        <v>8751</v>
      </c>
      <c r="W422" t="s">
        <v>8752</v>
      </c>
      <c r="X422" t="s">
        <v>8753</v>
      </c>
      <c r="Y422" t="s">
        <v>8754</v>
      </c>
      <c r="Z422">
        <v>4</v>
      </c>
      <c r="AM422">
        <v>1</v>
      </c>
      <c r="AN422" t="s">
        <v>8755</v>
      </c>
      <c r="AO422" s="17">
        <v>18568</v>
      </c>
      <c r="AP422">
        <v>1</v>
      </c>
      <c r="AQ422" t="s">
        <v>52</v>
      </c>
      <c r="AR422" s="16">
        <v>43456</v>
      </c>
      <c r="AS422">
        <v>381725</v>
      </c>
      <c r="AT422" t="s">
        <v>1244</v>
      </c>
      <c r="AU422">
        <v>482158</v>
      </c>
      <c r="AV422">
        <v>381725</v>
      </c>
      <c r="AW422" t="s">
        <v>1244</v>
      </c>
      <c r="AX422">
        <v>482158</v>
      </c>
      <c r="AY422" t="s">
        <v>52</v>
      </c>
      <c r="AZ422">
        <v>381725</v>
      </c>
      <c r="BA422" t="s">
        <v>1244</v>
      </c>
      <c r="BB422">
        <v>482159</v>
      </c>
      <c r="BC422">
        <v>381725</v>
      </c>
      <c r="BD422" t="s">
        <v>1244</v>
      </c>
      <c r="BE422">
        <v>482159</v>
      </c>
      <c r="CC422" t="s">
        <v>4607</v>
      </c>
      <c r="CD422">
        <v>4</v>
      </c>
      <c r="CF422">
        <v>0</v>
      </c>
      <c r="CG422">
        <v>1</v>
      </c>
      <c r="CI422" t="s">
        <v>4594</v>
      </c>
    </row>
    <row r="423" spans="1:99" x14ac:dyDescent="0.2">
      <c r="A423" s="21" t="s">
        <v>2044</v>
      </c>
      <c r="B423" t="s">
        <v>2045</v>
      </c>
      <c r="C423" s="16">
        <v>42005</v>
      </c>
      <c r="D423" t="s">
        <v>4501</v>
      </c>
      <c r="G423" t="s">
        <v>8756</v>
      </c>
      <c r="H423" t="s">
        <v>4503</v>
      </c>
      <c r="I423" t="s">
        <v>97</v>
      </c>
      <c r="J423" t="s">
        <v>174</v>
      </c>
      <c r="K423" t="s">
        <v>4506</v>
      </c>
      <c r="L423" t="s">
        <v>2046</v>
      </c>
      <c r="M423">
        <v>89.254000000000005</v>
      </c>
      <c r="N423" t="s">
        <v>4484</v>
      </c>
      <c r="S423" t="s">
        <v>4485</v>
      </c>
      <c r="T423" t="s">
        <v>2047</v>
      </c>
      <c r="U423" t="s">
        <v>8757</v>
      </c>
      <c r="V423" t="s">
        <v>8758</v>
      </c>
      <c r="W423" t="s">
        <v>8759</v>
      </c>
      <c r="AM423">
        <v>1</v>
      </c>
      <c r="AN423" t="s">
        <v>8760</v>
      </c>
      <c r="AO423" s="18">
        <v>44470</v>
      </c>
      <c r="AP423">
        <v>1</v>
      </c>
      <c r="AR423" s="16">
        <v>43571</v>
      </c>
      <c r="AS423">
        <v>5000000</v>
      </c>
      <c r="AT423" t="s">
        <v>39</v>
      </c>
      <c r="AU423">
        <v>5000000</v>
      </c>
      <c r="AV423">
        <v>5000000</v>
      </c>
      <c r="AW423" t="s">
        <v>39</v>
      </c>
      <c r="AX423">
        <v>5000000</v>
      </c>
      <c r="AY423" t="s">
        <v>97</v>
      </c>
      <c r="AZ423">
        <v>5000000</v>
      </c>
      <c r="BA423" t="s">
        <v>39</v>
      </c>
      <c r="BB423">
        <v>5000000</v>
      </c>
      <c r="BC423">
        <v>5000000</v>
      </c>
      <c r="BD423" t="s">
        <v>39</v>
      </c>
      <c r="BE423">
        <v>5000000</v>
      </c>
      <c r="CP423" t="s">
        <v>4716</v>
      </c>
    </row>
    <row r="424" spans="1:99" x14ac:dyDescent="0.2">
      <c r="A424" s="21" t="s">
        <v>8761</v>
      </c>
      <c r="B424" t="s">
        <v>8762</v>
      </c>
      <c r="C424" s="16">
        <v>40261</v>
      </c>
      <c r="D424" t="s">
        <v>4476</v>
      </c>
      <c r="F424" t="s">
        <v>77</v>
      </c>
      <c r="G424" t="s">
        <v>8763</v>
      </c>
      <c r="H424" t="s">
        <v>4503</v>
      </c>
      <c r="I424" t="s">
        <v>60</v>
      </c>
      <c r="J424" t="s">
        <v>8764</v>
      </c>
      <c r="K424" t="s">
        <v>6610</v>
      </c>
      <c r="L424" t="s">
        <v>8765</v>
      </c>
      <c r="M424">
        <v>89.459000000000003</v>
      </c>
      <c r="N424" t="s">
        <v>4484</v>
      </c>
      <c r="S424" t="s">
        <v>4485</v>
      </c>
      <c r="T424" t="s">
        <v>8766</v>
      </c>
      <c r="U424" t="s">
        <v>8767</v>
      </c>
      <c r="V424" t="s">
        <v>8768</v>
      </c>
      <c r="W424" t="s">
        <v>8769</v>
      </c>
      <c r="X424" t="s">
        <v>8770</v>
      </c>
      <c r="Z424">
        <v>1</v>
      </c>
      <c r="AM424">
        <v>4</v>
      </c>
      <c r="AN424" t="s">
        <v>8771</v>
      </c>
      <c r="AO424" s="18">
        <v>44470</v>
      </c>
      <c r="AP424">
        <v>1</v>
      </c>
      <c r="AQ424" t="s">
        <v>61</v>
      </c>
      <c r="AR424" s="16">
        <v>41031</v>
      </c>
      <c r="AS424">
        <v>1000000</v>
      </c>
      <c r="AT424" t="s">
        <v>35</v>
      </c>
      <c r="AU424">
        <v>1315066</v>
      </c>
      <c r="AV424">
        <v>1000000</v>
      </c>
      <c r="AW424" t="s">
        <v>35</v>
      </c>
      <c r="AX424">
        <v>1315066</v>
      </c>
      <c r="AY424" t="s">
        <v>60</v>
      </c>
      <c r="AZ424">
        <v>1000000</v>
      </c>
      <c r="BA424" t="s">
        <v>35</v>
      </c>
      <c r="BB424">
        <v>1315066</v>
      </c>
      <c r="BC424">
        <v>1000000</v>
      </c>
      <c r="BD424" t="s">
        <v>35</v>
      </c>
      <c r="BE424">
        <v>1315066</v>
      </c>
      <c r="CN424" t="s">
        <v>4530</v>
      </c>
      <c r="CP424" t="s">
        <v>4716</v>
      </c>
      <c r="CU424">
        <v>41</v>
      </c>
    </row>
    <row r="425" spans="1:99" x14ac:dyDescent="0.2">
      <c r="A425" s="21" t="s">
        <v>8772</v>
      </c>
      <c r="B425" t="s">
        <v>8773</v>
      </c>
      <c r="C425" s="16">
        <v>43647</v>
      </c>
      <c r="D425" t="s">
        <v>4546</v>
      </c>
      <c r="G425" t="s">
        <v>8774</v>
      </c>
      <c r="H425" t="s">
        <v>4503</v>
      </c>
      <c r="I425" t="s">
        <v>91</v>
      </c>
      <c r="J425" t="s">
        <v>73</v>
      </c>
      <c r="K425" t="s">
        <v>8775</v>
      </c>
      <c r="L425" t="s">
        <v>8776</v>
      </c>
      <c r="M425">
        <v>90.058999999999997</v>
      </c>
      <c r="N425" t="s">
        <v>4484</v>
      </c>
      <c r="S425" t="s">
        <v>4485</v>
      </c>
      <c r="T425" t="s">
        <v>8777</v>
      </c>
      <c r="V425" t="s">
        <v>8778</v>
      </c>
      <c r="W425" t="s">
        <v>8779</v>
      </c>
      <c r="X425" t="s">
        <v>8780</v>
      </c>
      <c r="AM425">
        <v>4</v>
      </c>
      <c r="AN425" t="s">
        <v>8781</v>
      </c>
      <c r="AO425" s="18">
        <v>44470</v>
      </c>
      <c r="AP425">
        <v>1</v>
      </c>
      <c r="AQ425" t="s">
        <v>52</v>
      </c>
      <c r="AR425" s="16">
        <v>44166</v>
      </c>
      <c r="AS425">
        <v>120000</v>
      </c>
      <c r="AT425" t="s">
        <v>35</v>
      </c>
      <c r="AU425">
        <v>144849</v>
      </c>
      <c r="AV425">
        <v>120000</v>
      </c>
      <c r="AW425" t="s">
        <v>35</v>
      </c>
      <c r="AX425">
        <v>144849</v>
      </c>
      <c r="AY425" t="s">
        <v>91</v>
      </c>
      <c r="AZ425">
        <v>120000</v>
      </c>
      <c r="BA425" t="s">
        <v>35</v>
      </c>
      <c r="BB425">
        <v>144850</v>
      </c>
      <c r="BC425">
        <v>120000</v>
      </c>
      <c r="BD425" t="s">
        <v>35</v>
      </c>
      <c r="BE425">
        <v>144850</v>
      </c>
      <c r="CN425" t="s">
        <v>4530</v>
      </c>
      <c r="CP425" t="s">
        <v>4555</v>
      </c>
    </row>
    <row r="426" spans="1:99" x14ac:dyDescent="0.2">
      <c r="A426" s="21" t="s">
        <v>3542</v>
      </c>
      <c r="B426" t="s">
        <v>3544</v>
      </c>
      <c r="C426" s="16">
        <v>42370</v>
      </c>
      <c r="D426" t="s">
        <v>4501</v>
      </c>
      <c r="G426" t="s">
        <v>8782</v>
      </c>
      <c r="H426" t="s">
        <v>4503</v>
      </c>
      <c r="I426" t="s">
        <v>52</v>
      </c>
      <c r="J426" t="s">
        <v>3543</v>
      </c>
      <c r="K426" t="s">
        <v>4506</v>
      </c>
      <c r="L426" t="s">
        <v>3545</v>
      </c>
      <c r="M426">
        <v>90.105999999999995</v>
      </c>
      <c r="N426" t="s">
        <v>4484</v>
      </c>
      <c r="S426" t="s">
        <v>4485</v>
      </c>
      <c r="T426" t="s">
        <v>3546</v>
      </c>
      <c r="U426" t="s">
        <v>8783</v>
      </c>
      <c r="X426" t="s">
        <v>8784</v>
      </c>
      <c r="AM426">
        <v>3</v>
      </c>
      <c r="AN426" t="s">
        <v>8785</v>
      </c>
      <c r="AO426" s="18">
        <v>44470</v>
      </c>
      <c r="AP426">
        <v>1</v>
      </c>
      <c r="AQ426" t="s">
        <v>52</v>
      </c>
      <c r="AR426" s="16">
        <v>42736</v>
      </c>
      <c r="AS426">
        <v>15000</v>
      </c>
      <c r="AT426" t="s">
        <v>1244</v>
      </c>
      <c r="AU426">
        <v>18523</v>
      </c>
      <c r="AV426">
        <v>15000</v>
      </c>
      <c r="AW426" t="s">
        <v>1244</v>
      </c>
      <c r="AX426">
        <v>18523</v>
      </c>
      <c r="AY426" t="s">
        <v>52</v>
      </c>
      <c r="AZ426">
        <v>15000</v>
      </c>
      <c r="BA426" t="s">
        <v>1244</v>
      </c>
      <c r="BB426">
        <v>18524</v>
      </c>
      <c r="BC426">
        <v>15000</v>
      </c>
      <c r="BD426" t="s">
        <v>1244</v>
      </c>
      <c r="BE426">
        <v>18524</v>
      </c>
      <c r="BF426">
        <v>2</v>
      </c>
      <c r="BG426">
        <v>2</v>
      </c>
      <c r="CP426" t="s">
        <v>8786</v>
      </c>
      <c r="CQ426" t="s">
        <v>3547</v>
      </c>
    </row>
    <row r="427" spans="1:99" x14ac:dyDescent="0.2">
      <c r="A427" s="21" t="s">
        <v>8787</v>
      </c>
      <c r="B427" t="s">
        <v>8788</v>
      </c>
      <c r="C427" s="16">
        <v>41883</v>
      </c>
      <c r="D427" t="s">
        <v>4476</v>
      </c>
      <c r="G427" t="s">
        <v>8789</v>
      </c>
      <c r="H427" t="s">
        <v>4503</v>
      </c>
      <c r="I427" t="s">
        <v>52</v>
      </c>
      <c r="J427" t="s">
        <v>8790</v>
      </c>
      <c r="K427" t="s">
        <v>8180</v>
      </c>
      <c r="L427" t="s">
        <v>8791</v>
      </c>
      <c r="M427">
        <v>90.406000000000006</v>
      </c>
      <c r="N427" t="s">
        <v>4484</v>
      </c>
      <c r="S427" t="s">
        <v>4485</v>
      </c>
      <c r="T427" t="s">
        <v>8792</v>
      </c>
      <c r="U427" t="s">
        <v>8793</v>
      </c>
      <c r="V427" t="s">
        <v>8794</v>
      </c>
      <c r="X427" t="s">
        <v>8795</v>
      </c>
      <c r="Z427">
        <v>7</v>
      </c>
      <c r="AD427">
        <v>3</v>
      </c>
      <c r="AE427">
        <v>3</v>
      </c>
      <c r="AH427">
        <v>2</v>
      </c>
      <c r="AI427">
        <v>2</v>
      </c>
      <c r="AM427">
        <v>1</v>
      </c>
      <c r="AN427" t="s">
        <v>8796</v>
      </c>
      <c r="AO427" s="17">
        <v>18568</v>
      </c>
      <c r="AP427">
        <v>1</v>
      </c>
      <c r="AQ427" t="s">
        <v>52</v>
      </c>
      <c r="AR427" s="16">
        <v>41875</v>
      </c>
      <c r="AS427">
        <v>328000</v>
      </c>
      <c r="AT427" t="s">
        <v>39</v>
      </c>
      <c r="AU427">
        <v>328000</v>
      </c>
      <c r="AV427">
        <v>328000</v>
      </c>
      <c r="AW427" t="s">
        <v>39</v>
      </c>
      <c r="AX427">
        <v>328000</v>
      </c>
      <c r="AY427" t="s">
        <v>52</v>
      </c>
      <c r="AZ427">
        <v>328000</v>
      </c>
      <c r="BA427" t="s">
        <v>39</v>
      </c>
      <c r="BB427">
        <v>328000</v>
      </c>
      <c r="BC427">
        <v>328000</v>
      </c>
      <c r="BD427" t="s">
        <v>39</v>
      </c>
      <c r="BE427">
        <v>328000</v>
      </c>
      <c r="CN427" t="s">
        <v>4530</v>
      </c>
      <c r="CP427" t="s">
        <v>8797</v>
      </c>
    </row>
    <row r="428" spans="1:99" x14ac:dyDescent="0.2">
      <c r="A428" s="21" t="s">
        <v>8798</v>
      </c>
      <c r="B428" t="s">
        <v>8799</v>
      </c>
      <c r="C428" s="16">
        <v>43746</v>
      </c>
      <c r="D428" t="s">
        <v>4476</v>
      </c>
      <c r="G428" t="s">
        <v>8800</v>
      </c>
      <c r="H428" t="s">
        <v>4503</v>
      </c>
      <c r="I428" t="s">
        <v>91</v>
      </c>
      <c r="J428" t="s">
        <v>57</v>
      </c>
      <c r="K428" t="s">
        <v>4506</v>
      </c>
      <c r="L428" t="s">
        <v>8801</v>
      </c>
      <c r="M428">
        <v>90.700999999999993</v>
      </c>
      <c r="N428" t="s">
        <v>4484</v>
      </c>
      <c r="S428" t="s">
        <v>4485</v>
      </c>
      <c r="T428" t="s">
        <v>8802</v>
      </c>
      <c r="W428" t="s">
        <v>8803</v>
      </c>
      <c r="X428" t="s">
        <v>8804</v>
      </c>
      <c r="AM428">
        <v>2</v>
      </c>
      <c r="AN428" t="s">
        <v>8805</v>
      </c>
      <c r="AO428" s="18">
        <v>44470</v>
      </c>
      <c r="AP428">
        <v>1</v>
      </c>
      <c r="AQ428" t="s">
        <v>52</v>
      </c>
      <c r="AR428" s="16">
        <v>43976</v>
      </c>
      <c r="AS428">
        <v>500000</v>
      </c>
      <c r="AT428" t="s">
        <v>1244</v>
      </c>
      <c r="AU428">
        <v>610053</v>
      </c>
      <c r="AV428">
        <v>500000</v>
      </c>
      <c r="AW428" t="s">
        <v>1244</v>
      </c>
      <c r="AX428">
        <v>610053</v>
      </c>
      <c r="AY428" t="s">
        <v>91</v>
      </c>
      <c r="AZ428">
        <v>500000</v>
      </c>
      <c r="BA428" t="s">
        <v>1244</v>
      </c>
      <c r="BB428">
        <v>610054</v>
      </c>
      <c r="BC428">
        <v>500000</v>
      </c>
      <c r="BD428" t="s">
        <v>1244</v>
      </c>
      <c r="BE428">
        <v>610054</v>
      </c>
      <c r="CP428" t="s">
        <v>4555</v>
      </c>
    </row>
    <row r="429" spans="1:99" x14ac:dyDescent="0.2">
      <c r="A429" s="21" t="s">
        <v>8806</v>
      </c>
      <c r="B429" t="s">
        <v>8807</v>
      </c>
      <c r="C429" s="16">
        <v>42736</v>
      </c>
      <c r="D429" t="s">
        <v>4501</v>
      </c>
      <c r="G429" t="s">
        <v>8808</v>
      </c>
    </row>
    <row r="430" spans="1:99" x14ac:dyDescent="0.2">
      <c r="A430" s="21" t="s">
        <v>8809</v>
      </c>
      <c r="B430" t="s">
        <v>8810</v>
      </c>
      <c r="C430" s="16">
        <v>41711</v>
      </c>
      <c r="D430" t="s">
        <v>4476</v>
      </c>
      <c r="F430" t="s">
        <v>53</v>
      </c>
      <c r="G430" t="s">
        <v>8811</v>
      </c>
      <c r="H430" t="s">
        <v>4503</v>
      </c>
      <c r="I430" t="s">
        <v>52</v>
      </c>
      <c r="J430" t="s">
        <v>8812</v>
      </c>
      <c r="K430" t="s">
        <v>4587</v>
      </c>
      <c r="L430" t="s">
        <v>8813</v>
      </c>
      <c r="M430">
        <v>90.766999999999996</v>
      </c>
      <c r="N430" t="s">
        <v>4484</v>
      </c>
      <c r="S430" t="s">
        <v>4485</v>
      </c>
      <c r="T430" t="s">
        <v>8814</v>
      </c>
      <c r="U430" t="s">
        <v>8815</v>
      </c>
      <c r="V430" t="s">
        <v>8816</v>
      </c>
      <c r="W430" t="s">
        <v>8817</v>
      </c>
      <c r="X430" t="s">
        <v>8818</v>
      </c>
      <c r="Y430" t="s">
        <v>8819</v>
      </c>
      <c r="AM430">
        <v>1</v>
      </c>
      <c r="AN430" t="s">
        <v>8820</v>
      </c>
      <c r="AO430" s="18">
        <v>44470</v>
      </c>
      <c r="AP430">
        <v>1</v>
      </c>
      <c r="AQ430" t="s">
        <v>52</v>
      </c>
      <c r="AR430" s="16">
        <v>43549</v>
      </c>
      <c r="AS430">
        <v>150000</v>
      </c>
      <c r="AT430" t="s">
        <v>39</v>
      </c>
      <c r="AU430">
        <v>150000</v>
      </c>
      <c r="AV430">
        <v>150000</v>
      </c>
      <c r="AW430" t="s">
        <v>39</v>
      </c>
      <c r="AX430">
        <v>150000</v>
      </c>
      <c r="AY430" t="s">
        <v>52</v>
      </c>
      <c r="AZ430">
        <v>150000</v>
      </c>
      <c r="BA430" t="s">
        <v>39</v>
      </c>
      <c r="BB430">
        <v>150000</v>
      </c>
      <c r="BC430">
        <v>150000</v>
      </c>
      <c r="BD430" t="s">
        <v>39</v>
      </c>
      <c r="BE430">
        <v>150000</v>
      </c>
      <c r="BF430">
        <v>1</v>
      </c>
      <c r="BG430">
        <v>1</v>
      </c>
      <c r="CC430" t="s">
        <v>5151</v>
      </c>
      <c r="CD430">
        <v>1</v>
      </c>
      <c r="CN430" t="s">
        <v>5008</v>
      </c>
      <c r="CP430" t="s">
        <v>8821</v>
      </c>
      <c r="CQ430" t="s">
        <v>8822</v>
      </c>
    </row>
    <row r="431" spans="1:99" x14ac:dyDescent="0.2">
      <c r="A431" s="21" t="s">
        <v>8823</v>
      </c>
      <c r="B431" t="s">
        <v>8824</v>
      </c>
      <c r="C431" s="16">
        <v>41640</v>
      </c>
      <c r="D431" t="s">
        <v>4501</v>
      </c>
      <c r="G431" t="s">
        <v>8825</v>
      </c>
      <c r="H431" t="s">
        <v>4503</v>
      </c>
      <c r="I431" t="s">
        <v>5327</v>
      </c>
      <c r="J431" t="s">
        <v>8826</v>
      </c>
      <c r="K431" t="s">
        <v>4896</v>
      </c>
      <c r="L431" t="s">
        <v>8827</v>
      </c>
      <c r="M431">
        <v>90.891000000000005</v>
      </c>
      <c r="N431" t="s">
        <v>4484</v>
      </c>
      <c r="S431" t="s">
        <v>4485</v>
      </c>
      <c r="T431" t="s">
        <v>8828</v>
      </c>
      <c r="U431" t="s">
        <v>8829</v>
      </c>
      <c r="V431" t="s">
        <v>8830</v>
      </c>
      <c r="W431" t="s">
        <v>8831</v>
      </c>
      <c r="X431" t="s">
        <v>8832</v>
      </c>
      <c r="AM431">
        <v>2</v>
      </c>
      <c r="AN431" t="s">
        <v>8833</v>
      </c>
      <c r="AO431" s="17">
        <v>18568</v>
      </c>
      <c r="AP431">
        <v>1</v>
      </c>
      <c r="AR431" s="16">
        <v>42921</v>
      </c>
      <c r="AS431">
        <v>1000000</v>
      </c>
      <c r="AT431" t="s">
        <v>39</v>
      </c>
      <c r="AU431">
        <v>1000000</v>
      </c>
      <c r="AV431">
        <v>1000000</v>
      </c>
      <c r="AW431" t="s">
        <v>39</v>
      </c>
      <c r="AX431">
        <v>1000000</v>
      </c>
      <c r="AY431" t="s">
        <v>5327</v>
      </c>
      <c r="AZ431">
        <v>1000000</v>
      </c>
      <c r="BA431" t="s">
        <v>39</v>
      </c>
      <c r="BB431">
        <v>1000000</v>
      </c>
      <c r="BC431">
        <v>1000000</v>
      </c>
      <c r="BD431" t="s">
        <v>39</v>
      </c>
      <c r="BE431">
        <v>1000000</v>
      </c>
      <c r="CN431" t="s">
        <v>4530</v>
      </c>
      <c r="CP431" t="s">
        <v>8834</v>
      </c>
      <c r="CU431">
        <v>10</v>
      </c>
    </row>
    <row r="432" spans="1:99" x14ac:dyDescent="0.2">
      <c r="A432" s="21" t="s">
        <v>8835</v>
      </c>
      <c r="B432" t="s">
        <v>8836</v>
      </c>
      <c r="C432" s="16">
        <v>41640</v>
      </c>
      <c r="D432" t="s">
        <v>4501</v>
      </c>
      <c r="F432" t="s">
        <v>53</v>
      </c>
      <c r="G432" t="s">
        <v>8837</v>
      </c>
    </row>
    <row r="433" spans="1:99" x14ac:dyDescent="0.2">
      <c r="A433" s="21" t="s">
        <v>3064</v>
      </c>
      <c r="B433" t="s">
        <v>3065</v>
      </c>
      <c r="C433" s="16">
        <v>43101</v>
      </c>
      <c r="D433" t="s">
        <v>4501</v>
      </c>
      <c r="F433" t="s">
        <v>77</v>
      </c>
      <c r="H433" t="s">
        <v>4503</v>
      </c>
      <c r="I433" t="s">
        <v>52</v>
      </c>
      <c r="J433" t="s">
        <v>73</v>
      </c>
      <c r="K433" t="s">
        <v>4506</v>
      </c>
      <c r="L433" t="s">
        <v>3066</v>
      </c>
      <c r="M433">
        <v>91.331000000000003</v>
      </c>
      <c r="N433" t="s">
        <v>4484</v>
      </c>
      <c r="S433" t="s">
        <v>4485</v>
      </c>
      <c r="T433" t="s">
        <v>3067</v>
      </c>
      <c r="U433" t="s">
        <v>8838</v>
      </c>
      <c r="W433" t="s">
        <v>8839</v>
      </c>
      <c r="AO433" s="18">
        <v>44470</v>
      </c>
      <c r="AP433">
        <v>1</v>
      </c>
      <c r="AQ433" t="s">
        <v>52</v>
      </c>
      <c r="AR433" s="16">
        <v>43101</v>
      </c>
      <c r="AS433">
        <v>2500000</v>
      </c>
      <c r="AT433" t="s">
        <v>39</v>
      </c>
      <c r="AU433">
        <v>2500000</v>
      </c>
      <c r="AV433">
        <v>2500000</v>
      </c>
      <c r="AW433" t="s">
        <v>39</v>
      </c>
      <c r="AX433">
        <v>2500000</v>
      </c>
      <c r="AY433" t="s">
        <v>52</v>
      </c>
      <c r="AZ433">
        <v>2500000</v>
      </c>
      <c r="BA433" t="s">
        <v>39</v>
      </c>
      <c r="BB433">
        <v>2500000</v>
      </c>
      <c r="BC433">
        <v>2500000</v>
      </c>
      <c r="BD433" t="s">
        <v>39</v>
      </c>
      <c r="BE433">
        <v>2500000</v>
      </c>
      <c r="CP433" t="s">
        <v>4555</v>
      </c>
    </row>
    <row r="434" spans="1:99" x14ac:dyDescent="0.2">
      <c r="A434" s="21" t="s">
        <v>2244</v>
      </c>
      <c r="B434" t="s">
        <v>2245</v>
      </c>
      <c r="C434" s="16">
        <v>42719</v>
      </c>
      <c r="D434" t="s">
        <v>4476</v>
      </c>
      <c r="F434" t="s">
        <v>53</v>
      </c>
      <c r="G434" t="s">
        <v>8840</v>
      </c>
      <c r="H434" t="s">
        <v>4503</v>
      </c>
      <c r="I434" t="s">
        <v>52</v>
      </c>
      <c r="J434" t="s">
        <v>135</v>
      </c>
      <c r="K434" t="s">
        <v>4506</v>
      </c>
      <c r="L434" t="s">
        <v>2246</v>
      </c>
      <c r="M434">
        <v>91.400999999999996</v>
      </c>
      <c r="N434" t="s">
        <v>4484</v>
      </c>
      <c r="S434" t="s">
        <v>4485</v>
      </c>
      <c r="T434" t="s">
        <v>2247</v>
      </c>
      <c r="U434" t="s">
        <v>8841</v>
      </c>
      <c r="V434" t="s">
        <v>8842</v>
      </c>
      <c r="W434" t="s">
        <v>8843</v>
      </c>
      <c r="X434" t="s">
        <v>8844</v>
      </c>
      <c r="AM434">
        <v>1</v>
      </c>
      <c r="AN434" t="s">
        <v>8845</v>
      </c>
      <c r="AO434" s="17">
        <v>18568</v>
      </c>
      <c r="AP434">
        <v>1</v>
      </c>
      <c r="AQ434" t="s">
        <v>52</v>
      </c>
      <c r="AR434" s="16">
        <v>43495</v>
      </c>
      <c r="AS434">
        <v>2000000</v>
      </c>
      <c r="AT434" t="s">
        <v>1244</v>
      </c>
      <c r="AU434">
        <v>2623246</v>
      </c>
      <c r="AV434">
        <v>2000000</v>
      </c>
      <c r="AW434" t="s">
        <v>1244</v>
      </c>
      <c r="AX434">
        <v>2623246</v>
      </c>
      <c r="AY434" t="s">
        <v>52</v>
      </c>
      <c r="AZ434">
        <v>2000000</v>
      </c>
      <c r="BA434" t="s">
        <v>1244</v>
      </c>
      <c r="BB434">
        <v>2623247</v>
      </c>
      <c r="BC434">
        <v>2000000</v>
      </c>
      <c r="BD434" t="s">
        <v>1244</v>
      </c>
      <c r="BE434">
        <v>2623247</v>
      </c>
      <c r="BF434">
        <v>1</v>
      </c>
      <c r="BG434">
        <v>1</v>
      </c>
      <c r="CF434">
        <v>0</v>
      </c>
      <c r="CG434">
        <v>1</v>
      </c>
      <c r="CI434" t="s">
        <v>4580</v>
      </c>
      <c r="CP434" t="s">
        <v>4555</v>
      </c>
      <c r="CQ434" t="s">
        <v>2248</v>
      </c>
    </row>
    <row r="435" spans="1:99" x14ac:dyDescent="0.2">
      <c r="A435" s="21" t="s">
        <v>1263</v>
      </c>
      <c r="B435" t="s">
        <v>1265</v>
      </c>
      <c r="C435" s="16">
        <v>43121</v>
      </c>
      <c r="D435" t="s">
        <v>4476</v>
      </c>
      <c r="F435" t="s">
        <v>77</v>
      </c>
      <c r="G435" t="s">
        <v>8846</v>
      </c>
      <c r="H435" t="s">
        <v>4503</v>
      </c>
      <c r="I435" t="s">
        <v>52</v>
      </c>
      <c r="J435" t="s">
        <v>1264</v>
      </c>
      <c r="K435" t="s">
        <v>4506</v>
      </c>
      <c r="L435" t="s">
        <v>1266</v>
      </c>
      <c r="M435">
        <v>91.471999999999994</v>
      </c>
      <c r="N435" t="s">
        <v>4484</v>
      </c>
      <c r="S435" t="s">
        <v>4485</v>
      </c>
      <c r="T435" t="s">
        <v>1267</v>
      </c>
      <c r="U435" t="s">
        <v>8847</v>
      </c>
      <c r="V435" t="s">
        <v>8848</v>
      </c>
      <c r="W435" t="s">
        <v>8849</v>
      </c>
      <c r="X435" t="s">
        <v>8850</v>
      </c>
      <c r="Z435">
        <v>4</v>
      </c>
      <c r="AM435">
        <v>2</v>
      </c>
      <c r="AN435" t="s">
        <v>8851</v>
      </c>
      <c r="AO435" s="18">
        <v>44470</v>
      </c>
      <c r="AP435">
        <v>1</v>
      </c>
      <c r="AQ435" t="s">
        <v>52</v>
      </c>
      <c r="AR435" s="16">
        <v>43816</v>
      </c>
      <c r="AS435">
        <v>2818000</v>
      </c>
      <c r="AT435" t="s">
        <v>39</v>
      </c>
      <c r="AU435">
        <v>2818000</v>
      </c>
      <c r="AV435">
        <v>2818000</v>
      </c>
      <c r="AW435" t="s">
        <v>39</v>
      </c>
      <c r="AX435">
        <v>2818000</v>
      </c>
      <c r="AY435" t="s">
        <v>52</v>
      </c>
      <c r="AZ435">
        <v>2818000</v>
      </c>
      <c r="BA435" t="s">
        <v>39</v>
      </c>
      <c r="BB435">
        <v>2818000</v>
      </c>
      <c r="BC435">
        <v>2818000</v>
      </c>
      <c r="BD435" t="s">
        <v>39</v>
      </c>
      <c r="BE435">
        <v>2818000</v>
      </c>
      <c r="BF435">
        <v>1</v>
      </c>
      <c r="BG435">
        <v>5</v>
      </c>
      <c r="CC435" t="s">
        <v>8852</v>
      </c>
      <c r="CD435">
        <v>4</v>
      </c>
      <c r="CP435" t="s">
        <v>4739</v>
      </c>
      <c r="CQ435" t="s">
        <v>8853</v>
      </c>
    </row>
    <row r="436" spans="1:99" x14ac:dyDescent="0.2">
      <c r="A436" s="21" t="s">
        <v>3236</v>
      </c>
      <c r="B436" t="s">
        <v>3238</v>
      </c>
      <c r="C436" s="16">
        <v>42005</v>
      </c>
      <c r="D436" t="s">
        <v>4501</v>
      </c>
      <c r="F436" t="s">
        <v>53</v>
      </c>
      <c r="G436" t="s">
        <v>8854</v>
      </c>
      <c r="H436" t="s">
        <v>4503</v>
      </c>
      <c r="I436" t="s">
        <v>52</v>
      </c>
      <c r="J436" t="s">
        <v>3237</v>
      </c>
      <c r="K436" t="s">
        <v>4506</v>
      </c>
      <c r="L436" t="s">
        <v>3239</v>
      </c>
      <c r="M436">
        <v>91.552999999999997</v>
      </c>
      <c r="N436" t="s">
        <v>4484</v>
      </c>
      <c r="S436" t="s">
        <v>4485</v>
      </c>
      <c r="T436" t="s">
        <v>3240</v>
      </c>
      <c r="U436" t="s">
        <v>8855</v>
      </c>
      <c r="W436" t="s">
        <v>8856</v>
      </c>
      <c r="X436" t="s">
        <v>8857</v>
      </c>
      <c r="AM436">
        <v>1</v>
      </c>
      <c r="AN436" t="s">
        <v>8858</v>
      </c>
      <c r="AO436" s="18">
        <v>44470</v>
      </c>
      <c r="AP436">
        <v>1</v>
      </c>
      <c r="AQ436" t="s">
        <v>52</v>
      </c>
      <c r="AR436" s="16">
        <v>42976</v>
      </c>
      <c r="AS436">
        <v>500000</v>
      </c>
      <c r="AT436" t="s">
        <v>35</v>
      </c>
      <c r="AU436">
        <v>598512</v>
      </c>
      <c r="AV436">
        <v>500000</v>
      </c>
      <c r="AW436" t="s">
        <v>35</v>
      </c>
      <c r="AX436">
        <v>598512</v>
      </c>
      <c r="AY436" t="s">
        <v>52</v>
      </c>
      <c r="AZ436">
        <v>500000</v>
      </c>
      <c r="BA436" t="s">
        <v>35</v>
      </c>
      <c r="BB436">
        <v>598512</v>
      </c>
      <c r="BC436">
        <v>500000</v>
      </c>
      <c r="BD436" t="s">
        <v>35</v>
      </c>
      <c r="BE436">
        <v>598512</v>
      </c>
      <c r="BF436">
        <v>1</v>
      </c>
      <c r="BG436">
        <v>1</v>
      </c>
      <c r="CP436" t="s">
        <v>8859</v>
      </c>
      <c r="CQ436" t="s">
        <v>3241</v>
      </c>
    </row>
    <row r="437" spans="1:99" x14ac:dyDescent="0.2">
      <c r="A437" s="21" t="s">
        <v>2217</v>
      </c>
      <c r="B437" t="s">
        <v>2219</v>
      </c>
      <c r="C437" s="16">
        <v>43101</v>
      </c>
      <c r="D437" t="s">
        <v>4476</v>
      </c>
      <c r="G437" t="s">
        <v>8860</v>
      </c>
      <c r="H437" t="s">
        <v>4503</v>
      </c>
      <c r="I437" t="s">
        <v>91</v>
      </c>
      <c r="J437" t="s">
        <v>2218</v>
      </c>
      <c r="K437" t="s">
        <v>7248</v>
      </c>
      <c r="L437" t="s">
        <v>2220</v>
      </c>
      <c r="M437">
        <v>91.858999999999995</v>
      </c>
      <c r="N437" t="s">
        <v>4484</v>
      </c>
      <c r="S437" t="s">
        <v>4485</v>
      </c>
      <c r="T437" t="s">
        <v>2221</v>
      </c>
      <c r="U437" t="s">
        <v>8861</v>
      </c>
      <c r="V437" t="s">
        <v>8862</v>
      </c>
      <c r="W437" t="s">
        <v>8863</v>
      </c>
      <c r="AM437">
        <v>1</v>
      </c>
      <c r="AN437" t="s">
        <v>8864</v>
      </c>
      <c r="AO437" s="18">
        <v>44470</v>
      </c>
      <c r="AP437">
        <v>1</v>
      </c>
      <c r="AQ437" t="s">
        <v>52</v>
      </c>
      <c r="AR437" s="16">
        <v>43497</v>
      </c>
      <c r="AS437">
        <v>150000</v>
      </c>
      <c r="AT437" t="s">
        <v>1244</v>
      </c>
      <c r="AU437">
        <v>196270</v>
      </c>
      <c r="AV437">
        <v>150000</v>
      </c>
      <c r="AW437" t="s">
        <v>1244</v>
      </c>
      <c r="AX437">
        <v>196270</v>
      </c>
      <c r="AY437" t="s">
        <v>91</v>
      </c>
      <c r="AZ437">
        <v>150000</v>
      </c>
      <c r="BA437" t="s">
        <v>1244</v>
      </c>
      <c r="BB437">
        <v>196271</v>
      </c>
      <c r="BC437">
        <v>150000</v>
      </c>
      <c r="BD437" t="s">
        <v>1244</v>
      </c>
      <c r="BE437">
        <v>196271</v>
      </c>
      <c r="CP437" t="s">
        <v>8865</v>
      </c>
    </row>
    <row r="438" spans="1:99" x14ac:dyDescent="0.2">
      <c r="A438" s="21" t="s">
        <v>8866</v>
      </c>
      <c r="B438" t="s">
        <v>8867</v>
      </c>
      <c r="C438" s="16">
        <v>43040</v>
      </c>
      <c r="D438" t="s">
        <v>4546</v>
      </c>
      <c r="F438" t="s">
        <v>53</v>
      </c>
      <c r="G438" t="s">
        <v>8868</v>
      </c>
      <c r="H438" t="s">
        <v>4503</v>
      </c>
      <c r="I438" t="s">
        <v>5078</v>
      </c>
      <c r="J438" t="s">
        <v>8869</v>
      </c>
      <c r="K438" t="s">
        <v>4482</v>
      </c>
      <c r="L438" t="s">
        <v>8870</v>
      </c>
      <c r="M438">
        <v>92.073999999999998</v>
      </c>
      <c r="N438" t="s">
        <v>4484</v>
      </c>
      <c r="S438" t="s">
        <v>4485</v>
      </c>
      <c r="T438" t="s">
        <v>8871</v>
      </c>
      <c r="U438" t="s">
        <v>8872</v>
      </c>
      <c r="V438" t="s">
        <v>8873</v>
      </c>
      <c r="W438" t="s">
        <v>8874</v>
      </c>
      <c r="X438" t="s">
        <v>8875</v>
      </c>
      <c r="AM438">
        <v>4</v>
      </c>
      <c r="AN438" t="s">
        <v>8876</v>
      </c>
      <c r="AO438" s="18">
        <v>44470</v>
      </c>
      <c r="AP438">
        <v>1</v>
      </c>
      <c r="AR438" s="16">
        <v>43557</v>
      </c>
      <c r="AS438">
        <v>100000</v>
      </c>
      <c r="AT438" t="s">
        <v>35</v>
      </c>
      <c r="AU438">
        <v>112033</v>
      </c>
      <c r="BC438">
        <v>100000</v>
      </c>
      <c r="BD438" t="s">
        <v>35</v>
      </c>
      <c r="BE438">
        <v>112034</v>
      </c>
      <c r="BF438">
        <v>1</v>
      </c>
      <c r="BG438">
        <v>1</v>
      </c>
      <c r="CN438" t="s">
        <v>4530</v>
      </c>
      <c r="CP438" t="s">
        <v>8877</v>
      </c>
      <c r="CQ438" t="s">
        <v>8878</v>
      </c>
    </row>
    <row r="439" spans="1:99" x14ac:dyDescent="0.2">
      <c r="A439" s="21" t="s">
        <v>2916</v>
      </c>
      <c r="B439" t="s">
        <v>2918</v>
      </c>
      <c r="C439" s="16">
        <v>42767</v>
      </c>
      <c r="D439" t="s">
        <v>4476</v>
      </c>
      <c r="G439" t="s">
        <v>8879</v>
      </c>
      <c r="H439" t="s">
        <v>4503</v>
      </c>
      <c r="I439" t="s">
        <v>91</v>
      </c>
      <c r="J439" t="s">
        <v>2917</v>
      </c>
      <c r="K439" t="s">
        <v>4506</v>
      </c>
      <c r="L439" t="s">
        <v>2919</v>
      </c>
      <c r="M439">
        <v>92.150999999999996</v>
      </c>
      <c r="N439" t="s">
        <v>4484</v>
      </c>
      <c r="S439" t="s">
        <v>4485</v>
      </c>
      <c r="T439" t="s">
        <v>2920</v>
      </c>
      <c r="X439" t="s">
        <v>8880</v>
      </c>
      <c r="Y439">
        <v>359888112365</v>
      </c>
      <c r="AM439">
        <v>2</v>
      </c>
      <c r="AN439" t="s">
        <v>8881</v>
      </c>
      <c r="AO439" s="18">
        <v>44470</v>
      </c>
      <c r="AP439">
        <v>1</v>
      </c>
      <c r="AQ439" t="s">
        <v>52</v>
      </c>
      <c r="AR439" s="16">
        <v>43166</v>
      </c>
      <c r="AS439">
        <v>75000</v>
      </c>
      <c r="AT439" t="s">
        <v>35</v>
      </c>
      <c r="AU439">
        <v>93093</v>
      </c>
      <c r="AV439">
        <v>75000</v>
      </c>
      <c r="AW439" t="s">
        <v>35</v>
      </c>
      <c r="AX439">
        <v>93093</v>
      </c>
      <c r="AY439" t="s">
        <v>91</v>
      </c>
      <c r="AZ439">
        <v>75000</v>
      </c>
      <c r="BA439" t="s">
        <v>35</v>
      </c>
      <c r="BB439">
        <v>93093</v>
      </c>
      <c r="BC439">
        <v>75000</v>
      </c>
      <c r="BD439" t="s">
        <v>35</v>
      </c>
      <c r="BE439">
        <v>93093</v>
      </c>
      <c r="CP439" t="s">
        <v>8882</v>
      </c>
    </row>
    <row r="440" spans="1:99" x14ac:dyDescent="0.2">
      <c r="A440" s="21" t="s">
        <v>3870</v>
      </c>
      <c r="B440" t="s">
        <v>3872</v>
      </c>
      <c r="C440" s="16">
        <v>41944</v>
      </c>
      <c r="D440" t="s">
        <v>4476</v>
      </c>
      <c r="F440" t="s">
        <v>53</v>
      </c>
      <c r="G440" t="s">
        <v>8883</v>
      </c>
      <c r="H440" t="s">
        <v>4503</v>
      </c>
      <c r="I440" t="s">
        <v>52</v>
      </c>
      <c r="J440" t="s">
        <v>3871</v>
      </c>
      <c r="K440" t="s">
        <v>8884</v>
      </c>
      <c r="L440" t="s">
        <v>3873</v>
      </c>
      <c r="M440">
        <v>92.266999999999996</v>
      </c>
      <c r="N440" t="s">
        <v>6289</v>
      </c>
      <c r="R440" t="s">
        <v>6290</v>
      </c>
      <c r="S440" t="s">
        <v>4485</v>
      </c>
      <c r="T440" t="s">
        <v>3874</v>
      </c>
      <c r="U440" t="s">
        <v>8885</v>
      </c>
      <c r="V440" t="s">
        <v>8886</v>
      </c>
      <c r="W440" t="s">
        <v>8887</v>
      </c>
      <c r="X440" t="s">
        <v>8888</v>
      </c>
      <c r="Y440" t="s">
        <v>8889</v>
      </c>
      <c r="Z440">
        <v>206</v>
      </c>
      <c r="AM440">
        <v>4</v>
      </c>
      <c r="AN440" t="s">
        <v>8890</v>
      </c>
      <c r="AO440" s="17">
        <v>18568</v>
      </c>
      <c r="AP440">
        <v>1</v>
      </c>
      <c r="AQ440" t="s">
        <v>52</v>
      </c>
      <c r="AR440" s="16">
        <v>42346</v>
      </c>
      <c r="AS440">
        <v>1500000</v>
      </c>
      <c r="AT440" t="s">
        <v>39</v>
      </c>
      <c r="AU440">
        <v>1500000</v>
      </c>
      <c r="AV440">
        <v>1500000</v>
      </c>
      <c r="AW440" t="s">
        <v>39</v>
      </c>
      <c r="AX440">
        <v>1500000</v>
      </c>
      <c r="AY440" t="s">
        <v>52</v>
      </c>
      <c r="AZ440">
        <v>1500000</v>
      </c>
      <c r="BA440" t="s">
        <v>39</v>
      </c>
      <c r="BB440">
        <v>1500000</v>
      </c>
      <c r="BC440">
        <v>1500000</v>
      </c>
      <c r="BD440" t="s">
        <v>39</v>
      </c>
      <c r="BE440">
        <v>1500000</v>
      </c>
      <c r="BG440">
        <v>2</v>
      </c>
      <c r="CN440" t="s">
        <v>8891</v>
      </c>
      <c r="CP440" t="s">
        <v>8892</v>
      </c>
      <c r="CQ440" t="s">
        <v>8893</v>
      </c>
      <c r="CU440">
        <v>9</v>
      </c>
    </row>
    <row r="441" spans="1:99" x14ac:dyDescent="0.2">
      <c r="A441" s="21" t="s">
        <v>8894</v>
      </c>
      <c r="B441" t="s">
        <v>8895</v>
      </c>
      <c r="C441" s="16">
        <v>43028</v>
      </c>
      <c r="D441" t="s">
        <v>4476</v>
      </c>
      <c r="G441" t="s">
        <v>8896</v>
      </c>
      <c r="H441" t="s">
        <v>4503</v>
      </c>
      <c r="I441" t="s">
        <v>4504</v>
      </c>
      <c r="J441" t="s">
        <v>8897</v>
      </c>
      <c r="K441" t="s">
        <v>4599</v>
      </c>
      <c r="L441" t="s">
        <v>8898</v>
      </c>
      <c r="M441">
        <v>92.322000000000003</v>
      </c>
      <c r="N441" t="s">
        <v>4484</v>
      </c>
      <c r="S441" t="s">
        <v>4485</v>
      </c>
      <c r="T441" t="s">
        <v>8899</v>
      </c>
      <c r="U441" t="s">
        <v>8900</v>
      </c>
      <c r="V441" t="s">
        <v>8901</v>
      </c>
      <c r="W441" t="s">
        <v>8902</v>
      </c>
      <c r="X441" t="s">
        <v>8903</v>
      </c>
      <c r="Y441" t="s">
        <v>8904</v>
      </c>
      <c r="Z441">
        <v>15</v>
      </c>
      <c r="AM441">
        <v>2</v>
      </c>
      <c r="AN441" t="s">
        <v>8905</v>
      </c>
      <c r="AO441" s="17">
        <v>18568</v>
      </c>
      <c r="AP441">
        <v>1</v>
      </c>
      <c r="AR441" s="16">
        <v>43028</v>
      </c>
      <c r="AS441">
        <v>20000</v>
      </c>
      <c r="AT441" t="s">
        <v>8906</v>
      </c>
      <c r="AU441">
        <v>736</v>
      </c>
      <c r="AV441">
        <v>20000</v>
      </c>
      <c r="AW441" t="s">
        <v>8906</v>
      </c>
      <c r="AX441">
        <v>736</v>
      </c>
      <c r="AY441" t="s">
        <v>4504</v>
      </c>
      <c r="AZ441">
        <v>20000</v>
      </c>
      <c r="BA441" t="s">
        <v>8906</v>
      </c>
      <c r="BB441">
        <v>736</v>
      </c>
      <c r="BC441">
        <v>20000</v>
      </c>
      <c r="BD441" t="s">
        <v>8906</v>
      </c>
      <c r="BE441">
        <v>736</v>
      </c>
      <c r="CC441" t="s">
        <v>4607</v>
      </c>
      <c r="CD441">
        <v>2</v>
      </c>
      <c r="CF441">
        <v>0</v>
      </c>
      <c r="CG441">
        <v>1</v>
      </c>
      <c r="CI441" t="s">
        <v>4580</v>
      </c>
      <c r="CP441" t="s">
        <v>8907</v>
      </c>
    </row>
    <row r="442" spans="1:99" x14ac:dyDescent="0.2">
      <c r="A442" s="21" t="s">
        <v>8908</v>
      </c>
      <c r="B442" t="s">
        <v>8909</v>
      </c>
      <c r="C442" s="16">
        <v>42064</v>
      </c>
      <c r="D442" t="s">
        <v>4476</v>
      </c>
      <c r="F442" t="s">
        <v>53</v>
      </c>
      <c r="G442" t="s">
        <v>8910</v>
      </c>
      <c r="H442" t="s">
        <v>4503</v>
      </c>
      <c r="I442" t="s">
        <v>52</v>
      </c>
      <c r="J442" t="s">
        <v>135</v>
      </c>
      <c r="K442" t="s">
        <v>6830</v>
      </c>
      <c r="L442" t="s">
        <v>8911</v>
      </c>
      <c r="M442">
        <v>92.403999999999996</v>
      </c>
      <c r="N442" t="s">
        <v>4484</v>
      </c>
      <c r="S442" t="s">
        <v>4485</v>
      </c>
      <c r="T442" t="s">
        <v>8912</v>
      </c>
      <c r="U442" t="s">
        <v>8913</v>
      </c>
      <c r="V442" t="s">
        <v>8914</v>
      </c>
      <c r="W442" t="s">
        <v>8915</v>
      </c>
      <c r="X442" t="s">
        <v>8916</v>
      </c>
      <c r="Y442" t="s">
        <v>8917</v>
      </c>
      <c r="Z442">
        <v>10</v>
      </c>
      <c r="AM442">
        <v>3</v>
      </c>
      <c r="AN442" t="s">
        <v>8918</v>
      </c>
      <c r="AO442" s="17">
        <v>18568</v>
      </c>
      <c r="AP442">
        <v>1</v>
      </c>
      <c r="AQ442" t="s">
        <v>52</v>
      </c>
      <c r="AR442" s="16">
        <v>42064</v>
      </c>
      <c r="AS442">
        <v>200000</v>
      </c>
      <c r="AT442" t="s">
        <v>35</v>
      </c>
      <c r="AU442">
        <v>223660</v>
      </c>
      <c r="AV442">
        <v>200000</v>
      </c>
      <c r="AW442" t="s">
        <v>35</v>
      </c>
      <c r="AX442">
        <v>223660</v>
      </c>
      <c r="AY442" t="s">
        <v>52</v>
      </c>
      <c r="AZ442">
        <v>200000</v>
      </c>
      <c r="BA442" t="s">
        <v>35</v>
      </c>
      <c r="BB442">
        <v>223661</v>
      </c>
      <c r="BC442">
        <v>200000</v>
      </c>
      <c r="BD442" t="s">
        <v>35</v>
      </c>
      <c r="BE442">
        <v>223661</v>
      </c>
      <c r="BG442">
        <v>1</v>
      </c>
      <c r="CC442" t="s">
        <v>4607</v>
      </c>
      <c r="CD442">
        <v>1</v>
      </c>
      <c r="CN442" t="s">
        <v>4530</v>
      </c>
      <c r="CP442" t="s">
        <v>4555</v>
      </c>
      <c r="CQ442" t="s">
        <v>8919</v>
      </c>
      <c r="CU442">
        <v>22</v>
      </c>
    </row>
    <row r="443" spans="1:99" x14ac:dyDescent="0.2">
      <c r="A443" s="21" t="s">
        <v>8920</v>
      </c>
      <c r="B443" t="s">
        <v>8921</v>
      </c>
      <c r="C443" s="16">
        <v>43983</v>
      </c>
      <c r="D443" t="s">
        <v>4476</v>
      </c>
      <c r="G443" t="s">
        <v>8922</v>
      </c>
      <c r="H443" t="s">
        <v>4503</v>
      </c>
      <c r="I443" t="s">
        <v>91</v>
      </c>
      <c r="J443" t="s">
        <v>8923</v>
      </c>
      <c r="K443" t="s">
        <v>5183</v>
      </c>
      <c r="L443" t="s">
        <v>8924</v>
      </c>
      <c r="M443">
        <v>92.545000000000002</v>
      </c>
      <c r="N443" t="s">
        <v>4484</v>
      </c>
      <c r="S443" t="s">
        <v>4485</v>
      </c>
      <c r="T443" t="s">
        <v>8925</v>
      </c>
      <c r="V443" t="s">
        <v>8926</v>
      </c>
      <c r="W443" t="s">
        <v>8927</v>
      </c>
      <c r="X443" t="s">
        <v>8928</v>
      </c>
      <c r="Z443">
        <v>1</v>
      </c>
      <c r="AM443">
        <v>2</v>
      </c>
      <c r="AN443" t="s">
        <v>8929</v>
      </c>
      <c r="AO443" s="18">
        <v>44470</v>
      </c>
      <c r="AP443">
        <v>1</v>
      </c>
      <c r="AQ443" t="s">
        <v>52</v>
      </c>
      <c r="AR443" s="16">
        <v>44174</v>
      </c>
      <c r="AS443">
        <v>20000</v>
      </c>
      <c r="AT443" t="s">
        <v>39</v>
      </c>
      <c r="AU443">
        <v>20000</v>
      </c>
      <c r="AV443">
        <v>20000</v>
      </c>
      <c r="AW443" t="s">
        <v>39</v>
      </c>
      <c r="AX443">
        <v>20000</v>
      </c>
      <c r="AY443" t="s">
        <v>91</v>
      </c>
      <c r="AZ443">
        <v>20000</v>
      </c>
      <c r="BA443" t="s">
        <v>39</v>
      </c>
      <c r="BB443">
        <v>20000</v>
      </c>
      <c r="BC443">
        <v>20000</v>
      </c>
      <c r="BD443" t="s">
        <v>39</v>
      </c>
      <c r="BE443">
        <v>20000</v>
      </c>
      <c r="BG443">
        <v>2</v>
      </c>
      <c r="CP443" t="s">
        <v>8930</v>
      </c>
      <c r="CQ443" t="s">
        <v>8931</v>
      </c>
    </row>
    <row r="444" spans="1:99" x14ac:dyDescent="0.2">
      <c r="A444" s="21" t="s">
        <v>8932</v>
      </c>
      <c r="B444" t="s">
        <v>8933</v>
      </c>
      <c r="C444" s="16">
        <v>41275</v>
      </c>
      <c r="D444" t="s">
        <v>4501</v>
      </c>
      <c r="G444" t="s">
        <v>8934</v>
      </c>
      <c r="H444" t="s">
        <v>4503</v>
      </c>
      <c r="I444" t="s">
        <v>5064</v>
      </c>
      <c r="J444" t="s">
        <v>145</v>
      </c>
      <c r="K444" t="s">
        <v>8935</v>
      </c>
      <c r="L444" t="s">
        <v>8936</v>
      </c>
      <c r="M444">
        <v>92.558000000000007</v>
      </c>
      <c r="N444" t="s">
        <v>4484</v>
      </c>
      <c r="S444" t="s">
        <v>4485</v>
      </c>
      <c r="T444" t="s">
        <v>8937</v>
      </c>
      <c r="U444" t="s">
        <v>8938</v>
      </c>
      <c r="V444" t="s">
        <v>8939</v>
      </c>
      <c r="W444" t="s">
        <v>8940</v>
      </c>
      <c r="X444" t="s">
        <v>8941</v>
      </c>
      <c r="Y444" t="s">
        <v>8942</v>
      </c>
      <c r="Z444">
        <v>1</v>
      </c>
      <c r="AO444" s="18">
        <v>44470</v>
      </c>
      <c r="AP444">
        <v>1</v>
      </c>
      <c r="AR444" s="16">
        <v>43564</v>
      </c>
      <c r="AS444">
        <v>200000</v>
      </c>
      <c r="AT444" t="s">
        <v>39</v>
      </c>
      <c r="AU444">
        <v>200000</v>
      </c>
      <c r="AV444">
        <v>200000</v>
      </c>
      <c r="AW444" t="s">
        <v>39</v>
      </c>
      <c r="AX444">
        <v>200000</v>
      </c>
      <c r="AY444" t="s">
        <v>5064</v>
      </c>
      <c r="AZ444">
        <v>200000</v>
      </c>
      <c r="BA444" t="s">
        <v>39</v>
      </c>
      <c r="BB444">
        <v>200000</v>
      </c>
      <c r="BC444">
        <v>200000</v>
      </c>
      <c r="BD444" t="s">
        <v>39</v>
      </c>
      <c r="BE444">
        <v>200000</v>
      </c>
      <c r="BG444">
        <v>2</v>
      </c>
      <c r="CC444" t="s">
        <v>4607</v>
      </c>
      <c r="CD444">
        <v>7</v>
      </c>
      <c r="CP444" t="s">
        <v>5045</v>
      </c>
      <c r="CQ444" t="s">
        <v>8943</v>
      </c>
    </row>
    <row r="445" spans="1:99" x14ac:dyDescent="0.2">
      <c r="A445" s="21" t="s">
        <v>2921</v>
      </c>
      <c r="B445" t="s">
        <v>2923</v>
      </c>
      <c r="C445" s="16">
        <v>43101</v>
      </c>
      <c r="D445" t="s">
        <v>4501</v>
      </c>
      <c r="F445" t="s">
        <v>53</v>
      </c>
      <c r="G445" t="s">
        <v>8944</v>
      </c>
      <c r="H445" t="s">
        <v>4503</v>
      </c>
      <c r="I445" t="s">
        <v>91</v>
      </c>
      <c r="J445" t="s">
        <v>2922</v>
      </c>
      <c r="K445" t="s">
        <v>6945</v>
      </c>
      <c r="L445" t="s">
        <v>2924</v>
      </c>
      <c r="M445">
        <v>92.593000000000004</v>
      </c>
      <c r="N445" t="s">
        <v>4484</v>
      </c>
      <c r="S445" t="s">
        <v>4485</v>
      </c>
      <c r="T445" t="s">
        <v>2925</v>
      </c>
      <c r="V445" t="s">
        <v>8945</v>
      </c>
      <c r="W445" t="s">
        <v>8946</v>
      </c>
      <c r="X445" t="s">
        <v>8947</v>
      </c>
      <c r="Y445" t="s">
        <v>8948</v>
      </c>
      <c r="AM445">
        <v>4</v>
      </c>
      <c r="AN445" t="s">
        <v>8949</v>
      </c>
      <c r="AO445" s="17">
        <v>18568</v>
      </c>
      <c r="AP445">
        <v>1</v>
      </c>
      <c r="AQ445" t="s">
        <v>52</v>
      </c>
      <c r="AR445" s="16">
        <v>43165</v>
      </c>
      <c r="AS445">
        <v>20000</v>
      </c>
      <c r="AT445" t="s">
        <v>35</v>
      </c>
      <c r="AU445">
        <v>24831</v>
      </c>
      <c r="AV445">
        <v>20000</v>
      </c>
      <c r="AW445" t="s">
        <v>35</v>
      </c>
      <c r="AX445">
        <v>24831</v>
      </c>
      <c r="AY445" t="s">
        <v>91</v>
      </c>
      <c r="AZ445">
        <v>20000</v>
      </c>
      <c r="BA445" t="s">
        <v>35</v>
      </c>
      <c r="BB445">
        <v>24832</v>
      </c>
      <c r="BC445">
        <v>20000</v>
      </c>
      <c r="BD445" t="s">
        <v>35</v>
      </c>
      <c r="BE445">
        <v>24832</v>
      </c>
      <c r="BG445">
        <v>1</v>
      </c>
      <c r="CC445" t="s">
        <v>5151</v>
      </c>
      <c r="CD445">
        <v>1</v>
      </c>
      <c r="CP445" t="s">
        <v>5344</v>
      </c>
      <c r="CQ445" t="s">
        <v>1442</v>
      </c>
      <c r="CU445">
        <v>23</v>
      </c>
    </row>
    <row r="446" spans="1:99" x14ac:dyDescent="0.2">
      <c r="A446" s="21" t="s">
        <v>8950</v>
      </c>
      <c r="B446" t="s">
        <v>8951</v>
      </c>
      <c r="C446" s="16">
        <v>43878</v>
      </c>
      <c r="D446" t="s">
        <v>4476</v>
      </c>
      <c r="G446" t="s">
        <v>8952</v>
      </c>
    </row>
    <row r="447" spans="1:99" x14ac:dyDescent="0.2">
      <c r="A447" s="21" t="s">
        <v>8953</v>
      </c>
      <c r="B447" t="s">
        <v>8954</v>
      </c>
      <c r="G447" t="s">
        <v>8955</v>
      </c>
      <c r="H447" t="s">
        <v>4503</v>
      </c>
      <c r="I447" t="s">
        <v>4504</v>
      </c>
      <c r="J447" t="s">
        <v>145</v>
      </c>
      <c r="K447" t="s">
        <v>4696</v>
      </c>
      <c r="L447" t="s">
        <v>8956</v>
      </c>
      <c r="M447">
        <v>93.376000000000005</v>
      </c>
      <c r="N447" t="s">
        <v>6289</v>
      </c>
      <c r="R447" t="s">
        <v>6290</v>
      </c>
      <c r="S447" t="s">
        <v>4485</v>
      </c>
      <c r="T447" t="s">
        <v>8957</v>
      </c>
      <c r="W447" t="s">
        <v>8958</v>
      </c>
      <c r="Z447">
        <v>2</v>
      </c>
      <c r="AM447">
        <v>1</v>
      </c>
      <c r="AN447" t="s">
        <v>8959</v>
      </c>
      <c r="AP447">
        <v>1</v>
      </c>
      <c r="AR447" s="16">
        <v>43060</v>
      </c>
      <c r="AS447">
        <v>375000</v>
      </c>
      <c r="AT447" t="s">
        <v>39</v>
      </c>
      <c r="AU447">
        <v>375000</v>
      </c>
      <c r="AV447">
        <v>375000</v>
      </c>
      <c r="AW447" t="s">
        <v>39</v>
      </c>
      <c r="AX447">
        <v>375000</v>
      </c>
      <c r="AY447" t="s">
        <v>4504</v>
      </c>
      <c r="AZ447">
        <v>375000</v>
      </c>
      <c r="BA447" t="s">
        <v>39</v>
      </c>
      <c r="BB447">
        <v>375000</v>
      </c>
      <c r="BC447">
        <v>375000</v>
      </c>
      <c r="BD447" t="s">
        <v>39</v>
      </c>
      <c r="BE447">
        <v>375000</v>
      </c>
      <c r="CN447" t="s">
        <v>4530</v>
      </c>
      <c r="CP447" t="s">
        <v>5045</v>
      </c>
    </row>
    <row r="448" spans="1:99" x14ac:dyDescent="0.2">
      <c r="A448" s="21" t="s">
        <v>8960</v>
      </c>
      <c r="B448" t="s">
        <v>8961</v>
      </c>
      <c r="C448" s="16">
        <v>42156</v>
      </c>
      <c r="D448" t="s">
        <v>4476</v>
      </c>
      <c r="F448" t="s">
        <v>77</v>
      </c>
      <c r="G448" t="s">
        <v>8962</v>
      </c>
      <c r="H448" t="s">
        <v>4503</v>
      </c>
      <c r="I448" t="s">
        <v>52</v>
      </c>
      <c r="J448" t="s">
        <v>8963</v>
      </c>
      <c r="K448" t="s">
        <v>6660</v>
      </c>
      <c r="L448" t="s">
        <v>8964</v>
      </c>
      <c r="M448">
        <v>93.379000000000005</v>
      </c>
      <c r="N448" t="s">
        <v>4484</v>
      </c>
      <c r="S448" t="s">
        <v>4485</v>
      </c>
      <c r="T448" t="s">
        <v>8965</v>
      </c>
      <c r="U448" t="s">
        <v>8966</v>
      </c>
      <c r="V448" t="s">
        <v>8967</v>
      </c>
      <c r="W448" t="s">
        <v>8968</v>
      </c>
      <c r="X448" t="s">
        <v>8969</v>
      </c>
      <c r="AM448">
        <v>1</v>
      </c>
      <c r="AN448" t="s">
        <v>8970</v>
      </c>
      <c r="AO448" s="17">
        <v>18568</v>
      </c>
      <c r="AP448">
        <v>1</v>
      </c>
      <c r="AQ448" t="s">
        <v>52</v>
      </c>
      <c r="AR448" s="16">
        <v>42720</v>
      </c>
      <c r="AS448">
        <v>100000</v>
      </c>
      <c r="AT448" t="s">
        <v>35</v>
      </c>
      <c r="AU448">
        <v>104329</v>
      </c>
      <c r="AV448">
        <v>100000</v>
      </c>
      <c r="AW448" t="s">
        <v>35</v>
      </c>
      <c r="AX448">
        <v>104329</v>
      </c>
      <c r="AY448" t="s">
        <v>52</v>
      </c>
      <c r="AZ448">
        <v>100000</v>
      </c>
      <c r="BA448" t="s">
        <v>35</v>
      </c>
      <c r="BB448">
        <v>104330</v>
      </c>
      <c r="BC448">
        <v>100000</v>
      </c>
      <c r="BD448" t="s">
        <v>35</v>
      </c>
      <c r="BE448">
        <v>104330</v>
      </c>
      <c r="CN448" t="s">
        <v>4530</v>
      </c>
      <c r="CP448" t="s">
        <v>8971</v>
      </c>
    </row>
    <row r="449" spans="1:99" x14ac:dyDescent="0.2">
      <c r="A449" s="21" t="s">
        <v>8972</v>
      </c>
      <c r="B449" t="s">
        <v>8973</v>
      </c>
      <c r="C449" s="16">
        <v>43101</v>
      </c>
      <c r="D449" t="s">
        <v>4501</v>
      </c>
      <c r="G449" t="s">
        <v>8974</v>
      </c>
      <c r="H449" t="s">
        <v>4503</v>
      </c>
      <c r="I449" t="s">
        <v>5327</v>
      </c>
      <c r="J449" t="s">
        <v>8975</v>
      </c>
      <c r="K449" t="s">
        <v>4506</v>
      </c>
      <c r="L449" t="s">
        <v>8976</v>
      </c>
      <c r="M449">
        <v>93.504000000000005</v>
      </c>
      <c r="N449" t="s">
        <v>4484</v>
      </c>
      <c r="S449" t="s">
        <v>4485</v>
      </c>
      <c r="T449" t="s">
        <v>8977</v>
      </c>
      <c r="U449" t="s">
        <v>8978</v>
      </c>
      <c r="V449" t="s">
        <v>8979</v>
      </c>
      <c r="W449" t="s">
        <v>8980</v>
      </c>
      <c r="X449" t="s">
        <v>8981</v>
      </c>
      <c r="AO449" s="18">
        <v>44470</v>
      </c>
      <c r="AP449">
        <v>1</v>
      </c>
      <c r="AR449" s="16">
        <v>43282</v>
      </c>
      <c r="AS449">
        <v>307360</v>
      </c>
      <c r="AT449" t="s">
        <v>1244</v>
      </c>
      <c r="AU449">
        <v>405992</v>
      </c>
      <c r="AV449">
        <v>307360</v>
      </c>
      <c r="AW449" t="s">
        <v>1244</v>
      </c>
      <c r="AX449">
        <v>405992</v>
      </c>
      <c r="AY449" t="s">
        <v>5327</v>
      </c>
      <c r="AZ449">
        <v>307360</v>
      </c>
      <c r="BA449" t="s">
        <v>1244</v>
      </c>
      <c r="BB449">
        <v>405993</v>
      </c>
      <c r="BC449">
        <v>307360</v>
      </c>
      <c r="BD449" t="s">
        <v>1244</v>
      </c>
      <c r="BE449">
        <v>405993</v>
      </c>
      <c r="BG449">
        <v>1</v>
      </c>
      <c r="CC449" t="s">
        <v>4939</v>
      </c>
      <c r="CD449">
        <v>1</v>
      </c>
      <c r="CP449" t="s">
        <v>6844</v>
      </c>
      <c r="CQ449" t="s">
        <v>2476</v>
      </c>
    </row>
    <row r="450" spans="1:99" x14ac:dyDescent="0.2">
      <c r="A450" s="21" t="s">
        <v>8982</v>
      </c>
      <c r="B450" t="s">
        <v>8983</v>
      </c>
      <c r="C450" s="16">
        <v>42716</v>
      </c>
      <c r="D450" t="s">
        <v>4476</v>
      </c>
      <c r="F450" t="s">
        <v>77</v>
      </c>
      <c r="G450" t="s">
        <v>8984</v>
      </c>
      <c r="H450" t="s">
        <v>4503</v>
      </c>
      <c r="I450" t="s">
        <v>5327</v>
      </c>
      <c r="J450" t="s">
        <v>8985</v>
      </c>
      <c r="K450" t="s">
        <v>4506</v>
      </c>
      <c r="L450" t="s">
        <v>8986</v>
      </c>
      <c r="M450">
        <v>93.552999999999997</v>
      </c>
      <c r="N450" t="s">
        <v>4484</v>
      </c>
      <c r="S450" t="s">
        <v>4485</v>
      </c>
      <c r="T450" t="s">
        <v>8987</v>
      </c>
      <c r="U450" t="s">
        <v>8988</v>
      </c>
      <c r="W450" t="s">
        <v>8989</v>
      </c>
      <c r="X450" t="s">
        <v>8990</v>
      </c>
      <c r="Z450">
        <v>1</v>
      </c>
      <c r="AA450" t="s">
        <v>4776</v>
      </c>
      <c r="AM450">
        <v>2</v>
      </c>
      <c r="AN450" t="s">
        <v>8991</v>
      </c>
      <c r="AO450" s="18">
        <v>44470</v>
      </c>
      <c r="AP450">
        <v>1</v>
      </c>
      <c r="AR450" s="16">
        <v>42741</v>
      </c>
      <c r="AS450">
        <v>81200</v>
      </c>
      <c r="AT450" t="s">
        <v>1244</v>
      </c>
      <c r="AU450">
        <v>99770</v>
      </c>
      <c r="AV450">
        <v>81200</v>
      </c>
      <c r="AW450" t="s">
        <v>1244</v>
      </c>
      <c r="AX450">
        <v>99770</v>
      </c>
      <c r="AY450" t="s">
        <v>5327</v>
      </c>
      <c r="AZ450">
        <v>81200</v>
      </c>
      <c r="BA450" t="s">
        <v>1244</v>
      </c>
      <c r="BB450">
        <v>99770</v>
      </c>
      <c r="BC450">
        <v>81200</v>
      </c>
      <c r="BD450" t="s">
        <v>1244</v>
      </c>
      <c r="BE450">
        <v>99770</v>
      </c>
      <c r="CC450" t="s">
        <v>4791</v>
      </c>
      <c r="CD450">
        <v>2</v>
      </c>
      <c r="CP450" t="s">
        <v>4716</v>
      </c>
      <c r="CU450">
        <v>27</v>
      </c>
    </row>
    <row r="451" spans="1:99" x14ac:dyDescent="0.2">
      <c r="A451" s="21" t="s">
        <v>8992</v>
      </c>
      <c r="B451" t="s">
        <v>8993</v>
      </c>
      <c r="C451" s="16">
        <v>43160</v>
      </c>
      <c r="D451" t="s">
        <v>4476</v>
      </c>
      <c r="H451" t="s">
        <v>4503</v>
      </c>
      <c r="I451" t="s">
        <v>52</v>
      </c>
      <c r="J451" t="s">
        <v>8994</v>
      </c>
      <c r="K451" t="s">
        <v>5183</v>
      </c>
      <c r="L451" t="s">
        <v>8995</v>
      </c>
      <c r="M451">
        <v>93.594999999999999</v>
      </c>
      <c r="N451" t="s">
        <v>4484</v>
      </c>
      <c r="S451" t="s">
        <v>4485</v>
      </c>
      <c r="T451" t="s">
        <v>8996</v>
      </c>
      <c r="V451" t="s">
        <v>8997</v>
      </c>
      <c r="W451" t="s">
        <v>8998</v>
      </c>
      <c r="X451" t="s">
        <v>8999</v>
      </c>
      <c r="AM451">
        <v>3</v>
      </c>
      <c r="AN451" t="s">
        <v>9000</v>
      </c>
      <c r="AO451" s="17">
        <v>18568</v>
      </c>
      <c r="AP451">
        <v>1</v>
      </c>
      <c r="AQ451" t="s">
        <v>52</v>
      </c>
      <c r="AR451" s="16">
        <v>43202</v>
      </c>
      <c r="AS451">
        <v>200000</v>
      </c>
      <c r="AT451" t="s">
        <v>39</v>
      </c>
      <c r="AU451">
        <v>200000</v>
      </c>
      <c r="AV451">
        <v>200000</v>
      </c>
      <c r="AW451" t="s">
        <v>39</v>
      </c>
      <c r="AX451">
        <v>200000</v>
      </c>
      <c r="AY451" t="s">
        <v>52</v>
      </c>
      <c r="AZ451">
        <v>200000</v>
      </c>
      <c r="BA451" t="s">
        <v>39</v>
      </c>
      <c r="BB451">
        <v>200000</v>
      </c>
      <c r="BC451">
        <v>200000</v>
      </c>
      <c r="BD451" t="s">
        <v>39</v>
      </c>
      <c r="BE451">
        <v>200000</v>
      </c>
      <c r="BG451">
        <v>1</v>
      </c>
      <c r="CP451" t="s">
        <v>4969</v>
      </c>
      <c r="CQ451" t="s">
        <v>9001</v>
      </c>
    </row>
    <row r="452" spans="1:99" x14ac:dyDescent="0.2">
      <c r="A452" s="21" t="s">
        <v>1794</v>
      </c>
      <c r="B452" t="s">
        <v>1796</v>
      </c>
      <c r="C452" s="16">
        <v>43466</v>
      </c>
      <c r="D452" t="s">
        <v>4501</v>
      </c>
      <c r="F452" t="s">
        <v>45</v>
      </c>
      <c r="G452" t="s">
        <v>9002</v>
      </c>
      <c r="H452" t="s">
        <v>4503</v>
      </c>
      <c r="I452" t="s">
        <v>91</v>
      </c>
      <c r="J452" t="s">
        <v>1795</v>
      </c>
      <c r="K452" t="s">
        <v>4506</v>
      </c>
      <c r="L452" t="s">
        <v>1797</v>
      </c>
      <c r="M452">
        <v>93.605999999999995</v>
      </c>
      <c r="N452" t="s">
        <v>6289</v>
      </c>
      <c r="Q452" s="16">
        <v>44292</v>
      </c>
      <c r="R452" t="s">
        <v>4476</v>
      </c>
      <c r="S452" t="s">
        <v>4485</v>
      </c>
      <c r="U452" t="s">
        <v>9003</v>
      </c>
      <c r="V452" t="s">
        <v>9004</v>
      </c>
      <c r="W452" t="s">
        <v>9005</v>
      </c>
      <c r="X452" t="s">
        <v>9006</v>
      </c>
      <c r="AO452" s="17">
        <v>18568</v>
      </c>
      <c r="AP452">
        <v>1</v>
      </c>
      <c r="AQ452" t="s">
        <v>52</v>
      </c>
      <c r="AR452" s="16">
        <v>43647</v>
      </c>
      <c r="AS452">
        <v>500000</v>
      </c>
      <c r="AT452" t="s">
        <v>39</v>
      </c>
      <c r="AU452">
        <v>500000</v>
      </c>
      <c r="AV452">
        <v>500000</v>
      </c>
      <c r="AW452" t="s">
        <v>39</v>
      </c>
      <c r="AX452">
        <v>500000</v>
      </c>
      <c r="AY452" t="s">
        <v>91</v>
      </c>
      <c r="AZ452">
        <v>500000</v>
      </c>
      <c r="BA452" t="s">
        <v>39</v>
      </c>
      <c r="BB452">
        <v>500000</v>
      </c>
      <c r="BC452">
        <v>500000</v>
      </c>
      <c r="BD452" t="s">
        <v>39</v>
      </c>
      <c r="BE452">
        <v>500000</v>
      </c>
      <c r="CP452" t="s">
        <v>9007</v>
      </c>
    </row>
    <row r="453" spans="1:99" x14ac:dyDescent="0.2">
      <c r="A453" s="21" t="s">
        <v>9008</v>
      </c>
      <c r="B453" t="s">
        <v>9009</v>
      </c>
      <c r="C453" s="16">
        <v>41275</v>
      </c>
      <c r="D453" t="s">
        <v>4476</v>
      </c>
      <c r="H453" t="s">
        <v>4503</v>
      </c>
      <c r="I453" t="s">
        <v>52</v>
      </c>
      <c r="J453" t="s">
        <v>3126</v>
      </c>
      <c r="K453" t="s">
        <v>6139</v>
      </c>
      <c r="L453" t="s">
        <v>9010</v>
      </c>
      <c r="M453">
        <v>94.117999999999995</v>
      </c>
      <c r="N453" t="s">
        <v>4484</v>
      </c>
      <c r="T453" t="s">
        <v>9011</v>
      </c>
      <c r="W453" t="s">
        <v>9012</v>
      </c>
      <c r="X453" t="s">
        <v>8242</v>
      </c>
      <c r="AO453" s="18">
        <v>44470</v>
      </c>
      <c r="AP453">
        <v>1</v>
      </c>
      <c r="AQ453" t="s">
        <v>52</v>
      </c>
      <c r="AR453" s="16">
        <v>43060</v>
      </c>
      <c r="AS453">
        <v>300000</v>
      </c>
      <c r="AT453" t="s">
        <v>35</v>
      </c>
      <c r="AU453">
        <v>352254</v>
      </c>
      <c r="AV453">
        <v>300000</v>
      </c>
      <c r="AW453" t="s">
        <v>35</v>
      </c>
      <c r="AX453">
        <v>352254</v>
      </c>
      <c r="AY453" t="s">
        <v>52</v>
      </c>
      <c r="AZ453">
        <v>300000</v>
      </c>
      <c r="BA453" t="s">
        <v>35</v>
      </c>
      <c r="BB453">
        <v>352254</v>
      </c>
      <c r="BC453">
        <v>300000</v>
      </c>
      <c r="BD453" t="s">
        <v>35</v>
      </c>
      <c r="BE453">
        <v>352254</v>
      </c>
      <c r="BG453">
        <v>1</v>
      </c>
      <c r="CN453" t="s">
        <v>4530</v>
      </c>
      <c r="CP453" t="s">
        <v>6087</v>
      </c>
      <c r="CQ453" t="s">
        <v>9013</v>
      </c>
    </row>
    <row r="454" spans="1:99" x14ac:dyDescent="0.2">
      <c r="A454" s="21" t="s">
        <v>9014</v>
      </c>
      <c r="B454" t="s">
        <v>9015</v>
      </c>
      <c r="C454" s="16">
        <v>40179</v>
      </c>
      <c r="D454" t="s">
        <v>4501</v>
      </c>
      <c r="F454" t="s">
        <v>77</v>
      </c>
      <c r="G454" t="s">
        <v>9016</v>
      </c>
      <c r="H454" t="s">
        <v>4503</v>
      </c>
      <c r="I454" t="s">
        <v>5064</v>
      </c>
      <c r="J454" t="s">
        <v>1759</v>
      </c>
      <c r="K454" t="s">
        <v>4506</v>
      </c>
      <c r="L454" t="s">
        <v>9017</v>
      </c>
      <c r="M454">
        <v>94.501000000000005</v>
      </c>
      <c r="N454" t="s">
        <v>4484</v>
      </c>
      <c r="S454" t="s">
        <v>4485</v>
      </c>
      <c r="T454" t="s">
        <v>9018</v>
      </c>
      <c r="U454" t="s">
        <v>9019</v>
      </c>
      <c r="W454" t="s">
        <v>9020</v>
      </c>
      <c r="X454" t="s">
        <v>9021</v>
      </c>
      <c r="Z454">
        <v>5</v>
      </c>
      <c r="AM454">
        <v>1</v>
      </c>
      <c r="AN454" t="s">
        <v>9022</v>
      </c>
      <c r="AO454" s="17">
        <v>18568</v>
      </c>
      <c r="AP454">
        <v>1</v>
      </c>
      <c r="AR454" s="16">
        <v>43586</v>
      </c>
      <c r="AY454" t="s">
        <v>5064</v>
      </c>
      <c r="BF454">
        <v>1</v>
      </c>
      <c r="BG454">
        <v>1</v>
      </c>
      <c r="CC454" t="s">
        <v>4607</v>
      </c>
      <c r="CD454">
        <v>7</v>
      </c>
      <c r="CP454" t="s">
        <v>4703</v>
      </c>
      <c r="CQ454" t="s">
        <v>9023</v>
      </c>
      <c r="CU454">
        <v>21</v>
      </c>
    </row>
    <row r="455" spans="1:99" x14ac:dyDescent="0.2">
      <c r="A455" s="21" t="s">
        <v>4181</v>
      </c>
      <c r="B455" t="s">
        <v>4182</v>
      </c>
      <c r="C455" s="16">
        <v>38096</v>
      </c>
      <c r="D455" t="s">
        <v>4476</v>
      </c>
      <c r="E455" t="s">
        <v>4612</v>
      </c>
      <c r="G455" t="s">
        <v>9024</v>
      </c>
      <c r="H455" t="s">
        <v>4503</v>
      </c>
      <c r="I455" t="s">
        <v>44</v>
      </c>
      <c r="J455" t="s">
        <v>2823</v>
      </c>
      <c r="K455" t="s">
        <v>4506</v>
      </c>
      <c r="L455" t="s">
        <v>4183</v>
      </c>
      <c r="M455">
        <v>94.814999999999998</v>
      </c>
      <c r="N455" t="s">
        <v>4484</v>
      </c>
      <c r="O455" s="16">
        <v>43510</v>
      </c>
      <c r="P455" t="s">
        <v>4476</v>
      </c>
      <c r="S455" t="s">
        <v>4485</v>
      </c>
      <c r="T455" t="s">
        <v>4184</v>
      </c>
      <c r="U455" t="s">
        <v>9025</v>
      </c>
      <c r="V455" t="s">
        <v>9026</v>
      </c>
      <c r="W455" t="s">
        <v>9027</v>
      </c>
      <c r="X455" t="s">
        <v>9028</v>
      </c>
      <c r="Y455" t="s">
        <v>9029</v>
      </c>
      <c r="Z455">
        <v>16</v>
      </c>
      <c r="AM455">
        <v>1</v>
      </c>
      <c r="AN455" t="s">
        <v>9030</v>
      </c>
      <c r="AO455" t="s">
        <v>9031</v>
      </c>
      <c r="AP455">
        <v>1</v>
      </c>
      <c r="AQ455" t="s">
        <v>203</v>
      </c>
      <c r="AR455" s="16">
        <v>41589</v>
      </c>
      <c r="AY455" t="s">
        <v>44</v>
      </c>
      <c r="BG455">
        <v>2</v>
      </c>
      <c r="BH455" t="s">
        <v>9032</v>
      </c>
      <c r="BI455" t="s">
        <v>9033</v>
      </c>
      <c r="BJ455" s="16">
        <v>43510</v>
      </c>
      <c r="BK455" t="s">
        <v>4476</v>
      </c>
      <c r="BL455">
        <v>700000000</v>
      </c>
      <c r="BM455" t="s">
        <v>39</v>
      </c>
      <c r="BN455">
        <v>700000000</v>
      </c>
      <c r="BO455" t="s">
        <v>5195</v>
      </c>
      <c r="CC455" t="s">
        <v>9034</v>
      </c>
      <c r="CD455">
        <v>256</v>
      </c>
      <c r="CF455">
        <v>0</v>
      </c>
      <c r="CG455">
        <v>7</v>
      </c>
      <c r="CI455" t="s">
        <v>4594</v>
      </c>
    </row>
    <row r="456" spans="1:99" x14ac:dyDescent="0.2">
      <c r="A456" s="21" t="s">
        <v>9035</v>
      </c>
      <c r="B456" t="s">
        <v>9036</v>
      </c>
      <c r="C456" s="16">
        <v>43344</v>
      </c>
      <c r="D456" t="s">
        <v>4476</v>
      </c>
      <c r="F456" t="s">
        <v>53</v>
      </c>
      <c r="G456" t="s">
        <v>9037</v>
      </c>
      <c r="H456" t="s">
        <v>4503</v>
      </c>
      <c r="I456" t="s">
        <v>5064</v>
      </c>
      <c r="J456" t="s">
        <v>9038</v>
      </c>
      <c r="K456" t="s">
        <v>4587</v>
      </c>
      <c r="L456" t="s">
        <v>9039</v>
      </c>
      <c r="M456">
        <v>94.99</v>
      </c>
      <c r="N456" t="s">
        <v>4484</v>
      </c>
      <c r="S456" t="s">
        <v>4485</v>
      </c>
      <c r="T456" t="s">
        <v>9040</v>
      </c>
      <c r="U456" t="s">
        <v>9041</v>
      </c>
      <c r="V456" t="s">
        <v>9042</v>
      </c>
      <c r="W456" t="s">
        <v>9043</v>
      </c>
      <c r="X456" t="s">
        <v>9044</v>
      </c>
      <c r="Z456">
        <v>27</v>
      </c>
      <c r="AM456">
        <v>2</v>
      </c>
      <c r="AN456" t="s">
        <v>9045</v>
      </c>
      <c r="AO456" s="17">
        <v>18568</v>
      </c>
      <c r="AP456">
        <v>1</v>
      </c>
      <c r="AR456" s="16">
        <v>43809</v>
      </c>
      <c r="AY456" t="s">
        <v>5064</v>
      </c>
      <c r="BF456">
        <v>1</v>
      </c>
      <c r="BG456">
        <v>1</v>
      </c>
      <c r="CC456" t="s">
        <v>9046</v>
      </c>
      <c r="CD456">
        <v>16</v>
      </c>
      <c r="CF456">
        <v>1</v>
      </c>
      <c r="CG456">
        <v>18</v>
      </c>
      <c r="CH456" t="s">
        <v>4629</v>
      </c>
    </row>
    <row r="457" spans="1:99" x14ac:dyDescent="0.2">
      <c r="A457" s="21" t="s">
        <v>9047</v>
      </c>
      <c r="B457" t="s">
        <v>9048</v>
      </c>
      <c r="C457" s="16">
        <v>42736</v>
      </c>
      <c r="D457" t="s">
        <v>4501</v>
      </c>
      <c r="G457" t="s">
        <v>9049</v>
      </c>
      <c r="H457" t="s">
        <v>4503</v>
      </c>
      <c r="I457" t="s">
        <v>52</v>
      </c>
      <c r="J457" t="s">
        <v>1264</v>
      </c>
      <c r="K457" t="s">
        <v>5029</v>
      </c>
      <c r="L457" t="s">
        <v>9050</v>
      </c>
      <c r="M457">
        <v>95.837000000000003</v>
      </c>
      <c r="N457" t="s">
        <v>4484</v>
      </c>
      <c r="S457" t="s">
        <v>4485</v>
      </c>
      <c r="T457" t="s">
        <v>9051</v>
      </c>
      <c r="W457" t="s">
        <v>9052</v>
      </c>
      <c r="AO457" s="18">
        <v>44470</v>
      </c>
      <c r="AP457">
        <v>1</v>
      </c>
      <c r="AQ457" t="s">
        <v>52</v>
      </c>
      <c r="AR457" s="16">
        <v>44091</v>
      </c>
      <c r="AS457">
        <v>250000</v>
      </c>
      <c r="AT457" t="s">
        <v>39</v>
      </c>
      <c r="AU457">
        <v>250000</v>
      </c>
      <c r="AV457">
        <v>250000</v>
      </c>
      <c r="AW457" t="s">
        <v>39</v>
      </c>
      <c r="AX457">
        <v>250000</v>
      </c>
      <c r="AY457" t="s">
        <v>52</v>
      </c>
      <c r="AZ457">
        <v>250000</v>
      </c>
      <c r="BA457" t="s">
        <v>39</v>
      </c>
      <c r="BB457">
        <v>250000</v>
      </c>
      <c r="BC457">
        <v>250000</v>
      </c>
      <c r="BD457" t="s">
        <v>39</v>
      </c>
      <c r="BE457">
        <v>250000</v>
      </c>
      <c r="CN457" t="s">
        <v>4530</v>
      </c>
      <c r="CP457" t="s">
        <v>4739</v>
      </c>
    </row>
    <row r="458" spans="1:99" x14ac:dyDescent="0.2">
      <c r="A458" s="21" t="s">
        <v>9053</v>
      </c>
      <c r="B458" t="s">
        <v>9054</v>
      </c>
      <c r="C458" s="16">
        <v>41913</v>
      </c>
      <c r="D458" t="s">
        <v>4476</v>
      </c>
      <c r="F458" t="s">
        <v>77</v>
      </c>
      <c r="G458" t="s">
        <v>9055</v>
      </c>
      <c r="H458" t="s">
        <v>4503</v>
      </c>
      <c r="I458" t="s">
        <v>44</v>
      </c>
      <c r="J458" t="s">
        <v>145</v>
      </c>
      <c r="K458" t="s">
        <v>8775</v>
      </c>
      <c r="L458" t="s">
        <v>9056</v>
      </c>
      <c r="M458">
        <v>95.864999999999995</v>
      </c>
      <c r="N458" t="s">
        <v>6289</v>
      </c>
      <c r="R458" t="s">
        <v>6290</v>
      </c>
      <c r="S458" t="s">
        <v>4485</v>
      </c>
      <c r="U458" t="s">
        <v>9057</v>
      </c>
      <c r="V458" t="s">
        <v>9058</v>
      </c>
      <c r="W458" t="s">
        <v>9059</v>
      </c>
      <c r="X458" t="s">
        <v>9060</v>
      </c>
      <c r="Y458" t="s">
        <v>9061</v>
      </c>
      <c r="Z458">
        <v>10</v>
      </c>
      <c r="AM458">
        <v>1</v>
      </c>
      <c r="AN458" t="s">
        <v>9062</v>
      </c>
      <c r="AO458" s="17">
        <v>18568</v>
      </c>
      <c r="AP458">
        <v>1</v>
      </c>
      <c r="AQ458" t="s">
        <v>44</v>
      </c>
      <c r="AR458" s="16">
        <v>42139</v>
      </c>
      <c r="AS458">
        <v>5000000</v>
      </c>
      <c r="AT458" t="s">
        <v>35</v>
      </c>
      <c r="AU458">
        <v>5716971</v>
      </c>
      <c r="AV458">
        <v>5000000</v>
      </c>
      <c r="AW458" t="s">
        <v>35</v>
      </c>
      <c r="AX458">
        <v>5716971</v>
      </c>
      <c r="AY458" t="s">
        <v>44</v>
      </c>
      <c r="AZ458">
        <v>5000000</v>
      </c>
      <c r="BA458" t="s">
        <v>35</v>
      </c>
      <c r="BB458">
        <v>5716971</v>
      </c>
      <c r="BC458">
        <v>5000000</v>
      </c>
      <c r="BD458" t="s">
        <v>35</v>
      </c>
      <c r="BE458">
        <v>5716971</v>
      </c>
      <c r="CN458" t="s">
        <v>4530</v>
      </c>
      <c r="CP458" t="s">
        <v>5045</v>
      </c>
    </row>
    <row r="459" spans="1:99" x14ac:dyDescent="0.2">
      <c r="A459" s="21" t="s">
        <v>9063</v>
      </c>
      <c r="B459" t="s">
        <v>9064</v>
      </c>
      <c r="C459" s="16">
        <v>43831</v>
      </c>
      <c r="D459" t="s">
        <v>4501</v>
      </c>
      <c r="G459" t="s">
        <v>9065</v>
      </c>
      <c r="H459" t="s">
        <v>4503</v>
      </c>
      <c r="I459" t="s">
        <v>52</v>
      </c>
      <c r="J459" t="s">
        <v>9066</v>
      </c>
      <c r="K459" t="s">
        <v>9067</v>
      </c>
      <c r="L459" t="s">
        <v>9068</v>
      </c>
      <c r="M459">
        <v>96.12</v>
      </c>
      <c r="N459" t="s">
        <v>4484</v>
      </c>
      <c r="S459" t="s">
        <v>4485</v>
      </c>
      <c r="Z459">
        <v>1</v>
      </c>
      <c r="AO459" s="18">
        <v>44470</v>
      </c>
      <c r="AP459">
        <v>1</v>
      </c>
      <c r="AQ459" t="s">
        <v>52</v>
      </c>
      <c r="AR459" s="16">
        <v>43839</v>
      </c>
      <c r="AS459">
        <v>60000</v>
      </c>
      <c r="AT459" t="s">
        <v>35</v>
      </c>
      <c r="AU459">
        <v>66656</v>
      </c>
      <c r="AV459">
        <v>60000</v>
      </c>
      <c r="AW459" t="s">
        <v>35</v>
      </c>
      <c r="AX459">
        <v>66656</v>
      </c>
      <c r="AY459" t="s">
        <v>52</v>
      </c>
      <c r="AZ459">
        <v>60000</v>
      </c>
      <c r="BA459" t="s">
        <v>35</v>
      </c>
      <c r="BB459">
        <v>66656</v>
      </c>
      <c r="BC459">
        <v>60000</v>
      </c>
      <c r="BD459" t="s">
        <v>35</v>
      </c>
      <c r="BE459">
        <v>66656</v>
      </c>
      <c r="BG459">
        <v>1</v>
      </c>
      <c r="CN459" t="s">
        <v>4530</v>
      </c>
      <c r="CP459" t="s">
        <v>4716</v>
      </c>
      <c r="CQ459" t="s">
        <v>9069</v>
      </c>
    </row>
    <row r="460" spans="1:99" x14ac:dyDescent="0.2">
      <c r="A460" s="21" t="s">
        <v>9070</v>
      </c>
      <c r="B460" t="s">
        <v>9071</v>
      </c>
      <c r="C460" s="16">
        <v>42979</v>
      </c>
      <c r="D460" t="s">
        <v>4476</v>
      </c>
      <c r="G460" t="s">
        <v>9072</v>
      </c>
      <c r="H460" t="s">
        <v>4503</v>
      </c>
      <c r="I460" t="s">
        <v>5830</v>
      </c>
      <c r="J460" t="s">
        <v>2008</v>
      </c>
      <c r="K460" t="s">
        <v>5500</v>
      </c>
      <c r="L460" t="s">
        <v>9073</v>
      </c>
      <c r="M460">
        <v>96.459000000000003</v>
      </c>
      <c r="N460" t="s">
        <v>4484</v>
      </c>
      <c r="S460" t="s">
        <v>4485</v>
      </c>
      <c r="T460" t="s">
        <v>9074</v>
      </c>
      <c r="U460" t="s">
        <v>9075</v>
      </c>
      <c r="W460" t="s">
        <v>9076</v>
      </c>
      <c r="X460" t="s">
        <v>9077</v>
      </c>
      <c r="Y460">
        <v>34918192619</v>
      </c>
      <c r="AD460">
        <v>1</v>
      </c>
      <c r="AE460">
        <v>1</v>
      </c>
      <c r="AM460">
        <v>3</v>
      </c>
      <c r="AN460" t="s">
        <v>9078</v>
      </c>
      <c r="AO460" s="18">
        <v>44470</v>
      </c>
      <c r="AP460">
        <v>1</v>
      </c>
      <c r="AR460" s="16">
        <v>43313</v>
      </c>
      <c r="AS460">
        <v>50000</v>
      </c>
      <c r="AT460" t="s">
        <v>1244</v>
      </c>
      <c r="AU460">
        <v>65625</v>
      </c>
      <c r="BC460">
        <v>50000</v>
      </c>
      <c r="BD460" t="s">
        <v>1244</v>
      </c>
      <c r="BE460">
        <v>65625</v>
      </c>
      <c r="BF460">
        <v>1</v>
      </c>
      <c r="BG460">
        <v>1</v>
      </c>
      <c r="CN460" t="s">
        <v>4530</v>
      </c>
      <c r="CP460" t="s">
        <v>4581</v>
      </c>
      <c r="CQ460" t="s">
        <v>2851</v>
      </c>
    </row>
    <row r="461" spans="1:99" x14ac:dyDescent="0.2">
      <c r="A461" s="21" t="s">
        <v>9079</v>
      </c>
      <c r="B461" t="s">
        <v>9080</v>
      </c>
      <c r="C461" s="16">
        <v>42736</v>
      </c>
      <c r="D461" t="s">
        <v>4476</v>
      </c>
      <c r="G461" t="s">
        <v>9081</v>
      </c>
      <c r="H461" t="s">
        <v>4503</v>
      </c>
      <c r="I461" t="s">
        <v>91</v>
      </c>
      <c r="J461" t="s">
        <v>9082</v>
      </c>
      <c r="K461" t="s">
        <v>9083</v>
      </c>
      <c r="L461" t="s">
        <v>9084</v>
      </c>
      <c r="M461">
        <v>96.906000000000006</v>
      </c>
      <c r="N461" t="s">
        <v>4484</v>
      </c>
      <c r="S461" t="s">
        <v>4485</v>
      </c>
      <c r="T461" t="s">
        <v>9085</v>
      </c>
      <c r="U461" t="s">
        <v>9086</v>
      </c>
      <c r="V461" t="s">
        <v>9087</v>
      </c>
      <c r="W461" t="s">
        <v>9088</v>
      </c>
      <c r="X461" t="s">
        <v>9089</v>
      </c>
      <c r="Y461" t="s">
        <v>9090</v>
      </c>
      <c r="Z461">
        <v>1</v>
      </c>
      <c r="AM461">
        <v>2</v>
      </c>
      <c r="AN461" t="s">
        <v>9091</v>
      </c>
      <c r="AO461" s="18">
        <v>44470</v>
      </c>
      <c r="AP461">
        <v>1</v>
      </c>
      <c r="AQ461" t="s">
        <v>52</v>
      </c>
      <c r="AR461" s="16">
        <v>43009</v>
      </c>
      <c r="AS461">
        <v>200000</v>
      </c>
      <c r="AT461" t="s">
        <v>39</v>
      </c>
      <c r="AU461">
        <v>200000</v>
      </c>
      <c r="AV461">
        <v>200000</v>
      </c>
      <c r="AW461" t="s">
        <v>39</v>
      </c>
      <c r="AX461">
        <v>200000</v>
      </c>
      <c r="AY461" t="s">
        <v>91</v>
      </c>
      <c r="AZ461">
        <v>200000</v>
      </c>
      <c r="BA461" t="s">
        <v>39</v>
      </c>
      <c r="BB461">
        <v>200000</v>
      </c>
      <c r="BC461">
        <v>200000</v>
      </c>
      <c r="BD461" t="s">
        <v>39</v>
      </c>
      <c r="BE461">
        <v>200000</v>
      </c>
      <c r="CN461" t="s">
        <v>4530</v>
      </c>
      <c r="CP461" t="s">
        <v>9092</v>
      </c>
    </row>
    <row r="462" spans="1:99" x14ac:dyDescent="0.2">
      <c r="A462" s="21" t="s">
        <v>9093</v>
      </c>
      <c r="B462" t="s">
        <v>9094</v>
      </c>
      <c r="C462" s="16">
        <v>41275</v>
      </c>
      <c r="D462" t="s">
        <v>4501</v>
      </c>
      <c r="F462" t="s">
        <v>77</v>
      </c>
      <c r="G462" t="s">
        <v>9095</v>
      </c>
      <c r="H462" t="s">
        <v>4503</v>
      </c>
      <c r="I462" t="s">
        <v>52</v>
      </c>
      <c r="J462" t="s">
        <v>9096</v>
      </c>
      <c r="K462" t="s">
        <v>6610</v>
      </c>
      <c r="L462" t="s">
        <v>9097</v>
      </c>
      <c r="M462">
        <v>97.238</v>
      </c>
      <c r="N462" t="s">
        <v>4484</v>
      </c>
      <c r="S462" t="s">
        <v>4485</v>
      </c>
      <c r="T462" t="s">
        <v>9098</v>
      </c>
      <c r="U462" t="s">
        <v>9099</v>
      </c>
      <c r="V462" t="s">
        <v>9100</v>
      </c>
      <c r="W462" t="s">
        <v>9101</v>
      </c>
      <c r="X462" t="s">
        <v>9102</v>
      </c>
      <c r="AM462">
        <v>6</v>
      </c>
      <c r="AN462" t="s">
        <v>9103</v>
      </c>
      <c r="AO462" s="18">
        <v>44470</v>
      </c>
      <c r="AP462">
        <v>1</v>
      </c>
      <c r="AQ462" t="s">
        <v>52</v>
      </c>
      <c r="AR462" s="16">
        <v>43045</v>
      </c>
      <c r="AS462">
        <v>700000</v>
      </c>
      <c r="AT462" t="s">
        <v>35</v>
      </c>
      <c r="AU462">
        <v>812789</v>
      </c>
      <c r="AV462">
        <v>700000</v>
      </c>
      <c r="AW462" t="s">
        <v>35</v>
      </c>
      <c r="AX462">
        <v>812789</v>
      </c>
      <c r="AY462" t="s">
        <v>52</v>
      </c>
      <c r="AZ462">
        <v>700000</v>
      </c>
      <c r="BA462" t="s">
        <v>35</v>
      </c>
      <c r="BB462">
        <v>812789</v>
      </c>
      <c r="BC462">
        <v>700000</v>
      </c>
      <c r="BD462" t="s">
        <v>35</v>
      </c>
      <c r="BE462">
        <v>812789</v>
      </c>
      <c r="BG462">
        <v>1</v>
      </c>
      <c r="CC462" t="s">
        <v>4607</v>
      </c>
      <c r="CD462">
        <v>1</v>
      </c>
      <c r="CN462" t="s">
        <v>4530</v>
      </c>
      <c r="CP462" t="s">
        <v>4927</v>
      </c>
      <c r="CQ462" t="s">
        <v>9104</v>
      </c>
    </row>
    <row r="463" spans="1:99" x14ac:dyDescent="0.2">
      <c r="A463" s="21" t="s">
        <v>9105</v>
      </c>
      <c r="B463" t="s">
        <v>9106</v>
      </c>
      <c r="C463" s="16">
        <v>42736</v>
      </c>
      <c r="D463" t="s">
        <v>4501</v>
      </c>
      <c r="G463" t="s">
        <v>9107</v>
      </c>
      <c r="H463" t="s">
        <v>4503</v>
      </c>
      <c r="I463" t="s">
        <v>52</v>
      </c>
      <c r="J463" t="s">
        <v>665</v>
      </c>
      <c r="K463" t="s">
        <v>4641</v>
      </c>
      <c r="L463" t="s">
        <v>9108</v>
      </c>
      <c r="M463">
        <v>97.450999999999993</v>
      </c>
      <c r="N463" t="s">
        <v>4484</v>
      </c>
      <c r="T463" t="s">
        <v>9109</v>
      </c>
      <c r="V463" t="s">
        <v>9110</v>
      </c>
      <c r="W463" t="s">
        <v>9111</v>
      </c>
      <c r="X463" t="s">
        <v>9112</v>
      </c>
      <c r="Y463" t="s">
        <v>9113</v>
      </c>
      <c r="AO463" s="18">
        <v>44470</v>
      </c>
      <c r="AP463">
        <v>1</v>
      </c>
      <c r="AQ463" t="s">
        <v>52</v>
      </c>
      <c r="AR463" s="16">
        <v>44307</v>
      </c>
      <c r="AS463">
        <v>1200000</v>
      </c>
      <c r="AT463" t="s">
        <v>5058</v>
      </c>
      <c r="AU463">
        <v>143911</v>
      </c>
      <c r="AV463">
        <v>1200000</v>
      </c>
      <c r="AW463" t="s">
        <v>5058</v>
      </c>
      <c r="AX463">
        <v>143911</v>
      </c>
      <c r="AY463" t="s">
        <v>52</v>
      </c>
      <c r="AZ463">
        <v>1200000</v>
      </c>
      <c r="BA463" t="s">
        <v>5058</v>
      </c>
      <c r="BB463">
        <v>143911</v>
      </c>
      <c r="BC463">
        <v>1200000</v>
      </c>
      <c r="BD463" t="s">
        <v>5058</v>
      </c>
      <c r="BE463">
        <v>143911</v>
      </c>
      <c r="CF463">
        <v>0</v>
      </c>
      <c r="CG463">
        <v>1</v>
      </c>
      <c r="CI463" t="s">
        <v>4580</v>
      </c>
      <c r="CN463" t="s">
        <v>4647</v>
      </c>
      <c r="CP463" t="s">
        <v>8174</v>
      </c>
    </row>
    <row r="464" spans="1:99" x14ac:dyDescent="0.2">
      <c r="A464" s="21" t="s">
        <v>9114</v>
      </c>
      <c r="B464" t="s">
        <v>9115</v>
      </c>
      <c r="C464" s="16">
        <v>42005</v>
      </c>
      <c r="D464" t="s">
        <v>4501</v>
      </c>
      <c r="F464" t="s">
        <v>53</v>
      </c>
      <c r="G464" t="s">
        <v>9116</v>
      </c>
      <c r="H464" t="s">
        <v>4503</v>
      </c>
      <c r="I464" t="s">
        <v>5064</v>
      </c>
      <c r="J464" t="s">
        <v>9117</v>
      </c>
      <c r="K464" t="s">
        <v>5564</v>
      </c>
      <c r="L464" t="s">
        <v>9118</v>
      </c>
      <c r="M464">
        <v>97.632999999999996</v>
      </c>
      <c r="N464" t="s">
        <v>6289</v>
      </c>
      <c r="R464" t="s">
        <v>6290</v>
      </c>
      <c r="S464" t="s">
        <v>4485</v>
      </c>
      <c r="U464" t="s">
        <v>9119</v>
      </c>
      <c r="V464" t="s">
        <v>9120</v>
      </c>
      <c r="W464" t="s">
        <v>9121</v>
      </c>
      <c r="X464" t="s">
        <v>9122</v>
      </c>
      <c r="Y464">
        <v>41227301008</v>
      </c>
      <c r="AM464">
        <v>1</v>
      </c>
      <c r="AN464" t="s">
        <v>9123</v>
      </c>
      <c r="AO464" s="18">
        <v>44470</v>
      </c>
      <c r="AP464">
        <v>1</v>
      </c>
      <c r="AR464" s="16">
        <v>43480</v>
      </c>
      <c r="AS464">
        <v>2000000</v>
      </c>
      <c r="AT464" t="s">
        <v>1666</v>
      </c>
      <c r="AU464">
        <v>2025700</v>
      </c>
      <c r="AV464">
        <v>2000000</v>
      </c>
      <c r="AW464" t="s">
        <v>1666</v>
      </c>
      <c r="AX464">
        <v>2025700</v>
      </c>
      <c r="AY464" t="s">
        <v>5064</v>
      </c>
      <c r="AZ464">
        <v>2000000</v>
      </c>
      <c r="BA464" t="s">
        <v>1666</v>
      </c>
      <c r="BB464">
        <v>2025700</v>
      </c>
      <c r="BC464">
        <v>2000000</v>
      </c>
      <c r="BD464" t="s">
        <v>1666</v>
      </c>
      <c r="BE464">
        <v>2025700</v>
      </c>
      <c r="BG464">
        <v>3</v>
      </c>
      <c r="CP464" t="s">
        <v>6545</v>
      </c>
      <c r="CQ464" t="s">
        <v>9124</v>
      </c>
    </row>
    <row r="465" spans="1:99" x14ac:dyDescent="0.2">
      <c r="A465" s="21" t="s">
        <v>2506</v>
      </c>
      <c r="B465" t="s">
        <v>2508</v>
      </c>
      <c r="C465" s="16">
        <v>43132</v>
      </c>
      <c r="D465" t="s">
        <v>4546</v>
      </c>
      <c r="G465" t="s">
        <v>9125</v>
      </c>
      <c r="H465" t="s">
        <v>4503</v>
      </c>
      <c r="I465" t="s">
        <v>91</v>
      </c>
      <c r="J465" t="s">
        <v>2507</v>
      </c>
      <c r="K465" t="s">
        <v>4506</v>
      </c>
      <c r="L465" t="s">
        <v>2509</v>
      </c>
      <c r="M465">
        <v>98.111999999999995</v>
      </c>
      <c r="N465" t="s">
        <v>4484</v>
      </c>
      <c r="S465" t="s">
        <v>4485</v>
      </c>
      <c r="T465" t="s">
        <v>2510</v>
      </c>
      <c r="X465" t="s">
        <v>9126</v>
      </c>
      <c r="AM465">
        <v>3</v>
      </c>
      <c r="AN465" t="s">
        <v>9127</v>
      </c>
      <c r="AO465" s="18">
        <v>44470</v>
      </c>
      <c r="AP465">
        <v>1</v>
      </c>
      <c r="AQ465" t="s">
        <v>52</v>
      </c>
      <c r="AR465" s="16">
        <v>43405</v>
      </c>
      <c r="AS465">
        <v>140000</v>
      </c>
      <c r="AT465" t="s">
        <v>39</v>
      </c>
      <c r="AU465">
        <v>140000</v>
      </c>
      <c r="AV465">
        <v>140000</v>
      </c>
      <c r="AW465" t="s">
        <v>39</v>
      </c>
      <c r="AX465">
        <v>140000</v>
      </c>
      <c r="AY465" t="s">
        <v>91</v>
      </c>
      <c r="AZ465">
        <v>140000</v>
      </c>
      <c r="BA465" t="s">
        <v>39</v>
      </c>
      <c r="BB465">
        <v>140000</v>
      </c>
      <c r="BC465">
        <v>140000</v>
      </c>
      <c r="BD465" t="s">
        <v>39</v>
      </c>
      <c r="BE465">
        <v>140000</v>
      </c>
      <c r="BG465">
        <v>1</v>
      </c>
      <c r="CP465" t="s">
        <v>9128</v>
      </c>
      <c r="CQ465" t="s">
        <v>2511</v>
      </c>
    </row>
    <row r="466" spans="1:99" x14ac:dyDescent="0.2">
      <c r="A466" s="21" t="s">
        <v>9129</v>
      </c>
      <c r="B466" t="s">
        <v>9130</v>
      </c>
      <c r="C466" s="16">
        <v>43466</v>
      </c>
      <c r="D466" t="s">
        <v>4501</v>
      </c>
      <c r="G466" t="s">
        <v>9131</v>
      </c>
      <c r="H466" t="s">
        <v>4503</v>
      </c>
      <c r="I466" t="s">
        <v>5078</v>
      </c>
      <c r="J466" t="s">
        <v>9132</v>
      </c>
      <c r="K466" t="s">
        <v>9133</v>
      </c>
      <c r="L466" t="s">
        <v>9134</v>
      </c>
      <c r="M466">
        <v>98.233000000000004</v>
      </c>
      <c r="N466" t="s">
        <v>4484</v>
      </c>
      <c r="S466" t="s">
        <v>4485</v>
      </c>
      <c r="T466" t="s">
        <v>9135</v>
      </c>
      <c r="U466" t="s">
        <v>9136</v>
      </c>
      <c r="W466" t="s">
        <v>9137</v>
      </c>
      <c r="X466" t="s">
        <v>9138</v>
      </c>
      <c r="AO466" s="18">
        <v>44470</v>
      </c>
      <c r="AP466">
        <v>1</v>
      </c>
      <c r="AR466" s="16">
        <v>43709</v>
      </c>
      <c r="AS466">
        <v>100000</v>
      </c>
      <c r="AT466" t="s">
        <v>35</v>
      </c>
      <c r="AU466">
        <v>109904</v>
      </c>
      <c r="BC466">
        <v>100000</v>
      </c>
      <c r="BD466" t="s">
        <v>35</v>
      </c>
      <c r="BE466">
        <v>109905</v>
      </c>
      <c r="CN466" t="s">
        <v>4530</v>
      </c>
      <c r="CP466" t="s">
        <v>9139</v>
      </c>
    </row>
    <row r="467" spans="1:99" x14ac:dyDescent="0.2">
      <c r="A467" s="21" t="s">
        <v>9140</v>
      </c>
      <c r="B467" t="s">
        <v>9141</v>
      </c>
      <c r="C467" s="16">
        <v>41640</v>
      </c>
      <c r="D467" t="s">
        <v>4501</v>
      </c>
      <c r="F467" t="s">
        <v>77</v>
      </c>
      <c r="G467" t="s">
        <v>9142</v>
      </c>
      <c r="H467" t="s">
        <v>4503</v>
      </c>
      <c r="I467" t="s">
        <v>97</v>
      </c>
      <c r="J467" t="s">
        <v>9143</v>
      </c>
      <c r="K467" t="s">
        <v>4587</v>
      </c>
      <c r="L467" t="s">
        <v>9144</v>
      </c>
      <c r="M467">
        <v>98.632999999999996</v>
      </c>
      <c r="N467" t="s">
        <v>4484</v>
      </c>
      <c r="S467" t="s">
        <v>4485</v>
      </c>
      <c r="T467" t="s">
        <v>9145</v>
      </c>
      <c r="U467" t="s">
        <v>9146</v>
      </c>
      <c r="V467" t="s">
        <v>9147</v>
      </c>
      <c r="W467" t="s">
        <v>9148</v>
      </c>
      <c r="X467" t="s">
        <v>9149</v>
      </c>
      <c r="Y467" t="s">
        <v>9150</v>
      </c>
      <c r="AM467">
        <v>3</v>
      </c>
      <c r="AN467" t="s">
        <v>9151</v>
      </c>
      <c r="AO467" s="17">
        <v>18568</v>
      </c>
      <c r="AP467">
        <v>1</v>
      </c>
      <c r="AR467" s="16">
        <v>42255</v>
      </c>
      <c r="AS467">
        <v>460000</v>
      </c>
      <c r="AT467" t="s">
        <v>39</v>
      </c>
      <c r="AU467">
        <v>460000</v>
      </c>
      <c r="AV467">
        <v>460000</v>
      </c>
      <c r="AW467" t="s">
        <v>39</v>
      </c>
      <c r="AX467">
        <v>460000</v>
      </c>
      <c r="AY467" t="s">
        <v>97</v>
      </c>
      <c r="AZ467">
        <v>460000</v>
      </c>
      <c r="BA467" t="s">
        <v>39</v>
      </c>
      <c r="BB467">
        <v>460000</v>
      </c>
      <c r="BC467">
        <v>460000</v>
      </c>
      <c r="BD467" t="s">
        <v>39</v>
      </c>
      <c r="BE467">
        <v>460000</v>
      </c>
      <c r="BG467">
        <v>1</v>
      </c>
      <c r="CN467" t="s">
        <v>5008</v>
      </c>
      <c r="CP467" t="s">
        <v>9152</v>
      </c>
      <c r="CQ467" t="s">
        <v>3315</v>
      </c>
    </row>
    <row r="468" spans="1:99" x14ac:dyDescent="0.2">
      <c r="A468" s="21" t="s">
        <v>9153</v>
      </c>
      <c r="B468" t="s">
        <v>9154</v>
      </c>
      <c r="C468" s="16">
        <v>42922</v>
      </c>
      <c r="D468" t="s">
        <v>4476</v>
      </c>
      <c r="F468" t="s">
        <v>53</v>
      </c>
      <c r="G468" t="s">
        <v>9155</v>
      </c>
      <c r="H468" t="s">
        <v>4503</v>
      </c>
      <c r="I468" t="s">
        <v>52</v>
      </c>
      <c r="J468" t="s">
        <v>9156</v>
      </c>
      <c r="K468" t="s">
        <v>9157</v>
      </c>
      <c r="L468" t="s">
        <v>9158</v>
      </c>
      <c r="M468">
        <v>98.710999999999999</v>
      </c>
      <c r="N468" t="s">
        <v>4484</v>
      </c>
      <c r="S468" t="s">
        <v>4485</v>
      </c>
      <c r="T468" t="s">
        <v>9159</v>
      </c>
      <c r="U468" t="s">
        <v>9160</v>
      </c>
      <c r="V468" t="s">
        <v>9161</v>
      </c>
      <c r="W468" t="s">
        <v>9162</v>
      </c>
      <c r="X468" t="s">
        <v>9163</v>
      </c>
      <c r="AM468">
        <v>3</v>
      </c>
      <c r="AN468" t="s">
        <v>9164</v>
      </c>
      <c r="AO468" s="18">
        <v>44470</v>
      </c>
      <c r="AP468">
        <v>1</v>
      </c>
      <c r="AQ468" t="s">
        <v>52</v>
      </c>
      <c r="AR468" s="16">
        <v>43055</v>
      </c>
      <c r="AS468">
        <v>175000</v>
      </c>
      <c r="AT468" t="s">
        <v>35</v>
      </c>
      <c r="AU468">
        <v>206119</v>
      </c>
      <c r="AV468">
        <v>175000</v>
      </c>
      <c r="AW468" t="s">
        <v>35</v>
      </c>
      <c r="AX468">
        <v>206119</v>
      </c>
      <c r="AY468" t="s">
        <v>52</v>
      </c>
      <c r="AZ468">
        <v>175000</v>
      </c>
      <c r="BA468" t="s">
        <v>35</v>
      </c>
      <c r="BB468">
        <v>206119</v>
      </c>
      <c r="BC468">
        <v>175000</v>
      </c>
      <c r="BD468" t="s">
        <v>35</v>
      </c>
      <c r="BE468">
        <v>206119</v>
      </c>
      <c r="BG468">
        <v>1</v>
      </c>
      <c r="CN468" t="s">
        <v>4530</v>
      </c>
      <c r="CP468" t="s">
        <v>9165</v>
      </c>
      <c r="CQ468" t="s">
        <v>9166</v>
      </c>
    </row>
    <row r="469" spans="1:99" x14ac:dyDescent="0.2">
      <c r="A469" s="21" t="s">
        <v>9167</v>
      </c>
      <c r="B469" t="s">
        <v>9168</v>
      </c>
      <c r="C469" s="16">
        <v>42005</v>
      </c>
      <c r="D469" t="s">
        <v>4501</v>
      </c>
      <c r="F469" t="s">
        <v>77</v>
      </c>
      <c r="H469" t="s">
        <v>4503</v>
      </c>
      <c r="I469" t="s">
        <v>60</v>
      </c>
      <c r="J469" t="s">
        <v>9169</v>
      </c>
      <c r="K469" t="s">
        <v>4808</v>
      </c>
      <c r="L469" t="s">
        <v>9170</v>
      </c>
      <c r="M469">
        <v>99.08</v>
      </c>
      <c r="N469" t="s">
        <v>4484</v>
      </c>
      <c r="S469" t="s">
        <v>4485</v>
      </c>
      <c r="T469" t="s">
        <v>9171</v>
      </c>
      <c r="W469" t="s">
        <v>9172</v>
      </c>
      <c r="AM469">
        <v>1</v>
      </c>
      <c r="AN469" t="s">
        <v>9173</v>
      </c>
      <c r="AO469" s="17">
        <v>18568</v>
      </c>
      <c r="AP469">
        <v>1</v>
      </c>
      <c r="AQ469" t="s">
        <v>61</v>
      </c>
      <c r="AR469" s="16">
        <v>42181</v>
      </c>
      <c r="AS469">
        <v>300000</v>
      </c>
      <c r="AT469" t="s">
        <v>39</v>
      </c>
      <c r="AU469">
        <v>300000</v>
      </c>
      <c r="AV469">
        <v>300000</v>
      </c>
      <c r="AW469" t="s">
        <v>39</v>
      </c>
      <c r="AX469">
        <v>300000</v>
      </c>
      <c r="AY469" t="s">
        <v>60</v>
      </c>
      <c r="AZ469">
        <v>300000</v>
      </c>
      <c r="BA469" t="s">
        <v>39</v>
      </c>
      <c r="BB469">
        <v>300000</v>
      </c>
      <c r="BC469">
        <v>300000</v>
      </c>
      <c r="BD469" t="s">
        <v>39</v>
      </c>
      <c r="BE469">
        <v>300000</v>
      </c>
      <c r="BG469">
        <v>2</v>
      </c>
      <c r="CP469" t="s">
        <v>9174</v>
      </c>
      <c r="CQ469" t="s">
        <v>9175</v>
      </c>
    </row>
    <row r="470" spans="1:99" x14ac:dyDescent="0.2">
      <c r="A470" s="21" t="s">
        <v>9176</v>
      </c>
      <c r="B470" t="s">
        <v>9177</v>
      </c>
      <c r="C470" s="16">
        <v>41395</v>
      </c>
      <c r="D470" t="s">
        <v>4476</v>
      </c>
      <c r="F470" t="s">
        <v>77</v>
      </c>
      <c r="G470" t="s">
        <v>9178</v>
      </c>
      <c r="H470" t="s">
        <v>4503</v>
      </c>
      <c r="I470" t="s">
        <v>52</v>
      </c>
      <c r="J470" t="s">
        <v>9179</v>
      </c>
      <c r="K470" t="s">
        <v>5586</v>
      </c>
      <c r="L470" t="s">
        <v>9180</v>
      </c>
      <c r="M470">
        <v>99.260999999999996</v>
      </c>
      <c r="N470" t="s">
        <v>4484</v>
      </c>
      <c r="S470" t="s">
        <v>4485</v>
      </c>
      <c r="T470" t="s">
        <v>9181</v>
      </c>
      <c r="U470" t="s">
        <v>9182</v>
      </c>
      <c r="V470" t="s">
        <v>9183</v>
      </c>
      <c r="W470" t="s">
        <v>9184</v>
      </c>
      <c r="X470" t="s">
        <v>9185</v>
      </c>
      <c r="Y470" t="s">
        <v>9186</v>
      </c>
      <c r="Z470">
        <v>2</v>
      </c>
      <c r="AM470">
        <v>2</v>
      </c>
      <c r="AN470" t="s">
        <v>9187</v>
      </c>
      <c r="AO470" s="17">
        <v>18568</v>
      </c>
      <c r="AP470">
        <v>1</v>
      </c>
      <c r="AQ470" t="s">
        <v>52</v>
      </c>
      <c r="AR470" s="16">
        <v>42034</v>
      </c>
      <c r="AS470">
        <v>700000</v>
      </c>
      <c r="AT470" t="s">
        <v>35</v>
      </c>
      <c r="AU470">
        <v>790093</v>
      </c>
      <c r="AV470">
        <v>700000</v>
      </c>
      <c r="AW470" t="s">
        <v>35</v>
      </c>
      <c r="AX470">
        <v>790093</v>
      </c>
      <c r="AY470" t="s">
        <v>52</v>
      </c>
      <c r="AZ470">
        <v>700000</v>
      </c>
      <c r="BA470" t="s">
        <v>35</v>
      </c>
      <c r="BB470">
        <v>790094</v>
      </c>
      <c r="BC470">
        <v>700000</v>
      </c>
      <c r="BD470" t="s">
        <v>35</v>
      </c>
      <c r="BE470">
        <v>790094</v>
      </c>
      <c r="BF470">
        <v>1</v>
      </c>
      <c r="BG470">
        <v>1</v>
      </c>
      <c r="CF470">
        <v>0</v>
      </c>
      <c r="CG470">
        <v>1</v>
      </c>
      <c r="CI470" t="s">
        <v>4580</v>
      </c>
      <c r="CN470" t="s">
        <v>4530</v>
      </c>
      <c r="CP470" t="s">
        <v>7781</v>
      </c>
      <c r="CQ470" t="s">
        <v>9188</v>
      </c>
      <c r="CU470">
        <v>18</v>
      </c>
    </row>
    <row r="471" spans="1:99" x14ac:dyDescent="0.2">
      <c r="A471" s="21" t="s">
        <v>9189</v>
      </c>
      <c r="B471" t="s">
        <v>9190</v>
      </c>
      <c r="C471" s="16">
        <v>42005</v>
      </c>
      <c r="D471" t="s">
        <v>4501</v>
      </c>
      <c r="F471" t="s">
        <v>77</v>
      </c>
      <c r="G471" t="s">
        <v>9191</v>
      </c>
      <c r="H471" t="s">
        <v>4503</v>
      </c>
      <c r="I471" t="s">
        <v>52</v>
      </c>
      <c r="J471" t="s">
        <v>896</v>
      </c>
      <c r="K471" t="s">
        <v>4587</v>
      </c>
      <c r="L471" t="s">
        <v>9192</v>
      </c>
      <c r="M471">
        <v>99.379000000000005</v>
      </c>
      <c r="N471" t="s">
        <v>4484</v>
      </c>
      <c r="S471" t="s">
        <v>4485</v>
      </c>
      <c r="T471" t="s">
        <v>9193</v>
      </c>
      <c r="U471" t="s">
        <v>9194</v>
      </c>
      <c r="W471" t="s">
        <v>9195</v>
      </c>
      <c r="X471" t="s">
        <v>9196</v>
      </c>
      <c r="Y471">
        <v>46706669938</v>
      </c>
      <c r="AM471">
        <v>2</v>
      </c>
      <c r="AN471" t="s">
        <v>9197</v>
      </c>
      <c r="AO471" s="18">
        <v>44470</v>
      </c>
      <c r="AP471">
        <v>1</v>
      </c>
      <c r="AQ471" t="s">
        <v>52</v>
      </c>
      <c r="AR471" s="16">
        <v>42287</v>
      </c>
      <c r="AS471">
        <v>70000</v>
      </c>
      <c r="AT471" t="s">
        <v>35</v>
      </c>
      <c r="AU471">
        <v>79512</v>
      </c>
      <c r="AV471">
        <v>70000</v>
      </c>
      <c r="AW471" t="s">
        <v>35</v>
      </c>
      <c r="AX471">
        <v>79512</v>
      </c>
      <c r="AY471" t="s">
        <v>52</v>
      </c>
      <c r="AZ471">
        <v>70000</v>
      </c>
      <c r="BA471" t="s">
        <v>35</v>
      </c>
      <c r="BB471">
        <v>79513</v>
      </c>
      <c r="BC471">
        <v>70000</v>
      </c>
      <c r="BD471" t="s">
        <v>35</v>
      </c>
      <c r="BE471">
        <v>79513</v>
      </c>
      <c r="CN471" t="s">
        <v>5008</v>
      </c>
      <c r="CP471" t="s">
        <v>4555</v>
      </c>
    </row>
    <row r="472" spans="1:99" x14ac:dyDescent="0.2">
      <c r="A472" s="21" t="s">
        <v>2501</v>
      </c>
      <c r="B472" t="s">
        <v>2503</v>
      </c>
      <c r="C472" s="16">
        <v>43405</v>
      </c>
      <c r="D472" t="s">
        <v>4476</v>
      </c>
      <c r="H472" t="s">
        <v>4503</v>
      </c>
      <c r="I472" t="s">
        <v>91</v>
      </c>
      <c r="J472" t="s">
        <v>2502</v>
      </c>
      <c r="K472" t="s">
        <v>4506</v>
      </c>
      <c r="L472" t="s">
        <v>2504</v>
      </c>
      <c r="M472">
        <v>99.453999999999994</v>
      </c>
      <c r="N472" t="s">
        <v>4484</v>
      </c>
      <c r="S472" t="s">
        <v>4485</v>
      </c>
      <c r="T472" t="s">
        <v>2505</v>
      </c>
      <c r="X472" t="s">
        <v>9198</v>
      </c>
      <c r="AM472">
        <v>2</v>
      </c>
      <c r="AN472" t="s">
        <v>9199</v>
      </c>
      <c r="AO472" s="18">
        <v>44470</v>
      </c>
      <c r="AP472">
        <v>1</v>
      </c>
      <c r="AQ472" t="s">
        <v>52</v>
      </c>
      <c r="AR472" s="16">
        <v>43405</v>
      </c>
      <c r="AS472">
        <v>100000</v>
      </c>
      <c r="AT472" t="s">
        <v>39</v>
      </c>
      <c r="AU472">
        <v>100000</v>
      </c>
      <c r="AV472">
        <v>100000</v>
      </c>
      <c r="AW472" t="s">
        <v>39</v>
      </c>
      <c r="AX472">
        <v>100000</v>
      </c>
      <c r="AY472" t="s">
        <v>91</v>
      </c>
      <c r="AZ472">
        <v>100000</v>
      </c>
      <c r="BA472" t="s">
        <v>39</v>
      </c>
      <c r="BB472">
        <v>100000</v>
      </c>
      <c r="BC472">
        <v>100000</v>
      </c>
      <c r="BD472" t="s">
        <v>39</v>
      </c>
      <c r="BE472">
        <v>100000</v>
      </c>
      <c r="CP472" t="s">
        <v>4927</v>
      </c>
    </row>
    <row r="473" spans="1:99" x14ac:dyDescent="0.2">
      <c r="A473" s="21" t="s">
        <v>1067</v>
      </c>
      <c r="B473" t="s">
        <v>1068</v>
      </c>
      <c r="C473" s="16">
        <v>42221</v>
      </c>
      <c r="D473" t="s">
        <v>4476</v>
      </c>
      <c r="F473" t="s">
        <v>53</v>
      </c>
      <c r="G473" t="s">
        <v>9200</v>
      </c>
      <c r="H473" t="s">
        <v>4503</v>
      </c>
      <c r="I473" t="s">
        <v>52</v>
      </c>
      <c r="J473" t="s">
        <v>135</v>
      </c>
      <c r="K473" t="s">
        <v>9201</v>
      </c>
      <c r="L473" t="s">
        <v>1069</v>
      </c>
      <c r="M473">
        <v>99.932000000000002</v>
      </c>
      <c r="N473" t="s">
        <v>4484</v>
      </c>
      <c r="S473" t="s">
        <v>4485</v>
      </c>
      <c r="T473" t="s">
        <v>1070</v>
      </c>
      <c r="U473" t="s">
        <v>9202</v>
      </c>
      <c r="V473" t="s">
        <v>9203</v>
      </c>
      <c r="W473" t="s">
        <v>9204</v>
      </c>
      <c r="X473" t="s">
        <v>9205</v>
      </c>
      <c r="Z473">
        <v>1</v>
      </c>
      <c r="AM473">
        <v>3</v>
      </c>
      <c r="AN473" t="s">
        <v>9206</v>
      </c>
      <c r="AO473" s="18">
        <v>44470</v>
      </c>
      <c r="AP473">
        <v>1</v>
      </c>
      <c r="AQ473" t="s">
        <v>52</v>
      </c>
      <c r="AR473" s="16">
        <v>42901</v>
      </c>
      <c r="AS473">
        <v>800000</v>
      </c>
      <c r="AT473" t="s">
        <v>35</v>
      </c>
      <c r="AU473">
        <v>891920</v>
      </c>
      <c r="AV473">
        <v>800000</v>
      </c>
      <c r="AW473" t="s">
        <v>35</v>
      </c>
      <c r="AX473">
        <v>891920</v>
      </c>
      <c r="AY473" t="s">
        <v>52</v>
      </c>
      <c r="AZ473">
        <v>800000</v>
      </c>
      <c r="BA473" t="s">
        <v>35</v>
      </c>
      <c r="BB473">
        <v>891920</v>
      </c>
      <c r="BC473">
        <v>800000</v>
      </c>
      <c r="BD473" t="s">
        <v>35</v>
      </c>
      <c r="BE473">
        <v>891920</v>
      </c>
      <c r="BG473">
        <v>4</v>
      </c>
      <c r="CN473" t="s">
        <v>4530</v>
      </c>
      <c r="CP473" t="s">
        <v>4555</v>
      </c>
      <c r="CQ473" t="s">
        <v>9207</v>
      </c>
      <c r="CU473">
        <v>42</v>
      </c>
    </row>
    <row r="474" spans="1:99" x14ac:dyDescent="0.2">
      <c r="A474" s="21" t="s">
        <v>4245</v>
      </c>
      <c r="B474" t="s">
        <v>4247</v>
      </c>
      <c r="C474" s="16">
        <v>41275</v>
      </c>
      <c r="D474" t="s">
        <v>4501</v>
      </c>
      <c r="F474" t="s">
        <v>53</v>
      </c>
      <c r="G474" t="s">
        <v>9208</v>
      </c>
      <c r="H474" t="s">
        <v>4503</v>
      </c>
      <c r="I474" t="s">
        <v>52</v>
      </c>
      <c r="J474" t="s">
        <v>4246</v>
      </c>
      <c r="K474" t="s">
        <v>4506</v>
      </c>
      <c r="L474" t="s">
        <v>4248</v>
      </c>
      <c r="M474">
        <v>100.241</v>
      </c>
      <c r="N474" t="s">
        <v>4484</v>
      </c>
      <c r="S474" t="s">
        <v>4485</v>
      </c>
      <c r="T474" t="s">
        <v>4249</v>
      </c>
      <c r="U474" t="s">
        <v>9209</v>
      </c>
      <c r="V474" t="s">
        <v>9210</v>
      </c>
      <c r="W474" t="s">
        <v>9211</v>
      </c>
      <c r="X474" t="s">
        <v>9212</v>
      </c>
      <c r="Z474">
        <v>9</v>
      </c>
      <c r="AD474">
        <v>1</v>
      </c>
      <c r="AE474">
        <v>1</v>
      </c>
      <c r="AM474">
        <v>1</v>
      </c>
      <c r="AN474" t="s">
        <v>9213</v>
      </c>
      <c r="AO474" s="17">
        <v>18568</v>
      </c>
      <c r="AP474">
        <v>1</v>
      </c>
      <c r="AQ474" t="s">
        <v>52</v>
      </c>
      <c r="AR474" s="16">
        <v>41275</v>
      </c>
      <c r="AY474" t="s">
        <v>52</v>
      </c>
      <c r="BG474">
        <v>1</v>
      </c>
      <c r="CC474" t="s">
        <v>9214</v>
      </c>
      <c r="CD474">
        <v>9</v>
      </c>
      <c r="CF474">
        <v>0</v>
      </c>
      <c r="CG474">
        <v>2</v>
      </c>
      <c r="CI474" t="s">
        <v>9215</v>
      </c>
      <c r="CP474" t="s">
        <v>4927</v>
      </c>
      <c r="CQ474" t="s">
        <v>2311</v>
      </c>
      <c r="CU474">
        <v>23</v>
      </c>
    </row>
    <row r="475" spans="1:99" x14ac:dyDescent="0.2">
      <c r="A475" s="21" t="s">
        <v>9216</v>
      </c>
      <c r="B475" t="s">
        <v>9217</v>
      </c>
      <c r="C475" s="16">
        <v>43745</v>
      </c>
      <c r="D475" t="s">
        <v>4476</v>
      </c>
      <c r="G475" t="s">
        <v>9218</v>
      </c>
    </row>
    <row r="476" spans="1:99" x14ac:dyDescent="0.2">
      <c r="A476" s="21" t="s">
        <v>9219</v>
      </c>
      <c r="B476" t="s">
        <v>9220</v>
      </c>
      <c r="C476" s="16">
        <v>41275</v>
      </c>
      <c r="D476" t="s">
        <v>4501</v>
      </c>
      <c r="G476" t="s">
        <v>9221</v>
      </c>
      <c r="H476" t="s">
        <v>4503</v>
      </c>
      <c r="I476" t="s">
        <v>5327</v>
      </c>
      <c r="J476" t="s">
        <v>73</v>
      </c>
      <c r="K476" t="s">
        <v>9222</v>
      </c>
      <c r="L476" t="s">
        <v>9221</v>
      </c>
      <c r="M476">
        <v>101.4</v>
      </c>
      <c r="N476" t="s">
        <v>4484</v>
      </c>
      <c r="T476" t="s">
        <v>9223</v>
      </c>
      <c r="U476" t="s">
        <v>9224</v>
      </c>
      <c r="V476" t="s">
        <v>9225</v>
      </c>
      <c r="W476" t="s">
        <v>9226</v>
      </c>
      <c r="Z476">
        <v>1</v>
      </c>
      <c r="AO476" t="s">
        <v>4528</v>
      </c>
      <c r="AP476">
        <v>1</v>
      </c>
      <c r="AR476" s="16">
        <v>44134</v>
      </c>
      <c r="AS476">
        <v>156024</v>
      </c>
      <c r="AT476" t="s">
        <v>35</v>
      </c>
      <c r="AU476">
        <v>182164</v>
      </c>
      <c r="AV476">
        <v>156024</v>
      </c>
      <c r="AW476" t="s">
        <v>35</v>
      </c>
      <c r="AX476">
        <v>182164</v>
      </c>
      <c r="AY476" t="s">
        <v>5327</v>
      </c>
      <c r="AZ476">
        <v>156024</v>
      </c>
      <c r="BA476" t="s">
        <v>35</v>
      </c>
      <c r="BB476">
        <v>182165</v>
      </c>
      <c r="BC476">
        <v>156024</v>
      </c>
      <c r="BD476" t="s">
        <v>35</v>
      </c>
      <c r="BE476">
        <v>182165</v>
      </c>
      <c r="CN476" t="s">
        <v>4530</v>
      </c>
      <c r="CP476" t="s">
        <v>4555</v>
      </c>
    </row>
    <row r="477" spans="1:99" x14ac:dyDescent="0.2">
      <c r="A477" s="21" t="s">
        <v>4176</v>
      </c>
      <c r="B477" t="s">
        <v>4178</v>
      </c>
      <c r="C477" s="16">
        <v>35431</v>
      </c>
      <c r="D477" t="s">
        <v>4501</v>
      </c>
      <c r="E477" t="s">
        <v>4477</v>
      </c>
      <c r="F477" t="s">
        <v>53</v>
      </c>
      <c r="G477" t="s">
        <v>9227</v>
      </c>
      <c r="H477" t="s">
        <v>4503</v>
      </c>
      <c r="I477" t="s">
        <v>97</v>
      </c>
      <c r="J477" t="s">
        <v>4177</v>
      </c>
      <c r="K477" t="s">
        <v>4506</v>
      </c>
      <c r="L477" t="s">
        <v>4179</v>
      </c>
      <c r="M477">
        <v>101.946</v>
      </c>
      <c r="N477" t="s">
        <v>4484</v>
      </c>
      <c r="S477" t="s">
        <v>4485</v>
      </c>
      <c r="T477" t="s">
        <v>4180</v>
      </c>
      <c r="U477" t="s">
        <v>9228</v>
      </c>
      <c r="V477" t="s">
        <v>9229</v>
      </c>
      <c r="W477" t="s">
        <v>9230</v>
      </c>
      <c r="X477" t="s">
        <v>9231</v>
      </c>
      <c r="Y477" t="s">
        <v>9232</v>
      </c>
      <c r="Z477">
        <v>31</v>
      </c>
      <c r="AM477">
        <v>1</v>
      </c>
      <c r="AN477" t="s">
        <v>9233</v>
      </c>
      <c r="AO477" t="s">
        <v>4528</v>
      </c>
      <c r="AP477">
        <v>1</v>
      </c>
      <c r="AR477" s="16">
        <v>41605</v>
      </c>
      <c r="AY477" t="s">
        <v>97</v>
      </c>
      <c r="BF477">
        <v>1</v>
      </c>
      <c r="BG477">
        <v>1</v>
      </c>
      <c r="CC477" t="s">
        <v>9234</v>
      </c>
      <c r="CD477">
        <v>57</v>
      </c>
      <c r="CF477">
        <v>2</v>
      </c>
      <c r="CG477">
        <v>4</v>
      </c>
      <c r="CH477" t="s">
        <v>4629</v>
      </c>
    </row>
    <row r="478" spans="1:99" x14ac:dyDescent="0.2">
      <c r="A478" s="21" t="s">
        <v>2538</v>
      </c>
      <c r="B478" t="s">
        <v>2540</v>
      </c>
      <c r="C478" s="16">
        <v>43304</v>
      </c>
      <c r="D478" t="s">
        <v>4476</v>
      </c>
      <c r="G478" t="s">
        <v>9235</v>
      </c>
      <c r="H478" t="s">
        <v>4503</v>
      </c>
      <c r="I478" t="s">
        <v>91</v>
      </c>
      <c r="J478" t="s">
        <v>2539</v>
      </c>
      <c r="K478" t="s">
        <v>9236</v>
      </c>
      <c r="L478" t="s">
        <v>2541</v>
      </c>
      <c r="M478">
        <v>101.999</v>
      </c>
      <c r="N478" t="s">
        <v>4484</v>
      </c>
      <c r="S478" t="s">
        <v>4485</v>
      </c>
      <c r="T478" t="s">
        <v>2542</v>
      </c>
      <c r="U478" t="s">
        <v>9237</v>
      </c>
      <c r="V478" t="s">
        <v>9238</v>
      </c>
      <c r="W478" t="s">
        <v>9239</v>
      </c>
      <c r="X478" t="s">
        <v>9240</v>
      </c>
      <c r="AM478">
        <v>1</v>
      </c>
      <c r="AN478" t="s">
        <v>9241</v>
      </c>
      <c r="AO478" s="18">
        <v>44470</v>
      </c>
      <c r="AP478">
        <v>1</v>
      </c>
      <c r="AQ478" t="s">
        <v>52</v>
      </c>
      <c r="AR478" s="16">
        <v>43386</v>
      </c>
      <c r="AS478">
        <v>100000</v>
      </c>
      <c r="AT478" t="s">
        <v>39</v>
      </c>
      <c r="AU478">
        <v>100000</v>
      </c>
      <c r="AV478">
        <v>100000</v>
      </c>
      <c r="AW478" t="s">
        <v>39</v>
      </c>
      <c r="AX478">
        <v>100000</v>
      </c>
      <c r="AY478" t="s">
        <v>91</v>
      </c>
      <c r="AZ478">
        <v>100000</v>
      </c>
      <c r="BA478" t="s">
        <v>39</v>
      </c>
      <c r="BB478">
        <v>100000</v>
      </c>
      <c r="BC478">
        <v>100000</v>
      </c>
      <c r="BD478" t="s">
        <v>39</v>
      </c>
      <c r="BE478">
        <v>100000</v>
      </c>
      <c r="CP478" t="s">
        <v>4664</v>
      </c>
    </row>
    <row r="479" spans="1:99" x14ac:dyDescent="0.2">
      <c r="A479" s="21" t="s">
        <v>9242</v>
      </c>
      <c r="B479" t="s">
        <v>9243</v>
      </c>
      <c r="G479" t="s">
        <v>9244</v>
      </c>
      <c r="H479" t="s">
        <v>4503</v>
      </c>
      <c r="I479" t="s">
        <v>5327</v>
      </c>
      <c r="J479" t="s">
        <v>57</v>
      </c>
      <c r="K479" t="s">
        <v>5183</v>
      </c>
      <c r="L479" t="s">
        <v>9244</v>
      </c>
      <c r="M479">
        <v>102.49299999999999</v>
      </c>
      <c r="N479" t="s">
        <v>4484</v>
      </c>
      <c r="T479" t="s">
        <v>9245</v>
      </c>
      <c r="AP479">
        <v>1</v>
      </c>
      <c r="AR479" s="16">
        <v>44194</v>
      </c>
      <c r="AS479">
        <v>112000</v>
      </c>
      <c r="AT479" t="s">
        <v>39</v>
      </c>
      <c r="AU479">
        <v>112000</v>
      </c>
      <c r="AV479">
        <v>112000</v>
      </c>
      <c r="AW479" t="s">
        <v>39</v>
      </c>
      <c r="AX479">
        <v>112000</v>
      </c>
      <c r="AY479" t="s">
        <v>5327</v>
      </c>
      <c r="AZ479">
        <v>112000</v>
      </c>
      <c r="BA479" t="s">
        <v>39</v>
      </c>
      <c r="BB479">
        <v>112000</v>
      </c>
      <c r="BC479">
        <v>112000</v>
      </c>
      <c r="BD479" t="s">
        <v>39</v>
      </c>
      <c r="BE479">
        <v>112000</v>
      </c>
      <c r="CP479" t="s">
        <v>4555</v>
      </c>
    </row>
    <row r="480" spans="1:99" x14ac:dyDescent="0.2">
      <c r="A480" s="21" t="s">
        <v>9246</v>
      </c>
      <c r="B480" t="s">
        <v>9247</v>
      </c>
      <c r="C480" s="16">
        <v>43891</v>
      </c>
      <c r="D480" t="s">
        <v>4476</v>
      </c>
      <c r="H480" t="s">
        <v>4503</v>
      </c>
      <c r="I480" t="s">
        <v>91</v>
      </c>
      <c r="J480" t="s">
        <v>9248</v>
      </c>
      <c r="K480" t="s">
        <v>5586</v>
      </c>
      <c r="L480" t="s">
        <v>9249</v>
      </c>
      <c r="M480">
        <v>102.89700000000001</v>
      </c>
      <c r="N480" t="s">
        <v>4484</v>
      </c>
      <c r="S480" t="s">
        <v>4485</v>
      </c>
      <c r="T480" t="s">
        <v>9250</v>
      </c>
      <c r="U480" t="s">
        <v>9251</v>
      </c>
      <c r="X480" t="s">
        <v>9252</v>
      </c>
      <c r="AO480" s="18">
        <v>44470</v>
      </c>
      <c r="AP480">
        <v>1</v>
      </c>
      <c r="AQ480" t="s">
        <v>52</v>
      </c>
      <c r="AR480" s="16">
        <v>43825</v>
      </c>
      <c r="AS480">
        <v>20000</v>
      </c>
      <c r="AT480" t="s">
        <v>39</v>
      </c>
      <c r="AU480">
        <v>20000</v>
      </c>
      <c r="AV480">
        <v>20000</v>
      </c>
      <c r="AW480" t="s">
        <v>39</v>
      </c>
      <c r="AX480">
        <v>20000</v>
      </c>
      <c r="AY480" t="s">
        <v>91</v>
      </c>
      <c r="AZ480">
        <v>20000</v>
      </c>
      <c r="BA480" t="s">
        <v>39</v>
      </c>
      <c r="BB480">
        <v>20000</v>
      </c>
      <c r="BC480">
        <v>20000</v>
      </c>
      <c r="BD480" t="s">
        <v>39</v>
      </c>
      <c r="BE480">
        <v>20000</v>
      </c>
      <c r="CN480" t="s">
        <v>4530</v>
      </c>
      <c r="CP480" t="s">
        <v>5529</v>
      </c>
    </row>
    <row r="481" spans="1:99" x14ac:dyDescent="0.2">
      <c r="A481" s="21" t="s">
        <v>9253</v>
      </c>
      <c r="B481" t="s">
        <v>9254</v>
      </c>
      <c r="C481" s="16">
        <v>43101</v>
      </c>
      <c r="D481" t="s">
        <v>4501</v>
      </c>
      <c r="H481" t="s">
        <v>4503</v>
      </c>
      <c r="I481" t="s">
        <v>52</v>
      </c>
      <c r="J481" t="s">
        <v>7469</v>
      </c>
      <c r="K481" t="s">
        <v>9255</v>
      </c>
      <c r="L481" t="s">
        <v>9256</v>
      </c>
      <c r="M481">
        <v>104.024</v>
      </c>
      <c r="N481" t="s">
        <v>4484</v>
      </c>
      <c r="S481" t="s">
        <v>4485</v>
      </c>
      <c r="T481" t="s">
        <v>9257</v>
      </c>
      <c r="U481" t="s">
        <v>9258</v>
      </c>
      <c r="V481" t="s">
        <v>9259</v>
      </c>
      <c r="W481" t="s">
        <v>9260</v>
      </c>
      <c r="X481" t="s">
        <v>9261</v>
      </c>
      <c r="Y481" t="s">
        <v>9262</v>
      </c>
      <c r="AO481" s="18">
        <v>44470</v>
      </c>
      <c r="AP481">
        <v>1</v>
      </c>
      <c r="AQ481" t="s">
        <v>52</v>
      </c>
      <c r="AR481" s="16">
        <v>44194</v>
      </c>
      <c r="AS481">
        <v>600000</v>
      </c>
      <c r="AT481" t="s">
        <v>6123</v>
      </c>
      <c r="AU481">
        <v>81168</v>
      </c>
      <c r="AV481">
        <v>600000</v>
      </c>
      <c r="AW481" t="s">
        <v>6123</v>
      </c>
      <c r="AX481">
        <v>81168</v>
      </c>
      <c r="AY481" t="s">
        <v>52</v>
      </c>
      <c r="AZ481">
        <v>600000</v>
      </c>
      <c r="BA481" t="s">
        <v>6123</v>
      </c>
      <c r="BB481">
        <v>81169</v>
      </c>
      <c r="BC481">
        <v>600000</v>
      </c>
      <c r="BD481" t="s">
        <v>6123</v>
      </c>
      <c r="BE481">
        <v>81169</v>
      </c>
      <c r="BG481">
        <v>1</v>
      </c>
      <c r="CP481" t="s">
        <v>4679</v>
      </c>
      <c r="CQ481" t="s">
        <v>9263</v>
      </c>
    </row>
    <row r="482" spans="1:99" x14ac:dyDescent="0.2">
      <c r="A482" s="21" t="s">
        <v>9264</v>
      </c>
      <c r="B482" t="s">
        <v>9265</v>
      </c>
      <c r="C482" s="16">
        <v>44013</v>
      </c>
      <c r="D482" t="s">
        <v>4476</v>
      </c>
      <c r="G482" t="s">
        <v>9266</v>
      </c>
      <c r="H482" t="s">
        <v>4503</v>
      </c>
      <c r="I482" t="s">
        <v>91</v>
      </c>
      <c r="J482" t="s">
        <v>7751</v>
      </c>
      <c r="K482" t="s">
        <v>5500</v>
      </c>
      <c r="L482" t="s">
        <v>9267</v>
      </c>
      <c r="M482">
        <v>104.316</v>
      </c>
      <c r="N482" t="s">
        <v>4484</v>
      </c>
      <c r="S482" t="s">
        <v>4485</v>
      </c>
      <c r="U482" t="s">
        <v>9268</v>
      </c>
      <c r="V482" t="s">
        <v>9269</v>
      </c>
      <c r="W482" t="s">
        <v>9270</v>
      </c>
      <c r="X482" t="s">
        <v>9271</v>
      </c>
      <c r="AM482">
        <v>3</v>
      </c>
      <c r="AN482" t="s">
        <v>9272</v>
      </c>
      <c r="AO482" s="18">
        <v>44470</v>
      </c>
      <c r="AP482">
        <v>1</v>
      </c>
      <c r="AQ482" t="s">
        <v>52</v>
      </c>
      <c r="AR482" s="16">
        <v>42736</v>
      </c>
      <c r="AS482">
        <v>550000</v>
      </c>
      <c r="AT482" t="s">
        <v>39</v>
      </c>
      <c r="AU482">
        <v>550000</v>
      </c>
      <c r="AV482">
        <v>550000</v>
      </c>
      <c r="AW482" t="s">
        <v>39</v>
      </c>
      <c r="AX482">
        <v>550000</v>
      </c>
      <c r="AY482" t="s">
        <v>91</v>
      </c>
      <c r="AZ482">
        <v>550000</v>
      </c>
      <c r="BA482" t="s">
        <v>39</v>
      </c>
      <c r="BB482">
        <v>550000</v>
      </c>
      <c r="BC482">
        <v>550000</v>
      </c>
      <c r="BD482" t="s">
        <v>39</v>
      </c>
      <c r="BE482">
        <v>550000</v>
      </c>
      <c r="BG482">
        <v>1</v>
      </c>
      <c r="CN482" t="s">
        <v>4530</v>
      </c>
      <c r="CP482" t="s">
        <v>4716</v>
      </c>
      <c r="CQ482" t="s">
        <v>9273</v>
      </c>
    </row>
    <row r="483" spans="1:99" x14ac:dyDescent="0.2">
      <c r="A483" s="21" t="s">
        <v>9274</v>
      </c>
      <c r="B483" t="s">
        <v>9275</v>
      </c>
      <c r="C483" s="16">
        <v>42763</v>
      </c>
      <c r="D483" t="s">
        <v>4476</v>
      </c>
      <c r="G483" t="s">
        <v>9276</v>
      </c>
      <c r="H483" t="s">
        <v>4503</v>
      </c>
      <c r="I483" t="s">
        <v>52</v>
      </c>
      <c r="J483" t="s">
        <v>9277</v>
      </c>
      <c r="K483" t="s">
        <v>5183</v>
      </c>
      <c r="L483" t="s">
        <v>9278</v>
      </c>
      <c r="M483">
        <v>104.602</v>
      </c>
      <c r="N483" t="s">
        <v>4484</v>
      </c>
      <c r="S483" t="s">
        <v>4485</v>
      </c>
      <c r="T483" t="s">
        <v>9279</v>
      </c>
      <c r="U483" t="s">
        <v>9280</v>
      </c>
      <c r="V483" t="s">
        <v>9281</v>
      </c>
      <c r="W483" t="s">
        <v>9282</v>
      </c>
      <c r="X483" t="s">
        <v>9283</v>
      </c>
      <c r="Y483">
        <v>79859993771</v>
      </c>
      <c r="Z483">
        <v>24</v>
      </c>
      <c r="AM483">
        <v>2</v>
      </c>
      <c r="AN483" t="s">
        <v>9284</v>
      </c>
      <c r="AO483" s="18">
        <v>44470</v>
      </c>
      <c r="AP483">
        <v>1</v>
      </c>
      <c r="AQ483" t="s">
        <v>52</v>
      </c>
      <c r="AR483" s="16">
        <v>42767</v>
      </c>
      <c r="AS483">
        <v>2100000</v>
      </c>
      <c r="AT483" t="s">
        <v>5192</v>
      </c>
      <c r="AU483">
        <v>34915</v>
      </c>
      <c r="AV483">
        <v>2100000</v>
      </c>
      <c r="AW483" t="s">
        <v>5192</v>
      </c>
      <c r="AX483">
        <v>34915</v>
      </c>
      <c r="AY483" t="s">
        <v>52</v>
      </c>
      <c r="AZ483">
        <v>2100000</v>
      </c>
      <c r="BA483" t="s">
        <v>5192</v>
      </c>
      <c r="BB483">
        <v>34915</v>
      </c>
      <c r="BC483">
        <v>2100000</v>
      </c>
      <c r="BD483" t="s">
        <v>5192</v>
      </c>
      <c r="BE483">
        <v>34915</v>
      </c>
      <c r="BF483">
        <v>1</v>
      </c>
      <c r="BG483">
        <v>1</v>
      </c>
      <c r="CP483" t="s">
        <v>9285</v>
      </c>
      <c r="CQ483" t="s">
        <v>9286</v>
      </c>
      <c r="CU483">
        <v>9</v>
      </c>
    </row>
    <row r="484" spans="1:99" x14ac:dyDescent="0.2">
      <c r="A484" s="21" t="s">
        <v>9287</v>
      </c>
      <c r="B484" t="s">
        <v>9288</v>
      </c>
      <c r="C484" s="16">
        <v>42765</v>
      </c>
      <c r="D484" t="s">
        <v>4476</v>
      </c>
      <c r="G484" t="s">
        <v>9289</v>
      </c>
      <c r="H484" t="s">
        <v>4503</v>
      </c>
      <c r="I484" t="s">
        <v>213</v>
      </c>
      <c r="J484" t="s">
        <v>3055</v>
      </c>
      <c r="K484" t="s">
        <v>9290</v>
      </c>
      <c r="L484" t="s">
        <v>9291</v>
      </c>
      <c r="M484">
        <v>104.777</v>
      </c>
      <c r="N484" t="s">
        <v>4484</v>
      </c>
      <c r="S484" t="s">
        <v>4485</v>
      </c>
      <c r="T484" t="s">
        <v>9292</v>
      </c>
      <c r="U484" t="s">
        <v>9293</v>
      </c>
      <c r="V484" t="s">
        <v>9294</v>
      </c>
      <c r="X484" t="s">
        <v>9295</v>
      </c>
      <c r="Y484">
        <v>49216691567700</v>
      </c>
      <c r="Z484">
        <v>1</v>
      </c>
      <c r="AM484">
        <v>2</v>
      </c>
      <c r="AN484" t="s">
        <v>9296</v>
      </c>
      <c r="AO484" s="18">
        <v>44470</v>
      </c>
      <c r="AP484">
        <v>1</v>
      </c>
      <c r="AQ484" t="s">
        <v>52</v>
      </c>
      <c r="AR484" s="16">
        <v>42795</v>
      </c>
      <c r="AS484">
        <v>160000</v>
      </c>
      <c r="AT484" t="s">
        <v>35</v>
      </c>
      <c r="AU484">
        <v>168575</v>
      </c>
      <c r="AV484">
        <v>160000</v>
      </c>
      <c r="AW484" t="s">
        <v>35</v>
      </c>
      <c r="AX484">
        <v>168575</v>
      </c>
      <c r="AY484" t="s">
        <v>213</v>
      </c>
      <c r="AZ484">
        <v>160000</v>
      </c>
      <c r="BA484" t="s">
        <v>35</v>
      </c>
      <c r="BB484">
        <v>168575</v>
      </c>
      <c r="BC484">
        <v>160000</v>
      </c>
      <c r="BD484" t="s">
        <v>35</v>
      </c>
      <c r="BE484">
        <v>168575</v>
      </c>
      <c r="BG484">
        <v>1</v>
      </c>
      <c r="CF484">
        <v>0</v>
      </c>
      <c r="CG484">
        <v>1</v>
      </c>
      <c r="CI484" t="s">
        <v>4580</v>
      </c>
      <c r="CN484" t="s">
        <v>4530</v>
      </c>
      <c r="CP484" t="s">
        <v>5344</v>
      </c>
      <c r="CQ484" t="s">
        <v>9297</v>
      </c>
      <c r="CU484">
        <v>11</v>
      </c>
    </row>
    <row r="485" spans="1:99" x14ac:dyDescent="0.2">
      <c r="A485" s="21" t="s">
        <v>9298</v>
      </c>
      <c r="B485" t="s">
        <v>9299</v>
      </c>
      <c r="C485" s="16">
        <v>43784</v>
      </c>
      <c r="D485" t="s">
        <v>4476</v>
      </c>
      <c r="G485" t="s">
        <v>9300</v>
      </c>
      <c r="H485" t="s">
        <v>4503</v>
      </c>
      <c r="I485" t="s">
        <v>91</v>
      </c>
      <c r="J485" t="s">
        <v>73</v>
      </c>
      <c r="K485" t="s">
        <v>9301</v>
      </c>
      <c r="L485" t="s">
        <v>9302</v>
      </c>
      <c r="M485">
        <v>105.188</v>
      </c>
      <c r="N485" t="s">
        <v>4484</v>
      </c>
      <c r="S485" t="s">
        <v>4485</v>
      </c>
      <c r="T485" t="s">
        <v>9303</v>
      </c>
      <c r="V485" t="s">
        <v>9304</v>
      </c>
      <c r="X485" t="s">
        <v>9305</v>
      </c>
      <c r="Y485">
        <v>40758223086</v>
      </c>
      <c r="AM485">
        <v>1</v>
      </c>
      <c r="AN485" t="s">
        <v>9306</v>
      </c>
      <c r="AO485" s="18">
        <v>44470</v>
      </c>
      <c r="AP485">
        <v>1</v>
      </c>
      <c r="AQ485" t="s">
        <v>52</v>
      </c>
      <c r="AR485" s="16">
        <v>43924</v>
      </c>
      <c r="AS485">
        <v>50000</v>
      </c>
      <c r="AT485" t="s">
        <v>35</v>
      </c>
      <c r="AU485">
        <v>54021</v>
      </c>
      <c r="AV485">
        <v>50000</v>
      </c>
      <c r="AW485" t="s">
        <v>35</v>
      </c>
      <c r="AX485">
        <v>54021</v>
      </c>
      <c r="AY485" t="s">
        <v>91</v>
      </c>
      <c r="AZ485">
        <v>50000</v>
      </c>
      <c r="BA485" t="s">
        <v>35</v>
      </c>
      <c r="BB485">
        <v>54022</v>
      </c>
      <c r="BC485">
        <v>50000</v>
      </c>
      <c r="BD485" t="s">
        <v>35</v>
      </c>
      <c r="BE485">
        <v>54022</v>
      </c>
      <c r="CN485" t="s">
        <v>4530</v>
      </c>
      <c r="CP485" t="s">
        <v>4555</v>
      </c>
    </row>
    <row r="486" spans="1:99" x14ac:dyDescent="0.2">
      <c r="A486" s="21" t="s">
        <v>9307</v>
      </c>
      <c r="B486" t="s">
        <v>9308</v>
      </c>
      <c r="C486" s="16">
        <v>43831</v>
      </c>
      <c r="D486" t="s">
        <v>4501</v>
      </c>
      <c r="H486" t="s">
        <v>4503</v>
      </c>
      <c r="I486" t="s">
        <v>213</v>
      </c>
      <c r="J486" t="s">
        <v>9309</v>
      </c>
      <c r="K486" t="s">
        <v>7045</v>
      </c>
      <c r="L486" t="s">
        <v>9310</v>
      </c>
      <c r="M486">
        <v>105.20399999999999</v>
      </c>
      <c r="N486" t="s">
        <v>4484</v>
      </c>
      <c r="S486" t="s">
        <v>4485</v>
      </c>
      <c r="T486" t="s">
        <v>9311</v>
      </c>
      <c r="U486" t="s">
        <v>9312</v>
      </c>
      <c r="AO486" s="18">
        <v>44470</v>
      </c>
      <c r="AP486">
        <v>1</v>
      </c>
      <c r="AQ486" t="s">
        <v>52</v>
      </c>
      <c r="AR486" s="16">
        <v>43862</v>
      </c>
      <c r="AS486">
        <v>30000</v>
      </c>
      <c r="AT486" t="s">
        <v>35</v>
      </c>
      <c r="AU486">
        <v>33282</v>
      </c>
      <c r="AV486">
        <v>30000</v>
      </c>
      <c r="AW486" t="s">
        <v>35</v>
      </c>
      <c r="AX486">
        <v>33282</v>
      </c>
      <c r="AY486" t="s">
        <v>213</v>
      </c>
      <c r="AZ486">
        <v>30000</v>
      </c>
      <c r="BA486" t="s">
        <v>35</v>
      </c>
      <c r="BB486">
        <v>33283</v>
      </c>
      <c r="BC486">
        <v>30000</v>
      </c>
      <c r="BD486" t="s">
        <v>35</v>
      </c>
      <c r="BE486">
        <v>33283</v>
      </c>
      <c r="CN486" t="s">
        <v>4530</v>
      </c>
      <c r="CP486" t="s">
        <v>9313</v>
      </c>
    </row>
    <row r="487" spans="1:99" x14ac:dyDescent="0.2">
      <c r="A487" s="21" t="s">
        <v>9314</v>
      </c>
      <c r="B487" t="s">
        <v>9315</v>
      </c>
      <c r="C487" s="16">
        <v>41640</v>
      </c>
      <c r="D487" t="s">
        <v>4501</v>
      </c>
      <c r="F487" t="s">
        <v>53</v>
      </c>
      <c r="G487" t="s">
        <v>9316</v>
      </c>
      <c r="H487" t="s">
        <v>4503</v>
      </c>
      <c r="I487" t="s">
        <v>5327</v>
      </c>
      <c r="J487" t="s">
        <v>135</v>
      </c>
      <c r="K487" t="s">
        <v>4506</v>
      </c>
      <c r="L487" t="s">
        <v>9317</v>
      </c>
      <c r="M487">
        <v>105.239</v>
      </c>
      <c r="N487" t="s">
        <v>4484</v>
      </c>
      <c r="S487" t="s">
        <v>4485</v>
      </c>
      <c r="T487" t="s">
        <v>9318</v>
      </c>
      <c r="U487" t="s">
        <v>9319</v>
      </c>
      <c r="V487" t="s">
        <v>9320</v>
      </c>
      <c r="W487" t="s">
        <v>9321</v>
      </c>
      <c r="X487" t="s">
        <v>9322</v>
      </c>
      <c r="Y487" t="s">
        <v>9323</v>
      </c>
      <c r="Z487">
        <v>2</v>
      </c>
      <c r="AM487">
        <v>1</v>
      </c>
      <c r="AN487" t="s">
        <v>9324</v>
      </c>
      <c r="AO487" s="18">
        <v>44470</v>
      </c>
      <c r="AP487">
        <v>1</v>
      </c>
      <c r="AR487" s="16">
        <v>41932</v>
      </c>
      <c r="AS487">
        <v>150000</v>
      </c>
      <c r="AT487" t="s">
        <v>1244</v>
      </c>
      <c r="AU487">
        <v>242440</v>
      </c>
      <c r="AV487">
        <v>150000</v>
      </c>
      <c r="AW487" t="s">
        <v>1244</v>
      </c>
      <c r="AX487">
        <v>242440</v>
      </c>
      <c r="AY487" t="s">
        <v>5327</v>
      </c>
      <c r="AZ487">
        <v>150000</v>
      </c>
      <c r="BA487" t="s">
        <v>1244</v>
      </c>
      <c r="BB487">
        <v>242441</v>
      </c>
      <c r="BC487">
        <v>150000</v>
      </c>
      <c r="BD487" t="s">
        <v>1244</v>
      </c>
      <c r="BE487">
        <v>242441</v>
      </c>
      <c r="CC487" t="s">
        <v>5151</v>
      </c>
      <c r="CD487">
        <v>2</v>
      </c>
      <c r="CP487" t="s">
        <v>4555</v>
      </c>
      <c r="CU487">
        <v>17</v>
      </c>
    </row>
    <row r="488" spans="1:99" x14ac:dyDescent="0.2">
      <c r="A488" s="21" t="s">
        <v>9325</v>
      </c>
      <c r="B488" t="s">
        <v>9326</v>
      </c>
      <c r="C488" s="16">
        <v>41913</v>
      </c>
      <c r="D488" t="s">
        <v>4476</v>
      </c>
      <c r="G488" t="s">
        <v>9327</v>
      </c>
      <c r="H488" t="s">
        <v>4503</v>
      </c>
      <c r="I488" t="s">
        <v>52</v>
      </c>
      <c r="J488" t="s">
        <v>9328</v>
      </c>
      <c r="K488" t="s">
        <v>5865</v>
      </c>
      <c r="L488" t="s">
        <v>9329</v>
      </c>
      <c r="M488">
        <v>105.44799999999999</v>
      </c>
      <c r="N488" t="s">
        <v>4484</v>
      </c>
      <c r="S488" t="s">
        <v>4485</v>
      </c>
      <c r="T488" t="s">
        <v>9330</v>
      </c>
      <c r="U488" t="s">
        <v>9331</v>
      </c>
      <c r="V488" t="s">
        <v>9332</v>
      </c>
      <c r="Z488">
        <v>5</v>
      </c>
      <c r="AO488" s="18">
        <v>44470</v>
      </c>
      <c r="AP488">
        <v>1</v>
      </c>
      <c r="AQ488" t="s">
        <v>52</v>
      </c>
      <c r="AR488" s="16">
        <v>41958</v>
      </c>
      <c r="AS488">
        <v>500000</v>
      </c>
      <c r="AT488" t="s">
        <v>39</v>
      </c>
      <c r="AU488">
        <v>500000</v>
      </c>
      <c r="AV488">
        <v>500000</v>
      </c>
      <c r="AW488" t="s">
        <v>39</v>
      </c>
      <c r="AX488">
        <v>500000</v>
      </c>
      <c r="AY488" t="s">
        <v>52</v>
      </c>
      <c r="AZ488">
        <v>500000</v>
      </c>
      <c r="BA488" t="s">
        <v>39</v>
      </c>
      <c r="BB488">
        <v>500000</v>
      </c>
      <c r="BC488">
        <v>500000</v>
      </c>
      <c r="BD488" t="s">
        <v>39</v>
      </c>
      <c r="BE488">
        <v>500000</v>
      </c>
      <c r="CN488" t="s">
        <v>5008</v>
      </c>
      <c r="CP488" t="s">
        <v>6844</v>
      </c>
    </row>
    <row r="489" spans="1:99" x14ac:dyDescent="0.2">
      <c r="A489" s="21" t="s">
        <v>4021</v>
      </c>
      <c r="B489" t="s">
        <v>4023</v>
      </c>
      <c r="C489" s="16">
        <v>42005</v>
      </c>
      <c r="D489" t="s">
        <v>4501</v>
      </c>
      <c r="F489" t="s">
        <v>53</v>
      </c>
      <c r="G489" t="s">
        <v>9333</v>
      </c>
      <c r="H489" t="s">
        <v>4503</v>
      </c>
      <c r="I489" t="s">
        <v>52</v>
      </c>
      <c r="J489" t="s">
        <v>4022</v>
      </c>
      <c r="K489" t="s">
        <v>4506</v>
      </c>
      <c r="L489" t="s">
        <v>4024</v>
      </c>
      <c r="M489">
        <v>105.914</v>
      </c>
      <c r="N489" t="s">
        <v>4484</v>
      </c>
      <c r="S489" t="s">
        <v>4485</v>
      </c>
      <c r="T489" t="s">
        <v>4025</v>
      </c>
      <c r="U489" t="s">
        <v>9334</v>
      </c>
      <c r="V489" t="s">
        <v>9335</v>
      </c>
      <c r="W489" t="s">
        <v>9336</v>
      </c>
      <c r="X489" t="s">
        <v>9337</v>
      </c>
      <c r="AM489">
        <v>3</v>
      </c>
      <c r="AN489" t="s">
        <v>9338</v>
      </c>
      <c r="AO489" s="18">
        <v>44470</v>
      </c>
      <c r="AP489">
        <v>1</v>
      </c>
      <c r="AQ489" t="s">
        <v>52</v>
      </c>
      <c r="AR489" s="16">
        <v>42005</v>
      </c>
      <c r="AS489">
        <v>200000</v>
      </c>
      <c r="AT489" t="s">
        <v>39</v>
      </c>
      <c r="AU489">
        <v>200000</v>
      </c>
      <c r="AV489">
        <v>200000</v>
      </c>
      <c r="AW489" t="s">
        <v>39</v>
      </c>
      <c r="AX489">
        <v>200000</v>
      </c>
      <c r="AY489" t="s">
        <v>52</v>
      </c>
      <c r="AZ489">
        <v>200000</v>
      </c>
      <c r="BA489" t="s">
        <v>39</v>
      </c>
      <c r="BB489">
        <v>200000</v>
      </c>
      <c r="BC489">
        <v>200000</v>
      </c>
      <c r="BD489" t="s">
        <v>39</v>
      </c>
      <c r="BE489">
        <v>200000</v>
      </c>
      <c r="CP489" t="s">
        <v>4915</v>
      </c>
      <c r="CU489">
        <v>11</v>
      </c>
    </row>
    <row r="490" spans="1:99" x14ac:dyDescent="0.2">
      <c r="A490" s="21" t="s">
        <v>9339</v>
      </c>
      <c r="B490" t="s">
        <v>9340</v>
      </c>
      <c r="C490" s="16">
        <v>37355</v>
      </c>
      <c r="D490" t="s">
        <v>4476</v>
      </c>
      <c r="E490" t="s">
        <v>4881</v>
      </c>
      <c r="F490" t="s">
        <v>77</v>
      </c>
      <c r="G490" t="s">
        <v>9341</v>
      </c>
      <c r="H490" t="s">
        <v>4503</v>
      </c>
      <c r="I490" t="s">
        <v>52</v>
      </c>
      <c r="J490" t="s">
        <v>9342</v>
      </c>
      <c r="K490" t="s">
        <v>5500</v>
      </c>
      <c r="L490" t="s">
        <v>9343</v>
      </c>
      <c r="M490">
        <v>105.93600000000001</v>
      </c>
      <c r="N490" t="s">
        <v>4484</v>
      </c>
      <c r="O490" s="16">
        <v>40575</v>
      </c>
      <c r="P490" t="s">
        <v>4476</v>
      </c>
      <c r="S490" t="s">
        <v>4485</v>
      </c>
      <c r="T490" t="s">
        <v>9344</v>
      </c>
      <c r="U490" t="s">
        <v>9345</v>
      </c>
      <c r="V490" t="s">
        <v>9346</v>
      </c>
      <c r="W490" t="s">
        <v>9347</v>
      </c>
      <c r="X490" t="s">
        <v>9348</v>
      </c>
      <c r="Y490" t="s">
        <v>9349</v>
      </c>
      <c r="Z490">
        <v>51</v>
      </c>
      <c r="AM490">
        <v>2</v>
      </c>
      <c r="AN490" t="s">
        <v>9350</v>
      </c>
      <c r="AO490" t="s">
        <v>4692</v>
      </c>
      <c r="AP490">
        <v>1</v>
      </c>
      <c r="AQ490" t="s">
        <v>203</v>
      </c>
      <c r="AR490" s="16">
        <v>38797</v>
      </c>
      <c r="AS490">
        <v>500000</v>
      </c>
      <c r="AT490" t="s">
        <v>35</v>
      </c>
      <c r="AU490">
        <v>604995</v>
      </c>
      <c r="AV490">
        <v>500000</v>
      </c>
      <c r="AW490" t="s">
        <v>35</v>
      </c>
      <c r="AX490">
        <v>604995</v>
      </c>
      <c r="AY490" t="s">
        <v>52</v>
      </c>
      <c r="AZ490">
        <v>500000</v>
      </c>
      <c r="BA490" t="s">
        <v>35</v>
      </c>
      <c r="BB490">
        <v>604996</v>
      </c>
      <c r="BC490">
        <v>500000</v>
      </c>
      <c r="BD490" t="s">
        <v>35</v>
      </c>
      <c r="BE490">
        <v>604996</v>
      </c>
      <c r="BH490" t="s">
        <v>9351</v>
      </c>
      <c r="BI490" t="s">
        <v>9352</v>
      </c>
      <c r="BJ490" s="16">
        <v>40575</v>
      </c>
      <c r="BK490" t="s">
        <v>4476</v>
      </c>
      <c r="BL490">
        <v>5645000</v>
      </c>
      <c r="BM490" t="s">
        <v>35</v>
      </c>
      <c r="BN490">
        <v>7792806</v>
      </c>
      <c r="BO490" t="s">
        <v>5195</v>
      </c>
      <c r="BP490" t="s">
        <v>6796</v>
      </c>
      <c r="CF490">
        <v>0</v>
      </c>
      <c r="CG490">
        <v>4</v>
      </c>
      <c r="CI490" t="s">
        <v>4580</v>
      </c>
      <c r="CN490" t="s">
        <v>4530</v>
      </c>
      <c r="CP490" t="s">
        <v>9353</v>
      </c>
      <c r="CR490" t="s">
        <v>9354</v>
      </c>
      <c r="CS490" t="s">
        <v>9355</v>
      </c>
      <c r="CU490">
        <v>16</v>
      </c>
    </row>
    <row r="491" spans="1:99" x14ac:dyDescent="0.2">
      <c r="A491" s="21" t="s">
        <v>9356</v>
      </c>
      <c r="B491" t="s">
        <v>9357</v>
      </c>
      <c r="C491" s="16">
        <v>44075</v>
      </c>
      <c r="D491" t="s">
        <v>4546</v>
      </c>
      <c r="G491" t="s">
        <v>9358</v>
      </c>
      <c r="H491" t="s">
        <v>4503</v>
      </c>
      <c r="I491" t="s">
        <v>91</v>
      </c>
      <c r="J491" t="s">
        <v>9359</v>
      </c>
      <c r="K491" t="s">
        <v>5586</v>
      </c>
      <c r="L491" t="s">
        <v>9360</v>
      </c>
      <c r="M491">
        <v>106.29900000000001</v>
      </c>
      <c r="N491" t="s">
        <v>4484</v>
      </c>
      <c r="S491" t="s">
        <v>4485</v>
      </c>
      <c r="T491" t="s">
        <v>9361</v>
      </c>
      <c r="U491" t="s">
        <v>9362</v>
      </c>
      <c r="W491" t="s">
        <v>9363</v>
      </c>
      <c r="X491" t="s">
        <v>9364</v>
      </c>
      <c r="Z491">
        <v>1</v>
      </c>
      <c r="AO491" s="18">
        <v>44470</v>
      </c>
      <c r="AP491">
        <v>1</v>
      </c>
      <c r="AQ491" t="s">
        <v>52</v>
      </c>
      <c r="AR491" s="16">
        <v>44256</v>
      </c>
      <c r="AS491">
        <v>15000</v>
      </c>
      <c r="AT491" t="s">
        <v>35</v>
      </c>
      <c r="AU491">
        <v>18073</v>
      </c>
      <c r="AV491">
        <v>15000</v>
      </c>
      <c r="AW491" t="s">
        <v>35</v>
      </c>
      <c r="AX491">
        <v>18073</v>
      </c>
      <c r="AY491" t="s">
        <v>91</v>
      </c>
      <c r="AZ491">
        <v>15000</v>
      </c>
      <c r="BA491" t="s">
        <v>35</v>
      </c>
      <c r="BB491">
        <v>18073</v>
      </c>
      <c r="BC491">
        <v>15000</v>
      </c>
      <c r="BD491" t="s">
        <v>35</v>
      </c>
      <c r="BE491">
        <v>18073</v>
      </c>
      <c r="BG491">
        <v>1</v>
      </c>
      <c r="CN491" t="s">
        <v>4530</v>
      </c>
      <c r="CP491" t="s">
        <v>4555</v>
      </c>
      <c r="CQ491" t="s">
        <v>6887</v>
      </c>
    </row>
    <row r="492" spans="1:99" x14ac:dyDescent="0.2">
      <c r="A492" s="21" t="s">
        <v>4191</v>
      </c>
      <c r="B492" t="s">
        <v>4192</v>
      </c>
      <c r="C492" s="16">
        <v>41253</v>
      </c>
      <c r="D492" t="s">
        <v>4476</v>
      </c>
      <c r="E492" t="s">
        <v>4881</v>
      </c>
      <c r="G492" t="s">
        <v>9365</v>
      </c>
      <c r="H492" t="s">
        <v>4503</v>
      </c>
      <c r="I492" t="s">
        <v>52</v>
      </c>
      <c r="J492" t="s">
        <v>492</v>
      </c>
      <c r="K492" t="s">
        <v>4506</v>
      </c>
      <c r="L492" t="s">
        <v>4193</v>
      </c>
      <c r="M492">
        <v>106.429</v>
      </c>
      <c r="N492" t="s">
        <v>4484</v>
      </c>
      <c r="O492" s="16">
        <v>43375</v>
      </c>
      <c r="P492" t="s">
        <v>4476</v>
      </c>
      <c r="S492" t="s">
        <v>4485</v>
      </c>
      <c r="T492" t="s">
        <v>4194</v>
      </c>
      <c r="U492" t="s">
        <v>9366</v>
      </c>
      <c r="V492" t="s">
        <v>9367</v>
      </c>
      <c r="W492" t="s">
        <v>9368</v>
      </c>
      <c r="X492" t="s">
        <v>9369</v>
      </c>
      <c r="Y492">
        <v>447825809797</v>
      </c>
      <c r="Z492">
        <v>2</v>
      </c>
      <c r="AM492">
        <v>1</v>
      </c>
      <c r="AN492" t="s">
        <v>9370</v>
      </c>
      <c r="AO492" s="18">
        <v>44470</v>
      </c>
      <c r="AP492">
        <v>1</v>
      </c>
      <c r="AQ492" t="s">
        <v>203</v>
      </c>
      <c r="AR492" s="16">
        <v>41487</v>
      </c>
      <c r="AS492">
        <v>200000</v>
      </c>
      <c r="AT492" t="s">
        <v>1244</v>
      </c>
      <c r="AU492">
        <v>302760</v>
      </c>
      <c r="AV492">
        <v>200000</v>
      </c>
      <c r="AW492" t="s">
        <v>1244</v>
      </c>
      <c r="AX492">
        <v>302760</v>
      </c>
      <c r="AY492" t="s">
        <v>52</v>
      </c>
      <c r="AZ492">
        <v>200000</v>
      </c>
      <c r="BA492" t="s">
        <v>1244</v>
      </c>
      <c r="BB492">
        <v>302760</v>
      </c>
      <c r="BC492">
        <v>200000</v>
      </c>
      <c r="BD492" t="s">
        <v>1244</v>
      </c>
      <c r="BE492">
        <v>302760</v>
      </c>
      <c r="BH492" t="s">
        <v>9371</v>
      </c>
      <c r="BI492" t="s">
        <v>9372</v>
      </c>
      <c r="BJ492" s="16">
        <v>43375</v>
      </c>
      <c r="BK492" t="s">
        <v>4476</v>
      </c>
      <c r="BO492" t="s">
        <v>5195</v>
      </c>
      <c r="CP492" t="s">
        <v>4555</v>
      </c>
      <c r="CR492" t="s">
        <v>9373</v>
      </c>
      <c r="CS492" t="s">
        <v>9374</v>
      </c>
      <c r="CU492">
        <v>19</v>
      </c>
    </row>
    <row r="493" spans="1:99" x14ac:dyDescent="0.2">
      <c r="A493" s="21" t="s">
        <v>2053</v>
      </c>
      <c r="B493" t="s">
        <v>2055</v>
      </c>
      <c r="C493" s="16">
        <v>43178</v>
      </c>
      <c r="D493" t="s">
        <v>4476</v>
      </c>
      <c r="G493" t="s">
        <v>2056</v>
      </c>
      <c r="H493" t="s">
        <v>4503</v>
      </c>
      <c r="I493" t="s">
        <v>91</v>
      </c>
      <c r="J493" t="s">
        <v>2054</v>
      </c>
      <c r="K493" t="s">
        <v>4506</v>
      </c>
      <c r="L493" t="s">
        <v>2056</v>
      </c>
      <c r="M493">
        <v>106.794</v>
      </c>
      <c r="N493" t="s">
        <v>4484</v>
      </c>
      <c r="S493" t="s">
        <v>4485</v>
      </c>
      <c r="T493" t="s">
        <v>2057</v>
      </c>
      <c r="U493" t="s">
        <v>9375</v>
      </c>
      <c r="V493" t="s">
        <v>9376</v>
      </c>
      <c r="W493" t="s">
        <v>9377</v>
      </c>
      <c r="X493" t="s">
        <v>9378</v>
      </c>
      <c r="Z493">
        <v>4</v>
      </c>
      <c r="AM493">
        <v>3</v>
      </c>
      <c r="AN493" t="s">
        <v>9379</v>
      </c>
      <c r="AO493" s="18">
        <v>44470</v>
      </c>
      <c r="AP493">
        <v>1</v>
      </c>
      <c r="AQ493" t="s">
        <v>52</v>
      </c>
      <c r="AR493" s="16">
        <v>43566</v>
      </c>
      <c r="AY493" t="s">
        <v>91</v>
      </c>
      <c r="CC493" t="s">
        <v>4579</v>
      </c>
      <c r="CD493">
        <v>4</v>
      </c>
      <c r="CP493" t="s">
        <v>9380</v>
      </c>
    </row>
    <row r="494" spans="1:99" x14ac:dyDescent="0.2">
      <c r="A494" s="21" t="s">
        <v>9381</v>
      </c>
      <c r="B494" t="s">
        <v>9382</v>
      </c>
      <c r="C494" s="16">
        <v>40662</v>
      </c>
      <c r="D494" t="s">
        <v>4476</v>
      </c>
      <c r="F494" t="s">
        <v>53</v>
      </c>
      <c r="G494" t="s">
        <v>9383</v>
      </c>
      <c r="H494" t="s">
        <v>4503</v>
      </c>
      <c r="I494" t="s">
        <v>52</v>
      </c>
      <c r="J494" t="s">
        <v>9384</v>
      </c>
      <c r="K494" t="s">
        <v>6610</v>
      </c>
      <c r="L494" t="s">
        <v>9385</v>
      </c>
      <c r="M494">
        <v>106.80800000000001</v>
      </c>
      <c r="N494" t="s">
        <v>4484</v>
      </c>
      <c r="S494" t="s">
        <v>4485</v>
      </c>
      <c r="T494" t="s">
        <v>9386</v>
      </c>
      <c r="U494" t="s">
        <v>9387</v>
      </c>
      <c r="V494" t="s">
        <v>9388</v>
      </c>
      <c r="W494" t="s">
        <v>9389</v>
      </c>
      <c r="X494" t="s">
        <v>9390</v>
      </c>
      <c r="Z494">
        <v>1</v>
      </c>
      <c r="AM494">
        <v>1</v>
      </c>
      <c r="AN494" t="s">
        <v>9391</v>
      </c>
      <c r="AO494" s="18">
        <v>44470</v>
      </c>
      <c r="AP494">
        <v>1</v>
      </c>
      <c r="AQ494" t="s">
        <v>52</v>
      </c>
      <c r="AR494" s="16">
        <v>41955</v>
      </c>
      <c r="AS494">
        <v>400000</v>
      </c>
      <c r="AT494" t="s">
        <v>35</v>
      </c>
      <c r="AU494">
        <v>497366</v>
      </c>
      <c r="AV494">
        <v>400000</v>
      </c>
      <c r="AW494" t="s">
        <v>35</v>
      </c>
      <c r="AX494">
        <v>497366</v>
      </c>
      <c r="AY494" t="s">
        <v>52</v>
      </c>
      <c r="AZ494">
        <v>400000</v>
      </c>
      <c r="BA494" t="s">
        <v>35</v>
      </c>
      <c r="BB494">
        <v>497366</v>
      </c>
      <c r="BC494">
        <v>400000</v>
      </c>
      <c r="BD494" t="s">
        <v>35</v>
      </c>
      <c r="BE494">
        <v>497366</v>
      </c>
      <c r="CN494" t="s">
        <v>4530</v>
      </c>
      <c r="CP494" t="s">
        <v>9392</v>
      </c>
    </row>
    <row r="495" spans="1:99" x14ac:dyDescent="0.2">
      <c r="A495" s="21" t="s">
        <v>3963</v>
      </c>
      <c r="B495" t="s">
        <v>3965</v>
      </c>
      <c r="C495" s="16">
        <v>40909</v>
      </c>
      <c r="D495" t="s">
        <v>4501</v>
      </c>
      <c r="G495" t="s">
        <v>9393</v>
      </c>
      <c r="H495" t="s">
        <v>4503</v>
      </c>
      <c r="I495" t="s">
        <v>97</v>
      </c>
      <c r="J495" t="s">
        <v>3964</v>
      </c>
      <c r="K495" t="s">
        <v>9394</v>
      </c>
      <c r="L495" t="s">
        <v>3966</v>
      </c>
      <c r="M495">
        <v>107.01</v>
      </c>
      <c r="N495" t="s">
        <v>4484</v>
      </c>
      <c r="S495" t="s">
        <v>4485</v>
      </c>
      <c r="T495" t="s">
        <v>3967</v>
      </c>
      <c r="U495" t="s">
        <v>9395</v>
      </c>
      <c r="V495" t="s">
        <v>9396</v>
      </c>
      <c r="W495" t="s">
        <v>9397</v>
      </c>
      <c r="X495" t="s">
        <v>9398</v>
      </c>
      <c r="Y495">
        <v>443303131000</v>
      </c>
      <c r="AM495">
        <v>2</v>
      </c>
      <c r="AN495" t="s">
        <v>9399</v>
      </c>
      <c r="AO495" s="18">
        <v>44470</v>
      </c>
      <c r="AP495">
        <v>1</v>
      </c>
      <c r="AR495" s="16">
        <v>42174</v>
      </c>
      <c r="AS495">
        <v>3800000</v>
      </c>
      <c r="AT495" t="s">
        <v>39</v>
      </c>
      <c r="AU495">
        <v>3800000</v>
      </c>
      <c r="AV495">
        <v>3800000</v>
      </c>
      <c r="AW495" t="s">
        <v>39</v>
      </c>
      <c r="AX495">
        <v>3800000</v>
      </c>
      <c r="AY495" t="s">
        <v>97</v>
      </c>
      <c r="AZ495">
        <v>3800000</v>
      </c>
      <c r="BA495" t="s">
        <v>39</v>
      </c>
      <c r="BB495">
        <v>3800000</v>
      </c>
      <c r="BC495">
        <v>3800000</v>
      </c>
      <c r="BD495" t="s">
        <v>39</v>
      </c>
      <c r="BE495">
        <v>3800000</v>
      </c>
      <c r="CP495" t="s">
        <v>9400</v>
      </c>
      <c r="CU495">
        <v>8</v>
      </c>
    </row>
    <row r="496" spans="1:99" x14ac:dyDescent="0.2">
      <c r="A496" s="21" t="s">
        <v>9401</v>
      </c>
      <c r="B496" t="s">
        <v>9402</v>
      </c>
      <c r="C496" s="16">
        <v>41640</v>
      </c>
      <c r="D496" t="s">
        <v>4501</v>
      </c>
      <c r="F496" t="s">
        <v>77</v>
      </c>
      <c r="G496" t="s">
        <v>9403</v>
      </c>
      <c r="H496" t="s">
        <v>4503</v>
      </c>
      <c r="I496" t="s">
        <v>52</v>
      </c>
      <c r="J496" t="s">
        <v>2839</v>
      </c>
      <c r="K496" t="s">
        <v>5586</v>
      </c>
      <c r="L496" t="s">
        <v>9404</v>
      </c>
      <c r="M496">
        <v>107.017</v>
      </c>
      <c r="N496" t="s">
        <v>4484</v>
      </c>
      <c r="S496" t="s">
        <v>4485</v>
      </c>
      <c r="T496" t="s">
        <v>9405</v>
      </c>
      <c r="U496" t="s">
        <v>9406</v>
      </c>
      <c r="W496" t="s">
        <v>9407</v>
      </c>
      <c r="X496" t="s">
        <v>9408</v>
      </c>
      <c r="Y496" t="s">
        <v>9409</v>
      </c>
      <c r="Z496">
        <v>15</v>
      </c>
      <c r="AM496">
        <v>1</v>
      </c>
      <c r="AN496" t="s">
        <v>9410</v>
      </c>
      <c r="AO496" s="18">
        <v>44470</v>
      </c>
      <c r="AP496">
        <v>1</v>
      </c>
      <c r="AQ496" t="s">
        <v>52</v>
      </c>
      <c r="AR496" s="16">
        <v>42309</v>
      </c>
      <c r="AS496">
        <v>15000</v>
      </c>
      <c r="AT496" t="s">
        <v>35</v>
      </c>
      <c r="AU496">
        <v>16531</v>
      </c>
      <c r="AV496">
        <v>15000</v>
      </c>
      <c r="AW496" t="s">
        <v>35</v>
      </c>
      <c r="AX496">
        <v>16531</v>
      </c>
      <c r="AY496" t="s">
        <v>52</v>
      </c>
      <c r="AZ496">
        <v>15000</v>
      </c>
      <c r="BA496" t="s">
        <v>35</v>
      </c>
      <c r="BB496">
        <v>16531</v>
      </c>
      <c r="BC496">
        <v>15000</v>
      </c>
      <c r="BD496" t="s">
        <v>35</v>
      </c>
      <c r="BE496">
        <v>16531</v>
      </c>
      <c r="BG496">
        <v>2</v>
      </c>
      <c r="CN496" t="s">
        <v>4530</v>
      </c>
      <c r="CP496" t="s">
        <v>5816</v>
      </c>
      <c r="CQ496" t="s">
        <v>9411</v>
      </c>
    </row>
    <row r="497" spans="1:99" x14ac:dyDescent="0.2">
      <c r="A497" s="21" t="s">
        <v>727</v>
      </c>
      <c r="B497" t="s">
        <v>728</v>
      </c>
      <c r="C497" s="16">
        <v>42736</v>
      </c>
      <c r="D497" t="s">
        <v>4501</v>
      </c>
      <c r="G497" t="s">
        <v>9412</v>
      </c>
      <c r="H497" t="s">
        <v>4503</v>
      </c>
      <c r="I497" t="s">
        <v>52</v>
      </c>
      <c r="J497" t="s">
        <v>726</v>
      </c>
      <c r="K497" t="s">
        <v>4482</v>
      </c>
      <c r="L497" t="s">
        <v>729</v>
      </c>
      <c r="M497">
        <v>107.143</v>
      </c>
      <c r="N497" t="s">
        <v>4484</v>
      </c>
      <c r="S497" t="s">
        <v>4485</v>
      </c>
      <c r="T497" t="s">
        <v>730</v>
      </c>
      <c r="V497" t="s">
        <v>9413</v>
      </c>
      <c r="W497" t="s">
        <v>9414</v>
      </c>
      <c r="X497" t="s">
        <v>9415</v>
      </c>
      <c r="Y497" t="s">
        <v>9416</v>
      </c>
      <c r="Z497">
        <v>1</v>
      </c>
      <c r="AM497">
        <v>2</v>
      </c>
      <c r="AN497" t="s">
        <v>9417</v>
      </c>
      <c r="AO497" t="s">
        <v>4692</v>
      </c>
      <c r="AP497">
        <v>1</v>
      </c>
      <c r="AQ497" t="s">
        <v>52</v>
      </c>
      <c r="AR497" s="16">
        <v>43188</v>
      </c>
      <c r="AS497">
        <v>1000000</v>
      </c>
      <c r="AT497" t="s">
        <v>35</v>
      </c>
      <c r="AU497">
        <v>1230242</v>
      </c>
      <c r="AV497">
        <v>1000000</v>
      </c>
      <c r="AW497" t="s">
        <v>35</v>
      </c>
      <c r="AX497">
        <v>1230242</v>
      </c>
      <c r="AY497" t="s">
        <v>52</v>
      </c>
      <c r="AZ497">
        <v>1000000</v>
      </c>
      <c r="BA497" t="s">
        <v>35</v>
      </c>
      <c r="BB497">
        <v>1230242</v>
      </c>
      <c r="BC497">
        <v>1000000</v>
      </c>
      <c r="BD497" t="s">
        <v>35</v>
      </c>
      <c r="BE497">
        <v>1230242</v>
      </c>
      <c r="CN497" t="s">
        <v>4530</v>
      </c>
      <c r="CP497" t="s">
        <v>4679</v>
      </c>
    </row>
    <row r="498" spans="1:99" x14ac:dyDescent="0.2">
      <c r="A498" s="21" t="s">
        <v>9418</v>
      </c>
      <c r="B498" t="s">
        <v>9419</v>
      </c>
      <c r="C498" s="16">
        <v>41801</v>
      </c>
      <c r="D498" t="s">
        <v>4476</v>
      </c>
      <c r="E498" t="s">
        <v>4612</v>
      </c>
      <c r="F498" t="s">
        <v>77</v>
      </c>
      <c r="G498" t="s">
        <v>9420</v>
      </c>
      <c r="H498" t="s">
        <v>4503</v>
      </c>
      <c r="I498" t="s">
        <v>52</v>
      </c>
      <c r="J498" t="s">
        <v>9421</v>
      </c>
      <c r="K498" t="s">
        <v>7857</v>
      </c>
      <c r="L498" t="s">
        <v>9422</v>
      </c>
      <c r="M498">
        <v>107.16</v>
      </c>
      <c r="N498" t="s">
        <v>4484</v>
      </c>
      <c r="O498" s="16">
        <v>43150</v>
      </c>
      <c r="P498" t="s">
        <v>4476</v>
      </c>
      <c r="S498" t="s">
        <v>4485</v>
      </c>
      <c r="T498" t="s">
        <v>9423</v>
      </c>
      <c r="U498" t="s">
        <v>9424</v>
      </c>
      <c r="V498" t="s">
        <v>9425</v>
      </c>
      <c r="W498" t="s">
        <v>9426</v>
      </c>
      <c r="X498" t="s">
        <v>9427</v>
      </c>
      <c r="Y498">
        <v>390692943542</v>
      </c>
      <c r="AM498">
        <v>2</v>
      </c>
      <c r="AN498" t="s">
        <v>9428</v>
      </c>
      <c r="AO498" s="17">
        <v>18568</v>
      </c>
      <c r="AP498">
        <v>1</v>
      </c>
      <c r="AQ498" t="s">
        <v>203</v>
      </c>
      <c r="AR498" s="16">
        <v>42296</v>
      </c>
      <c r="AS498">
        <v>150000</v>
      </c>
      <c r="AT498" t="s">
        <v>35</v>
      </c>
      <c r="AU498">
        <v>169939</v>
      </c>
      <c r="AV498">
        <v>150000</v>
      </c>
      <c r="AW498" t="s">
        <v>35</v>
      </c>
      <c r="AX498">
        <v>169939</v>
      </c>
      <c r="AY498" t="s">
        <v>52</v>
      </c>
      <c r="AZ498">
        <v>150000</v>
      </c>
      <c r="BA498" t="s">
        <v>35</v>
      </c>
      <c r="BB498">
        <v>169939</v>
      </c>
      <c r="BC498">
        <v>150000</v>
      </c>
      <c r="BD498" t="s">
        <v>35</v>
      </c>
      <c r="BE498">
        <v>169939</v>
      </c>
      <c r="BH498" t="s">
        <v>9429</v>
      </c>
      <c r="BI498" t="s">
        <v>9430</v>
      </c>
      <c r="BJ498" s="16">
        <v>43150</v>
      </c>
      <c r="BK498" t="s">
        <v>4476</v>
      </c>
      <c r="BO498" t="s">
        <v>4891</v>
      </c>
      <c r="CF498">
        <v>0</v>
      </c>
      <c r="CG498">
        <v>1</v>
      </c>
      <c r="CI498" t="s">
        <v>4498</v>
      </c>
    </row>
    <row r="499" spans="1:99" x14ac:dyDescent="0.2">
      <c r="A499" s="21" t="s">
        <v>9431</v>
      </c>
      <c r="B499" t="s">
        <v>9432</v>
      </c>
      <c r="C499" s="16">
        <v>43160</v>
      </c>
      <c r="D499" t="s">
        <v>4476</v>
      </c>
      <c r="F499" t="s">
        <v>45</v>
      </c>
      <c r="G499" t="s">
        <v>9433</v>
      </c>
      <c r="H499" t="s">
        <v>4503</v>
      </c>
      <c r="I499" t="s">
        <v>91</v>
      </c>
      <c r="J499" t="s">
        <v>9434</v>
      </c>
      <c r="K499" t="s">
        <v>4828</v>
      </c>
      <c r="L499" t="s">
        <v>9435</v>
      </c>
      <c r="M499">
        <v>107.83799999999999</v>
      </c>
      <c r="N499" t="s">
        <v>6289</v>
      </c>
      <c r="R499" t="s">
        <v>6290</v>
      </c>
      <c r="S499" t="s">
        <v>4485</v>
      </c>
      <c r="U499" t="s">
        <v>9436</v>
      </c>
      <c r="W499" t="s">
        <v>9437</v>
      </c>
      <c r="X499" t="s">
        <v>9438</v>
      </c>
      <c r="AM499">
        <v>2</v>
      </c>
      <c r="AN499" t="s">
        <v>9439</v>
      </c>
      <c r="AO499" s="18">
        <v>44470</v>
      </c>
      <c r="AP499">
        <v>1</v>
      </c>
      <c r="AQ499" t="s">
        <v>52</v>
      </c>
      <c r="AR499" s="16">
        <v>43160</v>
      </c>
      <c r="AS499">
        <v>120000</v>
      </c>
      <c r="AT499" t="s">
        <v>39</v>
      </c>
      <c r="AU499">
        <v>120000</v>
      </c>
      <c r="AV499">
        <v>120000</v>
      </c>
      <c r="AW499" t="s">
        <v>39</v>
      </c>
      <c r="AX499">
        <v>120000</v>
      </c>
      <c r="AY499" t="s">
        <v>91</v>
      </c>
      <c r="AZ499">
        <v>120000</v>
      </c>
      <c r="BA499" t="s">
        <v>39</v>
      </c>
      <c r="BB499">
        <v>120000</v>
      </c>
      <c r="BC499">
        <v>120000</v>
      </c>
      <c r="BD499" t="s">
        <v>39</v>
      </c>
      <c r="BE499">
        <v>120000</v>
      </c>
      <c r="CN499" t="s">
        <v>4530</v>
      </c>
      <c r="CP499" t="s">
        <v>9440</v>
      </c>
    </row>
    <row r="500" spans="1:99" x14ac:dyDescent="0.2">
      <c r="A500" s="21" t="s">
        <v>9441</v>
      </c>
      <c r="B500" t="s">
        <v>9442</v>
      </c>
      <c r="C500" s="16">
        <v>43831</v>
      </c>
      <c r="D500" t="s">
        <v>4501</v>
      </c>
      <c r="G500" t="s">
        <v>9443</v>
      </c>
      <c r="H500" t="s">
        <v>4503</v>
      </c>
      <c r="I500" t="s">
        <v>52</v>
      </c>
      <c r="J500" t="s">
        <v>9444</v>
      </c>
      <c r="K500" t="s">
        <v>9067</v>
      </c>
      <c r="L500" t="s">
        <v>9445</v>
      </c>
      <c r="M500">
        <v>107.901</v>
      </c>
      <c r="N500" t="s">
        <v>4484</v>
      </c>
      <c r="S500" t="s">
        <v>4485</v>
      </c>
      <c r="T500" t="s">
        <v>9446</v>
      </c>
      <c r="W500" t="s">
        <v>9447</v>
      </c>
      <c r="AM500">
        <v>2</v>
      </c>
      <c r="AN500" t="s">
        <v>9448</v>
      </c>
      <c r="AO500" s="18">
        <v>44470</v>
      </c>
      <c r="AP500">
        <v>1</v>
      </c>
      <c r="AQ500" t="s">
        <v>52</v>
      </c>
      <c r="AR500" s="16">
        <v>43839</v>
      </c>
      <c r="AS500">
        <v>50000</v>
      </c>
      <c r="AT500" t="s">
        <v>35</v>
      </c>
      <c r="AU500">
        <v>55546</v>
      </c>
      <c r="AV500">
        <v>50000</v>
      </c>
      <c r="AW500" t="s">
        <v>35</v>
      </c>
      <c r="AX500">
        <v>55546</v>
      </c>
      <c r="AY500" t="s">
        <v>52</v>
      </c>
      <c r="AZ500">
        <v>50000</v>
      </c>
      <c r="BA500" t="s">
        <v>35</v>
      </c>
      <c r="BB500">
        <v>55547</v>
      </c>
      <c r="BC500">
        <v>50000</v>
      </c>
      <c r="BD500" t="s">
        <v>35</v>
      </c>
      <c r="BE500">
        <v>55547</v>
      </c>
      <c r="BG500">
        <v>1</v>
      </c>
      <c r="CN500" t="s">
        <v>4530</v>
      </c>
      <c r="CP500" t="s">
        <v>5860</v>
      </c>
      <c r="CQ500" t="s">
        <v>9069</v>
      </c>
    </row>
    <row r="501" spans="1:99" x14ac:dyDescent="0.2">
      <c r="A501" s="21" t="s">
        <v>4148</v>
      </c>
      <c r="B501" t="s">
        <v>4150</v>
      </c>
      <c r="C501" s="16">
        <v>41275</v>
      </c>
      <c r="D501" t="s">
        <v>4501</v>
      </c>
      <c r="F501" t="s">
        <v>77</v>
      </c>
      <c r="G501" t="s">
        <v>9449</v>
      </c>
      <c r="H501" t="s">
        <v>4503</v>
      </c>
      <c r="I501" t="s">
        <v>213</v>
      </c>
      <c r="J501" t="s">
        <v>4149</v>
      </c>
      <c r="K501" t="s">
        <v>4506</v>
      </c>
      <c r="L501" t="s">
        <v>4151</v>
      </c>
      <c r="M501">
        <v>108</v>
      </c>
      <c r="N501" t="s">
        <v>4484</v>
      </c>
      <c r="S501" t="s">
        <v>4485</v>
      </c>
      <c r="T501" t="s">
        <v>4152</v>
      </c>
      <c r="U501" t="s">
        <v>9450</v>
      </c>
      <c r="W501" t="s">
        <v>9451</v>
      </c>
      <c r="X501" t="s">
        <v>9452</v>
      </c>
      <c r="Y501" t="s">
        <v>9453</v>
      </c>
      <c r="Z501">
        <v>6</v>
      </c>
      <c r="AM501">
        <v>3</v>
      </c>
      <c r="AN501" t="s">
        <v>9454</v>
      </c>
      <c r="AO501" s="17">
        <v>18568</v>
      </c>
      <c r="AP501">
        <v>1</v>
      </c>
      <c r="AQ501" t="s">
        <v>52</v>
      </c>
      <c r="AR501" s="16">
        <v>41652</v>
      </c>
      <c r="AS501">
        <v>200000</v>
      </c>
      <c r="AT501" t="s">
        <v>39</v>
      </c>
      <c r="AU501">
        <v>200000</v>
      </c>
      <c r="AV501">
        <v>200000</v>
      </c>
      <c r="AW501" t="s">
        <v>39</v>
      </c>
      <c r="AX501">
        <v>200000</v>
      </c>
      <c r="AY501" t="s">
        <v>213</v>
      </c>
      <c r="AZ501">
        <v>200000</v>
      </c>
      <c r="BA501" t="s">
        <v>39</v>
      </c>
      <c r="BB501">
        <v>200000</v>
      </c>
      <c r="BC501">
        <v>200000</v>
      </c>
      <c r="BD501" t="s">
        <v>39</v>
      </c>
      <c r="BE501">
        <v>200000</v>
      </c>
      <c r="BG501">
        <v>3</v>
      </c>
      <c r="CP501" t="s">
        <v>9455</v>
      </c>
      <c r="CQ501" t="s">
        <v>9456</v>
      </c>
      <c r="CU501">
        <v>16</v>
      </c>
    </row>
    <row r="502" spans="1:99" x14ac:dyDescent="0.2">
      <c r="A502" s="21" t="s">
        <v>2809</v>
      </c>
      <c r="B502" t="s">
        <v>2810</v>
      </c>
      <c r="C502" s="16">
        <v>43251</v>
      </c>
      <c r="D502" t="s">
        <v>4476</v>
      </c>
      <c r="G502" t="s">
        <v>9457</v>
      </c>
      <c r="H502" t="s">
        <v>4503</v>
      </c>
      <c r="I502" t="s">
        <v>91</v>
      </c>
      <c r="J502" t="s">
        <v>1264</v>
      </c>
      <c r="K502" t="s">
        <v>6945</v>
      </c>
      <c r="L502" t="s">
        <v>2811</v>
      </c>
      <c r="M502">
        <v>108.11</v>
      </c>
      <c r="N502" t="s">
        <v>4484</v>
      </c>
      <c r="S502" t="s">
        <v>4485</v>
      </c>
      <c r="T502" t="s">
        <v>2812</v>
      </c>
      <c r="V502" t="s">
        <v>9458</v>
      </c>
      <c r="W502" t="s">
        <v>9459</v>
      </c>
      <c r="X502" t="s">
        <v>9460</v>
      </c>
      <c r="Y502">
        <v>447889229705</v>
      </c>
      <c r="AM502">
        <v>2</v>
      </c>
      <c r="AN502" t="s">
        <v>9461</v>
      </c>
      <c r="AO502" s="18">
        <v>44470</v>
      </c>
      <c r="AP502">
        <v>1</v>
      </c>
      <c r="AQ502" t="s">
        <v>52</v>
      </c>
      <c r="AR502" s="16">
        <v>43251</v>
      </c>
      <c r="AS502">
        <v>100000</v>
      </c>
      <c r="AT502" t="s">
        <v>1244</v>
      </c>
      <c r="AU502">
        <v>132889</v>
      </c>
      <c r="AV502">
        <v>100000</v>
      </c>
      <c r="AW502" t="s">
        <v>1244</v>
      </c>
      <c r="AX502">
        <v>132889</v>
      </c>
      <c r="AY502" t="s">
        <v>91</v>
      </c>
      <c r="AZ502">
        <v>100000</v>
      </c>
      <c r="BA502" t="s">
        <v>1244</v>
      </c>
      <c r="BB502">
        <v>132890</v>
      </c>
      <c r="BC502">
        <v>100000</v>
      </c>
      <c r="BD502" t="s">
        <v>1244</v>
      </c>
      <c r="BE502">
        <v>132890</v>
      </c>
      <c r="CC502" t="s">
        <v>4939</v>
      </c>
      <c r="CD502">
        <v>1</v>
      </c>
      <c r="CP502" t="s">
        <v>4739</v>
      </c>
    </row>
    <row r="503" spans="1:99" x14ac:dyDescent="0.2">
      <c r="A503" s="21" t="s">
        <v>3990</v>
      </c>
      <c r="B503" t="s">
        <v>3992</v>
      </c>
      <c r="C503" s="16">
        <v>42138</v>
      </c>
      <c r="D503" t="s">
        <v>4476</v>
      </c>
      <c r="F503" t="s">
        <v>53</v>
      </c>
      <c r="G503" t="s">
        <v>9462</v>
      </c>
      <c r="H503" t="s">
        <v>4503</v>
      </c>
      <c r="I503" t="s">
        <v>52</v>
      </c>
      <c r="J503" t="s">
        <v>3991</v>
      </c>
      <c r="K503" t="s">
        <v>9463</v>
      </c>
      <c r="L503" t="s">
        <v>3993</v>
      </c>
      <c r="M503">
        <v>108.342</v>
      </c>
      <c r="N503" t="s">
        <v>4484</v>
      </c>
      <c r="S503" t="s">
        <v>4485</v>
      </c>
      <c r="T503" t="s">
        <v>3994</v>
      </c>
      <c r="V503" t="s">
        <v>9464</v>
      </c>
      <c r="AM503">
        <v>2</v>
      </c>
      <c r="AN503" t="s">
        <v>9465</v>
      </c>
      <c r="AO503" s="18">
        <v>44470</v>
      </c>
      <c r="AP503">
        <v>1</v>
      </c>
      <c r="AQ503" t="s">
        <v>52</v>
      </c>
      <c r="AR503" s="16">
        <v>42138</v>
      </c>
      <c r="AS503">
        <v>28000</v>
      </c>
      <c r="AT503" t="s">
        <v>1244</v>
      </c>
      <c r="AU503">
        <v>44172</v>
      </c>
      <c r="AV503">
        <v>28000</v>
      </c>
      <c r="AW503" t="s">
        <v>1244</v>
      </c>
      <c r="AX503">
        <v>44172</v>
      </c>
      <c r="AY503" t="s">
        <v>52</v>
      </c>
      <c r="AZ503">
        <v>28000</v>
      </c>
      <c r="BA503" t="s">
        <v>1244</v>
      </c>
      <c r="BB503">
        <v>44172</v>
      </c>
      <c r="BC503">
        <v>28000</v>
      </c>
      <c r="BD503" t="s">
        <v>1244</v>
      </c>
      <c r="BE503">
        <v>44172</v>
      </c>
      <c r="BG503">
        <v>1</v>
      </c>
      <c r="CP503" t="s">
        <v>5196</v>
      </c>
      <c r="CQ503" t="s">
        <v>1874</v>
      </c>
    </row>
    <row r="504" spans="1:99" x14ac:dyDescent="0.2">
      <c r="A504" s="21" t="s">
        <v>9466</v>
      </c>
      <c r="B504" t="s">
        <v>9467</v>
      </c>
      <c r="C504" s="16">
        <v>43647</v>
      </c>
      <c r="D504" t="s">
        <v>4476</v>
      </c>
      <c r="G504" t="s">
        <v>9468</v>
      </c>
      <c r="H504" t="s">
        <v>4503</v>
      </c>
      <c r="I504" t="s">
        <v>52</v>
      </c>
      <c r="J504" t="s">
        <v>9469</v>
      </c>
      <c r="K504" t="s">
        <v>5183</v>
      </c>
      <c r="L504" t="s">
        <v>9470</v>
      </c>
      <c r="M504">
        <v>108.86799999999999</v>
      </c>
      <c r="N504" t="s">
        <v>4484</v>
      </c>
      <c r="S504" t="s">
        <v>4485</v>
      </c>
      <c r="T504" t="s">
        <v>9471</v>
      </c>
      <c r="V504" t="s">
        <v>9472</v>
      </c>
      <c r="X504" t="s">
        <v>9473</v>
      </c>
      <c r="Y504" t="s">
        <v>9474</v>
      </c>
      <c r="AO504" s="18">
        <v>44470</v>
      </c>
      <c r="AP504">
        <v>1</v>
      </c>
      <c r="AQ504" t="s">
        <v>52</v>
      </c>
      <c r="AR504" s="16">
        <v>43648</v>
      </c>
      <c r="AS504">
        <v>770000</v>
      </c>
      <c r="AT504" t="s">
        <v>39</v>
      </c>
      <c r="AU504">
        <v>770000</v>
      </c>
      <c r="AV504">
        <v>770000</v>
      </c>
      <c r="AW504" t="s">
        <v>39</v>
      </c>
      <c r="AX504">
        <v>770000</v>
      </c>
      <c r="AY504" t="s">
        <v>52</v>
      </c>
      <c r="AZ504">
        <v>770000</v>
      </c>
      <c r="BA504" t="s">
        <v>39</v>
      </c>
      <c r="BB504">
        <v>770000</v>
      </c>
      <c r="BC504">
        <v>770000</v>
      </c>
      <c r="BD504" t="s">
        <v>39</v>
      </c>
      <c r="BE504">
        <v>770000</v>
      </c>
      <c r="BG504">
        <v>1</v>
      </c>
      <c r="CP504" t="s">
        <v>5364</v>
      </c>
      <c r="CQ504" t="s">
        <v>9475</v>
      </c>
    </row>
    <row r="505" spans="1:99" x14ac:dyDescent="0.2">
      <c r="A505" s="21" t="s">
        <v>9476</v>
      </c>
      <c r="B505" t="s">
        <v>9477</v>
      </c>
      <c r="C505" s="16">
        <v>40179</v>
      </c>
      <c r="D505" t="s">
        <v>4501</v>
      </c>
      <c r="F505" t="s">
        <v>53</v>
      </c>
      <c r="G505" t="s">
        <v>9478</v>
      </c>
      <c r="H505" t="s">
        <v>4503</v>
      </c>
      <c r="I505" t="s">
        <v>213</v>
      </c>
      <c r="J505" t="s">
        <v>9479</v>
      </c>
      <c r="K505" t="s">
        <v>9480</v>
      </c>
      <c r="L505" t="s">
        <v>9481</v>
      </c>
      <c r="M505">
        <v>109.41200000000001</v>
      </c>
      <c r="N505" t="s">
        <v>4484</v>
      </c>
      <c r="S505" t="s">
        <v>4485</v>
      </c>
      <c r="T505" t="s">
        <v>9482</v>
      </c>
      <c r="U505" t="s">
        <v>9483</v>
      </c>
      <c r="V505" t="s">
        <v>9484</v>
      </c>
      <c r="X505" t="s">
        <v>9485</v>
      </c>
      <c r="Y505" t="s">
        <v>9486</v>
      </c>
      <c r="AM505">
        <v>1</v>
      </c>
      <c r="AN505" t="s">
        <v>9487</v>
      </c>
      <c r="AO505" s="17">
        <v>18568</v>
      </c>
      <c r="AP505">
        <v>1</v>
      </c>
      <c r="AQ505" t="s">
        <v>52</v>
      </c>
      <c r="AR505" s="16">
        <v>40909</v>
      </c>
      <c r="AS505">
        <v>200000</v>
      </c>
      <c r="AT505" t="s">
        <v>39</v>
      </c>
      <c r="AU505">
        <v>200000</v>
      </c>
      <c r="AV505">
        <v>200000</v>
      </c>
      <c r="AW505" t="s">
        <v>39</v>
      </c>
      <c r="AX505">
        <v>200000</v>
      </c>
      <c r="AY505" t="s">
        <v>213</v>
      </c>
      <c r="AZ505">
        <v>200000</v>
      </c>
      <c r="BA505" t="s">
        <v>39</v>
      </c>
      <c r="BB505">
        <v>200000</v>
      </c>
      <c r="BC505">
        <v>200000</v>
      </c>
      <c r="BD505" t="s">
        <v>39</v>
      </c>
      <c r="BE505">
        <v>200000</v>
      </c>
      <c r="BG505">
        <v>1</v>
      </c>
      <c r="CN505" t="s">
        <v>4530</v>
      </c>
      <c r="CP505" t="s">
        <v>8892</v>
      </c>
      <c r="CQ505" t="s">
        <v>9488</v>
      </c>
    </row>
    <row r="506" spans="1:99" x14ac:dyDescent="0.2">
      <c r="A506" s="21" t="s">
        <v>9489</v>
      </c>
      <c r="B506" t="s">
        <v>9490</v>
      </c>
      <c r="C506" s="16">
        <v>41640</v>
      </c>
      <c r="D506" t="s">
        <v>4501</v>
      </c>
      <c r="G506" t="s">
        <v>9491</v>
      </c>
      <c r="H506" t="s">
        <v>4503</v>
      </c>
      <c r="I506" t="s">
        <v>52</v>
      </c>
      <c r="J506" t="s">
        <v>135</v>
      </c>
      <c r="K506" t="s">
        <v>9492</v>
      </c>
      <c r="L506" t="s">
        <v>9493</v>
      </c>
      <c r="M506">
        <v>109.47</v>
      </c>
      <c r="N506" t="s">
        <v>4484</v>
      </c>
      <c r="S506" t="s">
        <v>4485</v>
      </c>
      <c r="T506" t="s">
        <v>9494</v>
      </c>
      <c r="U506" t="s">
        <v>9495</v>
      </c>
      <c r="V506" t="s">
        <v>9496</v>
      </c>
      <c r="W506" t="s">
        <v>9497</v>
      </c>
      <c r="AO506" s="18">
        <v>44470</v>
      </c>
      <c r="AP506">
        <v>1</v>
      </c>
      <c r="AQ506" t="s">
        <v>52</v>
      </c>
      <c r="AR506" s="16">
        <v>43555</v>
      </c>
      <c r="AS506">
        <v>70000</v>
      </c>
      <c r="AT506" t="s">
        <v>39</v>
      </c>
      <c r="AU506">
        <v>70000</v>
      </c>
      <c r="AV506">
        <v>70000</v>
      </c>
      <c r="AW506" t="s">
        <v>39</v>
      </c>
      <c r="AX506">
        <v>70000</v>
      </c>
      <c r="AY506" t="s">
        <v>52</v>
      </c>
      <c r="AZ506">
        <v>70000</v>
      </c>
      <c r="BA506" t="s">
        <v>39</v>
      </c>
      <c r="BB506">
        <v>70000</v>
      </c>
      <c r="BC506">
        <v>70000</v>
      </c>
      <c r="BD506" t="s">
        <v>39</v>
      </c>
      <c r="BE506">
        <v>70000</v>
      </c>
      <c r="CP506" t="s">
        <v>4555</v>
      </c>
    </row>
    <row r="507" spans="1:99" x14ac:dyDescent="0.2">
      <c r="A507" s="21" t="s">
        <v>4358</v>
      </c>
      <c r="B507" t="s">
        <v>4360</v>
      </c>
      <c r="C507" s="16">
        <v>38353</v>
      </c>
      <c r="D507" t="s">
        <v>4501</v>
      </c>
      <c r="E507" t="s">
        <v>4477</v>
      </c>
      <c r="F507" t="s">
        <v>77</v>
      </c>
      <c r="G507" t="s">
        <v>9498</v>
      </c>
      <c r="H507" t="s">
        <v>4503</v>
      </c>
      <c r="I507" t="s">
        <v>97</v>
      </c>
      <c r="J507" t="s">
        <v>4359</v>
      </c>
      <c r="K507" t="s">
        <v>4506</v>
      </c>
      <c r="L507" t="s">
        <v>4361</v>
      </c>
      <c r="M507">
        <v>109.554</v>
      </c>
      <c r="N507" t="s">
        <v>4484</v>
      </c>
      <c r="S507" t="s">
        <v>4485</v>
      </c>
      <c r="T507" t="s">
        <v>4362</v>
      </c>
      <c r="U507" t="s">
        <v>9499</v>
      </c>
      <c r="V507" t="s">
        <v>9500</v>
      </c>
      <c r="W507" t="s">
        <v>9501</v>
      </c>
      <c r="Y507" t="s">
        <v>9502</v>
      </c>
      <c r="Z507">
        <v>24</v>
      </c>
      <c r="AM507">
        <v>2</v>
      </c>
      <c r="AN507" t="s">
        <v>9503</v>
      </c>
      <c r="AO507" t="s">
        <v>4528</v>
      </c>
      <c r="AP507">
        <v>1</v>
      </c>
      <c r="AR507" s="16">
        <v>38838</v>
      </c>
      <c r="AS507">
        <v>500000</v>
      </c>
      <c r="AT507" t="s">
        <v>39</v>
      </c>
      <c r="AU507">
        <v>500000</v>
      </c>
      <c r="AV507">
        <v>500000</v>
      </c>
      <c r="AW507" t="s">
        <v>39</v>
      </c>
      <c r="AX507">
        <v>500000</v>
      </c>
      <c r="AY507" t="s">
        <v>97</v>
      </c>
      <c r="AZ507">
        <v>500000</v>
      </c>
      <c r="BA507" t="s">
        <v>39</v>
      </c>
      <c r="BB507">
        <v>500000</v>
      </c>
      <c r="BC507">
        <v>500000</v>
      </c>
      <c r="BD507" t="s">
        <v>39</v>
      </c>
      <c r="BE507">
        <v>500000</v>
      </c>
      <c r="BG507">
        <v>1</v>
      </c>
      <c r="CC507" t="s">
        <v>5620</v>
      </c>
      <c r="CD507">
        <v>3</v>
      </c>
      <c r="CF507">
        <v>0</v>
      </c>
      <c r="CG507">
        <v>0</v>
      </c>
      <c r="CI507" t="s">
        <v>4580</v>
      </c>
      <c r="CP507" t="s">
        <v>9504</v>
      </c>
      <c r="CQ507" t="s">
        <v>4363</v>
      </c>
      <c r="CT507">
        <v>2</v>
      </c>
      <c r="CU507">
        <v>20</v>
      </c>
    </row>
    <row r="508" spans="1:99" x14ac:dyDescent="0.2">
      <c r="A508" s="21" t="s">
        <v>9505</v>
      </c>
      <c r="B508" t="s">
        <v>9506</v>
      </c>
      <c r="C508" s="16">
        <v>40544</v>
      </c>
      <c r="D508" t="s">
        <v>4476</v>
      </c>
      <c r="H508" t="s">
        <v>4503</v>
      </c>
      <c r="I508" t="s">
        <v>5327</v>
      </c>
      <c r="J508" t="s">
        <v>73</v>
      </c>
      <c r="K508" t="s">
        <v>5211</v>
      </c>
      <c r="L508" t="s">
        <v>9507</v>
      </c>
      <c r="M508">
        <v>109.919</v>
      </c>
      <c r="N508" t="s">
        <v>4484</v>
      </c>
      <c r="S508" t="s">
        <v>4485</v>
      </c>
      <c r="T508" t="s">
        <v>3962</v>
      </c>
      <c r="U508" t="s">
        <v>9508</v>
      </c>
      <c r="V508" t="s">
        <v>9509</v>
      </c>
      <c r="W508" t="s">
        <v>9510</v>
      </c>
      <c r="X508" t="s">
        <v>9511</v>
      </c>
      <c r="AO508" s="17">
        <v>18568</v>
      </c>
      <c r="AP508">
        <v>1</v>
      </c>
      <c r="AR508" s="16">
        <v>44210</v>
      </c>
      <c r="AS508">
        <v>39114</v>
      </c>
      <c r="AT508" t="s">
        <v>1244</v>
      </c>
      <c r="AU508">
        <v>53519</v>
      </c>
      <c r="AV508">
        <v>39114</v>
      </c>
      <c r="AW508" t="s">
        <v>1244</v>
      </c>
      <c r="AX508">
        <v>53519</v>
      </c>
      <c r="AY508" t="s">
        <v>5327</v>
      </c>
      <c r="AZ508">
        <v>39114</v>
      </c>
      <c r="BA508" t="s">
        <v>1244</v>
      </c>
      <c r="BB508">
        <v>53519</v>
      </c>
      <c r="BC508">
        <v>39114</v>
      </c>
      <c r="BD508" t="s">
        <v>1244</v>
      </c>
      <c r="BE508">
        <v>53519</v>
      </c>
      <c r="BG508">
        <v>1</v>
      </c>
      <c r="CP508" t="s">
        <v>4555</v>
      </c>
      <c r="CQ508" t="s">
        <v>2476</v>
      </c>
    </row>
    <row r="509" spans="1:99" x14ac:dyDescent="0.2">
      <c r="A509" s="21" t="s">
        <v>9512</v>
      </c>
      <c r="B509" t="s">
        <v>9513</v>
      </c>
      <c r="C509" s="16">
        <v>44372</v>
      </c>
      <c r="D509" t="s">
        <v>4476</v>
      </c>
      <c r="G509" t="s">
        <v>9514</v>
      </c>
      <c r="H509" t="s">
        <v>4503</v>
      </c>
      <c r="I509" t="s">
        <v>91</v>
      </c>
      <c r="J509" t="s">
        <v>9515</v>
      </c>
      <c r="K509" t="s">
        <v>9516</v>
      </c>
      <c r="L509" t="s">
        <v>9517</v>
      </c>
      <c r="M509">
        <v>109.944</v>
      </c>
      <c r="N509" t="s">
        <v>4484</v>
      </c>
      <c r="S509" t="s">
        <v>4485</v>
      </c>
      <c r="T509" t="s">
        <v>9518</v>
      </c>
      <c r="U509" t="s">
        <v>9519</v>
      </c>
      <c r="W509" t="s">
        <v>9520</v>
      </c>
      <c r="X509" t="s">
        <v>9521</v>
      </c>
      <c r="AM509">
        <v>2</v>
      </c>
      <c r="AN509" t="s">
        <v>9522</v>
      </c>
      <c r="AO509" s="18">
        <v>44470</v>
      </c>
      <c r="AP509">
        <v>1</v>
      </c>
      <c r="AQ509" t="s">
        <v>52</v>
      </c>
      <c r="AR509" s="16">
        <v>44413</v>
      </c>
      <c r="AY509" t="s">
        <v>91</v>
      </c>
      <c r="CN509" t="s">
        <v>4530</v>
      </c>
      <c r="CP509" t="s">
        <v>9523</v>
      </c>
    </row>
    <row r="510" spans="1:99" x14ac:dyDescent="0.2">
      <c r="A510" s="21" t="s">
        <v>185</v>
      </c>
      <c r="B510" t="s">
        <v>186</v>
      </c>
      <c r="C510" s="16">
        <v>43417</v>
      </c>
      <c r="D510" t="s">
        <v>4476</v>
      </c>
      <c r="F510" t="s">
        <v>53</v>
      </c>
      <c r="G510" t="s">
        <v>9524</v>
      </c>
      <c r="H510" t="s">
        <v>4503</v>
      </c>
      <c r="I510" t="s">
        <v>91</v>
      </c>
      <c r="J510" t="s">
        <v>184</v>
      </c>
      <c r="K510" t="s">
        <v>4482</v>
      </c>
      <c r="L510" t="s">
        <v>187</v>
      </c>
      <c r="M510">
        <v>110.015</v>
      </c>
      <c r="N510" t="s">
        <v>4484</v>
      </c>
      <c r="S510" t="s">
        <v>4485</v>
      </c>
      <c r="T510" t="s">
        <v>188</v>
      </c>
      <c r="U510" t="s">
        <v>9525</v>
      </c>
      <c r="V510" t="s">
        <v>9526</v>
      </c>
      <c r="W510" t="s">
        <v>9527</v>
      </c>
      <c r="X510" t="s">
        <v>9528</v>
      </c>
      <c r="Y510">
        <v>33686158604</v>
      </c>
      <c r="Z510">
        <v>2</v>
      </c>
      <c r="AM510">
        <v>6</v>
      </c>
      <c r="AN510" t="s">
        <v>9529</v>
      </c>
      <c r="AO510" s="18">
        <v>44470</v>
      </c>
      <c r="AP510">
        <v>1</v>
      </c>
      <c r="AQ510" t="s">
        <v>52</v>
      </c>
      <c r="AR510" s="16">
        <v>43794</v>
      </c>
      <c r="AS510">
        <v>260</v>
      </c>
      <c r="AT510" t="s">
        <v>35</v>
      </c>
      <c r="AU510">
        <v>286</v>
      </c>
      <c r="AV510">
        <v>260</v>
      </c>
      <c r="AW510" t="s">
        <v>35</v>
      </c>
      <c r="AX510">
        <v>286</v>
      </c>
      <c r="AY510" t="s">
        <v>91</v>
      </c>
      <c r="AZ510">
        <v>260</v>
      </c>
      <c r="BA510" t="s">
        <v>35</v>
      </c>
      <c r="BB510">
        <v>286</v>
      </c>
      <c r="BC510">
        <v>260</v>
      </c>
      <c r="BD510" t="s">
        <v>35</v>
      </c>
      <c r="BE510">
        <v>286</v>
      </c>
      <c r="BG510">
        <v>13</v>
      </c>
      <c r="CN510" t="s">
        <v>4530</v>
      </c>
      <c r="CP510" t="s">
        <v>9530</v>
      </c>
      <c r="CQ510" t="s">
        <v>9531</v>
      </c>
    </row>
    <row r="511" spans="1:99" x14ac:dyDescent="0.2">
      <c r="A511" s="21" t="s">
        <v>9532</v>
      </c>
      <c r="B511" t="s">
        <v>9533</v>
      </c>
      <c r="C511" s="16">
        <v>42005</v>
      </c>
      <c r="D511" t="s">
        <v>4501</v>
      </c>
      <c r="G511" t="s">
        <v>9534</v>
      </c>
      <c r="H511" t="s">
        <v>4503</v>
      </c>
      <c r="I511" t="s">
        <v>52</v>
      </c>
      <c r="J511" t="s">
        <v>9535</v>
      </c>
      <c r="K511" t="s">
        <v>8031</v>
      </c>
      <c r="L511" t="s">
        <v>9536</v>
      </c>
      <c r="M511">
        <v>110.066</v>
      </c>
      <c r="N511" t="s">
        <v>4484</v>
      </c>
      <c r="S511" t="s">
        <v>4485</v>
      </c>
      <c r="T511" t="s">
        <v>9537</v>
      </c>
      <c r="U511" t="s">
        <v>9538</v>
      </c>
      <c r="Y511">
        <v>37128240505</v>
      </c>
      <c r="AM511">
        <v>1</v>
      </c>
      <c r="AN511" t="s">
        <v>9539</v>
      </c>
      <c r="AO511" s="18">
        <v>44470</v>
      </c>
      <c r="AP511">
        <v>1</v>
      </c>
      <c r="AQ511" t="s">
        <v>52</v>
      </c>
      <c r="AR511" s="16">
        <v>42066</v>
      </c>
      <c r="AS511">
        <v>150000</v>
      </c>
      <c r="AT511" t="s">
        <v>35</v>
      </c>
      <c r="AU511">
        <v>167677</v>
      </c>
      <c r="AV511">
        <v>150000</v>
      </c>
      <c r="AW511" t="s">
        <v>35</v>
      </c>
      <c r="AX511">
        <v>167677</v>
      </c>
      <c r="AY511" t="s">
        <v>52</v>
      </c>
      <c r="AZ511">
        <v>150000</v>
      </c>
      <c r="BA511" t="s">
        <v>35</v>
      </c>
      <c r="BB511">
        <v>167677</v>
      </c>
      <c r="BC511">
        <v>150000</v>
      </c>
      <c r="BD511" t="s">
        <v>35</v>
      </c>
      <c r="BE511">
        <v>167677</v>
      </c>
      <c r="CN511" t="s">
        <v>4530</v>
      </c>
      <c r="CP511" t="s">
        <v>9540</v>
      </c>
    </row>
    <row r="512" spans="1:99" x14ac:dyDescent="0.2">
      <c r="A512" s="21" t="s">
        <v>9541</v>
      </c>
      <c r="B512" t="s">
        <v>9542</v>
      </c>
      <c r="C512" s="16">
        <v>44044</v>
      </c>
      <c r="D512" t="s">
        <v>4476</v>
      </c>
      <c r="G512" t="s">
        <v>9543</v>
      </c>
      <c r="H512" t="s">
        <v>4503</v>
      </c>
      <c r="I512" t="s">
        <v>91</v>
      </c>
      <c r="J512" t="s">
        <v>9544</v>
      </c>
      <c r="K512" t="s">
        <v>8218</v>
      </c>
      <c r="L512" t="s">
        <v>9545</v>
      </c>
      <c r="M512">
        <v>110.16500000000001</v>
      </c>
      <c r="N512" t="s">
        <v>4484</v>
      </c>
      <c r="S512" t="s">
        <v>4485</v>
      </c>
      <c r="T512" t="s">
        <v>9546</v>
      </c>
      <c r="W512" t="s">
        <v>9547</v>
      </c>
      <c r="X512" t="s">
        <v>9548</v>
      </c>
      <c r="Z512">
        <v>1</v>
      </c>
      <c r="AM512">
        <v>1</v>
      </c>
      <c r="AN512" t="s">
        <v>9549</v>
      </c>
      <c r="AO512" s="18">
        <v>44470</v>
      </c>
      <c r="AP512">
        <v>1</v>
      </c>
      <c r="AQ512" t="s">
        <v>52</v>
      </c>
      <c r="AR512" s="16">
        <v>44166</v>
      </c>
      <c r="AS512">
        <v>25000</v>
      </c>
      <c r="AT512" t="s">
        <v>35</v>
      </c>
      <c r="AU512">
        <v>30177</v>
      </c>
      <c r="AV512">
        <v>25000</v>
      </c>
      <c r="AW512" t="s">
        <v>35</v>
      </c>
      <c r="AX512">
        <v>30177</v>
      </c>
      <c r="AY512" t="s">
        <v>91</v>
      </c>
      <c r="AZ512">
        <v>25000</v>
      </c>
      <c r="BA512" t="s">
        <v>35</v>
      </c>
      <c r="BB512">
        <v>30177</v>
      </c>
      <c r="BC512">
        <v>25000</v>
      </c>
      <c r="BD512" t="s">
        <v>35</v>
      </c>
      <c r="BE512">
        <v>30177</v>
      </c>
      <c r="CN512" t="s">
        <v>4530</v>
      </c>
      <c r="CP512" t="s">
        <v>5594</v>
      </c>
    </row>
    <row r="513" spans="1:99" x14ac:dyDescent="0.2">
      <c r="A513" s="21" t="s">
        <v>9550</v>
      </c>
      <c r="B513" t="s">
        <v>9551</v>
      </c>
      <c r="C513" s="16">
        <v>43466</v>
      </c>
      <c r="D513" t="s">
        <v>4501</v>
      </c>
      <c r="G513" t="s">
        <v>9552</v>
      </c>
      <c r="H513" t="s">
        <v>4503</v>
      </c>
      <c r="I513" t="s">
        <v>52</v>
      </c>
      <c r="J513" t="s">
        <v>9553</v>
      </c>
      <c r="K513" t="s">
        <v>4808</v>
      </c>
      <c r="L513" t="s">
        <v>9554</v>
      </c>
      <c r="M513">
        <v>110.197</v>
      </c>
      <c r="N513" t="s">
        <v>4484</v>
      </c>
      <c r="S513" t="s">
        <v>4485</v>
      </c>
      <c r="T513" t="s">
        <v>9555</v>
      </c>
      <c r="U513" t="s">
        <v>9556</v>
      </c>
      <c r="V513" t="s">
        <v>9557</v>
      </c>
      <c r="X513" t="s">
        <v>9558</v>
      </c>
      <c r="Y513" t="s">
        <v>9559</v>
      </c>
      <c r="AO513" s="18">
        <v>44470</v>
      </c>
      <c r="AP513">
        <v>1</v>
      </c>
      <c r="AQ513" t="s">
        <v>52</v>
      </c>
      <c r="AR513" s="16">
        <v>43830</v>
      </c>
      <c r="AS513">
        <v>100000</v>
      </c>
      <c r="AT513" t="s">
        <v>39</v>
      </c>
      <c r="AU513">
        <v>100000</v>
      </c>
      <c r="AV513">
        <v>100000</v>
      </c>
      <c r="AW513" t="s">
        <v>39</v>
      </c>
      <c r="AX513">
        <v>100000</v>
      </c>
      <c r="AY513" t="s">
        <v>52</v>
      </c>
      <c r="AZ513">
        <v>100000</v>
      </c>
      <c r="BA513" t="s">
        <v>39</v>
      </c>
      <c r="BB513">
        <v>100000</v>
      </c>
      <c r="BC513">
        <v>100000</v>
      </c>
      <c r="BD513" t="s">
        <v>39</v>
      </c>
      <c r="BE513">
        <v>100000</v>
      </c>
      <c r="CP513" t="s">
        <v>4679</v>
      </c>
    </row>
    <row r="514" spans="1:99" x14ac:dyDescent="0.2">
      <c r="A514" s="21" t="s">
        <v>9560</v>
      </c>
      <c r="B514" t="s">
        <v>9561</v>
      </c>
      <c r="C514" s="16">
        <v>40909</v>
      </c>
      <c r="D514" t="s">
        <v>4501</v>
      </c>
      <c r="E514" t="s">
        <v>4881</v>
      </c>
      <c r="G514" t="s">
        <v>9562</v>
      </c>
      <c r="H514" t="s">
        <v>4503</v>
      </c>
      <c r="I514" t="s">
        <v>5078</v>
      </c>
      <c r="J514" t="s">
        <v>1313</v>
      </c>
      <c r="K514" t="s">
        <v>7008</v>
      </c>
      <c r="L514" t="s">
        <v>9563</v>
      </c>
      <c r="M514">
        <v>110.364</v>
      </c>
      <c r="N514" t="s">
        <v>4484</v>
      </c>
      <c r="O514" s="16">
        <v>42949</v>
      </c>
      <c r="P514" t="s">
        <v>4476</v>
      </c>
      <c r="S514" t="s">
        <v>4485</v>
      </c>
      <c r="T514" t="s">
        <v>9564</v>
      </c>
      <c r="U514" t="s">
        <v>9565</v>
      </c>
      <c r="V514" t="s">
        <v>9566</v>
      </c>
      <c r="W514" t="s">
        <v>9567</v>
      </c>
      <c r="AM514">
        <v>3</v>
      </c>
      <c r="AN514" t="s">
        <v>9568</v>
      </c>
      <c r="AO514" s="17">
        <v>18568</v>
      </c>
      <c r="AP514">
        <v>1</v>
      </c>
      <c r="AQ514" t="s">
        <v>203</v>
      </c>
      <c r="AR514" s="16">
        <v>42156</v>
      </c>
      <c r="AS514">
        <v>50000</v>
      </c>
      <c r="AT514" t="s">
        <v>39</v>
      </c>
      <c r="AU514">
        <v>50000</v>
      </c>
      <c r="BC514">
        <v>50000</v>
      </c>
      <c r="BD514" t="s">
        <v>39</v>
      </c>
      <c r="BE514">
        <v>50000</v>
      </c>
      <c r="BG514">
        <v>1</v>
      </c>
      <c r="BH514" t="s">
        <v>9569</v>
      </c>
      <c r="BI514" t="s">
        <v>9570</v>
      </c>
      <c r="BJ514" s="16">
        <v>42949</v>
      </c>
      <c r="BK514" t="s">
        <v>4476</v>
      </c>
      <c r="BO514" t="s">
        <v>5195</v>
      </c>
      <c r="CN514" t="s">
        <v>4530</v>
      </c>
      <c r="CP514" t="s">
        <v>4915</v>
      </c>
      <c r="CQ514" t="s">
        <v>3286</v>
      </c>
      <c r="CR514" t="s">
        <v>9571</v>
      </c>
      <c r="CS514" t="s">
        <v>9572</v>
      </c>
    </row>
    <row r="515" spans="1:99" x14ac:dyDescent="0.2">
      <c r="A515" s="21" t="s">
        <v>9573</v>
      </c>
      <c r="B515" t="s">
        <v>9574</v>
      </c>
      <c r="C515" s="16">
        <v>43466</v>
      </c>
      <c r="D515" t="s">
        <v>4501</v>
      </c>
      <c r="G515" t="s">
        <v>9575</v>
      </c>
      <c r="H515" t="s">
        <v>4503</v>
      </c>
      <c r="I515" t="s">
        <v>52</v>
      </c>
      <c r="J515" t="s">
        <v>9576</v>
      </c>
      <c r="K515" t="s">
        <v>9577</v>
      </c>
      <c r="L515" t="s">
        <v>9578</v>
      </c>
      <c r="M515">
        <v>110.45699999999999</v>
      </c>
      <c r="N515" t="s">
        <v>4484</v>
      </c>
      <c r="S515" t="s">
        <v>4485</v>
      </c>
      <c r="T515" t="s">
        <v>9579</v>
      </c>
      <c r="V515" t="s">
        <v>9580</v>
      </c>
      <c r="W515" t="s">
        <v>9581</v>
      </c>
      <c r="X515" t="s">
        <v>9582</v>
      </c>
      <c r="Y515" t="s">
        <v>9583</v>
      </c>
      <c r="AM515">
        <v>1</v>
      </c>
      <c r="AN515" t="s">
        <v>9584</v>
      </c>
      <c r="AO515" s="18">
        <v>44470</v>
      </c>
      <c r="AP515">
        <v>1</v>
      </c>
      <c r="AQ515" t="s">
        <v>52</v>
      </c>
      <c r="AR515" s="16">
        <v>43839</v>
      </c>
      <c r="AS515">
        <v>50000</v>
      </c>
      <c r="AT515" t="s">
        <v>35</v>
      </c>
      <c r="AU515">
        <v>55546</v>
      </c>
      <c r="AV515">
        <v>50000</v>
      </c>
      <c r="AW515" t="s">
        <v>35</v>
      </c>
      <c r="AX515">
        <v>55546</v>
      </c>
      <c r="AY515" t="s">
        <v>52</v>
      </c>
      <c r="AZ515">
        <v>50000</v>
      </c>
      <c r="BA515" t="s">
        <v>35</v>
      </c>
      <c r="BB515">
        <v>55547</v>
      </c>
      <c r="BC515">
        <v>50000</v>
      </c>
      <c r="BD515" t="s">
        <v>35</v>
      </c>
      <c r="BE515">
        <v>55547</v>
      </c>
      <c r="BG515">
        <v>1</v>
      </c>
      <c r="CN515" t="s">
        <v>4530</v>
      </c>
      <c r="CP515" t="s">
        <v>8546</v>
      </c>
      <c r="CQ515" t="s">
        <v>9069</v>
      </c>
    </row>
    <row r="516" spans="1:99" x14ac:dyDescent="0.2">
      <c r="A516" s="21" t="s">
        <v>9585</v>
      </c>
      <c r="B516" t="s">
        <v>9586</v>
      </c>
      <c r="C516" s="16">
        <v>40909</v>
      </c>
      <c r="D516" t="s">
        <v>4501</v>
      </c>
      <c r="G516" t="s">
        <v>9587</v>
      </c>
      <c r="H516" t="s">
        <v>4503</v>
      </c>
      <c r="I516" t="s">
        <v>52</v>
      </c>
      <c r="J516" t="s">
        <v>9588</v>
      </c>
      <c r="K516" t="s">
        <v>5183</v>
      </c>
      <c r="L516" t="s">
        <v>9589</v>
      </c>
      <c r="M516">
        <v>110.62</v>
      </c>
      <c r="N516" t="s">
        <v>4484</v>
      </c>
      <c r="S516" t="s">
        <v>4485</v>
      </c>
      <c r="T516" t="s">
        <v>9590</v>
      </c>
      <c r="U516" t="s">
        <v>9591</v>
      </c>
      <c r="V516" t="s">
        <v>9592</v>
      </c>
      <c r="W516" t="s">
        <v>9593</v>
      </c>
      <c r="AM516">
        <v>1</v>
      </c>
      <c r="AN516" t="s">
        <v>9594</v>
      </c>
      <c r="AO516" s="17">
        <v>18568</v>
      </c>
      <c r="AP516">
        <v>1</v>
      </c>
      <c r="AQ516" t="s">
        <v>52</v>
      </c>
      <c r="AR516" s="16">
        <v>41631</v>
      </c>
      <c r="AS516">
        <v>300000</v>
      </c>
      <c r="AT516" t="s">
        <v>39</v>
      </c>
      <c r="AU516">
        <v>300000</v>
      </c>
      <c r="AV516">
        <v>300000</v>
      </c>
      <c r="AW516" t="s">
        <v>39</v>
      </c>
      <c r="AX516">
        <v>300000</v>
      </c>
      <c r="AY516" t="s">
        <v>52</v>
      </c>
      <c r="AZ516">
        <v>300000</v>
      </c>
      <c r="BA516" t="s">
        <v>39</v>
      </c>
      <c r="BB516">
        <v>300000</v>
      </c>
      <c r="BC516">
        <v>300000</v>
      </c>
      <c r="BD516" t="s">
        <v>39</v>
      </c>
      <c r="BE516">
        <v>300000</v>
      </c>
      <c r="BG516">
        <v>1</v>
      </c>
      <c r="CP516" t="s">
        <v>8892</v>
      </c>
      <c r="CQ516" t="s">
        <v>9595</v>
      </c>
    </row>
    <row r="517" spans="1:99" x14ac:dyDescent="0.2">
      <c r="A517" s="21" t="s">
        <v>9596</v>
      </c>
      <c r="B517" t="s">
        <v>9597</v>
      </c>
      <c r="C517" s="16">
        <v>42955</v>
      </c>
      <c r="D517" t="s">
        <v>4476</v>
      </c>
      <c r="G517" t="s">
        <v>9598</v>
      </c>
      <c r="H517" t="s">
        <v>4503</v>
      </c>
      <c r="I517" t="s">
        <v>91</v>
      </c>
      <c r="J517" t="s">
        <v>73</v>
      </c>
      <c r="K517" t="s">
        <v>4506</v>
      </c>
      <c r="L517" t="s">
        <v>9599</v>
      </c>
      <c r="M517">
        <v>111.58</v>
      </c>
      <c r="N517" t="s">
        <v>4484</v>
      </c>
      <c r="S517" t="s">
        <v>4485</v>
      </c>
      <c r="T517" t="s">
        <v>9600</v>
      </c>
      <c r="U517" t="s">
        <v>9601</v>
      </c>
      <c r="V517" t="s">
        <v>9602</v>
      </c>
      <c r="W517" t="s">
        <v>9603</v>
      </c>
      <c r="X517" t="s">
        <v>9604</v>
      </c>
      <c r="Y517" t="s">
        <v>5162</v>
      </c>
      <c r="AO517" s="18">
        <v>44470</v>
      </c>
      <c r="AP517">
        <v>1</v>
      </c>
      <c r="AQ517" t="s">
        <v>52</v>
      </c>
      <c r="AR517" s="16">
        <v>43831</v>
      </c>
      <c r="AS517">
        <v>500000</v>
      </c>
      <c r="AT517" t="s">
        <v>39</v>
      </c>
      <c r="AU517">
        <v>500000</v>
      </c>
      <c r="AV517">
        <v>500000</v>
      </c>
      <c r="AW517" t="s">
        <v>39</v>
      </c>
      <c r="AX517">
        <v>500000</v>
      </c>
      <c r="AY517" t="s">
        <v>91</v>
      </c>
      <c r="AZ517">
        <v>500000</v>
      </c>
      <c r="BA517" t="s">
        <v>39</v>
      </c>
      <c r="BB517">
        <v>500000</v>
      </c>
      <c r="BC517">
        <v>500000</v>
      </c>
      <c r="BD517" t="s">
        <v>39</v>
      </c>
      <c r="BE517">
        <v>500000</v>
      </c>
      <c r="CP517" t="s">
        <v>4555</v>
      </c>
    </row>
    <row r="518" spans="1:99" x14ac:dyDescent="0.2">
      <c r="A518" s="21" t="s">
        <v>2327</v>
      </c>
      <c r="B518" t="s">
        <v>2328</v>
      </c>
      <c r="C518" s="16">
        <v>43313</v>
      </c>
      <c r="D518" t="s">
        <v>4546</v>
      </c>
      <c r="G518" t="s">
        <v>9605</v>
      </c>
      <c r="H518" t="s">
        <v>4503</v>
      </c>
      <c r="I518" t="s">
        <v>91</v>
      </c>
      <c r="J518" t="s">
        <v>1301</v>
      </c>
      <c r="K518" t="s">
        <v>4506</v>
      </c>
      <c r="L518" t="s">
        <v>2329</v>
      </c>
      <c r="M518">
        <v>111.667</v>
      </c>
      <c r="N518" t="s">
        <v>4484</v>
      </c>
      <c r="S518" t="s">
        <v>4485</v>
      </c>
      <c r="T518" t="s">
        <v>2330</v>
      </c>
      <c r="V518" t="s">
        <v>9606</v>
      </c>
      <c r="W518" t="s">
        <v>9607</v>
      </c>
      <c r="X518" t="s">
        <v>9608</v>
      </c>
      <c r="Z518">
        <v>1</v>
      </c>
      <c r="AM518">
        <v>2</v>
      </c>
      <c r="AN518" t="s">
        <v>2331</v>
      </c>
      <c r="AO518" s="18">
        <v>44470</v>
      </c>
      <c r="AP518">
        <v>1</v>
      </c>
      <c r="AQ518" t="s">
        <v>52</v>
      </c>
      <c r="AR518" s="16">
        <v>43466</v>
      </c>
      <c r="AS518">
        <v>20000</v>
      </c>
      <c r="AT518" t="s">
        <v>1244</v>
      </c>
      <c r="AU518">
        <v>25507</v>
      </c>
      <c r="AV518">
        <v>20000</v>
      </c>
      <c r="AW518" t="s">
        <v>1244</v>
      </c>
      <c r="AX518">
        <v>25507</v>
      </c>
      <c r="AY518" t="s">
        <v>91</v>
      </c>
      <c r="AZ518">
        <v>20000</v>
      </c>
      <c r="BA518" t="s">
        <v>1244</v>
      </c>
      <c r="BB518">
        <v>25508</v>
      </c>
      <c r="BC518">
        <v>20000</v>
      </c>
      <c r="BD518" t="s">
        <v>1244</v>
      </c>
      <c r="BE518">
        <v>25508</v>
      </c>
      <c r="BG518">
        <v>2</v>
      </c>
      <c r="CP518" t="s">
        <v>4848</v>
      </c>
      <c r="CQ518" t="s">
        <v>9609</v>
      </c>
      <c r="CU518">
        <v>14</v>
      </c>
    </row>
    <row r="519" spans="1:99" x14ac:dyDescent="0.2">
      <c r="A519" s="21" t="s">
        <v>9610</v>
      </c>
      <c r="B519" t="s">
        <v>9611</v>
      </c>
      <c r="C519" s="16">
        <v>42887</v>
      </c>
      <c r="D519" t="s">
        <v>4476</v>
      </c>
      <c r="G519" t="s">
        <v>9612</v>
      </c>
      <c r="H519" t="s">
        <v>4503</v>
      </c>
      <c r="I519" t="s">
        <v>91</v>
      </c>
      <c r="J519" t="s">
        <v>73</v>
      </c>
      <c r="K519" t="s">
        <v>5500</v>
      </c>
      <c r="L519" t="s">
        <v>9613</v>
      </c>
      <c r="M519">
        <v>111.744</v>
      </c>
      <c r="N519" t="s">
        <v>4484</v>
      </c>
      <c r="S519" t="s">
        <v>4485</v>
      </c>
      <c r="T519" t="s">
        <v>9614</v>
      </c>
      <c r="U519" t="s">
        <v>9615</v>
      </c>
      <c r="V519" t="s">
        <v>9616</v>
      </c>
      <c r="W519" t="s">
        <v>9617</v>
      </c>
      <c r="X519" t="s">
        <v>9618</v>
      </c>
      <c r="AM519">
        <v>2</v>
      </c>
      <c r="AN519" t="s">
        <v>9619</v>
      </c>
      <c r="AO519" s="18">
        <v>44470</v>
      </c>
      <c r="AP519">
        <v>1</v>
      </c>
      <c r="AQ519" t="s">
        <v>52</v>
      </c>
      <c r="AR519" s="16">
        <v>43123</v>
      </c>
      <c r="AS519">
        <v>100000</v>
      </c>
      <c r="AT519" t="s">
        <v>35</v>
      </c>
      <c r="AU519">
        <v>123088</v>
      </c>
      <c r="AV519">
        <v>100000</v>
      </c>
      <c r="AW519" t="s">
        <v>35</v>
      </c>
      <c r="AX519">
        <v>123088</v>
      </c>
      <c r="AY519" t="s">
        <v>91</v>
      </c>
      <c r="AZ519">
        <v>100000</v>
      </c>
      <c r="BA519" t="s">
        <v>35</v>
      </c>
      <c r="BB519">
        <v>123089</v>
      </c>
      <c r="BC519">
        <v>100000</v>
      </c>
      <c r="BD519" t="s">
        <v>35</v>
      </c>
      <c r="BE519">
        <v>123089</v>
      </c>
      <c r="BG519">
        <v>1</v>
      </c>
      <c r="CN519" t="s">
        <v>4530</v>
      </c>
      <c r="CP519" t="s">
        <v>4555</v>
      </c>
      <c r="CQ519" t="s">
        <v>9620</v>
      </c>
    </row>
    <row r="520" spans="1:99" x14ac:dyDescent="0.2">
      <c r="A520" s="21" t="s">
        <v>9621</v>
      </c>
      <c r="B520" t="s">
        <v>9622</v>
      </c>
      <c r="C520" s="16">
        <v>42370</v>
      </c>
      <c r="D520" t="s">
        <v>4476</v>
      </c>
      <c r="F520" t="s">
        <v>77</v>
      </c>
      <c r="G520" t="s">
        <v>9623</v>
      </c>
      <c r="H520" t="s">
        <v>4503</v>
      </c>
      <c r="I520" t="s">
        <v>91</v>
      </c>
      <c r="J520" t="s">
        <v>9624</v>
      </c>
      <c r="K520" t="s">
        <v>6956</v>
      </c>
      <c r="L520" t="s">
        <v>9625</v>
      </c>
      <c r="M520">
        <v>112.54600000000001</v>
      </c>
      <c r="N520" t="s">
        <v>4484</v>
      </c>
      <c r="S520" t="s">
        <v>4485</v>
      </c>
      <c r="T520" t="s">
        <v>9626</v>
      </c>
      <c r="U520" t="s">
        <v>9627</v>
      </c>
      <c r="V520" t="s">
        <v>9628</v>
      </c>
      <c r="W520" t="s">
        <v>9629</v>
      </c>
      <c r="X520" t="s">
        <v>9630</v>
      </c>
      <c r="Z520">
        <v>1</v>
      </c>
      <c r="AM520">
        <v>5</v>
      </c>
      <c r="AN520" t="s">
        <v>9631</v>
      </c>
      <c r="AO520" s="18">
        <v>44470</v>
      </c>
      <c r="AP520">
        <v>1</v>
      </c>
      <c r="AQ520" t="s">
        <v>52</v>
      </c>
      <c r="AR520" s="16">
        <v>42944</v>
      </c>
      <c r="AS520">
        <v>200000</v>
      </c>
      <c r="AT520" t="s">
        <v>35</v>
      </c>
      <c r="AU520">
        <v>234970</v>
      </c>
      <c r="AV520">
        <v>200000</v>
      </c>
      <c r="AW520" t="s">
        <v>35</v>
      </c>
      <c r="AX520">
        <v>234970</v>
      </c>
      <c r="AY520" t="s">
        <v>91</v>
      </c>
      <c r="AZ520">
        <v>200000</v>
      </c>
      <c r="BA520" t="s">
        <v>35</v>
      </c>
      <c r="BB520">
        <v>234971</v>
      </c>
      <c r="BC520">
        <v>200000</v>
      </c>
      <c r="BD520" t="s">
        <v>35</v>
      </c>
      <c r="BE520">
        <v>234971</v>
      </c>
      <c r="BF520">
        <v>1</v>
      </c>
      <c r="BG520">
        <v>1</v>
      </c>
      <c r="CN520" t="s">
        <v>4530</v>
      </c>
      <c r="CP520" t="s">
        <v>9632</v>
      </c>
      <c r="CQ520" t="s">
        <v>2964</v>
      </c>
    </row>
    <row r="521" spans="1:99" x14ac:dyDescent="0.2">
      <c r="A521" s="21" t="s">
        <v>9633</v>
      </c>
      <c r="B521" t="s">
        <v>9634</v>
      </c>
      <c r="C521" s="16">
        <v>42795</v>
      </c>
      <c r="D521" t="s">
        <v>4476</v>
      </c>
      <c r="G521" t="s">
        <v>9635</v>
      </c>
      <c r="H521" t="s">
        <v>4503</v>
      </c>
      <c r="I521" t="s">
        <v>44</v>
      </c>
      <c r="J521" t="s">
        <v>9636</v>
      </c>
      <c r="K521" t="s">
        <v>4854</v>
      </c>
      <c r="L521" t="s">
        <v>9637</v>
      </c>
      <c r="M521">
        <v>112.76900000000001</v>
      </c>
      <c r="N521" t="s">
        <v>4484</v>
      </c>
      <c r="S521" t="s">
        <v>4485</v>
      </c>
      <c r="T521" t="s">
        <v>9638</v>
      </c>
      <c r="W521" t="s">
        <v>9639</v>
      </c>
      <c r="X521" t="s">
        <v>9640</v>
      </c>
      <c r="AM521">
        <v>1</v>
      </c>
      <c r="AN521" t="s">
        <v>6263</v>
      </c>
      <c r="AO521" s="17">
        <v>18568</v>
      </c>
      <c r="AP521">
        <v>1</v>
      </c>
      <c r="AQ521" t="s">
        <v>44</v>
      </c>
      <c r="AR521" s="16">
        <v>42738</v>
      </c>
      <c r="AS521">
        <v>35000</v>
      </c>
      <c r="AT521" t="s">
        <v>35</v>
      </c>
      <c r="AU521">
        <v>36462</v>
      </c>
      <c r="AV521">
        <v>35000</v>
      </c>
      <c r="AW521" t="s">
        <v>35</v>
      </c>
      <c r="AX521">
        <v>36462</v>
      </c>
      <c r="AY521" t="s">
        <v>44</v>
      </c>
      <c r="AZ521">
        <v>35000</v>
      </c>
      <c r="BA521" t="s">
        <v>35</v>
      </c>
      <c r="BB521">
        <v>36462</v>
      </c>
      <c r="BC521">
        <v>35000</v>
      </c>
      <c r="BD521" t="s">
        <v>35</v>
      </c>
      <c r="BE521">
        <v>36462</v>
      </c>
      <c r="BF521">
        <v>1</v>
      </c>
      <c r="BG521">
        <v>1</v>
      </c>
      <c r="CN521" t="s">
        <v>4530</v>
      </c>
      <c r="CP521" t="s">
        <v>9641</v>
      </c>
      <c r="CQ521" t="s">
        <v>6263</v>
      </c>
    </row>
    <row r="522" spans="1:99" x14ac:dyDescent="0.2">
      <c r="A522" s="21" t="s">
        <v>4211</v>
      </c>
      <c r="B522" t="s">
        <v>4213</v>
      </c>
      <c r="C522" s="16">
        <v>41275</v>
      </c>
      <c r="D522" t="s">
        <v>4501</v>
      </c>
      <c r="H522" t="s">
        <v>4503</v>
      </c>
      <c r="I522" t="s">
        <v>213</v>
      </c>
      <c r="J522" t="s">
        <v>4212</v>
      </c>
      <c r="K522" t="s">
        <v>9642</v>
      </c>
      <c r="L522" t="s">
        <v>4214</v>
      </c>
      <c r="M522">
        <v>112.99</v>
      </c>
      <c r="N522" t="s">
        <v>6289</v>
      </c>
      <c r="Q522" s="16">
        <v>42736</v>
      </c>
      <c r="R522" t="s">
        <v>4501</v>
      </c>
      <c r="S522" t="s">
        <v>4485</v>
      </c>
      <c r="T522" t="s">
        <v>4215</v>
      </c>
      <c r="U522" t="s">
        <v>9643</v>
      </c>
      <c r="V522" t="s">
        <v>9644</v>
      </c>
      <c r="Z522">
        <v>2</v>
      </c>
      <c r="AM522">
        <v>5</v>
      </c>
      <c r="AN522" t="s">
        <v>9645</v>
      </c>
      <c r="AO522" s="17">
        <v>18568</v>
      </c>
      <c r="AP522">
        <v>1</v>
      </c>
      <c r="AQ522" t="s">
        <v>52</v>
      </c>
      <c r="AR522" s="16">
        <v>41426</v>
      </c>
      <c r="AS522">
        <v>500000</v>
      </c>
      <c r="AT522" t="s">
        <v>1244</v>
      </c>
      <c r="AU522">
        <v>759687</v>
      </c>
      <c r="AV522">
        <v>500000</v>
      </c>
      <c r="AW522" t="s">
        <v>1244</v>
      </c>
      <c r="AX522">
        <v>759687</v>
      </c>
      <c r="AY522" t="s">
        <v>213</v>
      </c>
      <c r="AZ522">
        <v>500000</v>
      </c>
      <c r="BA522" t="s">
        <v>1244</v>
      </c>
      <c r="BB522">
        <v>759688</v>
      </c>
      <c r="BC522">
        <v>500000</v>
      </c>
      <c r="BD522" t="s">
        <v>1244</v>
      </c>
      <c r="BE522">
        <v>759688</v>
      </c>
      <c r="CP522" t="s">
        <v>9646</v>
      </c>
      <c r="CU522">
        <v>12</v>
      </c>
    </row>
    <row r="523" spans="1:99" x14ac:dyDescent="0.2">
      <c r="A523" s="21" t="s">
        <v>9647</v>
      </c>
      <c r="B523" t="s">
        <v>9648</v>
      </c>
      <c r="C523" s="16">
        <v>44197</v>
      </c>
      <c r="D523" t="s">
        <v>4546</v>
      </c>
      <c r="G523" t="s">
        <v>9649</v>
      </c>
      <c r="H523" t="s">
        <v>4503</v>
      </c>
      <c r="I523" t="s">
        <v>91</v>
      </c>
      <c r="J523" t="s">
        <v>1264</v>
      </c>
      <c r="K523" t="s">
        <v>4696</v>
      </c>
      <c r="L523" t="s">
        <v>9650</v>
      </c>
      <c r="M523">
        <v>113.575</v>
      </c>
      <c r="N523" t="s">
        <v>4484</v>
      </c>
      <c r="S523" t="s">
        <v>4485</v>
      </c>
      <c r="T523" t="s">
        <v>9651</v>
      </c>
      <c r="W523" t="s">
        <v>9652</v>
      </c>
      <c r="X523" t="s">
        <v>9653</v>
      </c>
      <c r="Z523">
        <v>2</v>
      </c>
      <c r="AO523" s="18">
        <v>44470</v>
      </c>
      <c r="AP523">
        <v>1</v>
      </c>
      <c r="AQ523" t="s">
        <v>52</v>
      </c>
      <c r="AR523" s="16">
        <v>44317</v>
      </c>
      <c r="AY523" t="s">
        <v>91</v>
      </c>
      <c r="BG523">
        <v>2</v>
      </c>
      <c r="CN523" t="s">
        <v>4530</v>
      </c>
      <c r="CP523" t="s">
        <v>4739</v>
      </c>
      <c r="CQ523" t="s">
        <v>9654</v>
      </c>
    </row>
    <row r="524" spans="1:99" x14ac:dyDescent="0.2">
      <c r="A524" s="21" t="s">
        <v>9655</v>
      </c>
      <c r="B524" t="s">
        <v>9656</v>
      </c>
      <c r="C524" s="16">
        <v>43101</v>
      </c>
      <c r="D524" t="s">
        <v>4501</v>
      </c>
      <c r="F524" t="s">
        <v>77</v>
      </c>
      <c r="G524" t="s">
        <v>9657</v>
      </c>
      <c r="H524" t="s">
        <v>4503</v>
      </c>
      <c r="I524" t="s">
        <v>52</v>
      </c>
      <c r="J524" t="s">
        <v>174</v>
      </c>
      <c r="K524" t="s">
        <v>9658</v>
      </c>
      <c r="L524" t="s">
        <v>9659</v>
      </c>
      <c r="M524">
        <v>113.58799999999999</v>
      </c>
      <c r="N524" t="s">
        <v>4484</v>
      </c>
      <c r="S524" t="s">
        <v>4485</v>
      </c>
      <c r="T524" t="s">
        <v>9660</v>
      </c>
      <c r="U524" t="s">
        <v>9661</v>
      </c>
      <c r="W524" t="s">
        <v>9662</v>
      </c>
      <c r="X524" t="s">
        <v>9663</v>
      </c>
      <c r="Y524" t="s">
        <v>9664</v>
      </c>
      <c r="AO524" s="18">
        <v>44470</v>
      </c>
      <c r="AP524">
        <v>1</v>
      </c>
      <c r="AQ524" t="s">
        <v>52</v>
      </c>
      <c r="AR524" s="16">
        <v>43678</v>
      </c>
      <c r="AS524">
        <v>90000</v>
      </c>
      <c r="AT524" t="s">
        <v>39</v>
      </c>
      <c r="AU524">
        <v>90000</v>
      </c>
      <c r="AV524">
        <v>90000</v>
      </c>
      <c r="AW524" t="s">
        <v>39</v>
      </c>
      <c r="AX524">
        <v>90000</v>
      </c>
      <c r="AY524" t="s">
        <v>52</v>
      </c>
      <c r="AZ524">
        <v>90000</v>
      </c>
      <c r="BA524" t="s">
        <v>39</v>
      </c>
      <c r="BB524">
        <v>90000</v>
      </c>
      <c r="BC524">
        <v>90000</v>
      </c>
      <c r="BD524" t="s">
        <v>39</v>
      </c>
      <c r="BE524">
        <v>90000</v>
      </c>
      <c r="CC524" t="s">
        <v>4607</v>
      </c>
      <c r="CD524">
        <v>1</v>
      </c>
      <c r="CP524" t="s">
        <v>4716</v>
      </c>
    </row>
    <row r="525" spans="1:99" x14ac:dyDescent="0.2">
      <c r="A525" s="21" t="s">
        <v>9665</v>
      </c>
      <c r="B525" t="s">
        <v>9666</v>
      </c>
      <c r="C525" s="16">
        <v>37309</v>
      </c>
      <c r="D525" t="s">
        <v>4476</v>
      </c>
      <c r="F525" t="s">
        <v>45</v>
      </c>
      <c r="G525" t="s">
        <v>9667</v>
      </c>
    </row>
    <row r="526" spans="1:99" x14ac:dyDescent="0.2">
      <c r="A526" s="21" t="s">
        <v>4171</v>
      </c>
      <c r="B526" t="s">
        <v>4172</v>
      </c>
      <c r="C526" s="16">
        <v>41275</v>
      </c>
      <c r="D526" t="s">
        <v>4501</v>
      </c>
      <c r="F526" t="s">
        <v>53</v>
      </c>
      <c r="G526" t="s">
        <v>9668</v>
      </c>
      <c r="H526" t="s">
        <v>4503</v>
      </c>
      <c r="I526" t="s">
        <v>52</v>
      </c>
      <c r="J526" t="s">
        <v>3845</v>
      </c>
      <c r="K526" t="s">
        <v>4506</v>
      </c>
      <c r="L526" t="s">
        <v>4173</v>
      </c>
      <c r="M526">
        <v>113.944</v>
      </c>
      <c r="N526" t="s">
        <v>4484</v>
      </c>
      <c r="S526" t="s">
        <v>4485</v>
      </c>
      <c r="T526" t="s">
        <v>4174</v>
      </c>
      <c r="U526" t="s">
        <v>9669</v>
      </c>
      <c r="AM526">
        <v>3</v>
      </c>
      <c r="AN526" t="s">
        <v>9670</v>
      </c>
      <c r="AO526" s="18">
        <v>44470</v>
      </c>
      <c r="AP526">
        <v>1</v>
      </c>
      <c r="AQ526" t="s">
        <v>52</v>
      </c>
      <c r="AR526" s="16">
        <v>41624</v>
      </c>
      <c r="AS526">
        <v>40000</v>
      </c>
      <c r="AT526" t="s">
        <v>39</v>
      </c>
      <c r="AU526">
        <v>40000</v>
      </c>
      <c r="AV526">
        <v>40000</v>
      </c>
      <c r="AW526" t="s">
        <v>39</v>
      </c>
      <c r="AX526">
        <v>40000</v>
      </c>
      <c r="AY526" t="s">
        <v>52</v>
      </c>
      <c r="AZ526">
        <v>40000</v>
      </c>
      <c r="BA526" t="s">
        <v>39</v>
      </c>
      <c r="BB526">
        <v>40000</v>
      </c>
      <c r="BC526">
        <v>40000</v>
      </c>
      <c r="BD526" t="s">
        <v>39</v>
      </c>
      <c r="BE526">
        <v>40000</v>
      </c>
      <c r="BG526">
        <v>1</v>
      </c>
      <c r="CP526" t="s">
        <v>5045</v>
      </c>
      <c r="CQ526" t="s">
        <v>4175</v>
      </c>
      <c r="CU526">
        <v>5</v>
      </c>
    </row>
    <row r="527" spans="1:99" x14ac:dyDescent="0.2">
      <c r="A527" s="21" t="s">
        <v>9671</v>
      </c>
      <c r="B527" t="s">
        <v>9672</v>
      </c>
      <c r="C527" s="16">
        <v>42736</v>
      </c>
      <c r="D527" t="s">
        <v>4501</v>
      </c>
      <c r="G527" t="s">
        <v>9673</v>
      </c>
      <c r="H527" t="s">
        <v>4503</v>
      </c>
      <c r="I527" t="s">
        <v>52</v>
      </c>
      <c r="J527" t="s">
        <v>6206</v>
      </c>
      <c r="K527" t="s">
        <v>9674</v>
      </c>
      <c r="L527" t="s">
        <v>9675</v>
      </c>
      <c r="M527">
        <v>114.134</v>
      </c>
      <c r="N527" t="s">
        <v>4484</v>
      </c>
      <c r="S527" t="s">
        <v>4485</v>
      </c>
      <c r="T527" t="s">
        <v>9676</v>
      </c>
      <c r="U527" t="s">
        <v>9677</v>
      </c>
      <c r="W527" t="s">
        <v>9678</v>
      </c>
      <c r="X527" t="s">
        <v>9679</v>
      </c>
      <c r="Z527">
        <v>8</v>
      </c>
      <c r="AO527" s="18">
        <v>44470</v>
      </c>
      <c r="AP527">
        <v>1</v>
      </c>
      <c r="AQ527" t="s">
        <v>52</v>
      </c>
      <c r="AR527" s="16">
        <v>44343</v>
      </c>
      <c r="AY527" t="s">
        <v>52</v>
      </c>
      <c r="BF527">
        <v>1</v>
      </c>
      <c r="BG527">
        <v>3</v>
      </c>
      <c r="CD527">
        <v>1</v>
      </c>
      <c r="CP527" t="s">
        <v>4728</v>
      </c>
      <c r="CQ527" t="s">
        <v>9680</v>
      </c>
    </row>
    <row r="528" spans="1:99" x14ac:dyDescent="0.2">
      <c r="A528" s="21" t="s">
        <v>9681</v>
      </c>
      <c r="B528" t="s">
        <v>9682</v>
      </c>
      <c r="C528" s="16">
        <v>42870</v>
      </c>
      <c r="D528" t="s">
        <v>4476</v>
      </c>
      <c r="G528" t="s">
        <v>9683</v>
      </c>
      <c r="H528" t="s">
        <v>4503</v>
      </c>
      <c r="I528" t="s">
        <v>52</v>
      </c>
      <c r="J528" t="s">
        <v>647</v>
      </c>
      <c r="K528" t="s">
        <v>9684</v>
      </c>
      <c r="L528" t="s">
        <v>9685</v>
      </c>
      <c r="M528">
        <v>114.325</v>
      </c>
      <c r="N528" t="s">
        <v>4484</v>
      </c>
      <c r="S528" t="s">
        <v>4485</v>
      </c>
      <c r="T528" t="s">
        <v>9686</v>
      </c>
      <c r="U528" t="s">
        <v>9687</v>
      </c>
      <c r="V528" t="s">
        <v>9688</v>
      </c>
      <c r="W528" t="s">
        <v>9689</v>
      </c>
      <c r="X528" t="s">
        <v>9690</v>
      </c>
      <c r="AM528">
        <v>1</v>
      </c>
      <c r="AN528" t="s">
        <v>9691</v>
      </c>
      <c r="AO528" s="18">
        <v>44470</v>
      </c>
      <c r="AP528">
        <v>1</v>
      </c>
      <c r="AQ528" t="s">
        <v>52</v>
      </c>
      <c r="AR528" s="16">
        <v>43266</v>
      </c>
      <c r="AS528">
        <v>24000</v>
      </c>
      <c r="AT528" t="s">
        <v>39</v>
      </c>
      <c r="AU528">
        <v>24000</v>
      </c>
      <c r="AV528">
        <v>24000</v>
      </c>
      <c r="AW528" t="s">
        <v>39</v>
      </c>
      <c r="AX528">
        <v>24000</v>
      </c>
      <c r="AY528" t="s">
        <v>52</v>
      </c>
      <c r="AZ528">
        <v>24000</v>
      </c>
      <c r="BA528" t="s">
        <v>39</v>
      </c>
      <c r="BB528">
        <v>24000</v>
      </c>
      <c r="BC528">
        <v>24000</v>
      </c>
      <c r="BD528" t="s">
        <v>39</v>
      </c>
      <c r="BE528">
        <v>24000</v>
      </c>
      <c r="BF528">
        <v>1</v>
      </c>
      <c r="BG528">
        <v>1</v>
      </c>
      <c r="CP528" t="s">
        <v>4679</v>
      </c>
      <c r="CQ528" t="s">
        <v>9692</v>
      </c>
    </row>
    <row r="529" spans="1:99" x14ac:dyDescent="0.2">
      <c r="A529" s="21" t="s">
        <v>3844</v>
      </c>
      <c r="B529" t="s">
        <v>3846</v>
      </c>
      <c r="C529" s="16">
        <v>42005</v>
      </c>
      <c r="D529" t="s">
        <v>4501</v>
      </c>
      <c r="E529" t="s">
        <v>4881</v>
      </c>
      <c r="F529" t="s">
        <v>53</v>
      </c>
      <c r="G529" t="s">
        <v>9693</v>
      </c>
      <c r="H529" t="s">
        <v>4503</v>
      </c>
      <c r="I529" t="s">
        <v>52</v>
      </c>
      <c r="J529" t="s">
        <v>3845</v>
      </c>
      <c r="K529" t="s">
        <v>4506</v>
      </c>
      <c r="L529" t="s">
        <v>3847</v>
      </c>
      <c r="M529">
        <v>114.34099999999999</v>
      </c>
      <c r="N529" t="s">
        <v>4484</v>
      </c>
      <c r="O529" s="16">
        <v>44303</v>
      </c>
      <c r="P529" t="s">
        <v>4476</v>
      </c>
      <c r="S529" t="s">
        <v>4485</v>
      </c>
      <c r="T529" t="s">
        <v>3848</v>
      </c>
      <c r="U529" t="s">
        <v>9694</v>
      </c>
      <c r="V529" t="s">
        <v>9695</v>
      </c>
      <c r="W529" t="s">
        <v>9696</v>
      </c>
      <c r="X529" t="s">
        <v>9697</v>
      </c>
      <c r="Y529" t="s">
        <v>9698</v>
      </c>
      <c r="Z529">
        <v>12</v>
      </c>
      <c r="AO529" s="18">
        <v>44470</v>
      </c>
      <c r="AP529">
        <v>1</v>
      </c>
      <c r="AQ529" t="s">
        <v>203</v>
      </c>
      <c r="AR529" s="16">
        <v>42370</v>
      </c>
      <c r="AY529" t="s">
        <v>52</v>
      </c>
      <c r="BG529">
        <v>1</v>
      </c>
      <c r="BH529" t="s">
        <v>9699</v>
      </c>
      <c r="BI529" t="s">
        <v>9700</v>
      </c>
      <c r="BJ529" s="16">
        <v>44303</v>
      </c>
      <c r="BK529" t="s">
        <v>4476</v>
      </c>
      <c r="BO529" t="s">
        <v>5195</v>
      </c>
      <c r="CF529">
        <v>0</v>
      </c>
      <c r="CG529">
        <v>1</v>
      </c>
      <c r="CI529" t="s">
        <v>4594</v>
      </c>
    </row>
    <row r="530" spans="1:99" x14ac:dyDescent="0.2">
      <c r="A530" s="21" t="s">
        <v>3200</v>
      </c>
      <c r="B530" t="s">
        <v>3201</v>
      </c>
      <c r="C530" s="16">
        <v>42736</v>
      </c>
      <c r="D530" t="s">
        <v>4501</v>
      </c>
      <c r="G530" t="s">
        <v>9701</v>
      </c>
      <c r="H530" t="s">
        <v>4503</v>
      </c>
      <c r="I530" t="s">
        <v>52</v>
      </c>
      <c r="J530" t="s">
        <v>1301</v>
      </c>
      <c r="K530" t="s">
        <v>9702</v>
      </c>
      <c r="L530" t="s">
        <v>3202</v>
      </c>
      <c r="M530">
        <v>114.46299999999999</v>
      </c>
      <c r="N530" t="s">
        <v>4484</v>
      </c>
      <c r="S530" t="s">
        <v>4485</v>
      </c>
      <c r="T530" t="s">
        <v>3203</v>
      </c>
      <c r="U530" t="s">
        <v>9703</v>
      </c>
      <c r="W530" t="s">
        <v>9704</v>
      </c>
      <c r="X530" t="s">
        <v>9705</v>
      </c>
      <c r="Y530" t="s">
        <v>9706</v>
      </c>
      <c r="AO530" s="18">
        <v>44470</v>
      </c>
      <c r="AP530">
        <v>1</v>
      </c>
      <c r="AQ530" t="s">
        <v>52</v>
      </c>
      <c r="AR530" s="16">
        <v>43009</v>
      </c>
      <c r="AS530">
        <v>20000</v>
      </c>
      <c r="AT530" t="s">
        <v>1244</v>
      </c>
      <c r="AU530">
        <v>26792</v>
      </c>
      <c r="AV530">
        <v>20000</v>
      </c>
      <c r="AW530" t="s">
        <v>1244</v>
      </c>
      <c r="AX530">
        <v>26792</v>
      </c>
      <c r="AY530" t="s">
        <v>52</v>
      </c>
      <c r="AZ530">
        <v>20000</v>
      </c>
      <c r="BA530" t="s">
        <v>1244</v>
      </c>
      <c r="BB530">
        <v>26793</v>
      </c>
      <c r="BC530">
        <v>20000</v>
      </c>
      <c r="BD530" t="s">
        <v>1244</v>
      </c>
      <c r="BE530">
        <v>26793</v>
      </c>
      <c r="BG530">
        <v>1</v>
      </c>
      <c r="CP530" t="s">
        <v>4848</v>
      </c>
      <c r="CQ530" t="s">
        <v>3204</v>
      </c>
    </row>
    <row r="531" spans="1:99" x14ac:dyDescent="0.2">
      <c r="A531" s="21" t="s">
        <v>4195</v>
      </c>
      <c r="B531" t="s">
        <v>4196</v>
      </c>
      <c r="C531" s="16">
        <v>37987</v>
      </c>
      <c r="D531" t="s">
        <v>4501</v>
      </c>
      <c r="E531" t="s">
        <v>4881</v>
      </c>
      <c r="G531" t="s">
        <v>9707</v>
      </c>
      <c r="H531" t="s">
        <v>4503</v>
      </c>
      <c r="I531" t="s">
        <v>44</v>
      </c>
      <c r="J531" t="s">
        <v>3180</v>
      </c>
      <c r="K531" t="s">
        <v>9708</v>
      </c>
      <c r="L531" t="s">
        <v>4197</v>
      </c>
      <c r="M531">
        <v>115.11799999999999</v>
      </c>
      <c r="N531" t="s">
        <v>4484</v>
      </c>
      <c r="O531" s="16">
        <v>43257</v>
      </c>
      <c r="P531" t="s">
        <v>4476</v>
      </c>
      <c r="S531" t="s">
        <v>4485</v>
      </c>
      <c r="T531" t="s">
        <v>4198</v>
      </c>
      <c r="U531" t="s">
        <v>9709</v>
      </c>
      <c r="V531" t="s">
        <v>9710</v>
      </c>
      <c r="W531" t="s">
        <v>9711</v>
      </c>
      <c r="Z531">
        <v>9</v>
      </c>
      <c r="AM531">
        <v>2</v>
      </c>
      <c r="AN531" t="s">
        <v>9712</v>
      </c>
      <c r="AO531" t="s">
        <v>4493</v>
      </c>
      <c r="AP531">
        <v>1</v>
      </c>
      <c r="AQ531" t="s">
        <v>203</v>
      </c>
      <c r="AR531" s="16">
        <v>41474</v>
      </c>
      <c r="AY531" t="s">
        <v>44</v>
      </c>
      <c r="BF531">
        <v>1</v>
      </c>
      <c r="BG531">
        <v>1</v>
      </c>
      <c r="BH531" t="s">
        <v>9713</v>
      </c>
      <c r="BI531" t="s">
        <v>9714</v>
      </c>
      <c r="BJ531" s="16">
        <v>43257</v>
      </c>
      <c r="BK531" t="s">
        <v>4476</v>
      </c>
      <c r="BO531" t="s">
        <v>5195</v>
      </c>
      <c r="CC531" t="s">
        <v>5559</v>
      </c>
      <c r="CD531">
        <v>140</v>
      </c>
      <c r="CF531">
        <v>0</v>
      </c>
      <c r="CG531">
        <v>11</v>
      </c>
      <c r="CI531" t="s">
        <v>9715</v>
      </c>
      <c r="CP531" t="s">
        <v>6484</v>
      </c>
      <c r="CQ531" t="s">
        <v>4199</v>
      </c>
      <c r="CR531" t="s">
        <v>9716</v>
      </c>
      <c r="CS531" t="s">
        <v>9717</v>
      </c>
      <c r="CU531">
        <v>24</v>
      </c>
    </row>
    <row r="532" spans="1:99" x14ac:dyDescent="0.2">
      <c r="A532" s="21" t="s">
        <v>9718</v>
      </c>
      <c r="B532" t="s">
        <v>9719</v>
      </c>
      <c r="C532" s="16">
        <v>41640</v>
      </c>
      <c r="D532" t="s">
        <v>4501</v>
      </c>
      <c r="F532" t="s">
        <v>53</v>
      </c>
      <c r="G532" t="s">
        <v>9720</v>
      </c>
      <c r="H532" t="s">
        <v>4503</v>
      </c>
      <c r="I532" t="s">
        <v>52</v>
      </c>
      <c r="J532" t="s">
        <v>1301</v>
      </c>
      <c r="K532" t="s">
        <v>5183</v>
      </c>
      <c r="L532" t="s">
        <v>9721</v>
      </c>
      <c r="M532">
        <v>115.441</v>
      </c>
      <c r="N532" t="s">
        <v>4484</v>
      </c>
      <c r="S532" t="s">
        <v>4485</v>
      </c>
      <c r="T532" t="s">
        <v>9722</v>
      </c>
      <c r="U532" t="s">
        <v>9723</v>
      </c>
      <c r="V532" t="s">
        <v>9724</v>
      </c>
      <c r="X532" t="s">
        <v>9725</v>
      </c>
      <c r="Z532">
        <v>12</v>
      </c>
      <c r="AM532">
        <v>2</v>
      </c>
      <c r="AN532" t="s">
        <v>9726</v>
      </c>
      <c r="AO532" s="18">
        <v>44470</v>
      </c>
      <c r="AP532">
        <v>1</v>
      </c>
      <c r="AQ532" t="s">
        <v>52</v>
      </c>
      <c r="AR532" s="16">
        <v>41760</v>
      </c>
      <c r="AS532">
        <v>600000</v>
      </c>
      <c r="AT532" t="s">
        <v>39</v>
      </c>
      <c r="AU532">
        <v>600000</v>
      </c>
      <c r="AV532">
        <v>600000</v>
      </c>
      <c r="AW532" t="s">
        <v>39</v>
      </c>
      <c r="AX532">
        <v>600000</v>
      </c>
      <c r="AY532" t="s">
        <v>52</v>
      </c>
      <c r="AZ532">
        <v>600000</v>
      </c>
      <c r="BA532" t="s">
        <v>39</v>
      </c>
      <c r="BB532">
        <v>600000</v>
      </c>
      <c r="BC532">
        <v>600000</v>
      </c>
      <c r="BD532" t="s">
        <v>39</v>
      </c>
      <c r="BE532">
        <v>600000</v>
      </c>
      <c r="CC532" t="s">
        <v>5620</v>
      </c>
      <c r="CD532">
        <v>3</v>
      </c>
      <c r="CF532">
        <v>0</v>
      </c>
      <c r="CG532">
        <v>1</v>
      </c>
      <c r="CI532" t="s">
        <v>4580</v>
      </c>
      <c r="CP532" t="s">
        <v>4848</v>
      </c>
    </row>
    <row r="533" spans="1:99" x14ac:dyDescent="0.2">
      <c r="A533" s="21" t="s">
        <v>9727</v>
      </c>
      <c r="B533" t="s">
        <v>9728</v>
      </c>
      <c r="C533" s="16">
        <v>42186</v>
      </c>
      <c r="D533" t="s">
        <v>4476</v>
      </c>
      <c r="F533" t="s">
        <v>53</v>
      </c>
      <c r="G533" t="s">
        <v>9729</v>
      </c>
      <c r="H533" t="s">
        <v>4503</v>
      </c>
      <c r="I533" t="s">
        <v>52</v>
      </c>
      <c r="J533" t="s">
        <v>9730</v>
      </c>
      <c r="K533" t="s">
        <v>9731</v>
      </c>
      <c r="L533" t="s">
        <v>9732</v>
      </c>
      <c r="M533">
        <v>115.70699999999999</v>
      </c>
      <c r="N533" t="s">
        <v>4484</v>
      </c>
      <c r="S533" t="s">
        <v>4485</v>
      </c>
      <c r="T533" t="s">
        <v>9733</v>
      </c>
      <c r="V533" t="s">
        <v>9734</v>
      </c>
      <c r="W533" t="s">
        <v>9735</v>
      </c>
      <c r="X533" t="s">
        <v>9736</v>
      </c>
      <c r="Z533">
        <v>2</v>
      </c>
      <c r="AM533">
        <v>1</v>
      </c>
      <c r="AN533" t="s">
        <v>9737</v>
      </c>
      <c r="AO533" s="18">
        <v>44470</v>
      </c>
      <c r="AP533">
        <v>1</v>
      </c>
      <c r="AQ533" t="s">
        <v>52</v>
      </c>
      <c r="AR533" s="16">
        <v>42644</v>
      </c>
      <c r="AS533">
        <v>50000</v>
      </c>
      <c r="AT533" t="s">
        <v>35</v>
      </c>
      <c r="AU533">
        <v>56198</v>
      </c>
      <c r="AV533">
        <v>50000</v>
      </c>
      <c r="AW533" t="s">
        <v>35</v>
      </c>
      <c r="AX533">
        <v>56198</v>
      </c>
      <c r="AY533" t="s">
        <v>52</v>
      </c>
      <c r="AZ533">
        <v>50000</v>
      </c>
      <c r="BA533" t="s">
        <v>35</v>
      </c>
      <c r="BB533">
        <v>56199</v>
      </c>
      <c r="BC533">
        <v>50000</v>
      </c>
      <c r="BD533" t="s">
        <v>35</v>
      </c>
      <c r="BE533">
        <v>56199</v>
      </c>
      <c r="CN533" t="s">
        <v>4530</v>
      </c>
      <c r="CP533" t="s">
        <v>9738</v>
      </c>
    </row>
    <row r="534" spans="1:99" x14ac:dyDescent="0.2">
      <c r="A534" s="21" t="s">
        <v>9739</v>
      </c>
      <c r="B534" t="s">
        <v>9740</v>
      </c>
      <c r="H534" t="s">
        <v>4503</v>
      </c>
      <c r="I534" t="s">
        <v>5130</v>
      </c>
      <c r="J534" t="s">
        <v>3126</v>
      </c>
      <c r="K534" t="s">
        <v>4587</v>
      </c>
      <c r="L534" t="s">
        <v>9741</v>
      </c>
      <c r="M534">
        <v>115.76300000000001</v>
      </c>
      <c r="N534" t="s">
        <v>4484</v>
      </c>
      <c r="S534" t="s">
        <v>4485</v>
      </c>
      <c r="AO534" s="18">
        <v>44470</v>
      </c>
      <c r="AP534">
        <v>1</v>
      </c>
      <c r="AR534" s="16">
        <v>42724</v>
      </c>
      <c r="AS534">
        <v>20000000</v>
      </c>
      <c r="AT534" t="s">
        <v>5006</v>
      </c>
      <c r="AU534">
        <v>2138840</v>
      </c>
      <c r="AV534">
        <v>20000000</v>
      </c>
      <c r="AW534" t="s">
        <v>5006</v>
      </c>
      <c r="AX534">
        <v>2138840</v>
      </c>
      <c r="AY534" t="s">
        <v>5130</v>
      </c>
      <c r="AZ534">
        <v>20000000</v>
      </c>
      <c r="BA534" t="s">
        <v>5006</v>
      </c>
      <c r="BB534">
        <v>2138841</v>
      </c>
      <c r="BC534">
        <v>20000000</v>
      </c>
      <c r="BD534" t="s">
        <v>5006</v>
      </c>
      <c r="BE534">
        <v>2138841</v>
      </c>
      <c r="CN534" t="s">
        <v>5008</v>
      </c>
      <c r="CP534" t="s">
        <v>6087</v>
      </c>
    </row>
    <row r="535" spans="1:99" x14ac:dyDescent="0.2">
      <c r="A535" s="21" t="s">
        <v>9742</v>
      </c>
      <c r="B535" t="s">
        <v>9743</v>
      </c>
      <c r="C535" s="16">
        <v>42445</v>
      </c>
      <c r="D535" t="s">
        <v>4476</v>
      </c>
      <c r="G535" t="s">
        <v>9744</v>
      </c>
      <c r="H535" t="s">
        <v>4503</v>
      </c>
      <c r="I535" t="s">
        <v>52</v>
      </c>
      <c r="J535" t="s">
        <v>73</v>
      </c>
      <c r="K535" t="s">
        <v>4873</v>
      </c>
      <c r="L535" t="s">
        <v>9745</v>
      </c>
      <c r="M535">
        <v>116.41800000000001</v>
      </c>
      <c r="N535" t="s">
        <v>4484</v>
      </c>
      <c r="S535" t="s">
        <v>4485</v>
      </c>
      <c r="T535" t="s">
        <v>9746</v>
      </c>
      <c r="Z535">
        <v>1</v>
      </c>
      <c r="AM535">
        <v>1</v>
      </c>
      <c r="AN535" t="s">
        <v>9747</v>
      </c>
      <c r="AO535" s="18">
        <v>44470</v>
      </c>
      <c r="AP535">
        <v>1</v>
      </c>
      <c r="AQ535" t="s">
        <v>52</v>
      </c>
      <c r="AR535" s="16">
        <v>42445</v>
      </c>
      <c r="AS535">
        <v>3000000</v>
      </c>
      <c r="AT535" t="s">
        <v>35</v>
      </c>
      <c r="AU535">
        <v>3363884</v>
      </c>
      <c r="AV535">
        <v>3000000</v>
      </c>
      <c r="AW535" t="s">
        <v>35</v>
      </c>
      <c r="AX535">
        <v>3363884</v>
      </c>
      <c r="AY535" t="s">
        <v>52</v>
      </c>
      <c r="AZ535">
        <v>3000000</v>
      </c>
      <c r="BA535" t="s">
        <v>35</v>
      </c>
      <c r="BB535">
        <v>3363885</v>
      </c>
      <c r="BC535">
        <v>3000000</v>
      </c>
      <c r="BD535" t="s">
        <v>35</v>
      </c>
      <c r="BE535">
        <v>3363885</v>
      </c>
      <c r="CN535" t="s">
        <v>4530</v>
      </c>
      <c r="CP535" t="s">
        <v>4555</v>
      </c>
      <c r="CU535">
        <v>19</v>
      </c>
    </row>
    <row r="536" spans="1:99" x14ac:dyDescent="0.2">
      <c r="A536" s="21" t="s">
        <v>9748</v>
      </c>
      <c r="B536" t="s">
        <v>9749</v>
      </c>
      <c r="C536" s="16">
        <v>41640</v>
      </c>
      <c r="D536" t="s">
        <v>4501</v>
      </c>
      <c r="G536" t="s">
        <v>9750</v>
      </c>
      <c r="H536" t="s">
        <v>4503</v>
      </c>
      <c r="I536" t="s">
        <v>52</v>
      </c>
      <c r="J536" t="s">
        <v>9751</v>
      </c>
      <c r="K536" t="s">
        <v>9752</v>
      </c>
      <c r="L536" t="s">
        <v>9753</v>
      </c>
      <c r="M536">
        <v>116.718</v>
      </c>
      <c r="N536" t="s">
        <v>4484</v>
      </c>
      <c r="S536" t="s">
        <v>4485</v>
      </c>
      <c r="T536" t="s">
        <v>9754</v>
      </c>
      <c r="AO536" s="18">
        <v>44470</v>
      </c>
      <c r="AP536">
        <v>1</v>
      </c>
      <c r="AQ536" t="s">
        <v>52</v>
      </c>
      <c r="AR536" s="16">
        <v>42546</v>
      </c>
      <c r="AS536">
        <v>15000000</v>
      </c>
      <c r="AT536" t="s">
        <v>5192</v>
      </c>
      <c r="AU536">
        <v>230287</v>
      </c>
      <c r="AV536">
        <v>15000000</v>
      </c>
      <c r="AW536" t="s">
        <v>5192</v>
      </c>
      <c r="AX536">
        <v>230287</v>
      </c>
      <c r="AY536" t="s">
        <v>52</v>
      </c>
      <c r="AZ536">
        <v>15000000</v>
      </c>
      <c r="BA536" t="s">
        <v>5192</v>
      </c>
      <c r="BB536">
        <v>230287</v>
      </c>
      <c r="BC536">
        <v>15000000</v>
      </c>
      <c r="BD536" t="s">
        <v>5192</v>
      </c>
      <c r="BE536">
        <v>230287</v>
      </c>
      <c r="CP536" t="s">
        <v>4581</v>
      </c>
    </row>
    <row r="537" spans="1:99" x14ac:dyDescent="0.2">
      <c r="A537" s="21" t="s">
        <v>9755</v>
      </c>
      <c r="B537" t="s">
        <v>9756</v>
      </c>
      <c r="C537" s="16">
        <v>42370</v>
      </c>
      <c r="D537" t="s">
        <v>4501</v>
      </c>
      <c r="G537" t="s">
        <v>9757</v>
      </c>
      <c r="H537" t="s">
        <v>4503</v>
      </c>
      <c r="I537" t="s">
        <v>52</v>
      </c>
      <c r="J537" t="s">
        <v>9758</v>
      </c>
      <c r="K537" t="s">
        <v>6610</v>
      </c>
      <c r="L537" t="s">
        <v>9759</v>
      </c>
      <c r="M537">
        <v>116.83199999999999</v>
      </c>
      <c r="N537" t="s">
        <v>4484</v>
      </c>
      <c r="S537" t="s">
        <v>4485</v>
      </c>
      <c r="T537" t="s">
        <v>9760</v>
      </c>
      <c r="V537" t="s">
        <v>9761</v>
      </c>
      <c r="X537" t="s">
        <v>9762</v>
      </c>
      <c r="AM537">
        <v>3</v>
      </c>
      <c r="AN537" t="s">
        <v>9763</v>
      </c>
      <c r="AO537" s="18">
        <v>44470</v>
      </c>
      <c r="AP537">
        <v>1</v>
      </c>
      <c r="AQ537" t="s">
        <v>52</v>
      </c>
      <c r="AR537" s="16">
        <v>42767</v>
      </c>
      <c r="AS537">
        <v>500000</v>
      </c>
      <c r="AT537" t="s">
        <v>35</v>
      </c>
      <c r="AU537">
        <v>538455</v>
      </c>
      <c r="AV537">
        <v>500000</v>
      </c>
      <c r="AW537" t="s">
        <v>35</v>
      </c>
      <c r="AX537">
        <v>538455</v>
      </c>
      <c r="AY537" t="s">
        <v>52</v>
      </c>
      <c r="AZ537">
        <v>500000</v>
      </c>
      <c r="BA537" t="s">
        <v>35</v>
      </c>
      <c r="BB537">
        <v>538456</v>
      </c>
      <c r="BC537">
        <v>500000</v>
      </c>
      <c r="BD537" t="s">
        <v>35</v>
      </c>
      <c r="BE537">
        <v>538456</v>
      </c>
      <c r="BG537">
        <v>1</v>
      </c>
      <c r="CF537">
        <v>0</v>
      </c>
      <c r="CG537">
        <v>2</v>
      </c>
      <c r="CI537" t="s">
        <v>4594</v>
      </c>
    </row>
    <row r="538" spans="1:99" x14ac:dyDescent="0.2">
      <c r="A538" s="21" t="s">
        <v>9764</v>
      </c>
      <c r="B538" t="s">
        <v>9765</v>
      </c>
      <c r="C538" s="16">
        <v>44244</v>
      </c>
      <c r="D538" t="s">
        <v>4476</v>
      </c>
      <c r="G538" t="s">
        <v>9766</v>
      </c>
      <c r="H538" t="s">
        <v>4503</v>
      </c>
      <c r="I538" t="s">
        <v>91</v>
      </c>
      <c r="J538" t="s">
        <v>9767</v>
      </c>
      <c r="K538" t="s">
        <v>4696</v>
      </c>
      <c r="L538" t="s">
        <v>9768</v>
      </c>
      <c r="M538">
        <v>117.52800000000001</v>
      </c>
      <c r="N538" t="s">
        <v>4484</v>
      </c>
      <c r="S538" t="s">
        <v>4485</v>
      </c>
      <c r="T538" t="s">
        <v>9769</v>
      </c>
      <c r="W538" t="s">
        <v>9770</v>
      </c>
      <c r="X538" t="s">
        <v>9771</v>
      </c>
      <c r="Z538">
        <v>7</v>
      </c>
      <c r="AM538">
        <v>1</v>
      </c>
      <c r="AN538" t="s">
        <v>9772</v>
      </c>
      <c r="AO538" s="18">
        <v>44470</v>
      </c>
      <c r="AP538">
        <v>1</v>
      </c>
      <c r="AQ538" t="s">
        <v>52</v>
      </c>
      <c r="AR538" s="16">
        <v>44363</v>
      </c>
      <c r="AY538" t="s">
        <v>91</v>
      </c>
      <c r="CN538" t="s">
        <v>4530</v>
      </c>
      <c r="CP538" t="s">
        <v>9773</v>
      </c>
    </row>
    <row r="539" spans="1:99" x14ac:dyDescent="0.2">
      <c r="A539" s="21" t="s">
        <v>9774</v>
      </c>
      <c r="B539" t="s">
        <v>9775</v>
      </c>
      <c r="C539" s="16">
        <v>42461</v>
      </c>
      <c r="D539" t="s">
        <v>4476</v>
      </c>
      <c r="G539" t="s">
        <v>9776</v>
      </c>
      <c r="H539" t="s">
        <v>4503</v>
      </c>
      <c r="I539" t="s">
        <v>52</v>
      </c>
      <c r="J539" t="s">
        <v>9777</v>
      </c>
      <c r="K539" t="s">
        <v>6393</v>
      </c>
      <c r="L539" t="s">
        <v>9778</v>
      </c>
      <c r="M539">
        <v>117.901</v>
      </c>
      <c r="N539" t="s">
        <v>4484</v>
      </c>
      <c r="S539" t="s">
        <v>4485</v>
      </c>
      <c r="T539" t="s">
        <v>9779</v>
      </c>
      <c r="V539" t="s">
        <v>9780</v>
      </c>
      <c r="X539" t="s">
        <v>9781</v>
      </c>
      <c r="Y539" t="s">
        <v>9782</v>
      </c>
      <c r="AO539" s="18">
        <v>44470</v>
      </c>
      <c r="AP539">
        <v>1</v>
      </c>
      <c r="AQ539" t="s">
        <v>52</v>
      </c>
      <c r="AR539" s="16">
        <v>43804</v>
      </c>
      <c r="AS539">
        <v>670000</v>
      </c>
      <c r="AT539" t="s">
        <v>39</v>
      </c>
      <c r="AU539">
        <v>670000</v>
      </c>
      <c r="AV539">
        <v>670000</v>
      </c>
      <c r="AW539" t="s">
        <v>39</v>
      </c>
      <c r="AX539">
        <v>670000</v>
      </c>
      <c r="AY539" t="s">
        <v>52</v>
      </c>
      <c r="AZ539">
        <v>670000</v>
      </c>
      <c r="BA539" t="s">
        <v>39</v>
      </c>
      <c r="BB539">
        <v>670000</v>
      </c>
      <c r="BC539">
        <v>670000</v>
      </c>
      <c r="BD539" t="s">
        <v>39</v>
      </c>
      <c r="BE539">
        <v>670000</v>
      </c>
      <c r="BG539">
        <v>2</v>
      </c>
      <c r="CN539" t="s">
        <v>4647</v>
      </c>
      <c r="CP539" t="s">
        <v>5344</v>
      </c>
      <c r="CQ539" t="s">
        <v>9783</v>
      </c>
    </row>
    <row r="540" spans="1:99" x14ac:dyDescent="0.2">
      <c r="A540" s="21" t="s">
        <v>2288</v>
      </c>
      <c r="B540" t="s">
        <v>2289</v>
      </c>
      <c r="C540" s="16">
        <v>43062</v>
      </c>
      <c r="D540" t="s">
        <v>4476</v>
      </c>
      <c r="G540" t="s">
        <v>9784</v>
      </c>
      <c r="H540" t="s">
        <v>4503</v>
      </c>
      <c r="I540" t="s">
        <v>52</v>
      </c>
      <c r="J540" t="s">
        <v>57</v>
      </c>
      <c r="K540" t="s">
        <v>8437</v>
      </c>
      <c r="L540" t="s">
        <v>2290</v>
      </c>
      <c r="M540">
        <v>118.011</v>
      </c>
      <c r="N540" t="s">
        <v>4484</v>
      </c>
      <c r="S540" t="s">
        <v>4485</v>
      </c>
      <c r="T540" t="s">
        <v>2291</v>
      </c>
      <c r="Z540">
        <v>1</v>
      </c>
      <c r="AO540" s="18">
        <v>44470</v>
      </c>
      <c r="AP540">
        <v>1</v>
      </c>
      <c r="AQ540" t="s">
        <v>52</v>
      </c>
      <c r="AR540" s="16">
        <v>43472</v>
      </c>
      <c r="AS540">
        <v>380000</v>
      </c>
      <c r="AT540" t="s">
        <v>39</v>
      </c>
      <c r="AU540">
        <v>380000</v>
      </c>
      <c r="AV540">
        <v>380000</v>
      </c>
      <c r="AW540" t="s">
        <v>39</v>
      </c>
      <c r="AX540">
        <v>380000</v>
      </c>
      <c r="AY540" t="s">
        <v>52</v>
      </c>
      <c r="AZ540">
        <v>380000</v>
      </c>
      <c r="BA540" t="s">
        <v>39</v>
      </c>
      <c r="BB540">
        <v>380000</v>
      </c>
      <c r="BC540">
        <v>380000</v>
      </c>
      <c r="BD540" t="s">
        <v>39</v>
      </c>
      <c r="BE540">
        <v>380000</v>
      </c>
      <c r="BG540">
        <v>1</v>
      </c>
      <c r="CP540" t="s">
        <v>4555</v>
      </c>
      <c r="CQ540" t="s">
        <v>2292</v>
      </c>
    </row>
    <row r="541" spans="1:99" x14ac:dyDescent="0.2">
      <c r="A541" s="21" t="s">
        <v>9785</v>
      </c>
      <c r="B541" t="s">
        <v>9786</v>
      </c>
      <c r="C541" s="16">
        <v>42053</v>
      </c>
      <c r="D541" t="s">
        <v>4476</v>
      </c>
      <c r="G541" t="s">
        <v>9787</v>
      </c>
      <c r="H541" t="s">
        <v>4503</v>
      </c>
      <c r="I541" t="s">
        <v>5327</v>
      </c>
      <c r="J541" t="s">
        <v>135</v>
      </c>
      <c r="K541" t="s">
        <v>4506</v>
      </c>
      <c r="L541" t="s">
        <v>9788</v>
      </c>
      <c r="M541">
        <v>118.324</v>
      </c>
      <c r="N541" t="s">
        <v>4484</v>
      </c>
      <c r="S541" t="s">
        <v>4485</v>
      </c>
      <c r="T541" t="s">
        <v>9789</v>
      </c>
      <c r="U541" t="s">
        <v>9790</v>
      </c>
      <c r="V541" t="s">
        <v>9791</v>
      </c>
      <c r="AM541">
        <v>2</v>
      </c>
      <c r="AN541" t="s">
        <v>9792</v>
      </c>
      <c r="AO541" s="18">
        <v>44470</v>
      </c>
      <c r="AP541">
        <v>1</v>
      </c>
      <c r="AR541" s="16">
        <v>42542</v>
      </c>
      <c r="AS541">
        <v>82593</v>
      </c>
      <c r="AT541" t="s">
        <v>1244</v>
      </c>
      <c r="AU541">
        <v>121107</v>
      </c>
      <c r="AV541">
        <v>82593</v>
      </c>
      <c r="AW541" t="s">
        <v>1244</v>
      </c>
      <c r="AX541">
        <v>121107</v>
      </c>
      <c r="AY541" t="s">
        <v>5327</v>
      </c>
      <c r="AZ541">
        <v>82593</v>
      </c>
      <c r="BA541" t="s">
        <v>1244</v>
      </c>
      <c r="BB541">
        <v>121107</v>
      </c>
      <c r="BC541">
        <v>82593</v>
      </c>
      <c r="BD541" t="s">
        <v>1244</v>
      </c>
      <c r="BE541">
        <v>121107</v>
      </c>
      <c r="CC541" t="s">
        <v>5151</v>
      </c>
      <c r="CD541">
        <v>1</v>
      </c>
      <c r="CP541" t="s">
        <v>4555</v>
      </c>
      <c r="CU541">
        <v>22</v>
      </c>
    </row>
    <row r="542" spans="1:99" x14ac:dyDescent="0.2">
      <c r="A542" s="21" t="s">
        <v>9793</v>
      </c>
      <c r="B542" t="s">
        <v>9794</v>
      </c>
      <c r="C542" s="16">
        <v>44062</v>
      </c>
      <c r="D542" t="s">
        <v>4476</v>
      </c>
      <c r="G542" t="s">
        <v>9795</v>
      </c>
      <c r="H542" t="s">
        <v>4503</v>
      </c>
      <c r="I542" t="s">
        <v>5078</v>
      </c>
      <c r="J542" t="s">
        <v>785</v>
      </c>
      <c r="K542" t="s">
        <v>9796</v>
      </c>
      <c r="L542" t="s">
        <v>9797</v>
      </c>
      <c r="M542">
        <v>118.89700000000001</v>
      </c>
      <c r="N542" t="s">
        <v>4484</v>
      </c>
      <c r="S542" t="s">
        <v>4485</v>
      </c>
      <c r="T542" t="s">
        <v>9798</v>
      </c>
      <c r="W542" t="s">
        <v>9799</v>
      </c>
      <c r="X542" t="s">
        <v>9800</v>
      </c>
      <c r="AM542">
        <v>2</v>
      </c>
      <c r="AN542" t="s">
        <v>9801</v>
      </c>
      <c r="AO542" s="18">
        <v>44470</v>
      </c>
      <c r="AP542">
        <v>1</v>
      </c>
      <c r="AR542" s="16">
        <v>44103</v>
      </c>
      <c r="AS542">
        <v>15000</v>
      </c>
      <c r="AT542" t="s">
        <v>35</v>
      </c>
      <c r="AU542">
        <v>17615</v>
      </c>
      <c r="BC542">
        <v>15000</v>
      </c>
      <c r="BD542" t="s">
        <v>35</v>
      </c>
      <c r="BE542">
        <v>17615</v>
      </c>
      <c r="BG542">
        <v>1</v>
      </c>
      <c r="CN542" t="s">
        <v>4530</v>
      </c>
      <c r="CP542" t="s">
        <v>4739</v>
      </c>
      <c r="CQ542" t="s">
        <v>6700</v>
      </c>
    </row>
    <row r="543" spans="1:99" x14ac:dyDescent="0.2">
      <c r="A543" s="21" t="s">
        <v>9802</v>
      </c>
      <c r="B543" t="s">
        <v>9803</v>
      </c>
      <c r="C543" s="16">
        <v>40179</v>
      </c>
      <c r="D543" t="s">
        <v>4501</v>
      </c>
      <c r="G543" t="s">
        <v>9804</v>
      </c>
      <c r="H543" t="s">
        <v>4503</v>
      </c>
      <c r="I543" t="s">
        <v>60</v>
      </c>
      <c r="J543" t="s">
        <v>135</v>
      </c>
      <c r="K543" t="s">
        <v>5183</v>
      </c>
      <c r="L543" t="s">
        <v>9805</v>
      </c>
      <c r="M543">
        <v>119.277</v>
      </c>
      <c r="N543" t="s">
        <v>4484</v>
      </c>
      <c r="S543" t="s">
        <v>4485</v>
      </c>
      <c r="T543" t="s">
        <v>9806</v>
      </c>
      <c r="U543" t="s">
        <v>9807</v>
      </c>
      <c r="V543" t="s">
        <v>9808</v>
      </c>
      <c r="X543" t="s">
        <v>9809</v>
      </c>
      <c r="Y543" t="s">
        <v>9810</v>
      </c>
      <c r="AO543" s="17">
        <v>18568</v>
      </c>
      <c r="AP543">
        <v>1</v>
      </c>
      <c r="AQ543" t="s">
        <v>61</v>
      </c>
      <c r="AR543" s="16">
        <v>41306</v>
      </c>
      <c r="AS543">
        <v>2000000</v>
      </c>
      <c r="AT543" t="s">
        <v>39</v>
      </c>
      <c r="AU543">
        <v>2000000</v>
      </c>
      <c r="AV543">
        <v>2000000</v>
      </c>
      <c r="AW543" t="s">
        <v>39</v>
      </c>
      <c r="AX543">
        <v>2000000</v>
      </c>
      <c r="AY543" t="s">
        <v>60</v>
      </c>
      <c r="AZ543">
        <v>2000000</v>
      </c>
      <c r="BA543" t="s">
        <v>39</v>
      </c>
      <c r="BB543">
        <v>2000000</v>
      </c>
      <c r="BC543">
        <v>2000000</v>
      </c>
      <c r="BD543" t="s">
        <v>39</v>
      </c>
      <c r="BE543">
        <v>2000000</v>
      </c>
      <c r="BG543">
        <v>1</v>
      </c>
      <c r="CC543" t="s">
        <v>4607</v>
      </c>
      <c r="CD543">
        <v>1</v>
      </c>
      <c r="CP543" t="s">
        <v>4555</v>
      </c>
      <c r="CQ543" t="s">
        <v>9811</v>
      </c>
    </row>
    <row r="544" spans="1:99" x14ac:dyDescent="0.2">
      <c r="A544" s="21" t="s">
        <v>9812</v>
      </c>
      <c r="B544" t="s">
        <v>9813</v>
      </c>
      <c r="C544" s="16">
        <v>42370</v>
      </c>
      <c r="D544" t="s">
        <v>4546</v>
      </c>
      <c r="F544" t="s">
        <v>77</v>
      </c>
      <c r="G544" t="s">
        <v>9814</v>
      </c>
      <c r="H544" t="s">
        <v>4503</v>
      </c>
      <c r="I544" t="s">
        <v>5078</v>
      </c>
      <c r="J544" t="s">
        <v>9815</v>
      </c>
      <c r="K544" t="s">
        <v>7115</v>
      </c>
      <c r="L544" t="s">
        <v>9816</v>
      </c>
      <c r="M544">
        <v>119.724</v>
      </c>
      <c r="N544" t="s">
        <v>4484</v>
      </c>
      <c r="S544" t="s">
        <v>4485</v>
      </c>
      <c r="T544" t="s">
        <v>9817</v>
      </c>
      <c r="U544" t="s">
        <v>9818</v>
      </c>
      <c r="V544" t="s">
        <v>9819</v>
      </c>
      <c r="W544" t="s">
        <v>9820</v>
      </c>
      <c r="X544" t="s">
        <v>9821</v>
      </c>
      <c r="Z544">
        <v>3</v>
      </c>
      <c r="AM544">
        <v>1</v>
      </c>
      <c r="AN544" t="s">
        <v>9822</v>
      </c>
      <c r="AO544" s="18">
        <v>44470</v>
      </c>
      <c r="AP544">
        <v>1</v>
      </c>
      <c r="AR544" s="16">
        <v>43753</v>
      </c>
      <c r="AS544">
        <v>3000</v>
      </c>
      <c r="AT544" t="s">
        <v>35</v>
      </c>
      <c r="AU544">
        <v>3310</v>
      </c>
      <c r="BC544">
        <v>3000</v>
      </c>
      <c r="BD544" t="s">
        <v>35</v>
      </c>
      <c r="BE544">
        <v>3310</v>
      </c>
      <c r="BG544">
        <v>1</v>
      </c>
      <c r="CC544" t="s">
        <v>5151</v>
      </c>
      <c r="CD544">
        <v>1</v>
      </c>
      <c r="CN544" t="s">
        <v>4530</v>
      </c>
      <c r="CP544" t="s">
        <v>5581</v>
      </c>
      <c r="CQ544" t="s">
        <v>9823</v>
      </c>
    </row>
    <row r="545" spans="1:99" x14ac:dyDescent="0.2">
      <c r="A545" s="21" t="s">
        <v>9824</v>
      </c>
      <c r="B545" t="s">
        <v>9825</v>
      </c>
      <c r="C545" s="16">
        <v>41618</v>
      </c>
      <c r="D545" t="s">
        <v>4476</v>
      </c>
      <c r="G545" t="s">
        <v>9826</v>
      </c>
      <c r="H545" t="s">
        <v>4503</v>
      </c>
      <c r="I545" t="s">
        <v>60</v>
      </c>
      <c r="J545" t="s">
        <v>135</v>
      </c>
      <c r="K545" t="s">
        <v>9827</v>
      </c>
      <c r="L545" t="s">
        <v>9828</v>
      </c>
      <c r="M545">
        <v>119.873</v>
      </c>
      <c r="N545" t="s">
        <v>4484</v>
      </c>
      <c r="S545" t="s">
        <v>4485</v>
      </c>
      <c r="T545" t="s">
        <v>9829</v>
      </c>
      <c r="V545" t="s">
        <v>9830</v>
      </c>
      <c r="AO545" s="18">
        <v>44470</v>
      </c>
      <c r="AP545">
        <v>1</v>
      </c>
      <c r="AQ545" t="s">
        <v>61</v>
      </c>
      <c r="AR545" s="16">
        <v>41618</v>
      </c>
      <c r="AS545">
        <v>1000000</v>
      </c>
      <c r="AT545" t="s">
        <v>39</v>
      </c>
      <c r="AU545">
        <v>1000000</v>
      </c>
      <c r="AV545">
        <v>1000000</v>
      </c>
      <c r="AW545" t="s">
        <v>39</v>
      </c>
      <c r="AX545">
        <v>1000000</v>
      </c>
      <c r="AY545" t="s">
        <v>60</v>
      </c>
      <c r="AZ545">
        <v>1000000</v>
      </c>
      <c r="BA545" t="s">
        <v>39</v>
      </c>
      <c r="BB545">
        <v>1000000</v>
      </c>
      <c r="BC545">
        <v>1000000</v>
      </c>
      <c r="BD545" t="s">
        <v>39</v>
      </c>
      <c r="BE545">
        <v>1000000</v>
      </c>
      <c r="BG545">
        <v>1</v>
      </c>
      <c r="CP545" t="s">
        <v>4555</v>
      </c>
      <c r="CQ545" t="s">
        <v>9831</v>
      </c>
    </row>
    <row r="546" spans="1:99" x14ac:dyDescent="0.2">
      <c r="A546" s="21" t="s">
        <v>4271</v>
      </c>
      <c r="B546" t="s">
        <v>4272</v>
      </c>
      <c r="C546" s="16">
        <v>40544</v>
      </c>
      <c r="D546" t="s">
        <v>4501</v>
      </c>
      <c r="G546" t="s">
        <v>9832</v>
      </c>
      <c r="H546" t="s">
        <v>4503</v>
      </c>
      <c r="I546" t="s">
        <v>97</v>
      </c>
      <c r="J546" t="s">
        <v>300</v>
      </c>
      <c r="K546" t="s">
        <v>9236</v>
      </c>
      <c r="L546" t="s">
        <v>4273</v>
      </c>
      <c r="M546">
        <v>120.491</v>
      </c>
      <c r="N546" t="s">
        <v>6289</v>
      </c>
      <c r="Q546" s="16">
        <v>42124</v>
      </c>
      <c r="R546" t="s">
        <v>4476</v>
      </c>
      <c r="S546" t="s">
        <v>4485</v>
      </c>
      <c r="T546" t="s">
        <v>4274</v>
      </c>
      <c r="U546" t="s">
        <v>9833</v>
      </c>
      <c r="W546" t="s">
        <v>9834</v>
      </c>
      <c r="X546" t="s">
        <v>9835</v>
      </c>
      <c r="Z546">
        <v>8</v>
      </c>
      <c r="AM546">
        <v>1</v>
      </c>
      <c r="AN546" t="s">
        <v>9836</v>
      </c>
      <c r="AO546" s="17">
        <v>18568</v>
      </c>
      <c r="AP546">
        <v>1</v>
      </c>
      <c r="AR546" s="16">
        <v>41050</v>
      </c>
      <c r="AS546">
        <v>1700000</v>
      </c>
      <c r="AT546" t="s">
        <v>39</v>
      </c>
      <c r="AU546">
        <v>1700000</v>
      </c>
      <c r="AV546">
        <v>1700000</v>
      </c>
      <c r="AW546" t="s">
        <v>39</v>
      </c>
      <c r="AX546">
        <v>1700000</v>
      </c>
      <c r="AY546" t="s">
        <v>97</v>
      </c>
      <c r="AZ546">
        <v>1700000</v>
      </c>
      <c r="BA546" t="s">
        <v>39</v>
      </c>
      <c r="BB546">
        <v>1700000</v>
      </c>
      <c r="BC546">
        <v>1700000</v>
      </c>
      <c r="BD546" t="s">
        <v>39</v>
      </c>
      <c r="BE546">
        <v>1700000</v>
      </c>
      <c r="BF546">
        <v>1</v>
      </c>
      <c r="BG546">
        <v>1</v>
      </c>
      <c r="CP546" t="s">
        <v>4915</v>
      </c>
      <c r="CQ546" t="s">
        <v>4147</v>
      </c>
      <c r="CU546">
        <v>4</v>
      </c>
    </row>
    <row r="547" spans="1:99" x14ac:dyDescent="0.2">
      <c r="A547" s="21" t="s">
        <v>9837</v>
      </c>
      <c r="B547" t="s">
        <v>9838</v>
      </c>
      <c r="C547" s="16">
        <v>43831</v>
      </c>
      <c r="D547" t="s">
        <v>4501</v>
      </c>
      <c r="G547" t="s">
        <v>9839</v>
      </c>
      <c r="H547" t="s">
        <v>4503</v>
      </c>
      <c r="I547" t="s">
        <v>91</v>
      </c>
      <c r="J547" t="s">
        <v>73</v>
      </c>
      <c r="K547" t="s">
        <v>4506</v>
      </c>
      <c r="L547" t="s">
        <v>9840</v>
      </c>
      <c r="M547">
        <v>120.851</v>
      </c>
      <c r="N547" t="s">
        <v>4484</v>
      </c>
      <c r="S547" t="s">
        <v>4485</v>
      </c>
      <c r="T547" t="s">
        <v>9841</v>
      </c>
      <c r="X547" t="s">
        <v>9842</v>
      </c>
      <c r="AM547">
        <v>1</v>
      </c>
      <c r="AN547" t="s">
        <v>9843</v>
      </c>
      <c r="AO547" s="18">
        <v>44470</v>
      </c>
      <c r="AP547">
        <v>1</v>
      </c>
      <c r="AQ547" t="s">
        <v>52</v>
      </c>
      <c r="AR547" s="16">
        <v>44185</v>
      </c>
      <c r="AY547" t="s">
        <v>91</v>
      </c>
      <c r="BF547">
        <v>1</v>
      </c>
      <c r="BG547">
        <v>1</v>
      </c>
      <c r="CF547">
        <v>0</v>
      </c>
      <c r="CG547">
        <v>0</v>
      </c>
      <c r="CH547" t="s">
        <v>9844</v>
      </c>
    </row>
    <row r="548" spans="1:99" x14ac:dyDescent="0.2">
      <c r="A548" s="21" t="s">
        <v>9845</v>
      </c>
      <c r="B548" t="s">
        <v>9846</v>
      </c>
      <c r="C548" s="16">
        <v>41530</v>
      </c>
      <c r="D548" t="s">
        <v>4476</v>
      </c>
      <c r="G548" t="s">
        <v>9847</v>
      </c>
      <c r="H548" t="s">
        <v>4503</v>
      </c>
      <c r="I548" t="s">
        <v>5327</v>
      </c>
      <c r="J548" t="s">
        <v>9848</v>
      </c>
      <c r="K548" t="s">
        <v>4506</v>
      </c>
      <c r="L548" t="s">
        <v>9849</v>
      </c>
      <c r="M548">
        <v>121.06100000000001</v>
      </c>
      <c r="N548" t="s">
        <v>4484</v>
      </c>
      <c r="S548" t="s">
        <v>4485</v>
      </c>
      <c r="T548" t="s">
        <v>9850</v>
      </c>
      <c r="U548" t="s">
        <v>9851</v>
      </c>
      <c r="V548" t="s">
        <v>9852</v>
      </c>
      <c r="W548" t="s">
        <v>9853</v>
      </c>
      <c r="X548" t="s">
        <v>9854</v>
      </c>
      <c r="Y548">
        <v>442034909030</v>
      </c>
      <c r="Z548">
        <v>6</v>
      </c>
      <c r="AM548">
        <v>2</v>
      </c>
      <c r="AN548" t="s">
        <v>9855</v>
      </c>
      <c r="AO548" s="18">
        <v>44470</v>
      </c>
      <c r="AP548">
        <v>1</v>
      </c>
      <c r="AR548" s="16">
        <v>42404</v>
      </c>
      <c r="AS548">
        <v>101956</v>
      </c>
      <c r="AT548" t="s">
        <v>1244</v>
      </c>
      <c r="AU548">
        <v>148647</v>
      </c>
      <c r="AV548">
        <v>101956</v>
      </c>
      <c r="AW548" t="s">
        <v>1244</v>
      </c>
      <c r="AX548">
        <v>148647</v>
      </c>
      <c r="AY548" t="s">
        <v>5327</v>
      </c>
      <c r="AZ548">
        <v>101956</v>
      </c>
      <c r="BA548" t="s">
        <v>1244</v>
      </c>
      <c r="BB548">
        <v>148647</v>
      </c>
      <c r="BC548">
        <v>101956</v>
      </c>
      <c r="BD548" t="s">
        <v>1244</v>
      </c>
      <c r="BE548">
        <v>148647</v>
      </c>
      <c r="CP548" t="s">
        <v>9856</v>
      </c>
      <c r="CU548">
        <v>9</v>
      </c>
    </row>
    <row r="549" spans="1:99" x14ac:dyDescent="0.2">
      <c r="A549" s="21" t="s">
        <v>9857</v>
      </c>
      <c r="B549" t="s">
        <v>9858</v>
      </c>
      <c r="C549" s="16">
        <v>40909</v>
      </c>
      <c r="D549" t="s">
        <v>4501</v>
      </c>
      <c r="E549" t="s">
        <v>4881</v>
      </c>
      <c r="F549" t="s">
        <v>77</v>
      </c>
      <c r="G549" t="s">
        <v>9859</v>
      </c>
      <c r="H549" t="s">
        <v>4503</v>
      </c>
      <c r="I549" t="s">
        <v>213</v>
      </c>
      <c r="J549" t="s">
        <v>9860</v>
      </c>
      <c r="K549" t="s">
        <v>5183</v>
      </c>
      <c r="L549" t="s">
        <v>9861</v>
      </c>
      <c r="M549">
        <v>121.503</v>
      </c>
      <c r="N549" t="s">
        <v>4484</v>
      </c>
      <c r="O549" s="16">
        <v>43138</v>
      </c>
      <c r="P549" t="s">
        <v>4476</v>
      </c>
      <c r="S549" t="s">
        <v>4485</v>
      </c>
      <c r="T549" t="s">
        <v>9862</v>
      </c>
      <c r="U549" t="s">
        <v>9863</v>
      </c>
      <c r="V549" t="s">
        <v>9864</v>
      </c>
      <c r="W549" t="s">
        <v>9865</v>
      </c>
      <c r="X549" t="s">
        <v>9866</v>
      </c>
      <c r="Y549" t="s">
        <v>9867</v>
      </c>
      <c r="AM549">
        <v>1</v>
      </c>
      <c r="AN549" t="s">
        <v>9868</v>
      </c>
      <c r="AO549" t="s">
        <v>4692</v>
      </c>
      <c r="AP549">
        <v>1</v>
      </c>
      <c r="AQ549" t="s">
        <v>203</v>
      </c>
      <c r="AR549" s="16">
        <v>40909</v>
      </c>
      <c r="AS549">
        <v>1000000</v>
      </c>
      <c r="AT549" t="s">
        <v>39</v>
      </c>
      <c r="AU549">
        <v>1000000</v>
      </c>
      <c r="AV549">
        <v>1000000</v>
      </c>
      <c r="AW549" t="s">
        <v>39</v>
      </c>
      <c r="AX549">
        <v>1000000</v>
      </c>
      <c r="AY549" t="s">
        <v>213</v>
      </c>
      <c r="AZ549">
        <v>1000000</v>
      </c>
      <c r="BA549" t="s">
        <v>39</v>
      </c>
      <c r="BB549">
        <v>1000000</v>
      </c>
      <c r="BC549">
        <v>1000000</v>
      </c>
      <c r="BD549" t="s">
        <v>39</v>
      </c>
      <c r="BE549">
        <v>1000000</v>
      </c>
      <c r="BH549" t="s">
        <v>9869</v>
      </c>
      <c r="BI549" t="s">
        <v>9870</v>
      </c>
      <c r="BJ549" s="16">
        <v>43138</v>
      </c>
      <c r="BK549" t="s">
        <v>4476</v>
      </c>
      <c r="BO549" t="s">
        <v>5195</v>
      </c>
      <c r="BP549" t="s">
        <v>9871</v>
      </c>
      <c r="CC549" t="s">
        <v>4607</v>
      </c>
      <c r="CD549">
        <v>2</v>
      </c>
      <c r="CP549" t="s">
        <v>4915</v>
      </c>
      <c r="CR549" t="s">
        <v>9872</v>
      </c>
      <c r="CS549" t="s">
        <v>9873</v>
      </c>
    </row>
    <row r="550" spans="1:99" x14ac:dyDescent="0.2">
      <c r="A550" s="21" t="s">
        <v>9874</v>
      </c>
      <c r="B550" t="s">
        <v>9875</v>
      </c>
      <c r="C550" s="16">
        <v>42125</v>
      </c>
      <c r="D550" t="s">
        <v>4476</v>
      </c>
      <c r="F550" t="s">
        <v>77</v>
      </c>
      <c r="G550" t="s">
        <v>9876</v>
      </c>
      <c r="H550" t="s">
        <v>4503</v>
      </c>
      <c r="I550" t="s">
        <v>5064</v>
      </c>
      <c r="J550" t="s">
        <v>174</v>
      </c>
      <c r="K550" t="s">
        <v>4896</v>
      </c>
      <c r="L550" t="s">
        <v>9877</v>
      </c>
      <c r="M550">
        <v>122.84699999999999</v>
      </c>
      <c r="N550" t="s">
        <v>4484</v>
      </c>
      <c r="S550" t="s">
        <v>4485</v>
      </c>
      <c r="T550" t="s">
        <v>9878</v>
      </c>
      <c r="U550" t="s">
        <v>9879</v>
      </c>
      <c r="V550" t="s">
        <v>9880</v>
      </c>
      <c r="W550" t="s">
        <v>9881</v>
      </c>
      <c r="X550" t="s">
        <v>9882</v>
      </c>
      <c r="Y550">
        <v>310208945049</v>
      </c>
      <c r="Z550">
        <v>3</v>
      </c>
      <c r="AM550">
        <v>2</v>
      </c>
      <c r="AN550" t="s">
        <v>9883</v>
      </c>
      <c r="AO550" s="18">
        <v>44470</v>
      </c>
      <c r="AP550">
        <v>1</v>
      </c>
      <c r="AR550" s="16">
        <v>43153</v>
      </c>
      <c r="AY550" t="s">
        <v>5064</v>
      </c>
      <c r="BF550">
        <v>1</v>
      </c>
      <c r="BG550">
        <v>1</v>
      </c>
      <c r="CC550" t="s">
        <v>5151</v>
      </c>
      <c r="CD550">
        <v>1</v>
      </c>
      <c r="CF550">
        <v>0</v>
      </c>
      <c r="CG550">
        <v>1</v>
      </c>
      <c r="CI550" t="s">
        <v>4580</v>
      </c>
      <c r="CN550" t="s">
        <v>4530</v>
      </c>
      <c r="CP550" t="s">
        <v>4716</v>
      </c>
      <c r="CQ550" t="s">
        <v>9884</v>
      </c>
    </row>
    <row r="551" spans="1:99" x14ac:dyDescent="0.2">
      <c r="A551" s="21" t="s">
        <v>9885</v>
      </c>
      <c r="B551" t="s">
        <v>9886</v>
      </c>
      <c r="C551" s="16">
        <v>41275</v>
      </c>
      <c r="D551" t="s">
        <v>4501</v>
      </c>
      <c r="F551" t="s">
        <v>53</v>
      </c>
      <c r="G551" t="s">
        <v>9887</v>
      </c>
    </row>
    <row r="552" spans="1:99" x14ac:dyDescent="0.2">
      <c r="A552" s="21" t="s">
        <v>9888</v>
      </c>
      <c r="B552" t="s">
        <v>9889</v>
      </c>
      <c r="C552" s="16">
        <v>43651</v>
      </c>
      <c r="D552" t="s">
        <v>4476</v>
      </c>
      <c r="G552" t="s">
        <v>9890</v>
      </c>
      <c r="H552" t="s">
        <v>4503</v>
      </c>
      <c r="I552" t="s">
        <v>91</v>
      </c>
      <c r="J552" t="s">
        <v>2361</v>
      </c>
      <c r="K552" t="s">
        <v>6910</v>
      </c>
      <c r="L552" t="s">
        <v>9891</v>
      </c>
      <c r="M552">
        <v>124.226</v>
      </c>
      <c r="N552" t="s">
        <v>4484</v>
      </c>
      <c r="S552" t="s">
        <v>4485</v>
      </c>
      <c r="T552" t="s">
        <v>9892</v>
      </c>
      <c r="U552" t="s">
        <v>9893</v>
      </c>
      <c r="V552" t="s">
        <v>9894</v>
      </c>
      <c r="W552" t="s">
        <v>9895</v>
      </c>
      <c r="X552" t="s">
        <v>9896</v>
      </c>
      <c r="Y552" t="s">
        <v>9897</v>
      </c>
      <c r="AM552">
        <v>2</v>
      </c>
      <c r="AN552" t="s">
        <v>9898</v>
      </c>
      <c r="AO552" s="18">
        <v>44470</v>
      </c>
      <c r="AP552">
        <v>1</v>
      </c>
      <c r="AQ552" t="s">
        <v>52</v>
      </c>
      <c r="AR552" s="16">
        <v>44167</v>
      </c>
      <c r="AS552">
        <v>50000</v>
      </c>
      <c r="AT552" t="s">
        <v>39</v>
      </c>
      <c r="AU552">
        <v>50000</v>
      </c>
      <c r="AV552">
        <v>50000</v>
      </c>
      <c r="AW552" t="s">
        <v>39</v>
      </c>
      <c r="AX552">
        <v>50000</v>
      </c>
      <c r="AY552" t="s">
        <v>91</v>
      </c>
      <c r="AZ552">
        <v>50000</v>
      </c>
      <c r="BA552" t="s">
        <v>39</v>
      </c>
      <c r="BB552">
        <v>50000</v>
      </c>
      <c r="BC552">
        <v>50000</v>
      </c>
      <c r="BD552" t="s">
        <v>39</v>
      </c>
      <c r="BE552">
        <v>50000</v>
      </c>
      <c r="BG552">
        <v>2</v>
      </c>
      <c r="CN552" t="s">
        <v>4530</v>
      </c>
      <c r="CP552" t="s">
        <v>4555</v>
      </c>
      <c r="CQ552" t="s">
        <v>9898</v>
      </c>
    </row>
    <row r="553" spans="1:99" x14ac:dyDescent="0.2">
      <c r="A553" s="21" t="s">
        <v>9899</v>
      </c>
      <c r="B553" t="s">
        <v>9900</v>
      </c>
      <c r="C553" s="16">
        <v>42736</v>
      </c>
      <c r="D553" t="s">
        <v>4501</v>
      </c>
      <c r="H553" t="s">
        <v>4503</v>
      </c>
      <c r="I553" t="s">
        <v>213</v>
      </c>
      <c r="J553" t="s">
        <v>73</v>
      </c>
      <c r="K553" t="s">
        <v>9901</v>
      </c>
      <c r="L553" t="s">
        <v>9902</v>
      </c>
      <c r="M553">
        <v>124.756</v>
      </c>
      <c r="N553" t="s">
        <v>4484</v>
      </c>
      <c r="S553" t="s">
        <v>4485</v>
      </c>
      <c r="T553" t="s">
        <v>9903</v>
      </c>
      <c r="V553" t="s">
        <v>9904</v>
      </c>
      <c r="W553" t="s">
        <v>9905</v>
      </c>
      <c r="Y553" t="s">
        <v>9906</v>
      </c>
      <c r="AM553">
        <v>1</v>
      </c>
      <c r="AN553" t="s">
        <v>9907</v>
      </c>
      <c r="AO553" s="18">
        <v>44470</v>
      </c>
      <c r="AP553">
        <v>1</v>
      </c>
      <c r="AQ553" t="s">
        <v>52</v>
      </c>
      <c r="AR553" s="16">
        <v>44076</v>
      </c>
      <c r="AS553">
        <v>47000</v>
      </c>
      <c r="AT553" t="s">
        <v>39</v>
      </c>
      <c r="AU553">
        <v>47000</v>
      </c>
      <c r="AV553">
        <v>47000</v>
      </c>
      <c r="AW553" t="s">
        <v>39</v>
      </c>
      <c r="AX553">
        <v>47000</v>
      </c>
      <c r="AY553" t="s">
        <v>213</v>
      </c>
      <c r="AZ553">
        <v>47000</v>
      </c>
      <c r="BA553" t="s">
        <v>39</v>
      </c>
      <c r="BB553">
        <v>47000</v>
      </c>
      <c r="BC553">
        <v>47000</v>
      </c>
      <c r="BD553" t="s">
        <v>39</v>
      </c>
      <c r="BE553">
        <v>47000</v>
      </c>
      <c r="BG553">
        <v>2</v>
      </c>
      <c r="CP553" t="s">
        <v>4555</v>
      </c>
      <c r="CQ553" t="s">
        <v>9908</v>
      </c>
    </row>
    <row r="554" spans="1:99" x14ac:dyDescent="0.2">
      <c r="A554" s="21" t="s">
        <v>9909</v>
      </c>
      <c r="B554" t="s">
        <v>9910</v>
      </c>
      <c r="C554" s="16">
        <v>33239</v>
      </c>
      <c r="D554" t="s">
        <v>4501</v>
      </c>
      <c r="H554" t="s">
        <v>4503</v>
      </c>
      <c r="I554" t="s">
        <v>52</v>
      </c>
      <c r="J554" t="s">
        <v>9911</v>
      </c>
      <c r="K554" t="s">
        <v>9912</v>
      </c>
      <c r="L554" t="s">
        <v>9913</v>
      </c>
      <c r="M554">
        <v>125.46</v>
      </c>
      <c r="N554" t="s">
        <v>4484</v>
      </c>
      <c r="S554" t="s">
        <v>4485</v>
      </c>
      <c r="T554" t="s">
        <v>9914</v>
      </c>
      <c r="AO554" s="17">
        <v>18568</v>
      </c>
      <c r="AP554">
        <v>1</v>
      </c>
      <c r="AQ554" t="s">
        <v>52</v>
      </c>
      <c r="AR554" s="16">
        <v>42276</v>
      </c>
      <c r="AS554">
        <v>1400000</v>
      </c>
      <c r="AT554" t="s">
        <v>5192</v>
      </c>
      <c r="AU554">
        <v>21190</v>
      </c>
      <c r="AV554">
        <v>1400000</v>
      </c>
      <c r="AW554" t="s">
        <v>5192</v>
      </c>
      <c r="AX554">
        <v>21190</v>
      </c>
      <c r="AY554" t="s">
        <v>52</v>
      </c>
      <c r="AZ554">
        <v>1400000</v>
      </c>
      <c r="BA554" t="s">
        <v>5192</v>
      </c>
      <c r="BB554">
        <v>21191</v>
      </c>
      <c r="BC554">
        <v>1400000</v>
      </c>
      <c r="BD554" t="s">
        <v>5192</v>
      </c>
      <c r="BE554">
        <v>21191</v>
      </c>
      <c r="BG554">
        <v>1</v>
      </c>
      <c r="CP554" t="s">
        <v>7876</v>
      </c>
      <c r="CQ554" t="s">
        <v>9286</v>
      </c>
    </row>
    <row r="555" spans="1:99" x14ac:dyDescent="0.2">
      <c r="A555" s="21" t="s">
        <v>9915</v>
      </c>
      <c r="B555" t="s">
        <v>9916</v>
      </c>
      <c r="C555" s="16">
        <v>43101</v>
      </c>
      <c r="D555" t="s">
        <v>4501</v>
      </c>
      <c r="G555" t="s">
        <v>9917</v>
      </c>
      <c r="H555" t="s">
        <v>4503</v>
      </c>
      <c r="I555" t="s">
        <v>52</v>
      </c>
      <c r="J555" t="s">
        <v>135</v>
      </c>
      <c r="K555" t="s">
        <v>4828</v>
      </c>
      <c r="L555" t="s">
        <v>9918</v>
      </c>
      <c r="M555">
        <v>126.142</v>
      </c>
      <c r="N555" t="s">
        <v>6289</v>
      </c>
      <c r="R555" t="s">
        <v>6290</v>
      </c>
      <c r="S555" t="s">
        <v>4485</v>
      </c>
      <c r="U555" t="s">
        <v>9919</v>
      </c>
      <c r="V555" t="s">
        <v>9920</v>
      </c>
      <c r="W555" t="s">
        <v>9921</v>
      </c>
      <c r="AM555">
        <v>2</v>
      </c>
      <c r="AN555" t="s">
        <v>9922</v>
      </c>
      <c r="AO555" s="18">
        <v>44470</v>
      </c>
      <c r="AP555">
        <v>1</v>
      </c>
      <c r="AQ555" t="s">
        <v>52</v>
      </c>
      <c r="AR555" s="16">
        <v>43301</v>
      </c>
      <c r="AS555">
        <v>250000</v>
      </c>
      <c r="AT555" t="s">
        <v>39</v>
      </c>
      <c r="AU555">
        <v>250000</v>
      </c>
      <c r="AV555">
        <v>250000</v>
      </c>
      <c r="AW555" t="s">
        <v>39</v>
      </c>
      <c r="AX555">
        <v>250000</v>
      </c>
      <c r="AY555" t="s">
        <v>52</v>
      </c>
      <c r="AZ555">
        <v>250000</v>
      </c>
      <c r="BA555" t="s">
        <v>39</v>
      </c>
      <c r="BB555">
        <v>250000</v>
      </c>
      <c r="BC555">
        <v>250000</v>
      </c>
      <c r="BD555" t="s">
        <v>39</v>
      </c>
      <c r="BE555">
        <v>250000</v>
      </c>
      <c r="CN555" t="s">
        <v>4530</v>
      </c>
      <c r="CP555" t="s">
        <v>4555</v>
      </c>
    </row>
    <row r="556" spans="1:99" x14ac:dyDescent="0.2">
      <c r="A556" s="21" t="s">
        <v>9923</v>
      </c>
      <c r="B556" t="s">
        <v>9924</v>
      </c>
      <c r="C556" s="16">
        <v>42370</v>
      </c>
      <c r="D556" t="s">
        <v>4501</v>
      </c>
      <c r="G556" t="s">
        <v>9925</v>
      </c>
      <c r="H556" t="s">
        <v>4503</v>
      </c>
      <c r="I556" t="s">
        <v>213</v>
      </c>
      <c r="J556" t="s">
        <v>9926</v>
      </c>
      <c r="K556" t="s">
        <v>5500</v>
      </c>
      <c r="L556" t="s">
        <v>9927</v>
      </c>
      <c r="M556">
        <v>126.447</v>
      </c>
      <c r="N556" t="s">
        <v>4484</v>
      </c>
      <c r="S556" t="s">
        <v>4485</v>
      </c>
      <c r="T556" t="s">
        <v>9928</v>
      </c>
      <c r="U556" t="s">
        <v>9929</v>
      </c>
      <c r="V556" t="s">
        <v>9930</v>
      </c>
      <c r="W556" t="s">
        <v>9931</v>
      </c>
      <c r="X556" t="s">
        <v>9932</v>
      </c>
      <c r="AM556">
        <v>3</v>
      </c>
      <c r="AN556" t="s">
        <v>9933</v>
      </c>
      <c r="AO556" s="18">
        <v>44470</v>
      </c>
      <c r="AP556">
        <v>1</v>
      </c>
      <c r="AQ556" t="s">
        <v>52</v>
      </c>
      <c r="AR556" s="16">
        <v>42809</v>
      </c>
      <c r="AS556">
        <v>45000</v>
      </c>
      <c r="AT556" t="s">
        <v>35</v>
      </c>
      <c r="AU556">
        <v>48318</v>
      </c>
      <c r="AV556">
        <v>45000</v>
      </c>
      <c r="AW556" t="s">
        <v>35</v>
      </c>
      <c r="AX556">
        <v>48318</v>
      </c>
      <c r="AY556" t="s">
        <v>213</v>
      </c>
      <c r="AZ556">
        <v>45000</v>
      </c>
      <c r="BA556" t="s">
        <v>35</v>
      </c>
      <c r="BB556">
        <v>48319</v>
      </c>
      <c r="BC556">
        <v>45000</v>
      </c>
      <c r="BD556" t="s">
        <v>35</v>
      </c>
      <c r="BE556">
        <v>48319</v>
      </c>
      <c r="CN556" t="s">
        <v>4530</v>
      </c>
      <c r="CP556" t="s">
        <v>9934</v>
      </c>
      <c r="CU556">
        <v>17</v>
      </c>
    </row>
    <row r="557" spans="1:99" x14ac:dyDescent="0.2">
      <c r="A557" s="21" t="s">
        <v>9935</v>
      </c>
      <c r="B557" t="s">
        <v>9936</v>
      </c>
      <c r="C557" s="16">
        <v>42036</v>
      </c>
      <c r="D557" t="s">
        <v>4546</v>
      </c>
      <c r="G557" t="s">
        <v>9937</v>
      </c>
      <c r="H557" t="s">
        <v>4503</v>
      </c>
      <c r="I557" t="s">
        <v>5130</v>
      </c>
      <c r="J557" t="s">
        <v>9938</v>
      </c>
      <c r="K557" t="s">
        <v>6610</v>
      </c>
      <c r="L557" t="s">
        <v>9939</v>
      </c>
      <c r="M557">
        <v>126.538</v>
      </c>
      <c r="N557" t="s">
        <v>4484</v>
      </c>
      <c r="S557" t="s">
        <v>4485</v>
      </c>
      <c r="T557" t="s">
        <v>9940</v>
      </c>
      <c r="U557" t="s">
        <v>9941</v>
      </c>
      <c r="V557" t="s">
        <v>9942</v>
      </c>
      <c r="W557" t="s">
        <v>9943</v>
      </c>
      <c r="Z557">
        <v>3</v>
      </c>
      <c r="AM557">
        <v>2</v>
      </c>
      <c r="AN557" t="s">
        <v>9944</v>
      </c>
      <c r="AO557" t="s">
        <v>4528</v>
      </c>
      <c r="AP557">
        <v>1</v>
      </c>
      <c r="AR557" s="16">
        <v>44096</v>
      </c>
      <c r="AY557" t="s">
        <v>5130</v>
      </c>
      <c r="BF557">
        <v>1</v>
      </c>
      <c r="BG557">
        <v>1</v>
      </c>
      <c r="CC557" t="s">
        <v>5965</v>
      </c>
      <c r="CD557">
        <v>1</v>
      </c>
      <c r="CF557">
        <v>0</v>
      </c>
      <c r="CG557">
        <v>4</v>
      </c>
      <c r="CI557" t="s">
        <v>4580</v>
      </c>
      <c r="CN557" t="s">
        <v>4530</v>
      </c>
      <c r="CP557" t="s">
        <v>5196</v>
      </c>
      <c r="CQ557" t="s">
        <v>9945</v>
      </c>
    </row>
    <row r="558" spans="1:99" x14ac:dyDescent="0.2">
      <c r="A558" s="21" t="s">
        <v>9946</v>
      </c>
      <c r="B558" t="s">
        <v>9947</v>
      </c>
      <c r="C558" s="16">
        <v>42745</v>
      </c>
      <c r="D558" t="s">
        <v>4476</v>
      </c>
      <c r="G558" t="s">
        <v>9948</v>
      </c>
      <c r="H558" t="s">
        <v>4503</v>
      </c>
      <c r="I558" t="s">
        <v>91</v>
      </c>
      <c r="J558" t="s">
        <v>9949</v>
      </c>
      <c r="K558" t="s">
        <v>4828</v>
      </c>
      <c r="L558" t="s">
        <v>9950</v>
      </c>
      <c r="M558">
        <v>126.565</v>
      </c>
      <c r="N558" t="s">
        <v>4484</v>
      </c>
      <c r="S558" t="s">
        <v>4485</v>
      </c>
      <c r="T558" t="s">
        <v>9951</v>
      </c>
      <c r="X558" t="s">
        <v>9952</v>
      </c>
      <c r="Y558">
        <v>37257856328</v>
      </c>
      <c r="AO558" s="17">
        <v>18568</v>
      </c>
      <c r="AP558">
        <v>1</v>
      </c>
      <c r="AQ558" t="s">
        <v>52</v>
      </c>
      <c r="AR558" s="16">
        <v>42745</v>
      </c>
      <c r="AS558">
        <v>100000</v>
      </c>
      <c r="AT558" t="s">
        <v>39</v>
      </c>
      <c r="AU558">
        <v>100000</v>
      </c>
      <c r="AV558">
        <v>100000</v>
      </c>
      <c r="AW558" t="s">
        <v>39</v>
      </c>
      <c r="AX558">
        <v>100000</v>
      </c>
      <c r="AY558" t="s">
        <v>91</v>
      </c>
      <c r="AZ558">
        <v>100000</v>
      </c>
      <c r="BA558" t="s">
        <v>39</v>
      </c>
      <c r="BB558">
        <v>100000</v>
      </c>
      <c r="BC558">
        <v>100000</v>
      </c>
      <c r="BD558" t="s">
        <v>39</v>
      </c>
      <c r="BE558">
        <v>100000</v>
      </c>
      <c r="CN558" t="s">
        <v>4530</v>
      </c>
      <c r="CP558" t="s">
        <v>9646</v>
      </c>
    </row>
    <row r="559" spans="1:99" x14ac:dyDescent="0.2">
      <c r="A559" s="21" t="s">
        <v>3421</v>
      </c>
      <c r="B559" t="s">
        <v>3422</v>
      </c>
      <c r="C559" s="16">
        <v>42222</v>
      </c>
      <c r="D559" t="s">
        <v>4476</v>
      </c>
      <c r="G559" t="s">
        <v>9953</v>
      </c>
      <c r="H559" t="s">
        <v>4503</v>
      </c>
      <c r="I559" t="s">
        <v>52</v>
      </c>
      <c r="J559" t="s">
        <v>3111</v>
      </c>
      <c r="K559" t="s">
        <v>4506</v>
      </c>
      <c r="L559" t="s">
        <v>3423</v>
      </c>
      <c r="M559">
        <v>126.93</v>
      </c>
      <c r="N559" t="s">
        <v>4484</v>
      </c>
      <c r="S559" t="s">
        <v>4485</v>
      </c>
      <c r="T559" t="s">
        <v>3424</v>
      </c>
      <c r="U559" t="s">
        <v>9954</v>
      </c>
      <c r="V559" t="s">
        <v>9955</v>
      </c>
      <c r="W559" t="s">
        <v>9956</v>
      </c>
      <c r="X559" t="s">
        <v>9957</v>
      </c>
      <c r="Y559">
        <v>442079932385</v>
      </c>
      <c r="Z559">
        <v>9</v>
      </c>
      <c r="AM559">
        <v>1</v>
      </c>
      <c r="AN559" t="s">
        <v>9958</v>
      </c>
      <c r="AO559" s="18">
        <v>44470</v>
      </c>
      <c r="AP559">
        <v>1</v>
      </c>
      <c r="AQ559" t="s">
        <v>52</v>
      </c>
      <c r="AR559" s="16">
        <v>42835</v>
      </c>
      <c r="AS559">
        <v>290000</v>
      </c>
      <c r="AT559" t="s">
        <v>1244</v>
      </c>
      <c r="AU559">
        <v>360282</v>
      </c>
      <c r="AV559">
        <v>290000</v>
      </c>
      <c r="AW559" t="s">
        <v>1244</v>
      </c>
      <c r="AX559">
        <v>360282</v>
      </c>
      <c r="AY559" t="s">
        <v>52</v>
      </c>
      <c r="AZ559">
        <v>290000</v>
      </c>
      <c r="BA559" t="s">
        <v>1244</v>
      </c>
      <c r="BB559">
        <v>360283</v>
      </c>
      <c r="BC559">
        <v>290000</v>
      </c>
      <c r="BD559" t="s">
        <v>1244</v>
      </c>
      <c r="BE559">
        <v>360283</v>
      </c>
      <c r="BF559">
        <v>1</v>
      </c>
      <c r="BG559">
        <v>2</v>
      </c>
      <c r="CP559" t="s">
        <v>4555</v>
      </c>
      <c r="CQ559" t="s">
        <v>3425</v>
      </c>
    </row>
    <row r="560" spans="1:99" x14ac:dyDescent="0.2">
      <c r="A560" s="21" t="s">
        <v>9959</v>
      </c>
      <c r="B560" t="s">
        <v>9960</v>
      </c>
      <c r="C560" s="16">
        <v>41275</v>
      </c>
      <c r="D560" t="s">
        <v>4501</v>
      </c>
      <c r="F560" t="s">
        <v>77</v>
      </c>
      <c r="G560" t="s">
        <v>9961</v>
      </c>
      <c r="H560" t="s">
        <v>4503</v>
      </c>
      <c r="I560" t="s">
        <v>97</v>
      </c>
      <c r="J560" t="s">
        <v>9962</v>
      </c>
      <c r="K560" t="s">
        <v>5586</v>
      </c>
      <c r="L560" t="s">
        <v>9963</v>
      </c>
      <c r="M560">
        <v>127.236</v>
      </c>
      <c r="N560" t="s">
        <v>4484</v>
      </c>
      <c r="S560" t="s">
        <v>4485</v>
      </c>
      <c r="T560" t="s">
        <v>9964</v>
      </c>
      <c r="U560" t="s">
        <v>9965</v>
      </c>
      <c r="W560" t="s">
        <v>9966</v>
      </c>
      <c r="Y560" t="s">
        <v>9967</v>
      </c>
      <c r="AM560">
        <v>4</v>
      </c>
      <c r="AN560" t="s">
        <v>9968</v>
      </c>
      <c r="AO560" t="s">
        <v>4528</v>
      </c>
      <c r="AP560">
        <v>1</v>
      </c>
      <c r="AR560" s="16">
        <v>42569</v>
      </c>
      <c r="AY560" t="s">
        <v>97</v>
      </c>
      <c r="BF560">
        <v>1</v>
      </c>
      <c r="BG560">
        <v>1</v>
      </c>
      <c r="CC560" t="s">
        <v>9969</v>
      </c>
      <c r="CD560">
        <v>4</v>
      </c>
      <c r="CF560">
        <v>0</v>
      </c>
      <c r="CG560">
        <v>1</v>
      </c>
      <c r="CI560" t="s">
        <v>4594</v>
      </c>
    </row>
    <row r="561" spans="1:99" x14ac:dyDescent="0.2">
      <c r="A561" s="21" t="s">
        <v>9970</v>
      </c>
      <c r="B561" t="s">
        <v>9971</v>
      </c>
      <c r="C561" s="16">
        <v>42919</v>
      </c>
      <c r="D561" t="s">
        <v>4476</v>
      </c>
      <c r="G561" t="s">
        <v>9972</v>
      </c>
      <c r="H561" t="s">
        <v>4503</v>
      </c>
      <c r="I561" t="s">
        <v>5130</v>
      </c>
      <c r="J561" t="s">
        <v>9973</v>
      </c>
      <c r="K561" t="s">
        <v>9974</v>
      </c>
      <c r="L561" t="s">
        <v>9975</v>
      </c>
      <c r="M561">
        <v>127.515</v>
      </c>
      <c r="N561" t="s">
        <v>6289</v>
      </c>
      <c r="R561" t="s">
        <v>6290</v>
      </c>
      <c r="S561" t="s">
        <v>4485</v>
      </c>
      <c r="T561" t="s">
        <v>9976</v>
      </c>
      <c r="W561" t="s">
        <v>9977</v>
      </c>
      <c r="X561" t="s">
        <v>9978</v>
      </c>
      <c r="Y561">
        <v>41223424692</v>
      </c>
      <c r="Z561">
        <v>11</v>
      </c>
      <c r="AM561">
        <v>1</v>
      </c>
      <c r="AN561" t="s">
        <v>5964</v>
      </c>
      <c r="AO561" s="18">
        <v>44470</v>
      </c>
      <c r="AP561">
        <v>1</v>
      </c>
      <c r="AR561" s="16">
        <v>42922</v>
      </c>
      <c r="AS561">
        <v>100000</v>
      </c>
      <c r="AT561" t="s">
        <v>1666</v>
      </c>
      <c r="AU561">
        <v>104127</v>
      </c>
      <c r="AV561">
        <v>100000</v>
      </c>
      <c r="AW561" t="s">
        <v>1666</v>
      </c>
      <c r="AX561">
        <v>104127</v>
      </c>
      <c r="AY561" t="s">
        <v>5130</v>
      </c>
      <c r="AZ561">
        <v>100000</v>
      </c>
      <c r="BA561" t="s">
        <v>1666</v>
      </c>
      <c r="BB561">
        <v>104128</v>
      </c>
      <c r="BC561">
        <v>100000</v>
      </c>
      <c r="BD561" t="s">
        <v>1666</v>
      </c>
      <c r="BE561">
        <v>104128</v>
      </c>
      <c r="CP561" t="s">
        <v>4969</v>
      </c>
    </row>
    <row r="562" spans="1:99" x14ac:dyDescent="0.2">
      <c r="A562" s="21" t="s">
        <v>9979</v>
      </c>
      <c r="B562" t="s">
        <v>9980</v>
      </c>
      <c r="C562" s="16">
        <v>42370</v>
      </c>
      <c r="D562" t="s">
        <v>4501</v>
      </c>
      <c r="G562" t="s">
        <v>9981</v>
      </c>
      <c r="H562" t="s">
        <v>4503</v>
      </c>
      <c r="I562" t="s">
        <v>52</v>
      </c>
      <c r="J562" t="s">
        <v>9982</v>
      </c>
      <c r="K562" t="s">
        <v>4768</v>
      </c>
      <c r="L562" t="s">
        <v>9983</v>
      </c>
      <c r="M562">
        <v>128.04</v>
      </c>
      <c r="N562" t="s">
        <v>4484</v>
      </c>
      <c r="S562" t="s">
        <v>4485</v>
      </c>
      <c r="T562" t="s">
        <v>9984</v>
      </c>
      <c r="U562" t="s">
        <v>9985</v>
      </c>
      <c r="V562" t="s">
        <v>9986</v>
      </c>
      <c r="W562" t="s">
        <v>9987</v>
      </c>
      <c r="X562" t="s">
        <v>9988</v>
      </c>
      <c r="Y562" t="s">
        <v>9989</v>
      </c>
      <c r="Z562">
        <v>3</v>
      </c>
      <c r="AM562">
        <v>2</v>
      </c>
      <c r="AN562" t="s">
        <v>9990</v>
      </c>
      <c r="AO562" s="17">
        <v>18568</v>
      </c>
      <c r="AP562">
        <v>1</v>
      </c>
      <c r="AQ562" t="s">
        <v>52</v>
      </c>
      <c r="AR562" s="16">
        <v>43425</v>
      </c>
      <c r="AY562" t="s">
        <v>52</v>
      </c>
      <c r="BF562">
        <v>1</v>
      </c>
      <c r="BG562">
        <v>3</v>
      </c>
      <c r="CC562" t="s">
        <v>9991</v>
      </c>
      <c r="CD562">
        <v>10</v>
      </c>
      <c r="CN562" t="s">
        <v>4530</v>
      </c>
      <c r="CP562" t="s">
        <v>4609</v>
      </c>
      <c r="CQ562" t="s">
        <v>9992</v>
      </c>
      <c r="CU562">
        <v>18</v>
      </c>
    </row>
    <row r="563" spans="1:99" x14ac:dyDescent="0.2">
      <c r="A563" s="21" t="s">
        <v>9993</v>
      </c>
      <c r="B563" t="s">
        <v>9994</v>
      </c>
      <c r="C563" s="16">
        <v>43009</v>
      </c>
      <c r="D563" t="s">
        <v>4476</v>
      </c>
      <c r="G563" t="s">
        <v>9995</v>
      </c>
      <c r="H563" t="s">
        <v>4503</v>
      </c>
      <c r="I563" t="s">
        <v>60</v>
      </c>
      <c r="J563" t="s">
        <v>9996</v>
      </c>
      <c r="K563" t="s">
        <v>4896</v>
      </c>
      <c r="L563" t="s">
        <v>9997</v>
      </c>
      <c r="M563">
        <v>128.12299999999999</v>
      </c>
      <c r="N563" t="s">
        <v>4484</v>
      </c>
      <c r="S563" t="s">
        <v>4485</v>
      </c>
      <c r="T563" t="s">
        <v>9998</v>
      </c>
      <c r="U563" t="s">
        <v>9999</v>
      </c>
      <c r="V563" t="s">
        <v>10000</v>
      </c>
      <c r="W563" t="s">
        <v>10001</v>
      </c>
      <c r="X563" t="s">
        <v>10002</v>
      </c>
      <c r="AM563">
        <v>1</v>
      </c>
      <c r="AN563" t="s">
        <v>10003</v>
      </c>
      <c r="AO563" s="17">
        <v>18568</v>
      </c>
      <c r="AP563">
        <v>1</v>
      </c>
      <c r="AQ563" t="s">
        <v>61</v>
      </c>
      <c r="AR563" s="16">
        <v>43810</v>
      </c>
      <c r="AY563" t="s">
        <v>60</v>
      </c>
      <c r="BF563">
        <v>1</v>
      </c>
      <c r="BG563">
        <v>4</v>
      </c>
      <c r="CC563" t="s">
        <v>10004</v>
      </c>
      <c r="CD563">
        <v>11</v>
      </c>
      <c r="CN563" t="s">
        <v>4530</v>
      </c>
      <c r="CP563" t="s">
        <v>5529</v>
      </c>
      <c r="CQ563" t="s">
        <v>10005</v>
      </c>
    </row>
    <row r="564" spans="1:99" x14ac:dyDescent="0.2">
      <c r="A564" s="21" t="s">
        <v>4226</v>
      </c>
      <c r="B564" t="s">
        <v>4228</v>
      </c>
      <c r="C564" s="16">
        <v>40909</v>
      </c>
      <c r="D564" t="s">
        <v>4501</v>
      </c>
      <c r="F564" t="s">
        <v>77</v>
      </c>
      <c r="G564" t="s">
        <v>10006</v>
      </c>
      <c r="H564" t="s">
        <v>4503</v>
      </c>
      <c r="I564" t="s">
        <v>52</v>
      </c>
      <c r="J564" t="s">
        <v>4227</v>
      </c>
      <c r="K564" t="s">
        <v>4506</v>
      </c>
      <c r="L564" t="s">
        <v>4229</v>
      </c>
      <c r="M564">
        <v>129.01300000000001</v>
      </c>
      <c r="N564" t="s">
        <v>4484</v>
      </c>
      <c r="S564" t="s">
        <v>4485</v>
      </c>
      <c r="T564" t="s">
        <v>4230</v>
      </c>
      <c r="U564" t="s">
        <v>10007</v>
      </c>
      <c r="W564" t="s">
        <v>10008</v>
      </c>
      <c r="X564" t="s">
        <v>10009</v>
      </c>
      <c r="Y564" t="s">
        <v>10010</v>
      </c>
      <c r="Z564">
        <v>2</v>
      </c>
      <c r="AM564">
        <v>1</v>
      </c>
      <c r="AN564" t="s">
        <v>10011</v>
      </c>
      <c r="AO564" t="s">
        <v>4692</v>
      </c>
      <c r="AP564">
        <v>1</v>
      </c>
      <c r="AQ564" t="s">
        <v>52</v>
      </c>
      <c r="AR564" s="16">
        <v>41275</v>
      </c>
      <c r="AY564" t="s">
        <v>52</v>
      </c>
      <c r="BG564">
        <v>1</v>
      </c>
      <c r="CC564" t="s">
        <v>10012</v>
      </c>
      <c r="CD564">
        <v>37</v>
      </c>
      <c r="CJ564">
        <v>25249</v>
      </c>
      <c r="CK564" t="s">
        <v>39</v>
      </c>
      <c r="CL564">
        <v>25249</v>
      </c>
      <c r="CP564" t="s">
        <v>10013</v>
      </c>
      <c r="CQ564" t="s">
        <v>2311</v>
      </c>
      <c r="CU564">
        <v>15</v>
      </c>
    </row>
    <row r="565" spans="1:99" x14ac:dyDescent="0.2">
      <c r="A565" s="21" t="s">
        <v>10014</v>
      </c>
      <c r="B565" t="s">
        <v>10015</v>
      </c>
      <c r="C565" s="16">
        <v>43717</v>
      </c>
      <c r="D565" t="s">
        <v>4476</v>
      </c>
      <c r="H565" t="s">
        <v>4503</v>
      </c>
      <c r="I565" t="s">
        <v>91</v>
      </c>
      <c r="J565" t="s">
        <v>10016</v>
      </c>
      <c r="K565" t="s">
        <v>10017</v>
      </c>
      <c r="L565" t="s">
        <v>10018</v>
      </c>
      <c r="M565">
        <v>129.36000000000001</v>
      </c>
      <c r="N565" t="s">
        <v>4484</v>
      </c>
      <c r="S565" t="s">
        <v>4485</v>
      </c>
      <c r="T565" t="s">
        <v>10019</v>
      </c>
      <c r="U565" t="s">
        <v>10020</v>
      </c>
      <c r="V565" t="s">
        <v>10019</v>
      </c>
      <c r="W565" t="s">
        <v>10021</v>
      </c>
      <c r="X565" t="s">
        <v>10022</v>
      </c>
      <c r="Y565" t="s">
        <v>10023</v>
      </c>
      <c r="AO565" s="18">
        <v>44470</v>
      </c>
      <c r="AP565">
        <v>1</v>
      </c>
      <c r="AQ565" t="s">
        <v>52</v>
      </c>
      <c r="AR565" s="16">
        <v>43862</v>
      </c>
      <c r="AS565">
        <v>12000</v>
      </c>
      <c r="AT565" t="s">
        <v>1244</v>
      </c>
      <c r="AU565">
        <v>15845</v>
      </c>
      <c r="AV565">
        <v>12000</v>
      </c>
      <c r="AW565" t="s">
        <v>1244</v>
      </c>
      <c r="AX565">
        <v>15845</v>
      </c>
      <c r="AY565" t="s">
        <v>91</v>
      </c>
      <c r="AZ565">
        <v>12000</v>
      </c>
      <c r="BA565" t="s">
        <v>1244</v>
      </c>
      <c r="BB565">
        <v>15846</v>
      </c>
      <c r="BC565">
        <v>12000</v>
      </c>
      <c r="BD565" t="s">
        <v>1244</v>
      </c>
      <c r="BE565">
        <v>15846</v>
      </c>
      <c r="CP565" t="s">
        <v>10024</v>
      </c>
    </row>
    <row r="566" spans="1:99" x14ac:dyDescent="0.2">
      <c r="A566" s="21" t="s">
        <v>10025</v>
      </c>
      <c r="B566" t="s">
        <v>10026</v>
      </c>
      <c r="C566" s="16">
        <v>42705</v>
      </c>
      <c r="D566" t="s">
        <v>4476</v>
      </c>
      <c r="G566" t="s">
        <v>10027</v>
      </c>
      <c r="H566" t="s">
        <v>4503</v>
      </c>
      <c r="I566" t="s">
        <v>52</v>
      </c>
      <c r="J566" t="s">
        <v>174</v>
      </c>
      <c r="K566" t="s">
        <v>10028</v>
      </c>
      <c r="L566" t="s">
        <v>10029</v>
      </c>
      <c r="M566">
        <v>129.69800000000001</v>
      </c>
      <c r="N566" t="s">
        <v>4484</v>
      </c>
      <c r="S566" t="s">
        <v>4485</v>
      </c>
      <c r="T566" t="s">
        <v>10030</v>
      </c>
      <c r="U566" t="s">
        <v>10031</v>
      </c>
      <c r="V566" t="s">
        <v>10032</v>
      </c>
      <c r="W566" t="s">
        <v>10033</v>
      </c>
      <c r="X566" t="s">
        <v>10034</v>
      </c>
      <c r="AM566">
        <v>3</v>
      </c>
      <c r="AN566" t="s">
        <v>10035</v>
      </c>
      <c r="AO566" s="18">
        <v>44470</v>
      </c>
      <c r="AP566">
        <v>1</v>
      </c>
      <c r="AQ566" t="s">
        <v>52</v>
      </c>
      <c r="AR566" s="16">
        <v>42759</v>
      </c>
      <c r="AS566">
        <v>20000</v>
      </c>
      <c r="AT566" t="s">
        <v>35</v>
      </c>
      <c r="AU566">
        <v>21456</v>
      </c>
      <c r="AV566">
        <v>20000</v>
      </c>
      <c r="AW566" t="s">
        <v>35</v>
      </c>
      <c r="AX566">
        <v>21456</v>
      </c>
      <c r="AY566" t="s">
        <v>52</v>
      </c>
      <c r="AZ566">
        <v>20000</v>
      </c>
      <c r="BA566" t="s">
        <v>35</v>
      </c>
      <c r="BB566">
        <v>21457</v>
      </c>
      <c r="BC566">
        <v>20000</v>
      </c>
      <c r="BD566" t="s">
        <v>35</v>
      </c>
      <c r="BE566">
        <v>21457</v>
      </c>
      <c r="CN566" t="s">
        <v>4530</v>
      </c>
      <c r="CP566" t="s">
        <v>4716</v>
      </c>
    </row>
    <row r="567" spans="1:99" x14ac:dyDescent="0.2">
      <c r="A567" s="21" t="s">
        <v>10036</v>
      </c>
      <c r="B567" t="s">
        <v>10037</v>
      </c>
      <c r="C567" s="16">
        <v>43831</v>
      </c>
      <c r="D567" t="s">
        <v>4476</v>
      </c>
      <c r="H567" t="s">
        <v>4503</v>
      </c>
      <c r="I567" t="s">
        <v>91</v>
      </c>
      <c r="J567" t="s">
        <v>57</v>
      </c>
      <c r="K567" t="s">
        <v>4506</v>
      </c>
      <c r="L567" t="s">
        <v>10038</v>
      </c>
      <c r="M567">
        <v>130.05000000000001</v>
      </c>
      <c r="N567" t="s">
        <v>4484</v>
      </c>
      <c r="S567" t="s">
        <v>4485</v>
      </c>
      <c r="T567" t="s">
        <v>10039</v>
      </c>
      <c r="U567" t="s">
        <v>10040</v>
      </c>
      <c r="V567" t="s">
        <v>10041</v>
      </c>
      <c r="X567" t="s">
        <v>10042</v>
      </c>
      <c r="AM567">
        <v>1</v>
      </c>
      <c r="AN567" t="s">
        <v>10043</v>
      </c>
      <c r="AO567" s="18">
        <v>44470</v>
      </c>
      <c r="AP567">
        <v>1</v>
      </c>
      <c r="AQ567" t="s">
        <v>52</v>
      </c>
      <c r="AR567" s="16">
        <v>43831</v>
      </c>
      <c r="AS567">
        <v>5000</v>
      </c>
      <c r="AT567" t="s">
        <v>1244</v>
      </c>
      <c r="AU567">
        <v>6626</v>
      </c>
      <c r="AV567">
        <v>5000</v>
      </c>
      <c r="AW567" t="s">
        <v>1244</v>
      </c>
      <c r="AX567">
        <v>6626</v>
      </c>
      <c r="AY567" t="s">
        <v>91</v>
      </c>
      <c r="AZ567">
        <v>5000</v>
      </c>
      <c r="BA567" t="s">
        <v>1244</v>
      </c>
      <c r="BB567">
        <v>6626</v>
      </c>
      <c r="BC567">
        <v>5000</v>
      </c>
      <c r="BD567" t="s">
        <v>1244</v>
      </c>
      <c r="BE567">
        <v>6626</v>
      </c>
      <c r="BF567">
        <v>1</v>
      </c>
      <c r="BG567">
        <v>1</v>
      </c>
      <c r="CP567" t="s">
        <v>4555</v>
      </c>
      <c r="CQ567" t="s">
        <v>10043</v>
      </c>
    </row>
    <row r="568" spans="1:99" x14ac:dyDescent="0.2">
      <c r="A568" s="21" t="s">
        <v>10044</v>
      </c>
      <c r="B568" t="s">
        <v>10045</v>
      </c>
      <c r="C568" s="16">
        <v>44228</v>
      </c>
      <c r="D568" t="s">
        <v>4546</v>
      </c>
      <c r="G568" t="s">
        <v>10046</v>
      </c>
      <c r="H568" t="s">
        <v>4503</v>
      </c>
      <c r="I568" t="s">
        <v>5130</v>
      </c>
      <c r="J568" t="s">
        <v>10047</v>
      </c>
      <c r="K568" t="s">
        <v>4506</v>
      </c>
      <c r="L568" t="s">
        <v>10048</v>
      </c>
      <c r="M568">
        <v>131.52600000000001</v>
      </c>
      <c r="N568" t="s">
        <v>4484</v>
      </c>
      <c r="S568" t="s">
        <v>4485</v>
      </c>
      <c r="T568" t="s">
        <v>10049</v>
      </c>
      <c r="U568" t="s">
        <v>10050</v>
      </c>
      <c r="W568" t="s">
        <v>10051</v>
      </c>
      <c r="X568" t="s">
        <v>10052</v>
      </c>
      <c r="AM568">
        <v>2</v>
      </c>
      <c r="AN568" t="s">
        <v>10053</v>
      </c>
      <c r="AO568" s="18">
        <v>44470</v>
      </c>
      <c r="AP568">
        <v>1</v>
      </c>
      <c r="AR568" s="16">
        <v>44326</v>
      </c>
      <c r="AY568" t="s">
        <v>5130</v>
      </c>
      <c r="BG568">
        <v>2</v>
      </c>
      <c r="CP568" t="s">
        <v>10054</v>
      </c>
      <c r="CQ568" t="s">
        <v>10055</v>
      </c>
    </row>
    <row r="569" spans="1:99" x14ac:dyDescent="0.2">
      <c r="A569" s="21" t="s">
        <v>10056</v>
      </c>
      <c r="B569" t="s">
        <v>10057</v>
      </c>
      <c r="C569" s="16">
        <v>42746</v>
      </c>
      <c r="D569" t="s">
        <v>4476</v>
      </c>
      <c r="G569" t="s">
        <v>10058</v>
      </c>
      <c r="H569" t="s">
        <v>4503</v>
      </c>
      <c r="I569" t="s">
        <v>52</v>
      </c>
      <c r="J569" t="s">
        <v>10059</v>
      </c>
      <c r="K569" t="s">
        <v>5500</v>
      </c>
      <c r="L569" t="s">
        <v>10060</v>
      </c>
      <c r="M569">
        <v>132.922</v>
      </c>
      <c r="N569" t="s">
        <v>4484</v>
      </c>
      <c r="S569" t="s">
        <v>4485</v>
      </c>
      <c r="T569" t="s">
        <v>10061</v>
      </c>
      <c r="W569" t="s">
        <v>10062</v>
      </c>
      <c r="X569" t="s">
        <v>10063</v>
      </c>
      <c r="Y569">
        <v>34608711693</v>
      </c>
      <c r="AM569">
        <v>2</v>
      </c>
      <c r="AN569" t="s">
        <v>10064</v>
      </c>
      <c r="AO569" s="17">
        <v>18568</v>
      </c>
      <c r="AP569">
        <v>1</v>
      </c>
      <c r="AQ569" t="s">
        <v>52</v>
      </c>
      <c r="AR569" s="16">
        <v>43587</v>
      </c>
      <c r="AS569">
        <v>65000</v>
      </c>
      <c r="AT569" t="s">
        <v>35</v>
      </c>
      <c r="AU569">
        <v>72633</v>
      </c>
      <c r="AV569">
        <v>65000</v>
      </c>
      <c r="AW569" t="s">
        <v>35</v>
      </c>
      <c r="AX569">
        <v>72633</v>
      </c>
      <c r="AY569" t="s">
        <v>52</v>
      </c>
      <c r="AZ569">
        <v>65000</v>
      </c>
      <c r="BA569" t="s">
        <v>35</v>
      </c>
      <c r="BB569">
        <v>72634</v>
      </c>
      <c r="BC569">
        <v>65000</v>
      </c>
      <c r="BD569" t="s">
        <v>35</v>
      </c>
      <c r="BE569">
        <v>72634</v>
      </c>
      <c r="CN569" t="s">
        <v>4530</v>
      </c>
      <c r="CP569" t="s">
        <v>10065</v>
      </c>
    </row>
    <row r="570" spans="1:99" x14ac:dyDescent="0.2">
      <c r="A570" s="21" t="s">
        <v>10066</v>
      </c>
      <c r="B570" t="s">
        <v>10067</v>
      </c>
      <c r="C570" s="16">
        <v>41403</v>
      </c>
      <c r="D570" t="s">
        <v>4476</v>
      </c>
      <c r="G570" t="s">
        <v>10068</v>
      </c>
      <c r="H570" t="s">
        <v>4503</v>
      </c>
      <c r="I570" t="s">
        <v>52</v>
      </c>
      <c r="J570" t="s">
        <v>10069</v>
      </c>
      <c r="K570" t="s">
        <v>6498</v>
      </c>
      <c r="L570" t="s">
        <v>10070</v>
      </c>
      <c r="M570">
        <v>133.40899999999999</v>
      </c>
      <c r="N570" t="s">
        <v>4484</v>
      </c>
      <c r="S570" t="s">
        <v>4485</v>
      </c>
      <c r="T570" t="s">
        <v>10071</v>
      </c>
      <c r="V570" t="s">
        <v>10072</v>
      </c>
      <c r="X570" t="s">
        <v>10073</v>
      </c>
      <c r="AM570">
        <v>2</v>
      </c>
      <c r="AN570" t="s">
        <v>10074</v>
      </c>
      <c r="AO570" s="18">
        <v>44470</v>
      </c>
      <c r="AP570">
        <v>1</v>
      </c>
      <c r="AQ570" t="s">
        <v>52</v>
      </c>
      <c r="AR570" s="16">
        <v>41518</v>
      </c>
      <c r="AS570">
        <v>25000</v>
      </c>
      <c r="AT570" t="s">
        <v>39</v>
      </c>
      <c r="AU570">
        <v>25000</v>
      </c>
      <c r="AV570">
        <v>25000</v>
      </c>
      <c r="AW570" t="s">
        <v>39</v>
      </c>
      <c r="AX570">
        <v>25000</v>
      </c>
      <c r="AY570" t="s">
        <v>52</v>
      </c>
      <c r="AZ570">
        <v>25000</v>
      </c>
      <c r="BA570" t="s">
        <v>39</v>
      </c>
      <c r="BB570">
        <v>25000</v>
      </c>
      <c r="BC570">
        <v>25000</v>
      </c>
      <c r="BD570" t="s">
        <v>39</v>
      </c>
      <c r="BE570">
        <v>25000</v>
      </c>
      <c r="CN570" t="s">
        <v>4530</v>
      </c>
      <c r="CP570" t="s">
        <v>10075</v>
      </c>
      <c r="CU570">
        <v>19</v>
      </c>
    </row>
    <row r="571" spans="1:99" x14ac:dyDescent="0.2">
      <c r="A571" s="21" t="s">
        <v>10076</v>
      </c>
      <c r="B571" t="s">
        <v>10077</v>
      </c>
      <c r="C571" s="16">
        <v>43754</v>
      </c>
      <c r="D571" t="s">
        <v>4476</v>
      </c>
      <c r="G571" t="s">
        <v>10078</v>
      </c>
      <c r="H571" t="s">
        <v>4503</v>
      </c>
      <c r="I571" t="s">
        <v>91</v>
      </c>
      <c r="J571" t="s">
        <v>10079</v>
      </c>
      <c r="K571" t="s">
        <v>4520</v>
      </c>
      <c r="L571" t="s">
        <v>10080</v>
      </c>
      <c r="M571">
        <v>133.452</v>
      </c>
      <c r="N571" t="s">
        <v>4484</v>
      </c>
      <c r="S571" t="s">
        <v>4485</v>
      </c>
      <c r="T571" t="s">
        <v>10081</v>
      </c>
      <c r="V571" t="s">
        <v>10082</v>
      </c>
      <c r="W571" t="s">
        <v>10083</v>
      </c>
      <c r="X571" t="s">
        <v>10084</v>
      </c>
      <c r="Y571" t="s">
        <v>10085</v>
      </c>
      <c r="AM571">
        <v>3</v>
      </c>
      <c r="AN571" t="s">
        <v>10086</v>
      </c>
      <c r="AO571" s="17">
        <v>18568</v>
      </c>
      <c r="AP571">
        <v>1</v>
      </c>
      <c r="AQ571" t="s">
        <v>52</v>
      </c>
      <c r="AR571" s="16">
        <v>44043</v>
      </c>
      <c r="AY571" t="s">
        <v>91</v>
      </c>
      <c r="BG571">
        <v>1</v>
      </c>
      <c r="CC571" t="s">
        <v>4926</v>
      </c>
      <c r="CD571">
        <v>4</v>
      </c>
      <c r="CF571">
        <v>0</v>
      </c>
      <c r="CG571">
        <v>1</v>
      </c>
      <c r="CI571" t="s">
        <v>4580</v>
      </c>
      <c r="CN571" t="s">
        <v>4530</v>
      </c>
      <c r="CP571" t="s">
        <v>4716</v>
      </c>
      <c r="CQ571" t="s">
        <v>10087</v>
      </c>
    </row>
    <row r="572" spans="1:99" x14ac:dyDescent="0.2">
      <c r="A572" s="21" t="s">
        <v>10088</v>
      </c>
      <c r="B572" t="s">
        <v>10089</v>
      </c>
      <c r="C572" s="16">
        <v>43073</v>
      </c>
      <c r="D572" t="s">
        <v>4476</v>
      </c>
      <c r="F572" t="s">
        <v>77</v>
      </c>
      <c r="G572" t="s">
        <v>10090</v>
      </c>
    </row>
    <row r="573" spans="1:99" x14ac:dyDescent="0.2">
      <c r="A573" s="21" t="s">
        <v>10091</v>
      </c>
      <c r="B573" t="s">
        <v>10092</v>
      </c>
      <c r="C573" s="16">
        <v>40735</v>
      </c>
      <c r="D573" t="s">
        <v>4476</v>
      </c>
      <c r="E573" t="s">
        <v>4477</v>
      </c>
      <c r="F573" t="s">
        <v>53</v>
      </c>
      <c r="G573" t="s">
        <v>10093</v>
      </c>
      <c r="H573" t="s">
        <v>4503</v>
      </c>
      <c r="I573" t="s">
        <v>60</v>
      </c>
      <c r="J573" t="s">
        <v>10094</v>
      </c>
      <c r="K573" t="s">
        <v>4768</v>
      </c>
      <c r="L573" t="s">
        <v>10093</v>
      </c>
      <c r="M573">
        <v>134.20099999999999</v>
      </c>
      <c r="N573" t="s">
        <v>4484</v>
      </c>
      <c r="S573" t="s">
        <v>4485</v>
      </c>
      <c r="T573" t="s">
        <v>10095</v>
      </c>
      <c r="U573" t="s">
        <v>10096</v>
      </c>
      <c r="V573" t="s">
        <v>10097</v>
      </c>
      <c r="W573" t="s">
        <v>10098</v>
      </c>
      <c r="X573" t="s">
        <v>10099</v>
      </c>
      <c r="Y573" t="s">
        <v>10100</v>
      </c>
      <c r="Z573">
        <v>3</v>
      </c>
      <c r="AM573">
        <v>3</v>
      </c>
      <c r="AN573" t="s">
        <v>10101</v>
      </c>
      <c r="AO573" t="s">
        <v>4692</v>
      </c>
      <c r="AP573">
        <v>1</v>
      </c>
      <c r="AQ573" t="s">
        <v>61</v>
      </c>
      <c r="AR573" s="16">
        <v>42864</v>
      </c>
      <c r="AY573" t="s">
        <v>60</v>
      </c>
      <c r="BF573">
        <v>1</v>
      </c>
      <c r="BG573">
        <v>2</v>
      </c>
      <c r="CJ573">
        <v>14340294</v>
      </c>
      <c r="CK573" t="s">
        <v>39</v>
      </c>
      <c r="CL573">
        <v>14340294</v>
      </c>
      <c r="CN573" t="s">
        <v>4530</v>
      </c>
      <c r="CP573" t="s">
        <v>10102</v>
      </c>
      <c r="CQ573" t="s">
        <v>10103</v>
      </c>
      <c r="CT573">
        <v>1</v>
      </c>
      <c r="CU573">
        <v>32</v>
      </c>
    </row>
    <row r="574" spans="1:99" x14ac:dyDescent="0.2">
      <c r="A574" s="21" t="s">
        <v>10104</v>
      </c>
      <c r="B574" t="s">
        <v>10105</v>
      </c>
      <c r="C574" s="16">
        <v>42058</v>
      </c>
      <c r="D574" t="s">
        <v>4476</v>
      </c>
      <c r="F574" t="s">
        <v>53</v>
      </c>
      <c r="G574" t="s">
        <v>10106</v>
      </c>
      <c r="H574" t="s">
        <v>4503</v>
      </c>
      <c r="I574" t="s">
        <v>5369</v>
      </c>
      <c r="J574" t="s">
        <v>10107</v>
      </c>
      <c r="K574" t="s">
        <v>4506</v>
      </c>
      <c r="L574" t="s">
        <v>10108</v>
      </c>
      <c r="M574">
        <v>134.89099999999999</v>
      </c>
      <c r="N574" t="s">
        <v>6289</v>
      </c>
      <c r="R574" t="s">
        <v>6290</v>
      </c>
      <c r="S574" t="s">
        <v>4485</v>
      </c>
      <c r="T574" t="s">
        <v>10109</v>
      </c>
      <c r="U574" t="s">
        <v>10110</v>
      </c>
      <c r="X574" t="s">
        <v>10111</v>
      </c>
      <c r="AM574">
        <v>1</v>
      </c>
      <c r="AN574" t="s">
        <v>10112</v>
      </c>
      <c r="AO574" s="18">
        <v>44470</v>
      </c>
      <c r="AP574">
        <v>1</v>
      </c>
      <c r="AR574" s="16">
        <v>42058</v>
      </c>
      <c r="AS574">
        <v>20000</v>
      </c>
      <c r="AT574" t="s">
        <v>35</v>
      </c>
      <c r="AU574">
        <v>22671</v>
      </c>
      <c r="BC574">
        <v>20000</v>
      </c>
      <c r="BD574" t="s">
        <v>35</v>
      </c>
      <c r="BE574">
        <v>22672</v>
      </c>
      <c r="CP574" t="s">
        <v>10113</v>
      </c>
    </row>
    <row r="575" spans="1:99" x14ac:dyDescent="0.2">
      <c r="A575" s="21" t="s">
        <v>10114</v>
      </c>
      <c r="B575" t="s">
        <v>10115</v>
      </c>
      <c r="C575" s="16">
        <v>36892</v>
      </c>
      <c r="D575" t="s">
        <v>4501</v>
      </c>
      <c r="F575" t="s">
        <v>45</v>
      </c>
      <c r="G575" t="s">
        <v>10116</v>
      </c>
      <c r="H575" t="s">
        <v>4503</v>
      </c>
      <c r="I575" t="s">
        <v>60</v>
      </c>
      <c r="J575" t="s">
        <v>8301</v>
      </c>
      <c r="K575" t="s">
        <v>5220</v>
      </c>
      <c r="L575" t="s">
        <v>10117</v>
      </c>
      <c r="M575">
        <v>134.93299999999999</v>
      </c>
      <c r="N575" t="s">
        <v>4484</v>
      </c>
      <c r="S575" t="s">
        <v>4485</v>
      </c>
      <c r="T575" t="s">
        <v>10118</v>
      </c>
      <c r="W575" t="s">
        <v>10119</v>
      </c>
      <c r="X575" t="s">
        <v>10120</v>
      </c>
      <c r="Y575">
        <v>89232495610</v>
      </c>
      <c r="Z575">
        <v>3</v>
      </c>
      <c r="AM575">
        <v>1</v>
      </c>
      <c r="AN575" t="s">
        <v>10121</v>
      </c>
      <c r="AO575" s="17">
        <v>18568</v>
      </c>
      <c r="AP575">
        <v>1</v>
      </c>
      <c r="AQ575" t="s">
        <v>61</v>
      </c>
      <c r="AR575" s="16">
        <v>42802</v>
      </c>
      <c r="AY575" t="s">
        <v>60</v>
      </c>
      <c r="BG575">
        <v>1</v>
      </c>
      <c r="CC575" t="s">
        <v>4791</v>
      </c>
      <c r="CD575">
        <v>5</v>
      </c>
      <c r="CF575">
        <v>0</v>
      </c>
      <c r="CG575">
        <v>5</v>
      </c>
      <c r="CI575" t="s">
        <v>9715</v>
      </c>
      <c r="CJ575">
        <v>27304808</v>
      </c>
      <c r="CK575" t="s">
        <v>39</v>
      </c>
      <c r="CL575">
        <v>27304808</v>
      </c>
      <c r="CN575" t="s">
        <v>4530</v>
      </c>
      <c r="CP575" t="s">
        <v>6666</v>
      </c>
      <c r="CQ575" t="s">
        <v>10122</v>
      </c>
      <c r="CU575">
        <v>28</v>
      </c>
    </row>
    <row r="576" spans="1:99" x14ac:dyDescent="0.2">
      <c r="A576" s="21" t="s">
        <v>4113</v>
      </c>
      <c r="B576" t="s">
        <v>4115</v>
      </c>
      <c r="C576" s="16">
        <v>41627</v>
      </c>
      <c r="D576" t="s">
        <v>4476</v>
      </c>
      <c r="G576" t="s">
        <v>10123</v>
      </c>
      <c r="H576" t="s">
        <v>4503</v>
      </c>
      <c r="I576" t="s">
        <v>52</v>
      </c>
      <c r="J576" t="s">
        <v>4114</v>
      </c>
      <c r="K576" t="s">
        <v>4506</v>
      </c>
      <c r="L576" t="s">
        <v>4116</v>
      </c>
      <c r="M576">
        <v>135.68199999999999</v>
      </c>
      <c r="N576" t="s">
        <v>6289</v>
      </c>
      <c r="Q576" s="16">
        <v>43101</v>
      </c>
      <c r="R576" t="s">
        <v>4501</v>
      </c>
      <c r="S576" t="s">
        <v>4485</v>
      </c>
      <c r="T576" t="s">
        <v>4117</v>
      </c>
      <c r="U576" t="s">
        <v>10124</v>
      </c>
      <c r="W576" t="s">
        <v>10125</v>
      </c>
      <c r="Z576">
        <v>2</v>
      </c>
      <c r="AM576">
        <v>2</v>
      </c>
      <c r="AN576" t="s">
        <v>10126</v>
      </c>
      <c r="AO576" s="18">
        <v>44470</v>
      </c>
      <c r="AP576">
        <v>1</v>
      </c>
      <c r="AQ576" t="s">
        <v>52</v>
      </c>
      <c r="AR576" s="16">
        <v>41760</v>
      </c>
      <c r="AS576">
        <v>55000</v>
      </c>
      <c r="AT576" t="s">
        <v>39</v>
      </c>
      <c r="AU576">
        <v>55000</v>
      </c>
      <c r="AV576">
        <v>55000</v>
      </c>
      <c r="AW576" t="s">
        <v>39</v>
      </c>
      <c r="AX576">
        <v>55000</v>
      </c>
      <c r="AY576" t="s">
        <v>52</v>
      </c>
      <c r="AZ576">
        <v>55000</v>
      </c>
      <c r="BA576" t="s">
        <v>39</v>
      </c>
      <c r="BB576">
        <v>55000</v>
      </c>
      <c r="BC576">
        <v>55000</v>
      </c>
      <c r="BD576" t="s">
        <v>39</v>
      </c>
      <c r="BE576">
        <v>55000</v>
      </c>
      <c r="BG576">
        <v>3</v>
      </c>
      <c r="CP576" t="s">
        <v>6087</v>
      </c>
      <c r="CQ576" t="s">
        <v>10127</v>
      </c>
      <c r="CU576">
        <v>12</v>
      </c>
    </row>
    <row r="577" spans="1:99" x14ac:dyDescent="0.2">
      <c r="A577" s="21" t="s">
        <v>10128</v>
      </c>
      <c r="B577" t="s">
        <v>10129</v>
      </c>
      <c r="C577" s="16">
        <v>41640</v>
      </c>
      <c r="D577" t="s">
        <v>4501</v>
      </c>
      <c r="F577" t="s">
        <v>53</v>
      </c>
      <c r="G577" t="s">
        <v>10130</v>
      </c>
      <c r="H577" t="s">
        <v>4503</v>
      </c>
      <c r="I577" t="s">
        <v>5078</v>
      </c>
      <c r="J577" t="s">
        <v>10131</v>
      </c>
      <c r="K577" t="s">
        <v>10132</v>
      </c>
      <c r="L577" t="s">
        <v>10133</v>
      </c>
      <c r="M577">
        <v>135.98400000000001</v>
      </c>
      <c r="N577" t="s">
        <v>4484</v>
      </c>
      <c r="S577" t="s">
        <v>4485</v>
      </c>
      <c r="T577" t="s">
        <v>10134</v>
      </c>
      <c r="U577" t="s">
        <v>10135</v>
      </c>
      <c r="V577" t="s">
        <v>10136</v>
      </c>
      <c r="W577" t="s">
        <v>10137</v>
      </c>
      <c r="X577" t="s">
        <v>10138</v>
      </c>
      <c r="AM577">
        <v>3</v>
      </c>
      <c r="AN577" t="s">
        <v>10139</v>
      </c>
      <c r="AO577" s="17">
        <v>18568</v>
      </c>
      <c r="AP577">
        <v>1</v>
      </c>
      <c r="AR577" s="16">
        <v>44442</v>
      </c>
      <c r="BG577">
        <v>1</v>
      </c>
      <c r="CC577" t="s">
        <v>5620</v>
      </c>
      <c r="CD577">
        <v>6</v>
      </c>
      <c r="CF577">
        <v>0</v>
      </c>
      <c r="CG577">
        <v>3</v>
      </c>
      <c r="CI577" t="s">
        <v>4498</v>
      </c>
    </row>
    <row r="578" spans="1:99" x14ac:dyDescent="0.2">
      <c r="A578" s="21" t="s">
        <v>10140</v>
      </c>
      <c r="B578" t="s">
        <v>10141</v>
      </c>
      <c r="C578" s="16">
        <v>42005</v>
      </c>
      <c r="D578" t="s">
        <v>4501</v>
      </c>
      <c r="E578" t="s">
        <v>4881</v>
      </c>
      <c r="G578" t="s">
        <v>10142</v>
      </c>
      <c r="H578" t="s">
        <v>4503</v>
      </c>
      <c r="I578" t="s">
        <v>52</v>
      </c>
      <c r="J578" t="s">
        <v>135</v>
      </c>
      <c r="K578" t="s">
        <v>4641</v>
      </c>
      <c r="L578" t="s">
        <v>10143</v>
      </c>
      <c r="M578">
        <v>136.06200000000001</v>
      </c>
      <c r="N578" t="s">
        <v>4484</v>
      </c>
      <c r="O578" s="16">
        <v>42064</v>
      </c>
      <c r="P578" t="s">
        <v>4476</v>
      </c>
      <c r="S578" t="s">
        <v>4485</v>
      </c>
      <c r="T578" t="s">
        <v>10144</v>
      </c>
      <c r="W578" t="s">
        <v>10145</v>
      </c>
      <c r="X578" t="s">
        <v>10146</v>
      </c>
      <c r="Y578">
        <v>4797778459</v>
      </c>
      <c r="AM578">
        <v>1</v>
      </c>
      <c r="AN578" t="s">
        <v>10147</v>
      </c>
      <c r="AO578" s="18">
        <v>44470</v>
      </c>
      <c r="AP578">
        <v>1</v>
      </c>
      <c r="AQ578" t="s">
        <v>203</v>
      </c>
      <c r="AR578" s="16">
        <v>42064</v>
      </c>
      <c r="AS578">
        <v>100000</v>
      </c>
      <c r="AT578" t="s">
        <v>35</v>
      </c>
      <c r="AU578">
        <v>111830</v>
      </c>
      <c r="AV578">
        <v>100000</v>
      </c>
      <c r="AW578" t="s">
        <v>35</v>
      </c>
      <c r="AX578">
        <v>111830</v>
      </c>
      <c r="AY578" t="s">
        <v>52</v>
      </c>
      <c r="AZ578">
        <v>100000</v>
      </c>
      <c r="BA578" t="s">
        <v>35</v>
      </c>
      <c r="BB578">
        <v>111830</v>
      </c>
      <c r="BC578">
        <v>100000</v>
      </c>
      <c r="BD578" t="s">
        <v>35</v>
      </c>
      <c r="BE578">
        <v>111830</v>
      </c>
      <c r="BG578">
        <v>1</v>
      </c>
      <c r="BH578" t="s">
        <v>10148</v>
      </c>
      <c r="BI578" t="s">
        <v>10149</v>
      </c>
      <c r="BJ578" s="16">
        <v>42064</v>
      </c>
      <c r="BK578" t="s">
        <v>4476</v>
      </c>
      <c r="BO578" t="s">
        <v>4819</v>
      </c>
      <c r="CN578" t="s">
        <v>4647</v>
      </c>
      <c r="CP578" t="s">
        <v>4555</v>
      </c>
      <c r="CQ578" t="s">
        <v>10148</v>
      </c>
      <c r="CR578" t="s">
        <v>10150</v>
      </c>
      <c r="CS578" t="s">
        <v>10151</v>
      </c>
    </row>
    <row r="579" spans="1:99" x14ac:dyDescent="0.2">
      <c r="A579" s="21" t="s">
        <v>10152</v>
      </c>
      <c r="B579" t="s">
        <v>10153</v>
      </c>
      <c r="C579" s="16">
        <v>42370</v>
      </c>
      <c r="D579" t="s">
        <v>4501</v>
      </c>
      <c r="G579" t="s">
        <v>10154</v>
      </c>
      <c r="H579" t="s">
        <v>4503</v>
      </c>
      <c r="I579" t="s">
        <v>52</v>
      </c>
      <c r="J579" t="s">
        <v>10155</v>
      </c>
      <c r="K579" t="s">
        <v>6498</v>
      </c>
      <c r="L579" t="s">
        <v>10156</v>
      </c>
      <c r="M579">
        <v>136.303</v>
      </c>
      <c r="N579" t="s">
        <v>4484</v>
      </c>
      <c r="S579" t="s">
        <v>4485</v>
      </c>
      <c r="T579" t="s">
        <v>10157</v>
      </c>
      <c r="U579" t="s">
        <v>10158</v>
      </c>
      <c r="V579" t="s">
        <v>10159</v>
      </c>
      <c r="W579" t="s">
        <v>10160</v>
      </c>
      <c r="X579" t="s">
        <v>10161</v>
      </c>
      <c r="Y579" t="s">
        <v>10162</v>
      </c>
      <c r="Z579">
        <v>3</v>
      </c>
      <c r="AM579">
        <v>1</v>
      </c>
      <c r="AN579" t="s">
        <v>10163</v>
      </c>
      <c r="AO579" s="18">
        <v>44470</v>
      </c>
      <c r="AP579">
        <v>1</v>
      </c>
      <c r="AQ579" t="s">
        <v>52</v>
      </c>
      <c r="AR579" s="16">
        <v>42614</v>
      </c>
      <c r="AS579">
        <v>30000</v>
      </c>
      <c r="AT579" t="s">
        <v>35</v>
      </c>
      <c r="AU579">
        <v>33585</v>
      </c>
      <c r="AV579">
        <v>30000</v>
      </c>
      <c r="AW579" t="s">
        <v>35</v>
      </c>
      <c r="AX579">
        <v>33585</v>
      </c>
      <c r="AY579" t="s">
        <v>52</v>
      </c>
      <c r="AZ579">
        <v>30000</v>
      </c>
      <c r="BA579" t="s">
        <v>35</v>
      </c>
      <c r="BB579">
        <v>33585</v>
      </c>
      <c r="BC579">
        <v>30000</v>
      </c>
      <c r="BD579" t="s">
        <v>35</v>
      </c>
      <c r="BE579">
        <v>33585</v>
      </c>
      <c r="BG579">
        <v>1</v>
      </c>
      <c r="CN579" t="s">
        <v>4530</v>
      </c>
      <c r="CP579" t="s">
        <v>10164</v>
      </c>
      <c r="CQ579" t="s">
        <v>2667</v>
      </c>
    </row>
    <row r="580" spans="1:99" x14ac:dyDescent="0.2">
      <c r="A580" s="21" t="s">
        <v>10165</v>
      </c>
      <c r="B580" t="s">
        <v>10166</v>
      </c>
      <c r="C580" s="16">
        <v>43405</v>
      </c>
      <c r="D580" t="s">
        <v>4546</v>
      </c>
      <c r="F580" t="s">
        <v>53</v>
      </c>
      <c r="G580" t="s">
        <v>10167</v>
      </c>
      <c r="H580" t="s">
        <v>4503</v>
      </c>
      <c r="I580" t="s">
        <v>91</v>
      </c>
      <c r="J580" t="s">
        <v>1635</v>
      </c>
      <c r="K580" t="s">
        <v>4587</v>
      </c>
      <c r="L580" t="s">
        <v>10168</v>
      </c>
      <c r="M580">
        <v>137.048</v>
      </c>
      <c r="N580" t="s">
        <v>4484</v>
      </c>
      <c r="S580" t="s">
        <v>4485</v>
      </c>
      <c r="T580" t="s">
        <v>10169</v>
      </c>
      <c r="U580" t="s">
        <v>10170</v>
      </c>
      <c r="V580" t="s">
        <v>10171</v>
      </c>
      <c r="W580" t="s">
        <v>10172</v>
      </c>
      <c r="X580" t="s">
        <v>10173</v>
      </c>
      <c r="Y580">
        <v>46722346035</v>
      </c>
      <c r="Z580">
        <v>1</v>
      </c>
      <c r="AM580">
        <v>4</v>
      </c>
      <c r="AN580" t="s">
        <v>10174</v>
      </c>
      <c r="AO580" s="18">
        <v>44470</v>
      </c>
      <c r="AP580">
        <v>1</v>
      </c>
      <c r="AQ580" t="s">
        <v>52</v>
      </c>
      <c r="AR580" s="16">
        <v>44022</v>
      </c>
      <c r="AY580" t="s">
        <v>91</v>
      </c>
      <c r="BG580">
        <v>1</v>
      </c>
      <c r="CC580" t="s">
        <v>4847</v>
      </c>
      <c r="CD580">
        <v>5</v>
      </c>
      <c r="CF580">
        <v>0</v>
      </c>
      <c r="CG580">
        <v>1</v>
      </c>
      <c r="CI580" t="s">
        <v>4594</v>
      </c>
    </row>
    <row r="581" spans="1:99" x14ac:dyDescent="0.2">
      <c r="A581" s="21" t="s">
        <v>10175</v>
      </c>
      <c r="B581" t="s">
        <v>10176</v>
      </c>
      <c r="C581" s="16">
        <v>44378</v>
      </c>
      <c r="D581" t="s">
        <v>4476</v>
      </c>
      <c r="G581" t="s">
        <v>10177</v>
      </c>
      <c r="H581" t="s">
        <v>4503</v>
      </c>
      <c r="I581" t="s">
        <v>97</v>
      </c>
      <c r="J581" t="s">
        <v>10178</v>
      </c>
      <c r="K581" t="s">
        <v>5066</v>
      </c>
      <c r="L581" t="s">
        <v>10179</v>
      </c>
      <c r="M581">
        <v>137.21600000000001</v>
      </c>
      <c r="N581" t="s">
        <v>4484</v>
      </c>
      <c r="S581" t="s">
        <v>4485</v>
      </c>
      <c r="T581" t="s">
        <v>10180</v>
      </c>
      <c r="U581" t="s">
        <v>10181</v>
      </c>
      <c r="V581" t="s">
        <v>10182</v>
      </c>
      <c r="W581" t="s">
        <v>10183</v>
      </c>
      <c r="X581" t="s">
        <v>10184</v>
      </c>
      <c r="Z581">
        <v>1</v>
      </c>
      <c r="AA581" t="s">
        <v>4776</v>
      </c>
      <c r="AB581" t="s">
        <v>10185</v>
      </c>
      <c r="AC581" t="s">
        <v>5814</v>
      </c>
      <c r="AM581">
        <v>4</v>
      </c>
      <c r="AN581" t="s">
        <v>10186</v>
      </c>
      <c r="AO581" s="18">
        <v>44470</v>
      </c>
      <c r="AP581">
        <v>1</v>
      </c>
      <c r="AR581" s="16">
        <v>44197</v>
      </c>
      <c r="AT581" t="s">
        <v>35</v>
      </c>
      <c r="AW581" t="s">
        <v>35</v>
      </c>
      <c r="AY581" t="s">
        <v>97</v>
      </c>
      <c r="BA581" t="s">
        <v>35</v>
      </c>
      <c r="BD581" t="s">
        <v>35</v>
      </c>
      <c r="CN581" t="s">
        <v>4530</v>
      </c>
      <c r="CP581" t="s">
        <v>10187</v>
      </c>
      <c r="CU581">
        <v>12</v>
      </c>
    </row>
    <row r="582" spans="1:99" x14ac:dyDescent="0.2">
      <c r="A582" s="21" t="s">
        <v>10188</v>
      </c>
      <c r="B582" t="s">
        <v>10189</v>
      </c>
      <c r="C582" s="16">
        <v>42736</v>
      </c>
      <c r="D582" t="s">
        <v>4501</v>
      </c>
      <c r="G582" t="s">
        <v>10190</v>
      </c>
      <c r="H582" t="s">
        <v>4503</v>
      </c>
      <c r="I582" t="s">
        <v>52</v>
      </c>
      <c r="J582" t="s">
        <v>10191</v>
      </c>
      <c r="K582" t="s">
        <v>4696</v>
      </c>
      <c r="L582" t="s">
        <v>10192</v>
      </c>
      <c r="M582">
        <v>138.09899999999999</v>
      </c>
      <c r="N582" t="s">
        <v>4484</v>
      </c>
      <c r="S582" t="s">
        <v>4485</v>
      </c>
      <c r="T582" t="s">
        <v>10193</v>
      </c>
      <c r="U582" t="s">
        <v>10194</v>
      </c>
      <c r="V582" t="s">
        <v>10195</v>
      </c>
      <c r="W582" t="s">
        <v>10196</v>
      </c>
      <c r="X582" t="s">
        <v>10197</v>
      </c>
      <c r="Y582" t="s">
        <v>10198</v>
      </c>
      <c r="Z582">
        <v>2</v>
      </c>
      <c r="AM582">
        <v>2</v>
      </c>
      <c r="AN582" t="s">
        <v>10199</v>
      </c>
      <c r="AO582" s="17">
        <v>18568</v>
      </c>
      <c r="AP582">
        <v>1</v>
      </c>
      <c r="AQ582" t="s">
        <v>52</v>
      </c>
      <c r="AR582" s="16">
        <v>44110</v>
      </c>
      <c r="AY582" t="s">
        <v>52</v>
      </c>
      <c r="BF582">
        <v>1</v>
      </c>
      <c r="BG582">
        <v>1</v>
      </c>
      <c r="CC582" t="s">
        <v>4579</v>
      </c>
      <c r="CD582">
        <v>2</v>
      </c>
      <c r="CN582" t="s">
        <v>4530</v>
      </c>
      <c r="CP582" t="s">
        <v>10200</v>
      </c>
      <c r="CQ582" t="s">
        <v>2553</v>
      </c>
    </row>
    <row r="583" spans="1:99" x14ac:dyDescent="0.2">
      <c r="A583" s="21" t="s">
        <v>10201</v>
      </c>
      <c r="B583" t="s">
        <v>10202</v>
      </c>
      <c r="C583" s="16">
        <v>41359</v>
      </c>
      <c r="D583" t="s">
        <v>4476</v>
      </c>
      <c r="F583" t="s">
        <v>77</v>
      </c>
      <c r="G583" t="s">
        <v>10203</v>
      </c>
      <c r="H583" t="s">
        <v>4503</v>
      </c>
      <c r="I583" t="s">
        <v>97</v>
      </c>
      <c r="J583" t="s">
        <v>10204</v>
      </c>
      <c r="K583" t="s">
        <v>5500</v>
      </c>
      <c r="L583" t="s">
        <v>10205</v>
      </c>
      <c r="M583">
        <v>138.767</v>
      </c>
      <c r="N583" t="s">
        <v>4484</v>
      </c>
      <c r="S583" t="s">
        <v>4485</v>
      </c>
      <c r="T583" t="s">
        <v>10206</v>
      </c>
      <c r="U583" t="s">
        <v>10207</v>
      </c>
      <c r="V583" t="s">
        <v>10208</v>
      </c>
      <c r="W583" t="s">
        <v>10209</v>
      </c>
      <c r="X583" t="s">
        <v>10210</v>
      </c>
      <c r="Y583" t="s">
        <v>10211</v>
      </c>
      <c r="Z583">
        <v>12</v>
      </c>
      <c r="AB583" t="s">
        <v>10185</v>
      </c>
      <c r="AC583" t="s">
        <v>44</v>
      </c>
      <c r="AD583">
        <v>38</v>
      </c>
      <c r="AE583">
        <v>42</v>
      </c>
      <c r="AG583">
        <v>1</v>
      </c>
      <c r="AH583">
        <v>1</v>
      </c>
      <c r="AI583">
        <v>1</v>
      </c>
      <c r="AM583">
        <v>2</v>
      </c>
      <c r="AN583" t="s">
        <v>10212</v>
      </c>
      <c r="AO583" s="17">
        <v>18568</v>
      </c>
      <c r="AP583">
        <v>1</v>
      </c>
      <c r="AR583" s="16">
        <v>42993</v>
      </c>
      <c r="AY583" t="s">
        <v>97</v>
      </c>
      <c r="CC583" t="s">
        <v>4607</v>
      </c>
      <c r="CD583">
        <v>3</v>
      </c>
      <c r="CF583">
        <v>0</v>
      </c>
      <c r="CG583">
        <v>4</v>
      </c>
      <c r="CI583" t="s">
        <v>10213</v>
      </c>
    </row>
    <row r="584" spans="1:99" x14ac:dyDescent="0.2">
      <c r="A584" s="21" t="s">
        <v>10214</v>
      </c>
      <c r="B584" t="s">
        <v>10215</v>
      </c>
      <c r="C584" s="16">
        <v>41424</v>
      </c>
      <c r="D584" t="s">
        <v>4476</v>
      </c>
      <c r="F584" t="s">
        <v>53</v>
      </c>
      <c r="G584" t="s">
        <v>10216</v>
      </c>
      <c r="H584" t="s">
        <v>4503</v>
      </c>
      <c r="I584" t="s">
        <v>5130</v>
      </c>
      <c r="J584" t="s">
        <v>10217</v>
      </c>
      <c r="K584" t="s">
        <v>10218</v>
      </c>
      <c r="L584" t="s">
        <v>10219</v>
      </c>
      <c r="M584">
        <v>138.982</v>
      </c>
      <c r="N584" t="s">
        <v>4484</v>
      </c>
      <c r="S584" t="s">
        <v>4485</v>
      </c>
      <c r="T584" t="s">
        <v>10220</v>
      </c>
      <c r="U584" t="s">
        <v>10221</v>
      </c>
      <c r="V584" t="s">
        <v>10222</v>
      </c>
      <c r="W584" t="s">
        <v>10223</v>
      </c>
      <c r="X584" t="s">
        <v>10224</v>
      </c>
      <c r="Z584">
        <v>7</v>
      </c>
      <c r="AM584">
        <v>3</v>
      </c>
      <c r="AN584" t="s">
        <v>10225</v>
      </c>
      <c r="AO584" t="s">
        <v>4692</v>
      </c>
      <c r="AP584">
        <v>1</v>
      </c>
      <c r="AR584" s="16">
        <v>41640</v>
      </c>
      <c r="AY584" t="s">
        <v>5130</v>
      </c>
      <c r="BG584">
        <v>1</v>
      </c>
      <c r="CP584" t="s">
        <v>5364</v>
      </c>
      <c r="CQ584" t="s">
        <v>10226</v>
      </c>
      <c r="CU584">
        <v>16</v>
      </c>
    </row>
    <row r="585" spans="1:99" x14ac:dyDescent="0.2">
      <c r="A585" s="21" t="s">
        <v>10227</v>
      </c>
      <c r="B585" t="s">
        <v>10228</v>
      </c>
      <c r="C585" s="16">
        <v>43108</v>
      </c>
      <c r="D585" t="s">
        <v>4476</v>
      </c>
      <c r="G585" t="s">
        <v>10229</v>
      </c>
      <c r="H585" t="s">
        <v>4503</v>
      </c>
      <c r="I585" t="s">
        <v>91</v>
      </c>
      <c r="J585" t="s">
        <v>1301</v>
      </c>
      <c r="K585" t="s">
        <v>5066</v>
      </c>
      <c r="L585" t="s">
        <v>10230</v>
      </c>
      <c r="M585">
        <v>139.16499999999999</v>
      </c>
      <c r="N585" t="s">
        <v>4484</v>
      </c>
      <c r="S585" t="s">
        <v>4485</v>
      </c>
      <c r="T585" t="s">
        <v>10231</v>
      </c>
      <c r="U585" t="s">
        <v>10232</v>
      </c>
      <c r="V585" t="s">
        <v>10233</v>
      </c>
      <c r="W585" t="s">
        <v>10234</v>
      </c>
      <c r="X585" t="s">
        <v>10235</v>
      </c>
      <c r="Y585" t="s">
        <v>10236</v>
      </c>
      <c r="Z585">
        <v>4</v>
      </c>
      <c r="AM585">
        <v>1</v>
      </c>
      <c r="AN585" t="s">
        <v>10237</v>
      </c>
      <c r="AO585" s="18">
        <v>44470</v>
      </c>
      <c r="AP585">
        <v>1</v>
      </c>
      <c r="AQ585" t="s">
        <v>52</v>
      </c>
      <c r="AR585" s="16">
        <v>43377</v>
      </c>
      <c r="AS585">
        <v>20000</v>
      </c>
      <c r="AT585" t="s">
        <v>35</v>
      </c>
      <c r="AU585">
        <v>23034</v>
      </c>
      <c r="AV585">
        <v>20000</v>
      </c>
      <c r="AW585" t="s">
        <v>35</v>
      </c>
      <c r="AX585">
        <v>23034</v>
      </c>
      <c r="AY585" t="s">
        <v>91</v>
      </c>
      <c r="AZ585">
        <v>20000</v>
      </c>
      <c r="BA585" t="s">
        <v>35</v>
      </c>
      <c r="BB585">
        <v>23034</v>
      </c>
      <c r="BC585">
        <v>20000</v>
      </c>
      <c r="BD585" t="s">
        <v>35</v>
      </c>
      <c r="BE585">
        <v>23034</v>
      </c>
      <c r="CN585" t="s">
        <v>4530</v>
      </c>
      <c r="CP585" t="s">
        <v>4848</v>
      </c>
    </row>
    <row r="586" spans="1:99" x14ac:dyDescent="0.2">
      <c r="A586" s="21" t="s">
        <v>10238</v>
      </c>
      <c r="B586" t="s">
        <v>10239</v>
      </c>
      <c r="C586" s="16">
        <v>44270</v>
      </c>
      <c r="D586" t="s">
        <v>4476</v>
      </c>
      <c r="G586" t="s">
        <v>10240</v>
      </c>
      <c r="H586" t="s">
        <v>4503</v>
      </c>
      <c r="I586" t="s">
        <v>91</v>
      </c>
      <c r="J586" t="s">
        <v>10241</v>
      </c>
      <c r="K586" t="s">
        <v>10242</v>
      </c>
      <c r="L586" t="s">
        <v>10243</v>
      </c>
      <c r="M586">
        <v>139.33500000000001</v>
      </c>
      <c r="N586" t="s">
        <v>4484</v>
      </c>
      <c r="S586" t="s">
        <v>4485</v>
      </c>
      <c r="T586" t="s">
        <v>10244</v>
      </c>
      <c r="U586" t="s">
        <v>10245</v>
      </c>
      <c r="X586" t="s">
        <v>10246</v>
      </c>
      <c r="AM586">
        <v>1</v>
      </c>
      <c r="AN586" t="s">
        <v>10247</v>
      </c>
      <c r="AO586" s="18">
        <v>44470</v>
      </c>
      <c r="AP586">
        <v>1</v>
      </c>
      <c r="AQ586" t="s">
        <v>52</v>
      </c>
      <c r="AR586" s="16">
        <v>44296</v>
      </c>
      <c r="AY586" t="s">
        <v>91</v>
      </c>
      <c r="CP586" t="s">
        <v>5245</v>
      </c>
    </row>
    <row r="587" spans="1:99" x14ac:dyDescent="0.2">
      <c r="A587" s="21" t="s">
        <v>10248</v>
      </c>
      <c r="B587" t="s">
        <v>10249</v>
      </c>
      <c r="C587" s="16">
        <v>37622</v>
      </c>
      <c r="D587" t="s">
        <v>4501</v>
      </c>
      <c r="F587" t="s">
        <v>77</v>
      </c>
      <c r="G587" t="s">
        <v>10250</v>
      </c>
      <c r="H587" t="s">
        <v>4503</v>
      </c>
      <c r="I587" t="s">
        <v>5078</v>
      </c>
      <c r="J587" t="s">
        <v>10251</v>
      </c>
      <c r="K587" t="s">
        <v>10252</v>
      </c>
      <c r="L587" t="s">
        <v>10253</v>
      </c>
      <c r="M587">
        <v>140.02699999999999</v>
      </c>
      <c r="N587" t="s">
        <v>4484</v>
      </c>
      <c r="S587" t="s">
        <v>4485</v>
      </c>
      <c r="T587" t="s">
        <v>10254</v>
      </c>
      <c r="W587" t="s">
        <v>10255</v>
      </c>
      <c r="Y587" t="s">
        <v>10256</v>
      </c>
      <c r="AO587" s="17">
        <v>18568</v>
      </c>
      <c r="AP587">
        <v>1</v>
      </c>
      <c r="AR587" s="16">
        <v>42377</v>
      </c>
      <c r="AS587">
        <v>50000</v>
      </c>
      <c r="AT587" t="s">
        <v>35</v>
      </c>
      <c r="AU587">
        <v>54624</v>
      </c>
      <c r="BC587">
        <v>50000</v>
      </c>
      <c r="BD587" t="s">
        <v>35</v>
      </c>
      <c r="BE587">
        <v>54625</v>
      </c>
      <c r="BG587">
        <v>1</v>
      </c>
      <c r="CN587" t="s">
        <v>4530</v>
      </c>
      <c r="CP587" t="s">
        <v>5594</v>
      </c>
      <c r="CQ587" t="s">
        <v>3286</v>
      </c>
    </row>
    <row r="588" spans="1:99" x14ac:dyDescent="0.2">
      <c r="A588" s="21" t="s">
        <v>10257</v>
      </c>
      <c r="B588" t="s">
        <v>10258</v>
      </c>
      <c r="C588" s="16">
        <v>39814</v>
      </c>
      <c r="D588" t="s">
        <v>4501</v>
      </c>
      <c r="F588" t="s">
        <v>77</v>
      </c>
      <c r="G588" t="s">
        <v>10259</v>
      </c>
      <c r="H588" t="s">
        <v>4503</v>
      </c>
      <c r="I588" t="s">
        <v>5064</v>
      </c>
      <c r="J588" t="s">
        <v>10260</v>
      </c>
      <c r="K588" t="s">
        <v>9708</v>
      </c>
      <c r="L588" t="s">
        <v>10261</v>
      </c>
      <c r="M588">
        <v>140.215</v>
      </c>
      <c r="N588" t="s">
        <v>4484</v>
      </c>
      <c r="S588" t="s">
        <v>4485</v>
      </c>
      <c r="T588" t="s">
        <v>10262</v>
      </c>
      <c r="U588" t="s">
        <v>10263</v>
      </c>
      <c r="W588" t="s">
        <v>10264</v>
      </c>
      <c r="X588" t="s">
        <v>10265</v>
      </c>
      <c r="Y588" t="s">
        <v>10266</v>
      </c>
      <c r="Z588">
        <v>14</v>
      </c>
      <c r="AM588">
        <v>3</v>
      </c>
      <c r="AN588" t="s">
        <v>10267</v>
      </c>
      <c r="AO588" t="s">
        <v>4528</v>
      </c>
      <c r="AP588">
        <v>1</v>
      </c>
      <c r="AR588" s="16">
        <v>44133</v>
      </c>
      <c r="AY588" t="s">
        <v>5064</v>
      </c>
      <c r="BF588">
        <v>1</v>
      </c>
      <c r="BG588">
        <v>1</v>
      </c>
      <c r="CC588" t="s">
        <v>10012</v>
      </c>
      <c r="CD588">
        <v>69</v>
      </c>
      <c r="CJ588">
        <v>783374</v>
      </c>
      <c r="CK588" t="s">
        <v>39</v>
      </c>
      <c r="CL588">
        <v>783374</v>
      </c>
      <c r="CP588" t="s">
        <v>10268</v>
      </c>
      <c r="CQ588" t="s">
        <v>10269</v>
      </c>
      <c r="CU588">
        <v>39</v>
      </c>
    </row>
    <row r="589" spans="1:99" x14ac:dyDescent="0.2">
      <c r="A589" s="21" t="s">
        <v>10270</v>
      </c>
      <c r="B589" t="s">
        <v>10271</v>
      </c>
      <c r="C589" s="16">
        <v>44300</v>
      </c>
      <c r="D589" t="s">
        <v>4476</v>
      </c>
      <c r="G589" t="s">
        <v>10272</v>
      </c>
      <c r="H589" t="s">
        <v>4503</v>
      </c>
      <c r="I589" t="s">
        <v>91</v>
      </c>
      <c r="J589" t="s">
        <v>10273</v>
      </c>
      <c r="K589" t="s">
        <v>4654</v>
      </c>
      <c r="L589" t="s">
        <v>10274</v>
      </c>
      <c r="M589">
        <v>140.54</v>
      </c>
      <c r="N589" t="s">
        <v>4484</v>
      </c>
      <c r="S589" t="s">
        <v>4485</v>
      </c>
      <c r="T589" t="s">
        <v>10275</v>
      </c>
      <c r="V589" t="s">
        <v>10276</v>
      </c>
      <c r="W589" t="s">
        <v>10277</v>
      </c>
      <c r="X589" t="s">
        <v>10278</v>
      </c>
      <c r="Y589">
        <v>786588022</v>
      </c>
      <c r="AM589">
        <v>2</v>
      </c>
      <c r="AN589" t="s">
        <v>10279</v>
      </c>
      <c r="AO589" s="18">
        <v>44470</v>
      </c>
      <c r="AP589">
        <v>1</v>
      </c>
      <c r="AQ589" t="s">
        <v>52</v>
      </c>
      <c r="AR589" s="16">
        <v>44308</v>
      </c>
      <c r="AY589" t="s">
        <v>91</v>
      </c>
      <c r="CP589" t="s">
        <v>4555</v>
      </c>
    </row>
    <row r="590" spans="1:99" x14ac:dyDescent="0.2">
      <c r="A590" s="21" t="s">
        <v>10280</v>
      </c>
      <c r="B590" t="s">
        <v>10281</v>
      </c>
      <c r="C590" s="16">
        <v>43586</v>
      </c>
      <c r="D590" t="s">
        <v>4476</v>
      </c>
      <c r="G590" t="s">
        <v>10282</v>
      </c>
      <c r="H590" t="s">
        <v>4503</v>
      </c>
      <c r="I590" t="s">
        <v>91</v>
      </c>
      <c r="J590" t="s">
        <v>2497</v>
      </c>
      <c r="K590" t="s">
        <v>10283</v>
      </c>
      <c r="L590" t="s">
        <v>10284</v>
      </c>
      <c r="M590">
        <v>140.67699999999999</v>
      </c>
      <c r="N590" t="s">
        <v>4484</v>
      </c>
      <c r="S590" t="s">
        <v>4485</v>
      </c>
      <c r="T590" t="s">
        <v>10285</v>
      </c>
      <c r="X590" t="s">
        <v>10286</v>
      </c>
      <c r="Y590">
        <v>48602300976</v>
      </c>
      <c r="AM590">
        <v>1</v>
      </c>
      <c r="AN590" t="s">
        <v>10287</v>
      </c>
      <c r="AO590" s="18">
        <v>44470</v>
      </c>
      <c r="AP590">
        <v>1</v>
      </c>
      <c r="AQ590" t="s">
        <v>52</v>
      </c>
      <c r="AR590" s="16">
        <v>43585</v>
      </c>
      <c r="AS590">
        <v>100000</v>
      </c>
      <c r="AT590" t="s">
        <v>39</v>
      </c>
      <c r="AU590">
        <v>100000</v>
      </c>
      <c r="AV590">
        <v>100000</v>
      </c>
      <c r="AW590" t="s">
        <v>39</v>
      </c>
      <c r="AX590">
        <v>100000</v>
      </c>
      <c r="AY590" t="s">
        <v>91</v>
      </c>
      <c r="AZ590">
        <v>100000</v>
      </c>
      <c r="BA590" t="s">
        <v>39</v>
      </c>
      <c r="BB590">
        <v>100000</v>
      </c>
      <c r="BC590">
        <v>100000</v>
      </c>
      <c r="BD590" t="s">
        <v>39</v>
      </c>
      <c r="BE590">
        <v>100000</v>
      </c>
      <c r="CN590" t="s">
        <v>4530</v>
      </c>
      <c r="CP590" t="s">
        <v>6484</v>
      </c>
    </row>
    <row r="591" spans="1:99" x14ac:dyDescent="0.2">
      <c r="A591" s="21" t="s">
        <v>10288</v>
      </c>
      <c r="B591" t="s">
        <v>10289</v>
      </c>
      <c r="C591" s="16">
        <v>43466</v>
      </c>
      <c r="D591" t="s">
        <v>4546</v>
      </c>
      <c r="G591" t="s">
        <v>10290</v>
      </c>
      <c r="H591" t="s">
        <v>4503</v>
      </c>
      <c r="I591" t="s">
        <v>52</v>
      </c>
      <c r="J591" t="s">
        <v>10291</v>
      </c>
      <c r="K591" t="s">
        <v>4506</v>
      </c>
      <c r="L591" t="s">
        <v>10292</v>
      </c>
      <c r="M591">
        <v>140.703</v>
      </c>
      <c r="N591" t="s">
        <v>4484</v>
      </c>
      <c r="S591" t="s">
        <v>4485</v>
      </c>
      <c r="T591" t="s">
        <v>10293</v>
      </c>
      <c r="W591" t="s">
        <v>10294</v>
      </c>
      <c r="X591" t="s">
        <v>10295</v>
      </c>
      <c r="Z591">
        <v>3</v>
      </c>
      <c r="AO591" s="17">
        <v>18568</v>
      </c>
      <c r="AP591">
        <v>1</v>
      </c>
      <c r="AQ591" t="s">
        <v>52</v>
      </c>
      <c r="AR591" s="16">
        <v>44121</v>
      </c>
      <c r="AY591" t="s">
        <v>52</v>
      </c>
      <c r="BF591">
        <v>1</v>
      </c>
      <c r="BG591">
        <v>6</v>
      </c>
      <c r="CP591" t="s">
        <v>7004</v>
      </c>
      <c r="CQ591" t="s">
        <v>10296</v>
      </c>
    </row>
    <row r="592" spans="1:99" x14ac:dyDescent="0.2">
      <c r="A592" s="21" t="s">
        <v>10297</v>
      </c>
      <c r="B592" t="s">
        <v>10298</v>
      </c>
      <c r="C592" s="16">
        <v>43831</v>
      </c>
      <c r="D592" t="s">
        <v>4546</v>
      </c>
      <c r="G592" t="s">
        <v>10299</v>
      </c>
      <c r="H592" t="s">
        <v>4503</v>
      </c>
      <c r="I592" t="s">
        <v>91</v>
      </c>
      <c r="J592" t="s">
        <v>10300</v>
      </c>
      <c r="K592" t="s">
        <v>5586</v>
      </c>
      <c r="L592" t="s">
        <v>10301</v>
      </c>
      <c r="M592">
        <v>141.69300000000001</v>
      </c>
      <c r="N592" t="s">
        <v>4484</v>
      </c>
      <c r="S592" t="s">
        <v>4485</v>
      </c>
      <c r="T592" t="s">
        <v>10302</v>
      </c>
      <c r="U592" t="s">
        <v>10303</v>
      </c>
      <c r="V592" t="s">
        <v>10304</v>
      </c>
      <c r="W592" t="s">
        <v>10305</v>
      </c>
      <c r="X592" t="s">
        <v>10306</v>
      </c>
      <c r="AM592">
        <v>2</v>
      </c>
      <c r="AN592" t="s">
        <v>10307</v>
      </c>
      <c r="AO592" s="18">
        <v>44470</v>
      </c>
      <c r="AP592">
        <v>1</v>
      </c>
      <c r="AQ592" t="s">
        <v>52</v>
      </c>
      <c r="AR592" s="16">
        <v>44138</v>
      </c>
      <c r="AY592" t="s">
        <v>91</v>
      </c>
      <c r="BG592">
        <v>1</v>
      </c>
      <c r="CN592" t="s">
        <v>4530</v>
      </c>
      <c r="CP592" t="s">
        <v>10308</v>
      </c>
      <c r="CQ592" t="s">
        <v>10309</v>
      </c>
    </row>
    <row r="593" spans="1:99" x14ac:dyDescent="0.2">
      <c r="A593" s="21" t="s">
        <v>10310</v>
      </c>
      <c r="B593" t="s">
        <v>10311</v>
      </c>
      <c r="C593" s="16">
        <v>43579</v>
      </c>
      <c r="D593" t="s">
        <v>4476</v>
      </c>
      <c r="G593" t="s">
        <v>10312</v>
      </c>
      <c r="H593" t="s">
        <v>4503</v>
      </c>
      <c r="I593" t="s">
        <v>60</v>
      </c>
      <c r="J593" t="s">
        <v>6206</v>
      </c>
      <c r="K593" t="s">
        <v>6910</v>
      </c>
      <c r="L593" t="s">
        <v>10313</v>
      </c>
      <c r="M593">
        <v>141.708</v>
      </c>
      <c r="N593" t="s">
        <v>4484</v>
      </c>
      <c r="S593" t="s">
        <v>4485</v>
      </c>
      <c r="T593" t="s">
        <v>10314</v>
      </c>
      <c r="U593" t="s">
        <v>10315</v>
      </c>
      <c r="V593" t="s">
        <v>10316</v>
      </c>
      <c r="W593" t="s">
        <v>10317</v>
      </c>
      <c r="X593" t="s">
        <v>10318</v>
      </c>
      <c r="Z593">
        <v>9</v>
      </c>
      <c r="AM593">
        <v>2</v>
      </c>
      <c r="AN593" t="s">
        <v>10319</v>
      </c>
      <c r="AO593" s="17">
        <v>18568</v>
      </c>
      <c r="AP593">
        <v>1</v>
      </c>
      <c r="AQ593" t="s">
        <v>61</v>
      </c>
      <c r="AR593" s="16">
        <v>44291</v>
      </c>
      <c r="AY593" t="s">
        <v>60</v>
      </c>
      <c r="CC593" t="s">
        <v>10320</v>
      </c>
      <c r="CD593">
        <v>6</v>
      </c>
      <c r="CN593" t="s">
        <v>4530</v>
      </c>
      <c r="CP593" t="s">
        <v>4728</v>
      </c>
    </row>
    <row r="594" spans="1:99" x14ac:dyDescent="0.2">
      <c r="A594" s="21" t="s">
        <v>10321</v>
      </c>
      <c r="B594" t="s">
        <v>10322</v>
      </c>
      <c r="C594" s="16">
        <v>41275</v>
      </c>
      <c r="D594" t="s">
        <v>4501</v>
      </c>
      <c r="G594" t="s">
        <v>10323</v>
      </c>
      <c r="H594" t="s">
        <v>4503</v>
      </c>
      <c r="I594" t="s">
        <v>91</v>
      </c>
      <c r="J594" t="s">
        <v>7683</v>
      </c>
      <c r="K594" t="s">
        <v>10324</v>
      </c>
      <c r="L594" t="s">
        <v>10325</v>
      </c>
      <c r="M594">
        <v>142.43299999999999</v>
      </c>
      <c r="N594" t="s">
        <v>4484</v>
      </c>
      <c r="S594" t="s">
        <v>4485</v>
      </c>
      <c r="T594" t="s">
        <v>10326</v>
      </c>
      <c r="U594" t="s">
        <v>10327</v>
      </c>
      <c r="V594" t="s">
        <v>10328</v>
      </c>
      <c r="W594" t="s">
        <v>10329</v>
      </c>
      <c r="X594" t="s">
        <v>10330</v>
      </c>
      <c r="AM594">
        <v>2</v>
      </c>
      <c r="AN594" t="s">
        <v>10331</v>
      </c>
      <c r="AO594" s="18">
        <v>44470</v>
      </c>
      <c r="AP594">
        <v>1</v>
      </c>
      <c r="AQ594" t="s">
        <v>52</v>
      </c>
      <c r="AR594" s="16">
        <v>42559</v>
      </c>
      <c r="AS594">
        <v>150000</v>
      </c>
      <c r="AT594" t="s">
        <v>1666</v>
      </c>
      <c r="AU594">
        <v>152785</v>
      </c>
      <c r="AV594">
        <v>150000</v>
      </c>
      <c r="AW594" t="s">
        <v>1666</v>
      </c>
      <c r="AX594">
        <v>152785</v>
      </c>
      <c r="AY594" t="s">
        <v>91</v>
      </c>
      <c r="AZ594">
        <v>150000</v>
      </c>
      <c r="BA594" t="s">
        <v>1666</v>
      </c>
      <c r="BB594">
        <v>152785</v>
      </c>
      <c r="BC594">
        <v>150000</v>
      </c>
      <c r="BD594" t="s">
        <v>1666</v>
      </c>
      <c r="BE594">
        <v>152785</v>
      </c>
      <c r="CP594" t="s">
        <v>4664</v>
      </c>
    </row>
    <row r="595" spans="1:99" x14ac:dyDescent="0.2">
      <c r="A595" s="21" t="s">
        <v>10332</v>
      </c>
      <c r="B595" t="s">
        <v>10333</v>
      </c>
      <c r="C595" s="16">
        <v>41275</v>
      </c>
      <c r="D595" t="s">
        <v>4501</v>
      </c>
      <c r="F595" t="s">
        <v>77</v>
      </c>
      <c r="G595" t="s">
        <v>10334</v>
      </c>
      <c r="H595" t="s">
        <v>4503</v>
      </c>
      <c r="I595" t="s">
        <v>5078</v>
      </c>
      <c r="J595" t="s">
        <v>10335</v>
      </c>
      <c r="K595" t="s">
        <v>5066</v>
      </c>
      <c r="L595" t="s">
        <v>10336</v>
      </c>
      <c r="M595">
        <v>143.53399999999999</v>
      </c>
      <c r="N595" t="s">
        <v>4484</v>
      </c>
      <c r="S595" t="s">
        <v>4485</v>
      </c>
      <c r="T595" t="s">
        <v>10337</v>
      </c>
      <c r="U595" t="s">
        <v>10338</v>
      </c>
      <c r="V595" t="s">
        <v>10339</v>
      </c>
      <c r="W595" t="s">
        <v>10340</v>
      </c>
      <c r="X595" t="s">
        <v>10341</v>
      </c>
      <c r="Y595" t="s">
        <v>10342</v>
      </c>
      <c r="AM595">
        <v>1</v>
      </c>
      <c r="AN595" t="s">
        <v>10343</v>
      </c>
      <c r="AO595" s="17">
        <v>18568</v>
      </c>
      <c r="AP595">
        <v>1</v>
      </c>
      <c r="AR595" s="16">
        <v>42186</v>
      </c>
      <c r="AS595">
        <v>50000</v>
      </c>
      <c r="AT595" t="s">
        <v>35</v>
      </c>
      <c r="AU595">
        <v>55245</v>
      </c>
      <c r="BC595">
        <v>50000</v>
      </c>
      <c r="BD595" t="s">
        <v>35</v>
      </c>
      <c r="BE595">
        <v>55246</v>
      </c>
      <c r="BG595">
        <v>1</v>
      </c>
      <c r="CC595" t="s">
        <v>5151</v>
      </c>
      <c r="CD595">
        <v>1</v>
      </c>
      <c r="CF595">
        <v>0</v>
      </c>
      <c r="CG595">
        <v>2</v>
      </c>
      <c r="CI595" t="s">
        <v>4580</v>
      </c>
      <c r="CN595" t="s">
        <v>4530</v>
      </c>
      <c r="CP595" t="s">
        <v>9632</v>
      </c>
      <c r="CQ595" t="s">
        <v>3286</v>
      </c>
    </row>
    <row r="596" spans="1:99" x14ac:dyDescent="0.2">
      <c r="A596" s="21" t="s">
        <v>3006</v>
      </c>
      <c r="B596" t="s">
        <v>3008</v>
      </c>
      <c r="C596" s="16">
        <v>42005</v>
      </c>
      <c r="D596" t="s">
        <v>4501</v>
      </c>
      <c r="F596" t="s">
        <v>77</v>
      </c>
      <c r="G596" t="s">
        <v>10344</v>
      </c>
      <c r="H596" t="s">
        <v>4503</v>
      </c>
      <c r="I596" t="s">
        <v>60</v>
      </c>
      <c r="J596" t="s">
        <v>3007</v>
      </c>
      <c r="K596" t="s">
        <v>4506</v>
      </c>
      <c r="L596" t="s">
        <v>3009</v>
      </c>
      <c r="M596">
        <v>143.56899999999999</v>
      </c>
      <c r="N596" t="s">
        <v>4484</v>
      </c>
      <c r="S596" t="s">
        <v>4485</v>
      </c>
      <c r="T596" t="s">
        <v>3010</v>
      </c>
      <c r="U596" t="s">
        <v>10345</v>
      </c>
      <c r="V596" t="s">
        <v>10346</v>
      </c>
      <c r="W596" t="s">
        <v>10347</v>
      </c>
      <c r="X596" t="s">
        <v>10348</v>
      </c>
      <c r="Y596">
        <v>2038653710</v>
      </c>
      <c r="Z596">
        <v>2</v>
      </c>
      <c r="AM596">
        <v>3</v>
      </c>
      <c r="AN596" t="s">
        <v>10349</v>
      </c>
      <c r="AO596" s="17">
        <v>18568</v>
      </c>
      <c r="AP596">
        <v>1</v>
      </c>
      <c r="AQ596" t="s">
        <v>61</v>
      </c>
      <c r="AR596" s="16">
        <v>43110</v>
      </c>
      <c r="AY596" t="s">
        <v>60</v>
      </c>
      <c r="BF596">
        <v>2</v>
      </c>
      <c r="BG596">
        <v>2</v>
      </c>
      <c r="CP596" t="s">
        <v>5529</v>
      </c>
      <c r="CQ596" t="s">
        <v>3011</v>
      </c>
      <c r="CU596">
        <v>21</v>
      </c>
    </row>
    <row r="597" spans="1:99" x14ac:dyDescent="0.2">
      <c r="A597" s="21" t="s">
        <v>10350</v>
      </c>
      <c r="B597" t="s">
        <v>10351</v>
      </c>
      <c r="C597" s="16">
        <v>42370</v>
      </c>
      <c r="D597" t="s">
        <v>4501</v>
      </c>
      <c r="E597" t="s">
        <v>4881</v>
      </c>
      <c r="F597" t="s">
        <v>77</v>
      </c>
      <c r="G597" t="s">
        <v>10352</v>
      </c>
      <c r="H597" t="s">
        <v>4503</v>
      </c>
      <c r="I597" t="s">
        <v>52</v>
      </c>
      <c r="J597" t="s">
        <v>10353</v>
      </c>
      <c r="K597" t="s">
        <v>4696</v>
      </c>
      <c r="L597" t="s">
        <v>10354</v>
      </c>
      <c r="M597">
        <v>144.16499999999999</v>
      </c>
      <c r="N597" t="s">
        <v>4484</v>
      </c>
      <c r="O597" s="16">
        <v>44357</v>
      </c>
      <c r="P597" t="s">
        <v>4476</v>
      </c>
      <c r="S597" t="s">
        <v>4485</v>
      </c>
      <c r="T597" t="s">
        <v>10355</v>
      </c>
      <c r="U597" t="s">
        <v>10356</v>
      </c>
      <c r="V597" t="s">
        <v>10357</v>
      </c>
      <c r="W597" t="s">
        <v>10358</v>
      </c>
      <c r="X597" t="s">
        <v>10359</v>
      </c>
      <c r="AM597">
        <v>3</v>
      </c>
      <c r="AN597" t="s">
        <v>10360</v>
      </c>
      <c r="AO597" s="18">
        <v>44470</v>
      </c>
      <c r="AP597">
        <v>1</v>
      </c>
      <c r="AQ597" t="s">
        <v>203</v>
      </c>
      <c r="AR597" s="16">
        <v>42675</v>
      </c>
      <c r="AY597" t="s">
        <v>52</v>
      </c>
      <c r="BG597">
        <v>1</v>
      </c>
      <c r="BH597" t="s">
        <v>10361</v>
      </c>
      <c r="BI597" t="s">
        <v>10362</v>
      </c>
      <c r="BJ597" s="16">
        <v>44357</v>
      </c>
      <c r="BK597" t="s">
        <v>4476</v>
      </c>
      <c r="BO597" t="s">
        <v>5195</v>
      </c>
      <c r="CC597" t="s">
        <v>10363</v>
      </c>
      <c r="CD597">
        <v>7</v>
      </c>
      <c r="CN597" t="s">
        <v>4530</v>
      </c>
      <c r="CP597" t="s">
        <v>6054</v>
      </c>
      <c r="CQ597" t="s">
        <v>10364</v>
      </c>
      <c r="CR597" t="s">
        <v>10365</v>
      </c>
      <c r="CS597" t="s">
        <v>10366</v>
      </c>
    </row>
    <row r="598" spans="1:99" x14ac:dyDescent="0.2">
      <c r="A598" s="21" t="s">
        <v>3781</v>
      </c>
      <c r="B598" t="s">
        <v>3783</v>
      </c>
      <c r="C598" s="16">
        <v>41275</v>
      </c>
      <c r="D598" t="s">
        <v>4501</v>
      </c>
      <c r="G598" t="s">
        <v>10367</v>
      </c>
      <c r="H598" t="s">
        <v>4503</v>
      </c>
      <c r="I598" t="s">
        <v>52</v>
      </c>
      <c r="J598" t="s">
        <v>3782</v>
      </c>
      <c r="K598" t="s">
        <v>4506</v>
      </c>
      <c r="L598" t="s">
        <v>3784</v>
      </c>
      <c r="M598">
        <v>144.298</v>
      </c>
      <c r="N598" t="s">
        <v>4484</v>
      </c>
      <c r="S598" t="s">
        <v>4485</v>
      </c>
      <c r="T598" t="s">
        <v>3785</v>
      </c>
      <c r="U598" t="s">
        <v>10368</v>
      </c>
      <c r="V598" t="s">
        <v>10369</v>
      </c>
      <c r="W598" t="s">
        <v>10370</v>
      </c>
      <c r="X598" t="s">
        <v>10371</v>
      </c>
      <c r="Y598" t="s">
        <v>10372</v>
      </c>
      <c r="Z598">
        <v>7</v>
      </c>
      <c r="AM598">
        <v>1</v>
      </c>
      <c r="AN598" t="s">
        <v>10373</v>
      </c>
      <c r="AO598" s="17">
        <v>18568</v>
      </c>
      <c r="AP598">
        <v>1</v>
      </c>
      <c r="AQ598" t="s">
        <v>52</v>
      </c>
      <c r="AR598" s="16">
        <v>42465</v>
      </c>
      <c r="AY598" t="s">
        <v>52</v>
      </c>
      <c r="BG598">
        <v>3</v>
      </c>
      <c r="CC598" t="s">
        <v>4607</v>
      </c>
      <c r="CD598">
        <v>2</v>
      </c>
      <c r="CP598" t="s">
        <v>10374</v>
      </c>
      <c r="CQ598" t="s">
        <v>10375</v>
      </c>
      <c r="CU598">
        <v>14</v>
      </c>
    </row>
    <row r="599" spans="1:99" x14ac:dyDescent="0.2">
      <c r="A599" s="21" t="s">
        <v>10376</v>
      </c>
      <c r="B599" t="s">
        <v>10377</v>
      </c>
      <c r="C599" s="16">
        <v>44075</v>
      </c>
      <c r="D599" t="s">
        <v>4476</v>
      </c>
      <c r="G599" t="s">
        <v>10378</v>
      </c>
      <c r="H599" t="s">
        <v>4503</v>
      </c>
      <c r="I599" t="s">
        <v>52</v>
      </c>
      <c r="J599" t="s">
        <v>6206</v>
      </c>
      <c r="K599" t="s">
        <v>10379</v>
      </c>
      <c r="L599" t="s">
        <v>10380</v>
      </c>
      <c r="M599">
        <v>144.73500000000001</v>
      </c>
      <c r="N599" t="s">
        <v>4484</v>
      </c>
      <c r="S599" t="s">
        <v>4485</v>
      </c>
      <c r="T599" t="s">
        <v>10381</v>
      </c>
      <c r="X599" t="s">
        <v>10382</v>
      </c>
      <c r="AM599">
        <v>2</v>
      </c>
      <c r="AN599" t="s">
        <v>10383</v>
      </c>
      <c r="AO599" s="18">
        <v>44470</v>
      </c>
      <c r="AP599">
        <v>1</v>
      </c>
      <c r="AQ599" t="s">
        <v>52</v>
      </c>
      <c r="AR599" s="16">
        <v>44166</v>
      </c>
      <c r="AY599" t="s">
        <v>52</v>
      </c>
      <c r="BG599">
        <v>2</v>
      </c>
      <c r="CC599" t="s">
        <v>10384</v>
      </c>
      <c r="CD599">
        <v>3</v>
      </c>
      <c r="CF599">
        <v>0</v>
      </c>
      <c r="CG599">
        <v>3</v>
      </c>
      <c r="CI599" t="s">
        <v>4580</v>
      </c>
      <c r="CP599" t="s">
        <v>4728</v>
      </c>
      <c r="CQ599" t="s">
        <v>10385</v>
      </c>
    </row>
    <row r="600" spans="1:99" x14ac:dyDescent="0.2">
      <c r="A600" s="21" t="s">
        <v>10386</v>
      </c>
      <c r="B600" t="s">
        <v>10387</v>
      </c>
      <c r="C600" s="16">
        <v>40909</v>
      </c>
      <c r="D600" t="s">
        <v>4501</v>
      </c>
      <c r="F600" t="s">
        <v>77</v>
      </c>
      <c r="G600" t="s">
        <v>10388</v>
      </c>
      <c r="H600" t="s">
        <v>4503</v>
      </c>
      <c r="I600" t="s">
        <v>52</v>
      </c>
      <c r="J600" t="s">
        <v>10389</v>
      </c>
      <c r="K600" t="s">
        <v>6610</v>
      </c>
      <c r="L600" t="s">
        <v>10390</v>
      </c>
      <c r="M600">
        <v>145.63499999999999</v>
      </c>
      <c r="N600" t="s">
        <v>4484</v>
      </c>
      <c r="S600" t="s">
        <v>4485</v>
      </c>
      <c r="T600" t="s">
        <v>10391</v>
      </c>
      <c r="U600" t="s">
        <v>10392</v>
      </c>
      <c r="V600" t="s">
        <v>10393</v>
      </c>
      <c r="W600" t="s">
        <v>10394</v>
      </c>
      <c r="X600" t="s">
        <v>10395</v>
      </c>
      <c r="Y600" t="s">
        <v>10396</v>
      </c>
      <c r="Z600">
        <v>2</v>
      </c>
      <c r="AM600">
        <v>4</v>
      </c>
      <c r="AN600" t="s">
        <v>10397</v>
      </c>
      <c r="AO600" s="17">
        <v>18568</v>
      </c>
      <c r="AP600">
        <v>1</v>
      </c>
      <c r="AQ600" t="s">
        <v>52</v>
      </c>
      <c r="AR600" s="16">
        <v>42005</v>
      </c>
      <c r="AY600" t="s">
        <v>52</v>
      </c>
      <c r="BG600">
        <v>1</v>
      </c>
      <c r="CF600">
        <v>1</v>
      </c>
      <c r="CG600">
        <v>3</v>
      </c>
      <c r="CH600" t="s">
        <v>4608</v>
      </c>
      <c r="CI600" t="s">
        <v>4580</v>
      </c>
      <c r="CN600" t="s">
        <v>4530</v>
      </c>
      <c r="CP600" t="s">
        <v>10398</v>
      </c>
      <c r="CQ600" t="s">
        <v>3786</v>
      </c>
    </row>
    <row r="601" spans="1:99" x14ac:dyDescent="0.2">
      <c r="A601" s="21" t="s">
        <v>10399</v>
      </c>
      <c r="B601" t="s">
        <v>10400</v>
      </c>
      <c r="C601" s="16">
        <v>41743</v>
      </c>
      <c r="D601" t="s">
        <v>4476</v>
      </c>
      <c r="F601" t="s">
        <v>77</v>
      </c>
      <c r="G601" t="s">
        <v>10401</v>
      </c>
      <c r="H601" t="s">
        <v>4503</v>
      </c>
      <c r="I601" t="s">
        <v>52</v>
      </c>
      <c r="J601" t="s">
        <v>10402</v>
      </c>
      <c r="K601" t="s">
        <v>5500</v>
      </c>
      <c r="L601" t="s">
        <v>10403</v>
      </c>
      <c r="M601">
        <v>146.47800000000001</v>
      </c>
      <c r="N601" t="s">
        <v>6289</v>
      </c>
      <c r="R601" t="s">
        <v>6290</v>
      </c>
      <c r="S601" t="s">
        <v>4485</v>
      </c>
      <c r="U601" t="s">
        <v>10404</v>
      </c>
      <c r="V601" t="s">
        <v>10405</v>
      </c>
      <c r="W601" t="s">
        <v>10406</v>
      </c>
      <c r="X601" t="s">
        <v>10407</v>
      </c>
      <c r="Y601" t="s">
        <v>10408</v>
      </c>
      <c r="Z601">
        <v>2</v>
      </c>
      <c r="AM601">
        <v>2</v>
      </c>
      <c r="AN601" t="s">
        <v>10409</v>
      </c>
      <c r="AO601" s="18">
        <v>44470</v>
      </c>
      <c r="AP601">
        <v>1</v>
      </c>
      <c r="AQ601" t="s">
        <v>52</v>
      </c>
      <c r="AR601" s="16">
        <v>41760</v>
      </c>
      <c r="AS601">
        <v>10000</v>
      </c>
      <c r="AT601" t="s">
        <v>39</v>
      </c>
      <c r="AU601">
        <v>10000</v>
      </c>
      <c r="AV601">
        <v>10000</v>
      </c>
      <c r="AW601" t="s">
        <v>39</v>
      </c>
      <c r="AX601">
        <v>10000</v>
      </c>
      <c r="AY601" t="s">
        <v>52</v>
      </c>
      <c r="AZ601">
        <v>10000</v>
      </c>
      <c r="BA601" t="s">
        <v>39</v>
      </c>
      <c r="BB601">
        <v>10000</v>
      </c>
      <c r="BC601">
        <v>10000</v>
      </c>
      <c r="BD601" t="s">
        <v>39</v>
      </c>
      <c r="BE601">
        <v>10000</v>
      </c>
      <c r="CN601" t="s">
        <v>4530</v>
      </c>
      <c r="CP601" t="s">
        <v>5816</v>
      </c>
    </row>
    <row r="602" spans="1:99" x14ac:dyDescent="0.2">
      <c r="A602" s="21" t="s">
        <v>3078</v>
      </c>
      <c r="B602" t="s">
        <v>3080</v>
      </c>
      <c r="C602" s="16">
        <v>42917</v>
      </c>
      <c r="D602" t="s">
        <v>4546</v>
      </c>
      <c r="E602" t="s">
        <v>4881</v>
      </c>
      <c r="G602" t="s">
        <v>10410</v>
      </c>
      <c r="H602" t="s">
        <v>4503</v>
      </c>
      <c r="I602" t="s">
        <v>52</v>
      </c>
      <c r="J602" t="s">
        <v>3079</v>
      </c>
      <c r="K602" t="s">
        <v>4506</v>
      </c>
      <c r="L602" t="s">
        <v>3081</v>
      </c>
      <c r="M602">
        <v>146.89699999999999</v>
      </c>
      <c r="N602" t="s">
        <v>6289</v>
      </c>
      <c r="O602" s="16">
        <v>44320</v>
      </c>
      <c r="P602" t="s">
        <v>4476</v>
      </c>
      <c r="R602" t="s">
        <v>6290</v>
      </c>
      <c r="S602" t="s">
        <v>4485</v>
      </c>
      <c r="U602" t="s">
        <v>10411</v>
      </c>
      <c r="V602" t="s">
        <v>10412</v>
      </c>
      <c r="W602" t="s">
        <v>10413</v>
      </c>
      <c r="X602" t="s">
        <v>10414</v>
      </c>
      <c r="Y602" t="s">
        <v>10415</v>
      </c>
      <c r="Z602">
        <v>10</v>
      </c>
      <c r="AM602">
        <v>1</v>
      </c>
      <c r="AN602" t="s">
        <v>10416</v>
      </c>
      <c r="AO602" s="17">
        <v>18568</v>
      </c>
      <c r="AP602">
        <v>1</v>
      </c>
      <c r="AQ602" t="s">
        <v>203</v>
      </c>
      <c r="AR602" s="16">
        <v>43088</v>
      </c>
      <c r="AY602" t="s">
        <v>52</v>
      </c>
      <c r="BH602" t="s">
        <v>3316</v>
      </c>
      <c r="BI602" t="s">
        <v>3318</v>
      </c>
      <c r="BJ602" s="16">
        <v>44320</v>
      </c>
      <c r="BK602" t="s">
        <v>4476</v>
      </c>
      <c r="BO602" t="s">
        <v>5195</v>
      </c>
      <c r="CP602" t="s">
        <v>7795</v>
      </c>
      <c r="CR602" t="s">
        <v>10417</v>
      </c>
      <c r="CS602" t="s">
        <v>10418</v>
      </c>
    </row>
    <row r="603" spans="1:99" x14ac:dyDescent="0.2">
      <c r="A603" s="21" t="s">
        <v>1986</v>
      </c>
      <c r="B603" t="s">
        <v>1988</v>
      </c>
      <c r="C603" s="16">
        <v>43586</v>
      </c>
      <c r="D603" t="s">
        <v>4476</v>
      </c>
      <c r="G603" t="s">
        <v>10419</v>
      </c>
      <c r="H603" t="s">
        <v>4503</v>
      </c>
      <c r="I603" t="s">
        <v>52</v>
      </c>
      <c r="J603" t="s">
        <v>1987</v>
      </c>
      <c r="K603" t="s">
        <v>7248</v>
      </c>
      <c r="L603" t="s">
        <v>1989</v>
      </c>
      <c r="M603">
        <v>147.084</v>
      </c>
      <c r="N603" t="s">
        <v>4484</v>
      </c>
      <c r="S603" t="s">
        <v>4485</v>
      </c>
      <c r="T603" t="s">
        <v>1990</v>
      </c>
      <c r="U603" t="s">
        <v>10420</v>
      </c>
      <c r="V603" t="s">
        <v>10421</v>
      </c>
      <c r="W603" t="s">
        <v>10422</v>
      </c>
      <c r="X603" t="s">
        <v>10423</v>
      </c>
      <c r="Z603">
        <v>2</v>
      </c>
      <c r="AM603">
        <v>1</v>
      </c>
      <c r="AN603" t="s">
        <v>10424</v>
      </c>
      <c r="AO603" s="17">
        <v>18568</v>
      </c>
      <c r="AP603">
        <v>1</v>
      </c>
      <c r="AQ603" t="s">
        <v>52</v>
      </c>
      <c r="AR603" s="16">
        <v>43590</v>
      </c>
      <c r="AY603" t="s">
        <v>52</v>
      </c>
      <c r="CP603" t="s">
        <v>4716</v>
      </c>
    </row>
    <row r="604" spans="1:99" x14ac:dyDescent="0.2">
      <c r="A604" s="21" t="s">
        <v>10425</v>
      </c>
      <c r="B604" t="s">
        <v>10426</v>
      </c>
      <c r="C604" s="16">
        <v>43157</v>
      </c>
      <c r="D604" t="s">
        <v>4476</v>
      </c>
      <c r="G604" t="s">
        <v>10427</v>
      </c>
      <c r="H604" t="s">
        <v>4503</v>
      </c>
      <c r="I604" t="s">
        <v>91</v>
      </c>
      <c r="J604" t="s">
        <v>57</v>
      </c>
      <c r="K604" t="s">
        <v>5183</v>
      </c>
      <c r="L604" t="s">
        <v>10428</v>
      </c>
      <c r="M604">
        <v>147.26499999999999</v>
      </c>
      <c r="N604" t="s">
        <v>6289</v>
      </c>
      <c r="Q604" s="16">
        <v>43464</v>
      </c>
      <c r="R604" t="s">
        <v>4476</v>
      </c>
      <c r="S604" t="s">
        <v>4485</v>
      </c>
      <c r="T604" t="s">
        <v>10429</v>
      </c>
      <c r="U604" t="s">
        <v>10430</v>
      </c>
      <c r="V604" t="s">
        <v>10431</v>
      </c>
      <c r="X604" t="s">
        <v>10432</v>
      </c>
      <c r="AM604">
        <v>1</v>
      </c>
      <c r="AN604" t="s">
        <v>10433</v>
      </c>
      <c r="AO604" s="18">
        <v>44470</v>
      </c>
      <c r="AP604">
        <v>1</v>
      </c>
      <c r="AQ604" t="s">
        <v>52</v>
      </c>
      <c r="AR604" s="16">
        <v>43251</v>
      </c>
      <c r="AS604">
        <v>25000</v>
      </c>
      <c r="AT604" t="s">
        <v>39</v>
      </c>
      <c r="AU604">
        <v>25000</v>
      </c>
      <c r="AV604">
        <v>25000</v>
      </c>
      <c r="AW604" t="s">
        <v>39</v>
      </c>
      <c r="AX604">
        <v>25000</v>
      </c>
      <c r="AY604" t="s">
        <v>91</v>
      </c>
      <c r="AZ604">
        <v>25000</v>
      </c>
      <c r="BA604" t="s">
        <v>39</v>
      </c>
      <c r="BB604">
        <v>25000</v>
      </c>
      <c r="BC604">
        <v>25000</v>
      </c>
      <c r="BD604" t="s">
        <v>39</v>
      </c>
      <c r="BE604">
        <v>25000</v>
      </c>
      <c r="CP604" t="s">
        <v>4555</v>
      </c>
    </row>
    <row r="605" spans="1:99" x14ac:dyDescent="0.2">
      <c r="A605" s="21" t="s">
        <v>10434</v>
      </c>
      <c r="B605" t="s">
        <v>10435</v>
      </c>
      <c r="C605" s="16">
        <v>43252</v>
      </c>
      <c r="D605" t="s">
        <v>4546</v>
      </c>
      <c r="G605" t="s">
        <v>10436</v>
      </c>
      <c r="H605" t="s">
        <v>4503</v>
      </c>
      <c r="I605" t="s">
        <v>91</v>
      </c>
      <c r="J605" t="s">
        <v>57</v>
      </c>
      <c r="K605" t="s">
        <v>4896</v>
      </c>
      <c r="L605" t="s">
        <v>10437</v>
      </c>
      <c r="M605">
        <v>147.386</v>
      </c>
      <c r="N605" t="s">
        <v>4484</v>
      </c>
      <c r="S605" t="s">
        <v>4485</v>
      </c>
      <c r="T605" t="s">
        <v>10438</v>
      </c>
      <c r="U605" t="s">
        <v>10439</v>
      </c>
      <c r="W605" t="s">
        <v>10440</v>
      </c>
      <c r="X605" t="s">
        <v>10441</v>
      </c>
      <c r="AM605">
        <v>1</v>
      </c>
      <c r="AN605" t="s">
        <v>10442</v>
      </c>
      <c r="AO605" s="18">
        <v>44470</v>
      </c>
      <c r="AP605">
        <v>1</v>
      </c>
      <c r="AQ605" t="s">
        <v>52</v>
      </c>
      <c r="AR605" s="16">
        <v>43496</v>
      </c>
      <c r="AS605">
        <v>15000</v>
      </c>
      <c r="AT605" t="s">
        <v>35</v>
      </c>
      <c r="AU605">
        <v>17172</v>
      </c>
      <c r="AV605">
        <v>15000</v>
      </c>
      <c r="AW605" t="s">
        <v>35</v>
      </c>
      <c r="AX605">
        <v>17172</v>
      </c>
      <c r="AY605" t="s">
        <v>91</v>
      </c>
      <c r="AZ605">
        <v>15000</v>
      </c>
      <c r="BA605" t="s">
        <v>35</v>
      </c>
      <c r="BB605">
        <v>17172</v>
      </c>
      <c r="BC605">
        <v>15000</v>
      </c>
      <c r="BD605" t="s">
        <v>35</v>
      </c>
      <c r="BE605">
        <v>17172</v>
      </c>
      <c r="BF605">
        <v>1</v>
      </c>
      <c r="BG605">
        <v>1</v>
      </c>
      <c r="CN605" t="s">
        <v>4530</v>
      </c>
      <c r="CP605" t="s">
        <v>4555</v>
      </c>
      <c r="CQ605" t="s">
        <v>10443</v>
      </c>
    </row>
    <row r="606" spans="1:99" x14ac:dyDescent="0.2">
      <c r="A606" s="21" t="s">
        <v>10444</v>
      </c>
      <c r="B606" t="s">
        <v>10445</v>
      </c>
      <c r="C606" s="16">
        <v>40696</v>
      </c>
      <c r="D606" t="s">
        <v>4476</v>
      </c>
      <c r="G606" t="s">
        <v>10446</v>
      </c>
      <c r="H606" t="s">
        <v>4503</v>
      </c>
      <c r="I606" t="s">
        <v>60</v>
      </c>
      <c r="J606" t="s">
        <v>10447</v>
      </c>
      <c r="K606" t="s">
        <v>5183</v>
      </c>
      <c r="L606" t="s">
        <v>10448</v>
      </c>
      <c r="M606">
        <v>148.18899999999999</v>
      </c>
      <c r="N606" t="s">
        <v>4484</v>
      </c>
      <c r="S606" t="s">
        <v>4485</v>
      </c>
      <c r="T606" t="s">
        <v>10449</v>
      </c>
      <c r="U606" t="s">
        <v>10450</v>
      </c>
      <c r="V606" t="s">
        <v>10451</v>
      </c>
      <c r="X606" t="s">
        <v>10452</v>
      </c>
      <c r="Y606" t="s">
        <v>10453</v>
      </c>
      <c r="Z606">
        <v>1</v>
      </c>
      <c r="AM606">
        <v>2</v>
      </c>
      <c r="AN606" t="s">
        <v>10454</v>
      </c>
      <c r="AO606" s="17">
        <v>18568</v>
      </c>
      <c r="AP606">
        <v>1</v>
      </c>
      <c r="AQ606" t="s">
        <v>61</v>
      </c>
      <c r="AR606" s="16">
        <v>41030</v>
      </c>
      <c r="AS606">
        <v>1500000</v>
      </c>
      <c r="AT606" t="s">
        <v>39</v>
      </c>
      <c r="AU606">
        <v>1500000</v>
      </c>
      <c r="AV606">
        <v>1500000</v>
      </c>
      <c r="AW606" t="s">
        <v>39</v>
      </c>
      <c r="AX606">
        <v>1500000</v>
      </c>
      <c r="AY606" t="s">
        <v>60</v>
      </c>
      <c r="AZ606">
        <v>1500000</v>
      </c>
      <c r="BA606" t="s">
        <v>39</v>
      </c>
      <c r="BB606">
        <v>1500000</v>
      </c>
      <c r="BC606">
        <v>1500000</v>
      </c>
      <c r="BD606" t="s">
        <v>39</v>
      </c>
      <c r="BE606">
        <v>1500000</v>
      </c>
      <c r="CP606" t="s">
        <v>10455</v>
      </c>
      <c r="CU606">
        <v>3</v>
      </c>
    </row>
    <row r="607" spans="1:99" x14ac:dyDescent="0.2">
      <c r="A607" s="21" t="s">
        <v>3526</v>
      </c>
      <c r="B607" t="s">
        <v>3528</v>
      </c>
      <c r="C607" s="16">
        <v>42005</v>
      </c>
      <c r="D607" t="s">
        <v>4501</v>
      </c>
      <c r="F607" t="s">
        <v>45</v>
      </c>
      <c r="H607" t="s">
        <v>4503</v>
      </c>
      <c r="I607" t="s">
        <v>52</v>
      </c>
      <c r="J607" t="s">
        <v>3527</v>
      </c>
      <c r="K607" t="s">
        <v>4506</v>
      </c>
      <c r="L607" t="s">
        <v>3529</v>
      </c>
      <c r="M607">
        <v>148.26</v>
      </c>
      <c r="N607" t="s">
        <v>4484</v>
      </c>
      <c r="S607" t="s">
        <v>4485</v>
      </c>
      <c r="T607" t="s">
        <v>3530</v>
      </c>
      <c r="W607" t="s">
        <v>10456</v>
      </c>
      <c r="X607" t="s">
        <v>10457</v>
      </c>
      <c r="AO607" s="17">
        <v>18568</v>
      </c>
      <c r="AP607">
        <v>1</v>
      </c>
      <c r="AQ607" t="s">
        <v>52</v>
      </c>
      <c r="AR607" s="16">
        <v>42736</v>
      </c>
      <c r="AY607" t="s">
        <v>52</v>
      </c>
      <c r="BG607">
        <v>1</v>
      </c>
      <c r="CC607" t="s">
        <v>4939</v>
      </c>
      <c r="CD607">
        <v>1</v>
      </c>
      <c r="CK607" t="s">
        <v>39</v>
      </c>
      <c r="CP607" t="s">
        <v>6782</v>
      </c>
      <c r="CQ607" t="s">
        <v>3531</v>
      </c>
      <c r="CU607">
        <v>11</v>
      </c>
    </row>
    <row r="608" spans="1:99" x14ac:dyDescent="0.2">
      <c r="A608" s="21" t="s">
        <v>3550</v>
      </c>
      <c r="B608" t="s">
        <v>3552</v>
      </c>
      <c r="C608" s="16">
        <v>42370</v>
      </c>
      <c r="D608" t="s">
        <v>4501</v>
      </c>
      <c r="G608" t="s">
        <v>10458</v>
      </c>
      <c r="H608" t="s">
        <v>4503</v>
      </c>
      <c r="I608" t="s">
        <v>52</v>
      </c>
      <c r="J608" t="s">
        <v>3551</v>
      </c>
      <c r="K608" t="s">
        <v>4506</v>
      </c>
      <c r="L608" t="s">
        <v>3553</v>
      </c>
    </row>
    <row r="609" spans="1:99" x14ac:dyDescent="0.2">
      <c r="A609" s="21" t="s">
        <v>10459</v>
      </c>
      <c r="B609" t="s">
        <v>10460</v>
      </c>
      <c r="C609" s="16">
        <v>40664</v>
      </c>
      <c r="D609" t="s">
        <v>4546</v>
      </c>
      <c r="H609" t="s">
        <v>4503</v>
      </c>
      <c r="I609" t="s">
        <v>5181</v>
      </c>
      <c r="J609" t="s">
        <v>10461</v>
      </c>
      <c r="K609" t="s">
        <v>4828</v>
      </c>
      <c r="L609" t="s">
        <v>10462</v>
      </c>
      <c r="M609">
        <v>150.19</v>
      </c>
      <c r="N609" t="s">
        <v>4484</v>
      </c>
      <c r="S609" t="s">
        <v>4485</v>
      </c>
      <c r="T609" t="s">
        <v>10463</v>
      </c>
      <c r="U609" t="s">
        <v>10464</v>
      </c>
      <c r="V609" t="s">
        <v>10465</v>
      </c>
      <c r="W609" t="s">
        <v>10466</v>
      </c>
      <c r="X609" t="s">
        <v>10467</v>
      </c>
      <c r="Y609" t="s">
        <v>10468</v>
      </c>
      <c r="AM609">
        <v>2</v>
      </c>
      <c r="AN609" t="s">
        <v>10469</v>
      </c>
      <c r="AO609" t="s">
        <v>4692</v>
      </c>
      <c r="AP609">
        <v>1</v>
      </c>
      <c r="AR609" s="16">
        <v>44329</v>
      </c>
      <c r="BG609">
        <v>1</v>
      </c>
      <c r="CC609" t="s">
        <v>10470</v>
      </c>
      <c r="CD609">
        <v>1</v>
      </c>
      <c r="CF609">
        <v>0</v>
      </c>
      <c r="CG609">
        <v>12</v>
      </c>
      <c r="CI609" t="s">
        <v>4498</v>
      </c>
    </row>
    <row r="610" spans="1:99" x14ac:dyDescent="0.2">
      <c r="A610" s="21" t="s">
        <v>10471</v>
      </c>
      <c r="B610" t="s">
        <v>10472</v>
      </c>
      <c r="C610" s="16">
        <v>43466</v>
      </c>
      <c r="D610" t="s">
        <v>4501</v>
      </c>
      <c r="H610" t="s">
        <v>4503</v>
      </c>
      <c r="I610" t="s">
        <v>52</v>
      </c>
      <c r="J610" t="s">
        <v>73</v>
      </c>
      <c r="K610" t="s">
        <v>10473</v>
      </c>
      <c r="L610" t="s">
        <v>10474</v>
      </c>
      <c r="M610">
        <v>150.33000000000001</v>
      </c>
      <c r="N610" t="s">
        <v>4484</v>
      </c>
      <c r="S610" t="s">
        <v>4485</v>
      </c>
      <c r="T610" t="s">
        <v>10475</v>
      </c>
      <c r="U610" t="s">
        <v>10476</v>
      </c>
      <c r="V610" t="s">
        <v>10477</v>
      </c>
      <c r="W610" t="s">
        <v>10478</v>
      </c>
      <c r="X610" t="s">
        <v>10479</v>
      </c>
      <c r="Y610" t="s">
        <v>10480</v>
      </c>
      <c r="AO610" s="17">
        <v>18568</v>
      </c>
      <c r="AP610">
        <v>1</v>
      </c>
      <c r="AQ610" t="s">
        <v>52</v>
      </c>
      <c r="AR610" s="16">
        <v>44405</v>
      </c>
      <c r="AY610" t="s">
        <v>52</v>
      </c>
      <c r="BF610">
        <v>1</v>
      </c>
      <c r="BG610">
        <v>1</v>
      </c>
      <c r="CN610" t="s">
        <v>4530</v>
      </c>
      <c r="CP610" t="s">
        <v>4555</v>
      </c>
      <c r="CQ610" t="s">
        <v>10481</v>
      </c>
    </row>
    <row r="611" spans="1:99" x14ac:dyDescent="0.2">
      <c r="A611" s="21" t="s">
        <v>10482</v>
      </c>
      <c r="B611" t="s">
        <v>10483</v>
      </c>
      <c r="C611" s="16">
        <v>43466</v>
      </c>
      <c r="D611" t="s">
        <v>4501</v>
      </c>
      <c r="G611" t="s">
        <v>10484</v>
      </c>
      <c r="H611" t="s">
        <v>4503</v>
      </c>
      <c r="I611" t="s">
        <v>97</v>
      </c>
      <c r="J611" t="s">
        <v>10485</v>
      </c>
      <c r="K611" t="s">
        <v>5220</v>
      </c>
      <c r="L611" t="s">
        <v>10486</v>
      </c>
      <c r="M611">
        <v>150.50800000000001</v>
      </c>
      <c r="N611" t="s">
        <v>4484</v>
      </c>
      <c r="T611" t="s">
        <v>10487</v>
      </c>
      <c r="W611" t="s">
        <v>10488</v>
      </c>
      <c r="AO611" s="17">
        <v>18568</v>
      </c>
      <c r="AP611">
        <v>1</v>
      </c>
      <c r="AR611" s="16">
        <v>44132</v>
      </c>
      <c r="AY611" t="s">
        <v>97</v>
      </c>
      <c r="BF611">
        <v>2</v>
      </c>
      <c r="BG611">
        <v>4</v>
      </c>
      <c r="CN611" t="s">
        <v>4530</v>
      </c>
      <c r="CP611" t="s">
        <v>10489</v>
      </c>
      <c r="CQ611" t="s">
        <v>10490</v>
      </c>
    </row>
    <row r="612" spans="1:99" x14ac:dyDescent="0.2">
      <c r="A612" s="21" t="s">
        <v>10491</v>
      </c>
      <c r="B612" t="s">
        <v>10492</v>
      </c>
      <c r="C612" s="16">
        <v>43101</v>
      </c>
      <c r="D612" t="s">
        <v>4501</v>
      </c>
      <c r="H612" t="s">
        <v>4503</v>
      </c>
      <c r="I612" t="s">
        <v>5369</v>
      </c>
      <c r="J612" t="s">
        <v>10493</v>
      </c>
      <c r="K612" t="s">
        <v>5183</v>
      </c>
      <c r="L612" t="s">
        <v>10494</v>
      </c>
      <c r="M612">
        <v>150.53</v>
      </c>
      <c r="N612" t="s">
        <v>4484</v>
      </c>
      <c r="S612" t="s">
        <v>4485</v>
      </c>
      <c r="T612" t="s">
        <v>10495</v>
      </c>
      <c r="V612" t="s">
        <v>10496</v>
      </c>
      <c r="W612" t="s">
        <v>10497</v>
      </c>
      <c r="Y612">
        <v>74952048545</v>
      </c>
      <c r="AM612">
        <v>1</v>
      </c>
      <c r="AN612" t="s">
        <v>10498</v>
      </c>
      <c r="AO612" t="s">
        <v>4493</v>
      </c>
      <c r="AP612">
        <v>1</v>
      </c>
      <c r="AR612" s="16">
        <v>43626</v>
      </c>
      <c r="BG612">
        <v>1</v>
      </c>
      <c r="CF612">
        <v>0</v>
      </c>
      <c r="CG612">
        <v>2</v>
      </c>
      <c r="CI612" t="s">
        <v>10499</v>
      </c>
    </row>
    <row r="613" spans="1:99" x14ac:dyDescent="0.2">
      <c r="A613" s="21" t="s">
        <v>10500</v>
      </c>
      <c r="B613" t="s">
        <v>10501</v>
      </c>
      <c r="C613" s="16">
        <v>44044</v>
      </c>
      <c r="D613" t="s">
        <v>4546</v>
      </c>
      <c r="E613" t="s">
        <v>4881</v>
      </c>
      <c r="H613" t="s">
        <v>4503</v>
      </c>
      <c r="I613" t="s">
        <v>91</v>
      </c>
      <c r="J613" t="s">
        <v>10502</v>
      </c>
      <c r="K613" t="s">
        <v>5220</v>
      </c>
      <c r="L613" t="s">
        <v>10503</v>
      </c>
      <c r="M613">
        <v>150.822</v>
      </c>
      <c r="N613" t="s">
        <v>4484</v>
      </c>
      <c r="O613" s="16">
        <v>44411</v>
      </c>
      <c r="P613" t="s">
        <v>4476</v>
      </c>
      <c r="S613" t="s">
        <v>4485</v>
      </c>
      <c r="T613" t="s">
        <v>10504</v>
      </c>
      <c r="AM613">
        <v>3</v>
      </c>
      <c r="AN613" t="s">
        <v>10505</v>
      </c>
      <c r="AO613" s="18">
        <v>44470</v>
      </c>
      <c r="AP613">
        <v>1</v>
      </c>
      <c r="AQ613" t="s">
        <v>203</v>
      </c>
      <c r="AR613" s="16">
        <v>44065</v>
      </c>
      <c r="AY613" t="s">
        <v>91</v>
      </c>
      <c r="BH613" t="s">
        <v>10506</v>
      </c>
      <c r="BI613" t="s">
        <v>10507</v>
      </c>
      <c r="BJ613" s="16">
        <v>44411</v>
      </c>
      <c r="BK613" t="s">
        <v>4476</v>
      </c>
      <c r="BO613" t="s">
        <v>5195</v>
      </c>
      <c r="CN613" t="s">
        <v>4530</v>
      </c>
      <c r="CP613" t="s">
        <v>7004</v>
      </c>
      <c r="CR613" t="s">
        <v>10508</v>
      </c>
      <c r="CS613" t="s">
        <v>10509</v>
      </c>
    </row>
    <row r="614" spans="1:99" x14ac:dyDescent="0.2">
      <c r="A614" s="21" t="s">
        <v>10510</v>
      </c>
      <c r="B614" t="s">
        <v>10511</v>
      </c>
      <c r="C614" s="16">
        <v>43734</v>
      </c>
      <c r="D614" t="s">
        <v>4476</v>
      </c>
      <c r="G614" t="s">
        <v>10512</v>
      </c>
      <c r="H614" t="s">
        <v>4503</v>
      </c>
      <c r="I614" t="s">
        <v>91</v>
      </c>
      <c r="J614" t="s">
        <v>73</v>
      </c>
      <c r="K614" t="s">
        <v>4506</v>
      </c>
      <c r="L614" t="s">
        <v>10513</v>
      </c>
      <c r="M614">
        <v>151.33500000000001</v>
      </c>
      <c r="N614" t="s">
        <v>4484</v>
      </c>
      <c r="S614" t="s">
        <v>4485</v>
      </c>
      <c r="T614" t="s">
        <v>10514</v>
      </c>
      <c r="U614" t="s">
        <v>10515</v>
      </c>
      <c r="V614" t="s">
        <v>10516</v>
      </c>
      <c r="W614" t="s">
        <v>10517</v>
      </c>
      <c r="AO614" s="18">
        <v>44470</v>
      </c>
      <c r="AP614">
        <v>1</v>
      </c>
      <c r="AQ614" t="s">
        <v>52</v>
      </c>
      <c r="AR614" s="16">
        <v>43983</v>
      </c>
      <c r="AY614" t="s">
        <v>91</v>
      </c>
      <c r="BG614">
        <v>1</v>
      </c>
      <c r="CP614" t="s">
        <v>4555</v>
      </c>
      <c r="CQ614" t="s">
        <v>10518</v>
      </c>
    </row>
    <row r="615" spans="1:99" x14ac:dyDescent="0.2">
      <c r="A615" s="21" t="s">
        <v>10519</v>
      </c>
      <c r="B615" t="s">
        <v>10520</v>
      </c>
      <c r="G615" t="s">
        <v>10521</v>
      </c>
      <c r="H615" t="s">
        <v>4503</v>
      </c>
      <c r="I615" t="s">
        <v>52</v>
      </c>
      <c r="J615" t="s">
        <v>1330</v>
      </c>
      <c r="K615" t="s">
        <v>10522</v>
      </c>
      <c r="L615" t="s">
        <v>10523</v>
      </c>
      <c r="M615">
        <v>151.62799999999999</v>
      </c>
      <c r="N615" t="s">
        <v>4484</v>
      </c>
      <c r="S615" t="s">
        <v>4485</v>
      </c>
      <c r="AO615" t="s">
        <v>4528</v>
      </c>
      <c r="AP615">
        <v>1</v>
      </c>
      <c r="AQ615" t="s">
        <v>52</v>
      </c>
      <c r="AR615" s="16">
        <v>43210</v>
      </c>
      <c r="AS615">
        <v>120000</v>
      </c>
      <c r="AT615" t="s">
        <v>39</v>
      </c>
      <c r="AU615">
        <v>120000</v>
      </c>
      <c r="AV615">
        <v>120000</v>
      </c>
      <c r="AW615" t="s">
        <v>39</v>
      </c>
      <c r="AX615">
        <v>120000</v>
      </c>
      <c r="AY615" t="s">
        <v>52</v>
      </c>
      <c r="AZ615">
        <v>120000</v>
      </c>
      <c r="BA615" t="s">
        <v>39</v>
      </c>
      <c r="BB615">
        <v>120000</v>
      </c>
      <c r="BC615">
        <v>120000</v>
      </c>
      <c r="BD615" t="s">
        <v>39</v>
      </c>
      <c r="BE615">
        <v>120000</v>
      </c>
      <c r="BG615">
        <v>1</v>
      </c>
      <c r="CP615" t="s">
        <v>5045</v>
      </c>
      <c r="CQ615" t="s">
        <v>10524</v>
      </c>
    </row>
    <row r="616" spans="1:99" x14ac:dyDescent="0.2">
      <c r="A616" s="21" t="s">
        <v>10525</v>
      </c>
      <c r="B616" t="s">
        <v>10526</v>
      </c>
      <c r="C616" s="16">
        <v>39814</v>
      </c>
      <c r="D616" t="s">
        <v>4501</v>
      </c>
      <c r="E616" t="s">
        <v>4881</v>
      </c>
      <c r="F616" t="s">
        <v>77</v>
      </c>
      <c r="G616" t="s">
        <v>10527</v>
      </c>
      <c r="H616" t="s">
        <v>4503</v>
      </c>
      <c r="I616" t="s">
        <v>97</v>
      </c>
      <c r="J616" t="s">
        <v>162</v>
      </c>
      <c r="K616" t="s">
        <v>4945</v>
      </c>
      <c r="L616" t="s">
        <v>10528</v>
      </c>
      <c r="M616">
        <v>151.91800000000001</v>
      </c>
      <c r="N616" t="s">
        <v>4484</v>
      </c>
      <c r="O616" s="16">
        <v>43735</v>
      </c>
      <c r="P616" t="s">
        <v>4476</v>
      </c>
      <c r="S616" t="s">
        <v>4485</v>
      </c>
      <c r="T616" t="s">
        <v>10529</v>
      </c>
      <c r="U616" t="s">
        <v>10530</v>
      </c>
      <c r="V616" t="s">
        <v>10531</v>
      </c>
      <c r="W616" t="s">
        <v>10532</v>
      </c>
      <c r="X616" t="s">
        <v>10533</v>
      </c>
      <c r="Y616" t="s">
        <v>10534</v>
      </c>
      <c r="Z616">
        <v>1</v>
      </c>
      <c r="AM616">
        <v>1</v>
      </c>
      <c r="AN616" t="s">
        <v>10535</v>
      </c>
      <c r="AO616" t="s">
        <v>4692</v>
      </c>
      <c r="AP616">
        <v>1</v>
      </c>
      <c r="AQ616" t="s">
        <v>203</v>
      </c>
      <c r="AR616" s="16">
        <v>43056</v>
      </c>
      <c r="AY616" t="s">
        <v>97</v>
      </c>
      <c r="BG616">
        <v>1</v>
      </c>
      <c r="BH616" t="s">
        <v>10536</v>
      </c>
      <c r="BI616" t="s">
        <v>10537</v>
      </c>
      <c r="BJ616" s="16">
        <v>43735</v>
      </c>
      <c r="BK616" t="s">
        <v>4476</v>
      </c>
      <c r="BO616" t="s">
        <v>5195</v>
      </c>
      <c r="CC616" t="s">
        <v>10538</v>
      </c>
      <c r="CD616">
        <v>24</v>
      </c>
      <c r="CF616">
        <v>0</v>
      </c>
      <c r="CG616">
        <v>2</v>
      </c>
      <c r="CI616" t="s">
        <v>4580</v>
      </c>
      <c r="CN616" t="s">
        <v>4530</v>
      </c>
      <c r="CP616" t="s">
        <v>5594</v>
      </c>
      <c r="CQ616" t="s">
        <v>10539</v>
      </c>
      <c r="CR616" t="s">
        <v>10540</v>
      </c>
      <c r="CS616" t="s">
        <v>10541</v>
      </c>
      <c r="CU616">
        <v>20</v>
      </c>
    </row>
    <row r="617" spans="1:99" x14ac:dyDescent="0.2">
      <c r="A617" s="21" t="s">
        <v>10542</v>
      </c>
      <c r="B617" t="s">
        <v>10543</v>
      </c>
      <c r="C617" s="16">
        <v>43831</v>
      </c>
      <c r="D617" t="s">
        <v>4501</v>
      </c>
      <c r="G617" t="s">
        <v>10544</v>
      </c>
      <c r="H617" t="s">
        <v>4503</v>
      </c>
      <c r="I617" t="s">
        <v>91</v>
      </c>
      <c r="J617" t="s">
        <v>10545</v>
      </c>
      <c r="K617" t="s">
        <v>4506</v>
      </c>
      <c r="L617" t="s">
        <v>10546</v>
      </c>
      <c r="M617">
        <v>151.946</v>
      </c>
      <c r="N617" t="s">
        <v>4484</v>
      </c>
      <c r="S617" t="s">
        <v>4485</v>
      </c>
      <c r="T617" t="s">
        <v>10547</v>
      </c>
      <c r="U617" t="s">
        <v>10548</v>
      </c>
      <c r="W617" t="s">
        <v>10549</v>
      </c>
      <c r="X617" t="s">
        <v>10550</v>
      </c>
      <c r="AM617">
        <v>3</v>
      </c>
      <c r="AN617" t="s">
        <v>10551</v>
      </c>
      <c r="AO617" s="18">
        <v>44470</v>
      </c>
      <c r="AP617">
        <v>1</v>
      </c>
      <c r="AQ617" t="s">
        <v>52</v>
      </c>
      <c r="AR617" s="16">
        <v>44116</v>
      </c>
      <c r="AY617" t="s">
        <v>91</v>
      </c>
      <c r="BF617">
        <v>1</v>
      </c>
      <c r="BG617">
        <v>1</v>
      </c>
      <c r="CC617" t="s">
        <v>4791</v>
      </c>
      <c r="CD617">
        <v>3</v>
      </c>
      <c r="CF617">
        <v>14</v>
      </c>
      <c r="CG617">
        <v>26</v>
      </c>
      <c r="CH617" t="s">
        <v>10552</v>
      </c>
      <c r="CI617" t="s">
        <v>4580</v>
      </c>
      <c r="CP617" t="s">
        <v>10553</v>
      </c>
      <c r="CQ617" t="s">
        <v>6679</v>
      </c>
    </row>
    <row r="618" spans="1:99" x14ac:dyDescent="0.2">
      <c r="A618" s="21" t="s">
        <v>10554</v>
      </c>
      <c r="B618" t="s">
        <v>10555</v>
      </c>
      <c r="C618" s="16">
        <v>36161</v>
      </c>
      <c r="D618" t="s">
        <v>4501</v>
      </c>
      <c r="F618" t="s">
        <v>45</v>
      </c>
      <c r="G618" t="s">
        <v>10556</v>
      </c>
      <c r="H618" t="s">
        <v>4503</v>
      </c>
      <c r="I618" t="s">
        <v>5369</v>
      </c>
      <c r="J618" t="s">
        <v>1264</v>
      </c>
      <c r="K618" t="s">
        <v>5500</v>
      </c>
      <c r="L618" t="s">
        <v>10557</v>
      </c>
      <c r="M618">
        <v>152.73500000000001</v>
      </c>
      <c r="N618" t="s">
        <v>4484</v>
      </c>
      <c r="S618" t="s">
        <v>4485</v>
      </c>
      <c r="T618" t="s">
        <v>10558</v>
      </c>
      <c r="U618" t="s">
        <v>10559</v>
      </c>
      <c r="W618" t="s">
        <v>10560</v>
      </c>
      <c r="X618" t="s">
        <v>10561</v>
      </c>
      <c r="Y618">
        <v>34913573900</v>
      </c>
      <c r="Z618">
        <v>1</v>
      </c>
      <c r="AO618" t="s">
        <v>4528</v>
      </c>
      <c r="AP618">
        <v>1</v>
      </c>
      <c r="AR618" s="16">
        <v>42328</v>
      </c>
      <c r="BF618">
        <v>1</v>
      </c>
      <c r="BG618">
        <v>1</v>
      </c>
      <c r="CC618" t="s">
        <v>10562</v>
      </c>
      <c r="CD618">
        <v>30</v>
      </c>
      <c r="CF618">
        <v>0</v>
      </c>
      <c r="CG618">
        <v>3</v>
      </c>
      <c r="CI618" t="s">
        <v>4594</v>
      </c>
    </row>
    <row r="619" spans="1:99" x14ac:dyDescent="0.2">
      <c r="A619" s="21" t="s">
        <v>10563</v>
      </c>
      <c r="B619" t="s">
        <v>10564</v>
      </c>
      <c r="C619" s="16">
        <v>43466</v>
      </c>
      <c r="D619" t="s">
        <v>4501</v>
      </c>
      <c r="G619" t="s">
        <v>10565</v>
      </c>
      <c r="H619" t="s">
        <v>4503</v>
      </c>
      <c r="I619" t="s">
        <v>5369</v>
      </c>
      <c r="J619" t="s">
        <v>3621</v>
      </c>
      <c r="K619" t="s">
        <v>5203</v>
      </c>
      <c r="L619" t="s">
        <v>10566</v>
      </c>
      <c r="M619">
        <v>153.12299999999999</v>
      </c>
      <c r="N619" t="s">
        <v>4484</v>
      </c>
      <c r="S619" t="s">
        <v>4485</v>
      </c>
      <c r="T619" t="s">
        <v>10567</v>
      </c>
      <c r="U619" t="s">
        <v>10568</v>
      </c>
      <c r="V619" t="s">
        <v>10569</v>
      </c>
      <c r="W619" t="s">
        <v>10570</v>
      </c>
      <c r="AM619">
        <v>1</v>
      </c>
      <c r="AN619" t="s">
        <v>10571</v>
      </c>
      <c r="AO619" s="17">
        <v>18568</v>
      </c>
      <c r="AP619">
        <v>1</v>
      </c>
      <c r="AR619" s="16">
        <v>44197</v>
      </c>
      <c r="BG619">
        <v>1</v>
      </c>
      <c r="CP619" t="s">
        <v>4716</v>
      </c>
      <c r="CQ619" t="s">
        <v>10572</v>
      </c>
    </row>
    <row r="620" spans="1:99" x14ac:dyDescent="0.2">
      <c r="A620" s="21" t="s">
        <v>3865</v>
      </c>
      <c r="B620" t="s">
        <v>3867</v>
      </c>
      <c r="C620" s="16">
        <v>42005</v>
      </c>
      <c r="D620" t="s">
        <v>4501</v>
      </c>
      <c r="G620" t="s">
        <v>10573</v>
      </c>
      <c r="H620" t="s">
        <v>4503</v>
      </c>
      <c r="I620" t="s">
        <v>52</v>
      </c>
      <c r="J620" t="s">
        <v>3866</v>
      </c>
      <c r="K620" t="s">
        <v>4506</v>
      </c>
      <c r="L620" t="s">
        <v>3868</v>
      </c>
      <c r="M620">
        <v>153.62899999999999</v>
      </c>
      <c r="N620" t="s">
        <v>6289</v>
      </c>
      <c r="R620" t="s">
        <v>6290</v>
      </c>
      <c r="S620" t="s">
        <v>4485</v>
      </c>
      <c r="T620" t="s">
        <v>3869</v>
      </c>
      <c r="U620" t="s">
        <v>10574</v>
      </c>
      <c r="V620" t="s">
        <v>10575</v>
      </c>
      <c r="AO620" s="18">
        <v>44470</v>
      </c>
      <c r="AP620">
        <v>1</v>
      </c>
      <c r="AQ620" t="s">
        <v>52</v>
      </c>
      <c r="AR620" s="16">
        <v>42346</v>
      </c>
      <c r="AS620">
        <v>15000</v>
      </c>
      <c r="AT620" t="s">
        <v>35</v>
      </c>
      <c r="AU620">
        <v>16342</v>
      </c>
      <c r="AV620">
        <v>15000</v>
      </c>
      <c r="AW620" t="s">
        <v>35</v>
      </c>
      <c r="AX620">
        <v>16342</v>
      </c>
      <c r="AY620" t="s">
        <v>52</v>
      </c>
      <c r="AZ620">
        <v>15000</v>
      </c>
      <c r="BA620" t="s">
        <v>35</v>
      </c>
      <c r="BB620">
        <v>16343</v>
      </c>
      <c r="BC620">
        <v>15000</v>
      </c>
      <c r="BD620" t="s">
        <v>35</v>
      </c>
      <c r="BE620">
        <v>16343</v>
      </c>
      <c r="BG620">
        <v>2</v>
      </c>
      <c r="CP620" t="s">
        <v>10576</v>
      </c>
      <c r="CQ620" t="s">
        <v>660</v>
      </c>
      <c r="CU620">
        <v>6</v>
      </c>
    </row>
    <row r="621" spans="1:99" x14ac:dyDescent="0.2">
      <c r="A621" s="21" t="s">
        <v>2554</v>
      </c>
      <c r="B621" t="s">
        <v>2555</v>
      </c>
      <c r="C621" s="16">
        <v>43132</v>
      </c>
      <c r="D621" t="s">
        <v>4546</v>
      </c>
      <c r="G621" t="s">
        <v>10577</v>
      </c>
      <c r="H621" t="s">
        <v>4503</v>
      </c>
      <c r="I621" t="s">
        <v>91</v>
      </c>
      <c r="J621" t="s">
        <v>57</v>
      </c>
      <c r="K621" t="s">
        <v>4506</v>
      </c>
      <c r="L621" t="s">
        <v>2556</v>
      </c>
      <c r="M621">
        <v>154.04599999999999</v>
      </c>
      <c r="N621" t="s">
        <v>6289</v>
      </c>
      <c r="Q621" s="16">
        <v>43497</v>
      </c>
      <c r="R621" t="s">
        <v>4546</v>
      </c>
      <c r="S621" t="s">
        <v>4485</v>
      </c>
      <c r="T621" t="s">
        <v>2557</v>
      </c>
      <c r="V621" t="s">
        <v>10578</v>
      </c>
      <c r="W621" t="s">
        <v>10579</v>
      </c>
      <c r="X621" t="s">
        <v>10580</v>
      </c>
      <c r="Y621">
        <f>44-7931-542461</f>
        <v>-550348</v>
      </c>
      <c r="AM621">
        <v>2</v>
      </c>
      <c r="AN621" t="s">
        <v>10581</v>
      </c>
      <c r="AO621" s="18">
        <v>44470</v>
      </c>
      <c r="AP621">
        <v>1</v>
      </c>
      <c r="AQ621" t="s">
        <v>52</v>
      </c>
      <c r="AR621" s="16">
        <v>43376</v>
      </c>
      <c r="AS621">
        <v>20000</v>
      </c>
      <c r="AT621" t="s">
        <v>1244</v>
      </c>
      <c r="AU621">
        <v>25880</v>
      </c>
      <c r="AV621">
        <v>20000</v>
      </c>
      <c r="AW621" t="s">
        <v>1244</v>
      </c>
      <c r="AX621">
        <v>25880</v>
      </c>
      <c r="AY621" t="s">
        <v>91</v>
      </c>
      <c r="AZ621">
        <v>20000</v>
      </c>
      <c r="BA621" t="s">
        <v>1244</v>
      </c>
      <c r="BB621">
        <v>25880</v>
      </c>
      <c r="BC621">
        <v>20000</v>
      </c>
      <c r="BD621" t="s">
        <v>1244</v>
      </c>
      <c r="BE621">
        <v>25880</v>
      </c>
      <c r="CP621" t="s">
        <v>4555</v>
      </c>
    </row>
    <row r="622" spans="1:99" x14ac:dyDescent="0.2">
      <c r="A622" s="21" t="s">
        <v>10582</v>
      </c>
      <c r="B622" t="s">
        <v>10583</v>
      </c>
      <c r="C622" s="16">
        <v>43466</v>
      </c>
      <c r="D622" t="s">
        <v>4501</v>
      </c>
      <c r="F622" t="s">
        <v>77</v>
      </c>
      <c r="G622" t="s">
        <v>10584</v>
      </c>
      <c r="H622" t="s">
        <v>4503</v>
      </c>
      <c r="I622" t="s">
        <v>52</v>
      </c>
      <c r="J622" t="s">
        <v>10585</v>
      </c>
      <c r="K622" t="s">
        <v>6610</v>
      </c>
      <c r="L622" t="s">
        <v>10586</v>
      </c>
      <c r="M622">
        <v>154.22999999999999</v>
      </c>
      <c r="N622" t="s">
        <v>4484</v>
      </c>
      <c r="S622" t="s">
        <v>4485</v>
      </c>
      <c r="T622" t="s">
        <v>10587</v>
      </c>
      <c r="V622" t="s">
        <v>10588</v>
      </c>
      <c r="W622" t="s">
        <v>10589</v>
      </c>
      <c r="X622" t="s">
        <v>10590</v>
      </c>
      <c r="AM622">
        <v>2</v>
      </c>
      <c r="AN622" t="s">
        <v>10591</v>
      </c>
      <c r="AO622" s="17">
        <v>18568</v>
      </c>
      <c r="AP622">
        <v>1</v>
      </c>
      <c r="AQ622" t="s">
        <v>52</v>
      </c>
      <c r="AR622" s="16">
        <v>43770</v>
      </c>
      <c r="AY622" t="s">
        <v>52</v>
      </c>
      <c r="CC622" t="s">
        <v>4607</v>
      </c>
      <c r="CD622">
        <v>1</v>
      </c>
      <c r="CN622" t="s">
        <v>4530</v>
      </c>
      <c r="CP622" t="s">
        <v>10592</v>
      </c>
    </row>
    <row r="623" spans="1:99" x14ac:dyDescent="0.2">
      <c r="A623" s="21" t="s">
        <v>3537</v>
      </c>
      <c r="B623" t="s">
        <v>3539</v>
      </c>
      <c r="C623" s="16">
        <v>42370</v>
      </c>
      <c r="D623" t="s">
        <v>4501</v>
      </c>
      <c r="G623" t="s">
        <v>10593</v>
      </c>
      <c r="H623" t="s">
        <v>4503</v>
      </c>
      <c r="I623" t="s">
        <v>52</v>
      </c>
      <c r="J623" t="s">
        <v>3538</v>
      </c>
      <c r="K623" t="s">
        <v>4506</v>
      </c>
      <c r="L623" t="s">
        <v>3540</v>
      </c>
      <c r="M623">
        <v>154.23400000000001</v>
      </c>
      <c r="N623" t="s">
        <v>4484</v>
      </c>
      <c r="S623" t="s">
        <v>4485</v>
      </c>
      <c r="T623" t="s">
        <v>3541</v>
      </c>
      <c r="U623" t="s">
        <v>10594</v>
      </c>
      <c r="V623" t="s">
        <v>10595</v>
      </c>
      <c r="W623" t="s">
        <v>10596</v>
      </c>
      <c r="X623" t="s">
        <v>10597</v>
      </c>
      <c r="Z623">
        <v>4</v>
      </c>
      <c r="AO623" s="18">
        <v>44470</v>
      </c>
      <c r="AP623">
        <v>1</v>
      </c>
      <c r="AQ623" t="s">
        <v>52</v>
      </c>
      <c r="AR623" s="16">
        <v>42736</v>
      </c>
      <c r="AY623" t="s">
        <v>52</v>
      </c>
      <c r="BG623">
        <v>1</v>
      </c>
      <c r="CC623" t="s">
        <v>6133</v>
      </c>
      <c r="CD623">
        <v>6</v>
      </c>
      <c r="CP623" t="s">
        <v>4739</v>
      </c>
      <c r="CQ623" t="s">
        <v>2311</v>
      </c>
      <c r="CU623">
        <v>22</v>
      </c>
    </row>
    <row r="624" spans="1:99" x14ac:dyDescent="0.2">
      <c r="A624" s="21" t="s">
        <v>10598</v>
      </c>
      <c r="B624" t="s">
        <v>10599</v>
      </c>
      <c r="C624" s="16">
        <v>44174</v>
      </c>
      <c r="D624" t="s">
        <v>4476</v>
      </c>
      <c r="G624" t="s">
        <v>10600</v>
      </c>
      <c r="H624" t="s">
        <v>4503</v>
      </c>
      <c r="I624" t="s">
        <v>91</v>
      </c>
      <c r="J624" t="s">
        <v>2240</v>
      </c>
      <c r="K624" t="s">
        <v>4696</v>
      </c>
      <c r="L624" t="s">
        <v>10601</v>
      </c>
      <c r="M624">
        <v>154.32599999999999</v>
      </c>
      <c r="N624" t="s">
        <v>4484</v>
      </c>
      <c r="S624" t="s">
        <v>4485</v>
      </c>
      <c r="T624" t="s">
        <v>10602</v>
      </c>
      <c r="U624" t="s">
        <v>10603</v>
      </c>
      <c r="W624" t="s">
        <v>10604</v>
      </c>
      <c r="X624" t="s">
        <v>10605</v>
      </c>
      <c r="AM624">
        <v>2</v>
      </c>
      <c r="AN624" t="s">
        <v>10606</v>
      </c>
      <c r="AO624" s="18">
        <v>44470</v>
      </c>
      <c r="AP624">
        <v>1</v>
      </c>
      <c r="AQ624" t="s">
        <v>52</v>
      </c>
      <c r="AR624" s="16">
        <v>44242</v>
      </c>
      <c r="AY624" t="s">
        <v>91</v>
      </c>
      <c r="BG624">
        <v>1</v>
      </c>
      <c r="CN624" t="s">
        <v>4530</v>
      </c>
      <c r="CP624" t="s">
        <v>4728</v>
      </c>
      <c r="CQ624" t="s">
        <v>10607</v>
      </c>
    </row>
    <row r="625" spans="1:99" x14ac:dyDescent="0.2">
      <c r="A625" s="21" t="s">
        <v>10608</v>
      </c>
      <c r="B625" t="s">
        <v>10609</v>
      </c>
      <c r="C625" s="16">
        <v>42005</v>
      </c>
      <c r="D625" t="s">
        <v>4501</v>
      </c>
      <c r="F625" t="s">
        <v>77</v>
      </c>
      <c r="G625" t="s">
        <v>10610</v>
      </c>
      <c r="H625" t="s">
        <v>4503</v>
      </c>
      <c r="I625" t="s">
        <v>52</v>
      </c>
      <c r="J625" t="s">
        <v>10611</v>
      </c>
      <c r="K625" t="s">
        <v>4896</v>
      </c>
      <c r="L625" t="s">
        <v>10610</v>
      </c>
      <c r="M625">
        <v>154.51599999999999</v>
      </c>
      <c r="N625" t="s">
        <v>4484</v>
      </c>
      <c r="S625" t="s">
        <v>4485</v>
      </c>
      <c r="T625" t="s">
        <v>10612</v>
      </c>
      <c r="U625" t="s">
        <v>10613</v>
      </c>
      <c r="V625" t="s">
        <v>10614</v>
      </c>
      <c r="W625" t="s">
        <v>10615</v>
      </c>
      <c r="X625" t="s">
        <v>10616</v>
      </c>
      <c r="Z625">
        <v>18</v>
      </c>
      <c r="AM625">
        <v>2</v>
      </c>
      <c r="AN625" t="s">
        <v>10617</v>
      </c>
      <c r="AO625" s="18">
        <v>44470</v>
      </c>
      <c r="AP625">
        <v>1</v>
      </c>
      <c r="AQ625" t="s">
        <v>52</v>
      </c>
      <c r="AR625" s="16">
        <v>42605</v>
      </c>
      <c r="AY625" t="s">
        <v>52</v>
      </c>
      <c r="BG625">
        <v>2</v>
      </c>
      <c r="CF625">
        <v>0</v>
      </c>
      <c r="CG625">
        <v>1</v>
      </c>
      <c r="CI625" t="s">
        <v>4580</v>
      </c>
      <c r="CN625" t="s">
        <v>4530</v>
      </c>
      <c r="CP625" t="s">
        <v>4739</v>
      </c>
      <c r="CQ625" t="s">
        <v>10618</v>
      </c>
    </row>
    <row r="626" spans="1:99" x14ac:dyDescent="0.2">
      <c r="A626" s="21" t="s">
        <v>10619</v>
      </c>
      <c r="B626" t="s">
        <v>10620</v>
      </c>
      <c r="C626" s="16">
        <v>43101</v>
      </c>
      <c r="D626" t="s">
        <v>4501</v>
      </c>
      <c r="F626" t="s">
        <v>53</v>
      </c>
      <c r="G626" t="s">
        <v>10621</v>
      </c>
      <c r="H626" t="s">
        <v>4503</v>
      </c>
      <c r="I626" t="s">
        <v>5078</v>
      </c>
      <c r="J626" t="s">
        <v>7645</v>
      </c>
      <c r="K626" t="s">
        <v>7045</v>
      </c>
      <c r="L626" t="s">
        <v>10622</v>
      </c>
      <c r="M626">
        <v>154.59700000000001</v>
      </c>
      <c r="N626" t="s">
        <v>4484</v>
      </c>
      <c r="S626" t="s">
        <v>4485</v>
      </c>
      <c r="T626" t="s">
        <v>10623</v>
      </c>
      <c r="U626" t="s">
        <v>10624</v>
      </c>
      <c r="W626" t="s">
        <v>10625</v>
      </c>
      <c r="X626" t="s">
        <v>10626</v>
      </c>
      <c r="AM626">
        <v>3</v>
      </c>
      <c r="AN626" t="s">
        <v>10627</v>
      </c>
      <c r="AO626" s="18">
        <v>44470</v>
      </c>
      <c r="AP626">
        <v>1</v>
      </c>
      <c r="AR626" s="16">
        <v>43727</v>
      </c>
      <c r="AS626">
        <v>2430</v>
      </c>
      <c r="AT626" t="s">
        <v>35</v>
      </c>
      <c r="AU626">
        <v>2684</v>
      </c>
      <c r="BC626">
        <v>2430</v>
      </c>
      <c r="BD626" t="s">
        <v>35</v>
      </c>
      <c r="BE626">
        <v>2684</v>
      </c>
      <c r="BG626">
        <v>1</v>
      </c>
      <c r="CN626" t="s">
        <v>4530</v>
      </c>
      <c r="CP626" t="s">
        <v>4581</v>
      </c>
      <c r="CQ626" t="s">
        <v>10628</v>
      </c>
    </row>
    <row r="627" spans="1:99" x14ac:dyDescent="0.2">
      <c r="A627" s="21" t="s">
        <v>1229</v>
      </c>
      <c r="B627" t="s">
        <v>1231</v>
      </c>
      <c r="C627" s="16">
        <v>43800</v>
      </c>
      <c r="D627" t="s">
        <v>4546</v>
      </c>
      <c r="G627" t="s">
        <v>10629</v>
      </c>
      <c r="H627" t="s">
        <v>4503</v>
      </c>
      <c r="I627" t="s">
        <v>60</v>
      </c>
      <c r="J627" t="s">
        <v>1230</v>
      </c>
      <c r="K627" t="s">
        <v>4506</v>
      </c>
      <c r="L627" t="s">
        <v>1232</v>
      </c>
      <c r="M627">
        <v>154.64099999999999</v>
      </c>
      <c r="N627" t="s">
        <v>4484</v>
      </c>
      <c r="S627" t="s">
        <v>4485</v>
      </c>
      <c r="T627" t="s">
        <v>1233</v>
      </c>
      <c r="U627" t="s">
        <v>10630</v>
      </c>
      <c r="W627" t="s">
        <v>10631</v>
      </c>
      <c r="X627" t="s">
        <v>10632</v>
      </c>
      <c r="Y627" t="s">
        <v>10633</v>
      </c>
      <c r="Z627">
        <v>4</v>
      </c>
      <c r="AM627">
        <v>6</v>
      </c>
      <c r="AN627" t="s">
        <v>10634</v>
      </c>
      <c r="AO627" s="17">
        <v>18568</v>
      </c>
      <c r="AP627">
        <v>1</v>
      </c>
      <c r="AQ627" t="s">
        <v>61</v>
      </c>
      <c r="AR627" s="16">
        <v>43830</v>
      </c>
      <c r="AY627" t="s">
        <v>60</v>
      </c>
      <c r="BG627">
        <v>1</v>
      </c>
      <c r="CP627" t="s">
        <v>4679</v>
      </c>
      <c r="CQ627" t="s">
        <v>1234</v>
      </c>
    </row>
    <row r="628" spans="1:99" x14ac:dyDescent="0.2">
      <c r="A628" s="21" t="s">
        <v>10635</v>
      </c>
      <c r="B628" t="s">
        <v>10636</v>
      </c>
      <c r="C628" s="16">
        <v>44075</v>
      </c>
      <c r="D628" t="s">
        <v>4546</v>
      </c>
      <c r="G628" t="s">
        <v>10637</v>
      </c>
      <c r="H628" t="s">
        <v>4503</v>
      </c>
      <c r="I628" t="s">
        <v>52</v>
      </c>
      <c r="J628" t="s">
        <v>10638</v>
      </c>
      <c r="K628" t="s">
        <v>4828</v>
      </c>
      <c r="L628" t="s">
        <v>10639</v>
      </c>
      <c r="M628">
        <v>155.096</v>
      </c>
      <c r="N628" t="s">
        <v>4484</v>
      </c>
      <c r="S628" t="s">
        <v>4485</v>
      </c>
      <c r="T628" t="s">
        <v>10640</v>
      </c>
      <c r="U628" t="s">
        <v>10641</v>
      </c>
      <c r="W628" t="s">
        <v>10642</v>
      </c>
      <c r="AO628" s="18">
        <v>44470</v>
      </c>
      <c r="AP628">
        <v>1</v>
      </c>
      <c r="AQ628" t="s">
        <v>52</v>
      </c>
      <c r="AR628" s="16">
        <v>44366</v>
      </c>
      <c r="AY628" t="s">
        <v>52</v>
      </c>
      <c r="BG628">
        <v>1</v>
      </c>
      <c r="CN628" t="s">
        <v>4530</v>
      </c>
      <c r="CP628" t="s">
        <v>4581</v>
      </c>
      <c r="CQ628" t="s">
        <v>10643</v>
      </c>
    </row>
    <row r="629" spans="1:99" x14ac:dyDescent="0.2">
      <c r="A629" s="21" t="s">
        <v>10644</v>
      </c>
      <c r="B629" t="s">
        <v>10645</v>
      </c>
      <c r="C629" s="16">
        <v>42675</v>
      </c>
      <c r="D629" t="s">
        <v>4476</v>
      </c>
      <c r="G629" t="s">
        <v>10646</v>
      </c>
    </row>
    <row r="630" spans="1:99" x14ac:dyDescent="0.2">
      <c r="A630" s="21" t="s">
        <v>10647</v>
      </c>
      <c r="B630" t="s">
        <v>10648</v>
      </c>
      <c r="C630" s="16">
        <v>43375</v>
      </c>
      <c r="D630" t="s">
        <v>4476</v>
      </c>
      <c r="G630" t="s">
        <v>10649</v>
      </c>
      <c r="H630" t="s">
        <v>4503</v>
      </c>
      <c r="I630" t="s">
        <v>52</v>
      </c>
      <c r="J630" t="s">
        <v>73</v>
      </c>
      <c r="K630" t="s">
        <v>6538</v>
      </c>
      <c r="L630" t="s">
        <v>10650</v>
      </c>
      <c r="M630">
        <v>155.82499999999999</v>
      </c>
      <c r="N630" t="s">
        <v>4484</v>
      </c>
      <c r="S630" t="s">
        <v>4485</v>
      </c>
      <c r="T630" t="s">
        <v>10651</v>
      </c>
      <c r="X630" t="s">
        <v>10652</v>
      </c>
      <c r="Y630">
        <v>4407828388838</v>
      </c>
      <c r="AM630">
        <v>1</v>
      </c>
      <c r="AN630" t="s">
        <v>10653</v>
      </c>
      <c r="AO630" s="18">
        <v>44470</v>
      </c>
      <c r="AP630">
        <v>1</v>
      </c>
      <c r="AQ630" t="s">
        <v>52</v>
      </c>
      <c r="AR630" s="16">
        <v>43375</v>
      </c>
      <c r="AS630">
        <v>50000</v>
      </c>
      <c r="AT630" t="s">
        <v>1244</v>
      </c>
      <c r="AU630">
        <v>64896</v>
      </c>
      <c r="AV630">
        <v>50000</v>
      </c>
      <c r="AW630" t="s">
        <v>1244</v>
      </c>
      <c r="AX630">
        <v>64896</v>
      </c>
      <c r="AY630" t="s">
        <v>52</v>
      </c>
      <c r="AZ630">
        <v>50000</v>
      </c>
      <c r="BA630" t="s">
        <v>1244</v>
      </c>
      <c r="BB630">
        <v>64897</v>
      </c>
      <c r="BC630">
        <v>50000</v>
      </c>
      <c r="BD630" t="s">
        <v>1244</v>
      </c>
      <c r="BE630">
        <v>64897</v>
      </c>
      <c r="CN630" t="s">
        <v>5008</v>
      </c>
      <c r="CP630" t="s">
        <v>4555</v>
      </c>
    </row>
    <row r="631" spans="1:99" x14ac:dyDescent="0.2">
      <c r="A631" s="21" t="s">
        <v>4099</v>
      </c>
      <c r="B631" t="s">
        <v>4100</v>
      </c>
      <c r="G631" t="s">
        <v>10654</v>
      </c>
      <c r="H631" t="s">
        <v>4503</v>
      </c>
      <c r="I631" t="s">
        <v>97</v>
      </c>
      <c r="J631" t="s">
        <v>2899</v>
      </c>
      <c r="K631" t="s">
        <v>4506</v>
      </c>
      <c r="L631" t="s">
        <v>4101</v>
      </c>
      <c r="M631">
        <v>156.148</v>
      </c>
      <c r="N631" t="s">
        <v>4484</v>
      </c>
      <c r="S631" t="s">
        <v>4485</v>
      </c>
      <c r="AM631">
        <v>1</v>
      </c>
      <c r="AN631" t="s">
        <v>10655</v>
      </c>
      <c r="AP631">
        <v>1</v>
      </c>
      <c r="AR631" s="16">
        <v>41800</v>
      </c>
      <c r="AS631">
        <v>4000000</v>
      </c>
      <c r="AT631" t="s">
        <v>39</v>
      </c>
      <c r="AU631">
        <v>4000000</v>
      </c>
      <c r="AV631">
        <v>4000000</v>
      </c>
      <c r="AW631" t="s">
        <v>39</v>
      </c>
      <c r="AX631">
        <v>4000000</v>
      </c>
      <c r="AY631" t="s">
        <v>97</v>
      </c>
      <c r="AZ631">
        <v>4000000</v>
      </c>
      <c r="BA631" t="s">
        <v>39</v>
      </c>
      <c r="BB631">
        <v>4000000</v>
      </c>
      <c r="BC631">
        <v>4000000</v>
      </c>
      <c r="BD631" t="s">
        <v>39</v>
      </c>
      <c r="BE631">
        <v>4000000</v>
      </c>
      <c r="BF631">
        <v>1</v>
      </c>
      <c r="BG631">
        <v>1</v>
      </c>
      <c r="CP631" t="s">
        <v>4555</v>
      </c>
      <c r="CQ631" t="s">
        <v>4102</v>
      </c>
    </row>
    <row r="632" spans="1:99" x14ac:dyDescent="0.2">
      <c r="A632" s="21" t="s">
        <v>10656</v>
      </c>
      <c r="B632" t="s">
        <v>10657</v>
      </c>
      <c r="C632" s="16">
        <v>44208</v>
      </c>
      <c r="D632" t="s">
        <v>4476</v>
      </c>
      <c r="G632" t="s">
        <v>10658</v>
      </c>
      <c r="H632" t="s">
        <v>4503</v>
      </c>
      <c r="I632" t="s">
        <v>91</v>
      </c>
      <c r="J632" t="s">
        <v>57</v>
      </c>
      <c r="K632" t="s">
        <v>5586</v>
      </c>
      <c r="L632" t="s">
        <v>10659</v>
      </c>
      <c r="M632">
        <v>156.32499999999999</v>
      </c>
      <c r="N632" t="s">
        <v>4484</v>
      </c>
      <c r="S632" t="s">
        <v>4485</v>
      </c>
      <c r="T632" t="s">
        <v>10660</v>
      </c>
      <c r="W632" t="s">
        <v>10661</v>
      </c>
      <c r="X632" t="s">
        <v>10662</v>
      </c>
      <c r="Z632">
        <v>1</v>
      </c>
      <c r="AM632">
        <v>1</v>
      </c>
      <c r="AN632" t="s">
        <v>10663</v>
      </c>
      <c r="AO632" s="18">
        <v>44470</v>
      </c>
      <c r="AP632">
        <v>1</v>
      </c>
      <c r="AQ632" t="s">
        <v>52</v>
      </c>
      <c r="AR632" s="16">
        <v>44263</v>
      </c>
      <c r="AY632" t="s">
        <v>91</v>
      </c>
      <c r="BF632">
        <v>1</v>
      </c>
      <c r="BG632">
        <v>1</v>
      </c>
      <c r="CN632" t="s">
        <v>4530</v>
      </c>
      <c r="CP632" t="s">
        <v>4555</v>
      </c>
      <c r="CQ632" t="s">
        <v>10664</v>
      </c>
    </row>
    <row r="633" spans="1:99" x14ac:dyDescent="0.2">
      <c r="A633" s="21" t="s">
        <v>3825</v>
      </c>
      <c r="B633" t="s">
        <v>3826</v>
      </c>
      <c r="C633" s="16">
        <v>39083</v>
      </c>
      <c r="D633" t="s">
        <v>4501</v>
      </c>
      <c r="F633" t="s">
        <v>1347</v>
      </c>
      <c r="G633" t="s">
        <v>10665</v>
      </c>
    </row>
    <row r="634" spans="1:99" x14ac:dyDescent="0.2">
      <c r="A634" s="21" t="s">
        <v>10666</v>
      </c>
      <c r="B634" t="s">
        <v>10667</v>
      </c>
      <c r="C634" s="16">
        <v>41901</v>
      </c>
      <c r="D634" t="s">
        <v>4476</v>
      </c>
      <c r="G634" t="s">
        <v>10668</v>
      </c>
      <c r="H634" t="s">
        <v>4503</v>
      </c>
      <c r="I634" t="s">
        <v>52</v>
      </c>
      <c r="J634" t="s">
        <v>10669</v>
      </c>
      <c r="K634" t="s">
        <v>4696</v>
      </c>
      <c r="L634" t="s">
        <v>10670</v>
      </c>
      <c r="M634">
        <v>157.36699999999999</v>
      </c>
      <c r="N634" t="s">
        <v>6289</v>
      </c>
      <c r="Q634" s="16">
        <v>42781</v>
      </c>
      <c r="R634" t="s">
        <v>4476</v>
      </c>
      <c r="S634" t="s">
        <v>4485</v>
      </c>
      <c r="T634" t="s">
        <v>10671</v>
      </c>
      <c r="U634" t="s">
        <v>10672</v>
      </c>
      <c r="V634" t="s">
        <v>10673</v>
      </c>
      <c r="Z634">
        <v>1</v>
      </c>
      <c r="AM634">
        <v>2</v>
      </c>
      <c r="AN634" t="s">
        <v>10674</v>
      </c>
      <c r="AO634" s="18">
        <v>44470</v>
      </c>
      <c r="AP634">
        <v>1</v>
      </c>
      <c r="AQ634" t="s">
        <v>52</v>
      </c>
      <c r="AR634" s="16">
        <v>41970</v>
      </c>
      <c r="AS634">
        <v>2500</v>
      </c>
      <c r="AT634" t="s">
        <v>35</v>
      </c>
      <c r="AU634">
        <v>3115</v>
      </c>
      <c r="AV634">
        <v>2500</v>
      </c>
      <c r="AW634" t="s">
        <v>35</v>
      </c>
      <c r="AX634">
        <v>3115</v>
      </c>
      <c r="AY634" t="s">
        <v>52</v>
      </c>
      <c r="AZ634">
        <v>2500</v>
      </c>
      <c r="BA634" t="s">
        <v>35</v>
      </c>
      <c r="BB634">
        <v>3116</v>
      </c>
      <c r="BC634">
        <v>2500</v>
      </c>
      <c r="BD634" t="s">
        <v>35</v>
      </c>
      <c r="BE634">
        <v>3116</v>
      </c>
      <c r="BG634">
        <v>1</v>
      </c>
      <c r="CN634" t="s">
        <v>4530</v>
      </c>
      <c r="CP634" t="s">
        <v>10675</v>
      </c>
      <c r="CQ634" t="s">
        <v>10676</v>
      </c>
      <c r="CU634">
        <v>8</v>
      </c>
    </row>
    <row r="635" spans="1:99" x14ac:dyDescent="0.2">
      <c r="A635" s="21" t="s">
        <v>4085</v>
      </c>
      <c r="B635" t="s">
        <v>4087</v>
      </c>
      <c r="C635" s="16">
        <v>41275</v>
      </c>
      <c r="D635" t="s">
        <v>4501</v>
      </c>
      <c r="F635" t="s">
        <v>77</v>
      </c>
      <c r="G635" t="s">
        <v>10677</v>
      </c>
      <c r="H635" t="s">
        <v>4503</v>
      </c>
      <c r="I635" t="s">
        <v>213</v>
      </c>
      <c r="J635" t="s">
        <v>4086</v>
      </c>
      <c r="K635" t="s">
        <v>10678</v>
      </c>
      <c r="L635" t="s">
        <v>4088</v>
      </c>
      <c r="M635">
        <v>157.40899999999999</v>
      </c>
      <c r="N635" t="s">
        <v>4484</v>
      </c>
      <c r="T635" t="s">
        <v>4089</v>
      </c>
      <c r="U635" t="s">
        <v>10679</v>
      </c>
      <c r="W635" t="s">
        <v>10680</v>
      </c>
      <c r="Z635">
        <v>2</v>
      </c>
      <c r="AO635" s="18">
        <v>44470</v>
      </c>
      <c r="AP635">
        <v>1</v>
      </c>
      <c r="AQ635" t="s">
        <v>52</v>
      </c>
      <c r="AR635" s="16">
        <v>41829</v>
      </c>
      <c r="AS635">
        <v>30000</v>
      </c>
      <c r="AT635" t="s">
        <v>1244</v>
      </c>
      <c r="AU635">
        <v>51467</v>
      </c>
      <c r="AV635">
        <v>30000</v>
      </c>
      <c r="AW635" t="s">
        <v>1244</v>
      </c>
      <c r="AX635">
        <v>51467</v>
      </c>
      <c r="AY635" t="s">
        <v>213</v>
      </c>
      <c r="AZ635">
        <v>30000</v>
      </c>
      <c r="BA635" t="s">
        <v>1244</v>
      </c>
      <c r="BB635">
        <v>51468</v>
      </c>
      <c r="BC635">
        <v>30000</v>
      </c>
      <c r="BD635" t="s">
        <v>1244</v>
      </c>
      <c r="BE635">
        <v>51468</v>
      </c>
      <c r="CP635" t="s">
        <v>10681</v>
      </c>
    </row>
    <row r="636" spans="1:99" x14ac:dyDescent="0.2">
      <c r="A636" s="21" t="s">
        <v>10682</v>
      </c>
      <c r="B636" t="s">
        <v>10683</v>
      </c>
      <c r="C636" s="16">
        <v>42370</v>
      </c>
      <c r="D636" t="s">
        <v>4501</v>
      </c>
      <c r="F636" t="s">
        <v>53</v>
      </c>
      <c r="G636" t="s">
        <v>10684</v>
      </c>
      <c r="H636" t="s">
        <v>4503</v>
      </c>
      <c r="I636" t="s">
        <v>97</v>
      </c>
      <c r="J636" t="s">
        <v>10685</v>
      </c>
      <c r="K636" t="s">
        <v>10686</v>
      </c>
      <c r="L636" t="s">
        <v>10687</v>
      </c>
      <c r="M636">
        <v>158.084</v>
      </c>
      <c r="N636" t="s">
        <v>4484</v>
      </c>
      <c r="S636" t="s">
        <v>4485</v>
      </c>
      <c r="T636" t="s">
        <v>10688</v>
      </c>
      <c r="AO636" s="17">
        <v>18568</v>
      </c>
      <c r="AP636">
        <v>1</v>
      </c>
      <c r="AR636" s="16">
        <v>43091</v>
      </c>
      <c r="AY636" t="s">
        <v>97</v>
      </c>
      <c r="BF636">
        <v>1</v>
      </c>
      <c r="BG636">
        <v>1</v>
      </c>
      <c r="CC636" t="s">
        <v>10689</v>
      </c>
      <c r="CD636">
        <v>3</v>
      </c>
      <c r="CP636" t="s">
        <v>10690</v>
      </c>
      <c r="CQ636" t="s">
        <v>8047</v>
      </c>
      <c r="CU636">
        <v>6</v>
      </c>
    </row>
    <row r="637" spans="1:99" x14ac:dyDescent="0.2">
      <c r="A637" s="21" t="s">
        <v>10691</v>
      </c>
      <c r="B637" t="s">
        <v>10692</v>
      </c>
      <c r="C637" s="16">
        <v>41426</v>
      </c>
      <c r="D637" t="s">
        <v>4546</v>
      </c>
      <c r="F637" t="s">
        <v>53</v>
      </c>
      <c r="G637" t="s">
        <v>10693</v>
      </c>
      <c r="H637" t="s">
        <v>4503</v>
      </c>
      <c r="I637" t="s">
        <v>5286</v>
      </c>
      <c r="J637" t="s">
        <v>10694</v>
      </c>
      <c r="K637" t="s">
        <v>7045</v>
      </c>
      <c r="L637" t="s">
        <v>10695</v>
      </c>
      <c r="M637">
        <v>158.97800000000001</v>
      </c>
      <c r="N637" t="s">
        <v>4484</v>
      </c>
      <c r="S637" t="s">
        <v>4485</v>
      </c>
      <c r="T637" t="s">
        <v>10696</v>
      </c>
      <c r="U637" t="s">
        <v>10697</v>
      </c>
      <c r="V637" t="s">
        <v>10698</v>
      </c>
      <c r="X637" t="s">
        <v>10699</v>
      </c>
      <c r="AM637">
        <v>2</v>
      </c>
      <c r="AN637" t="s">
        <v>10700</v>
      </c>
      <c r="AO637" s="18">
        <v>44470</v>
      </c>
      <c r="AP637">
        <v>1</v>
      </c>
      <c r="AR637" s="16">
        <v>41426</v>
      </c>
      <c r="AS637">
        <v>57000</v>
      </c>
      <c r="AT637" t="s">
        <v>35</v>
      </c>
      <c r="AU637">
        <v>74045</v>
      </c>
      <c r="BC637">
        <v>57000</v>
      </c>
      <c r="BD637" t="s">
        <v>35</v>
      </c>
      <c r="BE637">
        <v>74045</v>
      </c>
      <c r="BG637">
        <v>1</v>
      </c>
      <c r="CN637" t="s">
        <v>4530</v>
      </c>
      <c r="CP637" t="s">
        <v>7781</v>
      </c>
      <c r="CQ637" t="s">
        <v>10628</v>
      </c>
      <c r="CU637">
        <v>4</v>
      </c>
    </row>
    <row r="638" spans="1:99" x14ac:dyDescent="0.2">
      <c r="A638" s="21" t="s">
        <v>10701</v>
      </c>
      <c r="B638" t="s">
        <v>10702</v>
      </c>
      <c r="C638" s="16">
        <v>38139</v>
      </c>
      <c r="D638" t="s">
        <v>4546</v>
      </c>
      <c r="E638" t="s">
        <v>4477</v>
      </c>
      <c r="G638" t="s">
        <v>10703</v>
      </c>
      <c r="H638" t="s">
        <v>4503</v>
      </c>
      <c r="I638" t="s">
        <v>44</v>
      </c>
      <c r="J638" t="s">
        <v>10704</v>
      </c>
      <c r="K638" t="s">
        <v>5220</v>
      </c>
      <c r="L638" t="s">
        <v>10705</v>
      </c>
      <c r="M638">
        <v>159.09299999999999</v>
      </c>
      <c r="N638" t="s">
        <v>4484</v>
      </c>
      <c r="S638" t="s">
        <v>4485</v>
      </c>
      <c r="T638" t="s">
        <v>10706</v>
      </c>
      <c r="U638" t="s">
        <v>10707</v>
      </c>
      <c r="V638" t="s">
        <v>10708</v>
      </c>
      <c r="W638" t="s">
        <v>10709</v>
      </c>
      <c r="X638" t="s">
        <v>10710</v>
      </c>
      <c r="Y638" t="s">
        <v>10711</v>
      </c>
      <c r="Z638">
        <v>3</v>
      </c>
      <c r="AM638">
        <v>1</v>
      </c>
      <c r="AN638" t="s">
        <v>10712</v>
      </c>
      <c r="AO638" t="s">
        <v>4528</v>
      </c>
      <c r="AP638">
        <v>1</v>
      </c>
      <c r="AQ638" t="s">
        <v>44</v>
      </c>
      <c r="AR638" s="16">
        <v>43437</v>
      </c>
      <c r="AY638" t="s">
        <v>44</v>
      </c>
      <c r="BF638">
        <v>1</v>
      </c>
      <c r="BG638">
        <v>1</v>
      </c>
      <c r="CC638" t="s">
        <v>10713</v>
      </c>
      <c r="CD638">
        <v>24</v>
      </c>
      <c r="CN638" t="s">
        <v>4530</v>
      </c>
      <c r="CP638" t="s">
        <v>8877</v>
      </c>
      <c r="CQ638" t="s">
        <v>10714</v>
      </c>
      <c r="CT638">
        <v>2</v>
      </c>
      <c r="CU638">
        <v>11</v>
      </c>
    </row>
    <row r="639" spans="1:99" x14ac:dyDescent="0.2">
      <c r="A639" s="21" t="s">
        <v>10715</v>
      </c>
      <c r="B639" t="s">
        <v>10716</v>
      </c>
      <c r="C639" s="16">
        <v>42277</v>
      </c>
      <c r="D639" t="s">
        <v>4476</v>
      </c>
      <c r="F639" t="s">
        <v>77</v>
      </c>
      <c r="G639" t="s">
        <v>10717</v>
      </c>
      <c r="H639" t="s">
        <v>4503</v>
      </c>
      <c r="I639" t="s">
        <v>52</v>
      </c>
      <c r="J639" t="s">
        <v>145</v>
      </c>
      <c r="K639" t="s">
        <v>5066</v>
      </c>
      <c r="L639" t="s">
        <v>10718</v>
      </c>
      <c r="M639">
        <v>159.17400000000001</v>
      </c>
      <c r="N639" t="s">
        <v>4484</v>
      </c>
      <c r="S639" t="s">
        <v>4485</v>
      </c>
      <c r="T639" t="s">
        <v>10719</v>
      </c>
      <c r="U639" t="s">
        <v>10720</v>
      </c>
      <c r="W639" t="s">
        <v>10721</v>
      </c>
      <c r="X639" t="s">
        <v>10722</v>
      </c>
      <c r="Z639">
        <v>5</v>
      </c>
      <c r="AM639">
        <v>2</v>
      </c>
      <c r="AN639" t="s">
        <v>10723</v>
      </c>
      <c r="AO639" s="17">
        <v>18568</v>
      </c>
      <c r="AP639">
        <v>1</v>
      </c>
      <c r="AQ639" t="s">
        <v>52</v>
      </c>
      <c r="AR639" s="16">
        <v>42989</v>
      </c>
      <c r="AY639" t="s">
        <v>52</v>
      </c>
      <c r="BG639">
        <v>2</v>
      </c>
      <c r="CC639" t="s">
        <v>10384</v>
      </c>
      <c r="CD639">
        <v>4</v>
      </c>
      <c r="CF639">
        <v>0</v>
      </c>
      <c r="CG639">
        <v>2</v>
      </c>
      <c r="CI639" t="s">
        <v>4594</v>
      </c>
    </row>
    <row r="640" spans="1:99" x14ac:dyDescent="0.2">
      <c r="A640" s="21" t="s">
        <v>10724</v>
      </c>
      <c r="B640" t="s">
        <v>10725</v>
      </c>
      <c r="G640" t="s">
        <v>10726</v>
      </c>
      <c r="H640" t="s">
        <v>4503</v>
      </c>
      <c r="I640" t="s">
        <v>5130</v>
      </c>
      <c r="J640" t="s">
        <v>10727</v>
      </c>
      <c r="K640" t="s">
        <v>4506</v>
      </c>
      <c r="L640" t="s">
        <v>10728</v>
      </c>
      <c r="M640">
        <v>159.26300000000001</v>
      </c>
      <c r="N640" t="s">
        <v>4484</v>
      </c>
      <c r="S640" t="s">
        <v>4485</v>
      </c>
      <c r="T640" t="s">
        <v>10729</v>
      </c>
      <c r="U640" t="s">
        <v>10730</v>
      </c>
      <c r="V640" t="s">
        <v>10731</v>
      </c>
      <c r="W640" t="s">
        <v>10732</v>
      </c>
      <c r="X640" t="s">
        <v>10733</v>
      </c>
      <c r="AO640" s="17">
        <v>18568</v>
      </c>
      <c r="AP640">
        <v>1</v>
      </c>
      <c r="AR640" s="16">
        <v>44232</v>
      </c>
      <c r="AY640" t="s">
        <v>5130</v>
      </c>
      <c r="CP640" t="s">
        <v>10734</v>
      </c>
    </row>
    <row r="641" spans="1:98" x14ac:dyDescent="0.2">
      <c r="A641" s="21" t="s">
        <v>4316</v>
      </c>
      <c r="B641" t="s">
        <v>4317</v>
      </c>
      <c r="C641" s="16">
        <v>39569</v>
      </c>
      <c r="D641" t="s">
        <v>4476</v>
      </c>
      <c r="F641" t="s">
        <v>45</v>
      </c>
      <c r="G641" t="s">
        <v>10735</v>
      </c>
    </row>
    <row r="642" spans="1:98" x14ac:dyDescent="0.2">
      <c r="A642" s="21" t="s">
        <v>10736</v>
      </c>
      <c r="B642" t="s">
        <v>10737</v>
      </c>
      <c r="C642" s="16">
        <v>42979</v>
      </c>
      <c r="D642" t="s">
        <v>4476</v>
      </c>
      <c r="G642" t="s">
        <v>10738</v>
      </c>
      <c r="H642" t="s">
        <v>4503</v>
      </c>
      <c r="I642" t="s">
        <v>91</v>
      </c>
      <c r="J642" t="s">
        <v>6588</v>
      </c>
      <c r="K642" t="s">
        <v>5586</v>
      </c>
      <c r="L642" t="s">
        <v>10739</v>
      </c>
      <c r="M642">
        <v>160.315</v>
      </c>
      <c r="N642" t="s">
        <v>4484</v>
      </c>
      <c r="S642" t="s">
        <v>4485</v>
      </c>
      <c r="T642" t="s">
        <v>10740</v>
      </c>
      <c r="U642" t="s">
        <v>10741</v>
      </c>
      <c r="V642" t="s">
        <v>10742</v>
      </c>
      <c r="W642" t="s">
        <v>10743</v>
      </c>
      <c r="X642" t="s">
        <v>10744</v>
      </c>
      <c r="Y642" t="s">
        <v>10745</v>
      </c>
      <c r="AM642">
        <v>1</v>
      </c>
      <c r="AN642" t="s">
        <v>10746</v>
      </c>
      <c r="AO642" s="18">
        <v>44470</v>
      </c>
      <c r="AP642">
        <v>1</v>
      </c>
      <c r="AQ642" t="s">
        <v>52</v>
      </c>
      <c r="AR642" s="16">
        <v>42979</v>
      </c>
      <c r="AS642">
        <v>10000</v>
      </c>
      <c r="AT642" t="s">
        <v>35</v>
      </c>
      <c r="AU642">
        <v>11861</v>
      </c>
      <c r="AV642">
        <v>10000</v>
      </c>
      <c r="AW642" t="s">
        <v>35</v>
      </c>
      <c r="AX642">
        <v>11861</v>
      </c>
      <c r="AY642" t="s">
        <v>91</v>
      </c>
      <c r="AZ642">
        <v>10000</v>
      </c>
      <c r="BA642" t="s">
        <v>35</v>
      </c>
      <c r="BB642">
        <v>11862</v>
      </c>
      <c r="BC642">
        <v>10000</v>
      </c>
      <c r="BD642" t="s">
        <v>35</v>
      </c>
      <c r="BE642">
        <v>11862</v>
      </c>
      <c r="CN642" t="s">
        <v>4530</v>
      </c>
      <c r="CP642" t="s">
        <v>4679</v>
      </c>
    </row>
    <row r="643" spans="1:98" x14ac:dyDescent="0.2">
      <c r="A643" s="21" t="s">
        <v>258</v>
      </c>
      <c r="B643" t="s">
        <v>259</v>
      </c>
      <c r="C643" s="16">
        <v>43160</v>
      </c>
      <c r="D643" t="s">
        <v>4476</v>
      </c>
      <c r="F643" t="s">
        <v>53</v>
      </c>
      <c r="G643" t="s">
        <v>10747</v>
      </c>
      <c r="H643" t="s">
        <v>4503</v>
      </c>
      <c r="I643" t="s">
        <v>97</v>
      </c>
      <c r="J643" t="s">
        <v>257</v>
      </c>
      <c r="K643" t="s">
        <v>4482</v>
      </c>
      <c r="L643" t="s">
        <v>260</v>
      </c>
      <c r="M643">
        <v>160.46799999999999</v>
      </c>
      <c r="N643" t="s">
        <v>4484</v>
      </c>
      <c r="S643" t="s">
        <v>4485</v>
      </c>
      <c r="T643" t="s">
        <v>261</v>
      </c>
      <c r="W643" t="s">
        <v>10748</v>
      </c>
      <c r="X643" t="s">
        <v>10749</v>
      </c>
      <c r="Y643">
        <v>19172920704</v>
      </c>
      <c r="Z643">
        <v>5</v>
      </c>
      <c r="AM643">
        <v>2</v>
      </c>
      <c r="AN643" t="s">
        <v>10750</v>
      </c>
      <c r="AO643" s="18">
        <v>44470</v>
      </c>
      <c r="AP643">
        <v>1</v>
      </c>
      <c r="AR643" s="16">
        <v>43166</v>
      </c>
      <c r="AY643" t="s">
        <v>97</v>
      </c>
      <c r="BG643">
        <v>3</v>
      </c>
      <c r="CN643" t="s">
        <v>4530</v>
      </c>
      <c r="CP643" t="s">
        <v>8546</v>
      </c>
      <c r="CQ643" t="s">
        <v>10751</v>
      </c>
    </row>
    <row r="644" spans="1:98" x14ac:dyDescent="0.2">
      <c r="A644" s="21" t="s">
        <v>10752</v>
      </c>
      <c r="B644" t="s">
        <v>10753</v>
      </c>
      <c r="C644" s="16">
        <v>42752</v>
      </c>
      <c r="D644" t="s">
        <v>4476</v>
      </c>
      <c r="G644" t="s">
        <v>10754</v>
      </c>
      <c r="H644" t="s">
        <v>4503</v>
      </c>
      <c r="I644" t="s">
        <v>52</v>
      </c>
      <c r="J644" t="s">
        <v>10755</v>
      </c>
      <c r="K644" t="s">
        <v>5183</v>
      </c>
      <c r="L644" t="s">
        <v>10756</v>
      </c>
      <c r="M644">
        <v>160.499</v>
      </c>
      <c r="N644" t="s">
        <v>4484</v>
      </c>
      <c r="T644" t="s">
        <v>10757</v>
      </c>
      <c r="U644" t="s">
        <v>10758</v>
      </c>
      <c r="V644" t="s">
        <v>10759</v>
      </c>
      <c r="AP644">
        <v>1</v>
      </c>
      <c r="AQ644" t="s">
        <v>52</v>
      </c>
      <c r="AR644" s="16">
        <v>42752</v>
      </c>
      <c r="AS644">
        <v>50000</v>
      </c>
      <c r="AT644" t="s">
        <v>39</v>
      </c>
      <c r="AU644">
        <v>50000</v>
      </c>
      <c r="AV644">
        <v>50000</v>
      </c>
      <c r="AW644" t="s">
        <v>39</v>
      </c>
      <c r="AX644">
        <v>50000</v>
      </c>
      <c r="AY644" t="s">
        <v>52</v>
      </c>
      <c r="AZ644">
        <v>50000</v>
      </c>
      <c r="BA644" t="s">
        <v>39</v>
      </c>
      <c r="BB644">
        <v>50000</v>
      </c>
      <c r="BC644">
        <v>50000</v>
      </c>
      <c r="BD644" t="s">
        <v>39</v>
      </c>
      <c r="BE644">
        <v>50000</v>
      </c>
      <c r="BG644">
        <v>1</v>
      </c>
      <c r="CP644" t="s">
        <v>10760</v>
      </c>
      <c r="CQ644" t="s">
        <v>10761</v>
      </c>
    </row>
    <row r="645" spans="1:98" x14ac:dyDescent="0.2">
      <c r="A645" s="21" t="s">
        <v>10762</v>
      </c>
      <c r="B645" t="s">
        <v>10763</v>
      </c>
      <c r="C645" s="16">
        <v>41275</v>
      </c>
      <c r="D645" t="s">
        <v>4501</v>
      </c>
      <c r="G645" t="s">
        <v>10764</v>
      </c>
      <c r="H645" t="s">
        <v>4503</v>
      </c>
      <c r="I645" t="s">
        <v>52</v>
      </c>
      <c r="J645" t="s">
        <v>73</v>
      </c>
      <c r="K645" t="s">
        <v>5183</v>
      </c>
      <c r="L645" t="s">
        <v>10765</v>
      </c>
      <c r="M645">
        <v>160.547</v>
      </c>
      <c r="N645" t="s">
        <v>4484</v>
      </c>
      <c r="S645" t="s">
        <v>4485</v>
      </c>
      <c r="T645" t="s">
        <v>10766</v>
      </c>
      <c r="U645" t="s">
        <v>10767</v>
      </c>
      <c r="V645" t="s">
        <v>10768</v>
      </c>
      <c r="W645" t="s">
        <v>10769</v>
      </c>
      <c r="X645" t="s">
        <v>10770</v>
      </c>
      <c r="Y645" t="s">
        <v>10771</v>
      </c>
      <c r="AO645" s="18">
        <v>44470</v>
      </c>
      <c r="AP645">
        <v>1</v>
      </c>
      <c r="AQ645" t="s">
        <v>52</v>
      </c>
      <c r="AR645" s="16">
        <v>41640</v>
      </c>
      <c r="AS645">
        <v>500000</v>
      </c>
      <c r="AT645" t="s">
        <v>39</v>
      </c>
      <c r="AU645">
        <v>500000</v>
      </c>
      <c r="AV645">
        <v>500000</v>
      </c>
      <c r="AW645" t="s">
        <v>39</v>
      </c>
      <c r="AX645">
        <v>500000</v>
      </c>
      <c r="AY645" t="s">
        <v>52</v>
      </c>
      <c r="AZ645">
        <v>500000</v>
      </c>
      <c r="BA645" t="s">
        <v>39</v>
      </c>
      <c r="BB645">
        <v>500000</v>
      </c>
      <c r="BC645">
        <v>500000</v>
      </c>
      <c r="BD645" t="s">
        <v>39</v>
      </c>
      <c r="BE645">
        <v>500000</v>
      </c>
      <c r="CP645" t="s">
        <v>4555</v>
      </c>
    </row>
    <row r="646" spans="1:98" x14ac:dyDescent="0.2">
      <c r="A646" s="21" t="s">
        <v>10772</v>
      </c>
      <c r="B646" t="s">
        <v>10773</v>
      </c>
      <c r="C646" s="16">
        <v>41772</v>
      </c>
      <c r="D646" t="s">
        <v>4476</v>
      </c>
      <c r="F646" t="s">
        <v>53</v>
      </c>
      <c r="G646" t="s">
        <v>10774</v>
      </c>
    </row>
    <row r="647" spans="1:98" x14ac:dyDescent="0.2">
      <c r="A647" s="21" t="s">
        <v>10775</v>
      </c>
      <c r="B647" t="s">
        <v>10776</v>
      </c>
      <c r="C647" s="16">
        <v>43803</v>
      </c>
      <c r="D647" t="s">
        <v>4476</v>
      </c>
      <c r="G647" t="s">
        <v>10777</v>
      </c>
      <c r="H647" t="s">
        <v>4503</v>
      </c>
      <c r="I647" t="s">
        <v>91</v>
      </c>
      <c r="J647" t="s">
        <v>10778</v>
      </c>
      <c r="K647" t="s">
        <v>10779</v>
      </c>
      <c r="L647" t="s">
        <v>10780</v>
      </c>
      <c r="M647">
        <v>161.62700000000001</v>
      </c>
      <c r="N647" t="s">
        <v>4484</v>
      </c>
      <c r="S647" t="s">
        <v>4485</v>
      </c>
      <c r="T647" t="s">
        <v>10781</v>
      </c>
      <c r="U647" t="s">
        <v>10782</v>
      </c>
      <c r="V647" t="s">
        <v>10783</v>
      </c>
      <c r="W647" t="s">
        <v>10784</v>
      </c>
      <c r="X647" t="s">
        <v>10785</v>
      </c>
      <c r="AM647">
        <v>2</v>
      </c>
      <c r="AN647" t="s">
        <v>10786</v>
      </c>
      <c r="AO647" s="17">
        <v>18568</v>
      </c>
      <c r="AP647">
        <v>1</v>
      </c>
      <c r="AQ647" t="s">
        <v>52</v>
      </c>
      <c r="AR647" s="16">
        <v>43865</v>
      </c>
      <c r="AY647" t="s">
        <v>91</v>
      </c>
      <c r="CC647" t="s">
        <v>10787</v>
      </c>
      <c r="CD647">
        <v>7</v>
      </c>
      <c r="CF647">
        <v>0</v>
      </c>
      <c r="CG647">
        <v>1</v>
      </c>
      <c r="CI647" t="s">
        <v>4580</v>
      </c>
      <c r="CN647" t="s">
        <v>4530</v>
      </c>
      <c r="CP647" t="s">
        <v>10788</v>
      </c>
    </row>
    <row r="648" spans="1:98" x14ac:dyDescent="0.2">
      <c r="A648" s="21" t="s">
        <v>10789</v>
      </c>
      <c r="B648" t="s">
        <v>10790</v>
      </c>
      <c r="C648" s="16">
        <v>43759</v>
      </c>
      <c r="D648" t="s">
        <v>4476</v>
      </c>
      <c r="G648" t="s">
        <v>10791</v>
      </c>
      <c r="H648" t="s">
        <v>4503</v>
      </c>
      <c r="I648" t="s">
        <v>52</v>
      </c>
      <c r="J648" t="s">
        <v>3845</v>
      </c>
      <c r="K648" t="s">
        <v>10792</v>
      </c>
      <c r="L648" t="s">
        <v>10793</v>
      </c>
      <c r="M648">
        <v>162.488</v>
      </c>
      <c r="N648" t="s">
        <v>4484</v>
      </c>
      <c r="S648" t="s">
        <v>4485</v>
      </c>
      <c r="T648" t="s">
        <v>10794</v>
      </c>
      <c r="U648" t="s">
        <v>10795</v>
      </c>
      <c r="V648" t="s">
        <v>10796</v>
      </c>
      <c r="W648" t="s">
        <v>10797</v>
      </c>
      <c r="X648" t="s">
        <v>10798</v>
      </c>
      <c r="Z648">
        <v>1</v>
      </c>
      <c r="AM648">
        <v>4</v>
      </c>
      <c r="AN648" t="s">
        <v>10799</v>
      </c>
      <c r="AO648" s="18">
        <v>44470</v>
      </c>
      <c r="AP648">
        <v>1</v>
      </c>
      <c r="AQ648" t="s">
        <v>52</v>
      </c>
      <c r="AR648" s="16">
        <v>43759</v>
      </c>
      <c r="AY648" t="s">
        <v>52</v>
      </c>
      <c r="BF648">
        <v>1</v>
      </c>
      <c r="BG648">
        <v>2</v>
      </c>
      <c r="CN648" t="s">
        <v>4530</v>
      </c>
      <c r="CP648" t="s">
        <v>5045</v>
      </c>
      <c r="CQ648" t="s">
        <v>10800</v>
      </c>
    </row>
    <row r="649" spans="1:98" x14ac:dyDescent="0.2">
      <c r="A649" s="21" t="s">
        <v>10801</v>
      </c>
      <c r="B649" t="s">
        <v>10802</v>
      </c>
      <c r="C649" s="16">
        <v>43101</v>
      </c>
      <c r="D649" t="s">
        <v>4501</v>
      </c>
      <c r="G649" t="s">
        <v>10803</v>
      </c>
      <c r="H649" t="s">
        <v>4503</v>
      </c>
      <c r="I649" t="s">
        <v>5327</v>
      </c>
      <c r="J649" t="s">
        <v>8975</v>
      </c>
      <c r="K649" t="s">
        <v>4506</v>
      </c>
      <c r="L649" t="s">
        <v>10804</v>
      </c>
      <c r="M649">
        <v>163.35900000000001</v>
      </c>
      <c r="N649" t="s">
        <v>4484</v>
      </c>
      <c r="S649" t="s">
        <v>4485</v>
      </c>
      <c r="T649" t="s">
        <v>10805</v>
      </c>
      <c r="W649" t="s">
        <v>10806</v>
      </c>
      <c r="X649" t="s">
        <v>10807</v>
      </c>
      <c r="Y649" t="s">
        <v>10808</v>
      </c>
      <c r="AM649">
        <v>1</v>
      </c>
      <c r="AN649" t="s">
        <v>10809</v>
      </c>
      <c r="AO649" s="18">
        <v>44470</v>
      </c>
      <c r="AP649">
        <v>1</v>
      </c>
      <c r="AR649" s="16">
        <v>43656</v>
      </c>
      <c r="AS649">
        <v>1860</v>
      </c>
      <c r="AT649" t="s">
        <v>1244</v>
      </c>
      <c r="AU649">
        <v>2326</v>
      </c>
      <c r="AV649">
        <v>1860</v>
      </c>
      <c r="AW649" t="s">
        <v>1244</v>
      </c>
      <c r="AX649">
        <v>2326</v>
      </c>
      <c r="AY649" t="s">
        <v>5327</v>
      </c>
      <c r="AZ649">
        <v>1860</v>
      </c>
      <c r="BA649" t="s">
        <v>1244</v>
      </c>
      <c r="BB649">
        <v>2326</v>
      </c>
      <c r="BC649">
        <v>1860</v>
      </c>
      <c r="BD649" t="s">
        <v>1244</v>
      </c>
      <c r="BE649">
        <v>2326</v>
      </c>
      <c r="CP649" t="s">
        <v>6844</v>
      </c>
    </row>
    <row r="650" spans="1:98" x14ac:dyDescent="0.2">
      <c r="A650" s="21" t="s">
        <v>10810</v>
      </c>
      <c r="B650" t="s">
        <v>10811</v>
      </c>
      <c r="C650" s="16">
        <v>42433</v>
      </c>
      <c r="D650" t="s">
        <v>4476</v>
      </c>
      <c r="G650" t="s">
        <v>10812</v>
      </c>
      <c r="H650" t="s">
        <v>4503</v>
      </c>
      <c r="I650" t="s">
        <v>60</v>
      </c>
      <c r="J650" t="s">
        <v>10813</v>
      </c>
      <c r="K650" t="s">
        <v>4828</v>
      </c>
      <c r="L650" t="s">
        <v>10814</v>
      </c>
      <c r="M650">
        <v>163.68299999999999</v>
      </c>
      <c r="N650" t="s">
        <v>6289</v>
      </c>
      <c r="R650" t="s">
        <v>6290</v>
      </c>
      <c r="S650" t="s">
        <v>4485</v>
      </c>
      <c r="U650" t="s">
        <v>10815</v>
      </c>
      <c r="V650" t="s">
        <v>10816</v>
      </c>
      <c r="W650" t="s">
        <v>10817</v>
      </c>
      <c r="X650" t="s">
        <v>10818</v>
      </c>
      <c r="AM650">
        <v>3</v>
      </c>
      <c r="AN650" t="s">
        <v>10819</v>
      </c>
      <c r="AO650" s="17">
        <v>18568</v>
      </c>
      <c r="AP650">
        <v>1</v>
      </c>
      <c r="AQ650" t="s">
        <v>61</v>
      </c>
      <c r="AR650" s="16">
        <v>43193</v>
      </c>
      <c r="AY650" t="s">
        <v>60</v>
      </c>
      <c r="CN650" t="s">
        <v>4530</v>
      </c>
      <c r="CP650" t="s">
        <v>10820</v>
      </c>
    </row>
    <row r="651" spans="1:98" x14ac:dyDescent="0.2">
      <c r="A651" s="21" t="s">
        <v>10821</v>
      </c>
      <c r="B651" t="s">
        <v>10822</v>
      </c>
      <c r="C651" s="16">
        <v>43466</v>
      </c>
      <c r="D651" t="s">
        <v>4501</v>
      </c>
      <c r="G651" t="s">
        <v>10823</v>
      </c>
      <c r="H651" t="s">
        <v>4503</v>
      </c>
      <c r="I651" t="s">
        <v>91</v>
      </c>
      <c r="J651" t="s">
        <v>10824</v>
      </c>
      <c r="K651" t="s">
        <v>4506</v>
      </c>
      <c r="L651" t="s">
        <v>10825</v>
      </c>
      <c r="M651">
        <v>164.33099999999999</v>
      </c>
      <c r="N651" t="s">
        <v>4484</v>
      </c>
      <c r="S651" t="s">
        <v>4485</v>
      </c>
      <c r="T651" t="s">
        <v>10826</v>
      </c>
      <c r="U651" t="s">
        <v>10827</v>
      </c>
      <c r="W651" t="s">
        <v>10828</v>
      </c>
      <c r="AM651">
        <v>1</v>
      </c>
      <c r="AN651" t="s">
        <v>10829</v>
      </c>
      <c r="AO651" s="18">
        <v>44470</v>
      </c>
      <c r="AP651">
        <v>1</v>
      </c>
      <c r="AQ651" t="s">
        <v>52</v>
      </c>
      <c r="AR651" s="16">
        <v>44096</v>
      </c>
      <c r="AY651" t="s">
        <v>91</v>
      </c>
      <c r="BF651">
        <v>1</v>
      </c>
      <c r="BG651">
        <v>1</v>
      </c>
      <c r="CP651" t="s">
        <v>10830</v>
      </c>
      <c r="CQ651" t="s">
        <v>2622</v>
      </c>
    </row>
    <row r="652" spans="1:98" x14ac:dyDescent="0.2">
      <c r="A652" s="21" t="s">
        <v>10831</v>
      </c>
      <c r="B652" t="s">
        <v>10832</v>
      </c>
      <c r="C652" s="16">
        <v>43534</v>
      </c>
      <c r="D652" t="s">
        <v>4476</v>
      </c>
      <c r="G652" t="s">
        <v>10833</v>
      </c>
      <c r="H652" t="s">
        <v>4503</v>
      </c>
      <c r="I652" t="s">
        <v>91</v>
      </c>
      <c r="J652" t="s">
        <v>10834</v>
      </c>
      <c r="K652" t="s">
        <v>10835</v>
      </c>
      <c r="L652" t="s">
        <v>10836</v>
      </c>
      <c r="M652">
        <v>164.47399999999999</v>
      </c>
      <c r="N652" t="s">
        <v>4484</v>
      </c>
      <c r="S652" t="s">
        <v>4485</v>
      </c>
      <c r="T652" t="s">
        <v>10837</v>
      </c>
      <c r="W652" t="s">
        <v>10838</v>
      </c>
      <c r="X652" t="s">
        <v>10839</v>
      </c>
      <c r="Y652">
        <v>358401505816</v>
      </c>
      <c r="AM652">
        <v>2</v>
      </c>
      <c r="AN652" t="s">
        <v>10840</v>
      </c>
      <c r="AO652" s="18">
        <v>44470</v>
      </c>
      <c r="AP652">
        <v>1</v>
      </c>
      <c r="AQ652" t="s">
        <v>52</v>
      </c>
      <c r="AR652" s="16">
        <v>43862</v>
      </c>
      <c r="AY652" t="s">
        <v>91</v>
      </c>
      <c r="BF652">
        <v>1</v>
      </c>
      <c r="BG652">
        <v>2</v>
      </c>
      <c r="CN652" t="s">
        <v>5008</v>
      </c>
      <c r="CP652" t="s">
        <v>4609</v>
      </c>
      <c r="CQ652" t="s">
        <v>10841</v>
      </c>
    </row>
    <row r="653" spans="1:98" x14ac:dyDescent="0.2">
      <c r="A653" s="21" t="s">
        <v>2166</v>
      </c>
      <c r="B653" t="s">
        <v>2168</v>
      </c>
      <c r="C653" s="16">
        <v>37257</v>
      </c>
      <c r="D653" t="s">
        <v>4501</v>
      </c>
      <c r="E653" t="s">
        <v>4477</v>
      </c>
      <c r="G653" t="s">
        <v>10842</v>
      </c>
      <c r="H653" t="s">
        <v>4503</v>
      </c>
      <c r="I653" t="s">
        <v>44</v>
      </c>
      <c r="J653" t="s">
        <v>2167</v>
      </c>
      <c r="K653" t="s">
        <v>10843</v>
      </c>
      <c r="L653" t="s">
        <v>2169</v>
      </c>
      <c r="M653">
        <v>164.988</v>
      </c>
      <c r="N653" t="s">
        <v>4484</v>
      </c>
      <c r="S653" t="s">
        <v>4485</v>
      </c>
      <c r="T653" t="s">
        <v>2170</v>
      </c>
      <c r="U653" t="s">
        <v>10844</v>
      </c>
      <c r="V653" t="s">
        <v>10845</v>
      </c>
      <c r="W653" t="s">
        <v>10846</v>
      </c>
      <c r="X653" t="s">
        <v>10847</v>
      </c>
      <c r="Y653" t="s">
        <v>10848</v>
      </c>
      <c r="Z653">
        <v>5</v>
      </c>
      <c r="AO653" t="s">
        <v>4493</v>
      </c>
      <c r="AP653">
        <v>1</v>
      </c>
      <c r="AQ653" t="s">
        <v>44</v>
      </c>
      <c r="AR653" s="16">
        <v>43515</v>
      </c>
      <c r="AY653" t="s">
        <v>44</v>
      </c>
      <c r="BF653">
        <v>1</v>
      </c>
      <c r="BG653">
        <v>1</v>
      </c>
      <c r="CC653" t="s">
        <v>10849</v>
      </c>
      <c r="CD653">
        <v>93</v>
      </c>
      <c r="CP653" t="s">
        <v>10850</v>
      </c>
      <c r="CQ653" t="s">
        <v>2171</v>
      </c>
      <c r="CT653">
        <v>1</v>
      </c>
    </row>
    <row r="654" spans="1:98" x14ac:dyDescent="0.2">
      <c r="A654" s="21" t="s">
        <v>10851</v>
      </c>
      <c r="B654" t="s">
        <v>10852</v>
      </c>
      <c r="C654" s="16">
        <v>43983</v>
      </c>
      <c r="D654" t="s">
        <v>4476</v>
      </c>
      <c r="E654" t="s">
        <v>4881</v>
      </c>
      <c r="G654" t="s">
        <v>10853</v>
      </c>
      <c r="H654" t="s">
        <v>4503</v>
      </c>
      <c r="I654" t="s">
        <v>91</v>
      </c>
      <c r="J654" t="s">
        <v>10854</v>
      </c>
      <c r="K654" t="s">
        <v>7949</v>
      </c>
      <c r="L654" t="s">
        <v>10853</v>
      </c>
      <c r="M654">
        <v>165.374</v>
      </c>
      <c r="N654" t="s">
        <v>4484</v>
      </c>
      <c r="O654" s="16">
        <v>44364</v>
      </c>
      <c r="P654" t="s">
        <v>4476</v>
      </c>
      <c r="S654" t="s">
        <v>4485</v>
      </c>
      <c r="T654" t="s">
        <v>10855</v>
      </c>
      <c r="U654" t="s">
        <v>10856</v>
      </c>
      <c r="V654" t="s">
        <v>10857</v>
      </c>
      <c r="W654" t="s">
        <v>10858</v>
      </c>
      <c r="X654" t="s">
        <v>10859</v>
      </c>
      <c r="Z654">
        <v>5</v>
      </c>
      <c r="AM654">
        <v>1</v>
      </c>
      <c r="AN654" t="s">
        <v>10860</v>
      </c>
      <c r="AO654" s="18">
        <v>44470</v>
      </c>
      <c r="AP654">
        <v>1</v>
      </c>
      <c r="AQ654" t="s">
        <v>203</v>
      </c>
      <c r="AR654" s="16">
        <v>44136</v>
      </c>
      <c r="AY654" t="s">
        <v>91</v>
      </c>
      <c r="BF654">
        <v>1</v>
      </c>
      <c r="BG654">
        <v>1</v>
      </c>
      <c r="BH654" t="s">
        <v>10861</v>
      </c>
      <c r="BI654" t="s">
        <v>10862</v>
      </c>
      <c r="BJ654" s="16">
        <v>44364</v>
      </c>
      <c r="BK654" t="s">
        <v>4476</v>
      </c>
      <c r="BO654" t="s">
        <v>5195</v>
      </c>
      <c r="CP654" t="s">
        <v>10863</v>
      </c>
      <c r="CQ654" t="s">
        <v>10864</v>
      </c>
      <c r="CR654" t="s">
        <v>10865</v>
      </c>
      <c r="CS654" t="s">
        <v>10866</v>
      </c>
    </row>
    <row r="655" spans="1:98" x14ac:dyDescent="0.2">
      <c r="A655" s="21" t="s">
        <v>2088</v>
      </c>
      <c r="B655" t="s">
        <v>2090</v>
      </c>
      <c r="C655" s="16">
        <v>43101</v>
      </c>
      <c r="D655" t="s">
        <v>4501</v>
      </c>
      <c r="G655" t="s">
        <v>10867</v>
      </c>
      <c r="H655" t="s">
        <v>4503</v>
      </c>
      <c r="I655" t="s">
        <v>91</v>
      </c>
      <c r="J655" t="s">
        <v>2089</v>
      </c>
      <c r="K655" t="s">
        <v>4506</v>
      </c>
      <c r="L655" t="s">
        <v>2091</v>
      </c>
      <c r="M655">
        <v>165.40799999999999</v>
      </c>
      <c r="N655" t="s">
        <v>4484</v>
      </c>
      <c r="S655" t="s">
        <v>4485</v>
      </c>
      <c r="T655" t="s">
        <v>2092</v>
      </c>
      <c r="Z655">
        <v>7</v>
      </c>
      <c r="AM655">
        <v>3</v>
      </c>
      <c r="AN655" t="s">
        <v>10868</v>
      </c>
      <c r="AO655" s="18">
        <v>44470</v>
      </c>
      <c r="AP655">
        <v>1</v>
      </c>
      <c r="AQ655" t="s">
        <v>52</v>
      </c>
      <c r="AR655" s="16">
        <v>43555</v>
      </c>
      <c r="AY655" t="s">
        <v>91</v>
      </c>
      <c r="BG655">
        <v>2</v>
      </c>
      <c r="CC655" t="s">
        <v>10869</v>
      </c>
      <c r="CD655">
        <v>7</v>
      </c>
      <c r="CP655" t="s">
        <v>7876</v>
      </c>
      <c r="CQ655" t="s">
        <v>10870</v>
      </c>
    </row>
    <row r="656" spans="1:98" x14ac:dyDescent="0.2">
      <c r="A656" s="21" t="s">
        <v>10871</v>
      </c>
      <c r="B656" t="s">
        <v>10872</v>
      </c>
      <c r="C656" s="16">
        <v>43831</v>
      </c>
      <c r="D656" t="s">
        <v>4501</v>
      </c>
      <c r="G656" t="s">
        <v>10873</v>
      </c>
      <c r="H656" t="s">
        <v>4503</v>
      </c>
      <c r="I656" t="s">
        <v>60</v>
      </c>
      <c r="J656" t="s">
        <v>10874</v>
      </c>
      <c r="K656" t="s">
        <v>5066</v>
      </c>
      <c r="L656" t="s">
        <v>10875</v>
      </c>
      <c r="M656">
        <v>165.60900000000001</v>
      </c>
      <c r="N656" t="s">
        <v>4484</v>
      </c>
      <c r="S656" t="s">
        <v>4485</v>
      </c>
      <c r="T656" t="s">
        <v>10876</v>
      </c>
      <c r="U656" t="s">
        <v>10877</v>
      </c>
      <c r="W656" t="s">
        <v>10878</v>
      </c>
      <c r="Z656">
        <v>1</v>
      </c>
      <c r="AO656" s="17">
        <v>18568</v>
      </c>
      <c r="AP656">
        <v>1</v>
      </c>
      <c r="AQ656" t="s">
        <v>61</v>
      </c>
      <c r="AR656" s="16">
        <v>43907</v>
      </c>
      <c r="AY656" t="s">
        <v>60</v>
      </c>
      <c r="BG656">
        <v>4</v>
      </c>
      <c r="CF656">
        <v>0</v>
      </c>
      <c r="CG656">
        <v>3</v>
      </c>
      <c r="CI656" t="s">
        <v>4498</v>
      </c>
    </row>
    <row r="657" spans="1:99" x14ac:dyDescent="0.2">
      <c r="A657" s="21" t="s">
        <v>10879</v>
      </c>
      <c r="B657" t="s">
        <v>10880</v>
      </c>
      <c r="C657" s="16">
        <v>43252</v>
      </c>
      <c r="D657" t="s">
        <v>4476</v>
      </c>
      <c r="G657" t="s">
        <v>10881</v>
      </c>
      <c r="H657" t="s">
        <v>4503</v>
      </c>
      <c r="I657" t="s">
        <v>52</v>
      </c>
      <c r="J657" t="s">
        <v>10882</v>
      </c>
      <c r="K657" t="s">
        <v>4696</v>
      </c>
      <c r="L657" t="s">
        <v>10883</v>
      </c>
      <c r="M657">
        <v>165.64599999999999</v>
      </c>
      <c r="N657" t="s">
        <v>6289</v>
      </c>
      <c r="R657" t="s">
        <v>6290</v>
      </c>
      <c r="S657" t="s">
        <v>4485</v>
      </c>
      <c r="T657" t="s">
        <v>10884</v>
      </c>
      <c r="X657" t="s">
        <v>10885</v>
      </c>
      <c r="AM657">
        <v>1</v>
      </c>
      <c r="AN657" t="s">
        <v>10886</v>
      </c>
      <c r="AO657" s="18">
        <v>44470</v>
      </c>
      <c r="AP657">
        <v>1</v>
      </c>
      <c r="AQ657" t="s">
        <v>52</v>
      </c>
      <c r="AR657" s="16">
        <v>43282</v>
      </c>
      <c r="AS657">
        <v>50000</v>
      </c>
      <c r="AT657" t="s">
        <v>35</v>
      </c>
      <c r="AU657">
        <v>58397</v>
      </c>
      <c r="AV657">
        <v>50000</v>
      </c>
      <c r="AW657" t="s">
        <v>35</v>
      </c>
      <c r="AX657">
        <v>58397</v>
      </c>
      <c r="AY657" t="s">
        <v>52</v>
      </c>
      <c r="AZ657">
        <v>50000</v>
      </c>
      <c r="BA657" t="s">
        <v>35</v>
      </c>
      <c r="BB657">
        <v>58398</v>
      </c>
      <c r="BC657">
        <v>50000</v>
      </c>
      <c r="BD657" t="s">
        <v>35</v>
      </c>
      <c r="BE657">
        <v>58398</v>
      </c>
      <c r="CN657" t="s">
        <v>4530</v>
      </c>
      <c r="CP657" t="s">
        <v>4728</v>
      </c>
    </row>
    <row r="658" spans="1:99" x14ac:dyDescent="0.2">
      <c r="A658" s="21" t="s">
        <v>10887</v>
      </c>
      <c r="B658" t="s">
        <v>10888</v>
      </c>
      <c r="C658" s="16">
        <v>42005</v>
      </c>
      <c r="D658" t="s">
        <v>4476</v>
      </c>
      <c r="F658" t="s">
        <v>77</v>
      </c>
      <c r="G658" t="s">
        <v>10889</v>
      </c>
      <c r="H658" t="s">
        <v>4503</v>
      </c>
      <c r="I658" t="s">
        <v>52</v>
      </c>
      <c r="J658" t="s">
        <v>2337</v>
      </c>
      <c r="K658" t="s">
        <v>4768</v>
      </c>
      <c r="L658" t="s">
        <v>10890</v>
      </c>
      <c r="M658">
        <v>166.608</v>
      </c>
      <c r="N658" t="s">
        <v>4484</v>
      </c>
      <c r="S658" t="s">
        <v>4485</v>
      </c>
      <c r="T658" t="s">
        <v>10891</v>
      </c>
      <c r="U658" t="s">
        <v>10892</v>
      </c>
      <c r="V658" t="s">
        <v>10893</v>
      </c>
      <c r="W658" t="s">
        <v>10894</v>
      </c>
      <c r="Z658">
        <v>1</v>
      </c>
      <c r="AM658">
        <v>1</v>
      </c>
      <c r="AN658" t="s">
        <v>10895</v>
      </c>
      <c r="AO658" t="s">
        <v>4692</v>
      </c>
      <c r="AP658">
        <v>1</v>
      </c>
      <c r="AQ658" t="s">
        <v>52</v>
      </c>
      <c r="AR658" s="16">
        <v>44244</v>
      </c>
      <c r="AY658" t="s">
        <v>52</v>
      </c>
      <c r="CN658" t="s">
        <v>4530</v>
      </c>
      <c r="CP658" t="s">
        <v>5826</v>
      </c>
    </row>
    <row r="659" spans="1:99" x14ac:dyDescent="0.2">
      <c r="A659" s="21" t="s">
        <v>10896</v>
      </c>
      <c r="B659" t="s">
        <v>10897</v>
      </c>
      <c r="C659" s="16">
        <v>41852</v>
      </c>
      <c r="D659" t="s">
        <v>4476</v>
      </c>
      <c r="F659" t="s">
        <v>77</v>
      </c>
      <c r="G659" t="s">
        <v>10898</v>
      </c>
      <c r="H659" t="s">
        <v>4503</v>
      </c>
      <c r="I659" t="s">
        <v>52</v>
      </c>
      <c r="J659" t="s">
        <v>10899</v>
      </c>
      <c r="K659" t="s">
        <v>7032</v>
      </c>
      <c r="L659" t="s">
        <v>10900</v>
      </c>
      <c r="M659">
        <v>167.26</v>
      </c>
      <c r="N659" t="s">
        <v>4484</v>
      </c>
      <c r="S659" t="s">
        <v>4485</v>
      </c>
      <c r="T659" t="s">
        <v>10901</v>
      </c>
      <c r="V659" t="s">
        <v>10902</v>
      </c>
      <c r="W659" t="s">
        <v>10903</v>
      </c>
      <c r="X659" t="s">
        <v>10904</v>
      </c>
      <c r="Y659">
        <v>442037693039</v>
      </c>
      <c r="AM659">
        <v>4</v>
      </c>
      <c r="AN659" t="s">
        <v>10905</v>
      </c>
      <c r="AO659" s="17">
        <v>18568</v>
      </c>
      <c r="AP659">
        <v>1</v>
      </c>
      <c r="AQ659" t="s">
        <v>52</v>
      </c>
      <c r="AR659" s="16">
        <v>42098</v>
      </c>
      <c r="AY659" t="s">
        <v>52</v>
      </c>
      <c r="CN659" t="s">
        <v>4530</v>
      </c>
      <c r="CP659" t="s">
        <v>5816</v>
      </c>
      <c r="CU659">
        <v>15</v>
      </c>
    </row>
    <row r="660" spans="1:99" x14ac:dyDescent="0.2">
      <c r="A660" s="21" t="s">
        <v>10906</v>
      </c>
      <c r="B660" t="s">
        <v>10907</v>
      </c>
      <c r="C660" s="16">
        <v>40909</v>
      </c>
      <c r="D660" t="s">
        <v>4501</v>
      </c>
      <c r="G660" t="s">
        <v>10908</v>
      </c>
      <c r="H660" t="s">
        <v>4503</v>
      </c>
      <c r="I660" t="s">
        <v>5064</v>
      </c>
      <c r="J660" t="s">
        <v>10909</v>
      </c>
      <c r="K660" t="s">
        <v>7581</v>
      </c>
      <c r="L660" t="s">
        <v>10910</v>
      </c>
      <c r="M660">
        <v>167.328</v>
      </c>
      <c r="N660" t="s">
        <v>4484</v>
      </c>
      <c r="S660" t="s">
        <v>4485</v>
      </c>
      <c r="T660" t="s">
        <v>10911</v>
      </c>
      <c r="W660" t="s">
        <v>10912</v>
      </c>
      <c r="X660" t="s">
        <v>10913</v>
      </c>
      <c r="Y660" t="s">
        <v>10914</v>
      </c>
      <c r="Z660">
        <v>1</v>
      </c>
      <c r="AM660">
        <v>3</v>
      </c>
      <c r="AN660" t="s">
        <v>10915</v>
      </c>
      <c r="AO660" t="s">
        <v>4692</v>
      </c>
      <c r="AP660">
        <v>1</v>
      </c>
      <c r="AR660" s="16">
        <v>43899</v>
      </c>
      <c r="AY660" t="s">
        <v>5064</v>
      </c>
      <c r="BF660">
        <v>1</v>
      </c>
      <c r="BG660">
        <v>1</v>
      </c>
      <c r="CF660">
        <v>0</v>
      </c>
      <c r="CG660">
        <v>4</v>
      </c>
      <c r="CI660" t="s">
        <v>9715</v>
      </c>
      <c r="CJ660">
        <v>31042930</v>
      </c>
      <c r="CK660" t="s">
        <v>39</v>
      </c>
      <c r="CL660">
        <v>31042930</v>
      </c>
      <c r="CN660" t="s">
        <v>4530</v>
      </c>
      <c r="CP660" t="s">
        <v>8546</v>
      </c>
      <c r="CQ660" t="s">
        <v>10916</v>
      </c>
    </row>
    <row r="661" spans="1:99" x14ac:dyDescent="0.2">
      <c r="A661" s="21" t="s">
        <v>3556</v>
      </c>
      <c r="B661" t="s">
        <v>3558</v>
      </c>
      <c r="C661" s="16">
        <v>41944</v>
      </c>
      <c r="D661" t="s">
        <v>4476</v>
      </c>
      <c r="F661" t="s">
        <v>77</v>
      </c>
      <c r="G661" t="s">
        <v>10917</v>
      </c>
      <c r="H661" t="s">
        <v>4503</v>
      </c>
      <c r="I661" t="s">
        <v>97</v>
      </c>
      <c r="J661" t="s">
        <v>3557</v>
      </c>
      <c r="K661" t="s">
        <v>4506</v>
      </c>
      <c r="L661" t="s">
        <v>3559</v>
      </c>
      <c r="M661">
        <v>167.36</v>
      </c>
      <c r="N661" t="s">
        <v>4484</v>
      </c>
      <c r="S661" t="s">
        <v>4485</v>
      </c>
      <c r="T661" t="s">
        <v>3560</v>
      </c>
      <c r="U661" t="s">
        <v>10918</v>
      </c>
      <c r="V661" t="s">
        <v>10919</v>
      </c>
      <c r="W661" t="s">
        <v>10920</v>
      </c>
      <c r="X661" t="s">
        <v>10921</v>
      </c>
      <c r="Z661">
        <v>6</v>
      </c>
      <c r="AM661">
        <v>4</v>
      </c>
      <c r="AN661" t="s">
        <v>10922</v>
      </c>
      <c r="AO661" t="s">
        <v>4692</v>
      </c>
      <c r="AP661">
        <v>1</v>
      </c>
      <c r="AR661" s="16">
        <v>42736</v>
      </c>
      <c r="AY661" t="s">
        <v>97</v>
      </c>
      <c r="BF661">
        <v>1</v>
      </c>
      <c r="BG661">
        <v>1</v>
      </c>
      <c r="CP661" t="s">
        <v>6331</v>
      </c>
      <c r="CQ661" t="s">
        <v>3561</v>
      </c>
      <c r="CU661">
        <v>23</v>
      </c>
    </row>
    <row r="662" spans="1:99" x14ac:dyDescent="0.2">
      <c r="A662" s="21" t="s">
        <v>10923</v>
      </c>
      <c r="B662" t="s">
        <v>10924</v>
      </c>
      <c r="C662" s="16">
        <v>40909</v>
      </c>
      <c r="D662" t="s">
        <v>4501</v>
      </c>
      <c r="F662" t="s">
        <v>53</v>
      </c>
      <c r="G662" t="s">
        <v>10925</v>
      </c>
      <c r="H662" t="s">
        <v>4503</v>
      </c>
      <c r="I662" t="s">
        <v>5327</v>
      </c>
      <c r="J662" t="s">
        <v>10926</v>
      </c>
      <c r="K662" t="s">
        <v>10927</v>
      </c>
      <c r="L662" t="s">
        <v>10928</v>
      </c>
      <c r="M662">
        <v>167.602</v>
      </c>
      <c r="N662" t="s">
        <v>4484</v>
      </c>
      <c r="S662" t="s">
        <v>4485</v>
      </c>
      <c r="T662" t="s">
        <v>10929</v>
      </c>
      <c r="U662" t="s">
        <v>10930</v>
      </c>
      <c r="V662" t="s">
        <v>10931</v>
      </c>
      <c r="W662" t="s">
        <v>10932</v>
      </c>
      <c r="X662" t="s">
        <v>10933</v>
      </c>
      <c r="Y662" t="s">
        <v>10934</v>
      </c>
      <c r="AM662">
        <v>1</v>
      </c>
      <c r="AN662" t="s">
        <v>10935</v>
      </c>
      <c r="AO662" s="18">
        <v>44470</v>
      </c>
      <c r="AP662">
        <v>1</v>
      </c>
      <c r="AR662" s="16">
        <v>41204</v>
      </c>
      <c r="AS662">
        <v>20000</v>
      </c>
      <c r="AT662" t="s">
        <v>1244</v>
      </c>
      <c r="AU662">
        <v>32047</v>
      </c>
      <c r="AV662">
        <v>20000</v>
      </c>
      <c r="AW662" t="s">
        <v>1244</v>
      </c>
      <c r="AX662">
        <v>32047</v>
      </c>
      <c r="AY662" t="s">
        <v>5327</v>
      </c>
      <c r="AZ662">
        <v>20000</v>
      </c>
      <c r="BA662" t="s">
        <v>1244</v>
      </c>
      <c r="BB662">
        <v>32047</v>
      </c>
      <c r="BC662">
        <v>20000</v>
      </c>
      <c r="BD662" t="s">
        <v>1244</v>
      </c>
      <c r="BE662">
        <v>32047</v>
      </c>
      <c r="BG662">
        <v>1</v>
      </c>
      <c r="CP662" t="s">
        <v>9392</v>
      </c>
      <c r="CQ662" t="s">
        <v>2476</v>
      </c>
      <c r="CU662">
        <v>21</v>
      </c>
    </row>
    <row r="663" spans="1:99" x14ac:dyDescent="0.2">
      <c r="A663" s="21" t="s">
        <v>10936</v>
      </c>
      <c r="B663" t="s">
        <v>10937</v>
      </c>
      <c r="C663" s="16">
        <v>43442</v>
      </c>
      <c r="D663" t="s">
        <v>4476</v>
      </c>
      <c r="G663" t="s">
        <v>10938</v>
      </c>
      <c r="H663" t="s">
        <v>4503</v>
      </c>
      <c r="I663" t="s">
        <v>52</v>
      </c>
      <c r="J663" t="s">
        <v>10939</v>
      </c>
      <c r="K663" t="s">
        <v>7857</v>
      </c>
      <c r="L663" t="s">
        <v>10940</v>
      </c>
      <c r="M663">
        <v>168.84100000000001</v>
      </c>
      <c r="N663" t="s">
        <v>4484</v>
      </c>
      <c r="S663" t="s">
        <v>4485</v>
      </c>
      <c r="T663" t="s">
        <v>10941</v>
      </c>
      <c r="U663" t="s">
        <v>10942</v>
      </c>
      <c r="V663" t="s">
        <v>10943</v>
      </c>
      <c r="W663" t="s">
        <v>10944</v>
      </c>
      <c r="X663" t="s">
        <v>10945</v>
      </c>
      <c r="AM663">
        <v>1</v>
      </c>
      <c r="AN663" t="s">
        <v>10946</v>
      </c>
      <c r="AO663" s="18">
        <v>44470</v>
      </c>
      <c r="AP663">
        <v>1</v>
      </c>
      <c r="AQ663" t="s">
        <v>52</v>
      </c>
      <c r="AR663" s="16">
        <v>44369</v>
      </c>
      <c r="AY663" t="s">
        <v>52</v>
      </c>
      <c r="BF663">
        <v>1</v>
      </c>
      <c r="BG663">
        <v>1</v>
      </c>
      <c r="CN663" t="s">
        <v>4530</v>
      </c>
      <c r="CP663" t="s">
        <v>10947</v>
      </c>
      <c r="CQ663" t="s">
        <v>10948</v>
      </c>
    </row>
    <row r="664" spans="1:99" x14ac:dyDescent="0.2">
      <c r="A664" s="21" t="s">
        <v>3275</v>
      </c>
      <c r="B664" t="s">
        <v>3277</v>
      </c>
      <c r="C664" s="16">
        <v>41275</v>
      </c>
      <c r="D664" t="s">
        <v>4501</v>
      </c>
      <c r="F664" t="s">
        <v>77</v>
      </c>
      <c r="G664" t="s">
        <v>10949</v>
      </c>
      <c r="H664" t="s">
        <v>4503</v>
      </c>
      <c r="I664" t="s">
        <v>60</v>
      </c>
      <c r="J664" t="s">
        <v>3276</v>
      </c>
      <c r="K664" t="s">
        <v>10950</v>
      </c>
      <c r="L664" t="s">
        <v>3278</v>
      </c>
      <c r="M664">
        <v>170.15299999999999</v>
      </c>
      <c r="N664" t="s">
        <v>4484</v>
      </c>
      <c r="S664" t="s">
        <v>4485</v>
      </c>
      <c r="T664" t="s">
        <v>3279</v>
      </c>
      <c r="U664" t="s">
        <v>10951</v>
      </c>
      <c r="V664" t="s">
        <v>10952</v>
      </c>
      <c r="W664" t="s">
        <v>10953</v>
      </c>
      <c r="X664" t="s">
        <v>10954</v>
      </c>
      <c r="Y664" t="s">
        <v>10955</v>
      </c>
      <c r="Z664">
        <v>76</v>
      </c>
      <c r="AM664">
        <v>1</v>
      </c>
      <c r="AN664" t="s">
        <v>10956</v>
      </c>
      <c r="AO664" s="17">
        <v>18568</v>
      </c>
      <c r="AP664">
        <v>1</v>
      </c>
      <c r="AQ664" t="s">
        <v>61</v>
      </c>
      <c r="AR664" s="16">
        <v>42942</v>
      </c>
      <c r="AY664" t="s">
        <v>60</v>
      </c>
      <c r="BF664">
        <v>1</v>
      </c>
      <c r="BG664">
        <v>1</v>
      </c>
      <c r="CP664" t="s">
        <v>4515</v>
      </c>
      <c r="CQ664" t="s">
        <v>3280</v>
      </c>
      <c r="CU664">
        <v>10</v>
      </c>
    </row>
    <row r="665" spans="1:99" x14ac:dyDescent="0.2">
      <c r="A665" s="21" t="s">
        <v>4071</v>
      </c>
      <c r="B665" t="s">
        <v>4072</v>
      </c>
      <c r="C665" s="16">
        <v>40909</v>
      </c>
      <c r="D665" t="s">
        <v>4501</v>
      </c>
      <c r="G665" t="s">
        <v>10957</v>
      </c>
      <c r="H665" t="s">
        <v>4503</v>
      </c>
      <c r="I665" t="s">
        <v>52</v>
      </c>
      <c r="J665" t="s">
        <v>3845</v>
      </c>
      <c r="K665" t="s">
        <v>4506</v>
      </c>
      <c r="L665" t="s">
        <v>4073</v>
      </c>
      <c r="M665">
        <v>170.19900000000001</v>
      </c>
      <c r="N665" t="s">
        <v>4484</v>
      </c>
      <c r="S665" t="s">
        <v>4485</v>
      </c>
      <c r="T665" t="s">
        <v>4074</v>
      </c>
      <c r="W665" t="s">
        <v>10958</v>
      </c>
      <c r="X665" t="s">
        <v>10959</v>
      </c>
      <c r="AM665">
        <v>1</v>
      </c>
      <c r="AN665" t="s">
        <v>10960</v>
      </c>
      <c r="AO665" s="18">
        <v>44470</v>
      </c>
      <c r="AP665">
        <v>1</v>
      </c>
      <c r="AQ665" t="s">
        <v>52</v>
      </c>
      <c r="AR665" s="16">
        <v>41841</v>
      </c>
      <c r="AS665">
        <v>15000</v>
      </c>
      <c r="AT665" t="s">
        <v>35</v>
      </c>
      <c r="AU665">
        <v>20284</v>
      </c>
      <c r="AV665">
        <v>15000</v>
      </c>
      <c r="AW665" t="s">
        <v>35</v>
      </c>
      <c r="AX665">
        <v>20284</v>
      </c>
      <c r="AY665" t="s">
        <v>52</v>
      </c>
      <c r="AZ665">
        <v>15000</v>
      </c>
      <c r="BA665" t="s">
        <v>35</v>
      </c>
      <c r="BB665">
        <v>20285</v>
      </c>
      <c r="BC665">
        <v>15000</v>
      </c>
      <c r="BD665" t="s">
        <v>35</v>
      </c>
      <c r="BE665">
        <v>20285</v>
      </c>
      <c r="BG665">
        <v>2</v>
      </c>
      <c r="CP665" t="s">
        <v>5045</v>
      </c>
      <c r="CQ665" t="s">
        <v>3953</v>
      </c>
    </row>
    <row r="666" spans="1:99" x14ac:dyDescent="0.2">
      <c r="A666" s="21" t="s">
        <v>2341</v>
      </c>
      <c r="B666" t="s">
        <v>2343</v>
      </c>
      <c r="C666" s="16">
        <v>43286</v>
      </c>
      <c r="D666" t="s">
        <v>4476</v>
      </c>
      <c r="G666" t="s">
        <v>10961</v>
      </c>
      <c r="H666" t="s">
        <v>4503</v>
      </c>
      <c r="I666" t="s">
        <v>91</v>
      </c>
      <c r="J666" t="s">
        <v>2342</v>
      </c>
      <c r="K666" t="s">
        <v>4506</v>
      </c>
      <c r="L666" t="s">
        <v>2344</v>
      </c>
      <c r="M666">
        <v>170.27600000000001</v>
      </c>
      <c r="N666" t="s">
        <v>4484</v>
      </c>
      <c r="S666" t="s">
        <v>4485</v>
      </c>
      <c r="T666" t="s">
        <v>2345</v>
      </c>
      <c r="W666" t="s">
        <v>10962</v>
      </c>
      <c r="X666" t="s">
        <v>10963</v>
      </c>
      <c r="Z666">
        <v>3</v>
      </c>
      <c r="AM666">
        <v>2</v>
      </c>
      <c r="AN666" t="s">
        <v>10964</v>
      </c>
      <c r="AO666" s="18">
        <v>44470</v>
      </c>
      <c r="AP666">
        <v>1</v>
      </c>
      <c r="AQ666" t="s">
        <v>52</v>
      </c>
      <c r="AR666" s="16">
        <v>43464</v>
      </c>
      <c r="AY666" t="s">
        <v>91</v>
      </c>
      <c r="BG666">
        <v>1</v>
      </c>
      <c r="CC666" t="s">
        <v>4579</v>
      </c>
      <c r="CD666">
        <v>4</v>
      </c>
      <c r="CP666" t="s">
        <v>5364</v>
      </c>
      <c r="CQ666" t="s">
        <v>2346</v>
      </c>
    </row>
    <row r="667" spans="1:99" x14ac:dyDescent="0.2">
      <c r="A667" s="21" t="s">
        <v>3982</v>
      </c>
      <c r="B667" t="s">
        <v>3983</v>
      </c>
      <c r="C667" s="16">
        <v>41640</v>
      </c>
      <c r="D667" t="s">
        <v>4501</v>
      </c>
      <c r="G667" t="s">
        <v>10965</v>
      </c>
    </row>
    <row r="668" spans="1:99" x14ac:dyDescent="0.2">
      <c r="A668" s="21" t="s">
        <v>10966</v>
      </c>
      <c r="B668" t="s">
        <v>10967</v>
      </c>
      <c r="C668" s="16">
        <v>40179</v>
      </c>
      <c r="D668" t="s">
        <v>4501</v>
      </c>
      <c r="F668" t="s">
        <v>77</v>
      </c>
      <c r="G668" t="s">
        <v>10968</v>
      </c>
      <c r="H668" t="s">
        <v>4503</v>
      </c>
      <c r="I668" t="s">
        <v>5064</v>
      </c>
      <c r="J668" t="s">
        <v>10969</v>
      </c>
      <c r="K668" t="s">
        <v>4808</v>
      </c>
      <c r="L668" t="s">
        <v>10970</v>
      </c>
      <c r="M668">
        <v>172.416</v>
      </c>
      <c r="N668" t="s">
        <v>4484</v>
      </c>
      <c r="S668" t="s">
        <v>4485</v>
      </c>
      <c r="T668" t="s">
        <v>10971</v>
      </c>
      <c r="U668" t="s">
        <v>10972</v>
      </c>
      <c r="V668" t="s">
        <v>10973</v>
      </c>
      <c r="W668" t="s">
        <v>10974</v>
      </c>
      <c r="X668" t="s">
        <v>10975</v>
      </c>
      <c r="Y668" t="s">
        <v>10976</v>
      </c>
      <c r="Z668">
        <v>1</v>
      </c>
      <c r="AO668" s="17">
        <v>18568</v>
      </c>
      <c r="AP668">
        <v>1</v>
      </c>
      <c r="AR668" s="16">
        <v>40148</v>
      </c>
      <c r="AS668">
        <v>4000000</v>
      </c>
      <c r="AT668" t="s">
        <v>39</v>
      </c>
      <c r="AU668">
        <v>4000000</v>
      </c>
      <c r="AV668">
        <v>4000000</v>
      </c>
      <c r="AW668" t="s">
        <v>39</v>
      </c>
      <c r="AX668">
        <v>4000000</v>
      </c>
      <c r="AY668" t="s">
        <v>5064</v>
      </c>
      <c r="AZ668">
        <v>4000000</v>
      </c>
      <c r="BA668" t="s">
        <v>39</v>
      </c>
      <c r="BB668">
        <v>4000000</v>
      </c>
      <c r="BC668">
        <v>4000000</v>
      </c>
      <c r="BD668" t="s">
        <v>39</v>
      </c>
      <c r="BE668">
        <v>4000000</v>
      </c>
      <c r="BF668">
        <v>1</v>
      </c>
      <c r="BG668">
        <v>1</v>
      </c>
      <c r="CP668" t="s">
        <v>4927</v>
      </c>
      <c r="CQ668" t="s">
        <v>10977</v>
      </c>
    </row>
    <row r="669" spans="1:99" x14ac:dyDescent="0.2">
      <c r="A669" s="21" t="s">
        <v>10978</v>
      </c>
      <c r="B669" t="s">
        <v>10979</v>
      </c>
      <c r="C669" s="16">
        <v>37987</v>
      </c>
      <c r="D669" t="s">
        <v>4501</v>
      </c>
      <c r="E669" t="s">
        <v>4477</v>
      </c>
      <c r="F669" t="s">
        <v>45</v>
      </c>
      <c r="G669" t="s">
        <v>10980</v>
      </c>
      <c r="H669" t="s">
        <v>4503</v>
      </c>
      <c r="I669" t="s">
        <v>97</v>
      </c>
      <c r="J669" t="s">
        <v>10981</v>
      </c>
      <c r="K669" t="s">
        <v>10982</v>
      </c>
      <c r="L669" t="s">
        <v>10983</v>
      </c>
      <c r="M669">
        <v>172.727</v>
      </c>
      <c r="N669" t="s">
        <v>4484</v>
      </c>
      <c r="S669" t="s">
        <v>4485</v>
      </c>
      <c r="T669" t="s">
        <v>10984</v>
      </c>
      <c r="U669" t="s">
        <v>10985</v>
      </c>
      <c r="V669" t="s">
        <v>10986</v>
      </c>
      <c r="W669" t="s">
        <v>10987</v>
      </c>
      <c r="X669" t="s">
        <v>10988</v>
      </c>
      <c r="Y669" t="s">
        <v>10989</v>
      </c>
      <c r="AM669">
        <v>2</v>
      </c>
      <c r="AN669" t="s">
        <v>10990</v>
      </c>
      <c r="AO669" t="s">
        <v>9031</v>
      </c>
      <c r="AP669">
        <v>1</v>
      </c>
      <c r="AR669" s="16">
        <v>40827</v>
      </c>
      <c r="AY669" t="s">
        <v>97</v>
      </c>
      <c r="BG669">
        <v>1</v>
      </c>
      <c r="CC669" t="s">
        <v>5620</v>
      </c>
      <c r="CD669">
        <v>12</v>
      </c>
      <c r="CK669" t="s">
        <v>39</v>
      </c>
      <c r="CN669" t="s">
        <v>4530</v>
      </c>
      <c r="CP669" t="s">
        <v>10991</v>
      </c>
      <c r="CQ669" t="s">
        <v>10992</v>
      </c>
      <c r="CT669">
        <v>1</v>
      </c>
    </row>
    <row r="670" spans="1:99" x14ac:dyDescent="0.2">
      <c r="A670" s="21" t="s">
        <v>10993</v>
      </c>
      <c r="B670" t="s">
        <v>10994</v>
      </c>
      <c r="C670" s="16">
        <v>43632</v>
      </c>
      <c r="D670" t="s">
        <v>4476</v>
      </c>
      <c r="G670" t="s">
        <v>10995</v>
      </c>
      <c r="H670" t="s">
        <v>4503</v>
      </c>
      <c r="I670" t="s">
        <v>91</v>
      </c>
      <c r="J670" t="s">
        <v>10996</v>
      </c>
      <c r="K670" t="s">
        <v>4654</v>
      </c>
      <c r="L670" t="s">
        <v>10997</v>
      </c>
      <c r="M670">
        <v>173.16200000000001</v>
      </c>
      <c r="N670" t="s">
        <v>4484</v>
      </c>
      <c r="S670" t="s">
        <v>4485</v>
      </c>
      <c r="T670" t="s">
        <v>10998</v>
      </c>
      <c r="W670" t="s">
        <v>10999</v>
      </c>
      <c r="X670" t="s">
        <v>11000</v>
      </c>
      <c r="Y670">
        <v>41799137280</v>
      </c>
      <c r="Z670">
        <v>23</v>
      </c>
      <c r="AM670">
        <v>1</v>
      </c>
      <c r="AN670" t="s">
        <v>11001</v>
      </c>
      <c r="AO670" s="18">
        <v>44470</v>
      </c>
      <c r="AP670">
        <v>1</v>
      </c>
      <c r="AQ670" t="s">
        <v>52</v>
      </c>
      <c r="AR670" s="16">
        <v>44140</v>
      </c>
      <c r="AY670" t="s">
        <v>91</v>
      </c>
      <c r="CP670" t="s">
        <v>11002</v>
      </c>
      <c r="CU670">
        <v>11</v>
      </c>
    </row>
    <row r="671" spans="1:99" x14ac:dyDescent="0.2">
      <c r="A671" s="21" t="s">
        <v>11003</v>
      </c>
      <c r="B671" t="s">
        <v>11004</v>
      </c>
      <c r="C671" s="16">
        <v>42430</v>
      </c>
      <c r="D671" t="s">
        <v>4546</v>
      </c>
      <c r="F671" t="s">
        <v>53</v>
      </c>
      <c r="G671" t="s">
        <v>11005</v>
      </c>
      <c r="H671" t="s">
        <v>4503</v>
      </c>
      <c r="I671" t="s">
        <v>97</v>
      </c>
      <c r="J671" t="s">
        <v>11006</v>
      </c>
      <c r="K671" t="s">
        <v>4768</v>
      </c>
      <c r="L671" t="s">
        <v>11007</v>
      </c>
      <c r="M671">
        <v>173.24100000000001</v>
      </c>
      <c r="N671" t="s">
        <v>4484</v>
      </c>
      <c r="S671" t="s">
        <v>4485</v>
      </c>
      <c r="T671" t="s">
        <v>11008</v>
      </c>
      <c r="U671" t="s">
        <v>11009</v>
      </c>
      <c r="V671" t="s">
        <v>11010</v>
      </c>
      <c r="W671" t="s">
        <v>11011</v>
      </c>
      <c r="X671" t="s">
        <v>11012</v>
      </c>
      <c r="Y671">
        <v>4906971589940</v>
      </c>
      <c r="Z671">
        <v>1</v>
      </c>
      <c r="AM671">
        <v>1</v>
      </c>
      <c r="AN671" t="s">
        <v>11013</v>
      </c>
      <c r="AO671" s="18">
        <v>44470</v>
      </c>
      <c r="AP671">
        <v>1</v>
      </c>
      <c r="AR671" s="16">
        <v>43592</v>
      </c>
      <c r="AY671" t="s">
        <v>97</v>
      </c>
      <c r="BF671">
        <v>1</v>
      </c>
      <c r="BG671">
        <v>1</v>
      </c>
      <c r="CN671" t="s">
        <v>4530</v>
      </c>
      <c r="CP671" t="s">
        <v>11014</v>
      </c>
      <c r="CQ671" t="s">
        <v>3224</v>
      </c>
      <c r="CU671">
        <v>19</v>
      </c>
    </row>
    <row r="672" spans="1:99" x14ac:dyDescent="0.2">
      <c r="A672" s="21" t="s">
        <v>11015</v>
      </c>
      <c r="B672" t="s">
        <v>11016</v>
      </c>
      <c r="C672" s="16">
        <v>41548</v>
      </c>
      <c r="D672" t="s">
        <v>4476</v>
      </c>
      <c r="E672" t="s">
        <v>4881</v>
      </c>
      <c r="F672" t="s">
        <v>77</v>
      </c>
      <c r="G672" t="s">
        <v>11017</v>
      </c>
      <c r="H672" t="s">
        <v>4503</v>
      </c>
      <c r="I672" t="s">
        <v>52</v>
      </c>
      <c r="J672" t="s">
        <v>11018</v>
      </c>
      <c r="K672" t="s">
        <v>7593</v>
      </c>
      <c r="L672" t="s">
        <v>11019</v>
      </c>
      <c r="M672">
        <v>174.374</v>
      </c>
      <c r="N672" t="s">
        <v>4484</v>
      </c>
      <c r="O672" s="16">
        <v>42549</v>
      </c>
      <c r="P672" t="s">
        <v>4476</v>
      </c>
      <c r="S672" t="s">
        <v>4485</v>
      </c>
      <c r="T672" t="s">
        <v>11020</v>
      </c>
      <c r="U672" t="s">
        <v>11021</v>
      </c>
      <c r="V672" t="s">
        <v>11022</v>
      </c>
      <c r="W672" t="s">
        <v>11023</v>
      </c>
      <c r="X672" t="s">
        <v>11024</v>
      </c>
      <c r="Y672">
        <v>310402359215</v>
      </c>
      <c r="AO672" s="18">
        <v>44470</v>
      </c>
      <c r="AP672">
        <v>1</v>
      </c>
      <c r="AQ672" t="s">
        <v>203</v>
      </c>
      <c r="AR672" s="16">
        <v>42095</v>
      </c>
      <c r="AY672" t="s">
        <v>52</v>
      </c>
      <c r="BG672">
        <v>1</v>
      </c>
      <c r="BH672" t="s">
        <v>6385</v>
      </c>
      <c r="BI672" t="s">
        <v>6386</v>
      </c>
      <c r="BJ672" s="16">
        <v>42549</v>
      </c>
      <c r="BK672" t="s">
        <v>4476</v>
      </c>
      <c r="BO672" t="s">
        <v>5195</v>
      </c>
      <c r="CN672" t="s">
        <v>4530</v>
      </c>
      <c r="CP672" t="s">
        <v>4609</v>
      </c>
      <c r="CQ672" t="s">
        <v>11025</v>
      </c>
      <c r="CR672" t="s">
        <v>11026</v>
      </c>
      <c r="CS672" t="s">
        <v>11027</v>
      </c>
      <c r="CU672">
        <v>2</v>
      </c>
    </row>
    <row r="673" spans="1:99" x14ac:dyDescent="0.2">
      <c r="A673" s="21" t="s">
        <v>380</v>
      </c>
      <c r="B673" t="s">
        <v>381</v>
      </c>
      <c r="C673" s="16">
        <v>43580</v>
      </c>
      <c r="D673" t="s">
        <v>4476</v>
      </c>
      <c r="G673" t="s">
        <v>11028</v>
      </c>
      <c r="H673" t="s">
        <v>4503</v>
      </c>
      <c r="I673" t="s">
        <v>52</v>
      </c>
      <c r="J673" t="s">
        <v>379</v>
      </c>
      <c r="K673" t="s">
        <v>4482</v>
      </c>
      <c r="L673" t="s">
        <v>382</v>
      </c>
      <c r="M673">
        <v>174.69900000000001</v>
      </c>
      <c r="N673" t="s">
        <v>4484</v>
      </c>
      <c r="S673" t="s">
        <v>4485</v>
      </c>
      <c r="T673" t="s">
        <v>383</v>
      </c>
      <c r="U673" t="s">
        <v>11029</v>
      </c>
      <c r="V673" t="s">
        <v>11030</v>
      </c>
      <c r="W673" t="s">
        <v>11031</v>
      </c>
      <c r="X673" t="s">
        <v>11032</v>
      </c>
      <c r="Z673">
        <v>7</v>
      </c>
      <c r="AM673">
        <v>2</v>
      </c>
      <c r="AN673" t="s">
        <v>11033</v>
      </c>
      <c r="AO673" s="17">
        <v>18568</v>
      </c>
      <c r="AP673">
        <v>1</v>
      </c>
      <c r="AQ673" t="s">
        <v>52</v>
      </c>
      <c r="AR673" s="16">
        <v>43713</v>
      </c>
      <c r="AS673">
        <v>1</v>
      </c>
      <c r="AT673" t="s">
        <v>35</v>
      </c>
      <c r="AU673">
        <v>1</v>
      </c>
      <c r="AV673">
        <v>1</v>
      </c>
      <c r="AW673" t="s">
        <v>35</v>
      </c>
      <c r="AX673">
        <v>1</v>
      </c>
      <c r="AY673" t="s">
        <v>52</v>
      </c>
      <c r="AZ673">
        <v>1</v>
      </c>
      <c r="BA673" t="s">
        <v>35</v>
      </c>
      <c r="BB673">
        <v>1</v>
      </c>
      <c r="BC673">
        <v>1</v>
      </c>
      <c r="BD673" t="s">
        <v>35</v>
      </c>
      <c r="BE673">
        <v>1</v>
      </c>
      <c r="CN673" t="s">
        <v>4530</v>
      </c>
      <c r="CP673" t="s">
        <v>4848</v>
      </c>
    </row>
    <row r="674" spans="1:99" x14ac:dyDescent="0.2">
      <c r="A674" s="21" t="s">
        <v>11034</v>
      </c>
      <c r="B674" t="s">
        <v>11035</v>
      </c>
      <c r="C674" s="16">
        <v>43101</v>
      </c>
      <c r="D674" t="s">
        <v>4501</v>
      </c>
      <c r="G674" t="s">
        <v>11036</v>
      </c>
      <c r="H674" t="s">
        <v>4503</v>
      </c>
      <c r="I674" t="s">
        <v>5064</v>
      </c>
      <c r="J674" t="s">
        <v>11037</v>
      </c>
      <c r="K674" t="s">
        <v>4696</v>
      </c>
      <c r="L674" t="s">
        <v>11038</v>
      </c>
      <c r="M674">
        <v>175.499</v>
      </c>
      <c r="N674" t="s">
        <v>4484</v>
      </c>
      <c r="S674" t="s">
        <v>4485</v>
      </c>
      <c r="T674" t="s">
        <v>11039</v>
      </c>
      <c r="U674" t="s">
        <v>11040</v>
      </c>
      <c r="V674" t="s">
        <v>11041</v>
      </c>
      <c r="W674" t="s">
        <v>11042</v>
      </c>
      <c r="X674" t="s">
        <v>11043</v>
      </c>
      <c r="AM674">
        <v>3</v>
      </c>
      <c r="AN674" t="s">
        <v>11044</v>
      </c>
      <c r="AO674" s="18">
        <v>44470</v>
      </c>
      <c r="AP674">
        <v>1</v>
      </c>
      <c r="AR674" s="16">
        <v>43749</v>
      </c>
      <c r="AY674" t="s">
        <v>5064</v>
      </c>
      <c r="BF674">
        <v>1</v>
      </c>
      <c r="BG674">
        <v>1</v>
      </c>
      <c r="CN674" t="s">
        <v>4530</v>
      </c>
      <c r="CP674" t="s">
        <v>11045</v>
      </c>
      <c r="CQ674" t="s">
        <v>11046</v>
      </c>
    </row>
    <row r="675" spans="1:99" x14ac:dyDescent="0.2">
      <c r="A675" s="21" t="s">
        <v>11047</v>
      </c>
      <c r="B675" t="s">
        <v>11048</v>
      </c>
      <c r="C675" s="16">
        <v>42527</v>
      </c>
      <c r="D675" t="s">
        <v>4476</v>
      </c>
      <c r="G675" t="s">
        <v>11049</v>
      </c>
      <c r="H675" t="s">
        <v>4503</v>
      </c>
      <c r="I675" t="s">
        <v>52</v>
      </c>
      <c r="J675" t="s">
        <v>11050</v>
      </c>
      <c r="K675" t="s">
        <v>4696</v>
      </c>
      <c r="L675" t="s">
        <v>11051</v>
      </c>
      <c r="M675">
        <v>176.09</v>
      </c>
      <c r="N675" t="s">
        <v>4484</v>
      </c>
      <c r="S675" t="s">
        <v>4485</v>
      </c>
      <c r="T675" t="s">
        <v>11052</v>
      </c>
      <c r="U675" t="s">
        <v>11053</v>
      </c>
      <c r="V675" t="s">
        <v>11054</v>
      </c>
      <c r="W675" t="s">
        <v>11055</v>
      </c>
      <c r="X675" t="s">
        <v>11056</v>
      </c>
      <c r="Y675" t="s">
        <v>11057</v>
      </c>
      <c r="Z675">
        <v>1</v>
      </c>
      <c r="AO675" s="18">
        <v>44470</v>
      </c>
      <c r="AP675">
        <v>1</v>
      </c>
      <c r="AQ675" t="s">
        <v>52</v>
      </c>
      <c r="AR675" s="16">
        <v>44110</v>
      </c>
      <c r="AY675" t="s">
        <v>52</v>
      </c>
      <c r="BF675">
        <v>1</v>
      </c>
      <c r="BG675">
        <v>1</v>
      </c>
      <c r="CF675">
        <v>0</v>
      </c>
      <c r="CG675">
        <v>1</v>
      </c>
      <c r="CI675" t="s">
        <v>4580</v>
      </c>
      <c r="CN675" t="s">
        <v>4530</v>
      </c>
      <c r="CP675" t="s">
        <v>11058</v>
      </c>
      <c r="CQ675" t="s">
        <v>2553</v>
      </c>
    </row>
    <row r="676" spans="1:99" x14ac:dyDescent="0.2">
      <c r="A676" s="21" t="s">
        <v>2706</v>
      </c>
      <c r="B676" t="s">
        <v>2708</v>
      </c>
      <c r="C676" s="16">
        <v>43252</v>
      </c>
      <c r="D676" t="s">
        <v>4546</v>
      </c>
      <c r="G676" t="s">
        <v>11059</v>
      </c>
      <c r="H676" t="s">
        <v>4503</v>
      </c>
      <c r="I676" t="s">
        <v>91</v>
      </c>
      <c r="J676" t="s">
        <v>2707</v>
      </c>
      <c r="K676" t="s">
        <v>4506</v>
      </c>
      <c r="L676" t="s">
        <v>2709</v>
      </c>
      <c r="M676">
        <v>176.87899999999999</v>
      </c>
      <c r="N676" t="s">
        <v>4484</v>
      </c>
      <c r="S676" t="s">
        <v>4485</v>
      </c>
      <c r="T676" t="s">
        <v>2710</v>
      </c>
      <c r="U676" t="s">
        <v>11060</v>
      </c>
      <c r="V676" t="s">
        <v>11061</v>
      </c>
      <c r="W676" t="s">
        <v>11062</v>
      </c>
      <c r="X676" t="s">
        <v>11063</v>
      </c>
      <c r="AM676">
        <v>1</v>
      </c>
      <c r="AN676" t="s">
        <v>11064</v>
      </c>
      <c r="AO676" s="18">
        <v>44470</v>
      </c>
      <c r="AP676">
        <v>1</v>
      </c>
      <c r="AQ676" t="s">
        <v>52</v>
      </c>
      <c r="AR676" s="16">
        <v>43305</v>
      </c>
      <c r="AY676" t="s">
        <v>91</v>
      </c>
      <c r="BF676">
        <v>1</v>
      </c>
      <c r="BG676">
        <v>2</v>
      </c>
      <c r="CP676" t="s">
        <v>11065</v>
      </c>
      <c r="CQ676" t="s">
        <v>11066</v>
      </c>
    </row>
    <row r="677" spans="1:99" x14ac:dyDescent="0.2">
      <c r="A677" s="21" t="s">
        <v>11067</v>
      </c>
      <c r="B677" t="s">
        <v>11068</v>
      </c>
      <c r="C677" s="16">
        <v>43607</v>
      </c>
      <c r="D677" t="s">
        <v>4476</v>
      </c>
      <c r="F677" t="s">
        <v>77</v>
      </c>
      <c r="G677" t="s">
        <v>11069</v>
      </c>
      <c r="H677" t="s">
        <v>4503</v>
      </c>
      <c r="I677" t="s">
        <v>52</v>
      </c>
      <c r="J677" t="s">
        <v>2992</v>
      </c>
      <c r="K677" t="s">
        <v>4520</v>
      </c>
      <c r="L677" t="s">
        <v>11070</v>
      </c>
      <c r="M677">
        <v>177.19800000000001</v>
      </c>
      <c r="N677" t="s">
        <v>4484</v>
      </c>
      <c r="S677" t="s">
        <v>4485</v>
      </c>
      <c r="T677" t="s">
        <v>11071</v>
      </c>
      <c r="V677" t="s">
        <v>11072</v>
      </c>
      <c r="W677" t="s">
        <v>11073</v>
      </c>
      <c r="X677" t="s">
        <v>11074</v>
      </c>
      <c r="Y677">
        <v>4940257660650</v>
      </c>
      <c r="Z677">
        <v>2</v>
      </c>
      <c r="AM677">
        <v>1</v>
      </c>
      <c r="AN677" t="s">
        <v>11075</v>
      </c>
      <c r="AO677" s="17">
        <v>18568</v>
      </c>
      <c r="AP677">
        <v>1</v>
      </c>
      <c r="AQ677" t="s">
        <v>52</v>
      </c>
      <c r="AR677" s="16">
        <v>43678</v>
      </c>
      <c r="AY677" t="s">
        <v>52</v>
      </c>
      <c r="BG677">
        <v>1</v>
      </c>
      <c r="CF677">
        <v>0</v>
      </c>
      <c r="CG677">
        <v>2</v>
      </c>
      <c r="CI677" t="s">
        <v>4498</v>
      </c>
    </row>
    <row r="678" spans="1:99" x14ac:dyDescent="0.2">
      <c r="A678" s="21" t="s">
        <v>11076</v>
      </c>
      <c r="B678" t="s">
        <v>11077</v>
      </c>
      <c r="C678" s="16">
        <v>42491</v>
      </c>
      <c r="D678" t="s">
        <v>4546</v>
      </c>
      <c r="G678" t="s">
        <v>11078</v>
      </c>
      <c r="H678" t="s">
        <v>4503</v>
      </c>
      <c r="I678" t="s">
        <v>5369</v>
      </c>
      <c r="J678" t="s">
        <v>2590</v>
      </c>
      <c r="K678" t="s">
        <v>4654</v>
      </c>
      <c r="L678" t="s">
        <v>11079</v>
      </c>
      <c r="M678">
        <v>177.29</v>
      </c>
      <c r="N678" t="s">
        <v>4484</v>
      </c>
      <c r="S678" t="s">
        <v>4485</v>
      </c>
      <c r="T678" t="s">
        <v>11080</v>
      </c>
      <c r="V678" t="s">
        <v>11081</v>
      </c>
      <c r="W678" t="s">
        <v>11082</v>
      </c>
      <c r="X678" t="s">
        <v>11083</v>
      </c>
      <c r="Y678" t="s">
        <v>11084</v>
      </c>
      <c r="Z678">
        <v>3</v>
      </c>
      <c r="AM678">
        <v>3</v>
      </c>
      <c r="AN678" t="s">
        <v>11085</v>
      </c>
      <c r="AO678" s="17">
        <v>18568</v>
      </c>
      <c r="AP678">
        <v>1</v>
      </c>
      <c r="AR678" s="16">
        <v>44309</v>
      </c>
      <c r="BG678">
        <v>1</v>
      </c>
      <c r="CC678" t="s">
        <v>8852</v>
      </c>
      <c r="CD678">
        <v>7</v>
      </c>
      <c r="CP678" t="s">
        <v>4555</v>
      </c>
      <c r="CQ678" t="s">
        <v>11086</v>
      </c>
      <c r="CU678">
        <v>15</v>
      </c>
    </row>
    <row r="679" spans="1:99" x14ac:dyDescent="0.2">
      <c r="A679" s="21" t="s">
        <v>11087</v>
      </c>
      <c r="B679" t="s">
        <v>11088</v>
      </c>
      <c r="C679" s="16">
        <v>41730</v>
      </c>
      <c r="D679" t="s">
        <v>4476</v>
      </c>
      <c r="G679" t="s">
        <v>11089</v>
      </c>
      <c r="H679" t="s">
        <v>4503</v>
      </c>
      <c r="I679" t="s">
        <v>5286</v>
      </c>
      <c r="J679" t="s">
        <v>11090</v>
      </c>
      <c r="K679" t="s">
        <v>7045</v>
      </c>
      <c r="L679" t="s">
        <v>11091</v>
      </c>
      <c r="M679">
        <v>177.691</v>
      </c>
      <c r="N679" t="s">
        <v>6289</v>
      </c>
      <c r="R679" t="s">
        <v>6290</v>
      </c>
      <c r="S679" t="s">
        <v>4485</v>
      </c>
      <c r="T679" t="s">
        <v>11092</v>
      </c>
      <c r="U679" t="s">
        <v>11093</v>
      </c>
      <c r="V679" t="s">
        <v>11094</v>
      </c>
      <c r="W679" t="s">
        <v>11095</v>
      </c>
      <c r="X679" t="s">
        <v>11096</v>
      </c>
      <c r="AM679">
        <v>4</v>
      </c>
      <c r="AN679" t="s">
        <v>11097</v>
      </c>
      <c r="AO679" s="18">
        <v>44470</v>
      </c>
      <c r="AP679">
        <v>1</v>
      </c>
      <c r="AR679" s="16">
        <v>42125</v>
      </c>
      <c r="AS679">
        <v>81000</v>
      </c>
      <c r="AT679" t="s">
        <v>35</v>
      </c>
      <c r="AU679">
        <v>90716</v>
      </c>
      <c r="BC679">
        <v>81000</v>
      </c>
      <c r="BD679" t="s">
        <v>35</v>
      </c>
      <c r="BE679">
        <v>90716</v>
      </c>
      <c r="BG679">
        <v>1</v>
      </c>
      <c r="CN679" t="s">
        <v>4530</v>
      </c>
      <c r="CP679" t="s">
        <v>10553</v>
      </c>
      <c r="CQ679" t="s">
        <v>10628</v>
      </c>
    </row>
    <row r="680" spans="1:99" x14ac:dyDescent="0.2">
      <c r="A680" s="21" t="s">
        <v>11098</v>
      </c>
      <c r="B680" t="s">
        <v>11099</v>
      </c>
      <c r="C680" s="16">
        <v>44075</v>
      </c>
      <c r="D680" t="s">
        <v>4546</v>
      </c>
      <c r="G680" t="s">
        <v>11100</v>
      </c>
      <c r="H680" t="s">
        <v>4503</v>
      </c>
      <c r="I680" t="s">
        <v>91</v>
      </c>
      <c r="J680" t="s">
        <v>11101</v>
      </c>
      <c r="K680" t="s">
        <v>4896</v>
      </c>
      <c r="L680" t="s">
        <v>11102</v>
      </c>
      <c r="M680">
        <v>177.87799999999999</v>
      </c>
      <c r="N680" t="s">
        <v>4484</v>
      </c>
      <c r="S680" t="s">
        <v>4485</v>
      </c>
      <c r="T680" t="s">
        <v>11103</v>
      </c>
      <c r="W680" t="s">
        <v>11104</v>
      </c>
      <c r="Z680">
        <v>4</v>
      </c>
      <c r="AM680">
        <v>1</v>
      </c>
      <c r="AN680" t="s">
        <v>11105</v>
      </c>
      <c r="AO680" s="18">
        <v>44470</v>
      </c>
      <c r="AP680">
        <v>1</v>
      </c>
      <c r="AQ680" t="s">
        <v>52</v>
      </c>
      <c r="AR680" s="16">
        <v>44078</v>
      </c>
      <c r="AY680" t="s">
        <v>91</v>
      </c>
      <c r="CN680" t="s">
        <v>4530</v>
      </c>
      <c r="CP680" t="s">
        <v>11106</v>
      </c>
    </row>
    <row r="681" spans="1:99" x14ac:dyDescent="0.2">
      <c r="A681" s="21" t="s">
        <v>11107</v>
      </c>
      <c r="B681" t="s">
        <v>11108</v>
      </c>
      <c r="C681" s="16">
        <v>43101</v>
      </c>
      <c r="D681" t="s">
        <v>4501</v>
      </c>
      <c r="G681" t="s">
        <v>11109</v>
      </c>
      <c r="H681" t="s">
        <v>4503</v>
      </c>
      <c r="I681" t="s">
        <v>91</v>
      </c>
      <c r="J681" t="s">
        <v>11110</v>
      </c>
      <c r="K681" t="s">
        <v>4506</v>
      </c>
      <c r="L681" t="s">
        <v>11111</v>
      </c>
      <c r="M681">
        <v>177.98099999999999</v>
      </c>
      <c r="N681" t="s">
        <v>4484</v>
      </c>
      <c r="S681" t="s">
        <v>4485</v>
      </c>
      <c r="T681" t="s">
        <v>11112</v>
      </c>
      <c r="U681" t="s">
        <v>11113</v>
      </c>
      <c r="V681" t="s">
        <v>11114</v>
      </c>
      <c r="W681" t="s">
        <v>11115</v>
      </c>
      <c r="X681" t="s">
        <v>11116</v>
      </c>
      <c r="Y681" t="s">
        <v>11117</v>
      </c>
      <c r="Z681">
        <v>1</v>
      </c>
      <c r="AM681">
        <v>1</v>
      </c>
      <c r="AN681" t="s">
        <v>11118</v>
      </c>
      <c r="AO681" s="18">
        <v>44470</v>
      </c>
      <c r="AP681">
        <v>1</v>
      </c>
      <c r="AQ681" t="s">
        <v>52</v>
      </c>
      <c r="AR681" s="16">
        <v>44161</v>
      </c>
      <c r="AY681" t="s">
        <v>91</v>
      </c>
      <c r="BF681">
        <v>1</v>
      </c>
      <c r="BG681">
        <v>1</v>
      </c>
      <c r="CC681" t="s">
        <v>4607</v>
      </c>
      <c r="CD681">
        <v>2</v>
      </c>
      <c r="CP681" t="s">
        <v>7004</v>
      </c>
      <c r="CQ681" t="s">
        <v>11119</v>
      </c>
    </row>
    <row r="682" spans="1:99" x14ac:dyDescent="0.2">
      <c r="A682" s="21" t="s">
        <v>4379</v>
      </c>
      <c r="B682" t="s">
        <v>4380</v>
      </c>
      <c r="C682" s="16">
        <v>33970</v>
      </c>
      <c r="D682" t="s">
        <v>4501</v>
      </c>
      <c r="F682" t="s">
        <v>53</v>
      </c>
      <c r="G682" t="s">
        <v>4381</v>
      </c>
      <c r="H682" t="s">
        <v>4503</v>
      </c>
      <c r="I682" t="s">
        <v>97</v>
      </c>
      <c r="J682" t="s">
        <v>73</v>
      </c>
      <c r="K682" t="s">
        <v>4506</v>
      </c>
      <c r="L682" t="s">
        <v>4381</v>
      </c>
      <c r="M682">
        <v>178.904</v>
      </c>
      <c r="N682" t="s">
        <v>4484</v>
      </c>
      <c r="S682" t="s">
        <v>4485</v>
      </c>
      <c r="T682" t="s">
        <v>4382</v>
      </c>
      <c r="U682" t="s">
        <v>11120</v>
      </c>
      <c r="W682" t="s">
        <v>11121</v>
      </c>
      <c r="Y682" t="s">
        <v>11122</v>
      </c>
      <c r="AO682" t="s">
        <v>4692</v>
      </c>
      <c r="AP682">
        <v>1</v>
      </c>
      <c r="AR682" s="16">
        <v>37901</v>
      </c>
      <c r="AS682">
        <v>2000000</v>
      </c>
      <c r="AT682" t="s">
        <v>39</v>
      </c>
      <c r="AU682">
        <v>2000000</v>
      </c>
      <c r="AV682">
        <v>2000000</v>
      </c>
      <c r="AW682" t="s">
        <v>39</v>
      </c>
      <c r="AX682">
        <v>2000000</v>
      </c>
      <c r="AY682" t="s">
        <v>97</v>
      </c>
      <c r="AZ682">
        <v>2000000</v>
      </c>
      <c r="BA682" t="s">
        <v>39</v>
      </c>
      <c r="BB682">
        <v>2000000</v>
      </c>
      <c r="BC682">
        <v>2000000</v>
      </c>
      <c r="BD682" t="s">
        <v>39</v>
      </c>
      <c r="BE682">
        <v>2000000</v>
      </c>
      <c r="CC682" t="s">
        <v>6380</v>
      </c>
      <c r="CD682">
        <v>29</v>
      </c>
      <c r="CP682" t="s">
        <v>4555</v>
      </c>
      <c r="CU682">
        <v>25</v>
      </c>
    </row>
    <row r="683" spans="1:99" x14ac:dyDescent="0.2">
      <c r="A683" s="21" t="s">
        <v>11123</v>
      </c>
      <c r="B683" t="s">
        <v>11124</v>
      </c>
      <c r="C683" s="16">
        <v>41275</v>
      </c>
      <c r="D683" t="s">
        <v>4501</v>
      </c>
      <c r="G683" t="s">
        <v>11125</v>
      </c>
      <c r="H683" t="s">
        <v>4503</v>
      </c>
      <c r="I683" t="s">
        <v>7019</v>
      </c>
      <c r="J683" t="s">
        <v>11126</v>
      </c>
      <c r="K683" t="s">
        <v>11127</v>
      </c>
      <c r="L683" t="s">
        <v>11128</v>
      </c>
      <c r="M683">
        <v>179.05699999999999</v>
      </c>
      <c r="N683" t="s">
        <v>4484</v>
      </c>
      <c r="S683" t="s">
        <v>4485</v>
      </c>
      <c r="T683" t="s">
        <v>11129</v>
      </c>
      <c r="V683" t="s">
        <v>11130</v>
      </c>
      <c r="AP683">
        <v>1</v>
      </c>
      <c r="AR683" s="16">
        <v>41404</v>
      </c>
      <c r="AS683">
        <v>960000</v>
      </c>
      <c r="AT683" t="s">
        <v>5006</v>
      </c>
      <c r="AU683">
        <v>145963</v>
      </c>
      <c r="BC683">
        <v>960000</v>
      </c>
      <c r="BD683" t="s">
        <v>5006</v>
      </c>
      <c r="BE683">
        <v>145963</v>
      </c>
      <c r="CN683" t="s">
        <v>5008</v>
      </c>
      <c r="CP683" t="s">
        <v>11131</v>
      </c>
      <c r="CU683">
        <v>3</v>
      </c>
    </row>
    <row r="684" spans="1:99" x14ac:dyDescent="0.2">
      <c r="A684" s="21" t="s">
        <v>11132</v>
      </c>
      <c r="B684" t="s">
        <v>11133</v>
      </c>
      <c r="C684" s="16">
        <v>42584</v>
      </c>
      <c r="D684" t="s">
        <v>4476</v>
      </c>
      <c r="G684" t="s">
        <v>11134</v>
      </c>
      <c r="H684" t="s">
        <v>4503</v>
      </c>
      <c r="I684" t="s">
        <v>5369</v>
      </c>
      <c r="J684" t="s">
        <v>11135</v>
      </c>
      <c r="K684" t="s">
        <v>7907</v>
      </c>
      <c r="L684" t="s">
        <v>11136</v>
      </c>
      <c r="M684">
        <v>180.136</v>
      </c>
      <c r="N684" t="s">
        <v>4484</v>
      </c>
      <c r="S684" t="s">
        <v>4485</v>
      </c>
      <c r="T684" t="s">
        <v>11137</v>
      </c>
      <c r="U684" t="s">
        <v>11138</v>
      </c>
      <c r="V684" t="s">
        <v>11139</v>
      </c>
      <c r="W684" t="s">
        <v>11140</v>
      </c>
      <c r="X684" t="s">
        <v>11141</v>
      </c>
      <c r="Y684">
        <v>7765353695</v>
      </c>
      <c r="Z684">
        <v>2</v>
      </c>
      <c r="AO684" s="18">
        <v>44470</v>
      </c>
      <c r="AP684">
        <v>1</v>
      </c>
      <c r="AR684" s="16">
        <v>43215</v>
      </c>
      <c r="BG684">
        <v>1</v>
      </c>
      <c r="CP684" t="s">
        <v>11142</v>
      </c>
      <c r="CQ684" t="s">
        <v>11143</v>
      </c>
      <c r="CU684">
        <v>29</v>
      </c>
    </row>
    <row r="685" spans="1:99" x14ac:dyDescent="0.2">
      <c r="A685" s="21" t="s">
        <v>11144</v>
      </c>
      <c r="B685" t="s">
        <v>11145</v>
      </c>
      <c r="C685" s="16">
        <v>41640</v>
      </c>
      <c r="D685" t="s">
        <v>4501</v>
      </c>
      <c r="F685" t="s">
        <v>77</v>
      </c>
      <c r="G685" t="s">
        <v>11146</v>
      </c>
      <c r="H685" t="s">
        <v>4503</v>
      </c>
      <c r="I685" t="s">
        <v>60</v>
      </c>
      <c r="J685" t="s">
        <v>7185</v>
      </c>
      <c r="K685" t="s">
        <v>4945</v>
      </c>
      <c r="L685" t="s">
        <v>11147</v>
      </c>
      <c r="M685">
        <v>180.19499999999999</v>
      </c>
      <c r="N685" t="s">
        <v>4484</v>
      </c>
      <c r="S685" t="s">
        <v>4485</v>
      </c>
      <c r="T685" t="s">
        <v>11148</v>
      </c>
      <c r="U685" t="s">
        <v>11149</v>
      </c>
      <c r="W685" t="s">
        <v>11150</v>
      </c>
      <c r="X685" t="s">
        <v>11151</v>
      </c>
      <c r="Z685">
        <v>1</v>
      </c>
      <c r="AM685">
        <v>3</v>
      </c>
      <c r="AN685" t="s">
        <v>11152</v>
      </c>
      <c r="AO685" s="18">
        <v>44470</v>
      </c>
      <c r="AP685">
        <v>1</v>
      </c>
      <c r="AQ685" t="s">
        <v>61</v>
      </c>
      <c r="AR685" s="16">
        <v>43082</v>
      </c>
      <c r="AY685" t="s">
        <v>60</v>
      </c>
      <c r="BF685">
        <v>2</v>
      </c>
      <c r="BG685">
        <v>2</v>
      </c>
      <c r="CN685" t="s">
        <v>4530</v>
      </c>
      <c r="CP685" t="s">
        <v>6782</v>
      </c>
      <c r="CQ685" t="s">
        <v>11153</v>
      </c>
    </row>
    <row r="686" spans="1:99" x14ac:dyDescent="0.2">
      <c r="A686" s="21" t="s">
        <v>3616</v>
      </c>
      <c r="B686" t="s">
        <v>3617</v>
      </c>
      <c r="C686" s="16">
        <v>32874</v>
      </c>
      <c r="D686" t="s">
        <v>4501</v>
      </c>
      <c r="G686" t="s">
        <v>11154</v>
      </c>
      <c r="H686" t="s">
        <v>3555</v>
      </c>
      <c r="I686" t="s">
        <v>44</v>
      </c>
      <c r="J686" t="s">
        <v>3410</v>
      </c>
      <c r="K686" t="s">
        <v>4506</v>
      </c>
      <c r="L686" t="s">
        <v>3618</v>
      </c>
      <c r="M686">
        <v>180.608</v>
      </c>
      <c r="N686" t="s">
        <v>4484</v>
      </c>
      <c r="O686" s="16">
        <v>37601</v>
      </c>
      <c r="P686" t="s">
        <v>4476</v>
      </c>
      <c r="S686" t="s">
        <v>4485</v>
      </c>
      <c r="T686" t="s">
        <v>3619</v>
      </c>
      <c r="W686" t="s">
        <v>11155</v>
      </c>
      <c r="X686" t="s">
        <v>11156</v>
      </c>
      <c r="Y686" t="s">
        <v>11157</v>
      </c>
      <c r="Z686">
        <v>1</v>
      </c>
      <c r="AB686" t="s">
        <v>5882</v>
      </c>
      <c r="AC686" t="s">
        <v>61</v>
      </c>
      <c r="AD686">
        <v>22</v>
      </c>
      <c r="AE686">
        <v>25</v>
      </c>
      <c r="AF686">
        <v>9</v>
      </c>
      <c r="AH686">
        <v>6</v>
      </c>
      <c r="AI686">
        <v>6</v>
      </c>
      <c r="AM686">
        <v>1</v>
      </c>
      <c r="AN686" t="s">
        <v>11158</v>
      </c>
      <c r="AO686" s="18">
        <v>44470</v>
      </c>
      <c r="AP686">
        <v>1</v>
      </c>
      <c r="AQ686" t="s">
        <v>2596</v>
      </c>
      <c r="AR686" s="16">
        <v>42698</v>
      </c>
      <c r="AY686" t="s">
        <v>44</v>
      </c>
      <c r="BG686">
        <v>1</v>
      </c>
      <c r="BQ686" s="16">
        <v>37601</v>
      </c>
      <c r="BZ686" t="s">
        <v>11159</v>
      </c>
      <c r="CA686" t="s">
        <v>11160</v>
      </c>
      <c r="CB686" t="s">
        <v>4979</v>
      </c>
      <c r="CJ686">
        <v>26230</v>
      </c>
      <c r="CK686" t="s">
        <v>39</v>
      </c>
      <c r="CL686">
        <v>26230</v>
      </c>
      <c r="CP686" t="s">
        <v>4716</v>
      </c>
      <c r="CQ686" t="s">
        <v>1421</v>
      </c>
      <c r="CU686">
        <v>13</v>
      </c>
    </row>
    <row r="687" spans="1:99" x14ac:dyDescent="0.2">
      <c r="A687" s="21" t="s">
        <v>11161</v>
      </c>
      <c r="B687" t="s">
        <v>11162</v>
      </c>
      <c r="C687" s="16">
        <v>42370</v>
      </c>
      <c r="D687" t="s">
        <v>4501</v>
      </c>
      <c r="F687" t="s">
        <v>77</v>
      </c>
      <c r="G687" t="s">
        <v>11163</v>
      </c>
      <c r="H687" t="s">
        <v>4503</v>
      </c>
      <c r="I687" t="s">
        <v>52</v>
      </c>
      <c r="J687" t="s">
        <v>11164</v>
      </c>
      <c r="K687" t="s">
        <v>4520</v>
      </c>
      <c r="L687" t="s">
        <v>11165</v>
      </c>
      <c r="M687">
        <v>180.79300000000001</v>
      </c>
      <c r="N687" t="s">
        <v>4484</v>
      </c>
      <c r="S687" t="s">
        <v>4485</v>
      </c>
      <c r="T687" t="s">
        <v>11166</v>
      </c>
      <c r="V687" t="s">
        <v>11167</v>
      </c>
      <c r="W687" t="s">
        <v>11168</v>
      </c>
      <c r="X687" t="s">
        <v>11169</v>
      </c>
      <c r="Y687" t="s">
        <v>11170</v>
      </c>
      <c r="AM687">
        <v>2</v>
      </c>
      <c r="AN687" t="s">
        <v>11171</v>
      </c>
      <c r="AO687" s="17">
        <v>18568</v>
      </c>
      <c r="AP687">
        <v>1</v>
      </c>
      <c r="AQ687" t="s">
        <v>52</v>
      </c>
      <c r="AR687" s="16">
        <v>43866</v>
      </c>
      <c r="AY687" t="s">
        <v>52</v>
      </c>
      <c r="BG687">
        <v>2</v>
      </c>
      <c r="CC687" t="s">
        <v>7211</v>
      </c>
      <c r="CD687">
        <v>4</v>
      </c>
      <c r="CN687" t="s">
        <v>4530</v>
      </c>
      <c r="CP687" t="s">
        <v>11172</v>
      </c>
      <c r="CQ687" t="s">
        <v>11173</v>
      </c>
    </row>
    <row r="688" spans="1:99" x14ac:dyDescent="0.2">
      <c r="A688" s="21" t="s">
        <v>11174</v>
      </c>
      <c r="B688" t="s">
        <v>11175</v>
      </c>
      <c r="C688" s="16">
        <v>43101</v>
      </c>
      <c r="D688" t="s">
        <v>4501</v>
      </c>
      <c r="G688" t="s">
        <v>11176</v>
      </c>
      <c r="H688" t="s">
        <v>4503</v>
      </c>
      <c r="I688" t="s">
        <v>97</v>
      </c>
      <c r="J688" t="s">
        <v>6025</v>
      </c>
      <c r="K688" t="s">
        <v>4641</v>
      </c>
      <c r="L688" t="s">
        <v>11177</v>
      </c>
      <c r="M688">
        <v>180.97399999999999</v>
      </c>
      <c r="N688" t="s">
        <v>4484</v>
      </c>
      <c r="S688" t="s">
        <v>4485</v>
      </c>
      <c r="T688" t="s">
        <v>11178</v>
      </c>
      <c r="U688" t="s">
        <v>11179</v>
      </c>
      <c r="W688" t="s">
        <v>11180</v>
      </c>
      <c r="X688" t="s">
        <v>11181</v>
      </c>
      <c r="Y688" t="s">
        <v>11182</v>
      </c>
      <c r="Z688">
        <v>3</v>
      </c>
      <c r="AD688">
        <v>1</v>
      </c>
      <c r="AE688">
        <v>1</v>
      </c>
      <c r="AF688">
        <v>1</v>
      </c>
      <c r="AM688">
        <v>1</v>
      </c>
      <c r="AN688" t="s">
        <v>11183</v>
      </c>
      <c r="AO688" s="18">
        <v>44470</v>
      </c>
      <c r="AP688">
        <v>1</v>
      </c>
      <c r="AR688" s="16">
        <v>43576</v>
      </c>
      <c r="AY688" t="s">
        <v>97</v>
      </c>
      <c r="BG688">
        <v>1</v>
      </c>
      <c r="CC688" t="s">
        <v>5151</v>
      </c>
      <c r="CD688">
        <v>5</v>
      </c>
      <c r="CN688" t="s">
        <v>4647</v>
      </c>
      <c r="CP688" t="s">
        <v>4927</v>
      </c>
      <c r="CQ688" t="s">
        <v>11184</v>
      </c>
    </row>
    <row r="689" spans="1:99" x14ac:dyDescent="0.2">
      <c r="A689" s="21" t="s">
        <v>11185</v>
      </c>
      <c r="B689" t="s">
        <v>11186</v>
      </c>
      <c r="C689" s="16">
        <v>43800</v>
      </c>
      <c r="D689" t="s">
        <v>4476</v>
      </c>
      <c r="G689" t="s">
        <v>11187</v>
      </c>
      <c r="H689" t="s">
        <v>4503</v>
      </c>
      <c r="I689" t="s">
        <v>52</v>
      </c>
      <c r="J689" t="s">
        <v>2497</v>
      </c>
      <c r="K689" t="s">
        <v>4506</v>
      </c>
      <c r="L689" t="s">
        <v>11188</v>
      </c>
      <c r="M689">
        <v>181.70099999999999</v>
      </c>
      <c r="N689" t="s">
        <v>4484</v>
      </c>
      <c r="S689" t="s">
        <v>4485</v>
      </c>
      <c r="T689" t="s">
        <v>11189</v>
      </c>
      <c r="U689" t="s">
        <v>11190</v>
      </c>
      <c r="W689" t="s">
        <v>11191</v>
      </c>
      <c r="X689" t="s">
        <v>11192</v>
      </c>
      <c r="Y689">
        <v>7899901668</v>
      </c>
      <c r="Z689">
        <v>1</v>
      </c>
      <c r="AM689">
        <v>1</v>
      </c>
      <c r="AN689" t="s">
        <v>11193</v>
      </c>
      <c r="AO689" s="18">
        <v>44470</v>
      </c>
      <c r="AP689">
        <v>1</v>
      </c>
      <c r="AQ689" t="s">
        <v>52</v>
      </c>
      <c r="AR689" s="16">
        <v>43970</v>
      </c>
      <c r="AY689" t="s">
        <v>52</v>
      </c>
      <c r="CC689" t="s">
        <v>4607</v>
      </c>
      <c r="CD689">
        <v>3</v>
      </c>
      <c r="CP689" t="s">
        <v>6484</v>
      </c>
    </row>
    <row r="690" spans="1:99" x14ac:dyDescent="0.2">
      <c r="A690" s="21" t="s">
        <v>11194</v>
      </c>
      <c r="B690" t="s">
        <v>11195</v>
      </c>
      <c r="C690" s="16">
        <v>42736</v>
      </c>
      <c r="D690" t="s">
        <v>4501</v>
      </c>
      <c r="F690" t="s">
        <v>77</v>
      </c>
      <c r="H690" t="s">
        <v>4503</v>
      </c>
      <c r="I690" t="s">
        <v>91</v>
      </c>
      <c r="J690" t="s">
        <v>5229</v>
      </c>
      <c r="K690" t="s">
        <v>7032</v>
      </c>
      <c r="L690" t="s">
        <v>11196</v>
      </c>
      <c r="M690">
        <v>181.96</v>
      </c>
      <c r="N690" t="s">
        <v>4484</v>
      </c>
      <c r="S690" t="s">
        <v>4485</v>
      </c>
      <c r="T690" t="s">
        <v>11197</v>
      </c>
      <c r="V690" t="s">
        <v>11198</v>
      </c>
      <c r="W690" t="s">
        <v>11199</v>
      </c>
      <c r="X690" t="s">
        <v>11200</v>
      </c>
      <c r="Y690" t="s">
        <v>11201</v>
      </c>
      <c r="Z690">
        <v>3</v>
      </c>
      <c r="AO690" s="17">
        <v>18568</v>
      </c>
      <c r="AP690">
        <v>1</v>
      </c>
      <c r="AQ690" t="s">
        <v>52</v>
      </c>
      <c r="AR690" s="16">
        <v>43101</v>
      </c>
      <c r="AY690" t="s">
        <v>91</v>
      </c>
      <c r="BG690">
        <v>1</v>
      </c>
      <c r="CN690" t="s">
        <v>4530</v>
      </c>
      <c r="CP690" t="s">
        <v>5237</v>
      </c>
      <c r="CQ690" t="s">
        <v>11202</v>
      </c>
    </row>
    <row r="691" spans="1:99" x14ac:dyDescent="0.2">
      <c r="A691" s="21" t="s">
        <v>2410</v>
      </c>
      <c r="B691" t="s">
        <v>2411</v>
      </c>
      <c r="C691" s="16">
        <v>43101</v>
      </c>
      <c r="D691" t="s">
        <v>4501</v>
      </c>
      <c r="G691" t="s">
        <v>11203</v>
      </c>
    </row>
    <row r="692" spans="1:99" x14ac:dyDescent="0.2">
      <c r="A692" s="21" t="s">
        <v>11204</v>
      </c>
      <c r="B692" t="s">
        <v>11205</v>
      </c>
      <c r="C692" s="16">
        <v>42887</v>
      </c>
      <c r="D692" t="s">
        <v>4476</v>
      </c>
      <c r="F692" t="s">
        <v>53</v>
      </c>
      <c r="G692" t="s">
        <v>11206</v>
      </c>
      <c r="H692" t="s">
        <v>4503</v>
      </c>
      <c r="I692" t="s">
        <v>52</v>
      </c>
      <c r="J692" t="s">
        <v>11207</v>
      </c>
      <c r="K692" t="s">
        <v>11208</v>
      </c>
      <c r="L692" t="s">
        <v>11209</v>
      </c>
      <c r="M692">
        <v>183.447</v>
      </c>
      <c r="N692" t="s">
        <v>4484</v>
      </c>
      <c r="S692" t="s">
        <v>4485</v>
      </c>
      <c r="T692" t="s">
        <v>11210</v>
      </c>
      <c r="X692" t="s">
        <v>11211</v>
      </c>
      <c r="AM692">
        <v>2</v>
      </c>
      <c r="AN692" t="s">
        <v>11212</v>
      </c>
      <c r="AO692" s="18">
        <v>44470</v>
      </c>
      <c r="AP692">
        <v>1</v>
      </c>
      <c r="AQ692" t="s">
        <v>52</v>
      </c>
      <c r="AR692" s="16">
        <v>42887</v>
      </c>
      <c r="AS692">
        <v>20000</v>
      </c>
      <c r="AT692" t="s">
        <v>1666</v>
      </c>
      <c r="AU692">
        <v>20590</v>
      </c>
      <c r="AV692">
        <v>20000</v>
      </c>
      <c r="AW692" t="s">
        <v>1666</v>
      </c>
      <c r="AX692">
        <v>20590</v>
      </c>
      <c r="AY692" t="s">
        <v>52</v>
      </c>
      <c r="AZ692">
        <v>20000</v>
      </c>
      <c r="BA692" t="s">
        <v>1666</v>
      </c>
      <c r="BB692">
        <v>20590</v>
      </c>
      <c r="BC692">
        <v>20000</v>
      </c>
      <c r="BD692" t="s">
        <v>1666</v>
      </c>
      <c r="BE692">
        <v>20590</v>
      </c>
      <c r="CP692" t="s">
        <v>7876</v>
      </c>
    </row>
    <row r="693" spans="1:99" x14ac:dyDescent="0.2">
      <c r="A693" s="21" t="s">
        <v>4026</v>
      </c>
      <c r="B693" t="s">
        <v>4027</v>
      </c>
      <c r="C693" s="16">
        <v>41640</v>
      </c>
      <c r="D693" t="s">
        <v>4501</v>
      </c>
      <c r="F693" t="s">
        <v>77</v>
      </c>
      <c r="G693" t="s">
        <v>11213</v>
      </c>
      <c r="H693" t="s">
        <v>4503</v>
      </c>
      <c r="I693" t="s">
        <v>52</v>
      </c>
      <c r="J693" t="s">
        <v>2497</v>
      </c>
      <c r="K693" t="s">
        <v>4506</v>
      </c>
      <c r="L693" t="s">
        <v>4028</v>
      </c>
      <c r="M693">
        <v>183.51</v>
      </c>
      <c r="N693" t="s">
        <v>4484</v>
      </c>
      <c r="S693" t="s">
        <v>4485</v>
      </c>
      <c r="T693" t="s">
        <v>4029</v>
      </c>
      <c r="U693" t="s">
        <v>11214</v>
      </c>
      <c r="V693" t="s">
        <v>11215</v>
      </c>
      <c r="W693" t="s">
        <v>11216</v>
      </c>
      <c r="X693" t="s">
        <v>11217</v>
      </c>
      <c r="Y693" t="s">
        <v>11218</v>
      </c>
      <c r="Z693">
        <v>6</v>
      </c>
      <c r="AM693">
        <v>1</v>
      </c>
      <c r="AN693" t="s">
        <v>11219</v>
      </c>
      <c r="AO693" s="17">
        <v>18568</v>
      </c>
      <c r="AP693">
        <v>1</v>
      </c>
      <c r="AQ693" t="s">
        <v>52</v>
      </c>
      <c r="AR693" s="16">
        <v>42005</v>
      </c>
      <c r="AY693" t="s">
        <v>52</v>
      </c>
      <c r="CC693" t="s">
        <v>11220</v>
      </c>
      <c r="CD693">
        <v>10</v>
      </c>
      <c r="CP693" t="s">
        <v>6484</v>
      </c>
      <c r="CU693">
        <v>18</v>
      </c>
    </row>
    <row r="694" spans="1:99" x14ac:dyDescent="0.2">
      <c r="A694" s="21" t="s">
        <v>4255</v>
      </c>
      <c r="B694" t="s">
        <v>4257</v>
      </c>
      <c r="C694" s="16">
        <v>39083</v>
      </c>
      <c r="D694" t="s">
        <v>4501</v>
      </c>
      <c r="F694" t="s">
        <v>77</v>
      </c>
      <c r="G694" t="s">
        <v>11221</v>
      </c>
      <c r="H694" t="s">
        <v>4503</v>
      </c>
      <c r="I694" t="s">
        <v>97</v>
      </c>
      <c r="J694" t="s">
        <v>4256</v>
      </c>
      <c r="K694" t="s">
        <v>4506</v>
      </c>
      <c r="L694" t="s">
        <v>4258</v>
      </c>
      <c r="M694">
        <v>183.80199999999999</v>
      </c>
      <c r="N694" t="s">
        <v>4484</v>
      </c>
      <c r="S694" t="s">
        <v>4485</v>
      </c>
      <c r="T694" t="s">
        <v>4259</v>
      </c>
      <c r="U694" t="s">
        <v>11222</v>
      </c>
      <c r="W694" t="s">
        <v>11223</v>
      </c>
      <c r="X694" t="s">
        <v>11224</v>
      </c>
      <c r="Y694">
        <v>4402072686600</v>
      </c>
      <c r="AM694">
        <v>2</v>
      </c>
      <c r="AN694" t="s">
        <v>11225</v>
      </c>
      <c r="AO694" t="s">
        <v>4493</v>
      </c>
      <c r="AP694">
        <v>1</v>
      </c>
      <c r="AR694" s="16">
        <v>41246</v>
      </c>
      <c r="AY694" t="s">
        <v>97</v>
      </c>
      <c r="BF694">
        <v>1</v>
      </c>
      <c r="BG694">
        <v>1</v>
      </c>
      <c r="CC694" t="s">
        <v>5620</v>
      </c>
      <c r="CD694">
        <v>3</v>
      </c>
      <c r="CP694" t="s">
        <v>9632</v>
      </c>
      <c r="CQ694" t="s">
        <v>2283</v>
      </c>
      <c r="CU694">
        <v>7</v>
      </c>
    </row>
    <row r="695" spans="1:99" x14ac:dyDescent="0.2">
      <c r="A695" s="21" t="s">
        <v>11226</v>
      </c>
      <c r="B695" t="s">
        <v>11227</v>
      </c>
      <c r="C695" s="16">
        <v>42522</v>
      </c>
      <c r="D695" t="s">
        <v>4546</v>
      </c>
      <c r="G695" t="s">
        <v>11228</v>
      </c>
      <c r="H695" t="s">
        <v>4503</v>
      </c>
      <c r="I695" t="s">
        <v>5130</v>
      </c>
      <c r="J695" t="s">
        <v>11229</v>
      </c>
      <c r="K695" t="s">
        <v>5704</v>
      </c>
      <c r="L695" t="s">
        <v>11230</v>
      </c>
      <c r="M695">
        <v>183.822</v>
      </c>
      <c r="N695" t="s">
        <v>4484</v>
      </c>
      <c r="S695" t="s">
        <v>4485</v>
      </c>
      <c r="T695" t="s">
        <v>11231</v>
      </c>
      <c r="V695" t="s">
        <v>11232</v>
      </c>
      <c r="W695" t="s">
        <v>11233</v>
      </c>
      <c r="X695" t="s">
        <v>11234</v>
      </c>
      <c r="Z695">
        <v>1</v>
      </c>
      <c r="AM695">
        <v>2</v>
      </c>
      <c r="AN695" t="s">
        <v>11235</v>
      </c>
      <c r="AO695" s="17">
        <v>18568</v>
      </c>
      <c r="AP695">
        <v>1</v>
      </c>
      <c r="AR695" s="16">
        <v>43788</v>
      </c>
      <c r="AY695" t="s">
        <v>5130</v>
      </c>
      <c r="BG695">
        <v>1</v>
      </c>
      <c r="CF695">
        <v>0</v>
      </c>
      <c r="CG695">
        <v>1</v>
      </c>
      <c r="CI695" t="s">
        <v>4594</v>
      </c>
    </row>
    <row r="696" spans="1:99" x14ac:dyDescent="0.2">
      <c r="A696" s="21" t="s">
        <v>11236</v>
      </c>
      <c r="B696" t="s">
        <v>11237</v>
      </c>
      <c r="C696" s="16">
        <v>42736</v>
      </c>
      <c r="D696" t="s">
        <v>4501</v>
      </c>
      <c r="G696" t="s">
        <v>11238</v>
      </c>
      <c r="H696" t="s">
        <v>4503</v>
      </c>
      <c r="I696" t="s">
        <v>5327</v>
      </c>
      <c r="J696" t="s">
        <v>11239</v>
      </c>
      <c r="K696" t="s">
        <v>7032</v>
      </c>
      <c r="L696" t="s">
        <v>11240</v>
      </c>
      <c r="M696">
        <v>184.535</v>
      </c>
      <c r="N696" t="s">
        <v>4484</v>
      </c>
      <c r="S696" t="s">
        <v>4485</v>
      </c>
      <c r="T696" t="s">
        <v>11241</v>
      </c>
      <c r="V696" t="s">
        <v>11242</v>
      </c>
      <c r="W696" t="s">
        <v>11243</v>
      </c>
      <c r="X696" t="s">
        <v>11244</v>
      </c>
      <c r="Y696" t="s">
        <v>11245</v>
      </c>
      <c r="Z696">
        <v>2</v>
      </c>
      <c r="AM696">
        <v>1</v>
      </c>
      <c r="AN696" t="s">
        <v>11246</v>
      </c>
      <c r="AO696" s="17">
        <v>18568</v>
      </c>
      <c r="AP696">
        <v>1</v>
      </c>
      <c r="AR696" s="16">
        <v>43698</v>
      </c>
      <c r="AY696" t="s">
        <v>5327</v>
      </c>
      <c r="CN696" t="s">
        <v>4530</v>
      </c>
      <c r="CP696" t="s">
        <v>7004</v>
      </c>
    </row>
    <row r="697" spans="1:99" x14ac:dyDescent="0.2">
      <c r="A697" s="21" t="s">
        <v>11247</v>
      </c>
      <c r="B697" t="s">
        <v>11248</v>
      </c>
      <c r="C697" s="16">
        <v>41275</v>
      </c>
      <c r="D697" t="s">
        <v>4501</v>
      </c>
      <c r="F697" t="s">
        <v>77</v>
      </c>
      <c r="G697" t="s">
        <v>11249</v>
      </c>
      <c r="H697" t="s">
        <v>4503</v>
      </c>
      <c r="I697" t="s">
        <v>97</v>
      </c>
      <c r="J697" t="s">
        <v>73</v>
      </c>
      <c r="K697" t="s">
        <v>5220</v>
      </c>
      <c r="L697" t="s">
        <v>11250</v>
      </c>
      <c r="M697">
        <v>184.828</v>
      </c>
      <c r="N697" t="s">
        <v>4484</v>
      </c>
      <c r="S697" t="s">
        <v>4485</v>
      </c>
      <c r="T697" t="s">
        <v>11251</v>
      </c>
      <c r="U697" t="s">
        <v>11252</v>
      </c>
      <c r="V697" t="s">
        <v>11253</v>
      </c>
      <c r="W697" t="s">
        <v>11254</v>
      </c>
      <c r="X697" t="s">
        <v>11255</v>
      </c>
      <c r="Y697" t="s">
        <v>11256</v>
      </c>
      <c r="Z697">
        <v>1</v>
      </c>
      <c r="AM697">
        <v>1</v>
      </c>
      <c r="AN697" t="s">
        <v>11257</v>
      </c>
      <c r="AO697" t="s">
        <v>4692</v>
      </c>
      <c r="AP697">
        <v>1</v>
      </c>
      <c r="AR697" s="16">
        <v>43788</v>
      </c>
      <c r="AY697" t="s">
        <v>97</v>
      </c>
      <c r="BF697">
        <v>1</v>
      </c>
      <c r="BG697">
        <v>1</v>
      </c>
      <c r="CF697">
        <v>0</v>
      </c>
      <c r="CG697">
        <v>7</v>
      </c>
      <c r="CI697" t="s">
        <v>4594</v>
      </c>
    </row>
    <row r="698" spans="1:99" x14ac:dyDescent="0.2">
      <c r="A698" s="21" t="s">
        <v>11258</v>
      </c>
      <c r="B698" t="s">
        <v>11259</v>
      </c>
      <c r="C698" s="16">
        <v>43818</v>
      </c>
      <c r="D698" t="s">
        <v>4476</v>
      </c>
      <c r="G698" t="s">
        <v>11260</v>
      </c>
      <c r="H698" t="s">
        <v>4503</v>
      </c>
      <c r="I698" t="s">
        <v>91</v>
      </c>
      <c r="J698" t="s">
        <v>57</v>
      </c>
      <c r="K698" t="s">
        <v>4506</v>
      </c>
      <c r="L698" t="s">
        <v>11261</v>
      </c>
      <c r="M698">
        <v>186.27500000000001</v>
      </c>
      <c r="N698" t="s">
        <v>4484</v>
      </c>
      <c r="S698" t="s">
        <v>4485</v>
      </c>
      <c r="T698" t="s">
        <v>11262</v>
      </c>
      <c r="U698" t="s">
        <v>11263</v>
      </c>
      <c r="V698" t="s">
        <v>11264</v>
      </c>
      <c r="W698" t="s">
        <v>11265</v>
      </c>
      <c r="X698" t="s">
        <v>11266</v>
      </c>
      <c r="Y698" t="s">
        <v>11267</v>
      </c>
      <c r="AM698">
        <v>1</v>
      </c>
      <c r="AN698" t="s">
        <v>11268</v>
      </c>
      <c r="AP698">
        <v>1</v>
      </c>
      <c r="AQ698" t="s">
        <v>52</v>
      </c>
      <c r="AR698" s="16">
        <v>44390</v>
      </c>
      <c r="AY698" t="s">
        <v>91</v>
      </c>
      <c r="CP698" t="s">
        <v>4555</v>
      </c>
    </row>
    <row r="699" spans="1:99" x14ac:dyDescent="0.2">
      <c r="A699" s="21" t="s">
        <v>3310</v>
      </c>
      <c r="B699" t="s">
        <v>3312</v>
      </c>
      <c r="C699" s="16">
        <v>41680</v>
      </c>
      <c r="D699" t="s">
        <v>4476</v>
      </c>
      <c r="F699" t="s">
        <v>53</v>
      </c>
      <c r="G699" t="s">
        <v>11269</v>
      </c>
      <c r="H699" t="s">
        <v>4503</v>
      </c>
      <c r="I699" t="s">
        <v>97</v>
      </c>
      <c r="J699" t="s">
        <v>3311</v>
      </c>
      <c r="K699" t="s">
        <v>4506</v>
      </c>
      <c r="L699" t="s">
        <v>3313</v>
      </c>
      <c r="M699">
        <v>186.4</v>
      </c>
      <c r="N699" t="s">
        <v>4484</v>
      </c>
      <c r="S699" t="s">
        <v>4485</v>
      </c>
      <c r="T699" t="s">
        <v>3314</v>
      </c>
      <c r="U699" t="s">
        <v>11270</v>
      </c>
      <c r="V699" t="s">
        <v>11271</v>
      </c>
      <c r="W699" t="s">
        <v>11272</v>
      </c>
      <c r="X699" t="s">
        <v>11273</v>
      </c>
      <c r="Y699">
        <v>442032892837</v>
      </c>
      <c r="Z699">
        <v>1</v>
      </c>
      <c r="AM699">
        <v>1</v>
      </c>
      <c r="AN699" t="s">
        <v>11274</v>
      </c>
      <c r="AO699" s="17">
        <v>18568</v>
      </c>
      <c r="AP699">
        <v>1</v>
      </c>
      <c r="AR699" s="16">
        <v>42913</v>
      </c>
      <c r="AY699" t="s">
        <v>97</v>
      </c>
      <c r="BF699">
        <v>1</v>
      </c>
      <c r="BG699">
        <v>1</v>
      </c>
      <c r="CC699" t="s">
        <v>5151</v>
      </c>
      <c r="CD699">
        <v>3</v>
      </c>
      <c r="CP699" t="s">
        <v>4716</v>
      </c>
      <c r="CQ699" t="s">
        <v>3315</v>
      </c>
      <c r="CU699">
        <v>14</v>
      </c>
    </row>
    <row r="700" spans="1:99" x14ac:dyDescent="0.2">
      <c r="A700" s="21" t="s">
        <v>11275</v>
      </c>
      <c r="B700" t="s">
        <v>11276</v>
      </c>
      <c r="C700" s="16">
        <v>43101</v>
      </c>
      <c r="D700" t="s">
        <v>4501</v>
      </c>
      <c r="G700" t="s">
        <v>11277</v>
      </c>
      <c r="H700" t="s">
        <v>4503</v>
      </c>
      <c r="I700" t="s">
        <v>52</v>
      </c>
      <c r="J700" t="s">
        <v>11278</v>
      </c>
      <c r="K700" t="s">
        <v>11279</v>
      </c>
      <c r="L700" t="s">
        <v>11280</v>
      </c>
      <c r="M700">
        <v>187.13200000000001</v>
      </c>
      <c r="N700" t="s">
        <v>4484</v>
      </c>
      <c r="S700" t="s">
        <v>4485</v>
      </c>
      <c r="T700" t="s">
        <v>11281</v>
      </c>
      <c r="V700" t="s">
        <v>11282</v>
      </c>
      <c r="W700" t="s">
        <v>11283</v>
      </c>
      <c r="X700" t="s">
        <v>11284</v>
      </c>
      <c r="Z700">
        <v>6</v>
      </c>
      <c r="AM700">
        <v>4</v>
      </c>
      <c r="AN700" t="s">
        <v>11285</v>
      </c>
      <c r="AO700" s="17">
        <v>18568</v>
      </c>
      <c r="AP700">
        <v>1</v>
      </c>
      <c r="AQ700" t="s">
        <v>52</v>
      </c>
      <c r="AR700" s="16">
        <v>43486</v>
      </c>
      <c r="AY700" t="s">
        <v>52</v>
      </c>
      <c r="CP700" t="s">
        <v>11286</v>
      </c>
    </row>
    <row r="701" spans="1:99" x14ac:dyDescent="0.2">
      <c r="A701" s="21" t="s">
        <v>11287</v>
      </c>
      <c r="B701" t="s">
        <v>11288</v>
      </c>
      <c r="C701" s="16">
        <v>42736</v>
      </c>
      <c r="D701" t="s">
        <v>4501</v>
      </c>
      <c r="E701" t="s">
        <v>4881</v>
      </c>
      <c r="G701" t="s">
        <v>11289</v>
      </c>
      <c r="H701" t="s">
        <v>4503</v>
      </c>
      <c r="I701" t="s">
        <v>44</v>
      </c>
      <c r="J701" t="s">
        <v>11290</v>
      </c>
      <c r="K701" t="s">
        <v>8775</v>
      </c>
      <c r="L701" t="s">
        <v>11291</v>
      </c>
      <c r="M701">
        <v>187.19300000000001</v>
      </c>
      <c r="N701" t="s">
        <v>4484</v>
      </c>
      <c r="O701" s="16">
        <v>43857</v>
      </c>
      <c r="P701" t="s">
        <v>4476</v>
      </c>
      <c r="S701" t="s">
        <v>4485</v>
      </c>
      <c r="T701" t="s">
        <v>11292</v>
      </c>
      <c r="W701" t="s">
        <v>11293</v>
      </c>
      <c r="X701" t="s">
        <v>11294</v>
      </c>
      <c r="Y701" t="s">
        <v>11295</v>
      </c>
      <c r="Z701">
        <v>3</v>
      </c>
      <c r="AO701" t="s">
        <v>4528</v>
      </c>
      <c r="AP701">
        <v>1</v>
      </c>
      <c r="AQ701" t="s">
        <v>203</v>
      </c>
      <c r="AR701" s="16">
        <v>42736</v>
      </c>
      <c r="AY701" t="s">
        <v>44</v>
      </c>
      <c r="BG701">
        <v>1</v>
      </c>
      <c r="BH701" t="s">
        <v>11296</v>
      </c>
      <c r="BI701" t="s">
        <v>11297</v>
      </c>
      <c r="BJ701" s="16">
        <v>43857</v>
      </c>
      <c r="BK701" t="s">
        <v>4476</v>
      </c>
      <c r="BO701" t="s">
        <v>5195</v>
      </c>
      <c r="CC701" t="s">
        <v>4607</v>
      </c>
      <c r="CD701">
        <v>2</v>
      </c>
      <c r="CF701">
        <v>0</v>
      </c>
      <c r="CG701">
        <v>5</v>
      </c>
      <c r="CI701" t="s">
        <v>4580</v>
      </c>
      <c r="CN701" t="s">
        <v>4530</v>
      </c>
      <c r="CP701" t="s">
        <v>5790</v>
      </c>
      <c r="CQ701" t="s">
        <v>11298</v>
      </c>
      <c r="CR701" t="s">
        <v>11299</v>
      </c>
      <c r="CS701" t="s">
        <v>11300</v>
      </c>
    </row>
    <row r="702" spans="1:99" x14ac:dyDescent="0.2">
      <c r="A702" s="21" t="s">
        <v>11301</v>
      </c>
      <c r="B702" t="s">
        <v>11302</v>
      </c>
      <c r="C702" s="16">
        <v>41275</v>
      </c>
      <c r="D702" t="s">
        <v>4501</v>
      </c>
      <c r="E702" t="s">
        <v>4881</v>
      </c>
      <c r="F702" t="s">
        <v>77</v>
      </c>
      <c r="G702" t="s">
        <v>11303</v>
      </c>
      <c r="H702" t="s">
        <v>4503</v>
      </c>
      <c r="I702" t="s">
        <v>60</v>
      </c>
      <c r="J702" t="s">
        <v>1759</v>
      </c>
      <c r="K702" t="s">
        <v>5066</v>
      </c>
      <c r="L702" t="s">
        <v>11304</v>
      </c>
      <c r="M702">
        <v>187.428</v>
      </c>
      <c r="N702" t="s">
        <v>6289</v>
      </c>
      <c r="O702" s="16">
        <v>44186</v>
      </c>
      <c r="P702" t="s">
        <v>4476</v>
      </c>
      <c r="R702" t="s">
        <v>6290</v>
      </c>
      <c r="S702" t="s">
        <v>4485</v>
      </c>
      <c r="U702" t="s">
        <v>11305</v>
      </c>
      <c r="V702" t="s">
        <v>11306</v>
      </c>
      <c r="W702" t="s">
        <v>11307</v>
      </c>
      <c r="X702" t="s">
        <v>11308</v>
      </c>
      <c r="Y702" t="s">
        <v>11309</v>
      </c>
      <c r="Z702">
        <v>10</v>
      </c>
      <c r="AM702">
        <v>1</v>
      </c>
      <c r="AN702" t="s">
        <v>11310</v>
      </c>
      <c r="AO702" t="s">
        <v>4692</v>
      </c>
      <c r="AP702">
        <v>1</v>
      </c>
      <c r="AQ702" t="s">
        <v>203</v>
      </c>
      <c r="AR702" s="16">
        <v>43522</v>
      </c>
      <c r="AY702" t="s">
        <v>60</v>
      </c>
      <c r="BF702">
        <v>1</v>
      </c>
      <c r="BG702">
        <v>1</v>
      </c>
      <c r="BH702" t="s">
        <v>11311</v>
      </c>
      <c r="BI702" t="s">
        <v>11312</v>
      </c>
      <c r="BJ702" s="16">
        <v>44186</v>
      </c>
      <c r="BK702" t="s">
        <v>4476</v>
      </c>
      <c r="BO702" t="s">
        <v>5195</v>
      </c>
      <c r="CN702" t="s">
        <v>4530</v>
      </c>
      <c r="CP702" t="s">
        <v>4703</v>
      </c>
      <c r="CQ702" t="s">
        <v>3224</v>
      </c>
      <c r="CR702" t="s">
        <v>11313</v>
      </c>
      <c r="CS702" t="s">
        <v>11314</v>
      </c>
    </row>
    <row r="703" spans="1:99" x14ac:dyDescent="0.2">
      <c r="A703" s="21" t="s">
        <v>3179</v>
      </c>
      <c r="B703" t="s">
        <v>3181</v>
      </c>
      <c r="C703" s="16">
        <v>42455</v>
      </c>
      <c r="D703" t="s">
        <v>4476</v>
      </c>
      <c r="E703" t="s">
        <v>4881</v>
      </c>
      <c r="G703" t="s">
        <v>11315</v>
      </c>
      <c r="H703" t="s">
        <v>4503</v>
      </c>
      <c r="I703" t="s">
        <v>52</v>
      </c>
      <c r="J703" t="s">
        <v>3180</v>
      </c>
      <c r="K703" t="s">
        <v>4506</v>
      </c>
      <c r="L703" t="s">
        <v>3182</v>
      </c>
      <c r="M703">
        <v>187.928</v>
      </c>
      <c r="N703" t="s">
        <v>4484</v>
      </c>
      <c r="O703" s="16">
        <v>44186</v>
      </c>
      <c r="P703" t="s">
        <v>4476</v>
      </c>
      <c r="S703" t="s">
        <v>4485</v>
      </c>
      <c r="T703" t="s">
        <v>3183</v>
      </c>
      <c r="U703" t="s">
        <v>11316</v>
      </c>
      <c r="W703" t="s">
        <v>11317</v>
      </c>
      <c r="X703" t="s">
        <v>11318</v>
      </c>
      <c r="Y703" t="s">
        <v>11319</v>
      </c>
      <c r="Z703">
        <v>1</v>
      </c>
      <c r="AM703">
        <v>1</v>
      </c>
      <c r="AN703" t="s">
        <v>11320</v>
      </c>
      <c r="AO703" s="17">
        <v>18568</v>
      </c>
      <c r="AP703">
        <v>1</v>
      </c>
      <c r="AQ703" t="s">
        <v>203</v>
      </c>
      <c r="AR703" s="16">
        <v>43028</v>
      </c>
      <c r="AY703" t="s">
        <v>52</v>
      </c>
      <c r="BG703">
        <v>21</v>
      </c>
      <c r="BH703" t="s">
        <v>11321</v>
      </c>
      <c r="BI703" t="s">
        <v>11322</v>
      </c>
      <c r="BJ703" s="16">
        <v>44186</v>
      </c>
      <c r="BK703" t="s">
        <v>4476</v>
      </c>
      <c r="BO703" t="s">
        <v>5195</v>
      </c>
      <c r="CC703" t="s">
        <v>4607</v>
      </c>
      <c r="CD703">
        <v>1</v>
      </c>
      <c r="CP703" t="s">
        <v>6484</v>
      </c>
      <c r="CQ703" t="s">
        <v>11323</v>
      </c>
      <c r="CR703" t="s">
        <v>11324</v>
      </c>
      <c r="CS703" t="s">
        <v>11325</v>
      </c>
    </row>
    <row r="704" spans="1:99" x14ac:dyDescent="0.2">
      <c r="A704" s="21" t="s">
        <v>11326</v>
      </c>
      <c r="B704" t="s">
        <v>11327</v>
      </c>
      <c r="C704" s="16">
        <v>42503</v>
      </c>
      <c r="D704" t="s">
        <v>4476</v>
      </c>
      <c r="F704" t="s">
        <v>53</v>
      </c>
      <c r="G704" t="s">
        <v>11328</v>
      </c>
      <c r="H704" t="s">
        <v>4503</v>
      </c>
      <c r="I704" t="s">
        <v>52</v>
      </c>
      <c r="J704" t="s">
        <v>11329</v>
      </c>
      <c r="K704" t="s">
        <v>10835</v>
      </c>
      <c r="L704" t="s">
        <v>11330</v>
      </c>
      <c r="M704">
        <v>187.97300000000001</v>
      </c>
      <c r="N704" t="s">
        <v>4484</v>
      </c>
      <c r="S704" t="s">
        <v>4485</v>
      </c>
      <c r="T704" t="s">
        <v>11331</v>
      </c>
      <c r="U704" t="s">
        <v>11332</v>
      </c>
      <c r="V704" t="s">
        <v>11333</v>
      </c>
      <c r="W704" t="s">
        <v>11334</v>
      </c>
      <c r="X704" t="s">
        <v>11335</v>
      </c>
      <c r="Z704">
        <v>2</v>
      </c>
      <c r="AM704">
        <v>1</v>
      </c>
      <c r="AN704" t="s">
        <v>11336</v>
      </c>
      <c r="AO704" s="18">
        <v>44470</v>
      </c>
      <c r="AP704">
        <v>1</v>
      </c>
      <c r="AQ704" t="s">
        <v>52</v>
      </c>
      <c r="AR704" s="16">
        <v>42957</v>
      </c>
      <c r="AY704" t="s">
        <v>52</v>
      </c>
      <c r="CF704">
        <v>0</v>
      </c>
      <c r="CG704">
        <v>1</v>
      </c>
      <c r="CI704" t="s">
        <v>4580</v>
      </c>
      <c r="CN704" t="s">
        <v>5008</v>
      </c>
      <c r="CP704" t="s">
        <v>6157</v>
      </c>
    </row>
    <row r="705" spans="1:99" x14ac:dyDescent="0.2">
      <c r="A705" s="21" t="s">
        <v>11337</v>
      </c>
      <c r="B705" t="s">
        <v>11338</v>
      </c>
      <c r="C705" s="16">
        <v>42736</v>
      </c>
      <c r="D705" t="s">
        <v>4501</v>
      </c>
      <c r="G705" t="s">
        <v>11339</v>
      </c>
      <c r="H705" t="s">
        <v>4503</v>
      </c>
      <c r="I705" t="s">
        <v>52</v>
      </c>
      <c r="J705" t="s">
        <v>6206</v>
      </c>
      <c r="K705" t="s">
        <v>4828</v>
      </c>
      <c r="L705" t="s">
        <v>11340</v>
      </c>
      <c r="M705">
        <v>188.79400000000001</v>
      </c>
      <c r="N705" t="s">
        <v>4484</v>
      </c>
      <c r="S705" t="s">
        <v>4485</v>
      </c>
      <c r="T705" t="s">
        <v>11341</v>
      </c>
      <c r="U705" t="s">
        <v>11342</v>
      </c>
      <c r="V705" t="s">
        <v>11343</v>
      </c>
      <c r="W705" t="s">
        <v>11344</v>
      </c>
      <c r="Z705">
        <v>2</v>
      </c>
      <c r="AM705">
        <v>1</v>
      </c>
      <c r="AN705" t="s">
        <v>11345</v>
      </c>
      <c r="AO705" s="17">
        <v>18568</v>
      </c>
      <c r="AP705">
        <v>1</v>
      </c>
      <c r="AQ705" t="s">
        <v>52</v>
      </c>
      <c r="AR705" s="16">
        <v>44044</v>
      </c>
      <c r="AY705" t="s">
        <v>52</v>
      </c>
      <c r="BG705">
        <v>1</v>
      </c>
      <c r="CC705" t="s">
        <v>4607</v>
      </c>
      <c r="CD705">
        <v>2</v>
      </c>
      <c r="CN705" t="s">
        <v>4530</v>
      </c>
      <c r="CP705" t="s">
        <v>4728</v>
      </c>
      <c r="CQ705" t="s">
        <v>11346</v>
      </c>
    </row>
    <row r="706" spans="1:99" x14ac:dyDescent="0.2">
      <c r="A706" s="21" t="s">
        <v>11347</v>
      </c>
      <c r="B706" t="s">
        <v>11348</v>
      </c>
      <c r="C706" s="16">
        <v>42550</v>
      </c>
      <c r="D706" t="s">
        <v>4476</v>
      </c>
      <c r="F706" t="s">
        <v>45</v>
      </c>
      <c r="G706" t="s">
        <v>11349</v>
      </c>
      <c r="H706" t="s">
        <v>4503</v>
      </c>
      <c r="I706" t="s">
        <v>52</v>
      </c>
      <c r="J706" t="s">
        <v>11350</v>
      </c>
      <c r="K706" t="s">
        <v>4945</v>
      </c>
      <c r="L706" t="s">
        <v>11351</v>
      </c>
      <c r="M706">
        <v>188.911</v>
      </c>
      <c r="N706" t="s">
        <v>4484</v>
      </c>
      <c r="S706" t="s">
        <v>4485</v>
      </c>
      <c r="T706" t="s">
        <v>11352</v>
      </c>
      <c r="W706" t="s">
        <v>11353</v>
      </c>
      <c r="X706" t="s">
        <v>11354</v>
      </c>
      <c r="Y706">
        <v>35315314236</v>
      </c>
      <c r="Z706">
        <v>5</v>
      </c>
      <c r="AM706">
        <v>1</v>
      </c>
      <c r="AN706" t="s">
        <v>11355</v>
      </c>
      <c r="AO706" s="18">
        <v>44470</v>
      </c>
      <c r="AP706">
        <v>1</v>
      </c>
      <c r="AQ706" t="s">
        <v>52</v>
      </c>
      <c r="AR706" s="16">
        <v>42692</v>
      </c>
      <c r="AY706" t="s">
        <v>52</v>
      </c>
      <c r="CC706" t="s">
        <v>4791</v>
      </c>
      <c r="CD706">
        <v>1</v>
      </c>
      <c r="CN706" t="s">
        <v>4530</v>
      </c>
      <c r="CP706" t="s">
        <v>8834</v>
      </c>
      <c r="CU706">
        <v>9</v>
      </c>
    </row>
    <row r="707" spans="1:99" x14ac:dyDescent="0.2">
      <c r="A707" s="21" t="s">
        <v>2607</v>
      </c>
      <c r="B707" t="s">
        <v>2609</v>
      </c>
      <c r="C707" s="16">
        <v>41275</v>
      </c>
      <c r="D707" t="s">
        <v>4501</v>
      </c>
      <c r="G707" t="s">
        <v>11356</v>
      </c>
      <c r="H707" t="s">
        <v>4503</v>
      </c>
      <c r="I707" t="s">
        <v>52</v>
      </c>
      <c r="J707" t="s">
        <v>2608</v>
      </c>
      <c r="K707" t="s">
        <v>4506</v>
      </c>
      <c r="L707" t="s">
        <v>2610</v>
      </c>
      <c r="M707">
        <v>189.136</v>
      </c>
      <c r="N707" t="s">
        <v>4484</v>
      </c>
      <c r="S707" t="s">
        <v>4485</v>
      </c>
      <c r="T707" t="s">
        <v>2611</v>
      </c>
      <c r="U707" t="s">
        <v>11357</v>
      </c>
      <c r="V707" t="s">
        <v>11358</v>
      </c>
      <c r="W707" t="s">
        <v>11359</v>
      </c>
      <c r="X707" t="s">
        <v>11360</v>
      </c>
      <c r="Y707">
        <v>442035751300</v>
      </c>
      <c r="Z707">
        <v>3</v>
      </c>
      <c r="AM707">
        <v>1</v>
      </c>
      <c r="AN707" t="s">
        <v>11361</v>
      </c>
      <c r="AO707" s="18">
        <v>44470</v>
      </c>
      <c r="AP707">
        <v>1</v>
      </c>
      <c r="AQ707" t="s">
        <v>52</v>
      </c>
      <c r="AR707" s="16">
        <v>43353</v>
      </c>
      <c r="AY707" t="s">
        <v>52</v>
      </c>
      <c r="BF707">
        <v>1</v>
      </c>
      <c r="BG707">
        <v>1</v>
      </c>
      <c r="CC707" t="s">
        <v>4607</v>
      </c>
      <c r="CD707">
        <v>1</v>
      </c>
      <c r="CF707">
        <v>2</v>
      </c>
      <c r="CG707">
        <v>0</v>
      </c>
      <c r="CH707" t="s">
        <v>4629</v>
      </c>
    </row>
    <row r="708" spans="1:99" x14ac:dyDescent="0.2">
      <c r="A708" s="21" t="s">
        <v>11362</v>
      </c>
      <c r="B708" t="s">
        <v>11363</v>
      </c>
      <c r="C708" s="16">
        <v>42705</v>
      </c>
      <c r="D708" t="s">
        <v>4546</v>
      </c>
      <c r="G708" t="s">
        <v>11364</v>
      </c>
      <c r="H708" t="s">
        <v>4503</v>
      </c>
      <c r="I708" t="s">
        <v>52</v>
      </c>
      <c r="J708" t="s">
        <v>11365</v>
      </c>
      <c r="K708" t="s">
        <v>4696</v>
      </c>
      <c r="L708" t="s">
        <v>11366</v>
      </c>
      <c r="M708">
        <v>189.255</v>
      </c>
      <c r="N708" t="s">
        <v>4484</v>
      </c>
      <c r="S708" t="s">
        <v>4485</v>
      </c>
      <c r="T708" t="s">
        <v>11367</v>
      </c>
      <c r="X708" t="s">
        <v>11368</v>
      </c>
      <c r="Y708" t="s">
        <v>11369</v>
      </c>
      <c r="AM708">
        <v>1</v>
      </c>
      <c r="AN708" t="s">
        <v>11370</v>
      </c>
      <c r="AO708" s="18">
        <v>44470</v>
      </c>
      <c r="AP708">
        <v>1</v>
      </c>
      <c r="AQ708" t="s">
        <v>52</v>
      </c>
      <c r="AR708" s="16">
        <v>43700</v>
      </c>
      <c r="AY708" t="s">
        <v>52</v>
      </c>
      <c r="CN708" t="s">
        <v>4530</v>
      </c>
      <c r="CP708" t="s">
        <v>4679</v>
      </c>
    </row>
    <row r="709" spans="1:99" x14ac:dyDescent="0.2">
      <c r="A709" s="21" t="s">
        <v>11371</v>
      </c>
      <c r="B709" t="s">
        <v>11372</v>
      </c>
      <c r="C709" s="16">
        <v>43466</v>
      </c>
      <c r="D709" t="s">
        <v>4501</v>
      </c>
      <c r="G709" t="s">
        <v>11373</v>
      </c>
      <c r="H709" t="s">
        <v>4503</v>
      </c>
      <c r="I709" t="s">
        <v>52</v>
      </c>
      <c r="J709" t="s">
        <v>11374</v>
      </c>
      <c r="K709" t="s">
        <v>4506</v>
      </c>
      <c r="L709" t="s">
        <v>11375</v>
      </c>
      <c r="M709">
        <v>189.56800000000001</v>
      </c>
      <c r="N709" t="s">
        <v>4484</v>
      </c>
      <c r="T709" t="s">
        <v>11376</v>
      </c>
      <c r="U709" t="s">
        <v>11377</v>
      </c>
      <c r="V709" t="s">
        <v>11378</v>
      </c>
      <c r="W709" t="s">
        <v>11379</v>
      </c>
      <c r="X709" t="s">
        <v>11380</v>
      </c>
      <c r="AM709">
        <v>1</v>
      </c>
      <c r="AN709" t="s">
        <v>11381</v>
      </c>
      <c r="AO709" s="18">
        <v>44470</v>
      </c>
      <c r="AP709">
        <v>1</v>
      </c>
      <c r="AQ709" t="s">
        <v>52</v>
      </c>
      <c r="AR709" s="16">
        <v>44334</v>
      </c>
      <c r="AY709" t="s">
        <v>52</v>
      </c>
      <c r="BG709">
        <v>2</v>
      </c>
      <c r="CP709" t="s">
        <v>8618</v>
      </c>
      <c r="CQ709" t="s">
        <v>11382</v>
      </c>
    </row>
    <row r="710" spans="1:99" x14ac:dyDescent="0.2">
      <c r="A710" s="21" t="s">
        <v>11383</v>
      </c>
      <c r="B710" t="s">
        <v>11384</v>
      </c>
      <c r="C710" s="16">
        <v>42186</v>
      </c>
      <c r="D710" t="s">
        <v>4476</v>
      </c>
      <c r="F710" t="s">
        <v>53</v>
      </c>
      <c r="G710" t="s">
        <v>11385</v>
      </c>
      <c r="H710" t="s">
        <v>4503</v>
      </c>
      <c r="I710" t="s">
        <v>5078</v>
      </c>
      <c r="J710" t="s">
        <v>11386</v>
      </c>
      <c r="K710" t="s">
        <v>11387</v>
      </c>
      <c r="L710" t="s">
        <v>11388</v>
      </c>
      <c r="M710">
        <v>189.81399999999999</v>
      </c>
      <c r="N710" t="s">
        <v>4484</v>
      </c>
      <c r="S710" t="s">
        <v>4485</v>
      </c>
      <c r="T710" t="s">
        <v>11389</v>
      </c>
      <c r="U710" t="s">
        <v>11390</v>
      </c>
      <c r="V710" t="s">
        <v>11391</v>
      </c>
      <c r="W710" t="s">
        <v>11392</v>
      </c>
      <c r="X710" t="s">
        <v>11393</v>
      </c>
      <c r="Y710" t="s">
        <v>11394</v>
      </c>
      <c r="AM710">
        <v>2</v>
      </c>
      <c r="AN710" t="s">
        <v>11395</v>
      </c>
      <c r="AO710" s="18">
        <v>44470</v>
      </c>
      <c r="AP710">
        <v>1</v>
      </c>
      <c r="AR710" s="16">
        <v>42195</v>
      </c>
      <c r="AS710">
        <v>25000</v>
      </c>
      <c r="AT710" t="s">
        <v>35</v>
      </c>
      <c r="AU710">
        <v>27893</v>
      </c>
      <c r="BC710">
        <v>25000</v>
      </c>
      <c r="BD710" t="s">
        <v>35</v>
      </c>
      <c r="BE710">
        <v>27894</v>
      </c>
      <c r="BG710">
        <v>1</v>
      </c>
      <c r="CN710" t="s">
        <v>4530</v>
      </c>
      <c r="CP710" t="s">
        <v>8746</v>
      </c>
      <c r="CQ710" t="s">
        <v>11396</v>
      </c>
      <c r="CU710">
        <v>1</v>
      </c>
    </row>
    <row r="711" spans="1:99" x14ac:dyDescent="0.2">
      <c r="A711" s="21" t="s">
        <v>11397</v>
      </c>
      <c r="B711" t="s">
        <v>11398</v>
      </c>
      <c r="C711" s="16">
        <v>42278</v>
      </c>
      <c r="D711" t="s">
        <v>4546</v>
      </c>
      <c r="F711" t="s">
        <v>53</v>
      </c>
      <c r="G711" t="s">
        <v>11399</v>
      </c>
      <c r="H711" t="s">
        <v>4503</v>
      </c>
      <c r="I711" t="s">
        <v>5181</v>
      </c>
      <c r="J711" t="s">
        <v>3095</v>
      </c>
      <c r="K711" t="s">
        <v>8031</v>
      </c>
      <c r="L711" t="s">
        <v>11400</v>
      </c>
      <c r="M711">
        <v>190.17099999999999</v>
      </c>
      <c r="N711" t="s">
        <v>4484</v>
      </c>
      <c r="S711" t="s">
        <v>4485</v>
      </c>
      <c r="T711" t="s">
        <v>11401</v>
      </c>
      <c r="U711" t="s">
        <v>11402</v>
      </c>
      <c r="V711" t="s">
        <v>11403</v>
      </c>
      <c r="W711" t="s">
        <v>11404</v>
      </c>
      <c r="X711" t="s">
        <v>11405</v>
      </c>
      <c r="Y711">
        <v>37166055500</v>
      </c>
      <c r="AO711" s="18">
        <v>44470</v>
      </c>
      <c r="AP711">
        <v>1</v>
      </c>
      <c r="AR711" s="16">
        <v>42418</v>
      </c>
      <c r="BF711">
        <v>1</v>
      </c>
      <c r="BG711">
        <v>1</v>
      </c>
      <c r="CF711">
        <v>0</v>
      </c>
      <c r="CG711">
        <v>1</v>
      </c>
      <c r="CI711" t="s">
        <v>4594</v>
      </c>
    </row>
    <row r="712" spans="1:99" x14ac:dyDescent="0.2">
      <c r="A712" s="21" t="s">
        <v>11406</v>
      </c>
      <c r="B712" t="s">
        <v>11407</v>
      </c>
      <c r="C712" s="16">
        <v>44034</v>
      </c>
      <c r="D712" t="s">
        <v>4476</v>
      </c>
      <c r="H712" t="s">
        <v>4503</v>
      </c>
      <c r="I712" t="s">
        <v>91</v>
      </c>
      <c r="J712" t="s">
        <v>57</v>
      </c>
      <c r="K712" t="s">
        <v>4506</v>
      </c>
      <c r="L712" t="s">
        <v>11408</v>
      </c>
      <c r="M712">
        <v>190.42400000000001</v>
      </c>
      <c r="N712" t="s">
        <v>4484</v>
      </c>
      <c r="S712" t="s">
        <v>4485</v>
      </c>
      <c r="T712" t="s">
        <v>11409</v>
      </c>
      <c r="U712" t="s">
        <v>11410</v>
      </c>
      <c r="V712" t="s">
        <v>11411</v>
      </c>
      <c r="W712" t="s">
        <v>11412</v>
      </c>
      <c r="X712" t="s">
        <v>11413</v>
      </c>
      <c r="Z712">
        <v>2</v>
      </c>
      <c r="AM712">
        <v>1</v>
      </c>
      <c r="AN712" t="s">
        <v>11414</v>
      </c>
      <c r="AO712" s="18">
        <v>44470</v>
      </c>
      <c r="AP712">
        <v>1</v>
      </c>
      <c r="AQ712" t="s">
        <v>52</v>
      </c>
      <c r="AR712" s="16">
        <v>44331</v>
      </c>
      <c r="AY712" t="s">
        <v>91</v>
      </c>
      <c r="CP712" t="s">
        <v>4555</v>
      </c>
    </row>
    <row r="713" spans="1:99" x14ac:dyDescent="0.2">
      <c r="A713" s="21" t="s">
        <v>11415</v>
      </c>
      <c r="B713" t="s">
        <v>11416</v>
      </c>
      <c r="C713" s="16">
        <v>39448</v>
      </c>
      <c r="D713" t="s">
        <v>4501</v>
      </c>
      <c r="E713" t="s">
        <v>4881</v>
      </c>
      <c r="G713" t="s">
        <v>11417</v>
      </c>
      <c r="H713" t="s">
        <v>4503</v>
      </c>
      <c r="I713" t="s">
        <v>44</v>
      </c>
      <c r="J713" t="s">
        <v>57</v>
      </c>
      <c r="K713" t="s">
        <v>5220</v>
      </c>
      <c r="L713" t="s">
        <v>11418</v>
      </c>
      <c r="M713">
        <v>190.54300000000001</v>
      </c>
      <c r="N713" t="s">
        <v>4484</v>
      </c>
      <c r="O713" s="16">
        <v>43455</v>
      </c>
      <c r="P713" t="s">
        <v>4476</v>
      </c>
      <c r="S713" t="s">
        <v>4485</v>
      </c>
      <c r="T713" t="s">
        <v>11419</v>
      </c>
      <c r="X713" t="s">
        <v>11420</v>
      </c>
      <c r="Y713" t="s">
        <v>11421</v>
      </c>
      <c r="Z713">
        <v>2</v>
      </c>
      <c r="AO713" s="17">
        <v>18568</v>
      </c>
      <c r="AP713">
        <v>1</v>
      </c>
      <c r="AQ713" t="s">
        <v>203</v>
      </c>
      <c r="AR713" s="16">
        <v>42736</v>
      </c>
      <c r="AY713" t="s">
        <v>44</v>
      </c>
      <c r="BH713" t="s">
        <v>11422</v>
      </c>
      <c r="BI713" t="s">
        <v>11423</v>
      </c>
      <c r="BJ713" s="16">
        <v>43455</v>
      </c>
      <c r="BK713" t="s">
        <v>4476</v>
      </c>
      <c r="BO713" t="s">
        <v>5195</v>
      </c>
      <c r="CF713">
        <v>0</v>
      </c>
      <c r="CG713">
        <v>1</v>
      </c>
      <c r="CI713" t="s">
        <v>4580</v>
      </c>
      <c r="CN713" t="s">
        <v>4530</v>
      </c>
      <c r="CP713" t="s">
        <v>4555</v>
      </c>
      <c r="CR713" t="s">
        <v>11424</v>
      </c>
      <c r="CS713" t="s">
        <v>11425</v>
      </c>
    </row>
    <row r="714" spans="1:99" x14ac:dyDescent="0.2">
      <c r="A714" s="21" t="s">
        <v>11426</v>
      </c>
      <c r="B714" t="s">
        <v>11427</v>
      </c>
      <c r="C714" s="16">
        <v>43249</v>
      </c>
      <c r="D714" t="s">
        <v>4476</v>
      </c>
      <c r="G714" t="s">
        <v>11428</v>
      </c>
      <c r="H714" t="s">
        <v>4503</v>
      </c>
      <c r="I714" t="s">
        <v>52</v>
      </c>
      <c r="J714" t="s">
        <v>11429</v>
      </c>
      <c r="K714" t="s">
        <v>5203</v>
      </c>
      <c r="L714" t="s">
        <v>11430</v>
      </c>
      <c r="M714">
        <v>191.28200000000001</v>
      </c>
      <c r="N714" t="s">
        <v>4484</v>
      </c>
      <c r="S714" t="s">
        <v>4485</v>
      </c>
      <c r="T714" t="s">
        <v>11431</v>
      </c>
      <c r="W714" t="s">
        <v>11432</v>
      </c>
      <c r="X714" t="s">
        <v>11433</v>
      </c>
      <c r="AM714">
        <v>1</v>
      </c>
      <c r="AN714" t="s">
        <v>11434</v>
      </c>
      <c r="AO714" s="17">
        <v>18568</v>
      </c>
      <c r="AP714">
        <v>1</v>
      </c>
      <c r="AQ714" t="s">
        <v>52</v>
      </c>
      <c r="AR714" s="16">
        <v>43598</v>
      </c>
      <c r="AY714" t="s">
        <v>52</v>
      </c>
      <c r="BG714">
        <v>1</v>
      </c>
      <c r="CP714" t="s">
        <v>11435</v>
      </c>
      <c r="CQ714" t="s">
        <v>11436</v>
      </c>
    </row>
    <row r="715" spans="1:99" x14ac:dyDescent="0.2">
      <c r="A715" s="21" t="s">
        <v>11437</v>
      </c>
      <c r="B715" t="s">
        <v>11438</v>
      </c>
      <c r="C715" s="16">
        <v>43388</v>
      </c>
      <c r="D715" t="s">
        <v>4476</v>
      </c>
      <c r="H715" t="s">
        <v>4503</v>
      </c>
      <c r="I715" t="s">
        <v>91</v>
      </c>
      <c r="J715" t="s">
        <v>11439</v>
      </c>
      <c r="K715" t="s">
        <v>11440</v>
      </c>
      <c r="L715" t="s">
        <v>11441</v>
      </c>
      <c r="M715">
        <v>193.67099999999999</v>
      </c>
      <c r="N715" t="s">
        <v>4484</v>
      </c>
      <c r="S715" t="s">
        <v>4485</v>
      </c>
      <c r="T715" t="s">
        <v>11442</v>
      </c>
      <c r="W715" t="s">
        <v>11443</v>
      </c>
      <c r="X715" t="s">
        <v>11444</v>
      </c>
      <c r="Y715">
        <v>443300010890</v>
      </c>
      <c r="Z715">
        <v>1</v>
      </c>
      <c r="AM715">
        <v>2</v>
      </c>
      <c r="AN715" t="s">
        <v>11445</v>
      </c>
      <c r="AO715" s="18">
        <v>44470</v>
      </c>
      <c r="AP715">
        <v>1</v>
      </c>
      <c r="AQ715" t="s">
        <v>52</v>
      </c>
      <c r="AR715" s="16">
        <v>44075</v>
      </c>
      <c r="AY715" t="s">
        <v>91</v>
      </c>
      <c r="CP715" t="s">
        <v>4901</v>
      </c>
    </row>
    <row r="716" spans="1:99" x14ac:dyDescent="0.2">
      <c r="A716" s="21" t="s">
        <v>4001</v>
      </c>
      <c r="B716" t="s">
        <v>4002</v>
      </c>
      <c r="C716" s="16">
        <v>41765</v>
      </c>
      <c r="D716" t="s">
        <v>4476</v>
      </c>
      <c r="F716" t="s">
        <v>53</v>
      </c>
      <c r="G716" t="s">
        <v>11446</v>
      </c>
      <c r="H716" t="s">
        <v>4503</v>
      </c>
      <c r="I716" t="s">
        <v>52</v>
      </c>
      <c r="J716" t="s">
        <v>1330</v>
      </c>
      <c r="K716" t="s">
        <v>4506</v>
      </c>
      <c r="L716" t="s">
        <v>4003</v>
      </c>
      <c r="M716">
        <v>193.857</v>
      </c>
      <c r="N716" t="s">
        <v>4484</v>
      </c>
      <c r="S716" t="s">
        <v>4485</v>
      </c>
      <c r="T716" t="s">
        <v>4004</v>
      </c>
      <c r="U716" t="s">
        <v>11447</v>
      </c>
      <c r="V716" t="s">
        <v>11448</v>
      </c>
      <c r="W716" t="s">
        <v>11449</v>
      </c>
      <c r="X716" t="s">
        <v>11450</v>
      </c>
      <c r="Y716" t="s">
        <v>11451</v>
      </c>
      <c r="AM716">
        <v>2</v>
      </c>
      <c r="AN716" t="s">
        <v>11452</v>
      </c>
      <c r="AO716" s="18">
        <v>44470</v>
      </c>
      <c r="AP716">
        <v>1</v>
      </c>
      <c r="AQ716" t="s">
        <v>52</v>
      </c>
      <c r="AR716" s="16">
        <v>42125</v>
      </c>
      <c r="AY716" t="s">
        <v>52</v>
      </c>
      <c r="BF716">
        <v>1</v>
      </c>
      <c r="BG716">
        <v>1</v>
      </c>
      <c r="CC716" t="s">
        <v>5771</v>
      </c>
      <c r="CD716">
        <v>2</v>
      </c>
      <c r="CP716" t="s">
        <v>5045</v>
      </c>
      <c r="CQ716" t="s">
        <v>4005</v>
      </c>
      <c r="CU716">
        <v>20</v>
      </c>
    </row>
    <row r="717" spans="1:99" x14ac:dyDescent="0.2">
      <c r="A717" s="21" t="s">
        <v>11453</v>
      </c>
      <c r="B717" t="s">
        <v>11454</v>
      </c>
      <c r="C717" s="16">
        <v>41122</v>
      </c>
      <c r="D717" t="s">
        <v>4546</v>
      </c>
      <c r="F717" t="s">
        <v>53</v>
      </c>
      <c r="G717" t="s">
        <v>11455</v>
      </c>
      <c r="H717" t="s">
        <v>4503</v>
      </c>
      <c r="I717" t="s">
        <v>52</v>
      </c>
      <c r="J717" t="s">
        <v>11456</v>
      </c>
      <c r="K717" t="s">
        <v>5704</v>
      </c>
      <c r="L717" t="s">
        <v>11457</v>
      </c>
      <c r="M717">
        <v>195.52799999999999</v>
      </c>
      <c r="N717" t="s">
        <v>4484</v>
      </c>
      <c r="S717" t="s">
        <v>4485</v>
      </c>
      <c r="T717" t="s">
        <v>11458</v>
      </c>
      <c r="W717" t="s">
        <v>11459</v>
      </c>
      <c r="X717" t="s">
        <v>11460</v>
      </c>
      <c r="Y717" t="s">
        <v>11461</v>
      </c>
      <c r="AM717">
        <v>2</v>
      </c>
      <c r="AN717" t="s">
        <v>11462</v>
      </c>
      <c r="AO717" s="17">
        <v>18568</v>
      </c>
      <c r="AP717">
        <v>1</v>
      </c>
      <c r="AQ717" t="s">
        <v>52</v>
      </c>
      <c r="AR717" s="16">
        <v>41487</v>
      </c>
      <c r="AY717" t="s">
        <v>52</v>
      </c>
      <c r="BF717">
        <v>1</v>
      </c>
      <c r="BG717">
        <v>1</v>
      </c>
      <c r="CF717">
        <v>0</v>
      </c>
      <c r="CG717">
        <v>1</v>
      </c>
      <c r="CI717" t="s">
        <v>4498</v>
      </c>
    </row>
    <row r="718" spans="1:99" x14ac:dyDescent="0.2">
      <c r="A718" s="21" t="s">
        <v>11463</v>
      </c>
      <c r="B718" t="s">
        <v>11464</v>
      </c>
      <c r="C718" s="16">
        <v>43831</v>
      </c>
      <c r="D718" t="s">
        <v>4501</v>
      </c>
      <c r="G718" t="s">
        <v>11465</v>
      </c>
      <c r="H718" t="s">
        <v>4503</v>
      </c>
      <c r="I718" t="s">
        <v>91</v>
      </c>
      <c r="J718" t="s">
        <v>11466</v>
      </c>
      <c r="K718" t="s">
        <v>11467</v>
      </c>
      <c r="L718" t="s">
        <v>11468</v>
      </c>
      <c r="M718">
        <v>195.619</v>
      </c>
      <c r="N718" t="s">
        <v>4484</v>
      </c>
      <c r="S718" t="s">
        <v>4485</v>
      </c>
      <c r="T718" t="s">
        <v>11469</v>
      </c>
      <c r="U718" t="s">
        <v>11470</v>
      </c>
      <c r="W718" t="s">
        <v>11471</v>
      </c>
      <c r="X718" t="s">
        <v>11472</v>
      </c>
      <c r="Y718">
        <v>442081577320</v>
      </c>
      <c r="AM718">
        <v>4</v>
      </c>
      <c r="AN718" t="s">
        <v>11473</v>
      </c>
      <c r="AO718" s="18">
        <v>44470</v>
      </c>
      <c r="AP718">
        <v>1</v>
      </c>
      <c r="AQ718" t="s">
        <v>52</v>
      </c>
      <c r="AR718" s="16">
        <v>44181</v>
      </c>
      <c r="AY718" t="s">
        <v>91</v>
      </c>
      <c r="CN718" t="s">
        <v>4530</v>
      </c>
      <c r="CP718" t="s">
        <v>8198</v>
      </c>
    </row>
    <row r="719" spans="1:99" x14ac:dyDescent="0.2">
      <c r="A719" s="21" t="s">
        <v>11474</v>
      </c>
      <c r="B719" t="s">
        <v>11475</v>
      </c>
      <c r="C719" s="16">
        <v>42005</v>
      </c>
      <c r="D719" t="s">
        <v>4501</v>
      </c>
      <c r="E719" t="s">
        <v>4477</v>
      </c>
      <c r="F719" t="s">
        <v>77</v>
      </c>
      <c r="G719" t="s">
        <v>11476</v>
      </c>
      <c r="H719" t="s">
        <v>4503</v>
      </c>
      <c r="I719" t="s">
        <v>91</v>
      </c>
      <c r="J719" t="s">
        <v>3511</v>
      </c>
      <c r="K719" t="s">
        <v>4654</v>
      </c>
      <c r="L719" t="s">
        <v>11477</v>
      </c>
      <c r="M719">
        <v>195.67699999999999</v>
      </c>
      <c r="N719" t="s">
        <v>4484</v>
      </c>
      <c r="S719" t="s">
        <v>4485</v>
      </c>
      <c r="T719" t="s">
        <v>11478</v>
      </c>
      <c r="U719" t="s">
        <v>11479</v>
      </c>
      <c r="V719" t="s">
        <v>11480</v>
      </c>
      <c r="W719" t="s">
        <v>11481</v>
      </c>
      <c r="X719" t="s">
        <v>11482</v>
      </c>
      <c r="Y719" t="s">
        <v>11483</v>
      </c>
      <c r="Z719">
        <v>1</v>
      </c>
      <c r="AM719">
        <v>3</v>
      </c>
      <c r="AN719" t="s">
        <v>11484</v>
      </c>
      <c r="AO719" s="17">
        <v>18568</v>
      </c>
      <c r="AP719">
        <v>1</v>
      </c>
      <c r="AQ719" t="s">
        <v>52</v>
      </c>
      <c r="AR719" s="16">
        <v>42005</v>
      </c>
      <c r="AY719" t="s">
        <v>91</v>
      </c>
      <c r="BG719">
        <v>1</v>
      </c>
      <c r="CJ719">
        <v>13734</v>
      </c>
      <c r="CK719" t="s">
        <v>39</v>
      </c>
      <c r="CL719">
        <v>13734</v>
      </c>
      <c r="CP719" t="s">
        <v>4555</v>
      </c>
      <c r="CQ719" t="s">
        <v>4037</v>
      </c>
      <c r="CT719">
        <v>1</v>
      </c>
    </row>
    <row r="720" spans="1:99" x14ac:dyDescent="0.2">
      <c r="A720" s="21" t="s">
        <v>11485</v>
      </c>
      <c r="B720" t="s">
        <v>11486</v>
      </c>
      <c r="C720" s="16">
        <v>43983</v>
      </c>
      <c r="D720" t="s">
        <v>4476</v>
      </c>
      <c r="G720" t="s">
        <v>11487</v>
      </c>
      <c r="H720" t="s">
        <v>4503</v>
      </c>
      <c r="I720" t="s">
        <v>5369</v>
      </c>
      <c r="J720" t="s">
        <v>11488</v>
      </c>
      <c r="K720" t="s">
        <v>4506</v>
      </c>
      <c r="L720" t="s">
        <v>11489</v>
      </c>
      <c r="M720">
        <v>196.66200000000001</v>
      </c>
      <c r="N720" t="s">
        <v>4484</v>
      </c>
      <c r="T720" t="s">
        <v>11490</v>
      </c>
      <c r="W720" t="s">
        <v>11491</v>
      </c>
      <c r="Z720">
        <v>4</v>
      </c>
      <c r="AO720" s="18">
        <v>44470</v>
      </c>
      <c r="AP720">
        <v>1</v>
      </c>
      <c r="AR720" s="16">
        <v>44159</v>
      </c>
      <c r="BG720">
        <v>1</v>
      </c>
      <c r="CP720" t="s">
        <v>11492</v>
      </c>
      <c r="CQ720" t="s">
        <v>11493</v>
      </c>
    </row>
    <row r="721" spans="1:99" x14ac:dyDescent="0.2">
      <c r="A721" s="21" t="s">
        <v>11494</v>
      </c>
      <c r="B721" t="s">
        <v>11495</v>
      </c>
      <c r="C721" s="16">
        <v>41821</v>
      </c>
      <c r="D721" t="s">
        <v>4546</v>
      </c>
      <c r="G721" t="s">
        <v>11496</v>
      </c>
      <c r="H721" t="s">
        <v>4503</v>
      </c>
      <c r="I721" t="s">
        <v>52</v>
      </c>
      <c r="J721" t="s">
        <v>4323</v>
      </c>
      <c r="K721" t="s">
        <v>11497</v>
      </c>
      <c r="L721" t="s">
        <v>11498</v>
      </c>
      <c r="M721">
        <v>197.262</v>
      </c>
      <c r="N721" t="s">
        <v>4484</v>
      </c>
      <c r="S721" t="s">
        <v>4485</v>
      </c>
      <c r="T721" t="s">
        <v>11499</v>
      </c>
      <c r="U721" t="s">
        <v>11500</v>
      </c>
      <c r="X721" t="s">
        <v>11501</v>
      </c>
      <c r="Y721">
        <v>71424695431</v>
      </c>
      <c r="AO721" s="18">
        <v>44470</v>
      </c>
      <c r="AP721">
        <v>1</v>
      </c>
      <c r="AQ721" t="s">
        <v>52</v>
      </c>
      <c r="AR721" s="16">
        <v>42976</v>
      </c>
      <c r="AS721">
        <v>15000</v>
      </c>
      <c r="AT721" t="s">
        <v>35</v>
      </c>
      <c r="AU721">
        <v>17955</v>
      </c>
      <c r="AV721">
        <v>15000</v>
      </c>
      <c r="AW721" t="s">
        <v>35</v>
      </c>
      <c r="AX721">
        <v>17955</v>
      </c>
      <c r="AY721" t="s">
        <v>52</v>
      </c>
      <c r="AZ721">
        <v>15000</v>
      </c>
      <c r="BA721" t="s">
        <v>35</v>
      </c>
      <c r="BB721">
        <v>17955</v>
      </c>
      <c r="BC721">
        <v>15000</v>
      </c>
      <c r="BD721" t="s">
        <v>35</v>
      </c>
      <c r="BE721">
        <v>17955</v>
      </c>
      <c r="BG721">
        <v>1</v>
      </c>
      <c r="CN721" t="s">
        <v>4530</v>
      </c>
      <c r="CP721" t="s">
        <v>7876</v>
      </c>
      <c r="CQ721" t="s">
        <v>11502</v>
      </c>
      <c r="CU721">
        <v>17</v>
      </c>
    </row>
    <row r="722" spans="1:99" x14ac:dyDescent="0.2">
      <c r="A722" s="21" t="s">
        <v>11503</v>
      </c>
      <c r="B722" t="s">
        <v>11504</v>
      </c>
      <c r="C722" s="16">
        <v>42370</v>
      </c>
      <c r="D722" t="s">
        <v>4546</v>
      </c>
      <c r="F722" t="s">
        <v>77</v>
      </c>
      <c r="G722" t="s">
        <v>11505</v>
      </c>
      <c r="H722" t="s">
        <v>4503</v>
      </c>
      <c r="I722" t="s">
        <v>52</v>
      </c>
      <c r="J722" t="s">
        <v>135</v>
      </c>
      <c r="K722" t="s">
        <v>4696</v>
      </c>
      <c r="L722" t="s">
        <v>11506</v>
      </c>
      <c r="M722">
        <v>197.83600000000001</v>
      </c>
      <c r="N722" t="s">
        <v>4484</v>
      </c>
      <c r="S722" t="s">
        <v>4485</v>
      </c>
      <c r="T722" t="s">
        <v>11507</v>
      </c>
      <c r="U722" t="s">
        <v>11508</v>
      </c>
      <c r="V722" t="s">
        <v>11509</v>
      </c>
      <c r="W722" t="s">
        <v>11510</v>
      </c>
      <c r="X722" t="s">
        <v>11511</v>
      </c>
      <c r="Y722">
        <v>493055571791</v>
      </c>
      <c r="AM722">
        <v>2</v>
      </c>
      <c r="AN722" t="s">
        <v>11512</v>
      </c>
      <c r="AO722" s="17">
        <v>18568</v>
      </c>
      <c r="AP722">
        <v>1</v>
      </c>
      <c r="AQ722" t="s">
        <v>52</v>
      </c>
      <c r="AR722" s="16">
        <v>42656</v>
      </c>
      <c r="AY722" t="s">
        <v>52</v>
      </c>
      <c r="BF722">
        <v>1</v>
      </c>
      <c r="BG722">
        <v>1</v>
      </c>
      <c r="CN722" t="s">
        <v>4530</v>
      </c>
      <c r="CP722" t="s">
        <v>4555</v>
      </c>
      <c r="CQ722" t="s">
        <v>11513</v>
      </c>
      <c r="CU722">
        <v>27</v>
      </c>
    </row>
    <row r="723" spans="1:99" x14ac:dyDescent="0.2">
      <c r="A723" s="21" t="s">
        <v>11514</v>
      </c>
      <c r="B723" t="s">
        <v>11515</v>
      </c>
      <c r="C723" s="16">
        <v>42736</v>
      </c>
      <c r="D723" t="s">
        <v>4501</v>
      </c>
      <c r="G723" t="s">
        <v>11516</v>
      </c>
      <c r="H723" t="s">
        <v>4503</v>
      </c>
      <c r="I723" t="s">
        <v>52</v>
      </c>
      <c r="J723" t="s">
        <v>11517</v>
      </c>
      <c r="K723" t="s">
        <v>11518</v>
      </c>
      <c r="L723" t="s">
        <v>11519</v>
      </c>
      <c r="M723">
        <v>198.89099999999999</v>
      </c>
      <c r="N723" t="s">
        <v>4484</v>
      </c>
      <c r="S723" t="s">
        <v>4485</v>
      </c>
      <c r="T723" t="s">
        <v>11520</v>
      </c>
      <c r="U723" t="s">
        <v>11521</v>
      </c>
      <c r="V723" t="s">
        <v>11522</v>
      </c>
      <c r="W723" t="s">
        <v>11523</v>
      </c>
      <c r="X723" t="s">
        <v>11524</v>
      </c>
      <c r="AM723">
        <v>2</v>
      </c>
      <c r="AN723" t="s">
        <v>11525</v>
      </c>
      <c r="AO723" s="18">
        <v>44470</v>
      </c>
      <c r="AP723">
        <v>1</v>
      </c>
      <c r="AQ723" t="s">
        <v>52</v>
      </c>
      <c r="AR723" s="16">
        <v>42975</v>
      </c>
      <c r="AY723" t="s">
        <v>52</v>
      </c>
      <c r="BF723">
        <v>1</v>
      </c>
      <c r="BG723">
        <v>1</v>
      </c>
      <c r="CC723" t="s">
        <v>4939</v>
      </c>
      <c r="CD723">
        <v>1</v>
      </c>
      <c r="CN723" t="s">
        <v>4530</v>
      </c>
      <c r="CP723" t="s">
        <v>4636</v>
      </c>
      <c r="CQ723" t="s">
        <v>11526</v>
      </c>
      <c r="CU723">
        <v>14</v>
      </c>
    </row>
    <row r="724" spans="1:99" x14ac:dyDescent="0.2">
      <c r="A724" s="21" t="s">
        <v>4122</v>
      </c>
      <c r="B724" t="s">
        <v>4123</v>
      </c>
      <c r="C724" s="16">
        <v>41671</v>
      </c>
      <c r="D724" t="s">
        <v>4546</v>
      </c>
      <c r="F724" t="s">
        <v>77</v>
      </c>
      <c r="G724" t="s">
        <v>11527</v>
      </c>
      <c r="H724" t="s">
        <v>4503</v>
      </c>
      <c r="I724" t="s">
        <v>52</v>
      </c>
      <c r="J724" t="s">
        <v>174</v>
      </c>
      <c r="K724" t="s">
        <v>4506</v>
      </c>
      <c r="L724" t="s">
        <v>4124</v>
      </c>
      <c r="M724">
        <v>199.80500000000001</v>
      </c>
      <c r="N724" t="s">
        <v>4484</v>
      </c>
      <c r="S724" t="s">
        <v>4485</v>
      </c>
      <c r="T724" t="s">
        <v>4125</v>
      </c>
      <c r="W724" t="s">
        <v>11528</v>
      </c>
      <c r="X724" t="s">
        <v>11529</v>
      </c>
      <c r="Y724">
        <v>4402037257626</v>
      </c>
      <c r="AA724" t="s">
        <v>4776</v>
      </c>
      <c r="AB724" t="s">
        <v>5882</v>
      </c>
      <c r="AC724" t="s">
        <v>5814</v>
      </c>
      <c r="AM724">
        <v>2</v>
      </c>
      <c r="AN724" t="s">
        <v>11530</v>
      </c>
      <c r="AO724" t="s">
        <v>4692</v>
      </c>
      <c r="AP724">
        <v>1</v>
      </c>
      <c r="AQ724" t="s">
        <v>52</v>
      </c>
      <c r="AR724" s="16">
        <v>41730</v>
      </c>
      <c r="AY724" t="s">
        <v>52</v>
      </c>
      <c r="BF724">
        <v>1</v>
      </c>
      <c r="BG724">
        <v>2</v>
      </c>
      <c r="CC724" t="s">
        <v>4926</v>
      </c>
      <c r="CD724">
        <v>5</v>
      </c>
      <c r="CP724" t="s">
        <v>4716</v>
      </c>
      <c r="CQ724" t="s">
        <v>4126</v>
      </c>
    </row>
    <row r="725" spans="1:99" x14ac:dyDescent="0.2">
      <c r="A725" s="21" t="s">
        <v>11531</v>
      </c>
      <c r="B725" t="s">
        <v>11532</v>
      </c>
      <c r="C725" s="16">
        <v>42736</v>
      </c>
      <c r="D725" t="s">
        <v>4501</v>
      </c>
      <c r="G725" t="s">
        <v>11533</v>
      </c>
      <c r="H725" t="s">
        <v>4503</v>
      </c>
      <c r="I725" t="s">
        <v>52</v>
      </c>
      <c r="J725" t="s">
        <v>11534</v>
      </c>
      <c r="K725" t="s">
        <v>5395</v>
      </c>
      <c r="L725" t="s">
        <v>11535</v>
      </c>
      <c r="M725">
        <v>199.93199999999999</v>
      </c>
      <c r="N725" t="s">
        <v>4484</v>
      </c>
      <c r="S725" t="s">
        <v>4485</v>
      </c>
      <c r="T725" t="s">
        <v>11536</v>
      </c>
      <c r="U725" t="s">
        <v>11537</v>
      </c>
      <c r="W725" t="s">
        <v>11538</v>
      </c>
      <c r="X725" t="s">
        <v>11539</v>
      </c>
      <c r="Y725" t="s">
        <v>11540</v>
      </c>
      <c r="Z725">
        <v>4</v>
      </c>
      <c r="AM725">
        <v>2</v>
      </c>
      <c r="AN725" t="s">
        <v>11541</v>
      </c>
      <c r="AO725" s="17">
        <v>18568</v>
      </c>
      <c r="AP725">
        <v>1</v>
      </c>
      <c r="AQ725" t="s">
        <v>52</v>
      </c>
      <c r="AR725" s="16">
        <v>42736</v>
      </c>
      <c r="AY725" t="s">
        <v>52</v>
      </c>
      <c r="BG725">
        <v>1</v>
      </c>
      <c r="CP725" t="s">
        <v>5344</v>
      </c>
      <c r="CQ725" t="s">
        <v>11542</v>
      </c>
    </row>
    <row r="726" spans="1:99" x14ac:dyDescent="0.2">
      <c r="A726" s="21" t="s">
        <v>11543</v>
      </c>
      <c r="B726" t="s">
        <v>11544</v>
      </c>
      <c r="G726" t="s">
        <v>11545</v>
      </c>
      <c r="H726" t="s">
        <v>4503</v>
      </c>
      <c r="I726" t="s">
        <v>52</v>
      </c>
      <c r="J726" t="s">
        <v>73</v>
      </c>
      <c r="K726" t="s">
        <v>4654</v>
      </c>
      <c r="L726" t="s">
        <v>11546</v>
      </c>
      <c r="M726">
        <v>201.46700000000001</v>
      </c>
      <c r="N726" t="s">
        <v>4484</v>
      </c>
      <c r="T726" t="s">
        <v>11547</v>
      </c>
      <c r="U726" t="s">
        <v>11548</v>
      </c>
      <c r="V726" t="s">
        <v>11549</v>
      </c>
      <c r="W726" t="s">
        <v>11550</v>
      </c>
      <c r="AM726">
        <v>1</v>
      </c>
      <c r="AN726" t="s">
        <v>11551</v>
      </c>
      <c r="AO726" s="18">
        <v>44470</v>
      </c>
      <c r="AP726">
        <v>1</v>
      </c>
      <c r="AQ726" t="s">
        <v>52</v>
      </c>
      <c r="AR726" s="16">
        <v>43905</v>
      </c>
      <c r="AY726" t="s">
        <v>52</v>
      </c>
      <c r="BG726">
        <v>1</v>
      </c>
      <c r="CP726" t="s">
        <v>4555</v>
      </c>
      <c r="CQ726" t="s">
        <v>11552</v>
      </c>
    </row>
    <row r="727" spans="1:99" x14ac:dyDescent="0.2">
      <c r="A727" s="21" t="s">
        <v>11553</v>
      </c>
      <c r="B727" t="s">
        <v>11554</v>
      </c>
      <c r="H727" t="s">
        <v>4503</v>
      </c>
      <c r="I727" t="s">
        <v>91</v>
      </c>
      <c r="J727" t="s">
        <v>11555</v>
      </c>
      <c r="K727" t="s">
        <v>9133</v>
      </c>
      <c r="L727" t="s">
        <v>11556</v>
      </c>
      <c r="M727">
        <v>202.17500000000001</v>
      </c>
      <c r="N727" t="s">
        <v>4484</v>
      </c>
      <c r="T727" t="s">
        <v>11557</v>
      </c>
      <c r="AP727">
        <v>1</v>
      </c>
      <c r="AQ727" t="s">
        <v>52</v>
      </c>
      <c r="AR727" s="16">
        <v>44326</v>
      </c>
      <c r="AY727" t="s">
        <v>91</v>
      </c>
      <c r="BG727">
        <v>2</v>
      </c>
      <c r="CN727" t="s">
        <v>4530</v>
      </c>
      <c r="CP727" t="s">
        <v>11558</v>
      </c>
      <c r="CQ727" t="s">
        <v>10055</v>
      </c>
    </row>
    <row r="728" spans="1:99" x14ac:dyDescent="0.2">
      <c r="A728" s="21" t="s">
        <v>2787</v>
      </c>
      <c r="B728" t="s">
        <v>2789</v>
      </c>
      <c r="C728" s="16">
        <v>42736</v>
      </c>
      <c r="D728" t="s">
        <v>4501</v>
      </c>
      <c r="G728" t="s">
        <v>11559</v>
      </c>
      <c r="H728" t="s">
        <v>4503</v>
      </c>
      <c r="I728" t="s">
        <v>52</v>
      </c>
      <c r="J728" t="s">
        <v>2788</v>
      </c>
      <c r="K728" t="s">
        <v>11560</v>
      </c>
      <c r="L728" t="s">
        <v>2790</v>
      </c>
      <c r="M728">
        <v>202.44499999999999</v>
      </c>
      <c r="N728" t="s">
        <v>4484</v>
      </c>
      <c r="S728" t="s">
        <v>4485</v>
      </c>
      <c r="T728" t="s">
        <v>2791</v>
      </c>
      <c r="U728" t="s">
        <v>11561</v>
      </c>
      <c r="V728" t="s">
        <v>11562</v>
      </c>
      <c r="W728" t="s">
        <v>11563</v>
      </c>
      <c r="X728" t="s">
        <v>11564</v>
      </c>
      <c r="Y728" t="s">
        <v>11565</v>
      </c>
      <c r="AM728">
        <v>2</v>
      </c>
      <c r="AN728" t="s">
        <v>11566</v>
      </c>
      <c r="AO728" s="18">
        <v>44470</v>
      </c>
      <c r="AP728">
        <v>1</v>
      </c>
      <c r="AQ728" t="s">
        <v>52</v>
      </c>
      <c r="AR728" s="16">
        <v>43252</v>
      </c>
      <c r="AY728" t="s">
        <v>52</v>
      </c>
      <c r="BF728">
        <v>1</v>
      </c>
      <c r="BG728">
        <v>2</v>
      </c>
      <c r="CC728" t="s">
        <v>5151</v>
      </c>
      <c r="CD728">
        <v>4</v>
      </c>
      <c r="CP728" t="s">
        <v>11567</v>
      </c>
      <c r="CQ728" t="s">
        <v>2792</v>
      </c>
    </row>
    <row r="729" spans="1:99" x14ac:dyDescent="0.2">
      <c r="A729" s="21" t="s">
        <v>1078</v>
      </c>
      <c r="B729" t="s">
        <v>1079</v>
      </c>
      <c r="C729" s="16">
        <v>38718</v>
      </c>
      <c r="D729" t="s">
        <v>4501</v>
      </c>
      <c r="E729" t="s">
        <v>4881</v>
      </c>
      <c r="G729" t="s">
        <v>11568</v>
      </c>
      <c r="H729" t="s">
        <v>4503</v>
      </c>
      <c r="I729" t="s">
        <v>44</v>
      </c>
      <c r="J729" t="s">
        <v>1077</v>
      </c>
      <c r="K729" t="s">
        <v>4482</v>
      </c>
      <c r="L729" t="s">
        <v>1080</v>
      </c>
      <c r="M729">
        <v>203.62899999999999</v>
      </c>
      <c r="N729" t="s">
        <v>4484</v>
      </c>
      <c r="O729" s="16">
        <v>44084</v>
      </c>
      <c r="P729" t="s">
        <v>4476</v>
      </c>
      <c r="S729" t="s">
        <v>4485</v>
      </c>
      <c r="T729" t="s">
        <v>1081</v>
      </c>
      <c r="U729" t="s">
        <v>11569</v>
      </c>
      <c r="W729" t="s">
        <v>11570</v>
      </c>
      <c r="Y729">
        <v>35228779800</v>
      </c>
      <c r="Z729">
        <v>3</v>
      </c>
      <c r="AM729">
        <v>1</v>
      </c>
      <c r="AN729" t="s">
        <v>11571</v>
      </c>
      <c r="AO729" s="17">
        <v>18568</v>
      </c>
      <c r="AP729">
        <v>1</v>
      </c>
      <c r="AQ729" t="s">
        <v>203</v>
      </c>
      <c r="AR729" s="16">
        <v>42156</v>
      </c>
      <c r="AY729" t="s">
        <v>44</v>
      </c>
      <c r="BF729">
        <v>1</v>
      </c>
      <c r="BG729">
        <v>1</v>
      </c>
      <c r="BH729" t="s">
        <v>11572</v>
      </c>
      <c r="BI729" t="s">
        <v>11573</v>
      </c>
      <c r="BJ729" s="16">
        <v>44084</v>
      </c>
      <c r="BK729" t="s">
        <v>4476</v>
      </c>
      <c r="BO729" t="s">
        <v>5195</v>
      </c>
      <c r="CC729" t="s">
        <v>10470</v>
      </c>
      <c r="CD729">
        <v>2</v>
      </c>
      <c r="CN729" t="s">
        <v>4530</v>
      </c>
      <c r="CP729" t="s">
        <v>6484</v>
      </c>
      <c r="CQ729" t="s">
        <v>329</v>
      </c>
      <c r="CR729" t="s">
        <v>11574</v>
      </c>
      <c r="CS729" t="s">
        <v>11575</v>
      </c>
      <c r="CU729">
        <v>32</v>
      </c>
    </row>
    <row r="730" spans="1:99" x14ac:dyDescent="0.2">
      <c r="A730" s="21" t="s">
        <v>11576</v>
      </c>
      <c r="B730" t="s">
        <v>11577</v>
      </c>
      <c r="C730" s="16">
        <v>41359</v>
      </c>
      <c r="D730" t="s">
        <v>4476</v>
      </c>
      <c r="F730" t="s">
        <v>77</v>
      </c>
      <c r="G730" t="s">
        <v>11578</v>
      </c>
      <c r="H730" t="s">
        <v>4503</v>
      </c>
      <c r="I730" t="s">
        <v>52</v>
      </c>
      <c r="J730" t="s">
        <v>11579</v>
      </c>
      <c r="K730" t="s">
        <v>6059</v>
      </c>
      <c r="L730" t="s">
        <v>11580</v>
      </c>
      <c r="M730">
        <v>203.72300000000001</v>
      </c>
      <c r="N730" t="s">
        <v>4484</v>
      </c>
      <c r="S730" t="s">
        <v>4485</v>
      </c>
      <c r="T730" t="s">
        <v>11581</v>
      </c>
      <c r="U730" t="s">
        <v>11582</v>
      </c>
      <c r="V730" t="s">
        <v>11583</v>
      </c>
      <c r="W730" t="s">
        <v>11584</v>
      </c>
      <c r="X730" t="s">
        <v>11585</v>
      </c>
      <c r="Y730" t="s">
        <v>11586</v>
      </c>
      <c r="Z730">
        <v>13</v>
      </c>
      <c r="AM730">
        <v>2</v>
      </c>
      <c r="AN730" t="s">
        <v>11587</v>
      </c>
      <c r="AO730" t="s">
        <v>4528</v>
      </c>
      <c r="AP730">
        <v>1</v>
      </c>
      <c r="AQ730" t="s">
        <v>52</v>
      </c>
      <c r="AR730" s="16">
        <v>43969</v>
      </c>
      <c r="AY730" t="s">
        <v>52</v>
      </c>
      <c r="BF730">
        <v>1</v>
      </c>
      <c r="BG730">
        <v>1</v>
      </c>
      <c r="CF730">
        <v>0</v>
      </c>
      <c r="CG730">
        <v>10</v>
      </c>
      <c r="CI730" t="s">
        <v>4580</v>
      </c>
      <c r="CN730" t="s">
        <v>4530</v>
      </c>
      <c r="CP730" t="s">
        <v>11588</v>
      </c>
      <c r="CQ730" t="s">
        <v>11589</v>
      </c>
    </row>
    <row r="731" spans="1:99" x14ac:dyDescent="0.2">
      <c r="A731" s="21" t="s">
        <v>3247</v>
      </c>
      <c r="B731" t="s">
        <v>3249</v>
      </c>
      <c r="C731" s="16">
        <v>42843</v>
      </c>
      <c r="D731" t="s">
        <v>4476</v>
      </c>
      <c r="F731" t="s">
        <v>77</v>
      </c>
      <c r="H731" t="s">
        <v>4503</v>
      </c>
      <c r="I731" t="s">
        <v>52</v>
      </c>
      <c r="J731" t="s">
        <v>3248</v>
      </c>
      <c r="K731" t="s">
        <v>4506</v>
      </c>
      <c r="L731" t="s">
        <v>3250</v>
      </c>
      <c r="M731">
        <v>204.982</v>
      </c>
      <c r="N731" t="s">
        <v>4484</v>
      </c>
      <c r="S731" t="s">
        <v>4485</v>
      </c>
      <c r="T731" t="s">
        <v>3251</v>
      </c>
      <c r="U731" t="s">
        <v>11590</v>
      </c>
      <c r="V731" t="s">
        <v>11591</v>
      </c>
      <c r="W731" t="s">
        <v>11592</v>
      </c>
      <c r="X731" t="s">
        <v>11593</v>
      </c>
      <c r="AM731">
        <v>1</v>
      </c>
      <c r="AN731" t="s">
        <v>11594</v>
      </c>
      <c r="AO731" s="18">
        <v>44470</v>
      </c>
      <c r="AP731">
        <v>1</v>
      </c>
      <c r="AQ731" t="s">
        <v>52</v>
      </c>
      <c r="AR731" s="16">
        <v>42962</v>
      </c>
      <c r="AY731" t="s">
        <v>52</v>
      </c>
      <c r="CP731" t="s">
        <v>4739</v>
      </c>
      <c r="CU731">
        <v>19</v>
      </c>
    </row>
    <row r="732" spans="1:99" x14ac:dyDescent="0.2">
      <c r="A732" s="21" t="s">
        <v>11595</v>
      </c>
      <c r="B732" t="s">
        <v>11596</v>
      </c>
      <c r="C732" s="16">
        <v>42134</v>
      </c>
      <c r="D732" t="s">
        <v>4476</v>
      </c>
      <c r="F732" t="s">
        <v>77</v>
      </c>
      <c r="G732" t="s">
        <v>11597</v>
      </c>
      <c r="H732" t="s">
        <v>4503</v>
      </c>
      <c r="I732" t="s">
        <v>52</v>
      </c>
      <c r="J732" t="s">
        <v>11598</v>
      </c>
      <c r="K732" t="s">
        <v>11599</v>
      </c>
      <c r="L732" t="s">
        <v>11600</v>
      </c>
      <c r="M732">
        <v>206.98099999999999</v>
      </c>
      <c r="N732" t="s">
        <v>4484</v>
      </c>
      <c r="S732" t="s">
        <v>4485</v>
      </c>
      <c r="T732" t="s">
        <v>11601</v>
      </c>
      <c r="U732" t="s">
        <v>11602</v>
      </c>
      <c r="V732" t="s">
        <v>11603</v>
      </c>
      <c r="W732" t="s">
        <v>11604</v>
      </c>
      <c r="X732" t="s">
        <v>11605</v>
      </c>
      <c r="Y732" t="s">
        <v>11606</v>
      </c>
      <c r="Z732">
        <v>1</v>
      </c>
      <c r="AM732">
        <v>2</v>
      </c>
      <c r="AN732" t="s">
        <v>11607</v>
      </c>
      <c r="AO732" s="17">
        <v>18568</v>
      </c>
      <c r="AP732">
        <v>1</v>
      </c>
      <c r="AQ732" t="s">
        <v>52</v>
      </c>
      <c r="AR732" s="16">
        <v>42279</v>
      </c>
      <c r="AY732" t="s">
        <v>52</v>
      </c>
      <c r="CC732" t="s">
        <v>4607</v>
      </c>
      <c r="CD732">
        <v>3</v>
      </c>
      <c r="CF732">
        <v>0</v>
      </c>
      <c r="CG732">
        <v>1</v>
      </c>
      <c r="CI732" t="s">
        <v>4594</v>
      </c>
    </row>
    <row r="733" spans="1:99" x14ac:dyDescent="0.2">
      <c r="A733" s="21" t="s">
        <v>3947</v>
      </c>
      <c r="B733" t="s">
        <v>3949</v>
      </c>
      <c r="C733" s="16">
        <v>41679</v>
      </c>
      <c r="D733" t="s">
        <v>4476</v>
      </c>
      <c r="F733" t="s">
        <v>53</v>
      </c>
      <c r="G733" t="s">
        <v>11608</v>
      </c>
      <c r="H733" t="s">
        <v>4503</v>
      </c>
      <c r="I733" t="s">
        <v>52</v>
      </c>
      <c r="J733" t="s">
        <v>3948</v>
      </c>
      <c r="K733" t="s">
        <v>4506</v>
      </c>
      <c r="L733" t="s">
        <v>3950</v>
      </c>
      <c r="M733">
        <v>207.24700000000001</v>
      </c>
      <c r="N733" t="s">
        <v>4484</v>
      </c>
      <c r="S733" t="s">
        <v>4485</v>
      </c>
      <c r="T733" t="s">
        <v>3951</v>
      </c>
      <c r="U733" t="s">
        <v>11609</v>
      </c>
      <c r="V733" t="s">
        <v>11610</v>
      </c>
      <c r="W733" t="s">
        <v>11611</v>
      </c>
      <c r="X733" t="s">
        <v>11612</v>
      </c>
      <c r="Y733" t="s">
        <v>11613</v>
      </c>
      <c r="Z733">
        <v>2</v>
      </c>
      <c r="AM733">
        <v>2</v>
      </c>
      <c r="AN733" t="s">
        <v>11614</v>
      </c>
      <c r="AO733" s="18">
        <v>44470</v>
      </c>
      <c r="AP733">
        <v>1</v>
      </c>
      <c r="AQ733" t="s">
        <v>52</v>
      </c>
      <c r="AR733" s="16">
        <v>42209</v>
      </c>
      <c r="AY733" t="s">
        <v>52</v>
      </c>
      <c r="BG733">
        <v>3</v>
      </c>
      <c r="CC733" t="s">
        <v>11615</v>
      </c>
      <c r="CD733">
        <v>9</v>
      </c>
      <c r="CP733" t="s">
        <v>10075</v>
      </c>
      <c r="CQ733" t="s">
        <v>3952</v>
      </c>
      <c r="CU733">
        <v>24</v>
      </c>
    </row>
    <row r="734" spans="1:99" x14ac:dyDescent="0.2">
      <c r="A734" s="21" t="s">
        <v>11616</v>
      </c>
      <c r="B734" t="s">
        <v>11617</v>
      </c>
      <c r="C734" s="16">
        <v>42826</v>
      </c>
      <c r="D734" t="s">
        <v>4546</v>
      </c>
      <c r="F734" t="s">
        <v>77</v>
      </c>
      <c r="G734" t="s">
        <v>11618</v>
      </c>
      <c r="H734" t="s">
        <v>4503</v>
      </c>
      <c r="I734" t="s">
        <v>52</v>
      </c>
      <c r="J734" t="s">
        <v>11619</v>
      </c>
      <c r="K734" t="s">
        <v>5203</v>
      </c>
      <c r="L734" t="s">
        <v>11620</v>
      </c>
      <c r="M734">
        <v>207.25700000000001</v>
      </c>
      <c r="N734" t="s">
        <v>4484</v>
      </c>
      <c r="S734" t="s">
        <v>4485</v>
      </c>
      <c r="T734" t="s">
        <v>11621</v>
      </c>
      <c r="V734" t="s">
        <v>11622</v>
      </c>
      <c r="W734" t="s">
        <v>11623</v>
      </c>
      <c r="X734" t="s">
        <v>11624</v>
      </c>
      <c r="Y734">
        <v>6507932800</v>
      </c>
      <c r="AM734">
        <v>8</v>
      </c>
      <c r="AN734" t="s">
        <v>11625</v>
      </c>
      <c r="AO734" s="17">
        <v>18568</v>
      </c>
      <c r="AP734">
        <v>1</v>
      </c>
      <c r="AQ734" t="s">
        <v>52</v>
      </c>
      <c r="AR734" s="16">
        <v>43677</v>
      </c>
      <c r="AY734" t="s">
        <v>52</v>
      </c>
      <c r="BF734">
        <v>1</v>
      </c>
      <c r="BG734">
        <v>1</v>
      </c>
      <c r="CC734" t="s">
        <v>4791</v>
      </c>
      <c r="CD734">
        <v>2</v>
      </c>
      <c r="CF734">
        <v>3</v>
      </c>
      <c r="CG734">
        <v>0</v>
      </c>
      <c r="CH734" t="s">
        <v>4629</v>
      </c>
    </row>
    <row r="735" spans="1:99" x14ac:dyDescent="0.2">
      <c r="A735" s="21" t="s">
        <v>11626</v>
      </c>
      <c r="B735" t="s">
        <v>11627</v>
      </c>
      <c r="C735" s="16">
        <v>40544</v>
      </c>
      <c r="D735" t="s">
        <v>4501</v>
      </c>
      <c r="F735" t="s">
        <v>45</v>
      </c>
      <c r="G735" t="s">
        <v>11628</v>
      </c>
      <c r="H735" t="s">
        <v>4503</v>
      </c>
      <c r="I735" t="s">
        <v>44</v>
      </c>
      <c r="J735" t="s">
        <v>11629</v>
      </c>
      <c r="K735" t="s">
        <v>11630</v>
      </c>
      <c r="L735" t="s">
        <v>11631</v>
      </c>
      <c r="M735">
        <v>209.05799999999999</v>
      </c>
      <c r="N735" t="s">
        <v>4484</v>
      </c>
      <c r="S735" t="s">
        <v>4485</v>
      </c>
      <c r="T735" t="s">
        <v>11632</v>
      </c>
      <c r="U735" t="s">
        <v>11633</v>
      </c>
      <c r="V735" t="s">
        <v>11634</v>
      </c>
      <c r="W735" t="s">
        <v>11635</v>
      </c>
      <c r="X735" t="s">
        <v>11636</v>
      </c>
      <c r="Y735">
        <v>31882481632</v>
      </c>
      <c r="AM735">
        <v>2</v>
      </c>
      <c r="AN735" t="s">
        <v>11637</v>
      </c>
      <c r="AO735" t="s">
        <v>4692</v>
      </c>
      <c r="AP735">
        <v>1</v>
      </c>
      <c r="AQ735" t="s">
        <v>44</v>
      </c>
      <c r="AR735" s="16">
        <v>40544</v>
      </c>
      <c r="AY735" t="s">
        <v>44</v>
      </c>
      <c r="BG735">
        <v>1</v>
      </c>
      <c r="CC735" t="s">
        <v>5316</v>
      </c>
      <c r="CD735">
        <v>25</v>
      </c>
      <c r="CN735" t="s">
        <v>4530</v>
      </c>
      <c r="CP735" t="s">
        <v>6484</v>
      </c>
      <c r="CQ735" t="s">
        <v>11638</v>
      </c>
      <c r="CU735">
        <v>14</v>
      </c>
    </row>
    <row r="736" spans="1:99" x14ac:dyDescent="0.2">
      <c r="A736" s="21" t="s">
        <v>11639</v>
      </c>
      <c r="B736" t="s">
        <v>11640</v>
      </c>
      <c r="C736" s="16">
        <v>42948</v>
      </c>
      <c r="D736" t="s">
        <v>4476</v>
      </c>
      <c r="G736" t="s">
        <v>11641</v>
      </c>
      <c r="H736" t="s">
        <v>4503</v>
      </c>
      <c r="I736" t="s">
        <v>44</v>
      </c>
      <c r="J736" t="s">
        <v>11642</v>
      </c>
      <c r="K736" t="s">
        <v>4768</v>
      </c>
      <c r="L736" t="s">
        <v>11643</v>
      </c>
      <c r="M736">
        <v>209.08799999999999</v>
      </c>
      <c r="N736" t="s">
        <v>4484</v>
      </c>
      <c r="S736" t="s">
        <v>4485</v>
      </c>
      <c r="T736" t="s">
        <v>11644</v>
      </c>
      <c r="U736" t="s">
        <v>11645</v>
      </c>
      <c r="W736" t="s">
        <v>11646</v>
      </c>
      <c r="X736" t="s">
        <v>11647</v>
      </c>
      <c r="AM736">
        <v>1</v>
      </c>
      <c r="AN736" t="s">
        <v>11648</v>
      </c>
      <c r="AO736" s="17">
        <v>18568</v>
      </c>
      <c r="AP736">
        <v>1</v>
      </c>
      <c r="AQ736" t="s">
        <v>44</v>
      </c>
      <c r="AR736" s="16">
        <v>42948</v>
      </c>
      <c r="AY736" t="s">
        <v>44</v>
      </c>
      <c r="CN736" t="s">
        <v>4530</v>
      </c>
      <c r="CP736" t="s">
        <v>4609</v>
      </c>
    </row>
    <row r="737" spans="1:99" x14ac:dyDescent="0.2">
      <c r="A737" s="21" t="s">
        <v>3102</v>
      </c>
      <c r="B737" t="s">
        <v>3103</v>
      </c>
      <c r="C737" s="16">
        <v>41275</v>
      </c>
      <c r="D737" t="s">
        <v>4501</v>
      </c>
      <c r="F737" t="s">
        <v>53</v>
      </c>
      <c r="G737" t="s">
        <v>11649</v>
      </c>
      <c r="H737" t="s">
        <v>4503</v>
      </c>
      <c r="I737" t="s">
        <v>52</v>
      </c>
      <c r="J737" t="s">
        <v>1405</v>
      </c>
      <c r="K737" t="s">
        <v>9236</v>
      </c>
      <c r="L737" t="s">
        <v>3104</v>
      </c>
      <c r="M737">
        <v>209.37100000000001</v>
      </c>
      <c r="N737" t="s">
        <v>4484</v>
      </c>
      <c r="S737" t="s">
        <v>4485</v>
      </c>
      <c r="T737" t="s">
        <v>3105</v>
      </c>
      <c r="U737" t="s">
        <v>11650</v>
      </c>
      <c r="V737" t="s">
        <v>11651</v>
      </c>
      <c r="W737" t="s">
        <v>11652</v>
      </c>
      <c r="X737" t="s">
        <v>11653</v>
      </c>
      <c r="Y737">
        <v>2032863232</v>
      </c>
      <c r="AM737">
        <v>1</v>
      </c>
      <c r="AN737" t="s">
        <v>11654</v>
      </c>
      <c r="AO737" s="17">
        <v>18568</v>
      </c>
      <c r="AP737">
        <v>1</v>
      </c>
      <c r="AQ737" t="s">
        <v>52</v>
      </c>
      <c r="AR737" s="16">
        <v>43070</v>
      </c>
      <c r="AY737" t="s">
        <v>52</v>
      </c>
      <c r="BG737">
        <v>1</v>
      </c>
      <c r="CC737" t="s">
        <v>11655</v>
      </c>
      <c r="CD737">
        <v>17</v>
      </c>
      <c r="CP737" t="s">
        <v>4927</v>
      </c>
      <c r="CQ737" t="s">
        <v>3106</v>
      </c>
      <c r="CU737">
        <v>25</v>
      </c>
    </row>
    <row r="738" spans="1:99" x14ac:dyDescent="0.2">
      <c r="A738" s="21" t="s">
        <v>11656</v>
      </c>
      <c r="B738" t="s">
        <v>11657</v>
      </c>
      <c r="C738" s="16">
        <v>43435</v>
      </c>
      <c r="D738" t="s">
        <v>4546</v>
      </c>
      <c r="F738" t="s">
        <v>53</v>
      </c>
      <c r="H738" t="s">
        <v>4503</v>
      </c>
      <c r="I738" t="s">
        <v>52</v>
      </c>
      <c r="J738" t="s">
        <v>73</v>
      </c>
      <c r="K738" t="s">
        <v>5704</v>
      </c>
      <c r="L738" t="s">
        <v>11658</v>
      </c>
      <c r="M738">
        <v>209.619</v>
      </c>
      <c r="N738" t="s">
        <v>4484</v>
      </c>
      <c r="S738" t="s">
        <v>4485</v>
      </c>
      <c r="T738" t="s">
        <v>11659</v>
      </c>
      <c r="V738" t="s">
        <v>11660</v>
      </c>
      <c r="W738" t="s">
        <v>11661</v>
      </c>
      <c r="Y738">
        <f>43-67762870565</f>
        <v>-67762870522</v>
      </c>
      <c r="AM738">
        <v>2</v>
      </c>
      <c r="AN738" t="s">
        <v>11662</v>
      </c>
      <c r="AO738" s="17">
        <v>18568</v>
      </c>
      <c r="AP738">
        <v>1</v>
      </c>
      <c r="AQ738" t="s">
        <v>52</v>
      </c>
      <c r="AR738" s="16">
        <v>44264</v>
      </c>
      <c r="AY738" t="s">
        <v>52</v>
      </c>
      <c r="BG738">
        <v>3</v>
      </c>
      <c r="CN738" t="s">
        <v>4530</v>
      </c>
      <c r="CP738" t="s">
        <v>4555</v>
      </c>
      <c r="CQ738" t="s">
        <v>11663</v>
      </c>
    </row>
    <row r="739" spans="1:99" x14ac:dyDescent="0.2">
      <c r="A739" s="21" t="s">
        <v>3033</v>
      </c>
      <c r="B739" t="s">
        <v>3035</v>
      </c>
      <c r="C739" s="16">
        <v>42562</v>
      </c>
      <c r="D739" t="s">
        <v>4476</v>
      </c>
      <c r="F739" t="s">
        <v>53</v>
      </c>
      <c r="G739" t="s">
        <v>11664</v>
      </c>
      <c r="H739" t="s">
        <v>4503</v>
      </c>
      <c r="I739" t="s">
        <v>52</v>
      </c>
      <c r="J739" t="s">
        <v>3034</v>
      </c>
      <c r="K739" t="s">
        <v>4506</v>
      </c>
      <c r="L739" t="s">
        <v>3036</v>
      </c>
      <c r="M739">
        <v>209.93799999999999</v>
      </c>
      <c r="N739" t="s">
        <v>4484</v>
      </c>
      <c r="S739" t="s">
        <v>4485</v>
      </c>
      <c r="T739" t="s">
        <v>3037</v>
      </c>
      <c r="U739" t="s">
        <v>11665</v>
      </c>
      <c r="V739" t="s">
        <v>11666</v>
      </c>
      <c r="W739" t="s">
        <v>11667</v>
      </c>
      <c r="X739" t="s">
        <v>11668</v>
      </c>
      <c r="Y739" t="s">
        <v>11669</v>
      </c>
      <c r="AM739">
        <v>1</v>
      </c>
      <c r="AN739" t="s">
        <v>11670</v>
      </c>
      <c r="AO739" s="18">
        <v>44470</v>
      </c>
      <c r="AP739">
        <v>1</v>
      </c>
      <c r="AQ739" t="s">
        <v>52</v>
      </c>
      <c r="AR739" s="16">
        <v>43101</v>
      </c>
      <c r="AY739" t="s">
        <v>52</v>
      </c>
      <c r="CP739" t="s">
        <v>5529</v>
      </c>
    </row>
    <row r="740" spans="1:99" x14ac:dyDescent="0.2">
      <c r="A740" s="21" t="s">
        <v>11671</v>
      </c>
      <c r="B740" t="s">
        <v>11672</v>
      </c>
      <c r="C740" s="16">
        <v>40179</v>
      </c>
      <c r="D740" t="s">
        <v>4501</v>
      </c>
      <c r="F740" t="s">
        <v>77</v>
      </c>
      <c r="G740" t="s">
        <v>11673</v>
      </c>
      <c r="H740" t="s">
        <v>4503</v>
      </c>
      <c r="I740" t="s">
        <v>5327</v>
      </c>
      <c r="J740" t="s">
        <v>11674</v>
      </c>
      <c r="K740" t="s">
        <v>5203</v>
      </c>
      <c r="L740" t="s">
        <v>11675</v>
      </c>
      <c r="M740">
        <v>211.52500000000001</v>
      </c>
      <c r="N740" t="s">
        <v>4484</v>
      </c>
      <c r="S740" t="s">
        <v>4485</v>
      </c>
      <c r="T740" t="s">
        <v>11676</v>
      </c>
      <c r="U740" t="s">
        <v>11677</v>
      </c>
      <c r="W740" t="s">
        <v>11678</v>
      </c>
      <c r="X740" t="s">
        <v>11679</v>
      </c>
      <c r="Y740">
        <v>41415304142</v>
      </c>
      <c r="Z740">
        <v>2</v>
      </c>
      <c r="AM740">
        <v>1</v>
      </c>
      <c r="AN740" t="s">
        <v>11680</v>
      </c>
      <c r="AO740" s="17">
        <v>18568</v>
      </c>
      <c r="AP740">
        <v>1</v>
      </c>
      <c r="AR740" s="16">
        <v>42890</v>
      </c>
      <c r="AY740" t="s">
        <v>5327</v>
      </c>
      <c r="CP740" t="s">
        <v>8350</v>
      </c>
      <c r="CU740">
        <v>6</v>
      </c>
    </row>
    <row r="741" spans="1:99" x14ac:dyDescent="0.2">
      <c r="A741" s="21" t="s">
        <v>11681</v>
      </c>
      <c r="B741" t="s">
        <v>11682</v>
      </c>
      <c r="C741" s="16">
        <v>39083</v>
      </c>
      <c r="D741" t="s">
        <v>4501</v>
      </c>
      <c r="F741" t="s">
        <v>77</v>
      </c>
      <c r="G741" t="s">
        <v>11683</v>
      </c>
      <c r="H741" t="s">
        <v>4503</v>
      </c>
      <c r="I741" t="s">
        <v>60</v>
      </c>
      <c r="J741" t="s">
        <v>420</v>
      </c>
      <c r="K741" t="s">
        <v>5586</v>
      </c>
      <c r="L741" t="s">
        <v>11684</v>
      </c>
      <c r="M741">
        <v>213.12100000000001</v>
      </c>
      <c r="N741" t="s">
        <v>4484</v>
      </c>
      <c r="S741" t="s">
        <v>4485</v>
      </c>
      <c r="T741" t="s">
        <v>11685</v>
      </c>
      <c r="U741" t="s">
        <v>11686</v>
      </c>
      <c r="V741" t="s">
        <v>11687</v>
      </c>
      <c r="W741" t="s">
        <v>11688</v>
      </c>
      <c r="X741" t="s">
        <v>11689</v>
      </c>
      <c r="Y741" t="s">
        <v>11690</v>
      </c>
      <c r="AM741">
        <v>1</v>
      </c>
      <c r="AN741" t="s">
        <v>11691</v>
      </c>
      <c r="AO741" s="17">
        <v>18568</v>
      </c>
      <c r="AP741">
        <v>1</v>
      </c>
      <c r="AQ741" t="s">
        <v>61</v>
      </c>
      <c r="AR741" s="16">
        <v>39751</v>
      </c>
      <c r="AS741">
        <v>3860000</v>
      </c>
      <c r="AT741" t="s">
        <v>39</v>
      </c>
      <c r="AU741">
        <v>3860000</v>
      </c>
      <c r="AV741">
        <v>3860000</v>
      </c>
      <c r="AW741" t="s">
        <v>39</v>
      </c>
      <c r="AX741">
        <v>3860000</v>
      </c>
      <c r="AY741" t="s">
        <v>60</v>
      </c>
      <c r="AZ741">
        <v>3860000</v>
      </c>
      <c r="BA741" t="s">
        <v>39</v>
      </c>
      <c r="BB741">
        <v>3860000</v>
      </c>
      <c r="BC741">
        <v>3860000</v>
      </c>
      <c r="BD741" t="s">
        <v>39</v>
      </c>
      <c r="BE741">
        <v>3860000</v>
      </c>
      <c r="BF741">
        <v>1</v>
      </c>
      <c r="BG741">
        <v>1</v>
      </c>
      <c r="CC741" t="s">
        <v>4607</v>
      </c>
      <c r="CD741">
        <v>1</v>
      </c>
      <c r="CF741">
        <v>0</v>
      </c>
      <c r="CG741">
        <v>1</v>
      </c>
      <c r="CI741" t="s">
        <v>4498</v>
      </c>
    </row>
    <row r="742" spans="1:99" x14ac:dyDescent="0.2">
      <c r="A742" s="21" t="s">
        <v>1350</v>
      </c>
      <c r="B742" t="s">
        <v>1352</v>
      </c>
      <c r="C742" s="16">
        <v>43466</v>
      </c>
      <c r="D742" t="s">
        <v>4501</v>
      </c>
      <c r="G742" t="s">
        <v>11692</v>
      </c>
      <c r="H742" t="s">
        <v>4503</v>
      </c>
      <c r="I742" t="s">
        <v>91</v>
      </c>
      <c r="J742" t="s">
        <v>1351</v>
      </c>
      <c r="K742" t="s">
        <v>11693</v>
      </c>
      <c r="L742" t="s">
        <v>1353</v>
      </c>
      <c r="M742">
        <v>213.43899999999999</v>
      </c>
      <c r="N742" t="s">
        <v>4484</v>
      </c>
      <c r="S742" t="s">
        <v>4485</v>
      </c>
      <c r="T742" t="s">
        <v>1354</v>
      </c>
      <c r="W742" t="s">
        <v>11694</v>
      </c>
      <c r="X742" t="s">
        <v>11695</v>
      </c>
      <c r="AM742">
        <v>2</v>
      </c>
      <c r="AN742" t="s">
        <v>11696</v>
      </c>
      <c r="AO742" s="18">
        <v>44470</v>
      </c>
      <c r="AP742">
        <v>1</v>
      </c>
      <c r="AQ742" t="s">
        <v>52</v>
      </c>
      <c r="AR742" s="16">
        <v>43793</v>
      </c>
      <c r="AY742" t="s">
        <v>91</v>
      </c>
      <c r="CP742" t="s">
        <v>4739</v>
      </c>
    </row>
    <row r="743" spans="1:99" x14ac:dyDescent="0.2">
      <c r="A743" s="21" t="s">
        <v>11697</v>
      </c>
      <c r="B743" t="s">
        <v>11698</v>
      </c>
      <c r="C743" s="16">
        <v>42906</v>
      </c>
      <c r="D743" t="s">
        <v>4476</v>
      </c>
      <c r="G743" t="s">
        <v>11699</v>
      </c>
      <c r="H743" t="s">
        <v>4503</v>
      </c>
      <c r="I743" t="s">
        <v>44</v>
      </c>
      <c r="J743" t="s">
        <v>11700</v>
      </c>
      <c r="K743" t="s">
        <v>11701</v>
      </c>
      <c r="L743" t="s">
        <v>11702</v>
      </c>
      <c r="M743">
        <v>214.73699999999999</v>
      </c>
      <c r="N743" t="s">
        <v>4484</v>
      </c>
      <c r="S743" t="s">
        <v>4485</v>
      </c>
      <c r="T743" t="s">
        <v>11703</v>
      </c>
      <c r="U743" t="s">
        <v>11704</v>
      </c>
      <c r="V743" t="s">
        <v>11705</v>
      </c>
      <c r="W743" t="s">
        <v>11706</v>
      </c>
      <c r="X743" t="s">
        <v>11707</v>
      </c>
      <c r="Y743" t="s">
        <v>11708</v>
      </c>
      <c r="AM743">
        <v>2</v>
      </c>
      <c r="AN743" t="s">
        <v>11709</v>
      </c>
      <c r="AO743" s="17">
        <v>18568</v>
      </c>
      <c r="AP743">
        <v>1</v>
      </c>
      <c r="AQ743" t="s">
        <v>44</v>
      </c>
      <c r="AR743" s="16">
        <v>43644</v>
      </c>
      <c r="AY743" t="s">
        <v>44</v>
      </c>
      <c r="BF743">
        <v>1</v>
      </c>
      <c r="BG743">
        <v>1</v>
      </c>
      <c r="CC743" t="s">
        <v>4579</v>
      </c>
      <c r="CD743">
        <v>3</v>
      </c>
      <c r="CN743" t="s">
        <v>4530</v>
      </c>
      <c r="CP743" t="s">
        <v>4901</v>
      </c>
      <c r="CQ743" t="s">
        <v>11710</v>
      </c>
    </row>
    <row r="744" spans="1:99" x14ac:dyDescent="0.2">
      <c r="A744" s="21" t="s">
        <v>11711</v>
      </c>
      <c r="B744" t="s">
        <v>11712</v>
      </c>
      <c r="C744" s="16">
        <v>41387</v>
      </c>
      <c r="D744" t="s">
        <v>4476</v>
      </c>
      <c r="F744" t="s">
        <v>53</v>
      </c>
      <c r="G744" t="s">
        <v>11713</v>
      </c>
      <c r="H744" t="s">
        <v>4503</v>
      </c>
      <c r="I744" t="s">
        <v>52</v>
      </c>
      <c r="J744" t="s">
        <v>11714</v>
      </c>
      <c r="K744" t="s">
        <v>4945</v>
      </c>
      <c r="L744" t="s">
        <v>11715</v>
      </c>
      <c r="M744">
        <v>215.03</v>
      </c>
      <c r="N744" t="s">
        <v>4484</v>
      </c>
      <c r="S744" t="s">
        <v>4485</v>
      </c>
      <c r="T744" t="s">
        <v>11716</v>
      </c>
      <c r="U744" t="s">
        <v>11717</v>
      </c>
      <c r="V744" t="s">
        <v>11718</v>
      </c>
      <c r="W744" t="s">
        <v>11719</v>
      </c>
      <c r="X744" t="s">
        <v>11720</v>
      </c>
      <c r="Y744" t="s">
        <v>11721</v>
      </c>
      <c r="AM744">
        <v>2</v>
      </c>
      <c r="AN744" t="s">
        <v>11722</v>
      </c>
      <c r="AO744" s="17">
        <v>18568</v>
      </c>
      <c r="AP744">
        <v>1</v>
      </c>
      <c r="AQ744" t="s">
        <v>52</v>
      </c>
      <c r="AR744" s="16">
        <v>41518</v>
      </c>
      <c r="AY744" t="s">
        <v>52</v>
      </c>
      <c r="BG744">
        <v>1</v>
      </c>
      <c r="CC744" t="s">
        <v>4791</v>
      </c>
      <c r="CD744">
        <v>6</v>
      </c>
      <c r="CN744" t="s">
        <v>4530</v>
      </c>
      <c r="CP744" t="s">
        <v>11723</v>
      </c>
      <c r="CQ744" t="s">
        <v>3875</v>
      </c>
      <c r="CU744">
        <v>31</v>
      </c>
    </row>
    <row r="745" spans="1:99" x14ac:dyDescent="0.2">
      <c r="A745" s="21" t="s">
        <v>11724</v>
      </c>
      <c r="B745" t="s">
        <v>11725</v>
      </c>
      <c r="C745" s="16">
        <v>40907</v>
      </c>
      <c r="D745" t="s">
        <v>4476</v>
      </c>
      <c r="G745" t="s">
        <v>11726</v>
      </c>
      <c r="H745" t="s">
        <v>4503</v>
      </c>
      <c r="I745" t="s">
        <v>97</v>
      </c>
      <c r="J745" t="s">
        <v>2899</v>
      </c>
      <c r="K745" t="s">
        <v>4696</v>
      </c>
      <c r="L745" t="s">
        <v>11727</v>
      </c>
      <c r="M745">
        <v>215.2</v>
      </c>
      <c r="N745" t="s">
        <v>4484</v>
      </c>
      <c r="S745" t="s">
        <v>4485</v>
      </c>
      <c r="T745" t="s">
        <v>11728</v>
      </c>
      <c r="U745" t="s">
        <v>11729</v>
      </c>
      <c r="V745" t="s">
        <v>11730</v>
      </c>
      <c r="W745" t="s">
        <v>11731</v>
      </c>
      <c r="X745" t="s">
        <v>11732</v>
      </c>
      <c r="Y745" t="s">
        <v>11733</v>
      </c>
      <c r="Z745">
        <v>5</v>
      </c>
      <c r="AM745">
        <v>2</v>
      </c>
      <c r="AN745" t="s">
        <v>11734</v>
      </c>
      <c r="AO745" s="17">
        <v>18568</v>
      </c>
      <c r="AP745">
        <v>1</v>
      </c>
      <c r="AR745" s="16">
        <v>41537</v>
      </c>
      <c r="AY745" t="s">
        <v>97</v>
      </c>
      <c r="BF745">
        <v>1</v>
      </c>
      <c r="BG745">
        <v>1</v>
      </c>
      <c r="CJ745">
        <v>4111260</v>
      </c>
      <c r="CK745" t="s">
        <v>39</v>
      </c>
      <c r="CL745">
        <v>4111260</v>
      </c>
      <c r="CN745" t="s">
        <v>4530</v>
      </c>
      <c r="CP745" t="s">
        <v>4555</v>
      </c>
      <c r="CQ745" t="s">
        <v>6743</v>
      </c>
    </row>
    <row r="746" spans="1:99" x14ac:dyDescent="0.2">
      <c r="A746" s="21" t="s">
        <v>4250</v>
      </c>
      <c r="B746" t="s">
        <v>4252</v>
      </c>
      <c r="C746" s="16">
        <v>41275</v>
      </c>
      <c r="D746" t="s">
        <v>4501</v>
      </c>
      <c r="F746" t="s">
        <v>77</v>
      </c>
      <c r="G746" t="s">
        <v>11735</v>
      </c>
      <c r="H746" t="s">
        <v>4503</v>
      </c>
      <c r="I746" t="s">
        <v>52</v>
      </c>
      <c r="J746" t="s">
        <v>4251</v>
      </c>
      <c r="K746" t="s">
        <v>4506</v>
      </c>
      <c r="L746" t="s">
        <v>4253</v>
      </c>
      <c r="M746">
        <v>215.84299999999999</v>
      </c>
      <c r="N746" t="s">
        <v>4484</v>
      </c>
      <c r="S746" t="s">
        <v>4485</v>
      </c>
      <c r="T746" t="s">
        <v>4254</v>
      </c>
      <c r="U746" t="s">
        <v>11736</v>
      </c>
      <c r="V746" t="s">
        <v>11737</v>
      </c>
      <c r="W746" t="s">
        <v>11738</v>
      </c>
      <c r="X746" t="s">
        <v>11739</v>
      </c>
      <c r="Y746" t="s">
        <v>11740</v>
      </c>
      <c r="Z746">
        <v>1</v>
      </c>
      <c r="AM746">
        <v>1</v>
      </c>
      <c r="AN746" t="s">
        <v>11741</v>
      </c>
      <c r="AO746" s="18">
        <v>44470</v>
      </c>
      <c r="AP746">
        <v>1</v>
      </c>
      <c r="AQ746" t="s">
        <v>52</v>
      </c>
      <c r="AR746" s="16">
        <v>41275</v>
      </c>
      <c r="AY746" t="s">
        <v>52</v>
      </c>
      <c r="BG746">
        <v>1</v>
      </c>
      <c r="CC746" t="s">
        <v>4791</v>
      </c>
      <c r="CD746">
        <v>1</v>
      </c>
      <c r="CP746" t="s">
        <v>8198</v>
      </c>
      <c r="CQ746" t="s">
        <v>2311</v>
      </c>
    </row>
    <row r="747" spans="1:99" x14ac:dyDescent="0.2">
      <c r="A747" s="21" t="s">
        <v>11742</v>
      </c>
      <c r="B747" t="s">
        <v>11743</v>
      </c>
      <c r="C747" s="16">
        <v>43525</v>
      </c>
      <c r="D747" t="s">
        <v>4546</v>
      </c>
      <c r="G747" t="s">
        <v>11744</v>
      </c>
      <c r="H747" t="s">
        <v>4503</v>
      </c>
      <c r="I747" t="s">
        <v>97</v>
      </c>
      <c r="J747" t="s">
        <v>11745</v>
      </c>
      <c r="K747" t="s">
        <v>4896</v>
      </c>
      <c r="L747" t="s">
        <v>11746</v>
      </c>
      <c r="M747">
        <v>217.703</v>
      </c>
      <c r="N747" t="s">
        <v>4484</v>
      </c>
      <c r="S747" t="s">
        <v>4485</v>
      </c>
      <c r="T747" t="s">
        <v>11747</v>
      </c>
      <c r="U747" t="s">
        <v>11748</v>
      </c>
      <c r="W747" t="s">
        <v>11749</v>
      </c>
      <c r="Z747">
        <v>1</v>
      </c>
      <c r="AM747">
        <v>2</v>
      </c>
      <c r="AN747" t="s">
        <v>11750</v>
      </c>
      <c r="AO747" s="18">
        <v>44470</v>
      </c>
      <c r="AP747">
        <v>1</v>
      </c>
      <c r="AR747" s="16">
        <v>43739</v>
      </c>
      <c r="AY747" t="s">
        <v>97</v>
      </c>
      <c r="CN747" t="s">
        <v>4530</v>
      </c>
      <c r="CP747" t="s">
        <v>4728</v>
      </c>
    </row>
    <row r="748" spans="1:99" x14ac:dyDescent="0.2">
      <c r="A748" s="21" t="s">
        <v>11751</v>
      </c>
      <c r="B748" t="s">
        <v>11752</v>
      </c>
      <c r="C748" s="16">
        <v>42860</v>
      </c>
      <c r="D748" t="s">
        <v>4476</v>
      </c>
      <c r="G748" t="s">
        <v>11753</v>
      </c>
      <c r="H748" t="s">
        <v>4503</v>
      </c>
      <c r="I748" t="s">
        <v>52</v>
      </c>
      <c r="J748" t="s">
        <v>11754</v>
      </c>
      <c r="K748" t="s">
        <v>5500</v>
      </c>
      <c r="L748" t="s">
        <v>11755</v>
      </c>
      <c r="M748">
        <v>218.608</v>
      </c>
      <c r="N748" t="s">
        <v>4484</v>
      </c>
      <c r="S748" t="s">
        <v>4485</v>
      </c>
      <c r="T748" t="s">
        <v>11756</v>
      </c>
      <c r="U748" t="s">
        <v>11757</v>
      </c>
      <c r="V748" t="s">
        <v>11758</v>
      </c>
      <c r="W748" t="s">
        <v>11759</v>
      </c>
      <c r="X748" t="s">
        <v>11760</v>
      </c>
      <c r="Y748">
        <v>34663221466</v>
      </c>
      <c r="Z748">
        <v>3</v>
      </c>
      <c r="AM748">
        <v>1</v>
      </c>
      <c r="AN748" t="s">
        <v>11761</v>
      </c>
      <c r="AO748" s="18">
        <v>44470</v>
      </c>
      <c r="AP748">
        <v>1</v>
      </c>
      <c r="AQ748" t="s">
        <v>52</v>
      </c>
      <c r="AR748" s="16">
        <v>43831</v>
      </c>
      <c r="AY748" t="s">
        <v>52</v>
      </c>
      <c r="BG748">
        <v>1</v>
      </c>
      <c r="CN748" t="s">
        <v>4530</v>
      </c>
      <c r="CP748" t="s">
        <v>11762</v>
      </c>
      <c r="CQ748" t="s">
        <v>11763</v>
      </c>
    </row>
    <row r="749" spans="1:99" x14ac:dyDescent="0.2">
      <c r="A749" s="21" t="s">
        <v>11764</v>
      </c>
      <c r="B749" t="s">
        <v>11765</v>
      </c>
      <c r="G749" t="s">
        <v>11766</v>
      </c>
      <c r="H749" t="s">
        <v>4503</v>
      </c>
      <c r="I749" t="s">
        <v>52</v>
      </c>
      <c r="J749" t="s">
        <v>73</v>
      </c>
      <c r="K749" t="s">
        <v>4506</v>
      </c>
      <c r="L749" t="s">
        <v>11767</v>
      </c>
      <c r="M749">
        <v>219.80799999999999</v>
      </c>
      <c r="N749" t="s">
        <v>4484</v>
      </c>
      <c r="T749" t="s">
        <v>11768</v>
      </c>
      <c r="U749" t="s">
        <v>11769</v>
      </c>
      <c r="W749" t="s">
        <v>11770</v>
      </c>
      <c r="AM749">
        <v>2</v>
      </c>
      <c r="AN749" t="s">
        <v>11771</v>
      </c>
      <c r="AP749">
        <v>1</v>
      </c>
      <c r="AQ749" t="s">
        <v>52</v>
      </c>
      <c r="AR749" s="16">
        <v>44277</v>
      </c>
      <c r="AY749" t="s">
        <v>52</v>
      </c>
      <c r="BF749">
        <v>1</v>
      </c>
      <c r="BG749">
        <v>1</v>
      </c>
      <c r="CF749">
        <v>0</v>
      </c>
      <c r="CG749">
        <v>3</v>
      </c>
      <c r="CI749" t="s">
        <v>11772</v>
      </c>
    </row>
    <row r="750" spans="1:99" x14ac:dyDescent="0.2">
      <c r="A750" s="21" t="s">
        <v>11773</v>
      </c>
      <c r="B750" t="s">
        <v>11774</v>
      </c>
      <c r="C750" s="16">
        <v>33970</v>
      </c>
      <c r="D750" t="s">
        <v>4501</v>
      </c>
      <c r="G750" t="s">
        <v>11775</v>
      </c>
      <c r="H750" t="s">
        <v>4503</v>
      </c>
      <c r="I750" t="s">
        <v>5130</v>
      </c>
      <c r="J750" t="s">
        <v>11776</v>
      </c>
      <c r="K750" t="s">
        <v>4506</v>
      </c>
      <c r="L750" t="s">
        <v>11777</v>
      </c>
      <c r="M750">
        <v>220.345</v>
      </c>
      <c r="N750" t="s">
        <v>4484</v>
      </c>
      <c r="S750" t="s">
        <v>4485</v>
      </c>
      <c r="AO750" s="17">
        <v>18568</v>
      </c>
      <c r="AP750">
        <v>1</v>
      </c>
      <c r="AR750" s="16">
        <v>38231</v>
      </c>
      <c r="AS750">
        <v>11400000</v>
      </c>
      <c r="AT750" t="s">
        <v>1244</v>
      </c>
      <c r="AU750">
        <v>20452759</v>
      </c>
      <c r="AV750">
        <v>11400000</v>
      </c>
      <c r="AW750" t="s">
        <v>1244</v>
      </c>
      <c r="AX750">
        <v>20452759</v>
      </c>
      <c r="AY750" t="s">
        <v>5130</v>
      </c>
      <c r="AZ750">
        <v>11400000</v>
      </c>
      <c r="BA750" t="s">
        <v>1244</v>
      </c>
      <c r="BB750">
        <v>20452760</v>
      </c>
      <c r="BC750">
        <v>11400000</v>
      </c>
      <c r="BD750" t="s">
        <v>1244</v>
      </c>
      <c r="BE750">
        <v>20452760</v>
      </c>
      <c r="BG750">
        <v>1</v>
      </c>
      <c r="CF750">
        <v>1</v>
      </c>
      <c r="CG750">
        <v>0</v>
      </c>
      <c r="CH750" t="s">
        <v>4629</v>
      </c>
    </row>
    <row r="751" spans="1:99" x14ac:dyDescent="0.2">
      <c r="A751" s="21" t="s">
        <v>3927</v>
      </c>
      <c r="B751" t="s">
        <v>3929</v>
      </c>
      <c r="C751" s="16">
        <v>42005</v>
      </c>
      <c r="D751" t="s">
        <v>4501</v>
      </c>
      <c r="F751" t="s">
        <v>77</v>
      </c>
      <c r="G751" t="s">
        <v>11778</v>
      </c>
      <c r="H751" t="s">
        <v>4503</v>
      </c>
      <c r="I751" t="s">
        <v>52</v>
      </c>
      <c r="J751" t="s">
        <v>3928</v>
      </c>
      <c r="K751" t="s">
        <v>4506</v>
      </c>
      <c r="L751" t="s">
        <v>3930</v>
      </c>
      <c r="M751">
        <v>221.911</v>
      </c>
      <c r="N751" t="s">
        <v>4484</v>
      </c>
      <c r="S751" t="s">
        <v>4485</v>
      </c>
      <c r="T751" t="s">
        <v>3931</v>
      </c>
      <c r="U751" t="s">
        <v>11779</v>
      </c>
      <c r="W751" t="s">
        <v>11780</v>
      </c>
      <c r="X751" t="s">
        <v>11781</v>
      </c>
      <c r="AO751" s="17">
        <v>18568</v>
      </c>
      <c r="AP751">
        <v>1</v>
      </c>
      <c r="AQ751" t="s">
        <v>52</v>
      </c>
      <c r="AR751" s="16">
        <v>42247</v>
      </c>
      <c r="AY751" t="s">
        <v>52</v>
      </c>
      <c r="CP751" t="s">
        <v>5826</v>
      </c>
      <c r="CU751">
        <v>13</v>
      </c>
    </row>
    <row r="752" spans="1:99" x14ac:dyDescent="0.2">
      <c r="A752" s="21" t="s">
        <v>11782</v>
      </c>
      <c r="B752" t="s">
        <v>11783</v>
      </c>
      <c r="C752" s="16">
        <v>42353</v>
      </c>
      <c r="D752" t="s">
        <v>4476</v>
      </c>
      <c r="F752" t="s">
        <v>53</v>
      </c>
      <c r="G752" t="s">
        <v>11784</v>
      </c>
      <c r="H752" t="s">
        <v>4503</v>
      </c>
      <c r="I752" t="s">
        <v>52</v>
      </c>
      <c r="J752" t="s">
        <v>1837</v>
      </c>
      <c r="K752" t="s">
        <v>6538</v>
      </c>
      <c r="L752" t="s">
        <v>11785</v>
      </c>
      <c r="M752">
        <v>222.03399999999999</v>
      </c>
      <c r="N752" t="s">
        <v>4484</v>
      </c>
      <c r="S752" t="s">
        <v>4485</v>
      </c>
      <c r="T752" t="s">
        <v>11786</v>
      </c>
      <c r="U752" t="s">
        <v>11787</v>
      </c>
      <c r="V752" t="s">
        <v>11788</v>
      </c>
      <c r="W752" t="s">
        <v>11789</v>
      </c>
      <c r="X752" t="s">
        <v>11790</v>
      </c>
      <c r="Z752">
        <v>6</v>
      </c>
      <c r="AM752">
        <v>2</v>
      </c>
      <c r="AN752" t="s">
        <v>11791</v>
      </c>
      <c r="AO752" s="18">
        <v>44470</v>
      </c>
      <c r="AP752">
        <v>1</v>
      </c>
      <c r="AQ752" t="s">
        <v>52</v>
      </c>
      <c r="AR752" s="16">
        <v>42353</v>
      </c>
      <c r="AY752" t="s">
        <v>52</v>
      </c>
      <c r="CF752">
        <v>0</v>
      </c>
      <c r="CG752">
        <v>2</v>
      </c>
      <c r="CI752" t="s">
        <v>4580</v>
      </c>
      <c r="CN752" t="s">
        <v>5008</v>
      </c>
      <c r="CP752" t="s">
        <v>4581</v>
      </c>
      <c r="CU752">
        <v>10</v>
      </c>
    </row>
    <row r="753" spans="1:99" x14ac:dyDescent="0.2">
      <c r="A753" s="21" t="s">
        <v>11792</v>
      </c>
      <c r="B753" t="s">
        <v>11793</v>
      </c>
      <c r="C753" s="16">
        <v>42841</v>
      </c>
      <c r="D753" t="s">
        <v>4476</v>
      </c>
      <c r="G753" t="s">
        <v>11794</v>
      </c>
      <c r="H753" t="s">
        <v>4503</v>
      </c>
      <c r="I753" t="s">
        <v>4504</v>
      </c>
      <c r="J753" t="s">
        <v>11795</v>
      </c>
      <c r="K753" t="s">
        <v>4506</v>
      </c>
      <c r="L753" t="s">
        <v>11796</v>
      </c>
      <c r="M753">
        <v>222.10900000000001</v>
      </c>
      <c r="N753" t="s">
        <v>4484</v>
      </c>
      <c r="S753" t="s">
        <v>4485</v>
      </c>
      <c r="T753" t="s">
        <v>11797</v>
      </c>
      <c r="U753" t="s">
        <v>11798</v>
      </c>
      <c r="V753" t="s">
        <v>11799</v>
      </c>
      <c r="W753" t="s">
        <v>11800</v>
      </c>
      <c r="X753" t="s">
        <v>11801</v>
      </c>
      <c r="Z753">
        <v>1</v>
      </c>
      <c r="AM753">
        <v>3</v>
      </c>
      <c r="AN753" t="s">
        <v>11802</v>
      </c>
      <c r="AO753" t="s">
        <v>4692</v>
      </c>
      <c r="AP753">
        <v>1</v>
      </c>
      <c r="AR753" s="16">
        <v>42927</v>
      </c>
      <c r="AY753" t="s">
        <v>4504</v>
      </c>
      <c r="CP753" t="s">
        <v>10024</v>
      </c>
    </row>
    <row r="754" spans="1:99" x14ac:dyDescent="0.2">
      <c r="A754" s="21" t="s">
        <v>11803</v>
      </c>
      <c r="B754" t="s">
        <v>11804</v>
      </c>
      <c r="C754" s="16">
        <v>42401</v>
      </c>
      <c r="D754" t="s">
        <v>4476</v>
      </c>
      <c r="F754" t="s">
        <v>77</v>
      </c>
      <c r="G754" t="s">
        <v>11805</v>
      </c>
      <c r="H754" t="s">
        <v>4503</v>
      </c>
      <c r="I754" t="s">
        <v>91</v>
      </c>
      <c r="J754" t="s">
        <v>420</v>
      </c>
      <c r="K754" t="s">
        <v>11806</v>
      </c>
      <c r="L754" t="s">
        <v>11807</v>
      </c>
      <c r="M754">
        <v>222.13200000000001</v>
      </c>
      <c r="N754" t="s">
        <v>4484</v>
      </c>
      <c r="S754" t="s">
        <v>4485</v>
      </c>
      <c r="T754" t="s">
        <v>11808</v>
      </c>
      <c r="U754" t="s">
        <v>11809</v>
      </c>
      <c r="W754" t="s">
        <v>11810</v>
      </c>
      <c r="X754" t="s">
        <v>11811</v>
      </c>
      <c r="Y754" t="s">
        <v>11812</v>
      </c>
      <c r="Z754">
        <v>6</v>
      </c>
      <c r="AM754">
        <v>1</v>
      </c>
      <c r="AN754" t="s">
        <v>11813</v>
      </c>
      <c r="AO754" s="17">
        <v>18568</v>
      </c>
      <c r="AP754">
        <v>1</v>
      </c>
      <c r="AQ754" t="s">
        <v>52</v>
      </c>
      <c r="AR754" s="16">
        <v>42690</v>
      </c>
      <c r="AY754" t="s">
        <v>91</v>
      </c>
      <c r="BF754">
        <v>1</v>
      </c>
      <c r="BG754">
        <v>2</v>
      </c>
      <c r="CC754" t="s">
        <v>5151</v>
      </c>
      <c r="CD754">
        <v>2</v>
      </c>
      <c r="CN754" t="s">
        <v>5008</v>
      </c>
      <c r="CP754" t="s">
        <v>4716</v>
      </c>
      <c r="CQ754" t="s">
        <v>11814</v>
      </c>
    </row>
    <row r="755" spans="1:99" x14ac:dyDescent="0.2">
      <c r="A755" s="21" t="s">
        <v>11815</v>
      </c>
      <c r="B755" t="s">
        <v>11816</v>
      </c>
      <c r="C755" s="16">
        <v>43447</v>
      </c>
      <c r="D755" t="s">
        <v>4476</v>
      </c>
      <c r="G755" t="s">
        <v>11817</v>
      </c>
      <c r="H755" t="s">
        <v>4503</v>
      </c>
      <c r="I755" t="s">
        <v>91</v>
      </c>
      <c r="J755" t="s">
        <v>11818</v>
      </c>
      <c r="K755" t="s">
        <v>4828</v>
      </c>
      <c r="L755" t="s">
        <v>11819</v>
      </c>
      <c r="M755">
        <v>222.86099999999999</v>
      </c>
      <c r="N755" t="s">
        <v>4484</v>
      </c>
      <c r="S755" t="s">
        <v>4485</v>
      </c>
      <c r="T755" t="s">
        <v>11820</v>
      </c>
      <c r="V755" t="s">
        <v>11821</v>
      </c>
      <c r="W755" t="s">
        <v>11822</v>
      </c>
      <c r="X755" t="s">
        <v>11823</v>
      </c>
      <c r="Y755">
        <v>37255685297</v>
      </c>
      <c r="Z755">
        <v>2</v>
      </c>
      <c r="AM755">
        <v>1</v>
      </c>
      <c r="AN755" t="s">
        <v>11824</v>
      </c>
      <c r="AO755" s="18">
        <v>44470</v>
      </c>
      <c r="AP755">
        <v>1</v>
      </c>
      <c r="AQ755" t="s">
        <v>52</v>
      </c>
      <c r="AR755" s="16">
        <v>43577</v>
      </c>
      <c r="AY755" t="s">
        <v>91</v>
      </c>
      <c r="BG755">
        <v>1</v>
      </c>
      <c r="CN755" t="s">
        <v>4530</v>
      </c>
      <c r="CP755" t="s">
        <v>11825</v>
      </c>
      <c r="CQ755" t="s">
        <v>1442</v>
      </c>
    </row>
    <row r="756" spans="1:99" x14ac:dyDescent="0.2">
      <c r="A756" s="21" t="s">
        <v>11826</v>
      </c>
      <c r="B756" t="s">
        <v>11827</v>
      </c>
      <c r="C756" s="16">
        <v>42370</v>
      </c>
      <c r="D756" t="s">
        <v>4501</v>
      </c>
      <c r="G756" t="s">
        <v>11828</v>
      </c>
      <c r="H756" t="s">
        <v>4503</v>
      </c>
      <c r="I756" t="s">
        <v>5327</v>
      </c>
      <c r="J756" t="s">
        <v>73</v>
      </c>
      <c r="K756" t="s">
        <v>4506</v>
      </c>
      <c r="L756" t="s">
        <v>11828</v>
      </c>
      <c r="M756">
        <v>222.95</v>
      </c>
      <c r="N756" t="s">
        <v>4484</v>
      </c>
      <c r="T756" t="s">
        <v>11829</v>
      </c>
      <c r="U756" t="s">
        <v>11830</v>
      </c>
      <c r="V756" t="s">
        <v>11831</v>
      </c>
      <c r="W756" t="s">
        <v>11832</v>
      </c>
      <c r="X756" t="s">
        <v>11833</v>
      </c>
      <c r="Y756" t="s">
        <v>11834</v>
      </c>
      <c r="Z756">
        <v>4</v>
      </c>
      <c r="AO756" s="17">
        <v>18568</v>
      </c>
      <c r="AP756">
        <v>1</v>
      </c>
      <c r="AR756" s="16">
        <v>44249</v>
      </c>
      <c r="AY756" t="s">
        <v>5327</v>
      </c>
      <c r="CP756" t="s">
        <v>4555</v>
      </c>
    </row>
    <row r="757" spans="1:99" x14ac:dyDescent="0.2">
      <c r="A757" s="21" t="s">
        <v>4342</v>
      </c>
      <c r="B757" t="s">
        <v>4344</v>
      </c>
      <c r="C757" s="16">
        <v>37561</v>
      </c>
      <c r="D757" t="s">
        <v>4476</v>
      </c>
      <c r="G757" t="s">
        <v>11835</v>
      </c>
      <c r="H757" t="s">
        <v>4503</v>
      </c>
      <c r="I757" t="s">
        <v>52</v>
      </c>
      <c r="J757" t="s">
        <v>4343</v>
      </c>
      <c r="K757" t="s">
        <v>4506</v>
      </c>
      <c r="L757" t="s">
        <v>4345</v>
      </c>
      <c r="M757">
        <v>222.952</v>
      </c>
      <c r="N757" t="s">
        <v>4484</v>
      </c>
      <c r="S757" t="s">
        <v>4485</v>
      </c>
      <c r="T757" t="s">
        <v>4346</v>
      </c>
      <c r="U757" t="s">
        <v>11836</v>
      </c>
      <c r="V757" t="s">
        <v>11837</v>
      </c>
      <c r="W757" t="s">
        <v>11838</v>
      </c>
      <c r="X757" t="s">
        <v>11839</v>
      </c>
      <c r="Z757">
        <v>20</v>
      </c>
      <c r="AM757">
        <v>1</v>
      </c>
      <c r="AN757" t="s">
        <v>11840</v>
      </c>
      <c r="AO757" s="17">
        <v>18568</v>
      </c>
      <c r="AP757">
        <v>1</v>
      </c>
      <c r="AQ757" t="s">
        <v>52</v>
      </c>
      <c r="AR757" s="16">
        <v>39644</v>
      </c>
      <c r="AS757">
        <v>1500000</v>
      </c>
      <c r="AT757" t="s">
        <v>39</v>
      </c>
      <c r="AU757">
        <v>1500000</v>
      </c>
      <c r="AV757">
        <v>1500000</v>
      </c>
      <c r="AW757" t="s">
        <v>39</v>
      </c>
      <c r="AX757">
        <v>1500000</v>
      </c>
      <c r="AY757" t="s">
        <v>52</v>
      </c>
      <c r="AZ757">
        <v>1500000</v>
      </c>
      <c r="BA757" t="s">
        <v>39</v>
      </c>
      <c r="BB757">
        <v>1500000</v>
      </c>
      <c r="BC757">
        <v>1500000</v>
      </c>
      <c r="BD757" t="s">
        <v>39</v>
      </c>
      <c r="BE757">
        <v>1500000</v>
      </c>
      <c r="CC757" t="s">
        <v>4791</v>
      </c>
      <c r="CD757">
        <v>2</v>
      </c>
      <c r="CP757" t="s">
        <v>11841</v>
      </c>
      <c r="CU757">
        <v>16</v>
      </c>
    </row>
    <row r="758" spans="1:99" x14ac:dyDescent="0.2">
      <c r="A758" s="21" t="s">
        <v>11842</v>
      </c>
      <c r="B758" t="s">
        <v>11843</v>
      </c>
      <c r="C758" s="16">
        <v>43831</v>
      </c>
      <c r="D758" t="s">
        <v>4501</v>
      </c>
      <c r="G758" t="s">
        <v>11844</v>
      </c>
      <c r="H758" t="s">
        <v>4503</v>
      </c>
      <c r="I758" t="s">
        <v>52</v>
      </c>
      <c r="J758" t="s">
        <v>11845</v>
      </c>
      <c r="K758" t="s">
        <v>4828</v>
      </c>
      <c r="L758" t="s">
        <v>11846</v>
      </c>
      <c r="M758">
        <v>224.09399999999999</v>
      </c>
      <c r="N758" t="s">
        <v>4484</v>
      </c>
      <c r="S758" t="s">
        <v>4485</v>
      </c>
      <c r="T758" t="s">
        <v>11847</v>
      </c>
      <c r="V758" t="s">
        <v>11848</v>
      </c>
      <c r="W758" t="s">
        <v>11849</v>
      </c>
      <c r="X758" t="s">
        <v>11850</v>
      </c>
      <c r="AM758">
        <v>1</v>
      </c>
      <c r="AN758" t="s">
        <v>11851</v>
      </c>
      <c r="AO758" s="18">
        <v>44470</v>
      </c>
      <c r="AP758">
        <v>1</v>
      </c>
      <c r="AQ758" t="s">
        <v>52</v>
      </c>
      <c r="AR758" s="16">
        <v>43952</v>
      </c>
      <c r="AY758" t="s">
        <v>52</v>
      </c>
      <c r="CN758" t="s">
        <v>4530</v>
      </c>
      <c r="CP758" t="s">
        <v>9646</v>
      </c>
    </row>
    <row r="759" spans="1:99" x14ac:dyDescent="0.2">
      <c r="A759" s="21" t="s">
        <v>11852</v>
      </c>
      <c r="B759" t="s">
        <v>11853</v>
      </c>
      <c r="C759" s="16">
        <v>43101</v>
      </c>
      <c r="D759" t="s">
        <v>4501</v>
      </c>
      <c r="G759" t="s">
        <v>11854</v>
      </c>
      <c r="H759" t="s">
        <v>4503</v>
      </c>
      <c r="I759" t="s">
        <v>5369</v>
      </c>
      <c r="J759" t="s">
        <v>11855</v>
      </c>
      <c r="K759" t="s">
        <v>4808</v>
      </c>
      <c r="L759" t="s">
        <v>11856</v>
      </c>
      <c r="M759">
        <v>225.012</v>
      </c>
      <c r="N759" t="s">
        <v>4484</v>
      </c>
      <c r="S759" t="s">
        <v>4485</v>
      </c>
      <c r="T759" t="s">
        <v>11857</v>
      </c>
      <c r="W759" t="s">
        <v>11858</v>
      </c>
      <c r="X759" t="s">
        <v>11859</v>
      </c>
      <c r="AM759">
        <v>1</v>
      </c>
      <c r="AN759" t="s">
        <v>11860</v>
      </c>
      <c r="AO759" s="17">
        <v>18568</v>
      </c>
      <c r="AP759">
        <v>1</v>
      </c>
      <c r="AR759" s="16">
        <v>43528</v>
      </c>
      <c r="BG759">
        <v>1</v>
      </c>
      <c r="CC759" t="s">
        <v>4791</v>
      </c>
      <c r="CD759">
        <v>2</v>
      </c>
      <c r="CP759" t="s">
        <v>4679</v>
      </c>
      <c r="CQ759" t="s">
        <v>11861</v>
      </c>
    </row>
    <row r="760" spans="1:99" x14ac:dyDescent="0.2">
      <c r="A760" s="21" t="s">
        <v>11862</v>
      </c>
      <c r="B760" t="s">
        <v>11863</v>
      </c>
      <c r="C760" s="16">
        <v>43101</v>
      </c>
      <c r="D760" t="s">
        <v>4501</v>
      </c>
      <c r="G760" t="s">
        <v>11864</v>
      </c>
      <c r="H760" t="s">
        <v>4503</v>
      </c>
      <c r="I760" t="s">
        <v>91</v>
      </c>
      <c r="J760" t="s">
        <v>11865</v>
      </c>
      <c r="K760" t="s">
        <v>4506</v>
      </c>
      <c r="L760" t="s">
        <v>11866</v>
      </c>
      <c r="M760">
        <v>225.774</v>
      </c>
      <c r="N760" t="s">
        <v>6289</v>
      </c>
      <c r="R760" t="s">
        <v>6290</v>
      </c>
      <c r="S760" t="s">
        <v>4485</v>
      </c>
      <c r="T760" t="s">
        <v>11867</v>
      </c>
      <c r="U760" t="s">
        <v>11868</v>
      </c>
      <c r="V760" t="s">
        <v>11869</v>
      </c>
      <c r="W760" t="s">
        <v>11870</v>
      </c>
      <c r="X760" t="s">
        <v>11871</v>
      </c>
      <c r="AM760">
        <v>1</v>
      </c>
      <c r="AN760" t="s">
        <v>11872</v>
      </c>
      <c r="AO760" s="18">
        <v>44470</v>
      </c>
      <c r="AP760">
        <v>1</v>
      </c>
      <c r="AQ760" t="s">
        <v>52</v>
      </c>
      <c r="AR760" s="16">
        <v>43857</v>
      </c>
      <c r="AY760" t="s">
        <v>91</v>
      </c>
      <c r="BF760">
        <v>1</v>
      </c>
      <c r="BG760">
        <v>2</v>
      </c>
      <c r="CP760" t="s">
        <v>11873</v>
      </c>
      <c r="CQ760" t="s">
        <v>11874</v>
      </c>
      <c r="CU760">
        <v>17</v>
      </c>
    </row>
    <row r="761" spans="1:99" x14ac:dyDescent="0.2">
      <c r="A761" s="21" t="s">
        <v>11875</v>
      </c>
      <c r="B761" t="s">
        <v>11876</v>
      </c>
      <c r="C761" s="16">
        <v>43466</v>
      </c>
      <c r="D761" t="s">
        <v>4501</v>
      </c>
      <c r="G761" t="s">
        <v>11877</v>
      </c>
      <c r="H761" t="s">
        <v>4503</v>
      </c>
      <c r="I761" t="s">
        <v>5286</v>
      </c>
      <c r="J761" t="s">
        <v>73</v>
      </c>
      <c r="K761" t="s">
        <v>4506</v>
      </c>
      <c r="L761" t="s">
        <v>11878</v>
      </c>
      <c r="M761">
        <v>226.31899999999999</v>
      </c>
      <c r="N761" t="s">
        <v>4484</v>
      </c>
      <c r="S761" t="s">
        <v>4485</v>
      </c>
      <c r="T761" t="s">
        <v>11879</v>
      </c>
      <c r="W761" t="s">
        <v>11880</v>
      </c>
      <c r="X761" t="s">
        <v>11881</v>
      </c>
      <c r="AO761" s="17">
        <v>18568</v>
      </c>
      <c r="AP761">
        <v>1</v>
      </c>
      <c r="AR761" s="16">
        <v>44025</v>
      </c>
      <c r="CF761">
        <v>0</v>
      </c>
      <c r="CG761">
        <v>4</v>
      </c>
      <c r="CI761" t="s">
        <v>4594</v>
      </c>
    </row>
    <row r="762" spans="1:99" x14ac:dyDescent="0.2">
      <c r="A762" s="21" t="s">
        <v>11882</v>
      </c>
      <c r="B762" t="s">
        <v>11883</v>
      </c>
      <c r="C762" s="16">
        <v>41275</v>
      </c>
      <c r="D762" t="s">
        <v>4501</v>
      </c>
      <c r="F762" t="s">
        <v>77</v>
      </c>
      <c r="G762" t="s">
        <v>11884</v>
      </c>
      <c r="H762" t="s">
        <v>4503</v>
      </c>
      <c r="I762" t="s">
        <v>97</v>
      </c>
      <c r="J762" t="s">
        <v>3069</v>
      </c>
      <c r="K762" t="s">
        <v>4945</v>
      </c>
      <c r="L762" t="s">
        <v>11885</v>
      </c>
      <c r="M762">
        <v>226.709</v>
      </c>
      <c r="N762" t="s">
        <v>4484</v>
      </c>
      <c r="S762" t="s">
        <v>4485</v>
      </c>
      <c r="T762" t="s">
        <v>11886</v>
      </c>
      <c r="U762" t="s">
        <v>11887</v>
      </c>
      <c r="V762" t="s">
        <v>11888</v>
      </c>
      <c r="X762" t="s">
        <v>11889</v>
      </c>
      <c r="Y762">
        <v>35315241615</v>
      </c>
      <c r="AO762" s="18">
        <v>44470</v>
      </c>
      <c r="AP762">
        <v>1</v>
      </c>
      <c r="AR762" s="16">
        <v>42425</v>
      </c>
      <c r="AY762" t="s">
        <v>97</v>
      </c>
      <c r="BG762">
        <v>1</v>
      </c>
      <c r="CN762" t="s">
        <v>4530</v>
      </c>
      <c r="CP762" t="s">
        <v>4716</v>
      </c>
      <c r="CQ762" t="s">
        <v>6700</v>
      </c>
    </row>
    <row r="763" spans="1:99" x14ac:dyDescent="0.2">
      <c r="A763" s="21" t="s">
        <v>11890</v>
      </c>
      <c r="B763" t="s">
        <v>11891</v>
      </c>
      <c r="C763" s="16">
        <v>42125</v>
      </c>
      <c r="D763" t="s">
        <v>4546</v>
      </c>
      <c r="G763" t="s">
        <v>11892</v>
      </c>
      <c r="H763" t="s">
        <v>4503</v>
      </c>
      <c r="I763" t="s">
        <v>52</v>
      </c>
      <c r="J763" t="s">
        <v>11893</v>
      </c>
      <c r="K763" t="s">
        <v>6830</v>
      </c>
      <c r="L763" t="s">
        <v>11894</v>
      </c>
      <c r="M763">
        <v>226.95599999999999</v>
      </c>
      <c r="N763" t="s">
        <v>4484</v>
      </c>
      <c r="S763" t="s">
        <v>4485</v>
      </c>
      <c r="T763" t="s">
        <v>11895</v>
      </c>
      <c r="V763" t="s">
        <v>11896</v>
      </c>
      <c r="W763" t="s">
        <v>11897</v>
      </c>
      <c r="X763" t="s">
        <v>11898</v>
      </c>
      <c r="Y763" t="s">
        <v>11899</v>
      </c>
      <c r="AM763">
        <v>1</v>
      </c>
      <c r="AN763" t="s">
        <v>11900</v>
      </c>
      <c r="AO763" s="18">
        <v>44470</v>
      </c>
      <c r="AP763">
        <v>1</v>
      </c>
      <c r="AQ763" t="s">
        <v>52</v>
      </c>
      <c r="AR763" s="16">
        <v>42644</v>
      </c>
      <c r="AY763" t="s">
        <v>52</v>
      </c>
      <c r="CN763" t="s">
        <v>4530</v>
      </c>
      <c r="CP763" t="s">
        <v>4716</v>
      </c>
    </row>
    <row r="764" spans="1:99" x14ac:dyDescent="0.2">
      <c r="A764" s="21" t="s">
        <v>11901</v>
      </c>
      <c r="B764" t="s">
        <v>11902</v>
      </c>
      <c r="C764" s="16">
        <v>39448</v>
      </c>
      <c r="D764" t="s">
        <v>4501</v>
      </c>
      <c r="F764" t="s">
        <v>77</v>
      </c>
      <c r="G764" t="s">
        <v>11903</v>
      </c>
      <c r="H764" t="s">
        <v>4503</v>
      </c>
      <c r="I764" t="s">
        <v>60</v>
      </c>
      <c r="J764" t="s">
        <v>11904</v>
      </c>
      <c r="K764" t="s">
        <v>11905</v>
      </c>
      <c r="L764" t="s">
        <v>11906</v>
      </c>
      <c r="M764">
        <v>227.53100000000001</v>
      </c>
      <c r="N764" t="s">
        <v>4484</v>
      </c>
      <c r="S764" t="s">
        <v>4485</v>
      </c>
      <c r="T764" t="s">
        <v>11907</v>
      </c>
      <c r="U764" t="s">
        <v>11908</v>
      </c>
      <c r="V764" t="s">
        <v>11909</v>
      </c>
      <c r="W764" t="s">
        <v>11910</v>
      </c>
      <c r="X764" t="s">
        <v>11911</v>
      </c>
      <c r="Y764" t="s">
        <v>11912</v>
      </c>
      <c r="AM764">
        <v>2</v>
      </c>
      <c r="AN764" t="s">
        <v>11913</v>
      </c>
      <c r="AO764" s="17">
        <v>18568</v>
      </c>
      <c r="AP764">
        <v>1</v>
      </c>
      <c r="AQ764" t="s">
        <v>61</v>
      </c>
      <c r="AR764" s="16">
        <v>42857</v>
      </c>
      <c r="AY764" t="s">
        <v>60</v>
      </c>
      <c r="CJ764">
        <v>140060</v>
      </c>
      <c r="CK764" t="s">
        <v>39</v>
      </c>
      <c r="CL764">
        <v>140060</v>
      </c>
      <c r="CP764" t="s">
        <v>4555</v>
      </c>
    </row>
    <row r="765" spans="1:99" x14ac:dyDescent="0.2">
      <c r="A765" s="21" t="s">
        <v>11914</v>
      </c>
      <c r="B765" t="s">
        <v>11915</v>
      </c>
      <c r="C765" s="16">
        <v>42736</v>
      </c>
      <c r="D765" t="s">
        <v>4501</v>
      </c>
      <c r="H765" t="s">
        <v>4503</v>
      </c>
      <c r="I765" t="s">
        <v>52</v>
      </c>
      <c r="J765" t="s">
        <v>11916</v>
      </c>
      <c r="K765" t="s">
        <v>11917</v>
      </c>
      <c r="L765" t="s">
        <v>1922</v>
      </c>
      <c r="M765">
        <v>227.83</v>
      </c>
      <c r="N765" t="s">
        <v>4484</v>
      </c>
      <c r="S765" t="s">
        <v>4485</v>
      </c>
      <c r="T765" t="s">
        <v>11918</v>
      </c>
      <c r="W765" t="s">
        <v>11919</v>
      </c>
      <c r="AM765">
        <v>2</v>
      </c>
      <c r="AN765" t="s">
        <v>11920</v>
      </c>
      <c r="AO765" s="17">
        <v>18568</v>
      </c>
      <c r="AP765">
        <v>1</v>
      </c>
      <c r="AQ765" t="s">
        <v>52</v>
      </c>
      <c r="AR765" s="16">
        <v>43252</v>
      </c>
      <c r="AY765" t="s">
        <v>52</v>
      </c>
      <c r="BF765">
        <v>1</v>
      </c>
      <c r="BG765">
        <v>1</v>
      </c>
      <c r="CN765" t="s">
        <v>4530</v>
      </c>
      <c r="CP765" t="s">
        <v>6484</v>
      </c>
      <c r="CQ765" t="s">
        <v>11921</v>
      </c>
    </row>
    <row r="766" spans="1:99" x14ac:dyDescent="0.2">
      <c r="A766" s="21" t="s">
        <v>11922</v>
      </c>
      <c r="B766" t="s">
        <v>11923</v>
      </c>
      <c r="C766" s="16">
        <v>43101</v>
      </c>
      <c r="D766" t="s">
        <v>4501</v>
      </c>
      <c r="G766" t="s">
        <v>11924</v>
      </c>
      <c r="H766" t="s">
        <v>4503</v>
      </c>
      <c r="I766" t="s">
        <v>5064</v>
      </c>
      <c r="J766" t="s">
        <v>11925</v>
      </c>
      <c r="K766" t="s">
        <v>4654</v>
      </c>
      <c r="L766" t="s">
        <v>11926</v>
      </c>
      <c r="M766">
        <v>227.833</v>
      </c>
      <c r="N766" t="s">
        <v>4484</v>
      </c>
      <c r="S766" t="s">
        <v>4485</v>
      </c>
      <c r="T766" t="s">
        <v>11927</v>
      </c>
      <c r="W766" t="s">
        <v>11928</v>
      </c>
      <c r="X766" t="s">
        <v>11929</v>
      </c>
      <c r="Y766" t="s">
        <v>11930</v>
      </c>
      <c r="AO766" s="18">
        <v>44470</v>
      </c>
      <c r="AP766">
        <v>1</v>
      </c>
      <c r="AR766" s="16">
        <v>43817</v>
      </c>
      <c r="AY766" t="s">
        <v>5064</v>
      </c>
      <c r="BG766">
        <v>2</v>
      </c>
      <c r="CP766" t="s">
        <v>4581</v>
      </c>
      <c r="CQ766" t="s">
        <v>11931</v>
      </c>
    </row>
    <row r="767" spans="1:99" x14ac:dyDescent="0.2">
      <c r="A767" s="21" t="s">
        <v>11932</v>
      </c>
      <c r="B767" t="s">
        <v>11933</v>
      </c>
      <c r="C767" s="16">
        <v>41275</v>
      </c>
      <c r="D767" t="s">
        <v>4476</v>
      </c>
      <c r="G767" t="s">
        <v>11934</v>
      </c>
      <c r="H767" t="s">
        <v>4503</v>
      </c>
      <c r="I767" t="s">
        <v>91</v>
      </c>
      <c r="J767" t="s">
        <v>11935</v>
      </c>
      <c r="K767" t="s">
        <v>4696</v>
      </c>
      <c r="L767" t="s">
        <v>11936</v>
      </c>
      <c r="M767">
        <v>227.999</v>
      </c>
      <c r="N767" t="s">
        <v>4484</v>
      </c>
      <c r="S767" t="s">
        <v>4485</v>
      </c>
      <c r="T767" t="s">
        <v>11937</v>
      </c>
      <c r="U767" t="s">
        <v>11938</v>
      </c>
      <c r="W767" t="s">
        <v>11939</v>
      </c>
      <c r="X767" t="s">
        <v>11940</v>
      </c>
      <c r="AO767" s="18">
        <v>44470</v>
      </c>
      <c r="AP767">
        <v>1</v>
      </c>
      <c r="AQ767" t="s">
        <v>52</v>
      </c>
      <c r="AR767" s="16">
        <v>43009</v>
      </c>
      <c r="AY767" t="s">
        <v>91</v>
      </c>
      <c r="CN767" t="s">
        <v>4530</v>
      </c>
      <c r="CP767" t="s">
        <v>11941</v>
      </c>
    </row>
    <row r="768" spans="1:99" x14ac:dyDescent="0.2">
      <c r="A768" s="21" t="s">
        <v>11942</v>
      </c>
      <c r="B768" t="s">
        <v>11943</v>
      </c>
      <c r="C768" s="16">
        <v>43342</v>
      </c>
      <c r="D768" t="s">
        <v>4476</v>
      </c>
      <c r="G768" t="s">
        <v>11944</v>
      </c>
      <c r="H768" t="s">
        <v>4503</v>
      </c>
      <c r="I768" t="s">
        <v>91</v>
      </c>
      <c r="J768" t="s">
        <v>11945</v>
      </c>
      <c r="K768" t="s">
        <v>5183</v>
      </c>
      <c r="L768" t="s">
        <v>11946</v>
      </c>
      <c r="M768">
        <v>229.559</v>
      </c>
      <c r="N768" t="s">
        <v>4484</v>
      </c>
      <c r="S768" t="s">
        <v>4485</v>
      </c>
      <c r="T768" t="s">
        <v>11947</v>
      </c>
      <c r="V768" t="s">
        <v>11948</v>
      </c>
      <c r="X768" t="s">
        <v>11949</v>
      </c>
      <c r="AO768" s="17">
        <v>18568</v>
      </c>
      <c r="AP768">
        <v>1</v>
      </c>
      <c r="AQ768" t="s">
        <v>52</v>
      </c>
      <c r="AR768" s="16">
        <v>43405</v>
      </c>
      <c r="AY768" t="s">
        <v>91</v>
      </c>
      <c r="CP768" t="s">
        <v>6606</v>
      </c>
    </row>
    <row r="769" spans="1:99" x14ac:dyDescent="0.2">
      <c r="A769" s="21" t="s">
        <v>11950</v>
      </c>
      <c r="B769" t="s">
        <v>11951</v>
      </c>
      <c r="C769" s="16">
        <v>42736</v>
      </c>
      <c r="D769" t="s">
        <v>4501</v>
      </c>
      <c r="G769" t="s">
        <v>11952</v>
      </c>
      <c r="H769" t="s">
        <v>4503</v>
      </c>
      <c r="I769" t="s">
        <v>52</v>
      </c>
      <c r="J769" t="s">
        <v>11953</v>
      </c>
      <c r="K769" t="s">
        <v>4506</v>
      </c>
      <c r="L769" t="s">
        <v>11954</v>
      </c>
      <c r="M769">
        <v>229.65100000000001</v>
      </c>
      <c r="N769" t="s">
        <v>4484</v>
      </c>
      <c r="S769" t="s">
        <v>4485</v>
      </c>
      <c r="T769" t="s">
        <v>11955</v>
      </c>
      <c r="U769" t="s">
        <v>11956</v>
      </c>
      <c r="W769" t="s">
        <v>11957</v>
      </c>
      <c r="X769" t="s">
        <v>11958</v>
      </c>
      <c r="Y769" t="s">
        <v>11959</v>
      </c>
      <c r="Z769">
        <v>1</v>
      </c>
      <c r="AM769">
        <v>1</v>
      </c>
      <c r="AN769" t="s">
        <v>11960</v>
      </c>
      <c r="AO769" s="18">
        <v>44470</v>
      </c>
      <c r="AP769">
        <v>1</v>
      </c>
      <c r="AQ769" t="s">
        <v>52</v>
      </c>
      <c r="AR769" s="16">
        <v>43862</v>
      </c>
      <c r="AY769" t="s">
        <v>52</v>
      </c>
      <c r="BG769">
        <v>1</v>
      </c>
      <c r="CC769" t="s">
        <v>4791</v>
      </c>
      <c r="CD769">
        <v>3</v>
      </c>
      <c r="CP769" t="s">
        <v>4716</v>
      </c>
      <c r="CQ769" t="s">
        <v>11961</v>
      </c>
    </row>
    <row r="770" spans="1:99" x14ac:dyDescent="0.2">
      <c r="A770" s="21" t="s">
        <v>4374</v>
      </c>
      <c r="B770" t="s">
        <v>4376</v>
      </c>
      <c r="C770" s="16">
        <v>38419</v>
      </c>
      <c r="D770" t="s">
        <v>4476</v>
      </c>
      <c r="G770" t="s">
        <v>11962</v>
      </c>
      <c r="H770" t="s">
        <v>4503</v>
      </c>
      <c r="I770" t="s">
        <v>52</v>
      </c>
      <c r="J770" t="s">
        <v>4375</v>
      </c>
      <c r="K770" t="s">
        <v>4506</v>
      </c>
      <c r="L770" t="s">
        <v>4377</v>
      </c>
      <c r="M770">
        <v>230.66499999999999</v>
      </c>
      <c r="N770" t="s">
        <v>4484</v>
      </c>
      <c r="S770" t="s">
        <v>4485</v>
      </c>
      <c r="T770" t="s">
        <v>4378</v>
      </c>
      <c r="U770" t="s">
        <v>11963</v>
      </c>
      <c r="V770" t="s">
        <v>11964</v>
      </c>
      <c r="X770" t="s">
        <v>11965</v>
      </c>
      <c r="Y770">
        <v>442079932324</v>
      </c>
      <c r="AM770">
        <v>3</v>
      </c>
      <c r="AN770" t="s">
        <v>11966</v>
      </c>
      <c r="AO770" s="18">
        <v>44470</v>
      </c>
      <c r="AP770">
        <v>1</v>
      </c>
      <c r="AQ770" t="s">
        <v>52</v>
      </c>
      <c r="AR770" s="16">
        <v>38451</v>
      </c>
      <c r="AS770">
        <v>3000000</v>
      </c>
      <c r="AT770" t="s">
        <v>1244</v>
      </c>
      <c r="AU770">
        <v>5628697</v>
      </c>
      <c r="AV770">
        <v>3000000</v>
      </c>
      <c r="AW770" t="s">
        <v>1244</v>
      </c>
      <c r="AX770">
        <v>5628697</v>
      </c>
      <c r="AY770" t="s">
        <v>52</v>
      </c>
      <c r="AZ770">
        <v>3000000</v>
      </c>
      <c r="BA770" t="s">
        <v>1244</v>
      </c>
      <c r="BB770">
        <v>5628697</v>
      </c>
      <c r="BC770">
        <v>3000000</v>
      </c>
      <c r="BD770" t="s">
        <v>1244</v>
      </c>
      <c r="BE770">
        <v>5628697</v>
      </c>
      <c r="BF770">
        <v>3</v>
      </c>
      <c r="BG770">
        <v>24</v>
      </c>
      <c r="CP770" t="s">
        <v>11967</v>
      </c>
      <c r="CQ770" t="s">
        <v>11968</v>
      </c>
    </row>
    <row r="771" spans="1:99" x14ac:dyDescent="0.2">
      <c r="A771" s="21" t="s">
        <v>11969</v>
      </c>
      <c r="B771" t="s">
        <v>11970</v>
      </c>
      <c r="C771" s="16">
        <v>42005</v>
      </c>
      <c r="D771" t="s">
        <v>4501</v>
      </c>
      <c r="E771" t="s">
        <v>4881</v>
      </c>
      <c r="G771" t="s">
        <v>11971</v>
      </c>
      <c r="H771" t="s">
        <v>4503</v>
      </c>
      <c r="I771" t="s">
        <v>52</v>
      </c>
      <c r="J771" t="s">
        <v>11972</v>
      </c>
      <c r="K771" t="s">
        <v>4696</v>
      </c>
      <c r="L771" t="s">
        <v>11973</v>
      </c>
      <c r="M771">
        <v>234.31899999999999</v>
      </c>
      <c r="N771" t="s">
        <v>4484</v>
      </c>
      <c r="O771" s="16">
        <v>44334</v>
      </c>
      <c r="P771" t="s">
        <v>4476</v>
      </c>
      <c r="S771" t="s">
        <v>4485</v>
      </c>
      <c r="T771" t="s">
        <v>11974</v>
      </c>
      <c r="U771" t="s">
        <v>11975</v>
      </c>
      <c r="V771" t="s">
        <v>11976</v>
      </c>
      <c r="W771" t="s">
        <v>11977</v>
      </c>
      <c r="X771" t="s">
        <v>11978</v>
      </c>
      <c r="Y771" t="s">
        <v>11979</v>
      </c>
      <c r="Z771">
        <v>1</v>
      </c>
      <c r="AM771">
        <v>1</v>
      </c>
      <c r="AN771" t="s">
        <v>11980</v>
      </c>
      <c r="AO771" s="17">
        <v>18568</v>
      </c>
      <c r="AP771">
        <v>1</v>
      </c>
      <c r="AQ771" t="s">
        <v>203</v>
      </c>
      <c r="AR771" s="16">
        <v>42116</v>
      </c>
      <c r="AY771" t="s">
        <v>52</v>
      </c>
      <c r="BG771">
        <v>1</v>
      </c>
      <c r="BH771" t="s">
        <v>11981</v>
      </c>
      <c r="BI771" t="s">
        <v>11982</v>
      </c>
      <c r="BJ771" s="16">
        <v>44334</v>
      </c>
      <c r="BK771" t="s">
        <v>4476</v>
      </c>
      <c r="CN771" t="s">
        <v>4530</v>
      </c>
      <c r="CP771" t="s">
        <v>11983</v>
      </c>
      <c r="CQ771" t="s">
        <v>7961</v>
      </c>
      <c r="CR771" t="s">
        <v>11984</v>
      </c>
      <c r="CS771" t="s">
        <v>11985</v>
      </c>
      <c r="CU771">
        <v>11</v>
      </c>
    </row>
    <row r="772" spans="1:99" x14ac:dyDescent="0.2">
      <c r="A772" s="21" t="s">
        <v>11986</v>
      </c>
      <c r="B772" t="s">
        <v>11987</v>
      </c>
      <c r="C772" s="16">
        <v>42370</v>
      </c>
      <c r="D772" t="s">
        <v>4546</v>
      </c>
      <c r="G772" t="s">
        <v>11988</v>
      </c>
      <c r="H772" t="s">
        <v>4503</v>
      </c>
      <c r="I772" t="s">
        <v>52</v>
      </c>
      <c r="J772" t="s">
        <v>11989</v>
      </c>
      <c r="K772" t="s">
        <v>5500</v>
      </c>
      <c r="L772" t="s">
        <v>11990</v>
      </c>
      <c r="M772">
        <v>234.54300000000001</v>
      </c>
      <c r="N772" t="s">
        <v>4484</v>
      </c>
      <c r="S772" t="s">
        <v>4485</v>
      </c>
      <c r="T772" t="s">
        <v>11991</v>
      </c>
      <c r="AO772" s="17">
        <v>18568</v>
      </c>
      <c r="AP772">
        <v>1</v>
      </c>
      <c r="AQ772" t="s">
        <v>52</v>
      </c>
      <c r="AR772" s="16">
        <v>42370</v>
      </c>
      <c r="AY772" t="s">
        <v>52</v>
      </c>
      <c r="BG772">
        <v>1</v>
      </c>
      <c r="CN772" t="s">
        <v>4530</v>
      </c>
      <c r="CP772" t="s">
        <v>11992</v>
      </c>
      <c r="CQ772" t="s">
        <v>11993</v>
      </c>
    </row>
    <row r="773" spans="1:99" x14ac:dyDescent="0.2">
      <c r="A773" s="21" t="s">
        <v>11994</v>
      </c>
      <c r="B773" t="s">
        <v>11995</v>
      </c>
      <c r="C773" s="16">
        <v>40190</v>
      </c>
      <c r="D773" t="s">
        <v>4476</v>
      </c>
      <c r="F773" t="s">
        <v>77</v>
      </c>
      <c r="G773" t="s">
        <v>11996</v>
      </c>
      <c r="H773" t="s">
        <v>4503</v>
      </c>
      <c r="I773" t="s">
        <v>97</v>
      </c>
      <c r="J773" t="s">
        <v>11997</v>
      </c>
      <c r="K773" t="s">
        <v>11998</v>
      </c>
      <c r="L773" t="s">
        <v>11999</v>
      </c>
      <c r="M773">
        <v>235.93100000000001</v>
      </c>
      <c r="N773" t="s">
        <v>4484</v>
      </c>
      <c r="S773" t="s">
        <v>4485</v>
      </c>
      <c r="T773" t="s">
        <v>12000</v>
      </c>
      <c r="U773" t="s">
        <v>12001</v>
      </c>
      <c r="W773" t="s">
        <v>12002</v>
      </c>
      <c r="X773" t="s">
        <v>12003</v>
      </c>
      <c r="Y773">
        <v>41554175757</v>
      </c>
      <c r="AM773">
        <v>2</v>
      </c>
      <c r="AN773" t="s">
        <v>12004</v>
      </c>
      <c r="AO773" t="s">
        <v>4692</v>
      </c>
      <c r="AP773">
        <v>1</v>
      </c>
      <c r="AR773" s="16">
        <v>42698</v>
      </c>
      <c r="AY773" t="s">
        <v>97</v>
      </c>
      <c r="BG773">
        <v>2</v>
      </c>
      <c r="CC773" t="s">
        <v>4607</v>
      </c>
      <c r="CD773">
        <v>2</v>
      </c>
      <c r="CP773" t="s">
        <v>5826</v>
      </c>
      <c r="CQ773" t="s">
        <v>12005</v>
      </c>
    </row>
    <row r="774" spans="1:99" x14ac:dyDescent="0.2">
      <c r="A774" s="21" t="s">
        <v>12006</v>
      </c>
      <c r="B774" t="s">
        <v>12007</v>
      </c>
      <c r="C774" s="16">
        <v>39457</v>
      </c>
      <c r="D774" t="s">
        <v>4476</v>
      </c>
      <c r="F774" t="s">
        <v>45</v>
      </c>
      <c r="G774" t="s">
        <v>12008</v>
      </c>
      <c r="H774" t="s">
        <v>4503</v>
      </c>
      <c r="I774" t="s">
        <v>213</v>
      </c>
      <c r="J774" t="s">
        <v>12009</v>
      </c>
      <c r="K774" t="s">
        <v>12010</v>
      </c>
      <c r="L774" t="s">
        <v>12011</v>
      </c>
      <c r="M774">
        <v>236.49600000000001</v>
      </c>
      <c r="N774" t="s">
        <v>4484</v>
      </c>
      <c r="S774" t="s">
        <v>4485</v>
      </c>
      <c r="T774" t="s">
        <v>12012</v>
      </c>
      <c r="U774" t="s">
        <v>12013</v>
      </c>
      <c r="V774" t="s">
        <v>12014</v>
      </c>
      <c r="W774" t="s">
        <v>12015</v>
      </c>
      <c r="X774" t="s">
        <v>12016</v>
      </c>
      <c r="Y774" t="s">
        <v>12017</v>
      </c>
      <c r="Z774">
        <v>1</v>
      </c>
      <c r="AM774">
        <v>1</v>
      </c>
      <c r="AN774" t="s">
        <v>12018</v>
      </c>
      <c r="AO774" s="17">
        <v>18568</v>
      </c>
      <c r="AP774">
        <v>1</v>
      </c>
      <c r="AQ774" t="s">
        <v>52</v>
      </c>
      <c r="AR774" s="16">
        <v>40544</v>
      </c>
      <c r="AS774">
        <v>5000000</v>
      </c>
      <c r="AT774" t="s">
        <v>39</v>
      </c>
      <c r="AU774">
        <v>5000000</v>
      </c>
      <c r="AV774">
        <v>5000000</v>
      </c>
      <c r="AW774" t="s">
        <v>39</v>
      </c>
      <c r="AX774">
        <v>5000000</v>
      </c>
      <c r="AY774" t="s">
        <v>213</v>
      </c>
      <c r="AZ774">
        <v>5000000</v>
      </c>
      <c r="BA774" t="s">
        <v>39</v>
      </c>
      <c r="BB774">
        <v>5000000</v>
      </c>
      <c r="BC774">
        <v>5000000</v>
      </c>
      <c r="BD774" t="s">
        <v>39</v>
      </c>
      <c r="BE774">
        <v>5000000</v>
      </c>
      <c r="CF774">
        <v>0</v>
      </c>
      <c r="CG774">
        <v>3</v>
      </c>
      <c r="CI774" t="s">
        <v>4498</v>
      </c>
    </row>
    <row r="775" spans="1:99" x14ac:dyDescent="0.2">
      <c r="A775" s="21" t="s">
        <v>12019</v>
      </c>
      <c r="B775" t="s">
        <v>12020</v>
      </c>
      <c r="C775" s="16">
        <v>41640</v>
      </c>
      <c r="D775" t="s">
        <v>4501</v>
      </c>
      <c r="H775" t="s">
        <v>4503</v>
      </c>
      <c r="I775" t="s">
        <v>60</v>
      </c>
      <c r="J775" t="s">
        <v>896</v>
      </c>
      <c r="K775" t="s">
        <v>4654</v>
      </c>
      <c r="L775" t="s">
        <v>12021</v>
      </c>
      <c r="M775">
        <v>236.76499999999999</v>
      </c>
      <c r="N775" t="s">
        <v>4484</v>
      </c>
      <c r="S775" t="s">
        <v>4485</v>
      </c>
      <c r="T775" t="s">
        <v>12022</v>
      </c>
      <c r="U775" t="s">
        <v>12023</v>
      </c>
      <c r="V775" t="s">
        <v>12024</v>
      </c>
      <c r="W775" t="s">
        <v>12025</v>
      </c>
      <c r="X775" t="s">
        <v>12026</v>
      </c>
      <c r="Y775" t="s">
        <v>12027</v>
      </c>
      <c r="AO775" s="17">
        <v>18568</v>
      </c>
      <c r="AP775">
        <v>1</v>
      </c>
      <c r="AQ775" t="s">
        <v>61</v>
      </c>
      <c r="AR775" s="16">
        <v>43930</v>
      </c>
      <c r="AY775" t="s">
        <v>60</v>
      </c>
      <c r="BG775">
        <v>1</v>
      </c>
      <c r="CP775" t="s">
        <v>4555</v>
      </c>
      <c r="CQ775" t="s">
        <v>12028</v>
      </c>
    </row>
    <row r="776" spans="1:99" x14ac:dyDescent="0.2">
      <c r="A776" s="21" t="s">
        <v>2322</v>
      </c>
      <c r="B776" t="s">
        <v>2324</v>
      </c>
      <c r="C776" s="16">
        <v>43040</v>
      </c>
      <c r="D776" t="s">
        <v>4546</v>
      </c>
      <c r="G776" t="s">
        <v>12029</v>
      </c>
      <c r="H776" t="s">
        <v>4503</v>
      </c>
      <c r="I776" t="s">
        <v>52</v>
      </c>
      <c r="J776" t="s">
        <v>2323</v>
      </c>
      <c r="K776" t="s">
        <v>4506</v>
      </c>
      <c r="L776" t="s">
        <v>2325</v>
      </c>
      <c r="M776">
        <v>237.94499999999999</v>
      </c>
      <c r="N776" t="s">
        <v>4484</v>
      </c>
      <c r="S776" t="s">
        <v>4485</v>
      </c>
      <c r="T776" t="s">
        <v>2326</v>
      </c>
      <c r="U776" t="s">
        <v>12030</v>
      </c>
      <c r="V776" t="s">
        <v>12031</v>
      </c>
      <c r="W776" t="s">
        <v>12032</v>
      </c>
      <c r="X776" t="s">
        <v>12033</v>
      </c>
      <c r="Y776">
        <v>447553055830</v>
      </c>
      <c r="Z776">
        <v>2</v>
      </c>
      <c r="AM776">
        <v>1</v>
      </c>
      <c r="AN776" t="s">
        <v>12034</v>
      </c>
      <c r="AO776" s="17">
        <v>18568</v>
      </c>
      <c r="AP776">
        <v>1</v>
      </c>
      <c r="AQ776" t="s">
        <v>52</v>
      </c>
      <c r="AR776" s="16">
        <v>43466</v>
      </c>
      <c r="AY776" t="s">
        <v>52</v>
      </c>
      <c r="CP776" t="s">
        <v>12035</v>
      </c>
    </row>
    <row r="777" spans="1:99" x14ac:dyDescent="0.2">
      <c r="A777" s="21" t="s">
        <v>2648</v>
      </c>
      <c r="B777" t="s">
        <v>2650</v>
      </c>
      <c r="C777" s="16">
        <v>41782</v>
      </c>
      <c r="D777" t="s">
        <v>4476</v>
      </c>
      <c r="E777" t="s">
        <v>4881</v>
      </c>
      <c r="G777" t="s">
        <v>12036</v>
      </c>
      <c r="H777" t="s">
        <v>4503</v>
      </c>
      <c r="I777" t="s">
        <v>97</v>
      </c>
      <c r="J777" t="s">
        <v>2649</v>
      </c>
      <c r="K777" t="s">
        <v>4506</v>
      </c>
      <c r="L777" t="s">
        <v>2651</v>
      </c>
      <c r="M777">
        <v>238.18100000000001</v>
      </c>
      <c r="N777" t="s">
        <v>6289</v>
      </c>
      <c r="O777" s="16">
        <v>43900</v>
      </c>
      <c r="P777" t="s">
        <v>4476</v>
      </c>
      <c r="R777" t="s">
        <v>6290</v>
      </c>
      <c r="S777" t="s">
        <v>4485</v>
      </c>
      <c r="U777" t="s">
        <v>12037</v>
      </c>
      <c r="W777" t="s">
        <v>12038</v>
      </c>
      <c r="X777" t="s">
        <v>12039</v>
      </c>
      <c r="Y777" t="s">
        <v>12040</v>
      </c>
      <c r="Z777">
        <v>3</v>
      </c>
      <c r="AM777">
        <v>1</v>
      </c>
      <c r="AN777" t="s">
        <v>12041</v>
      </c>
      <c r="AO777" s="17">
        <v>18568</v>
      </c>
      <c r="AP777">
        <v>1</v>
      </c>
      <c r="AQ777" t="s">
        <v>203</v>
      </c>
      <c r="AR777" s="16">
        <v>43349</v>
      </c>
      <c r="AY777" t="s">
        <v>97</v>
      </c>
      <c r="BG777">
        <v>1</v>
      </c>
      <c r="BH777" t="s">
        <v>12042</v>
      </c>
      <c r="BI777" t="s">
        <v>12043</v>
      </c>
      <c r="BJ777" s="16">
        <v>43900</v>
      </c>
      <c r="BK777" t="s">
        <v>4476</v>
      </c>
      <c r="BO777" t="s">
        <v>5195</v>
      </c>
      <c r="CC777" t="s">
        <v>5151</v>
      </c>
      <c r="CD777">
        <v>1</v>
      </c>
      <c r="CF777">
        <v>0</v>
      </c>
      <c r="CG777">
        <v>1</v>
      </c>
      <c r="CI777" t="s">
        <v>4580</v>
      </c>
      <c r="CP777" t="s">
        <v>12044</v>
      </c>
      <c r="CQ777" t="s">
        <v>2622</v>
      </c>
      <c r="CR777" t="s">
        <v>12045</v>
      </c>
      <c r="CS777" t="s">
        <v>12046</v>
      </c>
      <c r="CU777">
        <v>14</v>
      </c>
    </row>
    <row r="778" spans="1:99" x14ac:dyDescent="0.2">
      <c r="A778" s="21" t="s">
        <v>12047</v>
      </c>
      <c r="B778" t="s">
        <v>12048</v>
      </c>
      <c r="C778" s="16">
        <v>42644</v>
      </c>
      <c r="D778" t="s">
        <v>4546</v>
      </c>
      <c r="G778" t="s">
        <v>12049</v>
      </c>
      <c r="H778" t="s">
        <v>4503</v>
      </c>
      <c r="I778" t="s">
        <v>52</v>
      </c>
      <c r="J778" t="s">
        <v>12050</v>
      </c>
      <c r="K778" t="s">
        <v>12051</v>
      </c>
      <c r="L778" t="s">
        <v>12052</v>
      </c>
      <c r="M778">
        <v>238.29</v>
      </c>
      <c r="N778" t="s">
        <v>4484</v>
      </c>
      <c r="S778" t="s">
        <v>4485</v>
      </c>
      <c r="T778" t="s">
        <v>12053</v>
      </c>
      <c r="U778" t="s">
        <v>12054</v>
      </c>
      <c r="V778" t="s">
        <v>12055</v>
      </c>
      <c r="W778" t="s">
        <v>12056</v>
      </c>
      <c r="X778" t="s">
        <v>12057</v>
      </c>
      <c r="Y778" t="s">
        <v>12058</v>
      </c>
      <c r="AM778">
        <v>1</v>
      </c>
      <c r="AN778" t="s">
        <v>12059</v>
      </c>
      <c r="AO778" s="18">
        <v>44470</v>
      </c>
      <c r="AP778">
        <v>1</v>
      </c>
      <c r="AQ778" t="s">
        <v>52</v>
      </c>
      <c r="AR778" s="16">
        <v>43160</v>
      </c>
      <c r="AY778" t="s">
        <v>52</v>
      </c>
      <c r="CC778" t="s">
        <v>4607</v>
      </c>
      <c r="CD778">
        <v>2</v>
      </c>
      <c r="CN778" t="s">
        <v>4530</v>
      </c>
      <c r="CP778" t="s">
        <v>9400</v>
      </c>
    </row>
    <row r="779" spans="1:99" x14ac:dyDescent="0.2">
      <c r="A779" s="21" t="s">
        <v>12060</v>
      </c>
      <c r="B779" t="s">
        <v>12061</v>
      </c>
      <c r="C779" s="16">
        <v>42005</v>
      </c>
      <c r="D779" t="s">
        <v>4476</v>
      </c>
      <c r="F779" t="s">
        <v>53</v>
      </c>
      <c r="G779" t="s">
        <v>12062</v>
      </c>
      <c r="H779" t="s">
        <v>4503</v>
      </c>
      <c r="I779" t="s">
        <v>5130</v>
      </c>
      <c r="J779" t="s">
        <v>12063</v>
      </c>
      <c r="K779" t="s">
        <v>6466</v>
      </c>
      <c r="L779" t="s">
        <v>12064</v>
      </c>
      <c r="M779">
        <v>240.357</v>
      </c>
      <c r="N779" t="s">
        <v>4484</v>
      </c>
      <c r="S779" t="s">
        <v>4485</v>
      </c>
      <c r="T779" t="s">
        <v>12065</v>
      </c>
      <c r="W779" t="s">
        <v>12066</v>
      </c>
      <c r="Z779">
        <v>2</v>
      </c>
      <c r="AM779">
        <v>1</v>
      </c>
      <c r="AN779" t="s">
        <v>12067</v>
      </c>
      <c r="AO779" s="18">
        <v>44470</v>
      </c>
      <c r="AP779">
        <v>1</v>
      </c>
      <c r="AR779" s="16">
        <v>42817</v>
      </c>
      <c r="AY779" t="s">
        <v>5130</v>
      </c>
      <c r="BF779">
        <v>1</v>
      </c>
      <c r="BG779">
        <v>1</v>
      </c>
      <c r="CF779">
        <v>0</v>
      </c>
      <c r="CG779">
        <v>4</v>
      </c>
      <c r="CI779" t="s">
        <v>4580</v>
      </c>
      <c r="CN779" t="s">
        <v>4647</v>
      </c>
      <c r="CP779" t="s">
        <v>6844</v>
      </c>
      <c r="CQ779" t="s">
        <v>12068</v>
      </c>
    </row>
    <row r="780" spans="1:99" x14ac:dyDescent="0.2">
      <c r="A780" s="21" t="s">
        <v>12069</v>
      </c>
      <c r="B780" t="s">
        <v>12070</v>
      </c>
      <c r="C780" s="16">
        <v>41640</v>
      </c>
      <c r="D780" t="s">
        <v>4501</v>
      </c>
      <c r="F780" t="s">
        <v>53</v>
      </c>
      <c r="G780" t="s">
        <v>12071</v>
      </c>
      <c r="H780" t="s">
        <v>4503</v>
      </c>
      <c r="I780" t="s">
        <v>52</v>
      </c>
      <c r="J780" t="s">
        <v>174</v>
      </c>
      <c r="K780" t="s">
        <v>4945</v>
      </c>
      <c r="L780" t="s">
        <v>12072</v>
      </c>
      <c r="M780">
        <v>240.69499999999999</v>
      </c>
      <c r="N780" t="s">
        <v>4484</v>
      </c>
      <c r="S780" t="s">
        <v>4485</v>
      </c>
      <c r="T780" t="s">
        <v>12073</v>
      </c>
      <c r="U780" t="s">
        <v>12074</v>
      </c>
      <c r="X780" t="s">
        <v>12075</v>
      </c>
      <c r="Y780">
        <v>353877418845</v>
      </c>
      <c r="Z780">
        <v>8</v>
      </c>
      <c r="AM780">
        <v>1</v>
      </c>
      <c r="AN780" t="s">
        <v>12076</v>
      </c>
      <c r="AO780" s="18">
        <v>44470</v>
      </c>
      <c r="AP780">
        <v>1</v>
      </c>
      <c r="AQ780" t="s">
        <v>52</v>
      </c>
      <c r="AR780" s="16">
        <v>43139</v>
      </c>
      <c r="AY780" t="s">
        <v>52</v>
      </c>
      <c r="BG780">
        <v>1</v>
      </c>
      <c r="CN780" t="s">
        <v>4530</v>
      </c>
      <c r="CP780" t="s">
        <v>4716</v>
      </c>
      <c r="CQ780" t="s">
        <v>10309</v>
      </c>
    </row>
    <row r="781" spans="1:99" x14ac:dyDescent="0.2">
      <c r="A781" s="21" t="s">
        <v>12077</v>
      </c>
      <c r="B781" t="s">
        <v>12078</v>
      </c>
      <c r="C781" s="16">
        <v>43101</v>
      </c>
      <c r="D781" t="s">
        <v>4476</v>
      </c>
      <c r="G781" t="s">
        <v>12079</v>
      </c>
      <c r="H781" t="s">
        <v>4503</v>
      </c>
      <c r="I781" t="s">
        <v>52</v>
      </c>
      <c r="J781" t="s">
        <v>12080</v>
      </c>
      <c r="K781" t="s">
        <v>4873</v>
      </c>
      <c r="L781" t="s">
        <v>12081</v>
      </c>
      <c r="M781">
        <v>241.78</v>
      </c>
      <c r="N781" t="s">
        <v>4484</v>
      </c>
      <c r="S781" t="s">
        <v>4485</v>
      </c>
      <c r="T781" t="s">
        <v>12082</v>
      </c>
      <c r="U781" t="s">
        <v>12083</v>
      </c>
      <c r="V781" t="s">
        <v>12084</v>
      </c>
      <c r="W781" t="s">
        <v>12085</v>
      </c>
      <c r="X781" t="s">
        <v>12086</v>
      </c>
      <c r="Y781" t="s">
        <v>12087</v>
      </c>
      <c r="Z781">
        <v>6</v>
      </c>
      <c r="AM781">
        <v>3</v>
      </c>
      <c r="AN781" t="s">
        <v>12088</v>
      </c>
      <c r="AO781" s="18">
        <v>44470</v>
      </c>
      <c r="AP781">
        <v>1</v>
      </c>
      <c r="AQ781" t="s">
        <v>52</v>
      </c>
      <c r="AR781" s="16">
        <v>43449</v>
      </c>
      <c r="AY781" t="s">
        <v>52</v>
      </c>
      <c r="CN781" t="s">
        <v>4530</v>
      </c>
      <c r="CP781" t="s">
        <v>12089</v>
      </c>
    </row>
    <row r="782" spans="1:99" x14ac:dyDescent="0.2">
      <c r="A782" s="21" t="s">
        <v>12090</v>
      </c>
      <c r="B782" t="s">
        <v>12091</v>
      </c>
      <c r="C782" s="16">
        <v>42005</v>
      </c>
      <c r="D782" t="s">
        <v>4501</v>
      </c>
      <c r="G782" t="s">
        <v>12092</v>
      </c>
      <c r="H782" t="s">
        <v>4503</v>
      </c>
      <c r="I782" t="s">
        <v>5369</v>
      </c>
      <c r="J782" t="s">
        <v>73</v>
      </c>
      <c r="K782" t="s">
        <v>4506</v>
      </c>
      <c r="L782" t="s">
        <v>12093</v>
      </c>
      <c r="M782">
        <v>241.78800000000001</v>
      </c>
      <c r="N782" t="s">
        <v>4484</v>
      </c>
      <c r="S782" t="s">
        <v>4485</v>
      </c>
      <c r="T782" t="s">
        <v>12094</v>
      </c>
      <c r="U782" t="s">
        <v>12095</v>
      </c>
      <c r="V782" t="s">
        <v>12096</v>
      </c>
      <c r="W782" t="s">
        <v>12097</v>
      </c>
      <c r="Y782" t="s">
        <v>12098</v>
      </c>
      <c r="AO782" s="18">
        <v>44470</v>
      </c>
      <c r="AP782">
        <v>1</v>
      </c>
      <c r="AR782" s="16">
        <v>43600</v>
      </c>
      <c r="BG782">
        <v>1</v>
      </c>
      <c r="CC782" t="s">
        <v>4607</v>
      </c>
      <c r="CD782">
        <v>2</v>
      </c>
      <c r="CP782" t="s">
        <v>4555</v>
      </c>
      <c r="CQ782" t="s">
        <v>12099</v>
      </c>
      <c r="CU782">
        <v>13</v>
      </c>
    </row>
    <row r="783" spans="1:99" x14ac:dyDescent="0.2">
      <c r="A783" s="21" t="s">
        <v>12100</v>
      </c>
      <c r="B783" t="s">
        <v>12101</v>
      </c>
      <c r="C783" s="16">
        <v>43101</v>
      </c>
      <c r="D783" t="s">
        <v>4501</v>
      </c>
      <c r="G783" t="s">
        <v>12102</v>
      </c>
      <c r="H783" t="s">
        <v>4503</v>
      </c>
      <c r="I783" t="s">
        <v>60</v>
      </c>
      <c r="J783" t="s">
        <v>4114</v>
      </c>
      <c r="K783" t="s">
        <v>5203</v>
      </c>
      <c r="L783" t="s">
        <v>12103</v>
      </c>
      <c r="M783">
        <v>241.83199999999999</v>
      </c>
      <c r="N783" t="s">
        <v>4484</v>
      </c>
      <c r="S783" t="s">
        <v>4485</v>
      </c>
      <c r="T783" t="s">
        <v>12104</v>
      </c>
      <c r="U783" t="s">
        <v>12105</v>
      </c>
      <c r="V783" t="s">
        <v>12106</v>
      </c>
      <c r="W783" t="s">
        <v>12107</v>
      </c>
      <c r="X783" t="s">
        <v>12108</v>
      </c>
      <c r="AO783" s="17">
        <v>18568</v>
      </c>
      <c r="AP783">
        <v>1</v>
      </c>
      <c r="AQ783" t="s">
        <v>61</v>
      </c>
      <c r="AR783" s="16">
        <v>43781</v>
      </c>
      <c r="AY783" t="s">
        <v>60</v>
      </c>
      <c r="BF783">
        <v>1</v>
      </c>
      <c r="BG783">
        <v>1</v>
      </c>
      <c r="CF783">
        <v>0</v>
      </c>
      <c r="CG783">
        <v>2</v>
      </c>
      <c r="CI783" t="s">
        <v>4580</v>
      </c>
      <c r="CP783" t="s">
        <v>6087</v>
      </c>
      <c r="CQ783" t="s">
        <v>618</v>
      </c>
    </row>
    <row r="784" spans="1:99" x14ac:dyDescent="0.2">
      <c r="A784" s="21" t="s">
        <v>1567</v>
      </c>
      <c r="B784" t="s">
        <v>1569</v>
      </c>
      <c r="C784" s="16">
        <v>42849</v>
      </c>
      <c r="D784" t="s">
        <v>4476</v>
      </c>
      <c r="G784" t="s">
        <v>12109</v>
      </c>
    </row>
    <row r="785" spans="1:99" x14ac:dyDescent="0.2">
      <c r="A785" s="21" t="s">
        <v>12110</v>
      </c>
      <c r="B785" t="s">
        <v>12111</v>
      </c>
      <c r="C785" s="16">
        <v>42370</v>
      </c>
      <c r="D785" t="s">
        <v>4501</v>
      </c>
      <c r="G785" t="s">
        <v>12112</v>
      </c>
      <c r="H785" t="s">
        <v>4503</v>
      </c>
      <c r="I785" t="s">
        <v>91</v>
      </c>
      <c r="J785" t="s">
        <v>12113</v>
      </c>
      <c r="K785" t="s">
        <v>7032</v>
      </c>
      <c r="L785" t="s">
        <v>12114</v>
      </c>
      <c r="M785">
        <v>243.25700000000001</v>
      </c>
      <c r="N785" t="s">
        <v>4484</v>
      </c>
      <c r="S785" t="s">
        <v>4485</v>
      </c>
      <c r="T785" t="s">
        <v>12115</v>
      </c>
      <c r="V785" t="s">
        <v>12116</v>
      </c>
      <c r="W785" t="s">
        <v>12117</v>
      </c>
      <c r="X785" t="s">
        <v>12118</v>
      </c>
      <c r="Y785" t="s">
        <v>12119</v>
      </c>
      <c r="Z785">
        <v>3</v>
      </c>
      <c r="AM785">
        <v>3</v>
      </c>
      <c r="AN785" t="s">
        <v>12120</v>
      </c>
      <c r="AO785" s="17">
        <v>18568</v>
      </c>
      <c r="AP785">
        <v>1</v>
      </c>
      <c r="AQ785" t="s">
        <v>52</v>
      </c>
      <c r="AR785" s="16">
        <v>43633</v>
      </c>
      <c r="AY785" t="s">
        <v>91</v>
      </c>
      <c r="BF785">
        <v>1</v>
      </c>
      <c r="BG785">
        <v>1</v>
      </c>
      <c r="CC785" t="s">
        <v>4607</v>
      </c>
      <c r="CD785">
        <v>1</v>
      </c>
      <c r="CN785" t="s">
        <v>4530</v>
      </c>
      <c r="CP785" t="s">
        <v>12121</v>
      </c>
      <c r="CQ785" t="s">
        <v>1442</v>
      </c>
    </row>
    <row r="786" spans="1:99" x14ac:dyDescent="0.2">
      <c r="A786" s="21" t="s">
        <v>12122</v>
      </c>
      <c r="B786" t="s">
        <v>12123</v>
      </c>
      <c r="C786" s="16">
        <v>40909</v>
      </c>
      <c r="D786" t="s">
        <v>4501</v>
      </c>
      <c r="G786" t="s">
        <v>12124</v>
      </c>
      <c r="H786" t="s">
        <v>4503</v>
      </c>
      <c r="I786" t="s">
        <v>52</v>
      </c>
      <c r="J786" t="s">
        <v>12125</v>
      </c>
      <c r="K786" t="s">
        <v>4696</v>
      </c>
      <c r="L786" t="s">
        <v>12126</v>
      </c>
      <c r="M786">
        <v>243.82599999999999</v>
      </c>
      <c r="N786" t="s">
        <v>4484</v>
      </c>
      <c r="S786" t="s">
        <v>4485</v>
      </c>
      <c r="T786" t="s">
        <v>12127</v>
      </c>
      <c r="U786" t="s">
        <v>12128</v>
      </c>
      <c r="V786" t="s">
        <v>12129</v>
      </c>
      <c r="W786" t="s">
        <v>12130</v>
      </c>
      <c r="X786" t="s">
        <v>12131</v>
      </c>
      <c r="Y786" t="s">
        <v>12132</v>
      </c>
      <c r="Z786">
        <v>5</v>
      </c>
      <c r="AO786" s="18">
        <v>44470</v>
      </c>
      <c r="AP786">
        <v>1</v>
      </c>
      <c r="AQ786" t="s">
        <v>52</v>
      </c>
      <c r="AR786" s="16">
        <v>41553</v>
      </c>
      <c r="AY786" t="s">
        <v>52</v>
      </c>
      <c r="BF786">
        <v>1</v>
      </c>
      <c r="BG786">
        <v>1</v>
      </c>
      <c r="CN786" t="s">
        <v>4530</v>
      </c>
      <c r="CP786" t="s">
        <v>12133</v>
      </c>
      <c r="CQ786" t="s">
        <v>12134</v>
      </c>
    </row>
    <row r="787" spans="1:99" x14ac:dyDescent="0.2">
      <c r="A787" s="21" t="s">
        <v>12135</v>
      </c>
      <c r="B787" t="s">
        <v>12136</v>
      </c>
      <c r="C787" s="16">
        <v>43466</v>
      </c>
      <c r="D787" t="s">
        <v>4501</v>
      </c>
      <c r="G787" t="s">
        <v>12137</v>
      </c>
      <c r="H787" t="s">
        <v>4503</v>
      </c>
      <c r="I787" t="s">
        <v>91</v>
      </c>
      <c r="J787" t="s">
        <v>12138</v>
      </c>
      <c r="K787" t="s">
        <v>5586</v>
      </c>
      <c r="L787" t="s">
        <v>12139</v>
      </c>
      <c r="M787">
        <v>246.13399999999999</v>
      </c>
      <c r="N787" t="s">
        <v>4484</v>
      </c>
      <c r="S787" t="s">
        <v>4485</v>
      </c>
      <c r="T787" t="s">
        <v>12140</v>
      </c>
      <c r="U787" t="s">
        <v>12141</v>
      </c>
      <c r="W787" t="s">
        <v>12142</v>
      </c>
      <c r="X787" t="s">
        <v>12143</v>
      </c>
      <c r="AO787" s="18">
        <v>44470</v>
      </c>
      <c r="AP787">
        <v>1</v>
      </c>
      <c r="AQ787" t="s">
        <v>52</v>
      </c>
      <c r="AR787" s="16">
        <v>43770</v>
      </c>
      <c r="AY787" t="s">
        <v>91</v>
      </c>
      <c r="BF787">
        <v>1</v>
      </c>
      <c r="BG787">
        <v>1</v>
      </c>
      <c r="CN787" t="s">
        <v>4530</v>
      </c>
      <c r="CP787" t="s">
        <v>5529</v>
      </c>
      <c r="CQ787" t="s">
        <v>12144</v>
      </c>
    </row>
    <row r="788" spans="1:99" x14ac:dyDescent="0.2">
      <c r="A788" s="21" t="s">
        <v>12145</v>
      </c>
      <c r="B788" t="s">
        <v>12146</v>
      </c>
      <c r="C788" s="16">
        <v>42736</v>
      </c>
      <c r="D788" t="s">
        <v>4501</v>
      </c>
      <c r="G788" t="s">
        <v>12147</v>
      </c>
      <c r="H788" t="s">
        <v>4503</v>
      </c>
      <c r="I788" t="s">
        <v>5369</v>
      </c>
      <c r="J788" t="s">
        <v>73</v>
      </c>
      <c r="K788" t="s">
        <v>4506</v>
      </c>
      <c r="L788" t="s">
        <v>12148</v>
      </c>
      <c r="M788">
        <v>246.494</v>
      </c>
      <c r="N788" t="s">
        <v>4484</v>
      </c>
      <c r="S788" t="s">
        <v>4485</v>
      </c>
      <c r="T788" t="s">
        <v>12149</v>
      </c>
      <c r="U788" t="s">
        <v>12150</v>
      </c>
      <c r="W788" t="s">
        <v>12151</v>
      </c>
      <c r="X788" t="s">
        <v>12152</v>
      </c>
      <c r="Z788">
        <v>1</v>
      </c>
      <c r="AO788" s="17">
        <v>18568</v>
      </c>
      <c r="AP788">
        <v>1</v>
      </c>
      <c r="AR788" s="16">
        <v>44125</v>
      </c>
      <c r="BF788">
        <v>1</v>
      </c>
      <c r="BG788">
        <v>1</v>
      </c>
      <c r="CC788" t="s">
        <v>5151</v>
      </c>
      <c r="CD788">
        <v>1</v>
      </c>
      <c r="CP788" t="s">
        <v>4555</v>
      </c>
      <c r="CQ788" t="s">
        <v>12099</v>
      </c>
    </row>
    <row r="789" spans="1:99" x14ac:dyDescent="0.2">
      <c r="A789" s="21" t="s">
        <v>12153</v>
      </c>
      <c r="B789" t="s">
        <v>12154</v>
      </c>
      <c r="C789" s="16">
        <v>41275</v>
      </c>
      <c r="D789" t="s">
        <v>4501</v>
      </c>
      <c r="G789" t="s">
        <v>12155</v>
      </c>
      <c r="H789" t="s">
        <v>4503</v>
      </c>
      <c r="I789" t="s">
        <v>5064</v>
      </c>
      <c r="J789" t="s">
        <v>2908</v>
      </c>
      <c r="K789" t="s">
        <v>12156</v>
      </c>
      <c r="L789" t="s">
        <v>12157</v>
      </c>
      <c r="M789">
        <v>246.511</v>
      </c>
      <c r="N789" t="s">
        <v>4484</v>
      </c>
      <c r="S789" t="s">
        <v>4485</v>
      </c>
      <c r="T789" t="s">
        <v>12158</v>
      </c>
      <c r="U789" t="s">
        <v>12159</v>
      </c>
      <c r="V789" t="s">
        <v>12160</v>
      </c>
      <c r="W789" t="s">
        <v>12161</v>
      </c>
      <c r="X789" t="s">
        <v>12162</v>
      </c>
      <c r="Y789" t="s">
        <v>12163</v>
      </c>
      <c r="AO789" s="17">
        <v>18568</v>
      </c>
      <c r="AP789">
        <v>1</v>
      </c>
      <c r="AR789" s="16">
        <v>44231</v>
      </c>
      <c r="AY789" t="s">
        <v>5064</v>
      </c>
      <c r="BF789">
        <v>1</v>
      </c>
      <c r="BG789">
        <v>1</v>
      </c>
      <c r="CN789" t="s">
        <v>4530</v>
      </c>
      <c r="CP789" t="s">
        <v>4581</v>
      </c>
      <c r="CQ789" t="s">
        <v>12164</v>
      </c>
    </row>
    <row r="790" spans="1:99" x14ac:dyDescent="0.2">
      <c r="A790" s="21" t="s">
        <v>3634</v>
      </c>
      <c r="B790" t="s">
        <v>3636</v>
      </c>
      <c r="C790" s="16">
        <v>42005</v>
      </c>
      <c r="D790" t="s">
        <v>4501</v>
      </c>
      <c r="F790" t="s">
        <v>53</v>
      </c>
      <c r="G790" t="s">
        <v>12165</v>
      </c>
      <c r="H790" t="s">
        <v>4503</v>
      </c>
      <c r="I790" t="s">
        <v>52</v>
      </c>
      <c r="J790" t="s">
        <v>3635</v>
      </c>
      <c r="K790" t="s">
        <v>4506</v>
      </c>
      <c r="L790" t="s">
        <v>3637</v>
      </c>
      <c r="M790">
        <v>247.756</v>
      </c>
      <c r="N790" t="s">
        <v>4484</v>
      </c>
      <c r="S790" t="s">
        <v>4485</v>
      </c>
      <c r="T790" t="s">
        <v>3638</v>
      </c>
      <c r="U790" t="s">
        <v>12166</v>
      </c>
      <c r="V790" t="s">
        <v>12167</v>
      </c>
      <c r="W790" t="s">
        <v>12168</v>
      </c>
      <c r="X790" t="s">
        <v>12169</v>
      </c>
      <c r="Z790">
        <v>1</v>
      </c>
      <c r="AM790">
        <v>2</v>
      </c>
      <c r="AN790" t="s">
        <v>12170</v>
      </c>
      <c r="AO790" s="18">
        <v>44470</v>
      </c>
      <c r="AP790">
        <v>1</v>
      </c>
      <c r="AQ790" t="s">
        <v>52</v>
      </c>
      <c r="AR790" s="16">
        <v>42660</v>
      </c>
      <c r="AY790" t="s">
        <v>52</v>
      </c>
      <c r="CF790">
        <v>0</v>
      </c>
      <c r="CG790">
        <v>1</v>
      </c>
      <c r="CI790" t="s">
        <v>12171</v>
      </c>
      <c r="CP790" t="s">
        <v>12172</v>
      </c>
      <c r="CU790">
        <v>7</v>
      </c>
    </row>
    <row r="791" spans="1:99" x14ac:dyDescent="0.2">
      <c r="A791" s="21" t="s">
        <v>12173</v>
      </c>
      <c r="B791" t="s">
        <v>12174</v>
      </c>
      <c r="C791" s="16">
        <v>43922</v>
      </c>
      <c r="D791" t="s">
        <v>4476</v>
      </c>
      <c r="G791" t="s">
        <v>12175</v>
      </c>
      <c r="H791" t="s">
        <v>4503</v>
      </c>
      <c r="I791" t="s">
        <v>91</v>
      </c>
      <c r="J791" t="s">
        <v>12176</v>
      </c>
      <c r="K791" t="s">
        <v>4482</v>
      </c>
      <c r="L791" t="s">
        <v>12177</v>
      </c>
      <c r="M791">
        <v>249.17599999999999</v>
      </c>
      <c r="N791" t="s">
        <v>4484</v>
      </c>
      <c r="S791" t="s">
        <v>4485</v>
      </c>
      <c r="T791" t="s">
        <v>12178</v>
      </c>
      <c r="U791" t="s">
        <v>12179</v>
      </c>
      <c r="W791" t="s">
        <v>12180</v>
      </c>
      <c r="X791" t="s">
        <v>12181</v>
      </c>
      <c r="Z791">
        <v>1</v>
      </c>
      <c r="AO791" s="17">
        <v>18568</v>
      </c>
      <c r="AP791">
        <v>1</v>
      </c>
      <c r="AQ791" t="s">
        <v>52</v>
      </c>
      <c r="AR791" s="16">
        <v>44294</v>
      </c>
      <c r="AY791" t="s">
        <v>91</v>
      </c>
      <c r="CN791" t="s">
        <v>4530</v>
      </c>
      <c r="CP791" t="s">
        <v>4821</v>
      </c>
    </row>
    <row r="792" spans="1:99" x14ac:dyDescent="0.2">
      <c r="A792" s="21" t="s">
        <v>12182</v>
      </c>
      <c r="B792" t="s">
        <v>12183</v>
      </c>
      <c r="C792" s="16">
        <v>43466</v>
      </c>
      <c r="D792" t="s">
        <v>4501</v>
      </c>
      <c r="H792" t="s">
        <v>4503</v>
      </c>
      <c r="I792" t="s">
        <v>52</v>
      </c>
      <c r="J792" t="s">
        <v>12184</v>
      </c>
      <c r="K792" t="s">
        <v>4896</v>
      </c>
      <c r="L792" t="s">
        <v>12185</v>
      </c>
      <c r="M792">
        <v>249.964</v>
      </c>
      <c r="N792" t="s">
        <v>4484</v>
      </c>
      <c r="S792" t="s">
        <v>4485</v>
      </c>
      <c r="T792" t="s">
        <v>12186</v>
      </c>
      <c r="X792" t="s">
        <v>12187</v>
      </c>
      <c r="Y792" t="s">
        <v>12188</v>
      </c>
      <c r="AP792">
        <v>1</v>
      </c>
      <c r="AQ792" t="s">
        <v>52</v>
      </c>
      <c r="AR792" s="16">
        <v>44350</v>
      </c>
      <c r="AY792" t="s">
        <v>52</v>
      </c>
      <c r="BF792">
        <v>1</v>
      </c>
      <c r="BG792">
        <v>1</v>
      </c>
      <c r="CF792">
        <v>0</v>
      </c>
      <c r="CG792">
        <v>1</v>
      </c>
      <c r="CI792" t="s">
        <v>4580</v>
      </c>
      <c r="CN792" t="s">
        <v>4530</v>
      </c>
      <c r="CP792" t="s">
        <v>9392</v>
      </c>
      <c r="CQ792" t="s">
        <v>12189</v>
      </c>
    </row>
    <row r="793" spans="1:99" x14ac:dyDescent="0.2">
      <c r="A793" s="21" t="s">
        <v>12190</v>
      </c>
      <c r="B793" t="s">
        <v>12191</v>
      </c>
      <c r="C793" s="16">
        <v>42736</v>
      </c>
      <c r="D793" t="s">
        <v>4501</v>
      </c>
      <c r="G793" t="s">
        <v>12192</v>
      </c>
      <c r="H793" t="s">
        <v>4503</v>
      </c>
      <c r="I793" t="s">
        <v>91</v>
      </c>
      <c r="J793" t="s">
        <v>73</v>
      </c>
      <c r="K793" t="s">
        <v>4828</v>
      </c>
      <c r="L793" t="s">
        <v>12193</v>
      </c>
      <c r="M793">
        <v>251.482</v>
      </c>
      <c r="N793" t="s">
        <v>4484</v>
      </c>
      <c r="S793" t="s">
        <v>4485</v>
      </c>
      <c r="T793" t="s">
        <v>12194</v>
      </c>
      <c r="V793" t="s">
        <v>12195</v>
      </c>
      <c r="W793" t="s">
        <v>12196</v>
      </c>
      <c r="X793" t="s">
        <v>12197</v>
      </c>
      <c r="Y793" t="s">
        <v>12198</v>
      </c>
      <c r="Z793">
        <v>1</v>
      </c>
      <c r="AM793">
        <v>1</v>
      </c>
      <c r="AN793" t="s">
        <v>12199</v>
      </c>
      <c r="AO793" s="18">
        <v>44470</v>
      </c>
      <c r="AP793">
        <v>1</v>
      </c>
      <c r="AQ793" t="s">
        <v>52</v>
      </c>
      <c r="AR793" s="16">
        <v>43242</v>
      </c>
      <c r="AY793" t="s">
        <v>91</v>
      </c>
      <c r="BG793">
        <v>1</v>
      </c>
      <c r="CN793" t="s">
        <v>4530</v>
      </c>
      <c r="CP793" t="s">
        <v>4555</v>
      </c>
      <c r="CQ793" t="s">
        <v>1442</v>
      </c>
    </row>
    <row r="794" spans="1:99" x14ac:dyDescent="0.2">
      <c r="A794" s="21" t="s">
        <v>12200</v>
      </c>
      <c r="B794" t="s">
        <v>12201</v>
      </c>
      <c r="C794" s="16">
        <v>41788</v>
      </c>
      <c r="D794" t="s">
        <v>4476</v>
      </c>
      <c r="F794" t="s">
        <v>53</v>
      </c>
      <c r="G794" t="s">
        <v>12202</v>
      </c>
      <c r="H794" t="s">
        <v>4503</v>
      </c>
      <c r="I794" t="s">
        <v>5369</v>
      </c>
      <c r="J794" t="s">
        <v>12203</v>
      </c>
      <c r="K794" t="s">
        <v>4506</v>
      </c>
      <c r="L794" t="s">
        <v>12204</v>
      </c>
      <c r="M794">
        <v>252.57400000000001</v>
      </c>
      <c r="N794" t="s">
        <v>4484</v>
      </c>
      <c r="S794" t="s">
        <v>4485</v>
      </c>
      <c r="T794" t="s">
        <v>12205</v>
      </c>
      <c r="U794" t="s">
        <v>12206</v>
      </c>
      <c r="V794" t="s">
        <v>12207</v>
      </c>
      <c r="W794" t="s">
        <v>12208</v>
      </c>
      <c r="Y794">
        <v>4402081238185</v>
      </c>
      <c r="AO794" s="18">
        <v>44470</v>
      </c>
      <c r="AP794">
        <v>1</v>
      </c>
      <c r="AR794" s="16">
        <v>41731</v>
      </c>
      <c r="BG794">
        <v>1</v>
      </c>
      <c r="CP794" t="s">
        <v>4728</v>
      </c>
      <c r="CQ794" t="s">
        <v>11143</v>
      </c>
    </row>
    <row r="795" spans="1:99" x14ac:dyDescent="0.2">
      <c r="A795" s="21" t="s">
        <v>12209</v>
      </c>
      <c r="B795" t="s">
        <v>12210</v>
      </c>
      <c r="C795" s="16">
        <v>42156</v>
      </c>
      <c r="D795" t="s">
        <v>4546</v>
      </c>
      <c r="F795" t="s">
        <v>53</v>
      </c>
      <c r="G795" t="s">
        <v>12211</v>
      </c>
      <c r="H795" t="s">
        <v>4503</v>
      </c>
      <c r="I795" t="s">
        <v>91</v>
      </c>
      <c r="J795" t="s">
        <v>1264</v>
      </c>
      <c r="K795" t="s">
        <v>5704</v>
      </c>
      <c r="L795" t="s">
        <v>12212</v>
      </c>
      <c r="M795">
        <v>253.51</v>
      </c>
      <c r="N795" t="s">
        <v>4484</v>
      </c>
      <c r="S795" t="s">
        <v>4485</v>
      </c>
      <c r="T795" t="s">
        <v>12213</v>
      </c>
      <c r="U795" t="s">
        <v>12214</v>
      </c>
      <c r="V795" t="s">
        <v>12215</v>
      </c>
      <c r="W795" t="s">
        <v>12216</v>
      </c>
      <c r="X795" t="s">
        <v>12217</v>
      </c>
      <c r="Y795" t="s">
        <v>12218</v>
      </c>
      <c r="AM795">
        <v>1</v>
      </c>
      <c r="AN795" t="s">
        <v>12219</v>
      </c>
      <c r="AO795" s="17">
        <v>18568</v>
      </c>
      <c r="AP795">
        <v>1</v>
      </c>
      <c r="AQ795" t="s">
        <v>52</v>
      </c>
      <c r="AR795" s="16">
        <v>42370</v>
      </c>
      <c r="AY795" t="s">
        <v>91</v>
      </c>
      <c r="BG795">
        <v>1</v>
      </c>
      <c r="CF795">
        <v>0</v>
      </c>
      <c r="CG795">
        <v>1</v>
      </c>
      <c r="CI795" t="s">
        <v>4498</v>
      </c>
    </row>
    <row r="796" spans="1:99" x14ac:dyDescent="0.2">
      <c r="A796" s="21" t="s">
        <v>2623</v>
      </c>
      <c r="B796" t="s">
        <v>2625</v>
      </c>
      <c r="C796" s="16">
        <v>42278</v>
      </c>
      <c r="D796" t="s">
        <v>4476</v>
      </c>
      <c r="E796" t="s">
        <v>4881</v>
      </c>
      <c r="F796" t="s">
        <v>53</v>
      </c>
      <c r="G796" t="s">
        <v>12220</v>
      </c>
      <c r="H796" t="s">
        <v>4503</v>
      </c>
      <c r="I796" t="s">
        <v>97</v>
      </c>
      <c r="J796" t="s">
        <v>2624</v>
      </c>
      <c r="K796" t="s">
        <v>4506</v>
      </c>
      <c r="L796" t="s">
        <v>2626</v>
      </c>
      <c r="M796">
        <v>253.64099999999999</v>
      </c>
      <c r="N796" t="s">
        <v>4484</v>
      </c>
      <c r="O796" s="16">
        <v>43671</v>
      </c>
      <c r="P796" t="s">
        <v>4476</v>
      </c>
      <c r="S796" t="s">
        <v>4485</v>
      </c>
      <c r="T796" t="s">
        <v>2627</v>
      </c>
      <c r="U796" t="s">
        <v>12221</v>
      </c>
      <c r="W796" t="s">
        <v>12222</v>
      </c>
      <c r="X796" t="s">
        <v>12223</v>
      </c>
      <c r="Z796">
        <v>2</v>
      </c>
      <c r="AM796">
        <v>3</v>
      </c>
      <c r="AN796" t="s">
        <v>12224</v>
      </c>
      <c r="AO796" s="17">
        <v>18568</v>
      </c>
      <c r="AP796">
        <v>1</v>
      </c>
      <c r="AQ796" t="s">
        <v>203</v>
      </c>
      <c r="AR796" s="16">
        <v>43349</v>
      </c>
      <c r="AY796" t="s">
        <v>97</v>
      </c>
      <c r="BG796">
        <v>1</v>
      </c>
      <c r="BH796" t="s">
        <v>12225</v>
      </c>
      <c r="BI796" t="s">
        <v>12226</v>
      </c>
      <c r="BJ796" s="16">
        <v>43671</v>
      </c>
      <c r="BK796" t="s">
        <v>4476</v>
      </c>
      <c r="CF796">
        <v>0</v>
      </c>
      <c r="CG796">
        <v>1</v>
      </c>
      <c r="CI796" t="s">
        <v>4580</v>
      </c>
      <c r="CP796" t="s">
        <v>12227</v>
      </c>
      <c r="CQ796" t="s">
        <v>2622</v>
      </c>
      <c r="CR796" t="s">
        <v>12228</v>
      </c>
      <c r="CS796" t="s">
        <v>12229</v>
      </c>
    </row>
    <row r="797" spans="1:99" x14ac:dyDescent="0.2">
      <c r="A797" s="21" t="s">
        <v>3548</v>
      </c>
      <c r="B797" t="s">
        <v>3549</v>
      </c>
      <c r="C797" s="16">
        <v>42370</v>
      </c>
      <c r="D797" t="s">
        <v>4501</v>
      </c>
      <c r="F797" t="s">
        <v>77</v>
      </c>
      <c r="G797" t="s">
        <v>12230</v>
      </c>
    </row>
    <row r="798" spans="1:99" x14ac:dyDescent="0.2">
      <c r="A798" s="21" t="s">
        <v>12231</v>
      </c>
      <c r="B798" t="s">
        <v>12232</v>
      </c>
      <c r="C798" s="16">
        <v>42720</v>
      </c>
      <c r="D798" t="s">
        <v>4476</v>
      </c>
      <c r="G798" t="s">
        <v>12233</v>
      </c>
      <c r="H798" t="s">
        <v>4503</v>
      </c>
      <c r="I798" t="s">
        <v>52</v>
      </c>
      <c r="J798" t="s">
        <v>896</v>
      </c>
      <c r="K798" t="s">
        <v>5183</v>
      </c>
      <c r="L798" t="s">
        <v>12234</v>
      </c>
      <c r="M798">
        <v>254.99</v>
      </c>
      <c r="N798" t="s">
        <v>4484</v>
      </c>
      <c r="S798" t="s">
        <v>4485</v>
      </c>
      <c r="T798" t="s">
        <v>12235</v>
      </c>
      <c r="X798" t="s">
        <v>12236</v>
      </c>
      <c r="Y798" t="s">
        <v>12237</v>
      </c>
      <c r="Z798">
        <v>1</v>
      </c>
      <c r="AO798" s="18">
        <v>44470</v>
      </c>
      <c r="AP798">
        <v>1</v>
      </c>
      <c r="AQ798" t="s">
        <v>52</v>
      </c>
      <c r="AR798" s="16">
        <v>43132</v>
      </c>
      <c r="AS798">
        <v>32000</v>
      </c>
      <c r="AT798" t="s">
        <v>39</v>
      </c>
      <c r="AU798">
        <v>32000</v>
      </c>
      <c r="AV798">
        <v>32000</v>
      </c>
      <c r="AW798" t="s">
        <v>39</v>
      </c>
      <c r="AX798">
        <v>32000</v>
      </c>
      <c r="AY798" t="s">
        <v>52</v>
      </c>
      <c r="AZ798">
        <v>32000</v>
      </c>
      <c r="BA798" t="s">
        <v>39</v>
      </c>
      <c r="BB798">
        <v>32000</v>
      </c>
      <c r="BC798">
        <v>32000</v>
      </c>
      <c r="BD798" t="s">
        <v>39</v>
      </c>
      <c r="BE798">
        <v>32000</v>
      </c>
      <c r="CP798" t="s">
        <v>4555</v>
      </c>
    </row>
    <row r="799" spans="1:99" x14ac:dyDescent="0.2">
      <c r="A799" s="21" t="s">
        <v>1570</v>
      </c>
      <c r="B799" t="s">
        <v>1571</v>
      </c>
      <c r="C799" s="16">
        <v>40065</v>
      </c>
      <c r="D799" t="s">
        <v>4476</v>
      </c>
      <c r="G799" t="s">
        <v>12238</v>
      </c>
      <c r="H799" t="s">
        <v>4503</v>
      </c>
      <c r="I799" t="s">
        <v>60</v>
      </c>
      <c r="J799" t="s">
        <v>1342</v>
      </c>
      <c r="K799" t="s">
        <v>4506</v>
      </c>
      <c r="L799" t="s">
        <v>1572</v>
      </c>
      <c r="M799">
        <v>255.01400000000001</v>
      </c>
      <c r="N799" t="s">
        <v>6289</v>
      </c>
      <c r="R799" t="s">
        <v>6290</v>
      </c>
      <c r="S799" t="s">
        <v>4485</v>
      </c>
      <c r="U799" t="s">
        <v>12239</v>
      </c>
      <c r="V799" t="s">
        <v>12240</v>
      </c>
      <c r="W799" t="s">
        <v>12241</v>
      </c>
      <c r="X799" t="s">
        <v>12242</v>
      </c>
      <c r="Y799" t="s">
        <v>12243</v>
      </c>
      <c r="Z799">
        <v>1</v>
      </c>
      <c r="AM799">
        <v>1</v>
      </c>
      <c r="AN799" t="s">
        <v>12244</v>
      </c>
      <c r="AO799" s="17">
        <v>18568</v>
      </c>
      <c r="AP799">
        <v>1</v>
      </c>
      <c r="AQ799" t="s">
        <v>61</v>
      </c>
      <c r="AR799" s="16">
        <v>43724</v>
      </c>
      <c r="AY799" t="s">
        <v>60</v>
      </c>
      <c r="BG799">
        <v>2</v>
      </c>
      <c r="CP799" t="s">
        <v>4581</v>
      </c>
      <c r="CQ799" t="s">
        <v>1573</v>
      </c>
    </row>
    <row r="800" spans="1:99" x14ac:dyDescent="0.2">
      <c r="A800" s="21" t="s">
        <v>12245</v>
      </c>
      <c r="B800" t="s">
        <v>12246</v>
      </c>
      <c r="C800" s="16">
        <v>44166</v>
      </c>
      <c r="D800" t="s">
        <v>4546</v>
      </c>
      <c r="H800" t="s">
        <v>4503</v>
      </c>
      <c r="I800" t="s">
        <v>52</v>
      </c>
      <c r="J800" t="s">
        <v>12247</v>
      </c>
      <c r="K800" t="s">
        <v>12248</v>
      </c>
      <c r="L800" t="s">
        <v>12249</v>
      </c>
      <c r="M800">
        <v>255.245</v>
      </c>
      <c r="N800" t="s">
        <v>4484</v>
      </c>
      <c r="S800" t="s">
        <v>4485</v>
      </c>
      <c r="T800" t="s">
        <v>12250</v>
      </c>
      <c r="U800" t="s">
        <v>12251</v>
      </c>
      <c r="V800" t="s">
        <v>12252</v>
      </c>
      <c r="W800" t="s">
        <v>12253</v>
      </c>
      <c r="X800" t="s">
        <v>12254</v>
      </c>
      <c r="Y800">
        <v>46761009111</v>
      </c>
      <c r="AM800">
        <v>1</v>
      </c>
      <c r="AN800" t="s">
        <v>12255</v>
      </c>
      <c r="AO800" s="18">
        <v>44470</v>
      </c>
      <c r="AP800">
        <v>1</v>
      </c>
      <c r="AQ800" t="s">
        <v>52</v>
      </c>
      <c r="AR800" s="16">
        <v>44247</v>
      </c>
      <c r="AY800" t="s">
        <v>52</v>
      </c>
      <c r="CN800" t="s">
        <v>5008</v>
      </c>
      <c r="CP800" t="s">
        <v>4716</v>
      </c>
    </row>
    <row r="801" spans="1:99" x14ac:dyDescent="0.2">
      <c r="A801" s="21" t="s">
        <v>1798</v>
      </c>
      <c r="B801" t="s">
        <v>1800</v>
      </c>
      <c r="C801" s="16">
        <v>43405</v>
      </c>
      <c r="D801" t="s">
        <v>4546</v>
      </c>
      <c r="G801" t="s">
        <v>12256</v>
      </c>
      <c r="H801" t="s">
        <v>4503</v>
      </c>
      <c r="I801" t="s">
        <v>52</v>
      </c>
      <c r="J801" t="s">
        <v>1799</v>
      </c>
      <c r="K801" t="s">
        <v>4506</v>
      </c>
      <c r="L801" t="s">
        <v>1801</v>
      </c>
      <c r="M801">
        <v>256.077</v>
      </c>
      <c r="N801" t="s">
        <v>4484</v>
      </c>
      <c r="S801" t="s">
        <v>4485</v>
      </c>
      <c r="T801" t="s">
        <v>1802</v>
      </c>
      <c r="U801" t="s">
        <v>12257</v>
      </c>
      <c r="V801" t="s">
        <v>12258</v>
      </c>
      <c r="W801" t="s">
        <v>12259</v>
      </c>
      <c r="X801" t="s">
        <v>12260</v>
      </c>
      <c r="Y801">
        <v>447426749431</v>
      </c>
      <c r="AM801">
        <v>2</v>
      </c>
      <c r="AN801" t="s">
        <v>12261</v>
      </c>
      <c r="AO801" s="18">
        <v>44470</v>
      </c>
      <c r="AP801">
        <v>1</v>
      </c>
      <c r="AQ801" t="s">
        <v>52</v>
      </c>
      <c r="AR801" s="16">
        <v>43646</v>
      </c>
      <c r="AY801" t="s">
        <v>52</v>
      </c>
      <c r="CP801" t="s">
        <v>4969</v>
      </c>
    </row>
    <row r="802" spans="1:99" x14ac:dyDescent="0.2">
      <c r="A802" s="21" t="s">
        <v>12262</v>
      </c>
      <c r="B802" t="s">
        <v>12263</v>
      </c>
      <c r="C802" s="16">
        <v>41649</v>
      </c>
      <c r="D802" t="s">
        <v>4476</v>
      </c>
      <c r="F802" t="s">
        <v>53</v>
      </c>
      <c r="G802" t="s">
        <v>12264</v>
      </c>
      <c r="H802" t="s">
        <v>4503</v>
      </c>
      <c r="I802" t="s">
        <v>52</v>
      </c>
      <c r="J802" t="s">
        <v>12265</v>
      </c>
      <c r="K802" t="s">
        <v>4945</v>
      </c>
      <c r="L802" t="s">
        <v>12266</v>
      </c>
      <c r="M802">
        <v>258.15699999999998</v>
      </c>
      <c r="N802" t="s">
        <v>4484</v>
      </c>
      <c r="S802" t="s">
        <v>4485</v>
      </c>
      <c r="T802" t="s">
        <v>12267</v>
      </c>
      <c r="U802" t="s">
        <v>12268</v>
      </c>
      <c r="V802" t="s">
        <v>12269</v>
      </c>
      <c r="W802" t="s">
        <v>12270</v>
      </c>
      <c r="Z802">
        <v>27</v>
      </c>
      <c r="AM802">
        <v>1</v>
      </c>
      <c r="AN802" t="s">
        <v>12271</v>
      </c>
      <c r="AO802" s="18">
        <v>44470</v>
      </c>
      <c r="AP802">
        <v>1</v>
      </c>
      <c r="AQ802" t="s">
        <v>52</v>
      </c>
      <c r="AR802" s="16">
        <v>42095</v>
      </c>
      <c r="AY802" t="s">
        <v>52</v>
      </c>
      <c r="BG802">
        <v>1</v>
      </c>
      <c r="CN802" t="s">
        <v>4530</v>
      </c>
      <c r="CP802" t="s">
        <v>4927</v>
      </c>
      <c r="CQ802" t="s">
        <v>11025</v>
      </c>
    </row>
    <row r="803" spans="1:99" x14ac:dyDescent="0.2">
      <c r="A803" s="21" t="s">
        <v>12272</v>
      </c>
      <c r="B803" t="s">
        <v>12273</v>
      </c>
      <c r="C803" s="16">
        <v>42370</v>
      </c>
      <c r="D803" t="s">
        <v>4501</v>
      </c>
      <c r="G803" t="s">
        <v>12274</v>
      </c>
      <c r="H803" t="s">
        <v>4503</v>
      </c>
      <c r="I803" t="s">
        <v>52</v>
      </c>
      <c r="J803" t="s">
        <v>2992</v>
      </c>
      <c r="K803" t="s">
        <v>12275</v>
      </c>
      <c r="L803" t="s">
        <v>12276</v>
      </c>
      <c r="M803">
        <v>258.65800000000002</v>
      </c>
      <c r="N803" t="s">
        <v>4484</v>
      </c>
      <c r="S803" t="s">
        <v>4485</v>
      </c>
      <c r="T803" t="s">
        <v>12277</v>
      </c>
      <c r="AM803">
        <v>3</v>
      </c>
      <c r="AN803" t="s">
        <v>12278</v>
      </c>
      <c r="AO803" s="18">
        <v>44470</v>
      </c>
      <c r="AP803">
        <v>1</v>
      </c>
      <c r="AQ803" t="s">
        <v>52</v>
      </c>
      <c r="AR803" s="16">
        <v>42408</v>
      </c>
      <c r="AY803" t="s">
        <v>52</v>
      </c>
      <c r="CP803" t="s">
        <v>4716</v>
      </c>
    </row>
    <row r="804" spans="1:99" x14ac:dyDescent="0.2">
      <c r="A804" s="21" t="s">
        <v>2579</v>
      </c>
      <c r="B804" t="s">
        <v>2581</v>
      </c>
      <c r="C804" s="16">
        <v>42370</v>
      </c>
      <c r="D804" t="s">
        <v>4501</v>
      </c>
      <c r="G804" t="s">
        <v>12279</v>
      </c>
      <c r="H804" t="s">
        <v>4503</v>
      </c>
      <c r="I804" t="s">
        <v>52</v>
      </c>
      <c r="J804" t="s">
        <v>2580</v>
      </c>
      <c r="K804" t="s">
        <v>4506</v>
      </c>
      <c r="L804" t="s">
        <v>2582</v>
      </c>
      <c r="M804">
        <v>259.738</v>
      </c>
      <c r="N804" t="s">
        <v>4484</v>
      </c>
      <c r="S804" t="s">
        <v>4485</v>
      </c>
      <c r="T804" t="s">
        <v>2583</v>
      </c>
      <c r="U804" t="s">
        <v>12280</v>
      </c>
      <c r="V804" t="s">
        <v>12281</v>
      </c>
      <c r="W804" t="s">
        <v>12282</v>
      </c>
      <c r="X804" t="s">
        <v>12283</v>
      </c>
      <c r="AM804">
        <v>2</v>
      </c>
      <c r="AN804" t="s">
        <v>12284</v>
      </c>
      <c r="AO804" s="18">
        <v>44470</v>
      </c>
      <c r="AP804">
        <v>1</v>
      </c>
      <c r="AQ804" t="s">
        <v>52</v>
      </c>
      <c r="AR804" s="16">
        <v>43360</v>
      </c>
      <c r="AY804" t="s">
        <v>52</v>
      </c>
      <c r="BG804">
        <v>1</v>
      </c>
      <c r="CC804" t="s">
        <v>5151</v>
      </c>
      <c r="CD804">
        <v>2</v>
      </c>
      <c r="CF804">
        <v>0</v>
      </c>
      <c r="CG804">
        <v>1</v>
      </c>
      <c r="CI804" t="s">
        <v>4498</v>
      </c>
    </row>
    <row r="805" spans="1:99" x14ac:dyDescent="0.2">
      <c r="A805" s="21" t="s">
        <v>12285</v>
      </c>
      <c r="B805" t="s">
        <v>12286</v>
      </c>
      <c r="C805" s="16">
        <v>43101</v>
      </c>
      <c r="D805" t="s">
        <v>4501</v>
      </c>
      <c r="G805" t="s">
        <v>12287</v>
      </c>
      <c r="H805" t="s">
        <v>4503</v>
      </c>
      <c r="I805" t="s">
        <v>213</v>
      </c>
      <c r="J805" t="s">
        <v>12288</v>
      </c>
      <c r="K805" t="s">
        <v>5203</v>
      </c>
      <c r="L805" t="s">
        <v>12289</v>
      </c>
      <c r="M805">
        <v>259.875</v>
      </c>
      <c r="N805" t="s">
        <v>4484</v>
      </c>
      <c r="S805" t="s">
        <v>4485</v>
      </c>
      <c r="T805" t="s">
        <v>12290</v>
      </c>
      <c r="U805" t="s">
        <v>12291</v>
      </c>
      <c r="V805" t="s">
        <v>12292</v>
      </c>
      <c r="W805" t="s">
        <v>12293</v>
      </c>
      <c r="X805" t="s">
        <v>12294</v>
      </c>
      <c r="Y805">
        <v>41765404676</v>
      </c>
      <c r="Z805">
        <v>4</v>
      </c>
      <c r="AM805">
        <v>1</v>
      </c>
      <c r="AN805" t="s">
        <v>12295</v>
      </c>
      <c r="AO805" s="18">
        <v>44470</v>
      </c>
      <c r="AP805">
        <v>1</v>
      </c>
      <c r="AQ805" t="s">
        <v>52</v>
      </c>
      <c r="AR805" s="16">
        <v>44046</v>
      </c>
      <c r="AY805" t="s">
        <v>213</v>
      </c>
      <c r="BG805">
        <v>1</v>
      </c>
      <c r="CC805" t="s">
        <v>12296</v>
      </c>
      <c r="CD805">
        <v>2</v>
      </c>
      <c r="CP805" t="s">
        <v>12297</v>
      </c>
      <c r="CQ805" t="s">
        <v>12298</v>
      </c>
    </row>
    <row r="806" spans="1:99" x14ac:dyDescent="0.2">
      <c r="A806" s="21" t="s">
        <v>12299</v>
      </c>
      <c r="B806" t="s">
        <v>12300</v>
      </c>
      <c r="C806" s="16">
        <v>43101</v>
      </c>
      <c r="D806" t="s">
        <v>4501</v>
      </c>
      <c r="G806" t="s">
        <v>12301</v>
      </c>
      <c r="H806" t="s">
        <v>4503</v>
      </c>
      <c r="I806" t="s">
        <v>5369</v>
      </c>
      <c r="J806" t="s">
        <v>12302</v>
      </c>
      <c r="K806" t="s">
        <v>4520</v>
      </c>
      <c r="L806" t="s">
        <v>12303</v>
      </c>
      <c r="M806">
        <v>262.08499999999998</v>
      </c>
      <c r="N806" t="s">
        <v>4484</v>
      </c>
      <c r="S806" t="s">
        <v>4485</v>
      </c>
      <c r="T806" t="s">
        <v>12304</v>
      </c>
      <c r="V806" t="s">
        <v>12305</v>
      </c>
      <c r="W806" t="s">
        <v>12306</v>
      </c>
      <c r="X806" t="s">
        <v>12307</v>
      </c>
      <c r="Y806" t="s">
        <v>12308</v>
      </c>
      <c r="AO806" s="18">
        <v>44470</v>
      </c>
      <c r="AP806">
        <v>1</v>
      </c>
      <c r="AR806" s="16">
        <v>44089</v>
      </c>
      <c r="BG806">
        <v>1</v>
      </c>
      <c r="CN806" t="s">
        <v>4530</v>
      </c>
      <c r="CP806" t="s">
        <v>10850</v>
      </c>
      <c r="CQ806" t="s">
        <v>12309</v>
      </c>
    </row>
    <row r="807" spans="1:99" x14ac:dyDescent="0.2">
      <c r="A807" s="21" t="s">
        <v>4015</v>
      </c>
      <c r="B807" t="s">
        <v>4017</v>
      </c>
      <c r="C807" s="16">
        <v>41985</v>
      </c>
      <c r="D807" t="s">
        <v>4476</v>
      </c>
      <c r="F807" t="s">
        <v>53</v>
      </c>
      <c r="G807" t="s">
        <v>12310</v>
      </c>
      <c r="H807" t="s">
        <v>4503</v>
      </c>
      <c r="I807" t="s">
        <v>52</v>
      </c>
      <c r="J807" t="s">
        <v>4016</v>
      </c>
      <c r="K807" t="s">
        <v>4506</v>
      </c>
      <c r="L807" t="s">
        <v>4018</v>
      </c>
      <c r="M807">
        <v>263.01900000000001</v>
      </c>
      <c r="N807" t="s">
        <v>4484</v>
      </c>
      <c r="S807" t="s">
        <v>4485</v>
      </c>
      <c r="T807" t="s">
        <v>4019</v>
      </c>
      <c r="U807" t="s">
        <v>12311</v>
      </c>
      <c r="W807" t="s">
        <v>12312</v>
      </c>
      <c r="X807" t="s">
        <v>12313</v>
      </c>
      <c r="Z807">
        <v>1</v>
      </c>
      <c r="AM807">
        <v>1</v>
      </c>
      <c r="AN807" t="s">
        <v>4020</v>
      </c>
      <c r="AO807" s="18">
        <v>44470</v>
      </c>
      <c r="AP807">
        <v>1</v>
      </c>
      <c r="AQ807" t="s">
        <v>52</v>
      </c>
      <c r="AR807" s="16">
        <v>42009</v>
      </c>
      <c r="AY807" t="s">
        <v>52</v>
      </c>
      <c r="BG807">
        <v>1</v>
      </c>
      <c r="CP807" t="s">
        <v>8434</v>
      </c>
      <c r="CQ807" t="s">
        <v>4020</v>
      </c>
      <c r="CU807">
        <v>6</v>
      </c>
    </row>
    <row r="808" spans="1:99" x14ac:dyDescent="0.2">
      <c r="A808" s="21" t="s">
        <v>12314</v>
      </c>
      <c r="B808" t="s">
        <v>12315</v>
      </c>
      <c r="C808" s="16">
        <v>40918</v>
      </c>
      <c r="D808" t="s">
        <v>4476</v>
      </c>
      <c r="G808" t="s">
        <v>12316</v>
      </c>
      <c r="H808" t="s">
        <v>4503</v>
      </c>
      <c r="I808" t="s">
        <v>97</v>
      </c>
      <c r="J808" t="s">
        <v>12317</v>
      </c>
      <c r="K808" t="s">
        <v>12318</v>
      </c>
      <c r="L808" t="s">
        <v>12319</v>
      </c>
      <c r="M808">
        <v>264.54399999999998</v>
      </c>
      <c r="N808" t="s">
        <v>4484</v>
      </c>
      <c r="S808" t="s">
        <v>4485</v>
      </c>
      <c r="T808" t="s">
        <v>12320</v>
      </c>
      <c r="U808" t="s">
        <v>12321</v>
      </c>
      <c r="V808" t="s">
        <v>12322</v>
      </c>
      <c r="W808" t="s">
        <v>12323</v>
      </c>
      <c r="X808" t="s">
        <v>12324</v>
      </c>
      <c r="Z808">
        <v>3</v>
      </c>
      <c r="AM808">
        <v>4</v>
      </c>
      <c r="AN808" t="s">
        <v>12325</v>
      </c>
      <c r="AO808" s="18">
        <v>44470</v>
      </c>
      <c r="AP808">
        <v>1</v>
      </c>
      <c r="AR808" s="16">
        <v>42005</v>
      </c>
      <c r="AY808" t="s">
        <v>97</v>
      </c>
      <c r="BF808">
        <v>1</v>
      </c>
      <c r="BG808">
        <v>2</v>
      </c>
      <c r="CN808" t="s">
        <v>4530</v>
      </c>
      <c r="CP808" t="s">
        <v>4915</v>
      </c>
      <c r="CQ808" t="s">
        <v>12326</v>
      </c>
      <c r="CU808">
        <v>28</v>
      </c>
    </row>
    <row r="809" spans="1:99" x14ac:dyDescent="0.2">
      <c r="A809" s="21" t="s">
        <v>12327</v>
      </c>
      <c r="B809" t="s">
        <v>12328</v>
      </c>
      <c r="C809" s="16">
        <v>43101</v>
      </c>
      <c r="D809" t="s">
        <v>4501</v>
      </c>
      <c r="G809" t="s">
        <v>12329</v>
      </c>
      <c r="H809" t="s">
        <v>4503</v>
      </c>
      <c r="I809" t="s">
        <v>5064</v>
      </c>
      <c r="J809" t="s">
        <v>1264</v>
      </c>
      <c r="K809" t="s">
        <v>9133</v>
      </c>
      <c r="L809" t="s">
        <v>12330</v>
      </c>
      <c r="M809">
        <v>267.82400000000001</v>
      </c>
      <c r="N809" t="s">
        <v>4484</v>
      </c>
      <c r="T809" t="s">
        <v>12331</v>
      </c>
      <c r="W809" t="s">
        <v>12332</v>
      </c>
      <c r="AO809" s="17">
        <v>18568</v>
      </c>
      <c r="AP809">
        <v>1</v>
      </c>
      <c r="AR809" s="16">
        <v>44265</v>
      </c>
      <c r="AY809" t="s">
        <v>5064</v>
      </c>
      <c r="BF809">
        <v>2</v>
      </c>
      <c r="BG809">
        <v>2</v>
      </c>
      <c r="CF809">
        <v>0</v>
      </c>
      <c r="CG809">
        <v>4</v>
      </c>
      <c r="CI809" t="s">
        <v>4580</v>
      </c>
      <c r="CJ809">
        <v>27492072</v>
      </c>
      <c r="CK809" t="s">
        <v>39</v>
      </c>
      <c r="CL809">
        <v>27492072</v>
      </c>
      <c r="CN809" t="s">
        <v>4530</v>
      </c>
      <c r="CP809" t="s">
        <v>4739</v>
      </c>
      <c r="CQ809" t="s">
        <v>12333</v>
      </c>
    </row>
    <row r="810" spans="1:99" x14ac:dyDescent="0.2">
      <c r="A810" s="21" t="s">
        <v>12334</v>
      </c>
      <c r="B810" t="s">
        <v>12335</v>
      </c>
      <c r="C810" s="16">
        <v>40817</v>
      </c>
      <c r="D810" t="s">
        <v>4476</v>
      </c>
      <c r="F810" t="s">
        <v>53</v>
      </c>
      <c r="G810" t="s">
        <v>12336</v>
      </c>
      <c r="H810" t="s">
        <v>4503</v>
      </c>
      <c r="I810" t="s">
        <v>52</v>
      </c>
      <c r="J810" t="s">
        <v>12337</v>
      </c>
      <c r="K810" t="s">
        <v>5586</v>
      </c>
      <c r="L810" t="s">
        <v>12338</v>
      </c>
      <c r="M810">
        <v>269.83999999999997</v>
      </c>
      <c r="N810" t="s">
        <v>4484</v>
      </c>
      <c r="S810" t="s">
        <v>4485</v>
      </c>
      <c r="T810" t="s">
        <v>12339</v>
      </c>
      <c r="U810" t="s">
        <v>12340</v>
      </c>
      <c r="V810" t="s">
        <v>12341</v>
      </c>
      <c r="W810" t="s">
        <v>12342</v>
      </c>
      <c r="X810" t="s">
        <v>12343</v>
      </c>
      <c r="Y810" t="s">
        <v>12344</v>
      </c>
      <c r="Z810">
        <v>2</v>
      </c>
      <c r="AM810">
        <v>1</v>
      </c>
      <c r="AN810" t="s">
        <v>12345</v>
      </c>
      <c r="AO810" s="18">
        <v>44470</v>
      </c>
      <c r="AP810">
        <v>1</v>
      </c>
      <c r="AQ810" t="s">
        <v>52</v>
      </c>
      <c r="AR810" s="16">
        <v>41922</v>
      </c>
      <c r="AY810" t="s">
        <v>52</v>
      </c>
      <c r="BG810">
        <v>1</v>
      </c>
      <c r="CN810" t="s">
        <v>4530</v>
      </c>
      <c r="CP810" t="s">
        <v>12346</v>
      </c>
      <c r="CQ810" t="s">
        <v>12347</v>
      </c>
      <c r="CU810">
        <v>10</v>
      </c>
    </row>
    <row r="811" spans="1:99" x14ac:dyDescent="0.2">
      <c r="A811" s="21" t="s">
        <v>12348</v>
      </c>
      <c r="B811" t="s">
        <v>12349</v>
      </c>
      <c r="C811" s="16">
        <v>42360</v>
      </c>
      <c r="D811" t="s">
        <v>4476</v>
      </c>
      <c r="F811" t="s">
        <v>53</v>
      </c>
      <c r="G811" t="s">
        <v>12350</v>
      </c>
      <c r="H811" t="s">
        <v>4503</v>
      </c>
      <c r="I811" t="s">
        <v>52</v>
      </c>
      <c r="J811" t="s">
        <v>12351</v>
      </c>
      <c r="K811" t="s">
        <v>11127</v>
      </c>
      <c r="L811" t="s">
        <v>12352</v>
      </c>
      <c r="M811">
        <v>269.904</v>
      </c>
      <c r="N811" t="s">
        <v>4484</v>
      </c>
      <c r="S811" t="s">
        <v>4485</v>
      </c>
      <c r="T811" t="s">
        <v>12353</v>
      </c>
      <c r="W811" t="s">
        <v>12354</v>
      </c>
      <c r="X811" t="s">
        <v>12355</v>
      </c>
      <c r="Z811">
        <v>1</v>
      </c>
      <c r="AM811">
        <v>3</v>
      </c>
      <c r="AN811" t="s">
        <v>12356</v>
      </c>
      <c r="AO811" s="18">
        <v>44470</v>
      </c>
      <c r="AP811">
        <v>1</v>
      </c>
      <c r="AQ811" t="s">
        <v>52</v>
      </c>
      <c r="AR811" s="16">
        <v>42830</v>
      </c>
      <c r="AY811" t="s">
        <v>52</v>
      </c>
      <c r="BG811">
        <v>2</v>
      </c>
      <c r="CC811" t="s">
        <v>5151</v>
      </c>
      <c r="CD811">
        <v>4</v>
      </c>
      <c r="CN811" t="s">
        <v>5008</v>
      </c>
      <c r="CP811" t="s">
        <v>6782</v>
      </c>
      <c r="CQ811" t="s">
        <v>12357</v>
      </c>
      <c r="CU811">
        <v>15</v>
      </c>
    </row>
    <row r="812" spans="1:99" x14ac:dyDescent="0.2">
      <c r="A812" s="21" t="s">
        <v>4236</v>
      </c>
      <c r="B812" t="s">
        <v>4237</v>
      </c>
      <c r="C812" s="16">
        <v>40909</v>
      </c>
      <c r="D812" t="s">
        <v>4501</v>
      </c>
      <c r="G812" t="s">
        <v>12358</v>
      </c>
      <c r="H812" t="s">
        <v>4503</v>
      </c>
      <c r="I812" t="s">
        <v>52</v>
      </c>
      <c r="J812" t="s">
        <v>1301</v>
      </c>
      <c r="K812" t="s">
        <v>4506</v>
      </c>
      <c r="L812" t="s">
        <v>4238</v>
      </c>
      <c r="M812">
        <v>270.95800000000003</v>
      </c>
      <c r="N812" t="s">
        <v>4484</v>
      </c>
      <c r="S812" t="s">
        <v>4485</v>
      </c>
      <c r="T812" t="s">
        <v>4239</v>
      </c>
      <c r="W812" t="s">
        <v>12359</v>
      </c>
      <c r="X812" t="s">
        <v>12360</v>
      </c>
      <c r="AM812">
        <v>1</v>
      </c>
      <c r="AN812" t="s">
        <v>12361</v>
      </c>
      <c r="AO812" t="s">
        <v>4692</v>
      </c>
      <c r="AP812">
        <v>1</v>
      </c>
      <c r="AQ812" t="s">
        <v>52</v>
      </c>
      <c r="AR812" s="16">
        <v>41275</v>
      </c>
      <c r="AY812" t="s">
        <v>52</v>
      </c>
      <c r="BG812">
        <v>1</v>
      </c>
      <c r="CC812" t="s">
        <v>5316</v>
      </c>
      <c r="CD812">
        <v>3</v>
      </c>
      <c r="CP812" t="s">
        <v>4848</v>
      </c>
      <c r="CQ812" t="s">
        <v>2311</v>
      </c>
    </row>
    <row r="813" spans="1:99" x14ac:dyDescent="0.2">
      <c r="A813" s="21" t="s">
        <v>4090</v>
      </c>
      <c r="B813" t="s">
        <v>4092</v>
      </c>
      <c r="C813" s="16">
        <v>41808</v>
      </c>
      <c r="D813" t="s">
        <v>4476</v>
      </c>
      <c r="F813" t="s">
        <v>77</v>
      </c>
      <c r="G813" t="s">
        <v>12362</v>
      </c>
      <c r="H813" t="s">
        <v>4503</v>
      </c>
      <c r="I813" t="s">
        <v>52</v>
      </c>
      <c r="J813" t="s">
        <v>4091</v>
      </c>
      <c r="K813" t="s">
        <v>12363</v>
      </c>
      <c r="L813" t="s">
        <v>4093</v>
      </c>
      <c r="M813">
        <v>271.39699999999999</v>
      </c>
      <c r="N813" t="s">
        <v>4484</v>
      </c>
      <c r="S813" t="s">
        <v>4485</v>
      </c>
      <c r="T813" t="s">
        <v>4094</v>
      </c>
      <c r="U813" t="s">
        <v>12364</v>
      </c>
      <c r="V813" t="s">
        <v>12365</v>
      </c>
      <c r="W813" t="s">
        <v>12366</v>
      </c>
      <c r="X813" t="s">
        <v>12367</v>
      </c>
      <c r="Y813" t="s">
        <v>12368</v>
      </c>
      <c r="Z813">
        <v>5</v>
      </c>
      <c r="AM813">
        <v>2</v>
      </c>
      <c r="AN813" t="s">
        <v>12369</v>
      </c>
      <c r="AO813" s="18">
        <v>44470</v>
      </c>
      <c r="AP813">
        <v>1</v>
      </c>
      <c r="AQ813" t="s">
        <v>52</v>
      </c>
      <c r="AR813" s="16">
        <v>41821</v>
      </c>
      <c r="AY813" t="s">
        <v>52</v>
      </c>
      <c r="CP813" t="s">
        <v>11992</v>
      </c>
      <c r="CU813">
        <v>12</v>
      </c>
    </row>
    <row r="814" spans="1:99" x14ac:dyDescent="0.2">
      <c r="A814" s="21" t="s">
        <v>12370</v>
      </c>
      <c r="B814" t="s">
        <v>12371</v>
      </c>
      <c r="C814" s="16">
        <v>43466</v>
      </c>
      <c r="D814" t="s">
        <v>4501</v>
      </c>
      <c r="G814" t="s">
        <v>12372</v>
      </c>
      <c r="H814" t="s">
        <v>4503</v>
      </c>
      <c r="I814" t="s">
        <v>52</v>
      </c>
      <c r="J814" t="s">
        <v>135</v>
      </c>
      <c r="K814" t="s">
        <v>4520</v>
      </c>
      <c r="L814" t="s">
        <v>12373</v>
      </c>
      <c r="M814">
        <v>271.99099999999999</v>
      </c>
      <c r="N814" t="s">
        <v>4484</v>
      </c>
      <c r="S814" t="s">
        <v>4485</v>
      </c>
      <c r="T814" t="s">
        <v>12374</v>
      </c>
      <c r="W814" t="s">
        <v>12375</v>
      </c>
      <c r="X814" t="s">
        <v>12376</v>
      </c>
      <c r="Y814">
        <v>491729819636</v>
      </c>
      <c r="AO814" s="18">
        <v>44470</v>
      </c>
      <c r="AP814">
        <v>1</v>
      </c>
      <c r="AQ814" t="s">
        <v>52</v>
      </c>
      <c r="AR814" s="16">
        <v>43949</v>
      </c>
      <c r="AY814" t="s">
        <v>52</v>
      </c>
      <c r="CN814" t="s">
        <v>4530</v>
      </c>
      <c r="CP814" t="s">
        <v>4555</v>
      </c>
    </row>
    <row r="815" spans="1:99" x14ac:dyDescent="0.2">
      <c r="A815" s="21" t="s">
        <v>12377</v>
      </c>
      <c r="B815" t="s">
        <v>12378</v>
      </c>
      <c r="C815" s="16">
        <v>36112</v>
      </c>
      <c r="D815" t="s">
        <v>4476</v>
      </c>
      <c r="F815" t="s">
        <v>45</v>
      </c>
      <c r="G815" t="s">
        <v>12379</v>
      </c>
      <c r="H815" t="s">
        <v>4503</v>
      </c>
      <c r="I815" t="s">
        <v>5369</v>
      </c>
      <c r="J815" t="s">
        <v>12380</v>
      </c>
      <c r="K815" t="s">
        <v>11387</v>
      </c>
      <c r="L815" t="s">
        <v>12381</v>
      </c>
      <c r="M815">
        <v>272.76400000000001</v>
      </c>
      <c r="N815" t="s">
        <v>4484</v>
      </c>
      <c r="S815" t="s">
        <v>4485</v>
      </c>
      <c r="T815" t="s">
        <v>12382</v>
      </c>
      <c r="U815" t="s">
        <v>12383</v>
      </c>
      <c r="V815" t="s">
        <v>12384</v>
      </c>
      <c r="W815" t="s">
        <v>12385</v>
      </c>
      <c r="X815" t="s">
        <v>12386</v>
      </c>
      <c r="Y815">
        <v>40212554578</v>
      </c>
      <c r="Z815">
        <v>7</v>
      </c>
      <c r="AO815" s="17">
        <v>18568</v>
      </c>
      <c r="AP815">
        <v>1</v>
      </c>
      <c r="AR815" s="16">
        <v>43748</v>
      </c>
      <c r="BG815">
        <v>1</v>
      </c>
      <c r="CC815" t="s">
        <v>12387</v>
      </c>
      <c r="CD815">
        <v>10</v>
      </c>
      <c r="CF815">
        <v>0</v>
      </c>
      <c r="CG815">
        <v>7</v>
      </c>
      <c r="CI815" t="s">
        <v>4498</v>
      </c>
    </row>
    <row r="816" spans="1:99" x14ac:dyDescent="0.2">
      <c r="A816" s="21" t="s">
        <v>12388</v>
      </c>
      <c r="B816" t="s">
        <v>12389</v>
      </c>
      <c r="C816" s="16">
        <v>41275</v>
      </c>
      <c r="D816" t="s">
        <v>4501</v>
      </c>
      <c r="F816" t="s">
        <v>77</v>
      </c>
      <c r="G816" t="s">
        <v>12390</v>
      </c>
      <c r="H816" t="s">
        <v>4503</v>
      </c>
      <c r="I816" t="s">
        <v>97</v>
      </c>
      <c r="J816" t="s">
        <v>12391</v>
      </c>
      <c r="K816" t="s">
        <v>8031</v>
      </c>
      <c r="L816" t="s">
        <v>12392</v>
      </c>
      <c r="M816">
        <v>273.11599999999999</v>
      </c>
      <c r="N816" t="s">
        <v>4484</v>
      </c>
      <c r="S816" t="s">
        <v>4485</v>
      </c>
      <c r="T816" t="s">
        <v>12393</v>
      </c>
      <c r="U816" t="s">
        <v>12394</v>
      </c>
      <c r="V816" t="s">
        <v>12395</v>
      </c>
      <c r="W816" t="s">
        <v>12396</v>
      </c>
      <c r="X816" t="s">
        <v>12397</v>
      </c>
      <c r="Y816" t="s">
        <v>12398</v>
      </c>
      <c r="AM816">
        <v>1</v>
      </c>
      <c r="AN816" t="s">
        <v>12399</v>
      </c>
      <c r="AO816" s="18">
        <v>44470</v>
      </c>
      <c r="AP816">
        <v>1</v>
      </c>
      <c r="AR816" s="16">
        <v>42002</v>
      </c>
      <c r="AY816" t="s">
        <v>97</v>
      </c>
      <c r="BF816">
        <v>1</v>
      </c>
      <c r="BG816">
        <v>1</v>
      </c>
      <c r="CF816">
        <v>0</v>
      </c>
      <c r="CG816">
        <v>3</v>
      </c>
      <c r="CI816" t="s">
        <v>4580</v>
      </c>
      <c r="CN816" t="s">
        <v>4530</v>
      </c>
      <c r="CP816" t="s">
        <v>5237</v>
      </c>
      <c r="CQ816" t="s">
        <v>12400</v>
      </c>
    </row>
    <row r="817" spans="1:99" x14ac:dyDescent="0.2">
      <c r="A817" s="21" t="s">
        <v>12401</v>
      </c>
      <c r="B817" t="s">
        <v>12402</v>
      </c>
      <c r="C817" s="16">
        <v>41275</v>
      </c>
      <c r="D817" t="s">
        <v>4501</v>
      </c>
      <c r="F817" t="s">
        <v>77</v>
      </c>
      <c r="H817" t="s">
        <v>4503</v>
      </c>
      <c r="I817" t="s">
        <v>52</v>
      </c>
      <c r="J817" t="s">
        <v>12403</v>
      </c>
      <c r="K817" t="s">
        <v>12404</v>
      </c>
      <c r="L817" t="s">
        <v>12405</v>
      </c>
      <c r="M817">
        <v>273.94200000000001</v>
      </c>
      <c r="N817" t="s">
        <v>4484</v>
      </c>
      <c r="S817" t="s">
        <v>4485</v>
      </c>
      <c r="T817" t="s">
        <v>12406</v>
      </c>
      <c r="U817" t="s">
        <v>12407</v>
      </c>
      <c r="V817" t="s">
        <v>12408</v>
      </c>
      <c r="W817" t="s">
        <v>12409</v>
      </c>
      <c r="X817" t="s">
        <v>12410</v>
      </c>
      <c r="Y817" t="s">
        <v>12411</v>
      </c>
      <c r="AM817">
        <v>2</v>
      </c>
      <c r="AN817" t="s">
        <v>12412</v>
      </c>
      <c r="AO817" s="18">
        <v>44470</v>
      </c>
      <c r="AP817">
        <v>1</v>
      </c>
      <c r="AQ817" t="s">
        <v>52</v>
      </c>
      <c r="AR817" s="16">
        <v>42675</v>
      </c>
      <c r="AY817" t="s">
        <v>52</v>
      </c>
      <c r="BG817">
        <v>1</v>
      </c>
      <c r="CN817" t="s">
        <v>4530</v>
      </c>
      <c r="CP817" t="s">
        <v>8892</v>
      </c>
      <c r="CQ817" t="s">
        <v>12413</v>
      </c>
    </row>
    <row r="818" spans="1:99" x14ac:dyDescent="0.2">
      <c r="A818" s="21" t="s">
        <v>626</v>
      </c>
      <c r="B818" t="s">
        <v>627</v>
      </c>
      <c r="C818" s="16">
        <v>43101</v>
      </c>
      <c r="D818" t="s">
        <v>4546</v>
      </c>
      <c r="G818" t="s">
        <v>12414</v>
      </c>
      <c r="H818" t="s">
        <v>4503</v>
      </c>
      <c r="I818" t="s">
        <v>52</v>
      </c>
      <c r="J818" t="s">
        <v>624</v>
      </c>
      <c r="K818" t="s">
        <v>12415</v>
      </c>
      <c r="L818" t="s">
        <v>628</v>
      </c>
      <c r="M818">
        <v>274.339</v>
      </c>
      <c r="N818" t="s">
        <v>4484</v>
      </c>
      <c r="S818" t="s">
        <v>4485</v>
      </c>
      <c r="T818" t="s">
        <v>629</v>
      </c>
      <c r="X818" t="s">
        <v>12416</v>
      </c>
      <c r="AB818" t="s">
        <v>5882</v>
      </c>
      <c r="AC818" t="s">
        <v>12417</v>
      </c>
      <c r="AD818">
        <v>1</v>
      </c>
      <c r="AE818">
        <v>1</v>
      </c>
      <c r="AF818">
        <v>1</v>
      </c>
      <c r="AM818">
        <v>3</v>
      </c>
      <c r="AN818" t="s">
        <v>12418</v>
      </c>
      <c r="AO818" s="18">
        <v>44470</v>
      </c>
      <c r="AP818">
        <v>1</v>
      </c>
      <c r="AQ818" t="s">
        <v>52</v>
      </c>
      <c r="AR818" s="16">
        <v>43220</v>
      </c>
      <c r="AY818" t="s">
        <v>52</v>
      </c>
      <c r="BF818">
        <v>2</v>
      </c>
      <c r="BG818">
        <v>2</v>
      </c>
      <c r="CN818" t="s">
        <v>4530</v>
      </c>
      <c r="CP818" t="s">
        <v>4969</v>
      </c>
      <c r="CQ818" t="s">
        <v>630</v>
      </c>
    </row>
    <row r="819" spans="1:99" x14ac:dyDescent="0.2">
      <c r="A819" s="21" t="s">
        <v>4364</v>
      </c>
      <c r="B819" t="s">
        <v>4366</v>
      </c>
      <c r="C819" s="16">
        <v>37622</v>
      </c>
      <c r="D819" t="s">
        <v>4501</v>
      </c>
      <c r="E819" t="s">
        <v>4881</v>
      </c>
      <c r="F819" t="s">
        <v>77</v>
      </c>
      <c r="G819" t="s">
        <v>12419</v>
      </c>
      <c r="H819" t="s">
        <v>4503</v>
      </c>
      <c r="I819" t="s">
        <v>97</v>
      </c>
      <c r="J819" t="s">
        <v>4365</v>
      </c>
      <c r="K819" t="s">
        <v>12420</v>
      </c>
      <c r="L819" t="s">
        <v>4367</v>
      </c>
      <c r="M819">
        <v>278.88499999999999</v>
      </c>
      <c r="N819" t="s">
        <v>4484</v>
      </c>
      <c r="O819" s="16">
        <v>43906</v>
      </c>
      <c r="P819" t="s">
        <v>4476</v>
      </c>
      <c r="S819" t="s">
        <v>4485</v>
      </c>
      <c r="T819" t="s">
        <v>4368</v>
      </c>
      <c r="U819" t="s">
        <v>12421</v>
      </c>
      <c r="V819" t="s">
        <v>12422</v>
      </c>
      <c r="W819" t="s">
        <v>12423</v>
      </c>
      <c r="X819" t="s">
        <v>12424</v>
      </c>
      <c r="Y819" t="s">
        <v>12425</v>
      </c>
      <c r="Z819">
        <v>4</v>
      </c>
      <c r="AA819" t="s">
        <v>12426</v>
      </c>
      <c r="AM819">
        <v>1</v>
      </c>
      <c r="AN819" t="s">
        <v>12427</v>
      </c>
      <c r="AO819" t="s">
        <v>4692</v>
      </c>
      <c r="AP819">
        <v>1</v>
      </c>
      <c r="AQ819" t="s">
        <v>203</v>
      </c>
      <c r="AR819" s="16">
        <v>38818</v>
      </c>
      <c r="AS819">
        <v>349000</v>
      </c>
      <c r="AT819" t="s">
        <v>39</v>
      </c>
      <c r="AU819">
        <v>349000</v>
      </c>
      <c r="AV819">
        <v>349000</v>
      </c>
      <c r="AW819" t="s">
        <v>39</v>
      </c>
      <c r="AX819">
        <v>349000</v>
      </c>
      <c r="AY819" t="s">
        <v>97</v>
      </c>
      <c r="AZ819">
        <v>349000</v>
      </c>
      <c r="BA819" t="s">
        <v>39</v>
      </c>
      <c r="BB819">
        <v>349000</v>
      </c>
      <c r="BC819">
        <v>349000</v>
      </c>
      <c r="BD819" t="s">
        <v>39</v>
      </c>
      <c r="BE819">
        <v>349000</v>
      </c>
      <c r="BG819">
        <v>3</v>
      </c>
      <c r="BH819" t="s">
        <v>12428</v>
      </c>
      <c r="BI819" t="s">
        <v>12429</v>
      </c>
      <c r="BJ819" s="16">
        <v>43906</v>
      </c>
      <c r="BK819" t="s">
        <v>4476</v>
      </c>
      <c r="BO819" t="s">
        <v>5195</v>
      </c>
      <c r="CD819">
        <v>4</v>
      </c>
      <c r="CP819" t="s">
        <v>5883</v>
      </c>
      <c r="CQ819" t="s">
        <v>12430</v>
      </c>
      <c r="CR819" t="s">
        <v>12431</v>
      </c>
      <c r="CS819" t="s">
        <v>12432</v>
      </c>
      <c r="CU819">
        <v>13</v>
      </c>
    </row>
    <row r="820" spans="1:99" x14ac:dyDescent="0.2">
      <c r="A820" s="21" t="s">
        <v>2563</v>
      </c>
      <c r="B820" t="s">
        <v>2565</v>
      </c>
      <c r="C820" s="16">
        <v>42370</v>
      </c>
      <c r="D820" t="s">
        <v>4501</v>
      </c>
      <c r="G820" t="s">
        <v>12433</v>
      </c>
      <c r="H820" t="s">
        <v>4503</v>
      </c>
      <c r="I820" t="s">
        <v>60</v>
      </c>
      <c r="J820" t="s">
        <v>2564</v>
      </c>
      <c r="K820" t="s">
        <v>4506</v>
      </c>
      <c r="L820" t="s">
        <v>2566</v>
      </c>
      <c r="M820">
        <v>279.351</v>
      </c>
      <c r="N820" t="s">
        <v>4484</v>
      </c>
      <c r="S820" t="s">
        <v>4485</v>
      </c>
      <c r="T820" t="s">
        <v>2567</v>
      </c>
      <c r="U820" t="s">
        <v>12434</v>
      </c>
      <c r="V820" t="s">
        <v>12435</v>
      </c>
      <c r="W820" t="s">
        <v>12436</v>
      </c>
      <c r="X820" t="s">
        <v>12437</v>
      </c>
      <c r="Z820">
        <v>1</v>
      </c>
      <c r="AM820">
        <v>1</v>
      </c>
      <c r="AN820" t="s">
        <v>12438</v>
      </c>
      <c r="AO820" s="17">
        <v>18568</v>
      </c>
      <c r="AP820">
        <v>1</v>
      </c>
      <c r="AQ820" t="s">
        <v>61</v>
      </c>
      <c r="AR820" s="16">
        <v>43371</v>
      </c>
      <c r="AY820" t="s">
        <v>60</v>
      </c>
      <c r="CF820">
        <v>0</v>
      </c>
      <c r="CG820">
        <v>1</v>
      </c>
      <c r="CI820" t="s">
        <v>4580</v>
      </c>
      <c r="CP820" t="s">
        <v>12439</v>
      </c>
    </row>
    <row r="821" spans="1:99" x14ac:dyDescent="0.2">
      <c r="A821" s="21" t="s">
        <v>12440</v>
      </c>
      <c r="B821" t="s">
        <v>12441</v>
      </c>
      <c r="C821" s="16">
        <v>43675</v>
      </c>
      <c r="D821" t="s">
        <v>4476</v>
      </c>
      <c r="G821" t="s">
        <v>12442</v>
      </c>
      <c r="H821" t="s">
        <v>4503</v>
      </c>
      <c r="I821" t="s">
        <v>91</v>
      </c>
      <c r="J821" t="s">
        <v>12443</v>
      </c>
      <c r="K821" t="s">
        <v>12444</v>
      </c>
      <c r="L821" t="s">
        <v>12445</v>
      </c>
      <c r="M821">
        <v>279.911</v>
      </c>
      <c r="N821" t="s">
        <v>4484</v>
      </c>
      <c r="S821" t="s">
        <v>4485</v>
      </c>
      <c r="W821" t="s">
        <v>12446</v>
      </c>
      <c r="X821" t="s">
        <v>12447</v>
      </c>
      <c r="AM821">
        <v>2</v>
      </c>
      <c r="AN821" t="s">
        <v>12448</v>
      </c>
      <c r="AO821" s="18">
        <v>44470</v>
      </c>
      <c r="AP821">
        <v>1</v>
      </c>
      <c r="AQ821" t="s">
        <v>52</v>
      </c>
      <c r="AR821" s="16">
        <v>43831</v>
      </c>
      <c r="AY821" t="s">
        <v>91</v>
      </c>
      <c r="BF821">
        <v>1</v>
      </c>
      <c r="BG821">
        <v>1</v>
      </c>
      <c r="CP821" t="s">
        <v>4679</v>
      </c>
      <c r="CQ821" t="s">
        <v>3043</v>
      </c>
    </row>
    <row r="822" spans="1:99" x14ac:dyDescent="0.2">
      <c r="A822" s="21" t="s">
        <v>12449</v>
      </c>
      <c r="B822" t="s">
        <v>12450</v>
      </c>
      <c r="C822" s="16">
        <v>33970</v>
      </c>
      <c r="D822" t="s">
        <v>4501</v>
      </c>
      <c r="G822" t="s">
        <v>12451</v>
      </c>
      <c r="H822" t="s">
        <v>4503</v>
      </c>
      <c r="I822" t="s">
        <v>44</v>
      </c>
      <c r="J822" t="s">
        <v>162</v>
      </c>
      <c r="K822" t="s">
        <v>10218</v>
      </c>
      <c r="L822" t="s">
        <v>12452</v>
      </c>
      <c r="M822">
        <v>280.31</v>
      </c>
      <c r="N822" t="s">
        <v>4484</v>
      </c>
      <c r="S822" t="s">
        <v>4485</v>
      </c>
      <c r="T822" t="s">
        <v>12453</v>
      </c>
      <c r="V822" t="s">
        <v>12454</v>
      </c>
      <c r="W822" t="s">
        <v>12455</v>
      </c>
      <c r="X822" t="s">
        <v>12456</v>
      </c>
      <c r="Y822" t="s">
        <v>12457</v>
      </c>
      <c r="Z822">
        <v>9</v>
      </c>
      <c r="AO822" t="s">
        <v>9031</v>
      </c>
      <c r="AP822">
        <v>1</v>
      </c>
      <c r="AQ822" t="s">
        <v>44</v>
      </c>
      <c r="AR822" s="16">
        <v>41671</v>
      </c>
      <c r="AY822" t="s">
        <v>44</v>
      </c>
      <c r="BG822">
        <v>1</v>
      </c>
      <c r="CP822" t="s">
        <v>5594</v>
      </c>
      <c r="CQ822" t="s">
        <v>12458</v>
      </c>
    </row>
    <row r="823" spans="1:99" x14ac:dyDescent="0.2">
      <c r="A823" s="21" t="s">
        <v>12459</v>
      </c>
      <c r="B823" t="s">
        <v>12460</v>
      </c>
      <c r="C823" s="16">
        <v>42370</v>
      </c>
      <c r="D823" t="s">
        <v>4501</v>
      </c>
      <c r="F823" t="s">
        <v>53</v>
      </c>
      <c r="G823" t="s">
        <v>12461</v>
      </c>
      <c r="H823" t="s">
        <v>4503</v>
      </c>
      <c r="I823" t="s">
        <v>213</v>
      </c>
      <c r="J823" t="s">
        <v>12462</v>
      </c>
      <c r="K823" t="s">
        <v>5865</v>
      </c>
      <c r="L823" t="s">
        <v>12463</v>
      </c>
      <c r="M823">
        <v>281.233</v>
      </c>
      <c r="N823" t="s">
        <v>4484</v>
      </c>
      <c r="S823" t="s">
        <v>4485</v>
      </c>
      <c r="T823" t="s">
        <v>12464</v>
      </c>
      <c r="U823" t="s">
        <v>12465</v>
      </c>
      <c r="W823" t="s">
        <v>12466</v>
      </c>
      <c r="AO823" s="18">
        <v>44470</v>
      </c>
      <c r="AP823">
        <v>1</v>
      </c>
      <c r="AQ823" t="s">
        <v>52</v>
      </c>
      <c r="AR823" s="16">
        <v>43706</v>
      </c>
      <c r="AY823" t="s">
        <v>213</v>
      </c>
      <c r="BF823">
        <v>1</v>
      </c>
      <c r="BG823">
        <v>1</v>
      </c>
      <c r="CC823" t="s">
        <v>4791</v>
      </c>
      <c r="CD823">
        <v>2</v>
      </c>
      <c r="CN823" t="s">
        <v>5008</v>
      </c>
      <c r="CP823" t="s">
        <v>12467</v>
      </c>
      <c r="CQ823" t="s">
        <v>12468</v>
      </c>
    </row>
    <row r="824" spans="1:99" x14ac:dyDescent="0.2">
      <c r="A824" s="21" t="s">
        <v>12469</v>
      </c>
      <c r="B824" t="s">
        <v>12470</v>
      </c>
      <c r="C824" s="16">
        <v>43831</v>
      </c>
      <c r="D824" t="s">
        <v>4501</v>
      </c>
      <c r="G824" t="s">
        <v>12471</v>
      </c>
      <c r="H824" t="s">
        <v>4503</v>
      </c>
      <c r="I824" t="s">
        <v>91</v>
      </c>
      <c r="J824" t="s">
        <v>12472</v>
      </c>
      <c r="K824" t="s">
        <v>4506</v>
      </c>
      <c r="L824" t="s">
        <v>12473</v>
      </c>
      <c r="M824">
        <v>282.2</v>
      </c>
      <c r="N824" t="s">
        <v>4484</v>
      </c>
      <c r="S824" t="s">
        <v>4485</v>
      </c>
      <c r="T824" t="s">
        <v>12474</v>
      </c>
      <c r="U824" t="s">
        <v>12475</v>
      </c>
      <c r="V824" t="s">
        <v>12476</v>
      </c>
      <c r="W824" t="s">
        <v>12477</v>
      </c>
      <c r="X824" t="s">
        <v>12478</v>
      </c>
      <c r="Z824">
        <v>2</v>
      </c>
      <c r="AO824" s="18">
        <v>44470</v>
      </c>
      <c r="AP824">
        <v>1</v>
      </c>
      <c r="AQ824" t="s">
        <v>52</v>
      </c>
      <c r="AR824" s="16">
        <v>43891</v>
      </c>
      <c r="AY824" t="s">
        <v>91</v>
      </c>
      <c r="BG824">
        <v>1</v>
      </c>
      <c r="CP824" t="s">
        <v>12479</v>
      </c>
      <c r="CQ824" t="s">
        <v>12480</v>
      </c>
    </row>
    <row r="825" spans="1:99" x14ac:dyDescent="0.2">
      <c r="A825" s="21" t="s">
        <v>2455</v>
      </c>
      <c r="B825" t="s">
        <v>2457</v>
      </c>
      <c r="C825" s="16">
        <v>43357</v>
      </c>
      <c r="D825" t="s">
        <v>4476</v>
      </c>
      <c r="G825" t="s">
        <v>12481</v>
      </c>
      <c r="H825" t="s">
        <v>4503</v>
      </c>
      <c r="I825" t="s">
        <v>91</v>
      </c>
      <c r="J825" t="s">
        <v>2456</v>
      </c>
      <c r="K825" t="s">
        <v>4506</v>
      </c>
      <c r="L825" t="s">
        <v>2458</v>
      </c>
      <c r="M825">
        <v>282.38499999999999</v>
      </c>
      <c r="N825" t="s">
        <v>4484</v>
      </c>
      <c r="S825" t="s">
        <v>4485</v>
      </c>
      <c r="T825" t="s">
        <v>2459</v>
      </c>
      <c r="U825" t="s">
        <v>12482</v>
      </c>
      <c r="V825" t="s">
        <v>12483</v>
      </c>
      <c r="W825" t="s">
        <v>12484</v>
      </c>
      <c r="X825" t="s">
        <v>12485</v>
      </c>
      <c r="Z825">
        <v>2</v>
      </c>
      <c r="AO825" s="18">
        <v>44470</v>
      </c>
      <c r="AP825">
        <v>1</v>
      </c>
      <c r="AQ825" t="s">
        <v>52</v>
      </c>
      <c r="AR825" s="16">
        <v>43420</v>
      </c>
      <c r="AY825" t="s">
        <v>91</v>
      </c>
      <c r="CC825" t="s">
        <v>5151</v>
      </c>
      <c r="CD825">
        <v>1</v>
      </c>
      <c r="CP825" t="s">
        <v>12486</v>
      </c>
    </row>
    <row r="826" spans="1:99" x14ac:dyDescent="0.2">
      <c r="A826" s="21" t="s">
        <v>3054</v>
      </c>
      <c r="B826" t="s">
        <v>3056</v>
      </c>
      <c r="C826" s="16">
        <v>42661</v>
      </c>
      <c r="D826" t="s">
        <v>4476</v>
      </c>
      <c r="G826" t="s">
        <v>12487</v>
      </c>
      <c r="H826" t="s">
        <v>4503</v>
      </c>
      <c r="I826" t="s">
        <v>52</v>
      </c>
      <c r="J826" t="s">
        <v>3055</v>
      </c>
      <c r="K826" t="s">
        <v>4506</v>
      </c>
      <c r="L826" t="s">
        <v>3057</v>
      </c>
      <c r="M826">
        <v>283.69499999999999</v>
      </c>
      <c r="N826" t="s">
        <v>4484</v>
      </c>
      <c r="S826" t="s">
        <v>4485</v>
      </c>
      <c r="T826" t="s">
        <v>3058</v>
      </c>
      <c r="U826" t="s">
        <v>12488</v>
      </c>
      <c r="V826" t="s">
        <v>12489</v>
      </c>
      <c r="W826" t="s">
        <v>12490</v>
      </c>
      <c r="X826" t="s">
        <v>12491</v>
      </c>
      <c r="AM826">
        <v>1</v>
      </c>
      <c r="AN826" t="s">
        <v>12492</v>
      </c>
      <c r="AO826" s="18">
        <v>44470</v>
      </c>
      <c r="AP826">
        <v>1</v>
      </c>
      <c r="AQ826" t="s">
        <v>52</v>
      </c>
      <c r="AR826" s="16">
        <v>43101</v>
      </c>
      <c r="AY826" t="s">
        <v>52</v>
      </c>
      <c r="BG826">
        <v>2</v>
      </c>
      <c r="CP826" t="s">
        <v>5344</v>
      </c>
      <c r="CQ826" t="s">
        <v>3059</v>
      </c>
    </row>
    <row r="827" spans="1:99" x14ac:dyDescent="0.2">
      <c r="A827" s="21" t="s">
        <v>12493</v>
      </c>
      <c r="B827" t="s">
        <v>12494</v>
      </c>
      <c r="C827" s="16">
        <v>40751</v>
      </c>
      <c r="D827" t="s">
        <v>4476</v>
      </c>
      <c r="G827" t="s">
        <v>12495</v>
      </c>
      <c r="H827" t="s">
        <v>4503</v>
      </c>
      <c r="I827" t="s">
        <v>97</v>
      </c>
      <c r="J827" t="s">
        <v>1313</v>
      </c>
      <c r="K827" t="s">
        <v>12496</v>
      </c>
      <c r="L827" t="s">
        <v>12497</v>
      </c>
      <c r="M827">
        <v>284.08999999999997</v>
      </c>
      <c r="N827" t="s">
        <v>4484</v>
      </c>
      <c r="S827" t="s">
        <v>4485</v>
      </c>
      <c r="T827" t="s">
        <v>12498</v>
      </c>
      <c r="U827" t="s">
        <v>12499</v>
      </c>
      <c r="V827" t="s">
        <v>12500</v>
      </c>
      <c r="W827" t="s">
        <v>12501</v>
      </c>
      <c r="Y827" t="s">
        <v>12502</v>
      </c>
      <c r="AO827" s="17">
        <v>18568</v>
      </c>
      <c r="AP827">
        <v>1</v>
      </c>
      <c r="AR827" s="16">
        <v>42045</v>
      </c>
      <c r="AY827" t="s">
        <v>97</v>
      </c>
      <c r="BG827">
        <v>2</v>
      </c>
      <c r="CN827" t="s">
        <v>4530</v>
      </c>
      <c r="CP827" t="s">
        <v>4915</v>
      </c>
      <c r="CQ827" t="s">
        <v>12503</v>
      </c>
    </row>
    <row r="828" spans="1:99" x14ac:dyDescent="0.2">
      <c r="A828" s="21" t="s">
        <v>3625</v>
      </c>
      <c r="B828" t="s">
        <v>3626</v>
      </c>
      <c r="C828" s="16">
        <v>42005</v>
      </c>
      <c r="D828" t="s">
        <v>4501</v>
      </c>
      <c r="F828" t="s">
        <v>53</v>
      </c>
      <c r="G828" t="s">
        <v>12504</v>
      </c>
      <c r="H828" t="s">
        <v>4503</v>
      </c>
      <c r="I828" t="s">
        <v>52</v>
      </c>
      <c r="J828" t="s">
        <v>379</v>
      </c>
      <c r="K828" t="s">
        <v>4506</v>
      </c>
      <c r="L828" t="s">
        <v>3627</v>
      </c>
      <c r="M828">
        <v>285.64400000000001</v>
      </c>
      <c r="N828" t="s">
        <v>4484</v>
      </c>
      <c r="S828" t="s">
        <v>4485</v>
      </c>
      <c r="T828" t="s">
        <v>3628</v>
      </c>
      <c r="U828" t="s">
        <v>12505</v>
      </c>
      <c r="W828" t="s">
        <v>12506</v>
      </c>
      <c r="X828" t="s">
        <v>12507</v>
      </c>
      <c r="Y828">
        <v>442077928740</v>
      </c>
      <c r="Z828">
        <v>1</v>
      </c>
      <c r="AM828">
        <v>1</v>
      </c>
      <c r="AN828" t="s">
        <v>12508</v>
      </c>
      <c r="AO828" s="18">
        <v>44470</v>
      </c>
      <c r="AP828">
        <v>1</v>
      </c>
      <c r="AQ828" t="s">
        <v>52</v>
      </c>
      <c r="AR828" s="16">
        <v>42669</v>
      </c>
      <c r="AY828" t="s">
        <v>52</v>
      </c>
      <c r="BG828">
        <v>1</v>
      </c>
      <c r="CC828" t="s">
        <v>5151</v>
      </c>
      <c r="CD828">
        <v>1</v>
      </c>
      <c r="CP828" t="s">
        <v>4848</v>
      </c>
      <c r="CQ828" t="s">
        <v>3601</v>
      </c>
      <c r="CU828">
        <v>6</v>
      </c>
    </row>
    <row r="829" spans="1:99" x14ac:dyDescent="0.2">
      <c r="A829" s="21" t="s">
        <v>2942</v>
      </c>
      <c r="B829" t="s">
        <v>2944</v>
      </c>
      <c r="C829" s="16">
        <v>43160</v>
      </c>
      <c r="D829" t="s">
        <v>4476</v>
      </c>
      <c r="H829" t="s">
        <v>4503</v>
      </c>
      <c r="I829" t="s">
        <v>91</v>
      </c>
      <c r="J829" t="s">
        <v>2943</v>
      </c>
      <c r="K829" t="s">
        <v>4506</v>
      </c>
      <c r="L829" t="s">
        <v>2945</v>
      </c>
      <c r="M829">
        <v>285.66800000000001</v>
      </c>
      <c r="N829" t="s">
        <v>4484</v>
      </c>
      <c r="S829" t="s">
        <v>4485</v>
      </c>
      <c r="T829" t="s">
        <v>2946</v>
      </c>
      <c r="W829" t="s">
        <v>12509</v>
      </c>
      <c r="X829" t="s">
        <v>12510</v>
      </c>
      <c r="AM829">
        <v>1</v>
      </c>
      <c r="AN829" t="s">
        <v>12511</v>
      </c>
      <c r="AO829" s="18">
        <v>44470</v>
      </c>
      <c r="AP829">
        <v>1</v>
      </c>
      <c r="AQ829" t="s">
        <v>52</v>
      </c>
      <c r="AR829" s="16">
        <v>43160</v>
      </c>
      <c r="AY829" t="s">
        <v>91</v>
      </c>
      <c r="CP829" t="s">
        <v>5594</v>
      </c>
    </row>
    <row r="830" spans="1:99" x14ac:dyDescent="0.2">
      <c r="A830" s="21" t="s">
        <v>4290</v>
      </c>
      <c r="B830" t="s">
        <v>4291</v>
      </c>
      <c r="C830" s="16">
        <v>40179</v>
      </c>
      <c r="D830" t="s">
        <v>4501</v>
      </c>
      <c r="G830" t="s">
        <v>12512</v>
      </c>
      <c r="H830" t="s">
        <v>4503</v>
      </c>
      <c r="I830" t="s">
        <v>52</v>
      </c>
      <c r="J830" t="s">
        <v>135</v>
      </c>
      <c r="K830" t="s">
        <v>4506</v>
      </c>
      <c r="L830" t="s">
        <v>4292</v>
      </c>
      <c r="M830">
        <v>286.63</v>
      </c>
      <c r="N830" t="s">
        <v>4484</v>
      </c>
      <c r="S830" t="s">
        <v>4485</v>
      </c>
      <c r="T830" t="s">
        <v>4293</v>
      </c>
      <c r="U830" t="s">
        <v>12513</v>
      </c>
      <c r="X830" t="s">
        <v>12514</v>
      </c>
      <c r="Y830" t="s">
        <v>12515</v>
      </c>
      <c r="AM830">
        <v>2</v>
      </c>
      <c r="AN830" t="s">
        <v>12516</v>
      </c>
      <c r="AO830" s="18">
        <v>44470</v>
      </c>
      <c r="AP830">
        <v>1</v>
      </c>
      <c r="AQ830" t="s">
        <v>52</v>
      </c>
      <c r="AR830" s="16">
        <v>40725</v>
      </c>
      <c r="AS830">
        <v>50000</v>
      </c>
      <c r="AT830" t="s">
        <v>35</v>
      </c>
      <c r="AU830">
        <v>72561</v>
      </c>
      <c r="AV830">
        <v>50000</v>
      </c>
      <c r="AW830" t="s">
        <v>35</v>
      </c>
      <c r="AX830">
        <v>72561</v>
      </c>
      <c r="AY830" t="s">
        <v>52</v>
      </c>
      <c r="AZ830">
        <v>50000</v>
      </c>
      <c r="BA830" t="s">
        <v>35</v>
      </c>
      <c r="BB830">
        <v>72561</v>
      </c>
      <c r="BC830">
        <v>50000</v>
      </c>
      <c r="BD830" t="s">
        <v>35</v>
      </c>
      <c r="BE830">
        <v>72561</v>
      </c>
      <c r="BG830">
        <v>1</v>
      </c>
      <c r="CP830" t="s">
        <v>4555</v>
      </c>
      <c r="CQ830" t="s">
        <v>2851</v>
      </c>
      <c r="CU830">
        <v>10</v>
      </c>
    </row>
    <row r="831" spans="1:99" x14ac:dyDescent="0.2">
      <c r="A831" s="21" t="s">
        <v>978</v>
      </c>
      <c r="B831" t="s">
        <v>979</v>
      </c>
      <c r="C831" s="16">
        <v>41275</v>
      </c>
      <c r="D831" t="s">
        <v>4501</v>
      </c>
      <c r="E831" t="s">
        <v>4881</v>
      </c>
      <c r="G831" t="s">
        <v>12517</v>
      </c>
      <c r="H831" t="s">
        <v>4503</v>
      </c>
      <c r="I831" t="s">
        <v>97</v>
      </c>
      <c r="J831" t="s">
        <v>135</v>
      </c>
      <c r="K831" t="s">
        <v>4482</v>
      </c>
      <c r="L831" t="s">
        <v>980</v>
      </c>
      <c r="M831">
        <v>290.58100000000002</v>
      </c>
      <c r="N831" t="s">
        <v>4484</v>
      </c>
      <c r="O831" s="16">
        <v>43101</v>
      </c>
      <c r="P831" t="s">
        <v>4476</v>
      </c>
      <c r="S831" t="s">
        <v>4485</v>
      </c>
      <c r="T831" t="s">
        <v>981</v>
      </c>
      <c r="V831" t="s">
        <v>12518</v>
      </c>
      <c r="W831" t="s">
        <v>12519</v>
      </c>
      <c r="X831" t="s">
        <v>12520</v>
      </c>
      <c r="Y831">
        <v>33142666210</v>
      </c>
      <c r="AO831" s="17">
        <v>18568</v>
      </c>
      <c r="AP831">
        <v>1</v>
      </c>
      <c r="AQ831" t="s">
        <v>203</v>
      </c>
      <c r="AR831" s="16">
        <v>41275</v>
      </c>
      <c r="AY831" t="s">
        <v>97</v>
      </c>
      <c r="BF831">
        <v>1</v>
      </c>
      <c r="BG831">
        <v>1</v>
      </c>
      <c r="BH831" t="s">
        <v>277</v>
      </c>
      <c r="BI831" t="s">
        <v>278</v>
      </c>
      <c r="BJ831" s="16">
        <v>43101</v>
      </c>
      <c r="BK831" t="s">
        <v>4476</v>
      </c>
      <c r="BO831" t="s">
        <v>5195</v>
      </c>
      <c r="CC831" t="s">
        <v>12521</v>
      </c>
      <c r="CD831">
        <v>12</v>
      </c>
      <c r="CN831" t="s">
        <v>4530</v>
      </c>
      <c r="CP831" t="s">
        <v>4555</v>
      </c>
      <c r="CQ831" t="s">
        <v>982</v>
      </c>
      <c r="CR831" t="s">
        <v>12522</v>
      </c>
      <c r="CS831" t="s">
        <v>12523</v>
      </c>
      <c r="CU831">
        <v>11</v>
      </c>
    </row>
    <row r="832" spans="1:99" x14ac:dyDescent="0.2">
      <c r="A832" s="21" t="s">
        <v>12524</v>
      </c>
      <c r="B832" t="s">
        <v>12525</v>
      </c>
      <c r="C832" s="16">
        <v>43409</v>
      </c>
      <c r="D832" t="s">
        <v>4476</v>
      </c>
      <c r="G832" t="s">
        <v>12526</v>
      </c>
      <c r="H832" t="s">
        <v>4503</v>
      </c>
      <c r="I832" t="s">
        <v>213</v>
      </c>
      <c r="J832" t="s">
        <v>12527</v>
      </c>
      <c r="K832" t="s">
        <v>10835</v>
      </c>
      <c r="L832" t="s">
        <v>12528</v>
      </c>
      <c r="M832">
        <v>291.11500000000001</v>
      </c>
      <c r="N832" t="s">
        <v>4484</v>
      </c>
      <c r="S832" t="s">
        <v>4485</v>
      </c>
      <c r="T832" t="s">
        <v>12529</v>
      </c>
      <c r="U832" t="s">
        <v>12530</v>
      </c>
      <c r="V832" t="s">
        <v>12531</v>
      </c>
      <c r="W832" t="s">
        <v>12532</v>
      </c>
      <c r="X832" t="s">
        <v>12533</v>
      </c>
      <c r="Y832">
        <v>358503670261</v>
      </c>
      <c r="AM832">
        <v>3</v>
      </c>
      <c r="AN832" t="s">
        <v>12534</v>
      </c>
      <c r="AO832" s="18">
        <v>44470</v>
      </c>
      <c r="AP832">
        <v>1</v>
      </c>
      <c r="AQ832" t="s">
        <v>52</v>
      </c>
      <c r="AR832" s="16">
        <v>43409</v>
      </c>
      <c r="AY832" t="s">
        <v>213</v>
      </c>
      <c r="BG832">
        <v>1</v>
      </c>
      <c r="CN832" t="s">
        <v>5008</v>
      </c>
      <c r="CP832" t="s">
        <v>6844</v>
      </c>
      <c r="CQ832" t="s">
        <v>12535</v>
      </c>
    </row>
    <row r="833" spans="1:99" x14ac:dyDescent="0.2">
      <c r="A833" s="21" t="s">
        <v>4240</v>
      </c>
      <c r="B833" t="s">
        <v>4241</v>
      </c>
      <c r="C833" s="16">
        <v>40909</v>
      </c>
      <c r="D833" t="s">
        <v>4501</v>
      </c>
      <c r="G833" t="s">
        <v>12536</v>
      </c>
      <c r="H833" t="s">
        <v>4503</v>
      </c>
      <c r="I833" t="s">
        <v>52</v>
      </c>
      <c r="J833" t="s">
        <v>135</v>
      </c>
      <c r="K833" t="s">
        <v>4506</v>
      </c>
      <c r="L833" t="s">
        <v>4242</v>
      </c>
      <c r="M833">
        <v>292.767</v>
      </c>
      <c r="N833" t="s">
        <v>4484</v>
      </c>
      <c r="S833" t="s">
        <v>4485</v>
      </c>
      <c r="T833" t="s">
        <v>4243</v>
      </c>
      <c r="U833" t="s">
        <v>12537</v>
      </c>
      <c r="V833" t="s">
        <v>12538</v>
      </c>
      <c r="W833" t="s">
        <v>12539</v>
      </c>
      <c r="X833" t="s">
        <v>12540</v>
      </c>
      <c r="AM833">
        <v>1</v>
      </c>
      <c r="AN833" t="s">
        <v>12541</v>
      </c>
      <c r="AO833" s="18">
        <v>44470</v>
      </c>
      <c r="AP833">
        <v>1</v>
      </c>
      <c r="AQ833" t="s">
        <v>52</v>
      </c>
      <c r="AR833" s="16">
        <v>41275</v>
      </c>
      <c r="AY833" t="s">
        <v>52</v>
      </c>
      <c r="BF833">
        <v>1</v>
      </c>
      <c r="BG833">
        <v>2</v>
      </c>
      <c r="CC833" t="s">
        <v>4607</v>
      </c>
      <c r="CD833">
        <v>1</v>
      </c>
      <c r="CP833" t="s">
        <v>4555</v>
      </c>
      <c r="CQ833" t="s">
        <v>4244</v>
      </c>
      <c r="CU833">
        <v>5</v>
      </c>
    </row>
    <row r="834" spans="1:99" x14ac:dyDescent="0.2">
      <c r="A834" s="21" t="s">
        <v>12542</v>
      </c>
      <c r="B834" t="s">
        <v>12543</v>
      </c>
      <c r="C834" s="16">
        <v>42073</v>
      </c>
      <c r="D834" t="s">
        <v>4476</v>
      </c>
      <c r="H834" t="s">
        <v>4503</v>
      </c>
      <c r="I834" t="s">
        <v>52</v>
      </c>
      <c r="J834" t="s">
        <v>57</v>
      </c>
      <c r="K834" t="s">
        <v>6498</v>
      </c>
      <c r="L834" t="s">
        <v>12544</v>
      </c>
      <c r="M834">
        <v>296.50799999999998</v>
      </c>
      <c r="N834" t="s">
        <v>4484</v>
      </c>
      <c r="T834" t="s">
        <v>12545</v>
      </c>
      <c r="AO834" s="18">
        <v>44470</v>
      </c>
      <c r="AP834">
        <v>1</v>
      </c>
      <c r="AQ834" t="s">
        <v>52</v>
      </c>
      <c r="AR834" s="16">
        <v>42067</v>
      </c>
      <c r="AY834" t="s">
        <v>52</v>
      </c>
      <c r="BG834">
        <v>1</v>
      </c>
      <c r="CC834" t="s">
        <v>4607</v>
      </c>
      <c r="CD834">
        <v>1</v>
      </c>
      <c r="CN834" t="s">
        <v>4530</v>
      </c>
      <c r="CP834" t="s">
        <v>4555</v>
      </c>
      <c r="CQ834" t="s">
        <v>12546</v>
      </c>
      <c r="CU834">
        <v>21</v>
      </c>
    </row>
    <row r="835" spans="1:99" x14ac:dyDescent="0.2">
      <c r="A835" s="21" t="s">
        <v>12547</v>
      </c>
      <c r="B835" t="s">
        <v>12548</v>
      </c>
      <c r="C835" s="16">
        <v>42917</v>
      </c>
      <c r="D835" t="s">
        <v>4546</v>
      </c>
      <c r="G835" t="s">
        <v>12549</v>
      </c>
      <c r="H835" t="s">
        <v>4503</v>
      </c>
      <c r="I835" t="s">
        <v>4504</v>
      </c>
      <c r="J835" t="s">
        <v>12550</v>
      </c>
      <c r="K835" t="s">
        <v>4482</v>
      </c>
      <c r="L835" t="s">
        <v>12551</v>
      </c>
      <c r="M835">
        <v>297.58199999999999</v>
      </c>
      <c r="N835" t="s">
        <v>4484</v>
      </c>
      <c r="S835" t="s">
        <v>4485</v>
      </c>
      <c r="T835" t="s">
        <v>12552</v>
      </c>
      <c r="U835" t="s">
        <v>12553</v>
      </c>
      <c r="V835" t="s">
        <v>12554</v>
      </c>
      <c r="W835" t="s">
        <v>12555</v>
      </c>
      <c r="X835" t="s">
        <v>12556</v>
      </c>
      <c r="Z835">
        <v>1</v>
      </c>
      <c r="AM835">
        <v>2</v>
      </c>
      <c r="AN835" t="s">
        <v>12557</v>
      </c>
      <c r="AO835" s="17">
        <v>18568</v>
      </c>
      <c r="AP835">
        <v>1</v>
      </c>
      <c r="AR835" s="16">
        <v>43374</v>
      </c>
      <c r="AY835" t="s">
        <v>4504</v>
      </c>
      <c r="CN835" t="s">
        <v>4530</v>
      </c>
      <c r="CP835" t="s">
        <v>12558</v>
      </c>
      <c r="CU835">
        <v>23</v>
      </c>
    </row>
    <row r="836" spans="1:99" x14ac:dyDescent="0.2">
      <c r="A836" s="21" t="s">
        <v>12559</v>
      </c>
      <c r="B836" t="s">
        <v>12560</v>
      </c>
      <c r="C836" s="16">
        <v>42005</v>
      </c>
      <c r="D836" t="s">
        <v>4501</v>
      </c>
      <c r="G836" t="s">
        <v>12561</v>
      </c>
      <c r="H836" t="s">
        <v>4503</v>
      </c>
      <c r="I836" t="s">
        <v>52</v>
      </c>
      <c r="J836" t="s">
        <v>12562</v>
      </c>
      <c r="K836" t="s">
        <v>9157</v>
      </c>
      <c r="L836" t="s">
        <v>12563</v>
      </c>
      <c r="M836">
        <v>298.01100000000002</v>
      </c>
      <c r="N836" t="s">
        <v>4484</v>
      </c>
      <c r="S836" t="s">
        <v>4485</v>
      </c>
      <c r="T836" t="s">
        <v>12564</v>
      </c>
      <c r="U836" t="s">
        <v>12565</v>
      </c>
      <c r="V836" t="s">
        <v>12566</v>
      </c>
      <c r="W836" t="s">
        <v>12567</v>
      </c>
      <c r="X836" t="s">
        <v>12568</v>
      </c>
      <c r="Z836">
        <v>23</v>
      </c>
      <c r="AM836">
        <v>4</v>
      </c>
      <c r="AN836" t="s">
        <v>12569</v>
      </c>
      <c r="AO836" s="18">
        <v>44470</v>
      </c>
      <c r="AP836">
        <v>1</v>
      </c>
      <c r="AQ836" t="s">
        <v>52</v>
      </c>
      <c r="AR836" s="16">
        <v>42438</v>
      </c>
      <c r="AY836" t="s">
        <v>52</v>
      </c>
      <c r="BG836">
        <v>1</v>
      </c>
      <c r="CF836">
        <v>0</v>
      </c>
      <c r="CG836">
        <v>1</v>
      </c>
      <c r="CI836" t="s">
        <v>4580</v>
      </c>
      <c r="CN836" t="s">
        <v>4530</v>
      </c>
      <c r="CP836" t="s">
        <v>12570</v>
      </c>
      <c r="CQ836" t="s">
        <v>3409</v>
      </c>
      <c r="CU836">
        <v>19</v>
      </c>
    </row>
    <row r="837" spans="1:99" x14ac:dyDescent="0.2">
      <c r="A837" s="21" t="s">
        <v>3596</v>
      </c>
      <c r="B837" t="s">
        <v>3598</v>
      </c>
      <c r="C837" s="16">
        <v>42453</v>
      </c>
      <c r="D837" t="s">
        <v>4476</v>
      </c>
      <c r="F837" t="s">
        <v>53</v>
      </c>
      <c r="G837" t="s">
        <v>12571</v>
      </c>
      <c r="H837" t="s">
        <v>4503</v>
      </c>
      <c r="I837" t="s">
        <v>52</v>
      </c>
      <c r="J837" t="s">
        <v>3597</v>
      </c>
      <c r="K837" t="s">
        <v>4506</v>
      </c>
      <c r="L837" t="s">
        <v>3599</v>
      </c>
      <c r="M837">
        <v>298.35700000000003</v>
      </c>
      <c r="N837" t="s">
        <v>4484</v>
      </c>
      <c r="S837" t="s">
        <v>4485</v>
      </c>
      <c r="T837" t="s">
        <v>3600</v>
      </c>
      <c r="W837" t="s">
        <v>12572</v>
      </c>
      <c r="X837" t="s">
        <v>12573</v>
      </c>
      <c r="AO837" s="18">
        <v>44470</v>
      </c>
      <c r="AP837">
        <v>1</v>
      </c>
      <c r="AQ837" t="s">
        <v>52</v>
      </c>
      <c r="AR837" s="16">
        <v>42712</v>
      </c>
      <c r="AY837" t="s">
        <v>52</v>
      </c>
      <c r="BG837">
        <v>1</v>
      </c>
      <c r="CP837" t="s">
        <v>4848</v>
      </c>
      <c r="CQ837" t="s">
        <v>3601</v>
      </c>
      <c r="CU837">
        <v>17</v>
      </c>
    </row>
    <row r="838" spans="1:99" x14ac:dyDescent="0.2">
      <c r="A838" s="21" t="s">
        <v>12574</v>
      </c>
      <c r="B838" t="s">
        <v>12575</v>
      </c>
      <c r="C838" s="16">
        <v>41974</v>
      </c>
      <c r="D838" t="s">
        <v>4476</v>
      </c>
      <c r="G838" t="s">
        <v>12576</v>
      </c>
      <c r="H838" t="s">
        <v>4503</v>
      </c>
      <c r="I838" t="s">
        <v>52</v>
      </c>
      <c r="J838" t="s">
        <v>12577</v>
      </c>
      <c r="K838" t="s">
        <v>11917</v>
      </c>
      <c r="L838" t="s">
        <v>12578</v>
      </c>
      <c r="M838">
        <v>300.02499999999998</v>
      </c>
      <c r="N838" t="s">
        <v>4484</v>
      </c>
      <c r="S838" t="s">
        <v>4485</v>
      </c>
      <c r="T838" t="s">
        <v>12579</v>
      </c>
      <c r="U838" t="s">
        <v>12580</v>
      </c>
      <c r="V838" t="s">
        <v>12581</v>
      </c>
      <c r="W838" t="s">
        <v>12582</v>
      </c>
      <c r="X838" t="s">
        <v>12583</v>
      </c>
      <c r="Y838">
        <v>49221165334</v>
      </c>
      <c r="Z838">
        <v>12</v>
      </c>
      <c r="AM838">
        <v>4</v>
      </c>
      <c r="AN838" t="s">
        <v>12584</v>
      </c>
      <c r="AO838" s="18">
        <v>44470</v>
      </c>
      <c r="AP838">
        <v>1</v>
      </c>
      <c r="AQ838" t="s">
        <v>52</v>
      </c>
      <c r="AR838" s="16">
        <v>42458</v>
      </c>
      <c r="AY838" t="s">
        <v>52</v>
      </c>
      <c r="BG838">
        <v>3</v>
      </c>
      <c r="CN838" t="s">
        <v>4530</v>
      </c>
      <c r="CP838" t="s">
        <v>5344</v>
      </c>
      <c r="CQ838" t="s">
        <v>12585</v>
      </c>
    </row>
    <row r="839" spans="1:99" x14ac:dyDescent="0.2">
      <c r="A839" s="21" t="s">
        <v>4311</v>
      </c>
      <c r="B839" t="s">
        <v>4312</v>
      </c>
      <c r="C839" s="16">
        <v>35065</v>
      </c>
      <c r="D839" t="s">
        <v>4501</v>
      </c>
      <c r="F839" t="s">
        <v>77</v>
      </c>
      <c r="G839" t="s">
        <v>12586</v>
      </c>
      <c r="H839" t="s">
        <v>4503</v>
      </c>
      <c r="I839" t="s">
        <v>97</v>
      </c>
      <c r="J839" t="s">
        <v>1992</v>
      </c>
      <c r="K839" t="s">
        <v>4506</v>
      </c>
      <c r="L839" t="s">
        <v>4313</v>
      </c>
      <c r="M839">
        <v>301.63900000000001</v>
      </c>
      <c r="N839" t="s">
        <v>4484</v>
      </c>
      <c r="S839" t="s">
        <v>4485</v>
      </c>
      <c r="T839" t="s">
        <v>4314</v>
      </c>
      <c r="U839" t="s">
        <v>12587</v>
      </c>
      <c r="W839" t="s">
        <v>12588</v>
      </c>
      <c r="X839" t="s">
        <v>12589</v>
      </c>
      <c r="Y839" t="s">
        <v>12590</v>
      </c>
      <c r="Z839">
        <v>1</v>
      </c>
      <c r="AM839">
        <v>1</v>
      </c>
      <c r="AN839" t="s">
        <v>12591</v>
      </c>
      <c r="AO839" s="17">
        <v>18568</v>
      </c>
      <c r="AP839">
        <v>1</v>
      </c>
      <c r="AR839" s="16">
        <v>40280</v>
      </c>
      <c r="AS839">
        <v>3690000</v>
      </c>
      <c r="AT839" t="s">
        <v>39</v>
      </c>
      <c r="AU839">
        <v>3690000</v>
      </c>
      <c r="AV839">
        <v>3690000</v>
      </c>
      <c r="AW839" t="s">
        <v>39</v>
      </c>
      <c r="AX839">
        <v>3690000</v>
      </c>
      <c r="AY839" t="s">
        <v>97</v>
      </c>
      <c r="AZ839">
        <v>3690000</v>
      </c>
      <c r="BA839" t="s">
        <v>39</v>
      </c>
      <c r="BB839">
        <v>3690000</v>
      </c>
      <c r="BC839">
        <v>3690000</v>
      </c>
      <c r="BD839" t="s">
        <v>39</v>
      </c>
      <c r="BE839">
        <v>3690000</v>
      </c>
      <c r="BG839">
        <v>2</v>
      </c>
      <c r="CP839" t="s">
        <v>4739</v>
      </c>
      <c r="CQ839" t="s">
        <v>4315</v>
      </c>
      <c r="CU839">
        <v>13</v>
      </c>
    </row>
    <row r="840" spans="1:99" x14ac:dyDescent="0.2">
      <c r="A840" s="21" t="s">
        <v>12592</v>
      </c>
      <c r="B840" t="s">
        <v>12593</v>
      </c>
      <c r="C840" s="16">
        <v>41275</v>
      </c>
      <c r="D840" t="s">
        <v>4501</v>
      </c>
      <c r="E840" t="s">
        <v>4881</v>
      </c>
      <c r="G840" t="s">
        <v>12594</v>
      </c>
      <c r="H840" t="s">
        <v>4503</v>
      </c>
      <c r="I840" t="s">
        <v>52</v>
      </c>
      <c r="J840" t="s">
        <v>1925</v>
      </c>
      <c r="K840" t="s">
        <v>4945</v>
      </c>
      <c r="L840" t="s">
        <v>12595</v>
      </c>
      <c r="M840">
        <v>301.81900000000002</v>
      </c>
      <c r="N840" t="s">
        <v>4484</v>
      </c>
      <c r="O840" s="16">
        <v>42926</v>
      </c>
      <c r="P840" t="s">
        <v>4476</v>
      </c>
      <c r="S840" t="s">
        <v>4485</v>
      </c>
      <c r="T840" t="s">
        <v>12596</v>
      </c>
      <c r="U840" t="s">
        <v>12597</v>
      </c>
      <c r="X840" t="s">
        <v>12598</v>
      </c>
      <c r="Y840">
        <v>353872855280</v>
      </c>
      <c r="AM840">
        <v>2</v>
      </c>
      <c r="AN840" t="s">
        <v>12599</v>
      </c>
      <c r="AO840" s="18">
        <v>44470</v>
      </c>
      <c r="AP840">
        <v>1</v>
      </c>
      <c r="AQ840" t="s">
        <v>203</v>
      </c>
      <c r="AR840" s="16">
        <v>41487</v>
      </c>
      <c r="AS840">
        <v>60000</v>
      </c>
      <c r="AT840" t="s">
        <v>35</v>
      </c>
      <c r="AU840">
        <v>79318</v>
      </c>
      <c r="AV840">
        <v>60000</v>
      </c>
      <c r="AW840" t="s">
        <v>35</v>
      </c>
      <c r="AX840">
        <v>79318</v>
      </c>
      <c r="AY840" t="s">
        <v>52</v>
      </c>
      <c r="AZ840">
        <v>60000</v>
      </c>
      <c r="BA840" t="s">
        <v>35</v>
      </c>
      <c r="BB840">
        <v>79319</v>
      </c>
      <c r="BC840">
        <v>60000</v>
      </c>
      <c r="BD840" t="s">
        <v>35</v>
      </c>
      <c r="BE840">
        <v>79319</v>
      </c>
      <c r="BH840" t="s">
        <v>12600</v>
      </c>
      <c r="BI840" t="s">
        <v>12601</v>
      </c>
      <c r="BJ840" s="16">
        <v>42926</v>
      </c>
      <c r="BK840" t="s">
        <v>4476</v>
      </c>
      <c r="BO840" t="s">
        <v>5195</v>
      </c>
      <c r="CN840" t="s">
        <v>4530</v>
      </c>
      <c r="CP840" t="s">
        <v>4739</v>
      </c>
      <c r="CR840" t="s">
        <v>12602</v>
      </c>
      <c r="CS840" t="s">
        <v>12603</v>
      </c>
    </row>
    <row r="841" spans="1:99" x14ac:dyDescent="0.2">
      <c r="A841" s="21" t="s">
        <v>2307</v>
      </c>
      <c r="B841" t="s">
        <v>2308</v>
      </c>
      <c r="C841" s="16">
        <v>43452</v>
      </c>
      <c r="D841" t="s">
        <v>4476</v>
      </c>
      <c r="G841" t="s">
        <v>12604</v>
      </c>
      <c r="H841" t="s">
        <v>4503</v>
      </c>
      <c r="I841" t="s">
        <v>52</v>
      </c>
      <c r="J841" t="s">
        <v>726</v>
      </c>
      <c r="K841" t="s">
        <v>4506</v>
      </c>
      <c r="L841" t="s">
        <v>2309</v>
      </c>
      <c r="M841">
        <v>302.19600000000003</v>
      </c>
      <c r="N841" t="s">
        <v>4484</v>
      </c>
      <c r="S841" t="s">
        <v>4485</v>
      </c>
      <c r="T841" t="s">
        <v>2310</v>
      </c>
      <c r="V841" t="s">
        <v>12605</v>
      </c>
      <c r="W841" t="s">
        <v>12606</v>
      </c>
      <c r="X841" t="s">
        <v>12607</v>
      </c>
      <c r="Z841">
        <v>1</v>
      </c>
      <c r="AM841">
        <v>1</v>
      </c>
      <c r="AN841" t="s">
        <v>12608</v>
      </c>
      <c r="AO841" s="18">
        <v>44470</v>
      </c>
      <c r="AP841">
        <v>1</v>
      </c>
      <c r="AQ841" t="s">
        <v>52</v>
      </c>
      <c r="AR841" s="16">
        <v>43466</v>
      </c>
      <c r="AY841" t="s">
        <v>52</v>
      </c>
      <c r="BG841">
        <v>1</v>
      </c>
      <c r="CP841" t="s">
        <v>4679</v>
      </c>
      <c r="CQ841" t="s">
        <v>2311</v>
      </c>
    </row>
    <row r="842" spans="1:99" x14ac:dyDescent="0.2">
      <c r="A842" s="21" t="s">
        <v>12609</v>
      </c>
      <c r="B842" t="s">
        <v>12610</v>
      </c>
      <c r="C842" s="16">
        <v>41030</v>
      </c>
      <c r="D842" t="s">
        <v>4546</v>
      </c>
      <c r="F842" t="s">
        <v>45</v>
      </c>
      <c r="G842" t="s">
        <v>12611</v>
      </c>
      <c r="H842" t="s">
        <v>4503</v>
      </c>
      <c r="I842" t="s">
        <v>97</v>
      </c>
      <c r="J842" t="s">
        <v>12612</v>
      </c>
      <c r="K842" t="s">
        <v>4696</v>
      </c>
      <c r="L842" t="s">
        <v>12613</v>
      </c>
      <c r="M842">
        <v>302.46699999999998</v>
      </c>
      <c r="N842" t="s">
        <v>4484</v>
      </c>
      <c r="S842" t="s">
        <v>4485</v>
      </c>
      <c r="T842" t="s">
        <v>12614</v>
      </c>
      <c r="U842" t="s">
        <v>12615</v>
      </c>
      <c r="V842" t="s">
        <v>12616</v>
      </c>
      <c r="W842" t="s">
        <v>12617</v>
      </c>
      <c r="X842" t="s">
        <v>12618</v>
      </c>
      <c r="Y842" t="s">
        <v>12619</v>
      </c>
      <c r="AM842">
        <v>1</v>
      </c>
      <c r="AN842" t="s">
        <v>12620</v>
      </c>
      <c r="AO842" s="17">
        <v>18568</v>
      </c>
      <c r="AP842">
        <v>1</v>
      </c>
      <c r="AR842" s="16">
        <v>41564</v>
      </c>
      <c r="AY842" t="s">
        <v>97</v>
      </c>
      <c r="BG842">
        <v>1</v>
      </c>
      <c r="CN842" t="s">
        <v>4530</v>
      </c>
      <c r="CP842" t="s">
        <v>12621</v>
      </c>
      <c r="CQ842" t="s">
        <v>12622</v>
      </c>
      <c r="CU842">
        <v>16</v>
      </c>
    </row>
    <row r="843" spans="1:99" x14ac:dyDescent="0.2">
      <c r="A843" s="21" t="s">
        <v>12623</v>
      </c>
      <c r="B843" t="s">
        <v>12624</v>
      </c>
      <c r="C843" s="16">
        <v>39814</v>
      </c>
      <c r="D843" t="s">
        <v>4501</v>
      </c>
      <c r="F843" t="s">
        <v>77</v>
      </c>
      <c r="G843" t="s">
        <v>12625</v>
      </c>
      <c r="H843" t="s">
        <v>4503</v>
      </c>
      <c r="I843" t="s">
        <v>44</v>
      </c>
      <c r="J843" t="s">
        <v>2378</v>
      </c>
      <c r="K843" t="s">
        <v>4896</v>
      </c>
      <c r="L843" t="s">
        <v>12626</v>
      </c>
      <c r="M843">
        <v>302.80799999999999</v>
      </c>
      <c r="N843" t="s">
        <v>4484</v>
      </c>
      <c r="S843" t="s">
        <v>4485</v>
      </c>
      <c r="T843" t="s">
        <v>12627</v>
      </c>
      <c r="U843" t="s">
        <v>12628</v>
      </c>
      <c r="W843" t="s">
        <v>12629</v>
      </c>
      <c r="X843" t="s">
        <v>12630</v>
      </c>
      <c r="Y843" t="s">
        <v>12631</v>
      </c>
      <c r="AO843" s="18">
        <v>44470</v>
      </c>
      <c r="AP843">
        <v>1</v>
      </c>
      <c r="AQ843" t="s">
        <v>44</v>
      </c>
      <c r="AR843" s="16">
        <v>42467</v>
      </c>
      <c r="AY843" t="s">
        <v>44</v>
      </c>
      <c r="BF843">
        <v>1</v>
      </c>
      <c r="BG843">
        <v>1</v>
      </c>
      <c r="CC843" t="s">
        <v>4607</v>
      </c>
      <c r="CD843">
        <v>8</v>
      </c>
      <c r="CN843" t="s">
        <v>4530</v>
      </c>
      <c r="CP843" t="s">
        <v>4636</v>
      </c>
      <c r="CQ843" t="s">
        <v>12632</v>
      </c>
      <c r="CU843">
        <v>10</v>
      </c>
    </row>
    <row r="844" spans="1:99" x14ac:dyDescent="0.2">
      <c r="A844" s="21" t="s">
        <v>12633</v>
      </c>
      <c r="B844" t="s">
        <v>12634</v>
      </c>
      <c r="C844" s="16">
        <v>40575</v>
      </c>
      <c r="D844" t="s">
        <v>4476</v>
      </c>
      <c r="F844" t="s">
        <v>53</v>
      </c>
      <c r="G844" t="s">
        <v>12635</v>
      </c>
      <c r="H844" t="s">
        <v>4503</v>
      </c>
      <c r="I844" t="s">
        <v>52</v>
      </c>
      <c r="J844" t="s">
        <v>12636</v>
      </c>
      <c r="K844" t="s">
        <v>4696</v>
      </c>
      <c r="L844" t="s">
        <v>12637</v>
      </c>
      <c r="M844">
        <v>305.68</v>
      </c>
      <c r="N844" t="s">
        <v>4484</v>
      </c>
      <c r="S844" t="s">
        <v>4485</v>
      </c>
      <c r="T844" t="s">
        <v>12638</v>
      </c>
      <c r="U844" t="s">
        <v>12639</v>
      </c>
      <c r="V844" t="s">
        <v>12640</v>
      </c>
      <c r="W844" t="s">
        <v>12641</v>
      </c>
      <c r="X844" t="s">
        <v>12642</v>
      </c>
      <c r="Y844">
        <v>493040054169</v>
      </c>
      <c r="AM844">
        <v>4</v>
      </c>
      <c r="AN844" t="s">
        <v>12643</v>
      </c>
      <c r="AO844" s="17">
        <v>18568</v>
      </c>
      <c r="AP844">
        <v>1</v>
      </c>
      <c r="AQ844" t="s">
        <v>52</v>
      </c>
      <c r="AR844" s="16">
        <v>40778</v>
      </c>
      <c r="AY844" t="s">
        <v>52</v>
      </c>
      <c r="BG844">
        <v>5</v>
      </c>
      <c r="CN844" t="s">
        <v>4530</v>
      </c>
      <c r="CP844" t="s">
        <v>12644</v>
      </c>
      <c r="CQ844" t="s">
        <v>12645</v>
      </c>
      <c r="CU844">
        <v>21</v>
      </c>
    </row>
    <row r="845" spans="1:99" x14ac:dyDescent="0.2">
      <c r="A845" s="21" t="s">
        <v>12646</v>
      </c>
      <c r="B845" t="s">
        <v>12647</v>
      </c>
      <c r="C845" s="16">
        <v>42370</v>
      </c>
      <c r="D845" t="s">
        <v>4501</v>
      </c>
      <c r="G845" t="s">
        <v>12648</v>
      </c>
      <c r="H845" t="s">
        <v>4503</v>
      </c>
      <c r="I845" t="s">
        <v>44</v>
      </c>
      <c r="J845" t="s">
        <v>1635</v>
      </c>
      <c r="K845" t="s">
        <v>10218</v>
      </c>
      <c r="L845" t="s">
        <v>12649</v>
      </c>
      <c r="M845">
        <v>306.08600000000001</v>
      </c>
      <c r="N845" t="s">
        <v>4484</v>
      </c>
      <c r="T845" t="s">
        <v>12650</v>
      </c>
      <c r="AO845" s="17">
        <v>18568</v>
      </c>
      <c r="AP845">
        <v>1</v>
      </c>
      <c r="AQ845" t="s">
        <v>44</v>
      </c>
      <c r="AR845" s="16">
        <v>43833</v>
      </c>
      <c r="AY845" t="s">
        <v>44</v>
      </c>
      <c r="BG845">
        <v>1</v>
      </c>
      <c r="CP845" t="s">
        <v>5344</v>
      </c>
      <c r="CQ845" t="s">
        <v>12458</v>
      </c>
    </row>
    <row r="846" spans="1:99" x14ac:dyDescent="0.2">
      <c r="A846" s="21" t="s">
        <v>12651</v>
      </c>
      <c r="B846" t="s">
        <v>12652</v>
      </c>
      <c r="C846" s="16">
        <v>42005</v>
      </c>
      <c r="D846" t="s">
        <v>4501</v>
      </c>
      <c r="F846" t="s">
        <v>45</v>
      </c>
      <c r="G846" t="s">
        <v>12653</v>
      </c>
      <c r="H846" t="s">
        <v>4503</v>
      </c>
      <c r="I846" t="s">
        <v>52</v>
      </c>
      <c r="J846" t="s">
        <v>12654</v>
      </c>
      <c r="K846" t="s">
        <v>4808</v>
      </c>
      <c r="L846" t="s">
        <v>12655</v>
      </c>
      <c r="M846">
        <v>310.18200000000002</v>
      </c>
      <c r="N846" t="s">
        <v>4484</v>
      </c>
      <c r="S846" t="s">
        <v>4485</v>
      </c>
      <c r="T846" t="s">
        <v>12656</v>
      </c>
      <c r="U846" t="s">
        <v>12657</v>
      </c>
      <c r="V846" t="s">
        <v>12658</v>
      </c>
      <c r="W846" t="s">
        <v>12659</v>
      </c>
      <c r="X846" t="s">
        <v>12660</v>
      </c>
      <c r="Y846">
        <v>902129631749</v>
      </c>
      <c r="AM846">
        <v>2</v>
      </c>
      <c r="AN846" t="s">
        <v>12661</v>
      </c>
      <c r="AO846" s="17">
        <v>18568</v>
      </c>
      <c r="AP846">
        <v>1</v>
      </c>
      <c r="AQ846" t="s">
        <v>52</v>
      </c>
      <c r="AR846" s="16">
        <v>42552</v>
      </c>
      <c r="AY846" t="s">
        <v>52</v>
      </c>
      <c r="BG846">
        <v>2</v>
      </c>
      <c r="CP846" t="s">
        <v>12662</v>
      </c>
      <c r="CQ846" t="s">
        <v>12663</v>
      </c>
      <c r="CU846">
        <v>33</v>
      </c>
    </row>
    <row r="847" spans="1:99" x14ac:dyDescent="0.2">
      <c r="A847" s="21" t="s">
        <v>12664</v>
      </c>
      <c r="B847" t="s">
        <v>12665</v>
      </c>
      <c r="C847" s="16">
        <v>41640</v>
      </c>
      <c r="D847" t="s">
        <v>4476</v>
      </c>
      <c r="G847" t="s">
        <v>12666</v>
      </c>
      <c r="H847" t="s">
        <v>4503</v>
      </c>
      <c r="I847" t="s">
        <v>5369</v>
      </c>
      <c r="J847" t="s">
        <v>12667</v>
      </c>
      <c r="K847" t="s">
        <v>5586</v>
      </c>
      <c r="L847" t="s">
        <v>12668</v>
      </c>
      <c r="M847">
        <v>312.41699999999997</v>
      </c>
      <c r="N847" t="s">
        <v>4484</v>
      </c>
      <c r="S847" t="s">
        <v>4485</v>
      </c>
      <c r="T847" t="s">
        <v>12669</v>
      </c>
      <c r="U847" t="s">
        <v>12670</v>
      </c>
      <c r="V847" t="s">
        <v>12671</v>
      </c>
      <c r="W847" t="s">
        <v>12672</v>
      </c>
      <c r="X847" t="s">
        <v>12673</v>
      </c>
      <c r="Z847">
        <v>1</v>
      </c>
      <c r="AM847">
        <v>1</v>
      </c>
      <c r="AN847" t="s">
        <v>12674</v>
      </c>
      <c r="AO847" s="17">
        <v>18568</v>
      </c>
      <c r="AP847">
        <v>1</v>
      </c>
      <c r="AR847" s="16">
        <v>43077</v>
      </c>
      <c r="BF847">
        <v>1</v>
      </c>
      <c r="BG847">
        <v>1</v>
      </c>
      <c r="CC847" t="s">
        <v>4791</v>
      </c>
      <c r="CD847">
        <v>1</v>
      </c>
      <c r="CN847" t="s">
        <v>4530</v>
      </c>
      <c r="CP847" t="s">
        <v>12675</v>
      </c>
      <c r="CQ847" t="s">
        <v>12676</v>
      </c>
    </row>
    <row r="848" spans="1:99" x14ac:dyDescent="0.2">
      <c r="A848" s="21" t="s">
        <v>12677</v>
      </c>
      <c r="B848" t="s">
        <v>12678</v>
      </c>
      <c r="C848" s="16">
        <v>43466</v>
      </c>
      <c r="D848" t="s">
        <v>4501</v>
      </c>
      <c r="G848" t="s">
        <v>12679</v>
      </c>
      <c r="H848" t="s">
        <v>4503</v>
      </c>
      <c r="I848" t="s">
        <v>52</v>
      </c>
      <c r="J848" t="s">
        <v>12680</v>
      </c>
      <c r="K848" t="s">
        <v>12681</v>
      </c>
      <c r="L848" t="s">
        <v>12682</v>
      </c>
      <c r="M848">
        <v>316.47800000000001</v>
      </c>
      <c r="N848" t="s">
        <v>4484</v>
      </c>
      <c r="S848" t="s">
        <v>4485</v>
      </c>
      <c r="T848" t="s">
        <v>12683</v>
      </c>
      <c r="V848" t="s">
        <v>12684</v>
      </c>
      <c r="X848" t="s">
        <v>12685</v>
      </c>
      <c r="AO848" s="18">
        <v>44470</v>
      </c>
      <c r="AP848">
        <v>1</v>
      </c>
      <c r="AQ848" t="s">
        <v>52</v>
      </c>
      <c r="AR848" s="16">
        <v>43661</v>
      </c>
      <c r="AY848" t="s">
        <v>52</v>
      </c>
      <c r="CN848" t="s">
        <v>4530</v>
      </c>
      <c r="CP848" t="s">
        <v>12686</v>
      </c>
    </row>
    <row r="849" spans="1:99" x14ac:dyDescent="0.2">
      <c r="A849" s="21" t="s">
        <v>4103</v>
      </c>
      <c r="B849" t="s">
        <v>4104</v>
      </c>
      <c r="C849" s="16">
        <v>41456</v>
      </c>
      <c r="D849" t="s">
        <v>4546</v>
      </c>
      <c r="F849" t="s">
        <v>77</v>
      </c>
      <c r="G849" t="s">
        <v>12687</v>
      </c>
      <c r="H849" t="s">
        <v>4503</v>
      </c>
      <c r="I849" t="s">
        <v>52</v>
      </c>
      <c r="J849" t="s">
        <v>1568</v>
      </c>
      <c r="K849" t="s">
        <v>4506</v>
      </c>
      <c r="L849" t="s">
        <v>4105</v>
      </c>
      <c r="M849">
        <v>320.68900000000002</v>
      </c>
      <c r="N849" t="s">
        <v>4484</v>
      </c>
      <c r="S849" t="s">
        <v>4485</v>
      </c>
      <c r="T849" t="s">
        <v>4106</v>
      </c>
      <c r="U849" t="s">
        <v>12688</v>
      </c>
      <c r="V849" t="s">
        <v>12689</v>
      </c>
      <c r="W849" t="s">
        <v>12690</v>
      </c>
      <c r="X849" t="s">
        <v>12691</v>
      </c>
      <c r="Y849">
        <v>493081800407</v>
      </c>
      <c r="AM849">
        <v>1</v>
      </c>
      <c r="AN849" t="s">
        <v>12692</v>
      </c>
      <c r="AO849" s="17">
        <v>18568</v>
      </c>
      <c r="AP849">
        <v>1</v>
      </c>
      <c r="AQ849" t="s">
        <v>52</v>
      </c>
      <c r="AR849" s="16">
        <v>41791</v>
      </c>
      <c r="AY849" t="s">
        <v>52</v>
      </c>
      <c r="BF849">
        <v>1</v>
      </c>
      <c r="BG849">
        <v>1</v>
      </c>
      <c r="CF849">
        <v>0</v>
      </c>
      <c r="CG849">
        <v>1</v>
      </c>
      <c r="CI849" t="s">
        <v>4580</v>
      </c>
      <c r="CP849" t="s">
        <v>4915</v>
      </c>
      <c r="CQ849" t="s">
        <v>4107</v>
      </c>
      <c r="CU849">
        <v>3</v>
      </c>
    </row>
    <row r="850" spans="1:99" x14ac:dyDescent="0.2">
      <c r="A850" s="21" t="s">
        <v>12693</v>
      </c>
      <c r="B850" t="s">
        <v>12694</v>
      </c>
      <c r="G850" t="s">
        <v>12695</v>
      </c>
      <c r="H850" t="s">
        <v>4503</v>
      </c>
      <c r="I850" t="s">
        <v>5369</v>
      </c>
      <c r="J850" t="s">
        <v>1925</v>
      </c>
      <c r="K850" t="s">
        <v>5220</v>
      </c>
      <c r="L850" t="s">
        <v>12696</v>
      </c>
      <c r="M850">
        <v>321.92399999999998</v>
      </c>
      <c r="N850" t="s">
        <v>4484</v>
      </c>
      <c r="S850" t="s">
        <v>4485</v>
      </c>
      <c r="T850" t="s">
        <v>12697</v>
      </c>
      <c r="V850" t="s">
        <v>12698</v>
      </c>
      <c r="X850" t="s">
        <v>12699</v>
      </c>
      <c r="Y850" t="s">
        <v>12700</v>
      </c>
      <c r="AP850">
        <v>1</v>
      </c>
      <c r="AR850" s="16">
        <v>44089</v>
      </c>
      <c r="BG850">
        <v>1</v>
      </c>
      <c r="CN850" t="s">
        <v>4530</v>
      </c>
      <c r="CP850" t="s">
        <v>4739</v>
      </c>
      <c r="CQ850" t="s">
        <v>12309</v>
      </c>
    </row>
    <row r="851" spans="1:99" x14ac:dyDescent="0.2">
      <c r="A851" s="21" t="s">
        <v>12701</v>
      </c>
      <c r="B851" t="s">
        <v>12702</v>
      </c>
      <c r="C851" s="16">
        <v>40909</v>
      </c>
      <c r="D851" t="s">
        <v>4501</v>
      </c>
      <c r="F851" t="s">
        <v>53</v>
      </c>
      <c r="G851" t="s">
        <v>12703</v>
      </c>
      <c r="H851" t="s">
        <v>4503</v>
      </c>
      <c r="I851" t="s">
        <v>52</v>
      </c>
      <c r="J851" t="s">
        <v>3901</v>
      </c>
      <c r="K851" t="s">
        <v>5183</v>
      </c>
      <c r="L851" t="s">
        <v>12704</v>
      </c>
      <c r="M851">
        <v>325.33300000000003</v>
      </c>
      <c r="N851" t="s">
        <v>4484</v>
      </c>
      <c r="S851" t="s">
        <v>4485</v>
      </c>
      <c r="T851" t="s">
        <v>12705</v>
      </c>
      <c r="U851" t="s">
        <v>12706</v>
      </c>
      <c r="V851" t="s">
        <v>12707</v>
      </c>
      <c r="Y851" t="s">
        <v>12708</v>
      </c>
      <c r="AO851" s="17">
        <v>18568</v>
      </c>
      <c r="AP851">
        <v>1</v>
      </c>
      <c r="AQ851" t="s">
        <v>52</v>
      </c>
      <c r="AR851" s="16">
        <v>41201</v>
      </c>
      <c r="AY851" t="s">
        <v>52</v>
      </c>
      <c r="BF851">
        <v>1</v>
      </c>
      <c r="BG851">
        <v>1</v>
      </c>
      <c r="CP851" t="s">
        <v>5594</v>
      </c>
      <c r="CQ851" t="s">
        <v>4065</v>
      </c>
    </row>
    <row r="852" spans="1:99" x14ac:dyDescent="0.2">
      <c r="A852" s="21" t="s">
        <v>3719</v>
      </c>
      <c r="B852" t="s">
        <v>3721</v>
      </c>
      <c r="C852" s="16">
        <v>42491</v>
      </c>
      <c r="D852" t="s">
        <v>4476</v>
      </c>
      <c r="G852" t="s">
        <v>12709</v>
      </c>
      <c r="H852" t="s">
        <v>4503</v>
      </c>
      <c r="I852" t="s">
        <v>52</v>
      </c>
      <c r="J852" t="s">
        <v>3720</v>
      </c>
      <c r="K852" t="s">
        <v>4506</v>
      </c>
      <c r="L852" t="s">
        <v>3722</v>
      </c>
      <c r="M852">
        <v>325.678</v>
      </c>
      <c r="N852" t="s">
        <v>4484</v>
      </c>
      <c r="S852" t="s">
        <v>4485</v>
      </c>
      <c r="T852" t="s">
        <v>3723</v>
      </c>
      <c r="W852" t="s">
        <v>12710</v>
      </c>
      <c r="X852" t="s">
        <v>12711</v>
      </c>
      <c r="AM852">
        <v>2</v>
      </c>
      <c r="AN852" t="s">
        <v>12712</v>
      </c>
      <c r="AO852" s="17">
        <v>18568</v>
      </c>
      <c r="AP852">
        <v>1</v>
      </c>
      <c r="AQ852" t="s">
        <v>52</v>
      </c>
      <c r="AR852" s="16">
        <v>42527</v>
      </c>
      <c r="AY852" t="s">
        <v>52</v>
      </c>
      <c r="CP852" t="s">
        <v>9139</v>
      </c>
    </row>
    <row r="853" spans="1:99" x14ac:dyDescent="0.2">
      <c r="A853" s="21" t="s">
        <v>12713</v>
      </c>
      <c r="B853" t="s">
        <v>12714</v>
      </c>
      <c r="C853" s="16">
        <v>41275</v>
      </c>
      <c r="D853" t="s">
        <v>4501</v>
      </c>
      <c r="F853" t="s">
        <v>77</v>
      </c>
      <c r="G853" t="s">
        <v>12715</v>
      </c>
      <c r="H853" t="s">
        <v>4503</v>
      </c>
      <c r="I853" t="s">
        <v>52</v>
      </c>
      <c r="J853" t="s">
        <v>135</v>
      </c>
      <c r="K853" t="s">
        <v>6538</v>
      </c>
      <c r="L853" t="s">
        <v>12716</v>
      </c>
      <c r="M853">
        <v>325.71699999999998</v>
      </c>
      <c r="N853" t="s">
        <v>4484</v>
      </c>
      <c r="S853" t="s">
        <v>4485</v>
      </c>
      <c r="T853" t="s">
        <v>12717</v>
      </c>
      <c r="V853" t="s">
        <v>12718</v>
      </c>
      <c r="X853" t="s">
        <v>12719</v>
      </c>
      <c r="Y853" t="s">
        <v>12720</v>
      </c>
      <c r="Z853">
        <v>5</v>
      </c>
      <c r="AO853" s="18">
        <v>44470</v>
      </c>
      <c r="AP853">
        <v>1</v>
      </c>
      <c r="AQ853" t="s">
        <v>52</v>
      </c>
      <c r="AR853" s="16">
        <v>41871</v>
      </c>
      <c r="AY853" t="s">
        <v>52</v>
      </c>
      <c r="BF853">
        <v>1</v>
      </c>
      <c r="BG853">
        <v>1</v>
      </c>
      <c r="CN853" t="s">
        <v>5008</v>
      </c>
      <c r="CP853" t="s">
        <v>4555</v>
      </c>
      <c r="CQ853" t="s">
        <v>12721</v>
      </c>
    </row>
    <row r="854" spans="1:99" x14ac:dyDescent="0.2">
      <c r="A854" s="21" t="s">
        <v>12722</v>
      </c>
      <c r="B854" t="s">
        <v>12723</v>
      </c>
      <c r="C854" s="16">
        <v>42736</v>
      </c>
      <c r="D854" t="s">
        <v>4501</v>
      </c>
      <c r="G854" t="s">
        <v>12724</v>
      </c>
    </row>
    <row r="855" spans="1:99" x14ac:dyDescent="0.2">
      <c r="A855" s="21" t="s">
        <v>12725</v>
      </c>
      <c r="B855" t="s">
        <v>12726</v>
      </c>
      <c r="C855" s="16">
        <v>42370</v>
      </c>
      <c r="D855" t="s">
        <v>4501</v>
      </c>
      <c r="G855" t="s">
        <v>12727</v>
      </c>
    </row>
    <row r="856" spans="1:99" x14ac:dyDescent="0.2">
      <c r="A856" s="21" t="s">
        <v>12728</v>
      </c>
      <c r="B856" t="s">
        <v>12729</v>
      </c>
      <c r="C856" s="16">
        <v>44275</v>
      </c>
      <c r="D856" t="s">
        <v>4476</v>
      </c>
      <c r="G856" t="s">
        <v>12730</v>
      </c>
      <c r="H856" t="s">
        <v>4503</v>
      </c>
      <c r="I856" t="s">
        <v>91</v>
      </c>
      <c r="J856" t="s">
        <v>12731</v>
      </c>
      <c r="K856" t="s">
        <v>12732</v>
      </c>
      <c r="L856" t="s">
        <v>12730</v>
      </c>
      <c r="M856">
        <v>331.154</v>
      </c>
      <c r="N856" t="s">
        <v>4484</v>
      </c>
      <c r="S856" t="s">
        <v>4485</v>
      </c>
      <c r="T856" t="s">
        <v>12733</v>
      </c>
      <c r="W856" t="s">
        <v>12734</v>
      </c>
      <c r="X856" t="s">
        <v>12735</v>
      </c>
      <c r="AO856" s="18">
        <v>44470</v>
      </c>
      <c r="AP856">
        <v>1</v>
      </c>
      <c r="AQ856" t="s">
        <v>52</v>
      </c>
      <c r="AR856" s="16">
        <v>43530</v>
      </c>
      <c r="AY856" t="s">
        <v>91</v>
      </c>
      <c r="CN856" t="s">
        <v>5008</v>
      </c>
      <c r="CP856" t="s">
        <v>4927</v>
      </c>
    </row>
    <row r="857" spans="1:99" x14ac:dyDescent="0.2">
      <c r="A857" s="21" t="s">
        <v>4305</v>
      </c>
      <c r="B857" t="s">
        <v>4307</v>
      </c>
      <c r="C857" s="16">
        <v>39814</v>
      </c>
      <c r="D857" t="s">
        <v>4501</v>
      </c>
      <c r="F857" t="s">
        <v>53</v>
      </c>
      <c r="G857" t="s">
        <v>12736</v>
      </c>
      <c r="H857" t="s">
        <v>4503</v>
      </c>
      <c r="I857" t="s">
        <v>44</v>
      </c>
      <c r="J857" t="s">
        <v>4306</v>
      </c>
      <c r="K857" t="s">
        <v>4506</v>
      </c>
      <c r="L857" t="s">
        <v>4308</v>
      </c>
      <c r="M857">
        <v>336.96300000000002</v>
      </c>
      <c r="N857" t="s">
        <v>4484</v>
      </c>
      <c r="S857" t="s">
        <v>4485</v>
      </c>
      <c r="T857" t="s">
        <v>4309</v>
      </c>
      <c r="U857" t="s">
        <v>12737</v>
      </c>
      <c r="V857" t="s">
        <v>12738</v>
      </c>
      <c r="W857" t="s">
        <v>12739</v>
      </c>
      <c r="X857" t="s">
        <v>12740</v>
      </c>
      <c r="Y857">
        <v>442070360899</v>
      </c>
      <c r="Z857">
        <v>1</v>
      </c>
      <c r="AM857">
        <v>1</v>
      </c>
      <c r="AN857" t="s">
        <v>12741</v>
      </c>
      <c r="AO857" s="17">
        <v>18568</v>
      </c>
      <c r="AP857">
        <v>1</v>
      </c>
      <c r="AQ857" t="s">
        <v>44</v>
      </c>
      <c r="AR857" s="16">
        <v>40463</v>
      </c>
      <c r="AY857" t="s">
        <v>44</v>
      </c>
      <c r="BG857">
        <v>1</v>
      </c>
      <c r="CD857">
        <v>1</v>
      </c>
      <c r="CP857" t="s">
        <v>6666</v>
      </c>
      <c r="CQ857" t="s">
        <v>4310</v>
      </c>
      <c r="CU857">
        <v>23</v>
      </c>
    </row>
    <row r="858" spans="1:99" x14ac:dyDescent="0.2">
      <c r="A858" s="21" t="s">
        <v>12742</v>
      </c>
      <c r="B858" t="s">
        <v>12743</v>
      </c>
      <c r="C858" s="16">
        <v>43466</v>
      </c>
      <c r="D858" t="s">
        <v>4501</v>
      </c>
      <c r="G858" t="s">
        <v>12744</v>
      </c>
      <c r="H858" t="s">
        <v>4503</v>
      </c>
      <c r="I858" t="s">
        <v>5369</v>
      </c>
      <c r="J858" t="s">
        <v>1264</v>
      </c>
      <c r="K858" t="s">
        <v>4482</v>
      </c>
      <c r="L858" t="s">
        <v>12745</v>
      </c>
      <c r="M858">
        <v>347.209</v>
      </c>
      <c r="N858" t="s">
        <v>4484</v>
      </c>
      <c r="S858" t="s">
        <v>4485</v>
      </c>
      <c r="T858" t="s">
        <v>12746</v>
      </c>
      <c r="W858" t="s">
        <v>12747</v>
      </c>
      <c r="X858" t="s">
        <v>12748</v>
      </c>
      <c r="Y858" t="s">
        <v>12749</v>
      </c>
      <c r="AM858">
        <v>1</v>
      </c>
      <c r="AN858" t="s">
        <v>12750</v>
      </c>
      <c r="AO858" s="18">
        <v>44470</v>
      </c>
      <c r="AP858">
        <v>1</v>
      </c>
      <c r="AR858" s="16">
        <v>44197</v>
      </c>
      <c r="BG858">
        <v>1</v>
      </c>
      <c r="CN858" t="s">
        <v>4530</v>
      </c>
      <c r="CP858" t="s">
        <v>4739</v>
      </c>
      <c r="CQ858" t="s">
        <v>10572</v>
      </c>
    </row>
    <row r="859" spans="1:99" x14ac:dyDescent="0.2">
      <c r="A859" s="21" t="s">
        <v>12751</v>
      </c>
      <c r="B859" t="s">
        <v>12752</v>
      </c>
      <c r="C859" s="16">
        <v>42555</v>
      </c>
      <c r="D859" t="s">
        <v>4476</v>
      </c>
      <c r="F859" t="s">
        <v>53</v>
      </c>
      <c r="G859" t="s">
        <v>12753</v>
      </c>
      <c r="H859" t="s">
        <v>4503</v>
      </c>
      <c r="I859" t="s">
        <v>91</v>
      </c>
      <c r="J859" t="s">
        <v>12754</v>
      </c>
      <c r="K859" t="s">
        <v>4641</v>
      </c>
      <c r="L859" t="s">
        <v>12755</v>
      </c>
      <c r="M859">
        <v>349.74</v>
      </c>
      <c r="N859" t="s">
        <v>4484</v>
      </c>
      <c r="S859" t="s">
        <v>4485</v>
      </c>
      <c r="T859" t="s">
        <v>12756</v>
      </c>
      <c r="U859" t="s">
        <v>12757</v>
      </c>
      <c r="V859" t="s">
        <v>12758</v>
      </c>
      <c r="W859" t="s">
        <v>12759</v>
      </c>
      <c r="X859" t="s">
        <v>12760</v>
      </c>
      <c r="Y859">
        <v>4795522949</v>
      </c>
      <c r="AM859">
        <v>3</v>
      </c>
      <c r="AN859" t="s">
        <v>12761</v>
      </c>
      <c r="AO859" s="18">
        <v>44470</v>
      </c>
      <c r="AP859">
        <v>1</v>
      </c>
      <c r="AQ859" t="s">
        <v>52</v>
      </c>
      <c r="AR859" s="16">
        <v>42555</v>
      </c>
      <c r="AY859" t="s">
        <v>91</v>
      </c>
      <c r="CN859" t="s">
        <v>4647</v>
      </c>
      <c r="CP859" t="s">
        <v>12762</v>
      </c>
    </row>
    <row r="860" spans="1:99" x14ac:dyDescent="0.2">
      <c r="A860" s="21" t="s">
        <v>1399</v>
      </c>
      <c r="B860" t="s">
        <v>1401</v>
      </c>
      <c r="C860" s="16">
        <v>42370</v>
      </c>
      <c r="D860" t="s">
        <v>4501</v>
      </c>
      <c r="F860" t="s">
        <v>77</v>
      </c>
      <c r="G860" t="s">
        <v>12763</v>
      </c>
      <c r="H860" t="s">
        <v>4503</v>
      </c>
      <c r="I860" t="s">
        <v>97</v>
      </c>
      <c r="J860" t="s">
        <v>1400</v>
      </c>
      <c r="K860" t="s">
        <v>7907</v>
      </c>
      <c r="L860" t="s">
        <v>1402</v>
      </c>
      <c r="M860">
        <v>351.53300000000002</v>
      </c>
      <c r="N860" t="s">
        <v>4484</v>
      </c>
      <c r="S860" t="s">
        <v>4485</v>
      </c>
      <c r="T860" t="s">
        <v>1403</v>
      </c>
      <c r="U860" t="s">
        <v>12764</v>
      </c>
      <c r="V860" t="s">
        <v>12765</v>
      </c>
      <c r="W860" t="s">
        <v>12766</v>
      </c>
      <c r="X860" t="s">
        <v>12767</v>
      </c>
      <c r="Y860" t="s">
        <v>12768</v>
      </c>
      <c r="Z860">
        <v>4</v>
      </c>
      <c r="AO860" s="17">
        <v>18568</v>
      </c>
      <c r="AP860">
        <v>1</v>
      </c>
      <c r="AR860" s="16">
        <v>43773</v>
      </c>
      <c r="AY860" t="s">
        <v>97</v>
      </c>
      <c r="CC860" t="s">
        <v>5151</v>
      </c>
      <c r="CD860">
        <v>5</v>
      </c>
      <c r="CP860" t="s">
        <v>4848</v>
      </c>
    </row>
    <row r="861" spans="1:99" x14ac:dyDescent="0.2">
      <c r="A861" s="21" t="s">
        <v>12769</v>
      </c>
      <c r="B861" t="s">
        <v>12770</v>
      </c>
      <c r="C861" s="16">
        <v>43466</v>
      </c>
      <c r="D861" t="s">
        <v>4546</v>
      </c>
      <c r="G861" t="s">
        <v>12771</v>
      </c>
      <c r="H861" t="s">
        <v>4503</v>
      </c>
      <c r="I861" t="s">
        <v>5130</v>
      </c>
      <c r="J861" t="s">
        <v>12772</v>
      </c>
      <c r="K861" t="s">
        <v>5865</v>
      </c>
      <c r="L861" t="s">
        <v>12773</v>
      </c>
      <c r="M861">
        <v>353.529</v>
      </c>
      <c r="N861" t="s">
        <v>4484</v>
      </c>
      <c r="S861" t="s">
        <v>4485</v>
      </c>
      <c r="T861" t="s">
        <v>12774</v>
      </c>
      <c r="U861" t="s">
        <v>12775</v>
      </c>
      <c r="W861" t="s">
        <v>12776</v>
      </c>
      <c r="X861" t="s">
        <v>12777</v>
      </c>
      <c r="AM861">
        <v>1</v>
      </c>
      <c r="AN861" t="s">
        <v>12778</v>
      </c>
      <c r="AO861" s="18">
        <v>44470</v>
      </c>
      <c r="AP861">
        <v>1</v>
      </c>
      <c r="AR861" s="16">
        <v>43670</v>
      </c>
      <c r="AY861" t="s">
        <v>5130</v>
      </c>
      <c r="CC861" t="s">
        <v>5151</v>
      </c>
      <c r="CD861">
        <v>2</v>
      </c>
      <c r="CN861" t="s">
        <v>5008</v>
      </c>
      <c r="CP861" t="s">
        <v>4679</v>
      </c>
    </row>
    <row r="862" spans="1:99" x14ac:dyDescent="0.2">
      <c r="A862" s="21" t="s">
        <v>12779</v>
      </c>
      <c r="B862" t="s">
        <v>12780</v>
      </c>
      <c r="C862" s="16">
        <v>40909</v>
      </c>
      <c r="D862" t="s">
        <v>4501</v>
      </c>
      <c r="F862" t="s">
        <v>77</v>
      </c>
      <c r="G862" t="s">
        <v>12781</v>
      </c>
      <c r="H862" t="s">
        <v>4503</v>
      </c>
      <c r="I862" t="s">
        <v>60</v>
      </c>
      <c r="J862" t="s">
        <v>12782</v>
      </c>
      <c r="K862" t="s">
        <v>10218</v>
      </c>
      <c r="L862" t="s">
        <v>12783</v>
      </c>
      <c r="M862">
        <v>354.25400000000002</v>
      </c>
      <c r="N862" t="s">
        <v>4484</v>
      </c>
      <c r="S862" t="s">
        <v>4485</v>
      </c>
      <c r="T862" t="s">
        <v>12784</v>
      </c>
      <c r="U862" t="s">
        <v>12785</v>
      </c>
      <c r="V862" t="s">
        <v>12786</v>
      </c>
      <c r="W862" t="s">
        <v>12787</v>
      </c>
      <c r="X862" t="s">
        <v>12788</v>
      </c>
      <c r="Y862">
        <v>375173922822</v>
      </c>
      <c r="AM862">
        <v>2</v>
      </c>
      <c r="AN862" t="s">
        <v>12789</v>
      </c>
      <c r="AO862" t="s">
        <v>4528</v>
      </c>
      <c r="AP862">
        <v>1</v>
      </c>
      <c r="AQ862" t="s">
        <v>61</v>
      </c>
      <c r="AR862" s="16">
        <v>41000</v>
      </c>
      <c r="AY862" t="s">
        <v>60</v>
      </c>
      <c r="BF862">
        <v>1</v>
      </c>
      <c r="BG862">
        <v>1</v>
      </c>
      <c r="CP862" t="s">
        <v>12790</v>
      </c>
      <c r="CQ862" t="s">
        <v>3292</v>
      </c>
      <c r="CU862">
        <v>5</v>
      </c>
    </row>
    <row r="863" spans="1:99" x14ac:dyDescent="0.2">
      <c r="A863" s="21" t="s">
        <v>943</v>
      </c>
      <c r="B863" t="s">
        <v>944</v>
      </c>
      <c r="C863" s="16">
        <v>36526</v>
      </c>
      <c r="D863" t="s">
        <v>4501</v>
      </c>
      <c r="E863" t="s">
        <v>4881</v>
      </c>
      <c r="G863" t="s">
        <v>12791</v>
      </c>
      <c r="H863" t="s">
        <v>4503</v>
      </c>
      <c r="I863" t="s">
        <v>44</v>
      </c>
      <c r="J863" t="s">
        <v>941</v>
      </c>
      <c r="K863" t="s">
        <v>12792</v>
      </c>
      <c r="L863" t="s">
        <v>945</v>
      </c>
      <c r="M863">
        <v>355.57499999999999</v>
      </c>
      <c r="N863" t="s">
        <v>4484</v>
      </c>
      <c r="O863" s="16">
        <v>39732</v>
      </c>
      <c r="P863" t="s">
        <v>4476</v>
      </c>
      <c r="S863" t="s">
        <v>4485</v>
      </c>
      <c r="T863" t="s">
        <v>946</v>
      </c>
      <c r="U863" t="s">
        <v>12793</v>
      </c>
      <c r="V863" t="s">
        <v>12794</v>
      </c>
      <c r="W863" t="s">
        <v>12795</v>
      </c>
      <c r="AO863" t="s">
        <v>4493</v>
      </c>
      <c r="AP863">
        <v>1</v>
      </c>
      <c r="AQ863" t="s">
        <v>203</v>
      </c>
      <c r="AR863" s="16">
        <v>39006</v>
      </c>
      <c r="AS863">
        <v>32000000</v>
      </c>
      <c r="AT863" t="s">
        <v>35</v>
      </c>
      <c r="AU863">
        <v>40072330</v>
      </c>
      <c r="AV863">
        <v>32000000</v>
      </c>
      <c r="AW863" t="s">
        <v>35</v>
      </c>
      <c r="AX863">
        <v>40072330</v>
      </c>
      <c r="AY863" t="s">
        <v>44</v>
      </c>
      <c r="AZ863">
        <v>32000000</v>
      </c>
      <c r="BA863" t="s">
        <v>35</v>
      </c>
      <c r="BB863">
        <v>40072331</v>
      </c>
      <c r="BC863">
        <v>32000000</v>
      </c>
      <c r="BD863" t="s">
        <v>35</v>
      </c>
      <c r="BE863">
        <v>40072331</v>
      </c>
      <c r="BF863">
        <v>1</v>
      </c>
      <c r="BG863">
        <v>2</v>
      </c>
      <c r="BH863" t="s">
        <v>12796</v>
      </c>
      <c r="BI863" t="s">
        <v>12797</v>
      </c>
      <c r="BJ863" s="16">
        <v>39732</v>
      </c>
      <c r="BK863" t="s">
        <v>4476</v>
      </c>
      <c r="BL863">
        <v>100000000</v>
      </c>
      <c r="BM863" t="s">
        <v>35</v>
      </c>
      <c r="BN863">
        <v>134423779</v>
      </c>
      <c r="BO863" t="s">
        <v>5195</v>
      </c>
      <c r="BP863" t="s">
        <v>6796</v>
      </c>
      <c r="CN863" t="s">
        <v>4530</v>
      </c>
      <c r="CP863" t="s">
        <v>7876</v>
      </c>
      <c r="CQ863" t="s">
        <v>948</v>
      </c>
      <c r="CR863" t="s">
        <v>12798</v>
      </c>
      <c r="CS863" t="s">
        <v>12799</v>
      </c>
      <c r="CU863">
        <v>12</v>
      </c>
    </row>
    <row r="864" spans="1:99" x14ac:dyDescent="0.2">
      <c r="A864" s="21" t="s">
        <v>12800</v>
      </c>
      <c r="B864" t="s">
        <v>12801</v>
      </c>
      <c r="G864" t="s">
        <v>12802</v>
      </c>
      <c r="H864" t="s">
        <v>4503</v>
      </c>
      <c r="I864" t="s">
        <v>52</v>
      </c>
      <c r="J864" t="s">
        <v>73</v>
      </c>
      <c r="K864" t="s">
        <v>4808</v>
      </c>
      <c r="L864" t="s">
        <v>12803</v>
      </c>
      <c r="M864">
        <v>364.815</v>
      </c>
      <c r="N864" t="s">
        <v>4484</v>
      </c>
      <c r="S864" t="s">
        <v>4485</v>
      </c>
      <c r="T864" t="s">
        <v>12804</v>
      </c>
      <c r="AP864">
        <v>1</v>
      </c>
      <c r="AQ864" t="s">
        <v>52</v>
      </c>
      <c r="AR864" s="16">
        <v>42906</v>
      </c>
      <c r="AY864" t="s">
        <v>52</v>
      </c>
      <c r="CP864" t="s">
        <v>4555</v>
      </c>
    </row>
    <row r="865" spans="1:99" x14ac:dyDescent="0.2">
      <c r="A865" s="21" t="s">
        <v>12805</v>
      </c>
      <c r="B865" t="s">
        <v>12806</v>
      </c>
      <c r="C865" s="16">
        <v>41640</v>
      </c>
      <c r="D865" t="s">
        <v>4501</v>
      </c>
      <c r="F865" t="s">
        <v>77</v>
      </c>
      <c r="G865" t="s">
        <v>12807</v>
      </c>
      <c r="H865" t="s">
        <v>4503</v>
      </c>
      <c r="I865" t="s">
        <v>97</v>
      </c>
      <c r="J865" t="s">
        <v>12808</v>
      </c>
      <c r="K865" t="s">
        <v>12809</v>
      </c>
      <c r="L865" t="s">
        <v>12810</v>
      </c>
      <c r="M865">
        <v>366.601</v>
      </c>
      <c r="N865" t="s">
        <v>4484</v>
      </c>
      <c r="S865" t="s">
        <v>4485</v>
      </c>
      <c r="T865" t="s">
        <v>12811</v>
      </c>
      <c r="W865" t="s">
        <v>12812</v>
      </c>
      <c r="AM865">
        <v>1</v>
      </c>
      <c r="AN865" t="s">
        <v>12813</v>
      </c>
      <c r="AO865" s="17">
        <v>18568</v>
      </c>
      <c r="AP865">
        <v>1</v>
      </c>
      <c r="AR865" s="16">
        <v>41699</v>
      </c>
      <c r="AY865" t="s">
        <v>97</v>
      </c>
      <c r="BG865">
        <v>1</v>
      </c>
      <c r="CF865">
        <v>1</v>
      </c>
      <c r="CG865">
        <v>4</v>
      </c>
      <c r="CH865" t="s">
        <v>4608</v>
      </c>
      <c r="CI865" t="s">
        <v>4498</v>
      </c>
    </row>
    <row r="866" spans="1:99" x14ac:dyDescent="0.2">
      <c r="A866" s="21" t="s">
        <v>12814</v>
      </c>
      <c r="B866" t="s">
        <v>12815</v>
      </c>
      <c r="C866" s="16">
        <v>41840</v>
      </c>
      <c r="D866" t="s">
        <v>4476</v>
      </c>
      <c r="F866" t="s">
        <v>77</v>
      </c>
      <c r="G866" t="s">
        <v>12816</v>
      </c>
    </row>
    <row r="867" spans="1:99" x14ac:dyDescent="0.2">
      <c r="A867" s="21" t="s">
        <v>12817</v>
      </c>
      <c r="B867" t="s">
        <v>12818</v>
      </c>
      <c r="C867" s="16">
        <v>37987</v>
      </c>
      <c r="D867" t="s">
        <v>4501</v>
      </c>
      <c r="F867" t="s">
        <v>77</v>
      </c>
      <c r="G867" t="s">
        <v>12819</v>
      </c>
    </row>
    <row r="868" spans="1:99" x14ac:dyDescent="0.2">
      <c r="A868" s="21" t="s">
        <v>12820</v>
      </c>
      <c r="B868" t="s">
        <v>12821</v>
      </c>
      <c r="C868" s="16">
        <v>43466</v>
      </c>
      <c r="D868" t="s">
        <v>4501</v>
      </c>
      <c r="G868" t="s">
        <v>12822</v>
      </c>
      <c r="H868" t="s">
        <v>4503</v>
      </c>
      <c r="I868" t="s">
        <v>5369</v>
      </c>
      <c r="J868" t="s">
        <v>12823</v>
      </c>
      <c r="K868" t="s">
        <v>4696</v>
      </c>
      <c r="L868" t="s">
        <v>12824</v>
      </c>
      <c r="M868">
        <v>368.52199999999999</v>
      </c>
      <c r="N868" t="s">
        <v>4484</v>
      </c>
      <c r="S868" t="s">
        <v>4485</v>
      </c>
      <c r="T868" t="s">
        <v>12825</v>
      </c>
      <c r="U868" t="s">
        <v>12826</v>
      </c>
      <c r="W868" t="s">
        <v>12827</v>
      </c>
      <c r="X868" t="s">
        <v>12828</v>
      </c>
      <c r="Y868" t="s">
        <v>12829</v>
      </c>
      <c r="AM868">
        <v>4</v>
      </c>
      <c r="AN868" t="s">
        <v>12830</v>
      </c>
      <c r="AO868" s="18">
        <v>44470</v>
      </c>
      <c r="AP868">
        <v>1</v>
      </c>
      <c r="AR868" s="16">
        <v>43723</v>
      </c>
      <c r="BG868">
        <v>1</v>
      </c>
      <c r="CN868" t="s">
        <v>4530</v>
      </c>
      <c r="CP868" t="s">
        <v>4703</v>
      </c>
      <c r="CQ868" t="s">
        <v>12309</v>
      </c>
    </row>
    <row r="869" spans="1:99" x14ac:dyDescent="0.2">
      <c r="A869" s="21" t="s">
        <v>12831</v>
      </c>
      <c r="B869" t="s">
        <v>12832</v>
      </c>
      <c r="H869" t="s">
        <v>4503</v>
      </c>
      <c r="I869" t="s">
        <v>52</v>
      </c>
      <c r="J869" t="s">
        <v>12833</v>
      </c>
      <c r="K869" t="s">
        <v>5183</v>
      </c>
      <c r="L869" t="s">
        <v>12834</v>
      </c>
      <c r="M869">
        <v>368.86599999999999</v>
      </c>
      <c r="N869" t="s">
        <v>4484</v>
      </c>
      <c r="S869" t="s">
        <v>4485</v>
      </c>
      <c r="T869" t="s">
        <v>12835</v>
      </c>
      <c r="X869" t="s">
        <v>12836</v>
      </c>
      <c r="Z869">
        <v>7</v>
      </c>
      <c r="AP869">
        <v>1</v>
      </c>
      <c r="AQ869" t="s">
        <v>52</v>
      </c>
      <c r="AR869" s="16">
        <v>42293</v>
      </c>
      <c r="AY869" t="s">
        <v>52</v>
      </c>
      <c r="BG869">
        <v>1</v>
      </c>
      <c r="CP869" t="s">
        <v>5245</v>
      </c>
      <c r="CQ869" t="s">
        <v>9286</v>
      </c>
    </row>
    <row r="870" spans="1:99" x14ac:dyDescent="0.2">
      <c r="A870" s="21" t="s">
        <v>12837</v>
      </c>
      <c r="B870" t="s">
        <v>12838</v>
      </c>
      <c r="C870" s="16">
        <v>40909</v>
      </c>
      <c r="D870" t="s">
        <v>4501</v>
      </c>
      <c r="F870" t="s">
        <v>53</v>
      </c>
      <c r="H870" t="s">
        <v>4503</v>
      </c>
      <c r="I870" t="s">
        <v>5369</v>
      </c>
      <c r="J870" t="s">
        <v>73</v>
      </c>
      <c r="K870" t="s">
        <v>12839</v>
      </c>
      <c r="L870" t="s">
        <v>12840</v>
      </c>
      <c r="M870">
        <v>369.14100000000002</v>
      </c>
      <c r="N870" t="s">
        <v>4484</v>
      </c>
      <c r="S870" t="s">
        <v>4485</v>
      </c>
      <c r="T870" t="s">
        <v>12841</v>
      </c>
      <c r="U870" t="s">
        <v>12842</v>
      </c>
      <c r="V870" t="s">
        <v>12843</v>
      </c>
      <c r="W870" t="s">
        <v>12844</v>
      </c>
      <c r="Z870">
        <v>5</v>
      </c>
      <c r="AO870" s="18">
        <v>44470</v>
      </c>
      <c r="AP870">
        <v>1</v>
      </c>
      <c r="AR870" s="16">
        <v>43609</v>
      </c>
      <c r="BF870">
        <v>1</v>
      </c>
      <c r="BG870">
        <v>1</v>
      </c>
      <c r="CC870" t="s">
        <v>4607</v>
      </c>
      <c r="CD870">
        <v>1</v>
      </c>
      <c r="CF870">
        <v>0</v>
      </c>
      <c r="CG870">
        <v>1</v>
      </c>
      <c r="CI870" t="s">
        <v>4594</v>
      </c>
    </row>
    <row r="871" spans="1:99" x14ac:dyDescent="0.2">
      <c r="A871" s="21" t="s">
        <v>3306</v>
      </c>
      <c r="B871" t="s">
        <v>3307</v>
      </c>
      <c r="C871" s="16">
        <v>42470</v>
      </c>
      <c r="D871" t="s">
        <v>4476</v>
      </c>
      <c r="G871" t="s">
        <v>12845</v>
      </c>
      <c r="H871" t="s">
        <v>4503</v>
      </c>
      <c r="I871" t="s">
        <v>52</v>
      </c>
      <c r="J871" t="s">
        <v>3055</v>
      </c>
      <c r="K871" t="s">
        <v>4506</v>
      </c>
      <c r="L871" t="s">
        <v>3308</v>
      </c>
      <c r="M871">
        <v>369.90300000000002</v>
      </c>
      <c r="N871" t="s">
        <v>4484</v>
      </c>
      <c r="S871" t="s">
        <v>4485</v>
      </c>
      <c r="T871" t="s">
        <v>3309</v>
      </c>
      <c r="U871" t="s">
        <v>12846</v>
      </c>
      <c r="V871" t="s">
        <v>12847</v>
      </c>
      <c r="W871" t="s">
        <v>12848</v>
      </c>
      <c r="X871" t="s">
        <v>12849</v>
      </c>
      <c r="Z871">
        <v>2</v>
      </c>
      <c r="AM871">
        <v>1</v>
      </c>
      <c r="AN871" t="s">
        <v>12850</v>
      </c>
      <c r="AO871" s="18">
        <v>44470</v>
      </c>
      <c r="AP871">
        <v>1</v>
      </c>
      <c r="AQ871" t="s">
        <v>52</v>
      </c>
      <c r="AR871" s="16">
        <v>42926</v>
      </c>
      <c r="AY871" t="s">
        <v>52</v>
      </c>
      <c r="BG871">
        <v>1</v>
      </c>
      <c r="CP871" t="s">
        <v>5344</v>
      </c>
      <c r="CQ871" t="s">
        <v>2278</v>
      </c>
      <c r="CU871">
        <v>10</v>
      </c>
    </row>
    <row r="872" spans="1:99" x14ac:dyDescent="0.2">
      <c r="A872" s="21" t="s">
        <v>2793</v>
      </c>
      <c r="B872" t="s">
        <v>2795</v>
      </c>
      <c r="C872" s="16">
        <v>42736</v>
      </c>
      <c r="D872" t="s">
        <v>4501</v>
      </c>
      <c r="G872" t="s">
        <v>12851</v>
      </c>
      <c r="H872" t="s">
        <v>4503</v>
      </c>
      <c r="I872" t="s">
        <v>52</v>
      </c>
      <c r="J872" t="s">
        <v>2794</v>
      </c>
      <c r="K872" t="s">
        <v>12852</v>
      </c>
      <c r="L872" t="s">
        <v>2796</v>
      </c>
      <c r="M872">
        <v>372.44900000000001</v>
      </c>
      <c r="N872" t="s">
        <v>4484</v>
      </c>
      <c r="S872" t="s">
        <v>4485</v>
      </c>
      <c r="T872" t="s">
        <v>2797</v>
      </c>
      <c r="W872" t="s">
        <v>12853</v>
      </c>
      <c r="X872" t="s">
        <v>12854</v>
      </c>
      <c r="Y872" t="s">
        <v>12855</v>
      </c>
      <c r="AO872" s="17">
        <v>18568</v>
      </c>
      <c r="AP872">
        <v>1</v>
      </c>
      <c r="AQ872" t="s">
        <v>52</v>
      </c>
      <c r="AR872" s="16">
        <v>43252</v>
      </c>
      <c r="AY872" t="s">
        <v>52</v>
      </c>
      <c r="BF872">
        <v>1</v>
      </c>
      <c r="BG872">
        <v>1</v>
      </c>
      <c r="CP872" t="s">
        <v>12856</v>
      </c>
      <c r="CQ872" t="s">
        <v>2798</v>
      </c>
      <c r="CU872">
        <v>10</v>
      </c>
    </row>
    <row r="873" spans="1:99" x14ac:dyDescent="0.2">
      <c r="A873" s="21" t="s">
        <v>12857</v>
      </c>
      <c r="B873" t="s">
        <v>12858</v>
      </c>
      <c r="C873" s="16">
        <v>43101</v>
      </c>
      <c r="D873" t="s">
        <v>4501</v>
      </c>
      <c r="G873" t="s">
        <v>12859</v>
      </c>
      <c r="H873" t="s">
        <v>4503</v>
      </c>
      <c r="I873" t="s">
        <v>52</v>
      </c>
      <c r="J873" t="s">
        <v>12860</v>
      </c>
      <c r="K873" t="s">
        <v>7032</v>
      </c>
      <c r="L873" t="s">
        <v>12861</v>
      </c>
      <c r="M873">
        <v>372.60899999999998</v>
      </c>
      <c r="N873" t="s">
        <v>4484</v>
      </c>
      <c r="S873" t="s">
        <v>4485</v>
      </c>
      <c r="T873" t="s">
        <v>12862</v>
      </c>
      <c r="U873" t="s">
        <v>12863</v>
      </c>
      <c r="V873" t="s">
        <v>12864</v>
      </c>
      <c r="W873" t="s">
        <v>12865</v>
      </c>
      <c r="X873" t="s">
        <v>12866</v>
      </c>
      <c r="Y873">
        <v>37067883375</v>
      </c>
      <c r="AM873">
        <v>4</v>
      </c>
      <c r="AN873" t="s">
        <v>12867</v>
      </c>
      <c r="AO873" s="17">
        <v>18568</v>
      </c>
      <c r="AP873">
        <v>1</v>
      </c>
      <c r="AQ873" t="s">
        <v>52</v>
      </c>
      <c r="AR873" s="16">
        <v>43330</v>
      </c>
      <c r="AY873" t="s">
        <v>52</v>
      </c>
      <c r="CN873" t="s">
        <v>4530</v>
      </c>
      <c r="CP873" t="s">
        <v>6856</v>
      </c>
      <c r="CU873">
        <v>13</v>
      </c>
    </row>
    <row r="874" spans="1:99" x14ac:dyDescent="0.2">
      <c r="A874" s="21" t="s">
        <v>4322</v>
      </c>
      <c r="B874" t="s">
        <v>4324</v>
      </c>
      <c r="C874" s="16">
        <v>40087</v>
      </c>
      <c r="D874" t="s">
        <v>4476</v>
      </c>
      <c r="F874" t="s">
        <v>53</v>
      </c>
      <c r="G874" t="s">
        <v>12868</v>
      </c>
      <c r="H874" t="s">
        <v>4503</v>
      </c>
      <c r="I874" t="s">
        <v>52</v>
      </c>
      <c r="J874" t="s">
        <v>4323</v>
      </c>
      <c r="K874" t="s">
        <v>4506</v>
      </c>
      <c r="L874" t="s">
        <v>4325</v>
      </c>
      <c r="M874">
        <v>375.16800000000001</v>
      </c>
      <c r="N874" t="s">
        <v>4484</v>
      </c>
      <c r="S874" t="s">
        <v>4485</v>
      </c>
      <c r="T874" t="s">
        <v>4326</v>
      </c>
      <c r="U874" t="s">
        <v>12869</v>
      </c>
      <c r="V874" t="s">
        <v>12870</v>
      </c>
      <c r="W874" t="s">
        <v>12871</v>
      </c>
      <c r="X874" t="s">
        <v>12872</v>
      </c>
      <c r="Y874">
        <v>442081231249</v>
      </c>
      <c r="AM874">
        <v>1</v>
      </c>
      <c r="AN874" t="s">
        <v>12873</v>
      </c>
      <c r="AO874" s="17">
        <v>18568</v>
      </c>
      <c r="AP874">
        <v>1</v>
      </c>
      <c r="AQ874" t="s">
        <v>52</v>
      </c>
      <c r="AR874" s="16">
        <v>40103</v>
      </c>
      <c r="AS874">
        <v>250000</v>
      </c>
      <c r="AT874" t="s">
        <v>39</v>
      </c>
      <c r="AU874">
        <v>250000</v>
      </c>
      <c r="AV874">
        <v>250000</v>
      </c>
      <c r="AW874" t="s">
        <v>39</v>
      </c>
      <c r="AX874">
        <v>250000</v>
      </c>
      <c r="AY874" t="s">
        <v>52</v>
      </c>
      <c r="AZ874">
        <v>250000</v>
      </c>
      <c r="BA874" t="s">
        <v>39</v>
      </c>
      <c r="BB874">
        <v>250000</v>
      </c>
      <c r="BC874">
        <v>250000</v>
      </c>
      <c r="BD874" t="s">
        <v>39</v>
      </c>
      <c r="BE874">
        <v>250000</v>
      </c>
      <c r="CP874" t="s">
        <v>7876</v>
      </c>
      <c r="CU874">
        <v>15</v>
      </c>
    </row>
    <row r="875" spans="1:99" x14ac:dyDescent="0.2">
      <c r="A875" s="21" t="s">
        <v>12874</v>
      </c>
      <c r="B875" t="s">
        <v>12875</v>
      </c>
      <c r="C875" s="16">
        <v>43101</v>
      </c>
      <c r="D875" t="s">
        <v>4501</v>
      </c>
      <c r="E875" t="s">
        <v>4881</v>
      </c>
      <c r="F875" t="s">
        <v>53</v>
      </c>
      <c r="G875" t="s">
        <v>12876</v>
      </c>
      <c r="H875" t="s">
        <v>4503</v>
      </c>
      <c r="I875" t="s">
        <v>52</v>
      </c>
      <c r="J875" t="s">
        <v>12877</v>
      </c>
      <c r="K875" t="s">
        <v>4696</v>
      </c>
      <c r="L875" t="s">
        <v>12878</v>
      </c>
      <c r="M875">
        <v>379.70600000000002</v>
      </c>
      <c r="N875" t="s">
        <v>6289</v>
      </c>
      <c r="O875" s="16">
        <v>43712</v>
      </c>
      <c r="P875" t="s">
        <v>4476</v>
      </c>
      <c r="R875" t="s">
        <v>6290</v>
      </c>
      <c r="S875" t="s">
        <v>4485</v>
      </c>
      <c r="U875" t="s">
        <v>12879</v>
      </c>
      <c r="W875" t="s">
        <v>12880</v>
      </c>
      <c r="X875" t="s">
        <v>12881</v>
      </c>
      <c r="Y875" t="s">
        <v>12882</v>
      </c>
      <c r="AM875">
        <v>1</v>
      </c>
      <c r="AN875" t="s">
        <v>12883</v>
      </c>
      <c r="AO875" s="17">
        <v>18568</v>
      </c>
      <c r="AP875">
        <v>1</v>
      </c>
      <c r="AQ875" t="s">
        <v>203</v>
      </c>
      <c r="AR875" s="16">
        <v>43252</v>
      </c>
      <c r="AY875" t="s">
        <v>52</v>
      </c>
      <c r="BF875">
        <v>1</v>
      </c>
      <c r="BG875">
        <v>1</v>
      </c>
      <c r="BH875" t="s">
        <v>12884</v>
      </c>
      <c r="BI875" t="s">
        <v>12885</v>
      </c>
      <c r="BJ875" s="16">
        <v>43712</v>
      </c>
      <c r="BK875" t="s">
        <v>4476</v>
      </c>
      <c r="BO875" t="s">
        <v>5195</v>
      </c>
      <c r="CN875" t="s">
        <v>4530</v>
      </c>
      <c r="CP875" t="s">
        <v>4581</v>
      </c>
      <c r="CQ875" t="s">
        <v>12886</v>
      </c>
      <c r="CR875" t="s">
        <v>12887</v>
      </c>
      <c r="CS875" t="s">
        <v>12888</v>
      </c>
    </row>
    <row r="876" spans="1:99" x14ac:dyDescent="0.2">
      <c r="A876" s="21" t="s">
        <v>3713</v>
      </c>
      <c r="B876" t="s">
        <v>3715</v>
      </c>
      <c r="C876" s="16">
        <v>42008</v>
      </c>
      <c r="D876" t="s">
        <v>4476</v>
      </c>
      <c r="E876" t="s">
        <v>4881</v>
      </c>
      <c r="G876" t="s">
        <v>12889</v>
      </c>
      <c r="H876" t="s">
        <v>4503</v>
      </c>
      <c r="I876" t="s">
        <v>97</v>
      </c>
      <c r="J876" t="s">
        <v>3714</v>
      </c>
      <c r="K876" t="s">
        <v>4506</v>
      </c>
      <c r="L876" t="s">
        <v>3716</v>
      </c>
      <c r="M876">
        <v>384.66899999999998</v>
      </c>
      <c r="N876" t="s">
        <v>4484</v>
      </c>
      <c r="O876" s="16">
        <v>43257</v>
      </c>
      <c r="P876" t="s">
        <v>4476</v>
      </c>
      <c r="S876" t="s">
        <v>4485</v>
      </c>
      <c r="T876" t="s">
        <v>3717</v>
      </c>
      <c r="U876" t="s">
        <v>12890</v>
      </c>
      <c r="W876" t="s">
        <v>12891</v>
      </c>
      <c r="Z876">
        <v>2</v>
      </c>
      <c r="AM876">
        <v>1</v>
      </c>
      <c r="AN876" t="s">
        <v>12892</v>
      </c>
      <c r="AO876" s="18">
        <v>44470</v>
      </c>
      <c r="AP876">
        <v>1</v>
      </c>
      <c r="AQ876" t="s">
        <v>203</v>
      </c>
      <c r="AR876" s="16">
        <v>42536</v>
      </c>
      <c r="AY876" t="s">
        <v>97</v>
      </c>
      <c r="BG876">
        <v>1</v>
      </c>
      <c r="BH876" t="s">
        <v>12893</v>
      </c>
      <c r="BI876" t="s">
        <v>12894</v>
      </c>
      <c r="BJ876" s="16">
        <v>43257</v>
      </c>
      <c r="BK876" t="s">
        <v>4476</v>
      </c>
      <c r="BO876" t="s">
        <v>5195</v>
      </c>
      <c r="CP876" t="s">
        <v>12895</v>
      </c>
      <c r="CQ876" t="s">
        <v>3718</v>
      </c>
      <c r="CR876" t="s">
        <v>12896</v>
      </c>
      <c r="CS876" t="s">
        <v>12897</v>
      </c>
      <c r="CU876">
        <v>10</v>
      </c>
    </row>
    <row r="877" spans="1:99" x14ac:dyDescent="0.2">
      <c r="A877" s="21" t="s">
        <v>12898</v>
      </c>
      <c r="B877" t="s">
        <v>12899</v>
      </c>
      <c r="F877" t="s">
        <v>53</v>
      </c>
      <c r="G877" t="s">
        <v>12900</v>
      </c>
      <c r="H877" t="s">
        <v>4503</v>
      </c>
      <c r="I877" t="s">
        <v>213</v>
      </c>
      <c r="J877" t="s">
        <v>12901</v>
      </c>
      <c r="K877" t="s">
        <v>6704</v>
      </c>
      <c r="L877" t="s">
        <v>12902</v>
      </c>
      <c r="M877">
        <v>390.78500000000003</v>
      </c>
      <c r="N877" t="s">
        <v>4484</v>
      </c>
      <c r="S877" t="s">
        <v>4485</v>
      </c>
      <c r="T877" t="s">
        <v>12903</v>
      </c>
      <c r="W877" t="s">
        <v>12904</v>
      </c>
      <c r="AM877">
        <v>1</v>
      </c>
      <c r="AN877" t="s">
        <v>12905</v>
      </c>
      <c r="AO877" s="17">
        <v>18568</v>
      </c>
      <c r="AP877">
        <v>1</v>
      </c>
      <c r="AQ877" t="s">
        <v>52</v>
      </c>
      <c r="AR877" s="16">
        <v>42292</v>
      </c>
      <c r="AY877" t="s">
        <v>213</v>
      </c>
      <c r="BG877">
        <v>1</v>
      </c>
      <c r="CF877">
        <v>0</v>
      </c>
      <c r="CG877">
        <v>1</v>
      </c>
      <c r="CI877" t="s">
        <v>4594</v>
      </c>
    </row>
    <row r="878" spans="1:99" x14ac:dyDescent="0.2">
      <c r="A878" s="21" t="s">
        <v>12906</v>
      </c>
      <c r="B878" t="s">
        <v>12907</v>
      </c>
      <c r="C878" s="16">
        <v>43159</v>
      </c>
      <c r="D878" t="s">
        <v>4476</v>
      </c>
      <c r="G878" t="s">
        <v>12908</v>
      </c>
      <c r="H878" t="s">
        <v>4503</v>
      </c>
      <c r="I878" t="s">
        <v>60</v>
      </c>
      <c r="J878" t="s">
        <v>1301</v>
      </c>
      <c r="K878" t="s">
        <v>12909</v>
      </c>
      <c r="L878" t="s">
        <v>12910</v>
      </c>
      <c r="M878">
        <v>391.06</v>
      </c>
      <c r="N878" t="s">
        <v>4484</v>
      </c>
      <c r="S878" t="s">
        <v>4485</v>
      </c>
      <c r="T878" t="s">
        <v>12911</v>
      </c>
      <c r="X878" t="s">
        <v>12912</v>
      </c>
      <c r="Y878" t="s">
        <v>12913</v>
      </c>
      <c r="AM878">
        <v>1</v>
      </c>
      <c r="AN878" t="s">
        <v>12914</v>
      </c>
      <c r="AO878" s="18">
        <v>44470</v>
      </c>
      <c r="AP878">
        <v>1</v>
      </c>
      <c r="AQ878" t="s">
        <v>61</v>
      </c>
      <c r="AR878" s="16">
        <v>43313</v>
      </c>
      <c r="AY878" t="s">
        <v>60</v>
      </c>
      <c r="CN878" t="s">
        <v>4530</v>
      </c>
      <c r="CP878" t="s">
        <v>4848</v>
      </c>
    </row>
    <row r="879" spans="1:99" x14ac:dyDescent="0.2">
      <c r="A879" s="21" t="s">
        <v>12915</v>
      </c>
      <c r="B879" t="s">
        <v>12916</v>
      </c>
      <c r="C879" s="16">
        <v>42370</v>
      </c>
      <c r="D879" t="s">
        <v>4501</v>
      </c>
      <c r="F879" t="s">
        <v>53</v>
      </c>
      <c r="G879" t="s">
        <v>12917</v>
      </c>
      <c r="H879" t="s">
        <v>4503</v>
      </c>
      <c r="I879" t="s">
        <v>52</v>
      </c>
      <c r="J879" t="s">
        <v>73</v>
      </c>
      <c r="K879" t="s">
        <v>4520</v>
      </c>
      <c r="L879" t="s">
        <v>12918</v>
      </c>
      <c r="M879">
        <v>393.44200000000001</v>
      </c>
      <c r="N879" t="s">
        <v>4484</v>
      </c>
      <c r="S879" t="s">
        <v>4485</v>
      </c>
      <c r="T879" t="s">
        <v>12919</v>
      </c>
      <c r="W879" t="s">
        <v>12920</v>
      </c>
      <c r="Y879" t="s">
        <v>12921</v>
      </c>
      <c r="AM879">
        <v>2</v>
      </c>
      <c r="AN879" t="s">
        <v>12922</v>
      </c>
      <c r="AO879" s="17">
        <v>18568</v>
      </c>
      <c r="AP879">
        <v>1</v>
      </c>
      <c r="AQ879" t="s">
        <v>52</v>
      </c>
      <c r="AR879" s="16">
        <v>42824</v>
      </c>
      <c r="AY879" t="s">
        <v>52</v>
      </c>
      <c r="CF879">
        <v>0</v>
      </c>
      <c r="CG879">
        <v>2</v>
      </c>
      <c r="CI879" t="s">
        <v>4498</v>
      </c>
    </row>
    <row r="880" spans="1:99" x14ac:dyDescent="0.2">
      <c r="A880" s="21" t="s">
        <v>12923</v>
      </c>
      <c r="B880" t="s">
        <v>12924</v>
      </c>
      <c r="C880" s="16">
        <v>43101</v>
      </c>
      <c r="D880" t="s">
        <v>4501</v>
      </c>
      <c r="G880" t="s">
        <v>12925</v>
      </c>
      <c r="H880" t="s">
        <v>4503</v>
      </c>
      <c r="I880" t="s">
        <v>5286</v>
      </c>
      <c r="J880" t="s">
        <v>12926</v>
      </c>
      <c r="K880" t="s">
        <v>12927</v>
      </c>
      <c r="L880" t="s">
        <v>12928</v>
      </c>
      <c r="M880">
        <v>395.12299999999999</v>
      </c>
      <c r="N880" t="s">
        <v>4484</v>
      </c>
      <c r="S880" t="s">
        <v>4485</v>
      </c>
      <c r="T880" t="s">
        <v>12929</v>
      </c>
      <c r="X880" t="s">
        <v>12930</v>
      </c>
      <c r="Y880" t="s">
        <v>12931</v>
      </c>
      <c r="AM880">
        <v>1</v>
      </c>
      <c r="AN880" t="s">
        <v>12932</v>
      </c>
      <c r="AO880" s="18">
        <v>44470</v>
      </c>
      <c r="AP880">
        <v>1</v>
      </c>
      <c r="AR880" s="16">
        <v>43405</v>
      </c>
      <c r="CP880" t="s">
        <v>4565</v>
      </c>
    </row>
    <row r="881" spans="1:99" x14ac:dyDescent="0.2">
      <c r="A881" s="21" t="s">
        <v>3836</v>
      </c>
      <c r="B881" t="s">
        <v>3837</v>
      </c>
      <c r="C881" s="16">
        <v>42005</v>
      </c>
      <c r="D881" t="s">
        <v>4501</v>
      </c>
      <c r="F881" t="s">
        <v>77</v>
      </c>
      <c r="G881" t="s">
        <v>12933</v>
      </c>
      <c r="H881" t="s">
        <v>4503</v>
      </c>
      <c r="I881" t="s">
        <v>52</v>
      </c>
      <c r="J881" t="s">
        <v>135</v>
      </c>
      <c r="K881" t="s">
        <v>12934</v>
      </c>
      <c r="L881" t="s">
        <v>3838</v>
      </c>
      <c r="M881">
        <v>395.29199999999997</v>
      </c>
      <c r="N881" t="s">
        <v>4484</v>
      </c>
      <c r="S881" t="s">
        <v>4485</v>
      </c>
      <c r="T881" t="s">
        <v>3839</v>
      </c>
      <c r="Z881">
        <v>4</v>
      </c>
      <c r="AM881">
        <v>3</v>
      </c>
      <c r="AN881" t="s">
        <v>12935</v>
      </c>
      <c r="AO881" s="17">
        <v>18568</v>
      </c>
      <c r="AP881">
        <v>1</v>
      </c>
      <c r="AQ881" t="s">
        <v>52</v>
      </c>
      <c r="AR881" s="16">
        <v>42377</v>
      </c>
      <c r="AY881" t="s">
        <v>52</v>
      </c>
      <c r="CP881" t="s">
        <v>4555</v>
      </c>
    </row>
    <row r="882" spans="1:99" x14ac:dyDescent="0.2">
      <c r="A882" s="21" t="s">
        <v>12936</v>
      </c>
      <c r="B882" t="s">
        <v>12937</v>
      </c>
      <c r="C882" s="16">
        <v>42871</v>
      </c>
      <c r="D882" t="s">
        <v>4476</v>
      </c>
      <c r="H882" t="s">
        <v>4503</v>
      </c>
      <c r="I882" t="s">
        <v>5130</v>
      </c>
      <c r="J882" t="s">
        <v>12938</v>
      </c>
      <c r="K882" t="s">
        <v>4506</v>
      </c>
      <c r="L882" t="s">
        <v>12939</v>
      </c>
      <c r="M882">
        <v>395.75700000000001</v>
      </c>
      <c r="N882" t="s">
        <v>4484</v>
      </c>
      <c r="S882" t="s">
        <v>4485</v>
      </c>
      <c r="T882" t="s">
        <v>12940</v>
      </c>
      <c r="U882" t="s">
        <v>12941</v>
      </c>
      <c r="V882" t="s">
        <v>12942</v>
      </c>
      <c r="W882" t="s">
        <v>12943</v>
      </c>
      <c r="X882" t="s">
        <v>12944</v>
      </c>
      <c r="AM882">
        <v>1</v>
      </c>
      <c r="AN882" t="s">
        <v>12945</v>
      </c>
      <c r="AO882" s="18">
        <v>44470</v>
      </c>
      <c r="AP882">
        <v>1</v>
      </c>
      <c r="AR882" s="16">
        <v>43143</v>
      </c>
      <c r="AY882" t="s">
        <v>5130</v>
      </c>
      <c r="BG882">
        <v>1</v>
      </c>
      <c r="CP882" t="s">
        <v>4703</v>
      </c>
      <c r="CQ882" t="s">
        <v>12946</v>
      </c>
    </row>
    <row r="883" spans="1:99" x14ac:dyDescent="0.2">
      <c r="A883" s="21" t="s">
        <v>12947</v>
      </c>
      <c r="B883" t="s">
        <v>12948</v>
      </c>
      <c r="G883" t="s">
        <v>12949</v>
      </c>
      <c r="H883" t="s">
        <v>4503</v>
      </c>
      <c r="I883" t="s">
        <v>52</v>
      </c>
      <c r="J883" t="s">
        <v>12950</v>
      </c>
      <c r="K883" t="s">
        <v>7032</v>
      </c>
      <c r="L883" t="s">
        <v>12951</v>
      </c>
      <c r="M883">
        <v>398.22199999999998</v>
      </c>
      <c r="N883" t="s">
        <v>4484</v>
      </c>
      <c r="S883" t="s">
        <v>4485</v>
      </c>
      <c r="T883" t="s">
        <v>12952</v>
      </c>
      <c r="X883" t="s">
        <v>12953</v>
      </c>
      <c r="Y883">
        <v>37067268525</v>
      </c>
      <c r="AO883" s="18">
        <v>44470</v>
      </c>
      <c r="AP883">
        <v>1</v>
      </c>
      <c r="AQ883" t="s">
        <v>52</v>
      </c>
      <c r="AR883" s="16">
        <v>44117</v>
      </c>
      <c r="AY883" t="s">
        <v>52</v>
      </c>
      <c r="BF883">
        <v>1</v>
      </c>
      <c r="BG883">
        <v>1</v>
      </c>
      <c r="CN883" t="s">
        <v>4530</v>
      </c>
      <c r="CP883" t="s">
        <v>5529</v>
      </c>
      <c r="CQ883" t="s">
        <v>1442</v>
      </c>
    </row>
    <row r="884" spans="1:99" x14ac:dyDescent="0.2">
      <c r="A884" s="21" t="s">
        <v>12954</v>
      </c>
      <c r="B884" t="s">
        <v>12955</v>
      </c>
      <c r="C884" s="16">
        <v>43466</v>
      </c>
      <c r="D884" t="s">
        <v>4501</v>
      </c>
      <c r="G884" t="s">
        <v>12956</v>
      </c>
      <c r="H884" t="s">
        <v>4503</v>
      </c>
      <c r="I884" t="s">
        <v>52</v>
      </c>
      <c r="J884" t="s">
        <v>12957</v>
      </c>
      <c r="K884" t="s">
        <v>5586</v>
      </c>
      <c r="L884" t="s">
        <v>12958</v>
      </c>
      <c r="M884">
        <v>399.19099999999997</v>
      </c>
      <c r="N884" t="s">
        <v>6289</v>
      </c>
      <c r="R884" t="s">
        <v>6290</v>
      </c>
      <c r="S884" t="s">
        <v>4485</v>
      </c>
      <c r="V884" t="s">
        <v>12959</v>
      </c>
      <c r="W884" t="s">
        <v>12960</v>
      </c>
      <c r="X884" t="s">
        <v>12961</v>
      </c>
      <c r="AM884">
        <v>1</v>
      </c>
      <c r="AN884" t="s">
        <v>12962</v>
      </c>
      <c r="AO884" s="18">
        <v>44470</v>
      </c>
      <c r="AP884">
        <v>1</v>
      </c>
      <c r="AQ884" t="s">
        <v>52</v>
      </c>
      <c r="AR884" s="16">
        <v>43435</v>
      </c>
      <c r="AY884" t="s">
        <v>52</v>
      </c>
      <c r="CN884" t="s">
        <v>4530</v>
      </c>
      <c r="CP884" t="s">
        <v>5529</v>
      </c>
    </row>
    <row r="885" spans="1:99" x14ac:dyDescent="0.2">
      <c r="A885" s="21" t="s">
        <v>12963</v>
      </c>
      <c r="B885" t="s">
        <v>12964</v>
      </c>
      <c r="C885" s="16">
        <v>42736</v>
      </c>
      <c r="D885" t="s">
        <v>4501</v>
      </c>
      <c r="G885" t="s">
        <v>12965</v>
      </c>
      <c r="H885" t="s">
        <v>4503</v>
      </c>
      <c r="I885" t="s">
        <v>91</v>
      </c>
      <c r="J885" t="s">
        <v>12966</v>
      </c>
      <c r="K885" t="s">
        <v>12967</v>
      </c>
      <c r="L885" t="s">
        <v>12965</v>
      </c>
      <c r="M885">
        <v>404.108</v>
      </c>
      <c r="N885" t="s">
        <v>4484</v>
      </c>
      <c r="S885" t="s">
        <v>4485</v>
      </c>
      <c r="T885" t="s">
        <v>12968</v>
      </c>
      <c r="U885" t="s">
        <v>12969</v>
      </c>
      <c r="V885" t="s">
        <v>12970</v>
      </c>
      <c r="W885" t="s">
        <v>12971</v>
      </c>
      <c r="AO885" s="18">
        <v>44470</v>
      </c>
      <c r="AP885">
        <v>1</v>
      </c>
      <c r="AQ885" t="s">
        <v>52</v>
      </c>
      <c r="AR885" s="16">
        <v>43165</v>
      </c>
      <c r="AY885" t="s">
        <v>91</v>
      </c>
      <c r="BG885">
        <v>1</v>
      </c>
      <c r="CP885" t="s">
        <v>8012</v>
      </c>
      <c r="CQ885" t="s">
        <v>1442</v>
      </c>
      <c r="CU885">
        <v>13</v>
      </c>
    </row>
    <row r="886" spans="1:99" x14ac:dyDescent="0.2">
      <c r="A886" s="21" t="s">
        <v>12972</v>
      </c>
      <c r="B886" t="s">
        <v>12973</v>
      </c>
      <c r="C886" s="16">
        <v>40968</v>
      </c>
      <c r="D886" t="s">
        <v>4476</v>
      </c>
      <c r="G886" t="s">
        <v>12974</v>
      </c>
      <c r="H886" t="s">
        <v>4503</v>
      </c>
      <c r="I886" t="s">
        <v>52</v>
      </c>
      <c r="J886" t="s">
        <v>12975</v>
      </c>
      <c r="K886" t="s">
        <v>4696</v>
      </c>
      <c r="L886" t="s">
        <v>12976</v>
      </c>
      <c r="M886">
        <v>406.58600000000001</v>
      </c>
      <c r="N886" t="s">
        <v>4484</v>
      </c>
      <c r="S886" t="s">
        <v>4485</v>
      </c>
      <c r="T886" t="s">
        <v>12977</v>
      </c>
      <c r="U886" t="s">
        <v>12978</v>
      </c>
      <c r="V886" t="s">
        <v>12979</v>
      </c>
      <c r="W886" t="s">
        <v>12980</v>
      </c>
      <c r="X886" t="s">
        <v>12981</v>
      </c>
      <c r="AM886">
        <v>1</v>
      </c>
      <c r="AN886" t="s">
        <v>12982</v>
      </c>
      <c r="AO886" s="18">
        <v>44470</v>
      </c>
      <c r="AP886">
        <v>1</v>
      </c>
      <c r="AQ886" t="s">
        <v>52</v>
      </c>
      <c r="AR886" s="16">
        <v>41275</v>
      </c>
      <c r="AY886" t="s">
        <v>52</v>
      </c>
      <c r="BF886">
        <v>1</v>
      </c>
      <c r="BG886">
        <v>1</v>
      </c>
      <c r="CF886">
        <v>0</v>
      </c>
      <c r="CG886">
        <v>1</v>
      </c>
      <c r="CI886" t="s">
        <v>4498</v>
      </c>
    </row>
    <row r="887" spans="1:99" x14ac:dyDescent="0.2">
      <c r="A887" s="21" t="s">
        <v>12983</v>
      </c>
      <c r="B887" t="s">
        <v>12984</v>
      </c>
      <c r="C887" s="16">
        <v>42736</v>
      </c>
      <c r="D887" t="s">
        <v>4501</v>
      </c>
      <c r="G887" t="s">
        <v>12985</v>
      </c>
      <c r="H887" t="s">
        <v>4503</v>
      </c>
      <c r="I887" t="s">
        <v>52</v>
      </c>
      <c r="J887" t="s">
        <v>73</v>
      </c>
      <c r="K887" t="s">
        <v>12986</v>
      </c>
      <c r="L887" t="s">
        <v>12985</v>
      </c>
      <c r="M887">
        <v>411.58699999999999</v>
      </c>
      <c r="N887" t="s">
        <v>4484</v>
      </c>
      <c r="S887" t="s">
        <v>4485</v>
      </c>
      <c r="T887" t="s">
        <v>12987</v>
      </c>
      <c r="W887" t="s">
        <v>12988</v>
      </c>
      <c r="X887" t="s">
        <v>12989</v>
      </c>
      <c r="AM887">
        <v>2</v>
      </c>
      <c r="AN887" t="s">
        <v>12990</v>
      </c>
      <c r="AO887" s="18">
        <v>44470</v>
      </c>
      <c r="AP887">
        <v>1</v>
      </c>
      <c r="AQ887" t="s">
        <v>52</v>
      </c>
      <c r="AR887" s="16">
        <v>43252</v>
      </c>
      <c r="AY887" t="s">
        <v>52</v>
      </c>
      <c r="BF887">
        <v>1</v>
      </c>
      <c r="BG887">
        <v>2</v>
      </c>
      <c r="CN887" t="s">
        <v>4530</v>
      </c>
      <c r="CP887" t="s">
        <v>4555</v>
      </c>
      <c r="CQ887" t="s">
        <v>12991</v>
      </c>
    </row>
    <row r="888" spans="1:99" x14ac:dyDescent="0.2">
      <c r="A888" s="21" t="s">
        <v>486</v>
      </c>
      <c r="B888" t="s">
        <v>487</v>
      </c>
      <c r="C888" s="16">
        <v>40544</v>
      </c>
      <c r="D888" t="s">
        <v>4501</v>
      </c>
      <c r="F888" t="s">
        <v>53</v>
      </c>
      <c r="G888" t="s">
        <v>12992</v>
      </c>
      <c r="H888" t="s">
        <v>4503</v>
      </c>
      <c r="I888" t="s">
        <v>52</v>
      </c>
      <c r="J888" t="s">
        <v>135</v>
      </c>
      <c r="K888" t="s">
        <v>4482</v>
      </c>
      <c r="L888" t="s">
        <v>488</v>
      </c>
      <c r="M888">
        <v>412.55200000000002</v>
      </c>
      <c r="N888" t="s">
        <v>4484</v>
      </c>
      <c r="S888" t="s">
        <v>4485</v>
      </c>
      <c r="T888" t="s">
        <v>489</v>
      </c>
      <c r="U888" t="s">
        <v>12993</v>
      </c>
      <c r="V888" t="s">
        <v>12994</v>
      </c>
      <c r="W888" t="s">
        <v>12995</v>
      </c>
      <c r="X888" t="s">
        <v>12996</v>
      </c>
      <c r="AM888">
        <v>2</v>
      </c>
      <c r="AN888" t="s">
        <v>12997</v>
      </c>
      <c r="AO888" s="18">
        <v>44470</v>
      </c>
      <c r="AP888">
        <v>1</v>
      </c>
      <c r="AQ888" t="s">
        <v>52</v>
      </c>
      <c r="AR888" s="16">
        <v>43174</v>
      </c>
      <c r="AY888" t="s">
        <v>52</v>
      </c>
      <c r="BF888">
        <v>1</v>
      </c>
      <c r="BG888">
        <v>1</v>
      </c>
      <c r="CN888" t="s">
        <v>4530</v>
      </c>
      <c r="CP888" t="s">
        <v>4555</v>
      </c>
      <c r="CQ888" t="s">
        <v>368</v>
      </c>
      <c r="CU888">
        <v>20</v>
      </c>
    </row>
    <row r="889" spans="1:99" x14ac:dyDescent="0.2">
      <c r="A889" s="21" t="s">
        <v>12998</v>
      </c>
      <c r="B889" t="s">
        <v>12999</v>
      </c>
      <c r="C889" s="16">
        <v>43313</v>
      </c>
      <c r="D889" t="s">
        <v>4546</v>
      </c>
      <c r="G889" t="s">
        <v>13000</v>
      </c>
      <c r="H889" t="s">
        <v>4503</v>
      </c>
      <c r="I889" t="s">
        <v>52</v>
      </c>
      <c r="J889" t="s">
        <v>13001</v>
      </c>
      <c r="K889" t="s">
        <v>13002</v>
      </c>
      <c r="L889" t="s">
        <v>13003</v>
      </c>
      <c r="M889">
        <v>422.14</v>
      </c>
      <c r="N889" t="s">
        <v>6289</v>
      </c>
      <c r="R889" t="s">
        <v>6290</v>
      </c>
      <c r="S889" t="s">
        <v>4485</v>
      </c>
      <c r="U889" t="s">
        <v>13004</v>
      </c>
      <c r="V889" t="s">
        <v>13005</v>
      </c>
      <c r="W889" t="s">
        <v>13006</v>
      </c>
      <c r="X889" t="s">
        <v>13007</v>
      </c>
      <c r="Y889" t="s">
        <v>13008</v>
      </c>
      <c r="AM889">
        <v>3</v>
      </c>
      <c r="AN889" t="s">
        <v>13009</v>
      </c>
      <c r="AO889" s="18">
        <v>44470</v>
      </c>
      <c r="AP889">
        <v>1</v>
      </c>
      <c r="AQ889" t="s">
        <v>52</v>
      </c>
      <c r="AR889" s="16">
        <v>44075</v>
      </c>
      <c r="AY889" t="s">
        <v>52</v>
      </c>
      <c r="CN889" t="s">
        <v>4530</v>
      </c>
      <c r="CP889" t="s">
        <v>13010</v>
      </c>
    </row>
    <row r="890" spans="1:99" x14ac:dyDescent="0.2">
      <c r="A890" s="21" t="s">
        <v>13011</v>
      </c>
      <c r="B890" t="s">
        <v>13012</v>
      </c>
      <c r="C890" s="16">
        <v>32797</v>
      </c>
      <c r="D890" t="s">
        <v>4476</v>
      </c>
      <c r="E890" t="s">
        <v>4477</v>
      </c>
      <c r="G890" t="s">
        <v>13013</v>
      </c>
      <c r="H890" t="s">
        <v>3555</v>
      </c>
      <c r="I890" t="s">
        <v>4480</v>
      </c>
      <c r="J890" t="s">
        <v>300</v>
      </c>
      <c r="K890" t="s">
        <v>5220</v>
      </c>
      <c r="L890" t="s">
        <v>13014</v>
      </c>
      <c r="M890">
        <v>423.18400000000003</v>
      </c>
      <c r="N890" t="s">
        <v>4484</v>
      </c>
      <c r="O890" s="16">
        <v>40788</v>
      </c>
      <c r="P890" t="s">
        <v>4476</v>
      </c>
      <c r="S890" t="s">
        <v>4485</v>
      </c>
      <c r="T890" t="s">
        <v>13015</v>
      </c>
      <c r="U890" t="s">
        <v>13016</v>
      </c>
      <c r="V890" t="s">
        <v>13017</v>
      </c>
      <c r="W890" t="s">
        <v>13018</v>
      </c>
      <c r="Y890">
        <v>498920500680</v>
      </c>
      <c r="Z890">
        <v>1</v>
      </c>
      <c r="AM890">
        <v>1</v>
      </c>
      <c r="AN890" t="s">
        <v>13019</v>
      </c>
      <c r="AO890" s="17">
        <v>18568</v>
      </c>
      <c r="AP890">
        <v>1</v>
      </c>
      <c r="AQ890" t="s">
        <v>2596</v>
      </c>
      <c r="AR890" s="16">
        <v>40909</v>
      </c>
      <c r="AY890" t="s">
        <v>4480</v>
      </c>
      <c r="BF890">
        <v>1</v>
      </c>
      <c r="BG890">
        <v>1</v>
      </c>
      <c r="BQ890" s="16">
        <v>40788</v>
      </c>
      <c r="BZ890" t="s">
        <v>13020</v>
      </c>
      <c r="CA890" t="s">
        <v>13021</v>
      </c>
      <c r="CB890" t="s">
        <v>4781</v>
      </c>
      <c r="CJ890">
        <v>13289039</v>
      </c>
      <c r="CK890" t="s">
        <v>39</v>
      </c>
      <c r="CL890">
        <v>13289039</v>
      </c>
      <c r="CN890" t="s">
        <v>4530</v>
      </c>
      <c r="CP890" t="s">
        <v>4915</v>
      </c>
      <c r="CQ890" t="s">
        <v>13022</v>
      </c>
      <c r="CT890">
        <v>1</v>
      </c>
      <c r="CU890">
        <v>13</v>
      </c>
    </row>
    <row r="891" spans="1:99" x14ac:dyDescent="0.2">
      <c r="A891" s="21" t="s">
        <v>4299</v>
      </c>
      <c r="B891" t="s">
        <v>4300</v>
      </c>
      <c r="C891" s="16">
        <v>39814</v>
      </c>
      <c r="D891" t="s">
        <v>4501</v>
      </c>
      <c r="E891" t="s">
        <v>4881</v>
      </c>
      <c r="G891" t="s">
        <v>13023</v>
      </c>
      <c r="H891" t="s">
        <v>4503</v>
      </c>
      <c r="I891" t="s">
        <v>60</v>
      </c>
      <c r="J891" t="s">
        <v>4187</v>
      </c>
      <c r="K891" t="s">
        <v>4506</v>
      </c>
      <c r="L891" t="s">
        <v>4301</v>
      </c>
      <c r="M891">
        <v>425.42500000000001</v>
      </c>
      <c r="N891" t="s">
        <v>4484</v>
      </c>
      <c r="O891" s="16">
        <v>41716</v>
      </c>
      <c r="P891" t="s">
        <v>4476</v>
      </c>
      <c r="S891" t="s">
        <v>4485</v>
      </c>
      <c r="T891" t="s">
        <v>4302</v>
      </c>
      <c r="U891" t="s">
        <v>13024</v>
      </c>
      <c r="W891" t="s">
        <v>13025</v>
      </c>
      <c r="X891" t="s">
        <v>13026</v>
      </c>
      <c r="Y891" t="s">
        <v>13027</v>
      </c>
      <c r="Z891">
        <v>2</v>
      </c>
      <c r="AM891">
        <v>1</v>
      </c>
      <c r="AN891" t="s">
        <v>13028</v>
      </c>
      <c r="AO891" t="s">
        <v>4493</v>
      </c>
      <c r="AP891">
        <v>1</v>
      </c>
      <c r="AQ891" t="s">
        <v>203</v>
      </c>
      <c r="AR891" s="16">
        <v>40590</v>
      </c>
      <c r="AS891">
        <v>2000000</v>
      </c>
      <c r="AT891" t="s">
        <v>1244</v>
      </c>
      <c r="AU891">
        <v>3213610</v>
      </c>
      <c r="AV891">
        <v>2000000</v>
      </c>
      <c r="AW891" t="s">
        <v>1244</v>
      </c>
      <c r="AX891">
        <v>3213610</v>
      </c>
      <c r="AY891" t="s">
        <v>60</v>
      </c>
      <c r="AZ891">
        <v>2000000</v>
      </c>
      <c r="BA891" t="s">
        <v>1244</v>
      </c>
      <c r="BB891">
        <v>3213610</v>
      </c>
      <c r="BC891">
        <v>2000000</v>
      </c>
      <c r="BD891" t="s">
        <v>1244</v>
      </c>
      <c r="BE891">
        <v>3213610</v>
      </c>
      <c r="BG891">
        <v>1</v>
      </c>
      <c r="BH891" t="s">
        <v>13029</v>
      </c>
      <c r="BI891" t="s">
        <v>13030</v>
      </c>
      <c r="BJ891" s="16">
        <v>41716</v>
      </c>
      <c r="BK891" t="s">
        <v>4476</v>
      </c>
      <c r="BO891" t="s">
        <v>5195</v>
      </c>
      <c r="CP891" t="s">
        <v>4716</v>
      </c>
      <c r="CQ891" t="s">
        <v>3206</v>
      </c>
      <c r="CR891" t="s">
        <v>13031</v>
      </c>
      <c r="CS891" t="s">
        <v>13032</v>
      </c>
      <c r="CU891">
        <v>2</v>
      </c>
    </row>
    <row r="892" spans="1:99" x14ac:dyDescent="0.2">
      <c r="A892" s="21" t="s">
        <v>3371</v>
      </c>
      <c r="B892" t="s">
        <v>3373</v>
      </c>
      <c r="C892" s="16">
        <v>42370</v>
      </c>
      <c r="D892" t="s">
        <v>4546</v>
      </c>
      <c r="F892" t="s">
        <v>77</v>
      </c>
      <c r="G892" t="s">
        <v>3374</v>
      </c>
      <c r="H892" t="s">
        <v>4503</v>
      </c>
      <c r="I892" t="s">
        <v>52</v>
      </c>
      <c r="J892" t="s">
        <v>3372</v>
      </c>
      <c r="K892" t="s">
        <v>4506</v>
      </c>
      <c r="L892" t="s">
        <v>3374</v>
      </c>
      <c r="M892">
        <v>430.78699999999998</v>
      </c>
      <c r="N892" t="s">
        <v>6289</v>
      </c>
      <c r="Q892" s="16">
        <v>43770</v>
      </c>
      <c r="R892" t="s">
        <v>4546</v>
      </c>
      <c r="S892" t="s">
        <v>4485</v>
      </c>
      <c r="T892" t="s">
        <v>3375</v>
      </c>
      <c r="W892" t="s">
        <v>13033</v>
      </c>
      <c r="Z892">
        <v>1</v>
      </c>
      <c r="AM892">
        <v>3</v>
      </c>
      <c r="AN892" t="s">
        <v>13034</v>
      </c>
      <c r="AO892" s="18">
        <v>44470</v>
      </c>
      <c r="AP892">
        <v>1</v>
      </c>
      <c r="AQ892" t="s">
        <v>52</v>
      </c>
      <c r="AR892" s="16">
        <v>42887</v>
      </c>
      <c r="AY892" t="s">
        <v>52</v>
      </c>
      <c r="BF892">
        <v>1</v>
      </c>
      <c r="BG892">
        <v>1</v>
      </c>
      <c r="CP892" t="s">
        <v>8166</v>
      </c>
      <c r="CQ892" t="s">
        <v>3376</v>
      </c>
      <c r="CU892">
        <v>11</v>
      </c>
    </row>
    <row r="893" spans="1:99" x14ac:dyDescent="0.2">
      <c r="A893" s="21" t="s">
        <v>13035</v>
      </c>
      <c r="B893" t="s">
        <v>13036</v>
      </c>
      <c r="C893" s="16">
        <v>40980</v>
      </c>
      <c r="D893" t="s">
        <v>4476</v>
      </c>
      <c r="F893" t="s">
        <v>53</v>
      </c>
      <c r="G893" t="s">
        <v>13037</v>
      </c>
      <c r="H893" t="s">
        <v>4503</v>
      </c>
      <c r="I893" t="s">
        <v>52</v>
      </c>
      <c r="J893" t="s">
        <v>13038</v>
      </c>
      <c r="K893" t="s">
        <v>12051</v>
      </c>
      <c r="L893" t="s">
        <v>13039</v>
      </c>
      <c r="M893">
        <v>431.32</v>
      </c>
      <c r="N893" t="s">
        <v>4484</v>
      </c>
      <c r="S893" t="s">
        <v>4485</v>
      </c>
      <c r="T893" t="s">
        <v>13040</v>
      </c>
      <c r="U893" t="s">
        <v>13041</v>
      </c>
      <c r="V893" t="s">
        <v>13042</v>
      </c>
      <c r="W893" t="s">
        <v>13043</v>
      </c>
      <c r="X893" t="s">
        <v>13044</v>
      </c>
      <c r="Y893" t="s">
        <v>13045</v>
      </c>
      <c r="Z893">
        <v>3</v>
      </c>
      <c r="AM893">
        <v>3</v>
      </c>
      <c r="AN893" t="s">
        <v>13046</v>
      </c>
      <c r="AO893" s="18">
        <v>44470</v>
      </c>
      <c r="AP893">
        <v>1</v>
      </c>
      <c r="AQ893" t="s">
        <v>52</v>
      </c>
      <c r="AR893" s="16">
        <v>41584</v>
      </c>
      <c r="AY893" t="s">
        <v>52</v>
      </c>
      <c r="BG893">
        <v>1</v>
      </c>
      <c r="CN893" t="s">
        <v>4530</v>
      </c>
      <c r="CP893" t="s">
        <v>5772</v>
      </c>
      <c r="CQ893" t="s">
        <v>2851</v>
      </c>
      <c r="CU893">
        <v>10</v>
      </c>
    </row>
    <row r="894" spans="1:99" x14ac:dyDescent="0.2">
      <c r="A894" s="21" t="s">
        <v>3060</v>
      </c>
      <c r="B894" t="s">
        <v>3061</v>
      </c>
      <c r="C894" s="16">
        <v>42766</v>
      </c>
      <c r="D894" t="s">
        <v>4476</v>
      </c>
      <c r="F894" t="s">
        <v>53</v>
      </c>
      <c r="G894" t="s">
        <v>13047</v>
      </c>
      <c r="H894" t="s">
        <v>4503</v>
      </c>
      <c r="I894" t="s">
        <v>52</v>
      </c>
      <c r="J894" t="s">
        <v>73</v>
      </c>
      <c r="K894" t="s">
        <v>4506</v>
      </c>
      <c r="L894" t="s">
        <v>3062</v>
      </c>
      <c r="M894">
        <v>434.53399999999999</v>
      </c>
      <c r="N894" t="s">
        <v>4484</v>
      </c>
      <c r="S894" t="s">
        <v>4485</v>
      </c>
      <c r="T894" t="s">
        <v>3063</v>
      </c>
      <c r="W894" t="s">
        <v>13048</v>
      </c>
      <c r="AM894">
        <v>1</v>
      </c>
      <c r="AN894" t="s">
        <v>13049</v>
      </c>
      <c r="AO894" s="18">
        <v>44470</v>
      </c>
      <c r="AP894">
        <v>1</v>
      </c>
      <c r="AQ894" t="s">
        <v>52</v>
      </c>
      <c r="AR894" s="16">
        <v>43101</v>
      </c>
      <c r="AY894" t="s">
        <v>52</v>
      </c>
      <c r="BG894">
        <v>1</v>
      </c>
      <c r="CP894" t="s">
        <v>4555</v>
      </c>
      <c r="CQ894" t="s">
        <v>2311</v>
      </c>
    </row>
    <row r="895" spans="1:99" x14ac:dyDescent="0.2">
      <c r="A895" s="21" t="s">
        <v>13050</v>
      </c>
      <c r="B895" t="s">
        <v>13051</v>
      </c>
      <c r="C895" s="16">
        <v>42005</v>
      </c>
      <c r="D895" t="s">
        <v>4501</v>
      </c>
      <c r="G895" t="s">
        <v>13052</v>
      </c>
      <c r="H895" t="s">
        <v>4503</v>
      </c>
      <c r="I895" t="s">
        <v>52</v>
      </c>
      <c r="J895" t="s">
        <v>13053</v>
      </c>
      <c r="K895" t="s">
        <v>5183</v>
      </c>
      <c r="L895" t="s">
        <v>13054</v>
      </c>
      <c r="M895">
        <v>437.14600000000002</v>
      </c>
      <c r="N895" t="s">
        <v>4484</v>
      </c>
      <c r="S895" t="s">
        <v>4485</v>
      </c>
      <c r="T895" t="s">
        <v>13055</v>
      </c>
      <c r="V895" t="s">
        <v>13056</v>
      </c>
      <c r="Y895">
        <v>73412907905</v>
      </c>
      <c r="Z895">
        <v>1</v>
      </c>
      <c r="AO895" s="17">
        <v>18568</v>
      </c>
      <c r="AP895">
        <v>1</v>
      </c>
      <c r="AQ895" t="s">
        <v>52</v>
      </c>
      <c r="AR895" s="16">
        <v>42894</v>
      </c>
      <c r="AY895" t="s">
        <v>52</v>
      </c>
      <c r="BG895">
        <v>1</v>
      </c>
      <c r="CC895" t="s">
        <v>7211</v>
      </c>
      <c r="CD895">
        <v>2</v>
      </c>
      <c r="CP895" t="s">
        <v>13057</v>
      </c>
      <c r="CQ895" t="s">
        <v>9286</v>
      </c>
    </row>
    <row r="896" spans="1:99" x14ac:dyDescent="0.2">
      <c r="A896" s="21" t="s">
        <v>13058</v>
      </c>
      <c r="B896" t="s">
        <v>13059</v>
      </c>
      <c r="C896" s="16">
        <v>43101</v>
      </c>
      <c r="D896" t="s">
        <v>4501</v>
      </c>
      <c r="G896" t="s">
        <v>13060</v>
      </c>
      <c r="H896" t="s">
        <v>4503</v>
      </c>
      <c r="I896" t="s">
        <v>5369</v>
      </c>
      <c r="J896" t="s">
        <v>1276</v>
      </c>
      <c r="K896" t="s">
        <v>4520</v>
      </c>
      <c r="L896" t="s">
        <v>13061</v>
      </c>
      <c r="M896">
        <v>443.35399999999998</v>
      </c>
      <c r="N896" t="s">
        <v>4484</v>
      </c>
      <c r="S896" t="s">
        <v>4485</v>
      </c>
      <c r="T896" t="s">
        <v>13062</v>
      </c>
      <c r="W896" t="s">
        <v>13063</v>
      </c>
      <c r="X896" t="s">
        <v>13064</v>
      </c>
      <c r="AM896">
        <v>1</v>
      </c>
      <c r="AN896" t="s">
        <v>13065</v>
      </c>
      <c r="AO896" s="18">
        <v>44470</v>
      </c>
      <c r="AP896">
        <v>1</v>
      </c>
      <c r="AR896" s="16">
        <v>43358</v>
      </c>
      <c r="BG896">
        <v>1</v>
      </c>
      <c r="CN896" t="s">
        <v>4530</v>
      </c>
      <c r="CP896" t="s">
        <v>8746</v>
      </c>
      <c r="CQ896" t="s">
        <v>12309</v>
      </c>
    </row>
    <row r="897" spans="1:99" x14ac:dyDescent="0.2">
      <c r="A897" s="21" t="s">
        <v>13066</v>
      </c>
      <c r="B897" t="s">
        <v>13067</v>
      </c>
      <c r="C897" s="16">
        <v>42370</v>
      </c>
      <c r="D897" t="s">
        <v>4501</v>
      </c>
      <c r="F897" t="s">
        <v>53</v>
      </c>
      <c r="G897" t="s">
        <v>13068</v>
      </c>
      <c r="H897" t="s">
        <v>4503</v>
      </c>
      <c r="I897" t="s">
        <v>52</v>
      </c>
      <c r="J897" t="s">
        <v>13069</v>
      </c>
      <c r="K897" t="s">
        <v>13070</v>
      </c>
      <c r="L897" t="s">
        <v>13071</v>
      </c>
      <c r="M897">
        <v>445.20499999999998</v>
      </c>
      <c r="N897" t="s">
        <v>4484</v>
      </c>
      <c r="S897" t="s">
        <v>4485</v>
      </c>
      <c r="T897" t="s">
        <v>13072</v>
      </c>
      <c r="U897" t="s">
        <v>13073</v>
      </c>
      <c r="V897" t="s">
        <v>13074</v>
      </c>
      <c r="W897" t="s">
        <v>13075</v>
      </c>
      <c r="X897" t="s">
        <v>13076</v>
      </c>
      <c r="Y897" t="s">
        <v>13077</v>
      </c>
      <c r="AO897" t="s">
        <v>4528</v>
      </c>
      <c r="AP897">
        <v>1</v>
      </c>
      <c r="AQ897" t="s">
        <v>52</v>
      </c>
      <c r="AR897" s="16">
        <v>42958</v>
      </c>
      <c r="AY897" t="s">
        <v>52</v>
      </c>
      <c r="CP897" t="s">
        <v>13078</v>
      </c>
    </row>
    <row r="898" spans="1:99" x14ac:dyDescent="0.2">
      <c r="A898" s="21" t="s">
        <v>3352</v>
      </c>
      <c r="B898" t="s">
        <v>3353</v>
      </c>
      <c r="C898" s="16">
        <v>42370</v>
      </c>
      <c r="D898" t="s">
        <v>4501</v>
      </c>
      <c r="G898" t="s">
        <v>3354</v>
      </c>
      <c r="H898" t="s">
        <v>4503</v>
      </c>
      <c r="I898" t="s">
        <v>52</v>
      </c>
      <c r="J898" t="s">
        <v>1774</v>
      </c>
      <c r="K898" t="s">
        <v>13079</v>
      </c>
      <c r="L898" t="s">
        <v>3354</v>
      </c>
      <c r="M898">
        <v>449.75</v>
      </c>
      <c r="N898" t="s">
        <v>4484</v>
      </c>
      <c r="S898" t="s">
        <v>4485</v>
      </c>
      <c r="T898" t="s">
        <v>3355</v>
      </c>
      <c r="AO898" s="17">
        <v>18568</v>
      </c>
      <c r="AP898">
        <v>1</v>
      </c>
      <c r="AQ898" t="s">
        <v>52</v>
      </c>
      <c r="AR898" s="16">
        <v>42887</v>
      </c>
      <c r="AY898" t="s">
        <v>52</v>
      </c>
      <c r="BG898">
        <v>1</v>
      </c>
      <c r="CP898" t="s">
        <v>4901</v>
      </c>
      <c r="CQ898" t="s">
        <v>3356</v>
      </c>
    </row>
    <row r="899" spans="1:99" x14ac:dyDescent="0.2">
      <c r="A899" s="21" t="s">
        <v>13080</v>
      </c>
      <c r="B899" t="s">
        <v>13081</v>
      </c>
      <c r="F899" t="s">
        <v>77</v>
      </c>
      <c r="H899" t="s">
        <v>4503</v>
      </c>
      <c r="I899" t="s">
        <v>52</v>
      </c>
      <c r="J899" t="s">
        <v>57</v>
      </c>
      <c r="K899" t="s">
        <v>5865</v>
      </c>
      <c r="L899" t="s">
        <v>13082</v>
      </c>
      <c r="M899">
        <v>451.96499999999997</v>
      </c>
      <c r="N899" t="s">
        <v>4484</v>
      </c>
      <c r="S899" t="s">
        <v>4485</v>
      </c>
      <c r="T899" t="s">
        <v>13083</v>
      </c>
      <c r="AM899">
        <v>1</v>
      </c>
      <c r="AN899" t="s">
        <v>13084</v>
      </c>
      <c r="AO899" s="17">
        <v>18568</v>
      </c>
      <c r="AP899">
        <v>1</v>
      </c>
      <c r="AQ899" t="s">
        <v>52</v>
      </c>
      <c r="AR899" s="16">
        <v>43845</v>
      </c>
      <c r="AY899" t="s">
        <v>52</v>
      </c>
      <c r="CN899" t="s">
        <v>5008</v>
      </c>
      <c r="CP899" t="s">
        <v>4555</v>
      </c>
    </row>
    <row r="900" spans="1:99" x14ac:dyDescent="0.2">
      <c r="A900" s="21" t="s">
        <v>2973</v>
      </c>
      <c r="B900" t="s">
        <v>2974</v>
      </c>
      <c r="C900" s="16">
        <v>43101</v>
      </c>
      <c r="D900" t="s">
        <v>4501</v>
      </c>
      <c r="H900" t="s">
        <v>4503</v>
      </c>
      <c r="I900" t="s">
        <v>91</v>
      </c>
      <c r="J900" t="s">
        <v>115</v>
      </c>
      <c r="K900" t="s">
        <v>4506</v>
      </c>
      <c r="L900" t="s">
        <v>2975</v>
      </c>
      <c r="M900">
        <v>453.464</v>
      </c>
      <c r="N900" t="s">
        <v>4484</v>
      </c>
      <c r="S900" t="s">
        <v>4485</v>
      </c>
      <c r="T900" t="s">
        <v>2976</v>
      </c>
      <c r="W900" t="s">
        <v>13085</v>
      </c>
      <c r="X900" t="s">
        <v>13086</v>
      </c>
      <c r="Y900">
        <v>447946405220</v>
      </c>
      <c r="AM900">
        <v>2</v>
      </c>
      <c r="AN900" t="s">
        <v>13087</v>
      </c>
      <c r="AO900" s="18">
        <v>44470</v>
      </c>
      <c r="AP900">
        <v>1</v>
      </c>
      <c r="AQ900" t="s">
        <v>52</v>
      </c>
      <c r="AR900" s="16">
        <v>43132</v>
      </c>
      <c r="AY900" t="s">
        <v>91</v>
      </c>
      <c r="CP900" t="s">
        <v>13088</v>
      </c>
    </row>
    <row r="901" spans="1:99" x14ac:dyDescent="0.2">
      <c r="A901" s="21" t="s">
        <v>13089</v>
      </c>
      <c r="B901" t="s">
        <v>13090</v>
      </c>
      <c r="F901" t="s">
        <v>53</v>
      </c>
      <c r="G901" t="s">
        <v>13091</v>
      </c>
      <c r="H901" t="s">
        <v>4503</v>
      </c>
      <c r="I901" t="s">
        <v>5369</v>
      </c>
      <c r="J901" t="s">
        <v>73</v>
      </c>
      <c r="K901" t="s">
        <v>4945</v>
      </c>
      <c r="L901" t="s">
        <v>13091</v>
      </c>
      <c r="M901">
        <v>465.87900000000002</v>
      </c>
      <c r="N901" t="s">
        <v>4484</v>
      </c>
      <c r="S901" t="s">
        <v>4485</v>
      </c>
      <c r="T901" t="s">
        <v>13092</v>
      </c>
      <c r="X901" t="s">
        <v>13093</v>
      </c>
      <c r="Y901">
        <v>525540760000</v>
      </c>
      <c r="AO901" s="18">
        <v>44470</v>
      </c>
      <c r="AP901">
        <v>1</v>
      </c>
      <c r="AR901" s="16">
        <v>43405</v>
      </c>
      <c r="BG901">
        <v>1</v>
      </c>
      <c r="CN901" t="s">
        <v>4530</v>
      </c>
      <c r="CP901" t="s">
        <v>4555</v>
      </c>
      <c r="CQ901" t="s">
        <v>13094</v>
      </c>
    </row>
    <row r="902" spans="1:99" x14ac:dyDescent="0.2">
      <c r="A902" s="21" t="s">
        <v>778</v>
      </c>
      <c r="B902" t="s">
        <v>779</v>
      </c>
      <c r="C902" s="16">
        <v>42401</v>
      </c>
      <c r="D902" t="s">
        <v>4476</v>
      </c>
      <c r="G902" t="s">
        <v>13095</v>
      </c>
      <c r="H902" t="s">
        <v>4503</v>
      </c>
      <c r="I902" t="s">
        <v>52</v>
      </c>
      <c r="J902" t="s">
        <v>135</v>
      </c>
      <c r="K902" t="s">
        <v>4482</v>
      </c>
      <c r="L902" t="s">
        <v>780</v>
      </c>
      <c r="M902">
        <v>468.56700000000001</v>
      </c>
      <c r="N902" t="s">
        <v>4484</v>
      </c>
      <c r="S902" t="s">
        <v>4485</v>
      </c>
      <c r="T902" t="s">
        <v>781</v>
      </c>
      <c r="U902" t="s">
        <v>13096</v>
      </c>
      <c r="V902" t="s">
        <v>13097</v>
      </c>
      <c r="W902" t="s">
        <v>13098</v>
      </c>
      <c r="X902" t="s">
        <v>13099</v>
      </c>
      <c r="Y902">
        <v>33632756437</v>
      </c>
      <c r="Z902">
        <v>6</v>
      </c>
      <c r="AO902" s="18">
        <v>44470</v>
      </c>
      <c r="AP902">
        <v>1</v>
      </c>
      <c r="AQ902" t="s">
        <v>52</v>
      </c>
      <c r="AR902" s="16">
        <v>42835</v>
      </c>
      <c r="AY902" t="s">
        <v>52</v>
      </c>
      <c r="BF902">
        <v>1</v>
      </c>
      <c r="BG902">
        <v>1</v>
      </c>
      <c r="CN902" t="s">
        <v>4530</v>
      </c>
      <c r="CP902" t="s">
        <v>4555</v>
      </c>
      <c r="CQ902" t="s">
        <v>782</v>
      </c>
    </row>
    <row r="903" spans="1:99" x14ac:dyDescent="0.2">
      <c r="A903" s="21" t="s">
        <v>13100</v>
      </c>
      <c r="B903" t="s">
        <v>13101</v>
      </c>
      <c r="C903" s="16">
        <v>42736</v>
      </c>
      <c r="D903" t="s">
        <v>4501</v>
      </c>
      <c r="G903" t="s">
        <v>13102</v>
      </c>
      <c r="H903" t="s">
        <v>4503</v>
      </c>
      <c r="I903" t="s">
        <v>5369</v>
      </c>
      <c r="J903" t="s">
        <v>13103</v>
      </c>
      <c r="K903" t="s">
        <v>4768</v>
      </c>
      <c r="L903" t="s">
        <v>13104</v>
      </c>
      <c r="M903">
        <v>473.06099999999998</v>
      </c>
      <c r="N903" t="s">
        <v>4484</v>
      </c>
      <c r="S903" t="s">
        <v>4485</v>
      </c>
      <c r="T903" t="s">
        <v>13105</v>
      </c>
      <c r="W903" t="s">
        <v>13106</v>
      </c>
      <c r="X903" t="s">
        <v>13107</v>
      </c>
      <c r="AM903">
        <v>2</v>
      </c>
      <c r="AN903" t="s">
        <v>13108</v>
      </c>
      <c r="AO903" s="18">
        <v>44470</v>
      </c>
      <c r="AP903">
        <v>1</v>
      </c>
      <c r="AR903" s="16">
        <v>42993</v>
      </c>
      <c r="BG903">
        <v>1</v>
      </c>
      <c r="CN903" t="s">
        <v>4530</v>
      </c>
      <c r="CP903" t="s">
        <v>4716</v>
      </c>
      <c r="CQ903" t="s">
        <v>12309</v>
      </c>
      <c r="CU903">
        <v>12</v>
      </c>
    </row>
    <row r="904" spans="1:99" x14ac:dyDescent="0.2">
      <c r="A904" s="21" t="s">
        <v>13109</v>
      </c>
      <c r="B904" t="s">
        <v>13110</v>
      </c>
      <c r="C904" s="16">
        <v>42424</v>
      </c>
      <c r="D904" t="s">
        <v>4476</v>
      </c>
      <c r="G904" t="s">
        <v>13111</v>
      </c>
      <c r="H904" t="s">
        <v>4503</v>
      </c>
      <c r="I904" t="s">
        <v>52</v>
      </c>
      <c r="J904" t="s">
        <v>13112</v>
      </c>
      <c r="K904" t="s">
        <v>7787</v>
      </c>
      <c r="L904" t="s">
        <v>13113</v>
      </c>
      <c r="M904">
        <v>473.61799999999999</v>
      </c>
      <c r="N904" t="s">
        <v>4484</v>
      </c>
      <c r="S904" t="s">
        <v>4485</v>
      </c>
      <c r="T904" t="s">
        <v>13114</v>
      </c>
      <c r="U904" t="s">
        <v>13115</v>
      </c>
      <c r="W904" t="s">
        <v>13116</v>
      </c>
      <c r="X904" t="s">
        <v>13117</v>
      </c>
      <c r="Y904" t="s">
        <v>13118</v>
      </c>
      <c r="AM904">
        <v>1</v>
      </c>
      <c r="AN904" t="s">
        <v>13119</v>
      </c>
      <c r="AO904" s="18">
        <v>44470</v>
      </c>
      <c r="AP904">
        <v>1</v>
      </c>
      <c r="AQ904" t="s">
        <v>52</v>
      </c>
      <c r="AR904" s="16">
        <v>42424</v>
      </c>
      <c r="AY904" t="s">
        <v>52</v>
      </c>
      <c r="BG904">
        <v>1</v>
      </c>
      <c r="CN904" t="s">
        <v>4530</v>
      </c>
      <c r="CP904" t="s">
        <v>13120</v>
      </c>
      <c r="CQ904" t="s">
        <v>13121</v>
      </c>
    </row>
    <row r="905" spans="1:99" x14ac:dyDescent="0.2">
      <c r="A905" s="21" t="s">
        <v>13122</v>
      </c>
      <c r="B905" t="s">
        <v>13123</v>
      </c>
      <c r="C905" s="16">
        <v>43914</v>
      </c>
      <c r="D905" t="s">
        <v>4476</v>
      </c>
      <c r="G905" t="s">
        <v>13124</v>
      </c>
      <c r="H905" t="s">
        <v>4503</v>
      </c>
      <c r="I905" t="s">
        <v>5078</v>
      </c>
      <c r="J905" t="s">
        <v>257</v>
      </c>
      <c r="K905" t="s">
        <v>13125</v>
      </c>
      <c r="L905" t="s">
        <v>13126</v>
      </c>
      <c r="M905">
        <v>476.64299999999997</v>
      </c>
      <c r="N905" t="s">
        <v>4484</v>
      </c>
      <c r="S905" t="s">
        <v>4485</v>
      </c>
      <c r="T905" t="s">
        <v>13127</v>
      </c>
      <c r="U905" t="s">
        <v>13128</v>
      </c>
      <c r="V905" t="s">
        <v>13129</v>
      </c>
      <c r="W905" t="s">
        <v>13130</v>
      </c>
      <c r="X905" t="s">
        <v>13131</v>
      </c>
      <c r="Y905">
        <v>381603810183</v>
      </c>
      <c r="Z905">
        <v>1</v>
      </c>
      <c r="AM905">
        <v>1</v>
      </c>
      <c r="AN905" t="s">
        <v>13132</v>
      </c>
      <c r="AO905" s="18">
        <v>44470</v>
      </c>
      <c r="AP905">
        <v>1</v>
      </c>
      <c r="AR905" s="16">
        <v>43916</v>
      </c>
      <c r="CP905" t="s">
        <v>8546</v>
      </c>
    </row>
    <row r="906" spans="1:99" x14ac:dyDescent="0.2">
      <c r="A906" s="21" t="s">
        <v>2474</v>
      </c>
      <c r="B906" t="s">
        <v>2475</v>
      </c>
      <c r="C906" s="16">
        <v>43257</v>
      </c>
      <c r="D906" t="s">
        <v>4476</v>
      </c>
      <c r="G906" t="s">
        <v>13133</v>
      </c>
    </row>
    <row r="907" spans="1:99" x14ac:dyDescent="0.2">
      <c r="A907" s="21" t="s">
        <v>13134</v>
      </c>
      <c r="B907" t="s">
        <v>13135</v>
      </c>
      <c r="C907" s="16">
        <v>42005</v>
      </c>
      <c r="D907" t="s">
        <v>4501</v>
      </c>
      <c r="G907" t="s">
        <v>13136</v>
      </c>
      <c r="H907" t="s">
        <v>4503</v>
      </c>
      <c r="I907" t="s">
        <v>5369</v>
      </c>
      <c r="J907" t="s">
        <v>174</v>
      </c>
      <c r="K907" t="s">
        <v>4506</v>
      </c>
      <c r="L907" t="s">
        <v>13137</v>
      </c>
      <c r="M907">
        <v>485.11399999999998</v>
      </c>
      <c r="N907" t="s">
        <v>4484</v>
      </c>
      <c r="S907" t="s">
        <v>4485</v>
      </c>
      <c r="T907" t="s">
        <v>13138</v>
      </c>
      <c r="U907" t="s">
        <v>13139</v>
      </c>
      <c r="V907" t="s">
        <v>13140</v>
      </c>
      <c r="W907" t="s">
        <v>13141</v>
      </c>
      <c r="X907" t="s">
        <v>13142</v>
      </c>
      <c r="AM907">
        <v>1</v>
      </c>
      <c r="AN907" t="s">
        <v>13143</v>
      </c>
      <c r="AO907" s="18">
        <v>44470</v>
      </c>
      <c r="AP907">
        <v>1</v>
      </c>
      <c r="AR907" s="16">
        <v>42682</v>
      </c>
      <c r="BG907">
        <v>1</v>
      </c>
      <c r="CP907" t="s">
        <v>4716</v>
      </c>
      <c r="CQ907" t="s">
        <v>10309</v>
      </c>
      <c r="CU907">
        <v>10</v>
      </c>
    </row>
    <row r="908" spans="1:99" x14ac:dyDescent="0.2">
      <c r="A908" s="21" t="s">
        <v>3751</v>
      </c>
      <c r="B908" t="s">
        <v>3753</v>
      </c>
      <c r="C908" s="16">
        <v>42319</v>
      </c>
      <c r="D908" t="s">
        <v>4476</v>
      </c>
      <c r="G908" t="s">
        <v>13144</v>
      </c>
      <c r="H908" t="s">
        <v>4503</v>
      </c>
      <c r="I908" t="s">
        <v>97</v>
      </c>
      <c r="J908" t="s">
        <v>3752</v>
      </c>
      <c r="K908" t="s">
        <v>4506</v>
      </c>
      <c r="L908" t="s">
        <v>3754</v>
      </c>
      <c r="M908">
        <v>498.28899999999999</v>
      </c>
      <c r="N908" t="s">
        <v>4484</v>
      </c>
      <c r="S908" t="s">
        <v>4485</v>
      </c>
      <c r="T908" t="s">
        <v>3755</v>
      </c>
      <c r="U908" t="s">
        <v>13145</v>
      </c>
      <c r="W908" t="s">
        <v>13146</v>
      </c>
      <c r="X908" t="s">
        <v>13147</v>
      </c>
      <c r="AM908">
        <v>2</v>
      </c>
      <c r="AN908" t="s">
        <v>13148</v>
      </c>
      <c r="AO908" s="18">
        <v>44470</v>
      </c>
      <c r="AP908">
        <v>1</v>
      </c>
      <c r="AR908" s="16">
        <v>42491</v>
      </c>
      <c r="AY908" t="s">
        <v>97</v>
      </c>
      <c r="BG908">
        <v>1</v>
      </c>
      <c r="CP908" t="s">
        <v>13149</v>
      </c>
      <c r="CQ908" t="s">
        <v>3205</v>
      </c>
      <c r="CU908">
        <v>7</v>
      </c>
    </row>
    <row r="909" spans="1:99" x14ac:dyDescent="0.2">
      <c r="A909" s="21" t="s">
        <v>13150</v>
      </c>
      <c r="B909" t="s">
        <v>13151</v>
      </c>
      <c r="C909" s="16">
        <v>42340</v>
      </c>
      <c r="D909" t="s">
        <v>4476</v>
      </c>
      <c r="F909" t="s">
        <v>53</v>
      </c>
      <c r="G909" t="s">
        <v>13152</v>
      </c>
      <c r="H909" t="s">
        <v>4503</v>
      </c>
      <c r="I909" t="s">
        <v>52</v>
      </c>
      <c r="J909" t="s">
        <v>135</v>
      </c>
      <c r="K909" t="s">
        <v>4696</v>
      </c>
      <c r="L909" t="s">
        <v>13153</v>
      </c>
      <c r="M909">
        <v>501.39</v>
      </c>
      <c r="N909" t="s">
        <v>4484</v>
      </c>
      <c r="S909" t="s">
        <v>4485</v>
      </c>
      <c r="T909" t="s">
        <v>13154</v>
      </c>
      <c r="AM909">
        <v>2</v>
      </c>
      <c r="AN909" t="s">
        <v>13155</v>
      </c>
      <c r="AO909" s="17">
        <v>18568</v>
      </c>
      <c r="AP909">
        <v>1</v>
      </c>
      <c r="AQ909" t="s">
        <v>52</v>
      </c>
      <c r="AR909" s="16">
        <v>43014</v>
      </c>
      <c r="AY909" t="s">
        <v>52</v>
      </c>
      <c r="BF909">
        <v>1</v>
      </c>
      <c r="BG909">
        <v>1</v>
      </c>
      <c r="CN909" t="s">
        <v>4530</v>
      </c>
      <c r="CP909" t="s">
        <v>4555</v>
      </c>
      <c r="CQ909" t="s">
        <v>13156</v>
      </c>
      <c r="CU909">
        <v>16</v>
      </c>
    </row>
    <row r="910" spans="1:99" x14ac:dyDescent="0.2">
      <c r="A910" s="21" t="s">
        <v>13157</v>
      </c>
      <c r="B910" t="s">
        <v>13158</v>
      </c>
      <c r="C910" s="16">
        <v>39448</v>
      </c>
      <c r="D910" t="s">
        <v>4501</v>
      </c>
      <c r="F910" t="s">
        <v>53</v>
      </c>
      <c r="G910" t="s">
        <v>13159</v>
      </c>
      <c r="H910" t="s">
        <v>4503</v>
      </c>
      <c r="I910" t="s">
        <v>213</v>
      </c>
      <c r="J910" t="s">
        <v>5753</v>
      </c>
      <c r="K910" t="s">
        <v>5220</v>
      </c>
      <c r="L910" t="s">
        <v>13160</v>
      </c>
      <c r="M910">
        <v>501.66699999999997</v>
      </c>
      <c r="N910" t="s">
        <v>4484</v>
      </c>
      <c r="S910" t="s">
        <v>4485</v>
      </c>
      <c r="T910" t="s">
        <v>13161</v>
      </c>
      <c r="U910" t="s">
        <v>13162</v>
      </c>
      <c r="X910" t="s">
        <v>13163</v>
      </c>
      <c r="Y910">
        <v>4989381538899</v>
      </c>
      <c r="AM910">
        <v>2</v>
      </c>
      <c r="AN910" t="s">
        <v>13164</v>
      </c>
      <c r="AO910" s="18">
        <v>44470</v>
      </c>
      <c r="AP910">
        <v>1</v>
      </c>
      <c r="AQ910" t="s">
        <v>52</v>
      </c>
      <c r="AR910" s="16">
        <v>39753</v>
      </c>
      <c r="AY910" t="s">
        <v>213</v>
      </c>
      <c r="BG910">
        <v>2</v>
      </c>
      <c r="CN910" t="s">
        <v>4530</v>
      </c>
      <c r="CP910" t="s">
        <v>4716</v>
      </c>
      <c r="CQ910" t="s">
        <v>13165</v>
      </c>
    </row>
    <row r="911" spans="1:99" x14ac:dyDescent="0.2">
      <c r="A911" s="21" t="s">
        <v>1172</v>
      </c>
      <c r="B911" t="s">
        <v>1173</v>
      </c>
      <c r="C911" s="16">
        <v>40544</v>
      </c>
      <c r="D911" t="s">
        <v>4501</v>
      </c>
      <c r="E911" t="s">
        <v>4881</v>
      </c>
      <c r="G911" t="s">
        <v>13166</v>
      </c>
      <c r="H911" t="s">
        <v>4503</v>
      </c>
      <c r="I911" t="s">
        <v>44</v>
      </c>
      <c r="J911" t="s">
        <v>1171</v>
      </c>
      <c r="K911" t="s">
        <v>4482</v>
      </c>
      <c r="L911" t="s">
        <v>1174</v>
      </c>
      <c r="M911">
        <v>512.11900000000003</v>
      </c>
      <c r="N911" t="s">
        <v>4484</v>
      </c>
      <c r="O911" s="16">
        <v>42523</v>
      </c>
      <c r="P911" t="s">
        <v>4476</v>
      </c>
      <c r="S911" t="s">
        <v>4485</v>
      </c>
      <c r="T911" t="s">
        <v>1175</v>
      </c>
      <c r="Y911" t="s">
        <v>13167</v>
      </c>
      <c r="AO911" s="18">
        <v>44470</v>
      </c>
      <c r="AP911">
        <v>1</v>
      </c>
      <c r="AQ911" t="s">
        <v>203</v>
      </c>
      <c r="AR911" s="16">
        <v>40703</v>
      </c>
      <c r="AY911" t="s">
        <v>44</v>
      </c>
      <c r="BG911">
        <v>1</v>
      </c>
      <c r="BH911" t="s">
        <v>13168</v>
      </c>
      <c r="BI911" t="s">
        <v>13169</v>
      </c>
      <c r="BJ911" s="16">
        <v>42523</v>
      </c>
      <c r="BK911" t="s">
        <v>4476</v>
      </c>
      <c r="BO911" t="s">
        <v>5195</v>
      </c>
      <c r="CN911" t="s">
        <v>4530</v>
      </c>
      <c r="CP911" t="s">
        <v>13170</v>
      </c>
      <c r="CQ911" t="s">
        <v>329</v>
      </c>
      <c r="CR911" t="s">
        <v>13171</v>
      </c>
      <c r="CS911" t="s">
        <v>13172</v>
      </c>
      <c r="CU911">
        <v>3</v>
      </c>
    </row>
    <row r="912" spans="1:99" x14ac:dyDescent="0.2">
      <c r="A912" s="21" t="s">
        <v>13173</v>
      </c>
      <c r="B912" t="s">
        <v>13174</v>
      </c>
      <c r="F912" t="s">
        <v>77</v>
      </c>
      <c r="G912" t="s">
        <v>13175</v>
      </c>
      <c r="H912" t="s">
        <v>4503</v>
      </c>
      <c r="I912" t="s">
        <v>91</v>
      </c>
      <c r="J912" t="s">
        <v>13176</v>
      </c>
      <c r="K912" t="s">
        <v>7045</v>
      </c>
      <c r="L912" t="s">
        <v>13175</v>
      </c>
      <c r="M912">
        <v>523.22699999999998</v>
      </c>
      <c r="N912" t="s">
        <v>4484</v>
      </c>
      <c r="S912" t="s">
        <v>4485</v>
      </c>
      <c r="T912" t="s">
        <v>13177</v>
      </c>
      <c r="U912" t="s">
        <v>13178</v>
      </c>
      <c r="V912" t="s">
        <v>13179</v>
      </c>
      <c r="X912" t="s">
        <v>13180</v>
      </c>
      <c r="Y912" t="s">
        <v>13181</v>
      </c>
      <c r="AO912" s="18">
        <v>44470</v>
      </c>
      <c r="AP912">
        <v>1</v>
      </c>
      <c r="AQ912" t="s">
        <v>52</v>
      </c>
      <c r="AR912" s="16">
        <v>42923</v>
      </c>
      <c r="AY912" t="s">
        <v>91</v>
      </c>
      <c r="BF912">
        <v>1</v>
      </c>
      <c r="BG912">
        <v>1</v>
      </c>
      <c r="CC912" t="s">
        <v>4607</v>
      </c>
      <c r="CD912">
        <v>1</v>
      </c>
      <c r="CN912" t="s">
        <v>4530</v>
      </c>
      <c r="CP912" t="s">
        <v>11142</v>
      </c>
      <c r="CQ912" t="s">
        <v>13182</v>
      </c>
    </row>
    <row r="913" spans="1:99" x14ac:dyDescent="0.2">
      <c r="A913" s="21" t="s">
        <v>13183</v>
      </c>
      <c r="B913" t="s">
        <v>13184</v>
      </c>
      <c r="C913" s="16">
        <v>43739</v>
      </c>
      <c r="D913" t="s">
        <v>4476</v>
      </c>
      <c r="G913" t="s">
        <v>13185</v>
      </c>
      <c r="H913" t="s">
        <v>4503</v>
      </c>
      <c r="I913" t="s">
        <v>52</v>
      </c>
      <c r="J913" t="s">
        <v>2240</v>
      </c>
      <c r="K913" t="s">
        <v>5203</v>
      </c>
      <c r="L913" t="s">
        <v>13186</v>
      </c>
      <c r="M913">
        <v>523.88400000000001</v>
      </c>
      <c r="N913" t="s">
        <v>4484</v>
      </c>
      <c r="S913" t="s">
        <v>4485</v>
      </c>
      <c r="T913" t="s">
        <v>13187</v>
      </c>
      <c r="U913" t="s">
        <v>13188</v>
      </c>
      <c r="V913" t="s">
        <v>13189</v>
      </c>
      <c r="W913" t="s">
        <v>13190</v>
      </c>
      <c r="X913" t="s">
        <v>13191</v>
      </c>
      <c r="Y913">
        <f>41-41-541-13-0</f>
        <v>-554</v>
      </c>
      <c r="Z913">
        <v>1</v>
      </c>
      <c r="AM913">
        <v>2</v>
      </c>
      <c r="AN913" t="s">
        <v>13192</v>
      </c>
      <c r="AO913" s="17">
        <v>18568</v>
      </c>
      <c r="AP913">
        <v>1</v>
      </c>
      <c r="AQ913" t="s">
        <v>52</v>
      </c>
      <c r="AR913" s="16">
        <v>43957</v>
      </c>
      <c r="AY913" t="s">
        <v>52</v>
      </c>
      <c r="BG913">
        <v>2</v>
      </c>
      <c r="CC913" t="s">
        <v>4579</v>
      </c>
      <c r="CD913">
        <v>4</v>
      </c>
      <c r="CP913" t="s">
        <v>4728</v>
      </c>
      <c r="CQ913" t="s">
        <v>13193</v>
      </c>
    </row>
    <row r="914" spans="1:99" x14ac:dyDescent="0.2">
      <c r="A914" s="21" t="s">
        <v>3761</v>
      </c>
      <c r="B914" t="s">
        <v>3763</v>
      </c>
      <c r="C914" s="16">
        <v>42115</v>
      </c>
      <c r="D914" t="s">
        <v>4476</v>
      </c>
      <c r="G914" t="s">
        <v>13194</v>
      </c>
      <c r="H914" t="s">
        <v>4503</v>
      </c>
      <c r="I914" t="s">
        <v>52</v>
      </c>
      <c r="J914" t="s">
        <v>3762</v>
      </c>
      <c r="K914" t="s">
        <v>13195</v>
      </c>
      <c r="L914" t="s">
        <v>3764</v>
      </c>
      <c r="M914">
        <v>527.428</v>
      </c>
      <c r="N914" t="s">
        <v>4484</v>
      </c>
      <c r="S914" t="s">
        <v>4485</v>
      </c>
      <c r="T914" t="s">
        <v>3765</v>
      </c>
      <c r="U914" t="s">
        <v>13196</v>
      </c>
      <c r="W914" t="s">
        <v>13197</v>
      </c>
      <c r="X914" t="s">
        <v>13198</v>
      </c>
      <c r="Y914" t="s">
        <v>13199</v>
      </c>
      <c r="AM914">
        <v>2</v>
      </c>
      <c r="AN914" t="s">
        <v>13200</v>
      </c>
      <c r="AO914" s="18">
        <v>44470</v>
      </c>
      <c r="AP914">
        <v>1</v>
      </c>
      <c r="AQ914" t="s">
        <v>52</v>
      </c>
      <c r="AR914" s="16">
        <v>42490</v>
      </c>
      <c r="AY914" t="s">
        <v>52</v>
      </c>
      <c r="BG914">
        <v>1</v>
      </c>
      <c r="CP914" t="s">
        <v>10164</v>
      </c>
      <c r="CQ914" t="s">
        <v>1362</v>
      </c>
      <c r="CU914">
        <v>10</v>
      </c>
    </row>
    <row r="915" spans="1:99" x14ac:dyDescent="0.2">
      <c r="A915" s="21" t="s">
        <v>13201</v>
      </c>
      <c r="B915" t="s">
        <v>13202</v>
      </c>
      <c r="G915" t="s">
        <v>13203</v>
      </c>
      <c r="H915" t="s">
        <v>4503</v>
      </c>
      <c r="I915" t="s">
        <v>5130</v>
      </c>
      <c r="J915" t="s">
        <v>13204</v>
      </c>
      <c r="K915" t="s">
        <v>13205</v>
      </c>
      <c r="L915" t="s">
        <v>13206</v>
      </c>
      <c r="M915">
        <v>531.46</v>
      </c>
      <c r="N915" t="s">
        <v>4484</v>
      </c>
      <c r="S915" t="s">
        <v>4485</v>
      </c>
      <c r="T915" t="s">
        <v>13207</v>
      </c>
      <c r="X915" t="s">
        <v>13208</v>
      </c>
      <c r="AO915" s="18">
        <v>44470</v>
      </c>
      <c r="AP915">
        <v>1</v>
      </c>
      <c r="AR915" s="16">
        <v>41871</v>
      </c>
      <c r="AY915" t="s">
        <v>5130</v>
      </c>
      <c r="BF915">
        <v>1</v>
      </c>
      <c r="BG915">
        <v>1</v>
      </c>
      <c r="CN915" t="s">
        <v>5008</v>
      </c>
      <c r="CP915" t="s">
        <v>4555</v>
      </c>
      <c r="CQ915" t="s">
        <v>12721</v>
      </c>
    </row>
    <row r="916" spans="1:99" x14ac:dyDescent="0.2">
      <c r="A916" s="21" t="s">
        <v>13209</v>
      </c>
      <c r="B916" t="s">
        <v>13210</v>
      </c>
      <c r="C916" s="16">
        <v>43101</v>
      </c>
      <c r="D916" t="s">
        <v>4501</v>
      </c>
      <c r="G916" t="s">
        <v>13211</v>
      </c>
      <c r="H916" t="s">
        <v>4503</v>
      </c>
      <c r="I916" t="s">
        <v>52</v>
      </c>
      <c r="J916" t="s">
        <v>13212</v>
      </c>
      <c r="K916" t="s">
        <v>7032</v>
      </c>
      <c r="L916" t="s">
        <v>13213</v>
      </c>
      <c r="M916">
        <v>531.779</v>
      </c>
      <c r="N916" t="s">
        <v>4484</v>
      </c>
      <c r="S916" t="s">
        <v>4485</v>
      </c>
      <c r="T916" t="s">
        <v>13214</v>
      </c>
      <c r="V916" t="s">
        <v>13215</v>
      </c>
      <c r="W916" t="s">
        <v>13216</v>
      </c>
      <c r="X916" t="s">
        <v>13217</v>
      </c>
      <c r="AM916">
        <v>1</v>
      </c>
      <c r="AN916" t="s">
        <v>13218</v>
      </c>
      <c r="AO916" s="18">
        <v>44470</v>
      </c>
      <c r="AP916">
        <v>1</v>
      </c>
      <c r="AQ916" t="s">
        <v>52</v>
      </c>
      <c r="AR916" s="16">
        <v>43374</v>
      </c>
      <c r="AY916" t="s">
        <v>52</v>
      </c>
      <c r="BG916">
        <v>1</v>
      </c>
      <c r="CN916" t="s">
        <v>4530</v>
      </c>
      <c r="CP916" t="s">
        <v>4703</v>
      </c>
      <c r="CQ916" t="s">
        <v>13219</v>
      </c>
    </row>
    <row r="917" spans="1:99" x14ac:dyDescent="0.2">
      <c r="A917" s="21" t="s">
        <v>4205</v>
      </c>
      <c r="B917" t="s">
        <v>4207</v>
      </c>
      <c r="C917" s="16">
        <v>41275</v>
      </c>
      <c r="D917" t="s">
        <v>4501</v>
      </c>
      <c r="F917" t="s">
        <v>53</v>
      </c>
      <c r="G917" t="s">
        <v>13220</v>
      </c>
      <c r="H917" t="s">
        <v>4503</v>
      </c>
      <c r="I917" t="s">
        <v>52</v>
      </c>
      <c r="J917" t="s">
        <v>4206</v>
      </c>
      <c r="K917" t="s">
        <v>13221</v>
      </c>
      <c r="L917" t="s">
        <v>4208</v>
      </c>
      <c r="M917">
        <v>535.15499999999997</v>
      </c>
      <c r="N917" t="s">
        <v>4484</v>
      </c>
      <c r="S917" t="s">
        <v>4485</v>
      </c>
      <c r="T917" t="s">
        <v>4209</v>
      </c>
      <c r="V917" t="s">
        <v>13222</v>
      </c>
      <c r="Z917">
        <v>1</v>
      </c>
      <c r="AO917" s="18">
        <v>44470</v>
      </c>
      <c r="AP917">
        <v>1</v>
      </c>
      <c r="AQ917" t="s">
        <v>52</v>
      </c>
      <c r="AR917" s="16">
        <v>41464</v>
      </c>
      <c r="AY917" t="s">
        <v>52</v>
      </c>
      <c r="BG917">
        <v>1</v>
      </c>
      <c r="CP917" t="s">
        <v>13223</v>
      </c>
      <c r="CQ917" t="s">
        <v>4210</v>
      </c>
      <c r="CU917">
        <v>14</v>
      </c>
    </row>
    <row r="918" spans="1:99" x14ac:dyDescent="0.2">
      <c r="A918" s="21" t="s">
        <v>13224</v>
      </c>
      <c r="B918" t="s">
        <v>13225</v>
      </c>
      <c r="C918" s="16">
        <v>38353</v>
      </c>
      <c r="D918" t="s">
        <v>4501</v>
      </c>
      <c r="H918" t="s">
        <v>4503</v>
      </c>
      <c r="I918" t="s">
        <v>52</v>
      </c>
      <c r="J918" t="s">
        <v>13226</v>
      </c>
      <c r="K918" t="s">
        <v>5500</v>
      </c>
      <c r="L918" t="s">
        <v>13227</v>
      </c>
      <c r="M918">
        <v>551</v>
      </c>
      <c r="N918" t="s">
        <v>4484</v>
      </c>
      <c r="S918" t="s">
        <v>4485</v>
      </c>
      <c r="T918" t="s">
        <v>13228</v>
      </c>
      <c r="U918" t="s">
        <v>13229</v>
      </c>
      <c r="V918" t="s">
        <v>13230</v>
      </c>
      <c r="X918" t="s">
        <v>13231</v>
      </c>
      <c r="Y918" t="s">
        <v>13232</v>
      </c>
      <c r="AO918" s="17">
        <v>18568</v>
      </c>
      <c r="AP918">
        <v>1</v>
      </c>
      <c r="AQ918" t="s">
        <v>52</v>
      </c>
      <c r="AR918" s="16">
        <v>39519</v>
      </c>
      <c r="AY918" t="s">
        <v>52</v>
      </c>
      <c r="BG918">
        <v>1</v>
      </c>
      <c r="CJ918">
        <v>459712</v>
      </c>
      <c r="CK918" t="s">
        <v>39</v>
      </c>
      <c r="CL918">
        <v>459712</v>
      </c>
      <c r="CN918" t="s">
        <v>4530</v>
      </c>
      <c r="CP918" t="s">
        <v>4848</v>
      </c>
      <c r="CQ918" t="s">
        <v>13233</v>
      </c>
    </row>
    <row r="919" spans="1:99" x14ac:dyDescent="0.2">
      <c r="A919" s="21" t="s">
        <v>13234</v>
      </c>
      <c r="B919" t="s">
        <v>13235</v>
      </c>
      <c r="C919" s="16">
        <v>41275</v>
      </c>
      <c r="D919" t="s">
        <v>4501</v>
      </c>
      <c r="F919" t="s">
        <v>53</v>
      </c>
      <c r="H919" t="s">
        <v>4503</v>
      </c>
      <c r="I919" t="s">
        <v>52</v>
      </c>
      <c r="J919" t="s">
        <v>492</v>
      </c>
      <c r="K919" t="s">
        <v>4587</v>
      </c>
      <c r="L919" t="s">
        <v>13236</v>
      </c>
      <c r="M919">
        <v>551.96100000000001</v>
      </c>
      <c r="N919" t="s">
        <v>4484</v>
      </c>
      <c r="S919" t="s">
        <v>4485</v>
      </c>
      <c r="T919" t="s">
        <v>13237</v>
      </c>
      <c r="X919" t="s">
        <v>13238</v>
      </c>
      <c r="Z919">
        <v>7</v>
      </c>
      <c r="AO919" s="18">
        <v>44470</v>
      </c>
      <c r="AP919">
        <v>1</v>
      </c>
      <c r="AQ919" t="s">
        <v>52</v>
      </c>
      <c r="AR919" s="16">
        <v>43719</v>
      </c>
      <c r="AY919" t="s">
        <v>52</v>
      </c>
      <c r="BG919">
        <v>1</v>
      </c>
      <c r="CN919" t="s">
        <v>5008</v>
      </c>
      <c r="CP919" t="s">
        <v>4555</v>
      </c>
      <c r="CQ919" t="s">
        <v>13239</v>
      </c>
      <c r="CU919">
        <v>6</v>
      </c>
    </row>
    <row r="920" spans="1:99" x14ac:dyDescent="0.2">
      <c r="A920" s="21" t="s">
        <v>13240</v>
      </c>
      <c r="B920" t="s">
        <v>13241</v>
      </c>
      <c r="C920" s="16">
        <v>41275</v>
      </c>
      <c r="D920" t="s">
        <v>4501</v>
      </c>
      <c r="F920" t="s">
        <v>77</v>
      </c>
      <c r="G920" t="s">
        <v>13242</v>
      </c>
      <c r="H920" t="s">
        <v>4503</v>
      </c>
      <c r="I920" t="s">
        <v>97</v>
      </c>
      <c r="J920" t="s">
        <v>73</v>
      </c>
      <c r="K920" t="s">
        <v>12156</v>
      </c>
      <c r="L920" t="s">
        <v>13243</v>
      </c>
      <c r="M920">
        <v>558.67200000000003</v>
      </c>
      <c r="N920" t="s">
        <v>4484</v>
      </c>
      <c r="S920" t="s">
        <v>4485</v>
      </c>
      <c r="T920" t="s">
        <v>13244</v>
      </c>
      <c r="Y920" t="s">
        <v>13245</v>
      </c>
      <c r="AO920" s="17">
        <v>18568</v>
      </c>
      <c r="AP920">
        <v>1</v>
      </c>
      <c r="AR920" s="16">
        <v>42029</v>
      </c>
      <c r="AY920" t="s">
        <v>97</v>
      </c>
      <c r="BF920">
        <v>1</v>
      </c>
      <c r="BG920">
        <v>1</v>
      </c>
      <c r="CN920" t="s">
        <v>4530</v>
      </c>
      <c r="CP920" t="s">
        <v>4555</v>
      </c>
      <c r="CQ920" t="s">
        <v>13246</v>
      </c>
      <c r="CU920">
        <v>18</v>
      </c>
    </row>
    <row r="921" spans="1:99" x14ac:dyDescent="0.2">
      <c r="A921" s="21" t="s">
        <v>13247</v>
      </c>
      <c r="B921" t="s">
        <v>13248</v>
      </c>
      <c r="C921" s="16">
        <v>41275</v>
      </c>
      <c r="D921" t="s">
        <v>4501</v>
      </c>
      <c r="F921" t="s">
        <v>53</v>
      </c>
      <c r="G921" t="s">
        <v>13249</v>
      </c>
      <c r="H921" t="s">
        <v>4503</v>
      </c>
      <c r="I921" t="s">
        <v>5130</v>
      </c>
      <c r="J921" t="s">
        <v>420</v>
      </c>
      <c r="K921" t="s">
        <v>6059</v>
      </c>
      <c r="L921" t="s">
        <v>13250</v>
      </c>
      <c r="M921">
        <v>558.75599999999997</v>
      </c>
      <c r="N921" t="s">
        <v>4484</v>
      </c>
      <c r="S921" t="s">
        <v>4485</v>
      </c>
      <c r="T921" t="s">
        <v>13251</v>
      </c>
      <c r="U921" t="s">
        <v>13252</v>
      </c>
      <c r="V921" t="s">
        <v>13253</v>
      </c>
      <c r="W921" t="s">
        <v>13254</v>
      </c>
      <c r="X921" t="s">
        <v>13255</v>
      </c>
      <c r="AM921">
        <v>2</v>
      </c>
      <c r="AN921" t="s">
        <v>13256</v>
      </c>
      <c r="AO921" s="18">
        <v>44470</v>
      </c>
      <c r="AP921">
        <v>1</v>
      </c>
      <c r="AR921" s="16">
        <v>41640</v>
      </c>
      <c r="AY921" t="s">
        <v>5130</v>
      </c>
      <c r="BG921">
        <v>1</v>
      </c>
      <c r="CN921" t="s">
        <v>4530</v>
      </c>
      <c r="CP921" t="s">
        <v>4716</v>
      </c>
      <c r="CQ921" t="s">
        <v>10226</v>
      </c>
      <c r="CU921">
        <v>2</v>
      </c>
    </row>
    <row r="922" spans="1:99" x14ac:dyDescent="0.2">
      <c r="A922" s="21" t="s">
        <v>3756</v>
      </c>
      <c r="B922" t="s">
        <v>3758</v>
      </c>
      <c r="C922" s="16">
        <v>42430</v>
      </c>
      <c r="D922" t="s">
        <v>4476</v>
      </c>
      <c r="G922" t="s">
        <v>3759</v>
      </c>
      <c r="H922" t="s">
        <v>4503</v>
      </c>
      <c r="I922" t="s">
        <v>213</v>
      </c>
      <c r="J922" t="s">
        <v>3757</v>
      </c>
      <c r="K922" t="s">
        <v>4506</v>
      </c>
      <c r="L922" t="s">
        <v>3759</v>
      </c>
      <c r="M922">
        <v>567.96100000000001</v>
      </c>
      <c r="N922" t="s">
        <v>4484</v>
      </c>
      <c r="S922" t="s">
        <v>4485</v>
      </c>
      <c r="T922" t="s">
        <v>3760</v>
      </c>
      <c r="W922" t="s">
        <v>13257</v>
      </c>
      <c r="AO922" s="18">
        <v>44470</v>
      </c>
      <c r="AP922">
        <v>1</v>
      </c>
      <c r="AQ922" t="s">
        <v>52</v>
      </c>
      <c r="AR922" s="16">
        <v>42491</v>
      </c>
      <c r="AY922" t="s">
        <v>213</v>
      </c>
      <c r="CP922" t="s">
        <v>13258</v>
      </c>
    </row>
    <row r="923" spans="1:99" x14ac:dyDescent="0.2">
      <c r="A923" s="21" t="s">
        <v>13259</v>
      </c>
      <c r="B923" t="s">
        <v>13260</v>
      </c>
      <c r="C923" s="16">
        <v>42948</v>
      </c>
      <c r="D923" t="s">
        <v>4546</v>
      </c>
      <c r="G923" t="s">
        <v>13261</v>
      </c>
      <c r="H923" t="s">
        <v>4503</v>
      </c>
      <c r="I923" t="s">
        <v>91</v>
      </c>
      <c r="J923" t="s">
        <v>6025</v>
      </c>
      <c r="K923" t="s">
        <v>4828</v>
      </c>
      <c r="L923" t="s">
        <v>13262</v>
      </c>
      <c r="M923">
        <v>572.73699999999997</v>
      </c>
      <c r="N923" t="s">
        <v>4484</v>
      </c>
      <c r="S923" t="s">
        <v>4485</v>
      </c>
      <c r="T923" t="s">
        <v>13263</v>
      </c>
      <c r="U923" t="s">
        <v>13264</v>
      </c>
      <c r="X923" t="s">
        <v>13265</v>
      </c>
      <c r="AM923">
        <v>2</v>
      </c>
      <c r="AN923" t="s">
        <v>13266</v>
      </c>
      <c r="AO923" s="18">
        <v>44470</v>
      </c>
      <c r="AP923">
        <v>1</v>
      </c>
      <c r="AQ923" t="s">
        <v>52</v>
      </c>
      <c r="AR923" s="16">
        <v>43165</v>
      </c>
      <c r="AY923" t="s">
        <v>91</v>
      </c>
      <c r="BG923">
        <v>1</v>
      </c>
      <c r="CN923" t="s">
        <v>4530</v>
      </c>
      <c r="CP923" t="s">
        <v>4927</v>
      </c>
      <c r="CQ923" t="s">
        <v>1442</v>
      </c>
    </row>
    <row r="924" spans="1:99" x14ac:dyDescent="0.2">
      <c r="A924" s="21" t="s">
        <v>4231</v>
      </c>
      <c r="B924" t="s">
        <v>4233</v>
      </c>
      <c r="C924" s="16">
        <v>41275</v>
      </c>
      <c r="D924" t="s">
        <v>4501</v>
      </c>
      <c r="G924" t="s">
        <v>13267</v>
      </c>
      <c r="H924" t="s">
        <v>4503</v>
      </c>
      <c r="I924" t="s">
        <v>52</v>
      </c>
      <c r="J924" t="s">
        <v>4232</v>
      </c>
      <c r="K924" t="s">
        <v>13268</v>
      </c>
      <c r="L924" t="s">
        <v>4234</v>
      </c>
      <c r="M924">
        <v>581.72799999999995</v>
      </c>
      <c r="N924" t="s">
        <v>4484</v>
      </c>
      <c r="S924" t="s">
        <v>4485</v>
      </c>
      <c r="T924" t="s">
        <v>4235</v>
      </c>
      <c r="U924" t="s">
        <v>13269</v>
      </c>
      <c r="V924" t="s">
        <v>13270</v>
      </c>
      <c r="W924" t="s">
        <v>13271</v>
      </c>
      <c r="AO924" s="17">
        <v>18568</v>
      </c>
      <c r="AP924">
        <v>1</v>
      </c>
      <c r="AQ924" t="s">
        <v>52</v>
      </c>
      <c r="AR924" s="16">
        <v>41275</v>
      </c>
      <c r="AY924" t="s">
        <v>52</v>
      </c>
      <c r="BG924">
        <v>1</v>
      </c>
      <c r="CP924" t="s">
        <v>6606</v>
      </c>
      <c r="CQ924" t="s">
        <v>2311</v>
      </c>
    </row>
    <row r="925" spans="1:99" x14ac:dyDescent="0.2">
      <c r="A925" s="21" t="s">
        <v>13272</v>
      </c>
      <c r="B925" t="s">
        <v>13273</v>
      </c>
      <c r="C925" s="16">
        <v>42611</v>
      </c>
      <c r="D925" t="s">
        <v>4476</v>
      </c>
      <c r="G925" t="s">
        <v>13274</v>
      </c>
      <c r="H925" t="s">
        <v>4503</v>
      </c>
      <c r="I925" t="s">
        <v>5369</v>
      </c>
      <c r="J925" t="s">
        <v>13275</v>
      </c>
      <c r="K925" t="s">
        <v>13276</v>
      </c>
      <c r="L925" t="s">
        <v>13277</v>
      </c>
      <c r="M925">
        <v>584.86400000000003</v>
      </c>
      <c r="N925" t="s">
        <v>4484</v>
      </c>
      <c r="S925" t="s">
        <v>4485</v>
      </c>
      <c r="T925" t="s">
        <v>13278</v>
      </c>
      <c r="U925" t="s">
        <v>13279</v>
      </c>
      <c r="V925" t="s">
        <v>13280</v>
      </c>
      <c r="W925" t="s">
        <v>13281</v>
      </c>
      <c r="X925" t="s">
        <v>13282</v>
      </c>
      <c r="Y925">
        <v>902124712550</v>
      </c>
      <c r="Z925">
        <v>1</v>
      </c>
      <c r="AM925">
        <v>1</v>
      </c>
      <c r="AN925" t="s">
        <v>13283</v>
      </c>
      <c r="AO925" s="18">
        <v>44470</v>
      </c>
      <c r="AP925">
        <v>1</v>
      </c>
      <c r="AR925" s="16">
        <v>43469</v>
      </c>
      <c r="BG925">
        <v>1</v>
      </c>
      <c r="CC925" t="s">
        <v>4607</v>
      </c>
      <c r="CD925">
        <v>2</v>
      </c>
      <c r="CP925" t="s">
        <v>9400</v>
      </c>
      <c r="CQ925" t="s">
        <v>11861</v>
      </c>
    </row>
    <row r="926" spans="1:99" x14ac:dyDescent="0.2">
      <c r="A926" s="21" t="s">
        <v>13284</v>
      </c>
      <c r="B926" t="s">
        <v>13285</v>
      </c>
      <c r="C926" s="16">
        <v>38718</v>
      </c>
      <c r="D926" t="s">
        <v>4501</v>
      </c>
      <c r="G926" t="s">
        <v>13286</v>
      </c>
      <c r="H926" t="s">
        <v>4503</v>
      </c>
      <c r="I926" t="s">
        <v>52</v>
      </c>
      <c r="J926" t="s">
        <v>13287</v>
      </c>
      <c r="K926" t="s">
        <v>5183</v>
      </c>
      <c r="L926" t="s">
        <v>13288</v>
      </c>
      <c r="M926">
        <v>594.66</v>
      </c>
      <c r="N926" t="s">
        <v>4484</v>
      </c>
      <c r="T926" t="s">
        <v>13289</v>
      </c>
      <c r="Z926">
        <v>1</v>
      </c>
      <c r="AO926" s="17">
        <v>18568</v>
      </c>
      <c r="AP926">
        <v>1</v>
      </c>
      <c r="AQ926" t="s">
        <v>52</v>
      </c>
      <c r="AR926" s="16">
        <v>38718</v>
      </c>
      <c r="AY926" t="s">
        <v>52</v>
      </c>
      <c r="BG926">
        <v>1</v>
      </c>
      <c r="CC926" t="s">
        <v>4607</v>
      </c>
      <c r="CD926">
        <v>1</v>
      </c>
      <c r="CP926" t="s">
        <v>4915</v>
      </c>
      <c r="CQ926" t="s">
        <v>13290</v>
      </c>
      <c r="CU926">
        <v>8</v>
      </c>
    </row>
    <row r="927" spans="1:99" x14ac:dyDescent="0.2">
      <c r="A927" s="21" t="s">
        <v>13291</v>
      </c>
      <c r="B927" t="s">
        <v>13292</v>
      </c>
      <c r="C927" s="16">
        <v>40179</v>
      </c>
      <c r="D927" t="s">
        <v>4501</v>
      </c>
      <c r="E927" t="s">
        <v>4881</v>
      </c>
      <c r="G927" t="s">
        <v>13293</v>
      </c>
      <c r="H927" t="s">
        <v>4503</v>
      </c>
      <c r="I927" t="s">
        <v>52</v>
      </c>
      <c r="J927" t="s">
        <v>13294</v>
      </c>
      <c r="K927" t="s">
        <v>13295</v>
      </c>
      <c r="L927" t="s">
        <v>13296</v>
      </c>
      <c r="M927">
        <v>615.87900000000002</v>
      </c>
      <c r="N927" t="s">
        <v>4484</v>
      </c>
      <c r="O927" s="16">
        <v>41319</v>
      </c>
      <c r="P927" t="s">
        <v>4476</v>
      </c>
      <c r="S927" t="s">
        <v>4485</v>
      </c>
      <c r="T927" t="s">
        <v>13297</v>
      </c>
      <c r="V927" t="s">
        <v>13298</v>
      </c>
      <c r="W927" t="s">
        <v>13299</v>
      </c>
      <c r="Y927" t="s">
        <v>13300</v>
      </c>
      <c r="AM927">
        <v>1</v>
      </c>
      <c r="AN927" t="s">
        <v>13301</v>
      </c>
      <c r="AO927" s="17">
        <v>18568</v>
      </c>
      <c r="AP927">
        <v>1</v>
      </c>
      <c r="AQ927" t="s">
        <v>203</v>
      </c>
      <c r="AR927" s="16">
        <v>40391</v>
      </c>
      <c r="AY927" t="s">
        <v>52</v>
      </c>
      <c r="BF927">
        <v>1</v>
      </c>
      <c r="BG927">
        <v>1</v>
      </c>
      <c r="BH927" t="s">
        <v>13302</v>
      </c>
      <c r="BI927" t="s">
        <v>13303</v>
      </c>
      <c r="BJ927" s="16">
        <v>41319</v>
      </c>
      <c r="BK927" t="s">
        <v>4476</v>
      </c>
      <c r="BO927" t="s">
        <v>5195</v>
      </c>
      <c r="CN927" t="s">
        <v>4530</v>
      </c>
      <c r="CP927" t="s">
        <v>6087</v>
      </c>
      <c r="CQ927" t="s">
        <v>13304</v>
      </c>
      <c r="CR927" t="s">
        <v>13305</v>
      </c>
      <c r="CS927" t="s">
        <v>13306</v>
      </c>
      <c r="CU927">
        <v>8</v>
      </c>
    </row>
    <row r="928" spans="1:99" x14ac:dyDescent="0.2">
      <c r="A928" s="21" t="s">
        <v>13307</v>
      </c>
      <c r="B928" t="s">
        <v>13308</v>
      </c>
      <c r="C928" s="16">
        <v>43101</v>
      </c>
      <c r="D928" t="s">
        <v>4501</v>
      </c>
      <c r="G928" t="s">
        <v>13309</v>
      </c>
      <c r="H928" t="s">
        <v>4503</v>
      </c>
      <c r="I928" t="s">
        <v>52</v>
      </c>
      <c r="J928" t="s">
        <v>73</v>
      </c>
      <c r="K928" t="s">
        <v>5500</v>
      </c>
      <c r="L928" t="s">
        <v>13310</v>
      </c>
      <c r="M928">
        <v>616.32000000000005</v>
      </c>
      <c r="N928" t="s">
        <v>4484</v>
      </c>
      <c r="S928" t="s">
        <v>4485</v>
      </c>
      <c r="T928" t="s">
        <v>13311</v>
      </c>
      <c r="U928" t="s">
        <v>13312</v>
      </c>
      <c r="W928" t="s">
        <v>13313</v>
      </c>
      <c r="X928" t="s">
        <v>13314</v>
      </c>
      <c r="Y928">
        <v>34910378753</v>
      </c>
      <c r="AO928" s="18">
        <v>44470</v>
      </c>
      <c r="AP928">
        <v>1</v>
      </c>
      <c r="AQ928" t="s">
        <v>52</v>
      </c>
      <c r="AR928" s="16">
        <v>43728</v>
      </c>
      <c r="AY928" t="s">
        <v>52</v>
      </c>
      <c r="BF928">
        <v>1</v>
      </c>
      <c r="BG928">
        <v>1</v>
      </c>
      <c r="CN928" t="s">
        <v>4530</v>
      </c>
      <c r="CP928" t="s">
        <v>4555</v>
      </c>
      <c r="CQ928" t="s">
        <v>13315</v>
      </c>
    </row>
    <row r="929" spans="1:99" x14ac:dyDescent="0.2">
      <c r="A929" s="21" t="s">
        <v>13316</v>
      </c>
      <c r="B929" t="s">
        <v>13317</v>
      </c>
      <c r="C929" s="16">
        <v>42430</v>
      </c>
      <c r="D929" t="s">
        <v>4476</v>
      </c>
      <c r="G929" t="s">
        <v>13318</v>
      </c>
      <c r="H929" t="s">
        <v>4503</v>
      </c>
      <c r="I929" t="s">
        <v>5369</v>
      </c>
      <c r="J929" t="s">
        <v>13319</v>
      </c>
      <c r="K929" t="s">
        <v>13320</v>
      </c>
      <c r="L929" t="s">
        <v>13321</v>
      </c>
      <c r="M929">
        <v>618.80200000000002</v>
      </c>
      <c r="N929" t="s">
        <v>4484</v>
      </c>
      <c r="S929" t="s">
        <v>4485</v>
      </c>
      <c r="T929" t="s">
        <v>13322</v>
      </c>
      <c r="Y929" t="s">
        <v>13323</v>
      </c>
      <c r="AM929">
        <v>2</v>
      </c>
      <c r="AN929" t="s">
        <v>13324</v>
      </c>
      <c r="AO929" s="18">
        <v>44470</v>
      </c>
      <c r="AP929">
        <v>1</v>
      </c>
      <c r="AR929" s="16">
        <v>42430</v>
      </c>
      <c r="BG929">
        <v>1</v>
      </c>
      <c r="CN929" t="s">
        <v>4530</v>
      </c>
      <c r="CP929" t="s">
        <v>10455</v>
      </c>
      <c r="CQ929" t="s">
        <v>9297</v>
      </c>
    </row>
    <row r="930" spans="1:99" x14ac:dyDescent="0.2">
      <c r="A930" s="21" t="s">
        <v>13325</v>
      </c>
      <c r="B930" t="s">
        <v>13326</v>
      </c>
      <c r="C930" s="16">
        <v>42235</v>
      </c>
      <c r="D930" t="s">
        <v>4476</v>
      </c>
      <c r="F930" t="s">
        <v>77</v>
      </c>
      <c r="G930" t="s">
        <v>13327</v>
      </c>
      <c r="H930" t="s">
        <v>4503</v>
      </c>
      <c r="I930" t="s">
        <v>52</v>
      </c>
      <c r="J930" t="s">
        <v>13328</v>
      </c>
      <c r="K930" t="s">
        <v>5500</v>
      </c>
      <c r="L930" t="s">
        <v>13329</v>
      </c>
      <c r="M930">
        <v>625.92899999999997</v>
      </c>
      <c r="N930" t="s">
        <v>4484</v>
      </c>
      <c r="S930" t="s">
        <v>4485</v>
      </c>
      <c r="T930" t="s">
        <v>13330</v>
      </c>
      <c r="U930" t="s">
        <v>13331</v>
      </c>
      <c r="X930" t="s">
        <v>13332</v>
      </c>
      <c r="AM930">
        <v>2</v>
      </c>
      <c r="AN930" t="s">
        <v>13333</v>
      </c>
      <c r="AO930" s="18">
        <v>44470</v>
      </c>
      <c r="AP930">
        <v>1</v>
      </c>
      <c r="AQ930" t="s">
        <v>52</v>
      </c>
      <c r="AR930" s="16">
        <v>42401</v>
      </c>
      <c r="AY930" t="s">
        <v>52</v>
      </c>
      <c r="BG930">
        <v>2</v>
      </c>
      <c r="CN930" t="s">
        <v>4530</v>
      </c>
      <c r="CP930" t="s">
        <v>5816</v>
      </c>
      <c r="CQ930" t="s">
        <v>13334</v>
      </c>
      <c r="CU930">
        <v>15</v>
      </c>
    </row>
    <row r="931" spans="1:99" x14ac:dyDescent="0.2">
      <c r="A931" s="21" t="s">
        <v>13335</v>
      </c>
      <c r="B931" t="s">
        <v>13336</v>
      </c>
      <c r="C931" s="16">
        <v>43070</v>
      </c>
      <c r="D931" t="s">
        <v>4546</v>
      </c>
      <c r="G931" t="s">
        <v>13337</v>
      </c>
      <c r="H931" t="s">
        <v>4503</v>
      </c>
      <c r="I931" t="s">
        <v>97</v>
      </c>
      <c r="J931" t="s">
        <v>13338</v>
      </c>
      <c r="K931" t="s">
        <v>4696</v>
      </c>
      <c r="L931" t="s">
        <v>13339</v>
      </c>
      <c r="M931">
        <v>643.48099999999999</v>
      </c>
      <c r="N931" t="s">
        <v>4484</v>
      </c>
      <c r="S931" t="s">
        <v>4485</v>
      </c>
      <c r="T931" t="s">
        <v>13340</v>
      </c>
      <c r="Z931">
        <v>4</v>
      </c>
      <c r="AO931" s="18">
        <v>44470</v>
      </c>
      <c r="AP931">
        <v>1</v>
      </c>
      <c r="AR931" s="16">
        <v>43257</v>
      </c>
      <c r="AY931" t="s">
        <v>97</v>
      </c>
      <c r="BG931">
        <v>3</v>
      </c>
      <c r="CN931" t="s">
        <v>4530</v>
      </c>
      <c r="CP931" t="s">
        <v>13341</v>
      </c>
      <c r="CQ931" t="s">
        <v>13342</v>
      </c>
    </row>
    <row r="932" spans="1:99" x14ac:dyDescent="0.2">
      <c r="A932" s="21" t="s">
        <v>3968</v>
      </c>
      <c r="B932" t="s">
        <v>3970</v>
      </c>
      <c r="G932" t="s">
        <v>13343</v>
      </c>
      <c r="H932" t="s">
        <v>4503</v>
      </c>
      <c r="I932" t="s">
        <v>52</v>
      </c>
      <c r="J932" t="s">
        <v>3969</v>
      </c>
      <c r="K932" t="s">
        <v>4506</v>
      </c>
      <c r="L932" t="s">
        <v>3971</v>
      </c>
      <c r="M932">
        <v>649.89700000000005</v>
      </c>
      <c r="N932" t="s">
        <v>4484</v>
      </c>
      <c r="S932" t="s">
        <v>4485</v>
      </c>
      <c r="AO932" s="18">
        <v>44470</v>
      </c>
      <c r="AP932">
        <v>1</v>
      </c>
      <c r="AQ932" t="s">
        <v>52</v>
      </c>
      <c r="AR932" s="16">
        <v>42170</v>
      </c>
      <c r="AY932" t="s">
        <v>52</v>
      </c>
      <c r="BF932">
        <v>2</v>
      </c>
      <c r="BG932">
        <v>2</v>
      </c>
      <c r="CP932" t="s">
        <v>5196</v>
      </c>
      <c r="CQ932" t="s">
        <v>274</v>
      </c>
    </row>
    <row r="933" spans="1:99" x14ac:dyDescent="0.2">
      <c r="A933" s="21" t="s">
        <v>13344</v>
      </c>
      <c r="B933" t="s">
        <v>13345</v>
      </c>
      <c r="C933" s="16">
        <v>41275</v>
      </c>
      <c r="D933" t="s">
        <v>4501</v>
      </c>
      <c r="G933" t="s">
        <v>13346</v>
      </c>
      <c r="H933" t="s">
        <v>4503</v>
      </c>
      <c r="I933" t="s">
        <v>52</v>
      </c>
      <c r="J933" t="s">
        <v>2899</v>
      </c>
      <c r="K933" t="s">
        <v>13347</v>
      </c>
      <c r="L933" t="s">
        <v>13348</v>
      </c>
      <c r="M933">
        <v>656.91499999999996</v>
      </c>
      <c r="N933" t="s">
        <v>4484</v>
      </c>
      <c r="S933" t="s">
        <v>4485</v>
      </c>
      <c r="T933" t="s">
        <v>13349</v>
      </c>
      <c r="U933" t="s">
        <v>13350</v>
      </c>
      <c r="V933" t="s">
        <v>13351</v>
      </c>
      <c r="W933" t="s">
        <v>13352</v>
      </c>
      <c r="X933" t="s">
        <v>13353</v>
      </c>
      <c r="Z933">
        <v>1</v>
      </c>
      <c r="AO933" s="18">
        <v>44470</v>
      </c>
      <c r="AP933">
        <v>1</v>
      </c>
      <c r="AQ933" t="s">
        <v>52</v>
      </c>
      <c r="AR933" s="16">
        <v>42150</v>
      </c>
      <c r="AY933" t="s">
        <v>52</v>
      </c>
      <c r="CN933" t="s">
        <v>4530</v>
      </c>
      <c r="CP933" t="s">
        <v>4555</v>
      </c>
      <c r="CU933">
        <v>7</v>
      </c>
    </row>
    <row r="934" spans="1:99" x14ac:dyDescent="0.2">
      <c r="A934" s="21" t="s">
        <v>13354</v>
      </c>
      <c r="B934" t="s">
        <v>13355</v>
      </c>
      <c r="C934" s="16">
        <v>42736</v>
      </c>
      <c r="D934" t="s">
        <v>4476</v>
      </c>
      <c r="G934" t="s">
        <v>13356</v>
      </c>
      <c r="H934" t="s">
        <v>4503</v>
      </c>
      <c r="I934" t="s">
        <v>5369</v>
      </c>
      <c r="J934" t="s">
        <v>3095</v>
      </c>
      <c r="K934" t="s">
        <v>4506</v>
      </c>
      <c r="L934" t="s">
        <v>13357</v>
      </c>
      <c r="M934">
        <v>666.48199999999997</v>
      </c>
      <c r="N934" t="s">
        <v>4484</v>
      </c>
      <c r="S934" t="s">
        <v>4485</v>
      </c>
      <c r="T934" t="s">
        <v>13358</v>
      </c>
      <c r="U934" t="s">
        <v>13359</v>
      </c>
      <c r="V934" t="s">
        <v>13360</v>
      </c>
      <c r="W934" t="s">
        <v>13361</v>
      </c>
      <c r="X934" t="s">
        <v>13362</v>
      </c>
      <c r="Y934" t="s">
        <v>13363</v>
      </c>
      <c r="AO934" s="18">
        <v>44470</v>
      </c>
      <c r="AP934">
        <v>1</v>
      </c>
      <c r="AR934" s="16">
        <v>43466</v>
      </c>
      <c r="BG934">
        <v>1</v>
      </c>
      <c r="CC934" t="s">
        <v>6972</v>
      </c>
      <c r="CD934">
        <v>2</v>
      </c>
      <c r="CP934" t="s">
        <v>4555</v>
      </c>
      <c r="CQ934" t="s">
        <v>11493</v>
      </c>
    </row>
    <row r="935" spans="1:99" x14ac:dyDescent="0.2">
      <c r="A935" s="21" t="s">
        <v>13364</v>
      </c>
      <c r="B935" t="s">
        <v>13365</v>
      </c>
      <c r="C935" s="16">
        <v>41275</v>
      </c>
      <c r="D935" t="s">
        <v>4501</v>
      </c>
      <c r="G935" t="s">
        <v>13366</v>
      </c>
      <c r="H935" t="s">
        <v>4503</v>
      </c>
      <c r="I935" t="s">
        <v>52</v>
      </c>
      <c r="J935" t="s">
        <v>1313</v>
      </c>
      <c r="K935" t="s">
        <v>5865</v>
      </c>
      <c r="L935" t="s">
        <v>13367</v>
      </c>
      <c r="M935">
        <v>676.49900000000002</v>
      </c>
      <c r="N935" t="s">
        <v>4484</v>
      </c>
      <c r="S935" t="s">
        <v>4485</v>
      </c>
      <c r="T935" t="s">
        <v>13368</v>
      </c>
      <c r="U935" t="s">
        <v>13369</v>
      </c>
      <c r="W935" t="s">
        <v>13370</v>
      </c>
      <c r="X935" t="s">
        <v>13371</v>
      </c>
      <c r="Y935" t="s">
        <v>13372</v>
      </c>
      <c r="AM935">
        <v>3</v>
      </c>
      <c r="AN935" t="s">
        <v>13373</v>
      </c>
      <c r="AO935" s="18">
        <v>44470</v>
      </c>
      <c r="AP935">
        <v>1</v>
      </c>
      <c r="AQ935" t="s">
        <v>52</v>
      </c>
      <c r="AR935" s="16">
        <v>42543</v>
      </c>
      <c r="AY935" t="s">
        <v>52</v>
      </c>
      <c r="BG935">
        <v>1</v>
      </c>
      <c r="CN935" t="s">
        <v>5008</v>
      </c>
      <c r="CP935" t="s">
        <v>4915</v>
      </c>
      <c r="CQ935" t="s">
        <v>13374</v>
      </c>
    </row>
    <row r="936" spans="1:99" x14ac:dyDescent="0.2">
      <c r="A936" s="21" t="s">
        <v>2405</v>
      </c>
      <c r="B936" t="s">
        <v>2407</v>
      </c>
      <c r="C936" s="16">
        <v>42005</v>
      </c>
      <c r="D936" t="s">
        <v>4501</v>
      </c>
      <c r="G936" t="s">
        <v>13375</v>
      </c>
      <c r="H936" t="s">
        <v>4503</v>
      </c>
      <c r="I936" t="s">
        <v>97</v>
      </c>
      <c r="J936" t="s">
        <v>2406</v>
      </c>
      <c r="K936" t="s">
        <v>11693</v>
      </c>
      <c r="L936" t="s">
        <v>2408</v>
      </c>
      <c r="M936">
        <v>683.31399999999996</v>
      </c>
      <c r="N936" t="s">
        <v>4484</v>
      </c>
      <c r="S936" t="s">
        <v>4485</v>
      </c>
      <c r="T936" t="s">
        <v>2409</v>
      </c>
      <c r="U936" t="s">
        <v>13376</v>
      </c>
      <c r="W936" t="s">
        <v>13377</v>
      </c>
      <c r="AM936">
        <v>1</v>
      </c>
      <c r="AN936" t="s">
        <v>13378</v>
      </c>
      <c r="AO936" s="18">
        <v>44470</v>
      </c>
      <c r="AP936">
        <v>1</v>
      </c>
      <c r="AR936" s="16">
        <v>43441</v>
      </c>
      <c r="AY936" t="s">
        <v>97</v>
      </c>
      <c r="BG936">
        <v>1</v>
      </c>
      <c r="CP936" t="s">
        <v>4679</v>
      </c>
      <c r="CQ936" t="s">
        <v>2404</v>
      </c>
    </row>
    <row r="937" spans="1:99" x14ac:dyDescent="0.2">
      <c r="A937" s="21" t="s">
        <v>13379</v>
      </c>
      <c r="B937" t="s">
        <v>13380</v>
      </c>
      <c r="C937" s="16">
        <v>42036</v>
      </c>
      <c r="D937" t="s">
        <v>4546</v>
      </c>
      <c r="F937" t="s">
        <v>53</v>
      </c>
      <c r="G937" t="s">
        <v>13381</v>
      </c>
      <c r="H937" t="s">
        <v>4503</v>
      </c>
      <c r="I937" t="s">
        <v>52</v>
      </c>
      <c r="J937" t="s">
        <v>6626</v>
      </c>
      <c r="K937" t="s">
        <v>13382</v>
      </c>
      <c r="L937" t="s">
        <v>13383</v>
      </c>
      <c r="M937">
        <v>690.25900000000001</v>
      </c>
      <c r="N937" t="s">
        <v>4484</v>
      </c>
      <c r="S937" t="s">
        <v>4485</v>
      </c>
      <c r="T937" t="s">
        <v>13384</v>
      </c>
      <c r="U937" t="s">
        <v>13385</v>
      </c>
      <c r="V937" t="s">
        <v>13386</v>
      </c>
      <c r="W937" t="s">
        <v>13387</v>
      </c>
      <c r="X937" t="s">
        <v>13388</v>
      </c>
      <c r="Y937" t="s">
        <v>13389</v>
      </c>
      <c r="AM937">
        <v>1</v>
      </c>
      <c r="AN937" t="s">
        <v>13390</v>
      </c>
      <c r="AO937" s="18">
        <v>44470</v>
      </c>
      <c r="AP937">
        <v>1</v>
      </c>
      <c r="AQ937" t="s">
        <v>52</v>
      </c>
      <c r="AR937" s="16">
        <v>42522</v>
      </c>
      <c r="AY937" t="s">
        <v>52</v>
      </c>
      <c r="BF937">
        <v>1</v>
      </c>
      <c r="BG937">
        <v>1</v>
      </c>
      <c r="CN937" t="s">
        <v>5008</v>
      </c>
      <c r="CP937" t="s">
        <v>4739</v>
      </c>
      <c r="CQ937" t="s">
        <v>3611</v>
      </c>
      <c r="CU937">
        <v>9</v>
      </c>
    </row>
    <row r="938" spans="1:99" x14ac:dyDescent="0.2">
      <c r="A938" s="21" t="s">
        <v>13391</v>
      </c>
      <c r="B938" t="s">
        <v>13392</v>
      </c>
      <c r="C938" s="16">
        <v>42048</v>
      </c>
      <c r="D938" t="s">
        <v>4476</v>
      </c>
      <c r="G938" t="s">
        <v>13393</v>
      </c>
      <c r="H938" t="s">
        <v>4503</v>
      </c>
      <c r="I938" t="s">
        <v>52</v>
      </c>
      <c r="J938" t="s">
        <v>73</v>
      </c>
      <c r="K938" t="s">
        <v>4587</v>
      </c>
      <c r="L938" t="s">
        <v>13394</v>
      </c>
      <c r="M938">
        <v>697.60699999999997</v>
      </c>
      <c r="N938" t="s">
        <v>4484</v>
      </c>
      <c r="S938" t="s">
        <v>4485</v>
      </c>
      <c r="T938" t="s">
        <v>13395</v>
      </c>
      <c r="U938" t="s">
        <v>13396</v>
      </c>
      <c r="V938" t="s">
        <v>13397</v>
      </c>
      <c r="X938" t="s">
        <v>13398</v>
      </c>
      <c r="Y938">
        <v>46709286826</v>
      </c>
      <c r="AM938">
        <v>1</v>
      </c>
      <c r="AN938" t="s">
        <v>13399</v>
      </c>
      <c r="AO938" s="18">
        <v>44470</v>
      </c>
      <c r="AP938">
        <v>1</v>
      </c>
      <c r="AQ938" t="s">
        <v>52</v>
      </c>
      <c r="AR938" s="16">
        <v>42758</v>
      </c>
      <c r="AY938" t="s">
        <v>52</v>
      </c>
      <c r="CN938" t="s">
        <v>5008</v>
      </c>
      <c r="CP938" t="s">
        <v>4555</v>
      </c>
    </row>
    <row r="939" spans="1:99" x14ac:dyDescent="0.2">
      <c r="A939" s="21" t="s">
        <v>13400</v>
      </c>
      <c r="B939" t="s">
        <v>13401</v>
      </c>
      <c r="C939" s="16">
        <v>42370</v>
      </c>
      <c r="D939" t="s">
        <v>4501</v>
      </c>
      <c r="G939" t="s">
        <v>13402</v>
      </c>
      <c r="H939" t="s">
        <v>4503</v>
      </c>
      <c r="I939" t="s">
        <v>5369</v>
      </c>
      <c r="J939" t="s">
        <v>420</v>
      </c>
      <c r="K939" t="s">
        <v>4896</v>
      </c>
      <c r="L939" t="s">
        <v>13403</v>
      </c>
      <c r="M939">
        <v>700.78099999999995</v>
      </c>
      <c r="N939" t="s">
        <v>4484</v>
      </c>
      <c r="S939" t="s">
        <v>4485</v>
      </c>
      <c r="T939" t="s">
        <v>13404</v>
      </c>
      <c r="W939" t="s">
        <v>13405</v>
      </c>
      <c r="AM939">
        <v>1</v>
      </c>
      <c r="AN939" t="s">
        <v>13406</v>
      </c>
      <c r="AO939" s="18">
        <v>44470</v>
      </c>
      <c r="AP939">
        <v>1</v>
      </c>
      <c r="AR939" s="16">
        <v>42508</v>
      </c>
      <c r="CN939" t="s">
        <v>4530</v>
      </c>
      <c r="CP939" t="s">
        <v>4716</v>
      </c>
    </row>
    <row r="940" spans="1:99" x14ac:dyDescent="0.2">
      <c r="A940" s="21" t="s">
        <v>13407</v>
      </c>
      <c r="B940" t="s">
        <v>13408</v>
      </c>
      <c r="C940" s="16">
        <v>42095</v>
      </c>
      <c r="D940" t="s">
        <v>4546</v>
      </c>
      <c r="H940" t="s">
        <v>4503</v>
      </c>
      <c r="I940" t="s">
        <v>52</v>
      </c>
      <c r="J940" t="s">
        <v>13409</v>
      </c>
      <c r="K940" t="s">
        <v>4696</v>
      </c>
      <c r="L940" t="s">
        <v>13410</v>
      </c>
      <c r="M940">
        <v>725.28399999999999</v>
      </c>
      <c r="N940" t="s">
        <v>6289</v>
      </c>
      <c r="R940" t="s">
        <v>6290</v>
      </c>
      <c r="S940" t="s">
        <v>4485</v>
      </c>
      <c r="AM940">
        <v>1</v>
      </c>
      <c r="AN940" t="s">
        <v>13411</v>
      </c>
      <c r="AO940" s="18">
        <v>44470</v>
      </c>
      <c r="AP940">
        <v>1</v>
      </c>
      <c r="AQ940" t="s">
        <v>52</v>
      </c>
      <c r="AR940" s="16">
        <v>42229</v>
      </c>
      <c r="AY940" t="s">
        <v>52</v>
      </c>
      <c r="CN940" t="s">
        <v>4530</v>
      </c>
      <c r="CP940" t="s">
        <v>5196</v>
      </c>
    </row>
    <row r="941" spans="1:99" x14ac:dyDescent="0.2">
      <c r="A941" s="21" t="s">
        <v>13412</v>
      </c>
      <c r="B941" t="s">
        <v>13413</v>
      </c>
      <c r="C941" s="16">
        <v>42736</v>
      </c>
      <c r="D941" t="s">
        <v>4476</v>
      </c>
      <c r="G941" t="s">
        <v>13414</v>
      </c>
      <c r="H941" t="s">
        <v>4503</v>
      </c>
      <c r="I941" t="s">
        <v>52</v>
      </c>
      <c r="J941" t="s">
        <v>5419</v>
      </c>
      <c r="K941" t="s">
        <v>7593</v>
      </c>
      <c r="L941" t="s">
        <v>13415</v>
      </c>
      <c r="M941">
        <v>746.44799999999998</v>
      </c>
      <c r="N941" t="s">
        <v>4484</v>
      </c>
      <c r="T941" t="s">
        <v>13416</v>
      </c>
      <c r="AO941" s="18">
        <v>44470</v>
      </c>
      <c r="AP941">
        <v>1</v>
      </c>
      <c r="AQ941" t="s">
        <v>52</v>
      </c>
      <c r="AR941" s="16">
        <v>42888</v>
      </c>
      <c r="AY941" t="s">
        <v>52</v>
      </c>
      <c r="BF941">
        <v>1</v>
      </c>
      <c r="BG941">
        <v>1</v>
      </c>
      <c r="CN941" t="s">
        <v>4530</v>
      </c>
      <c r="CP941" t="s">
        <v>4716</v>
      </c>
      <c r="CQ941" t="s">
        <v>13417</v>
      </c>
    </row>
    <row r="942" spans="1:99" x14ac:dyDescent="0.2">
      <c r="A942" s="21" t="s">
        <v>4336</v>
      </c>
      <c r="B942" t="s">
        <v>4338</v>
      </c>
      <c r="C942" s="16">
        <v>38718</v>
      </c>
      <c r="D942" t="s">
        <v>4501</v>
      </c>
      <c r="G942" t="s">
        <v>13418</v>
      </c>
      <c r="H942" t="s">
        <v>4503</v>
      </c>
      <c r="I942" t="s">
        <v>60</v>
      </c>
      <c r="J942" t="s">
        <v>4337</v>
      </c>
      <c r="K942" t="s">
        <v>13419</v>
      </c>
      <c r="L942" t="s">
        <v>4339</v>
      </c>
      <c r="M942">
        <v>752.63</v>
      </c>
      <c r="N942" t="s">
        <v>6289</v>
      </c>
      <c r="R942" t="s">
        <v>6290</v>
      </c>
      <c r="S942" t="s">
        <v>4485</v>
      </c>
      <c r="T942" t="s">
        <v>4340</v>
      </c>
      <c r="Y942" t="s">
        <v>13420</v>
      </c>
      <c r="AO942" s="17">
        <v>18568</v>
      </c>
      <c r="AP942">
        <v>1</v>
      </c>
      <c r="AQ942" t="s">
        <v>61</v>
      </c>
      <c r="AR942" s="16">
        <v>39786</v>
      </c>
      <c r="AS942">
        <v>5170000</v>
      </c>
      <c r="AT942" t="s">
        <v>39</v>
      </c>
      <c r="AU942">
        <v>5170000</v>
      </c>
      <c r="AV942">
        <v>5170000</v>
      </c>
      <c r="AW942" t="s">
        <v>39</v>
      </c>
      <c r="AX942">
        <v>5170000</v>
      </c>
      <c r="AY942" t="s">
        <v>60</v>
      </c>
      <c r="AZ942">
        <v>5170000</v>
      </c>
      <c r="BA942" t="s">
        <v>39</v>
      </c>
      <c r="BB942">
        <v>5170000</v>
      </c>
      <c r="BC942">
        <v>5170000</v>
      </c>
      <c r="BD942" t="s">
        <v>39</v>
      </c>
      <c r="BE942">
        <v>5170000</v>
      </c>
      <c r="BF942">
        <v>1</v>
      </c>
      <c r="BG942">
        <v>1</v>
      </c>
      <c r="CP942" t="s">
        <v>12621</v>
      </c>
      <c r="CQ942" t="s">
        <v>4341</v>
      </c>
      <c r="CU942">
        <v>11</v>
      </c>
    </row>
    <row r="943" spans="1:99" x14ac:dyDescent="0.2">
      <c r="A943" s="21" t="s">
        <v>13421</v>
      </c>
      <c r="B943" t="s">
        <v>13422</v>
      </c>
      <c r="C943" s="16">
        <v>43101</v>
      </c>
      <c r="D943" t="s">
        <v>4546</v>
      </c>
      <c r="G943" t="s">
        <v>13423</v>
      </c>
      <c r="H943" t="s">
        <v>4503</v>
      </c>
      <c r="I943" t="s">
        <v>5369</v>
      </c>
      <c r="J943" t="s">
        <v>300</v>
      </c>
      <c r="K943" t="s">
        <v>4506</v>
      </c>
      <c r="L943" t="s">
        <v>13424</v>
      </c>
      <c r="M943">
        <v>768.60799999999995</v>
      </c>
      <c r="N943" t="s">
        <v>4484</v>
      </c>
      <c r="S943" t="s">
        <v>4485</v>
      </c>
      <c r="U943" t="s">
        <v>13425</v>
      </c>
      <c r="V943" t="s">
        <v>13426</v>
      </c>
      <c r="W943" t="s">
        <v>13427</v>
      </c>
      <c r="X943" t="s">
        <v>13428</v>
      </c>
      <c r="Y943" t="s">
        <v>13429</v>
      </c>
      <c r="AM943">
        <v>1</v>
      </c>
      <c r="AN943" t="s">
        <v>13430</v>
      </c>
      <c r="AO943" s="18">
        <v>44470</v>
      </c>
      <c r="AP943">
        <v>1</v>
      </c>
      <c r="AR943" s="16">
        <v>43252</v>
      </c>
      <c r="BG943">
        <v>1</v>
      </c>
      <c r="CP943" t="s">
        <v>4915</v>
      </c>
      <c r="CQ943" t="s">
        <v>13431</v>
      </c>
    </row>
    <row r="944" spans="1:99" x14ac:dyDescent="0.2">
      <c r="A944" s="21" t="s">
        <v>3226</v>
      </c>
      <c r="B944" t="s">
        <v>3228</v>
      </c>
      <c r="C944" s="16">
        <v>42917</v>
      </c>
      <c r="D944" t="s">
        <v>4476</v>
      </c>
      <c r="H944" t="s">
        <v>4503</v>
      </c>
      <c r="I944" t="s">
        <v>60</v>
      </c>
      <c r="J944" t="s">
        <v>3227</v>
      </c>
      <c r="K944" t="s">
        <v>13432</v>
      </c>
      <c r="L944" t="s">
        <v>3229</v>
      </c>
      <c r="M944">
        <v>784.80200000000002</v>
      </c>
      <c r="N944" t="s">
        <v>4484</v>
      </c>
      <c r="S944" t="s">
        <v>4485</v>
      </c>
      <c r="T944" t="s">
        <v>3230</v>
      </c>
      <c r="U944" t="s">
        <v>13433</v>
      </c>
      <c r="V944" t="s">
        <v>13434</v>
      </c>
      <c r="W944" t="s">
        <v>13435</v>
      </c>
      <c r="X944" t="s">
        <v>13436</v>
      </c>
      <c r="Y944" t="s">
        <v>13437</v>
      </c>
      <c r="AM944">
        <v>2</v>
      </c>
      <c r="AN944" t="s">
        <v>13438</v>
      </c>
      <c r="AO944" s="18">
        <v>44470</v>
      </c>
      <c r="AP944">
        <v>1</v>
      </c>
      <c r="AQ944" t="s">
        <v>61</v>
      </c>
      <c r="AR944" s="16">
        <v>42982</v>
      </c>
      <c r="AY944" t="s">
        <v>60</v>
      </c>
      <c r="CP944" t="s">
        <v>5581</v>
      </c>
    </row>
    <row r="945" spans="1:99" x14ac:dyDescent="0.2">
      <c r="A945" s="21" t="s">
        <v>13439</v>
      </c>
      <c r="B945" t="s">
        <v>13440</v>
      </c>
      <c r="C945" s="16">
        <v>42370</v>
      </c>
      <c r="D945" t="s">
        <v>4501</v>
      </c>
      <c r="G945" t="s">
        <v>13441</v>
      </c>
      <c r="H945" t="s">
        <v>4503</v>
      </c>
      <c r="I945" t="s">
        <v>52</v>
      </c>
      <c r="J945" t="s">
        <v>2299</v>
      </c>
      <c r="K945" t="s">
        <v>13442</v>
      </c>
      <c r="L945" t="s">
        <v>13443</v>
      </c>
      <c r="M945">
        <v>796.96199999999999</v>
      </c>
      <c r="N945" t="s">
        <v>4484</v>
      </c>
      <c r="S945" t="s">
        <v>4485</v>
      </c>
      <c r="T945" t="s">
        <v>13444</v>
      </c>
      <c r="W945" t="s">
        <v>13445</v>
      </c>
      <c r="X945" t="s">
        <v>13446</v>
      </c>
      <c r="Y945" t="s">
        <v>13447</v>
      </c>
      <c r="AO945" s="18">
        <v>44470</v>
      </c>
      <c r="AP945">
        <v>1</v>
      </c>
      <c r="AQ945" t="s">
        <v>52</v>
      </c>
      <c r="AR945" s="16">
        <v>42736</v>
      </c>
      <c r="AY945" t="s">
        <v>52</v>
      </c>
      <c r="BF945">
        <v>1</v>
      </c>
      <c r="BG945">
        <v>1</v>
      </c>
      <c r="CN945" t="s">
        <v>4530</v>
      </c>
      <c r="CP945" t="s">
        <v>7876</v>
      </c>
      <c r="CQ945" t="s">
        <v>13448</v>
      </c>
    </row>
    <row r="946" spans="1:99" x14ac:dyDescent="0.2">
      <c r="A946" s="21" t="s">
        <v>13449</v>
      </c>
      <c r="B946" t="s">
        <v>13450</v>
      </c>
      <c r="C946" s="16">
        <v>42736</v>
      </c>
      <c r="D946" t="s">
        <v>4501</v>
      </c>
      <c r="H946" t="s">
        <v>4503</v>
      </c>
      <c r="I946" t="s">
        <v>91</v>
      </c>
      <c r="J946" t="s">
        <v>13451</v>
      </c>
      <c r="K946" t="s">
        <v>10522</v>
      </c>
      <c r="L946" t="s">
        <v>13452</v>
      </c>
      <c r="M946">
        <v>802.32399999999996</v>
      </c>
      <c r="N946" t="s">
        <v>4484</v>
      </c>
      <c r="S946" t="s">
        <v>4485</v>
      </c>
      <c r="T946" t="s">
        <v>13453</v>
      </c>
      <c r="X946" t="s">
        <v>13454</v>
      </c>
      <c r="Z946">
        <v>1</v>
      </c>
      <c r="AM946">
        <v>2</v>
      </c>
      <c r="AN946" t="s">
        <v>13455</v>
      </c>
      <c r="AO946" s="18">
        <v>44470</v>
      </c>
      <c r="AP946">
        <v>1</v>
      </c>
      <c r="AQ946" t="s">
        <v>52</v>
      </c>
      <c r="AR946" s="16">
        <v>43152</v>
      </c>
      <c r="AY946" t="s">
        <v>91</v>
      </c>
      <c r="CP946" t="s">
        <v>9646</v>
      </c>
    </row>
    <row r="947" spans="1:99" x14ac:dyDescent="0.2">
      <c r="A947" s="21" t="s">
        <v>13456</v>
      </c>
      <c r="B947" t="s">
        <v>13457</v>
      </c>
      <c r="C947" s="16">
        <v>40179</v>
      </c>
      <c r="D947" t="s">
        <v>4501</v>
      </c>
      <c r="E947" t="s">
        <v>4881</v>
      </c>
      <c r="G947" t="s">
        <v>13458</v>
      </c>
      <c r="H947" t="s">
        <v>4503</v>
      </c>
      <c r="I947" t="s">
        <v>97</v>
      </c>
      <c r="J947" t="s">
        <v>13459</v>
      </c>
      <c r="K947" t="s">
        <v>13460</v>
      </c>
      <c r="L947" t="s">
        <v>13461</v>
      </c>
      <c r="M947">
        <v>811.57</v>
      </c>
      <c r="N947" t="s">
        <v>4484</v>
      </c>
      <c r="O947" s="16">
        <v>40981</v>
      </c>
      <c r="P947" t="s">
        <v>4476</v>
      </c>
      <c r="S947" t="s">
        <v>4485</v>
      </c>
      <c r="T947" t="s">
        <v>13462</v>
      </c>
      <c r="W947" t="s">
        <v>13463</v>
      </c>
      <c r="Y947" t="s">
        <v>13464</v>
      </c>
      <c r="AM947">
        <v>1</v>
      </c>
      <c r="AN947" t="s">
        <v>13465</v>
      </c>
      <c r="AO947" s="18">
        <v>44470</v>
      </c>
      <c r="AP947">
        <v>1</v>
      </c>
      <c r="AQ947" t="s">
        <v>203</v>
      </c>
      <c r="AR947" s="16">
        <v>41736</v>
      </c>
      <c r="AY947" t="s">
        <v>97</v>
      </c>
      <c r="BF947">
        <v>1</v>
      </c>
      <c r="BG947">
        <v>1</v>
      </c>
      <c r="BH947" t="s">
        <v>13466</v>
      </c>
      <c r="BI947" t="s">
        <v>13467</v>
      </c>
      <c r="BJ947" s="16">
        <v>40981</v>
      </c>
      <c r="BK947" t="s">
        <v>4476</v>
      </c>
      <c r="BO947" t="s">
        <v>5195</v>
      </c>
      <c r="CN947" t="s">
        <v>4530</v>
      </c>
      <c r="CP947" t="s">
        <v>10489</v>
      </c>
      <c r="CQ947" t="s">
        <v>13468</v>
      </c>
      <c r="CR947" t="s">
        <v>13469</v>
      </c>
      <c r="CS947" t="s">
        <v>13470</v>
      </c>
    </row>
    <row r="948" spans="1:99" x14ac:dyDescent="0.2">
      <c r="A948" s="21" t="s">
        <v>13471</v>
      </c>
      <c r="B948" t="s">
        <v>13472</v>
      </c>
      <c r="C948" s="16">
        <v>41037</v>
      </c>
      <c r="D948" t="s">
        <v>4476</v>
      </c>
      <c r="F948" t="s">
        <v>77</v>
      </c>
      <c r="G948" t="s">
        <v>13473</v>
      </c>
      <c r="H948" t="s">
        <v>4503</v>
      </c>
      <c r="I948" t="s">
        <v>5327</v>
      </c>
      <c r="J948" t="s">
        <v>896</v>
      </c>
      <c r="K948" t="s">
        <v>6059</v>
      </c>
      <c r="L948" t="s">
        <v>13474</v>
      </c>
      <c r="M948">
        <v>814.70500000000004</v>
      </c>
      <c r="N948" t="s">
        <v>4484</v>
      </c>
      <c r="S948" t="s">
        <v>4485</v>
      </c>
      <c r="T948" t="s">
        <v>13475</v>
      </c>
      <c r="U948" t="s">
        <v>13476</v>
      </c>
      <c r="V948" t="s">
        <v>13477</v>
      </c>
      <c r="W948" t="s">
        <v>13478</v>
      </c>
      <c r="AO948" s="18">
        <v>44470</v>
      </c>
      <c r="AP948">
        <v>1</v>
      </c>
      <c r="AR948" s="16">
        <v>41753</v>
      </c>
      <c r="AY948" t="s">
        <v>5327</v>
      </c>
      <c r="CN948" t="s">
        <v>4530</v>
      </c>
      <c r="CP948" t="s">
        <v>4555</v>
      </c>
    </row>
    <row r="949" spans="1:99" x14ac:dyDescent="0.2">
      <c r="A949" s="21" t="s">
        <v>13479</v>
      </c>
      <c r="B949" t="s">
        <v>13480</v>
      </c>
      <c r="C949" s="16">
        <v>40634</v>
      </c>
      <c r="D949" t="s">
        <v>4476</v>
      </c>
      <c r="G949" t="s">
        <v>13481</v>
      </c>
      <c r="H949" t="s">
        <v>4503</v>
      </c>
      <c r="I949" t="s">
        <v>52</v>
      </c>
      <c r="J949" t="s">
        <v>13482</v>
      </c>
      <c r="K949" t="s">
        <v>13483</v>
      </c>
      <c r="L949" t="s">
        <v>13484</v>
      </c>
      <c r="M949">
        <v>834.11400000000003</v>
      </c>
      <c r="N949" t="s">
        <v>6289</v>
      </c>
      <c r="Q949" s="16">
        <v>41244</v>
      </c>
      <c r="R949" t="s">
        <v>4476</v>
      </c>
      <c r="S949" t="s">
        <v>4485</v>
      </c>
      <c r="T949" t="s">
        <v>13485</v>
      </c>
      <c r="X949" t="s">
        <v>13486</v>
      </c>
      <c r="AM949">
        <v>1</v>
      </c>
      <c r="AN949" t="s">
        <v>13487</v>
      </c>
      <c r="AO949" s="18">
        <v>44470</v>
      </c>
      <c r="AP949">
        <v>1</v>
      </c>
      <c r="AQ949" t="s">
        <v>52</v>
      </c>
      <c r="AR949" s="16">
        <v>40634</v>
      </c>
      <c r="AS949">
        <v>50000</v>
      </c>
      <c r="AT949" t="s">
        <v>39</v>
      </c>
      <c r="AU949">
        <v>50000</v>
      </c>
      <c r="AV949">
        <v>50000</v>
      </c>
      <c r="AW949" t="s">
        <v>39</v>
      </c>
      <c r="AX949">
        <v>50000</v>
      </c>
      <c r="AY949" t="s">
        <v>52</v>
      </c>
      <c r="AZ949">
        <v>50000</v>
      </c>
      <c r="BA949" t="s">
        <v>39</v>
      </c>
      <c r="BB949">
        <v>50000</v>
      </c>
      <c r="BC949">
        <v>50000</v>
      </c>
      <c r="BD949" t="s">
        <v>39</v>
      </c>
      <c r="BE949">
        <v>50000</v>
      </c>
      <c r="CN949" t="s">
        <v>4530</v>
      </c>
      <c r="CP949" t="s">
        <v>13488</v>
      </c>
    </row>
    <row r="950" spans="1:99" x14ac:dyDescent="0.2">
      <c r="A950" s="21" t="s">
        <v>3954</v>
      </c>
      <c r="B950" t="s">
        <v>3955</v>
      </c>
      <c r="C950" s="16">
        <v>42186</v>
      </c>
      <c r="D950" t="s">
        <v>4546</v>
      </c>
      <c r="H950" t="s">
        <v>4503</v>
      </c>
      <c r="I950" t="s">
        <v>52</v>
      </c>
      <c r="J950" t="s">
        <v>73</v>
      </c>
      <c r="K950" t="s">
        <v>4506</v>
      </c>
      <c r="L950" t="s">
        <v>3956</v>
      </c>
      <c r="M950">
        <v>835.28499999999997</v>
      </c>
      <c r="N950" t="s">
        <v>4484</v>
      </c>
      <c r="S950" t="s">
        <v>4485</v>
      </c>
      <c r="T950" t="s">
        <v>3957</v>
      </c>
      <c r="X950" t="s">
        <v>13489</v>
      </c>
      <c r="Z950">
        <v>1</v>
      </c>
      <c r="AO950" s="18">
        <v>44470</v>
      </c>
      <c r="AP950">
        <v>1</v>
      </c>
      <c r="AQ950" t="s">
        <v>52</v>
      </c>
      <c r="AR950" s="16">
        <v>42186</v>
      </c>
      <c r="AY950" t="s">
        <v>52</v>
      </c>
      <c r="CF950">
        <v>0</v>
      </c>
      <c r="CG950">
        <v>2</v>
      </c>
      <c r="CI950" t="s">
        <v>4580</v>
      </c>
      <c r="CP950" t="s">
        <v>4555</v>
      </c>
    </row>
    <row r="951" spans="1:99" x14ac:dyDescent="0.2">
      <c r="A951" s="21" t="s">
        <v>13490</v>
      </c>
      <c r="B951" t="s">
        <v>13491</v>
      </c>
      <c r="G951" t="s">
        <v>13492</v>
      </c>
      <c r="H951" t="s">
        <v>4503</v>
      </c>
      <c r="I951" t="s">
        <v>5369</v>
      </c>
      <c r="J951" t="s">
        <v>1942</v>
      </c>
      <c r="K951" t="s">
        <v>13493</v>
      </c>
      <c r="L951" t="s">
        <v>13494</v>
      </c>
      <c r="M951">
        <v>838.18100000000004</v>
      </c>
      <c r="N951" t="s">
        <v>4484</v>
      </c>
      <c r="S951" t="s">
        <v>4485</v>
      </c>
      <c r="T951" t="s">
        <v>13495</v>
      </c>
      <c r="X951" t="s">
        <v>13496</v>
      </c>
      <c r="AO951" s="18">
        <v>44470</v>
      </c>
      <c r="AP951">
        <v>1</v>
      </c>
      <c r="AR951" s="16">
        <v>42370</v>
      </c>
      <c r="BG951">
        <v>1</v>
      </c>
      <c r="CP951" t="s">
        <v>4555</v>
      </c>
      <c r="CQ951" t="s">
        <v>12099</v>
      </c>
    </row>
    <row r="952" spans="1:99" x14ac:dyDescent="0.2">
      <c r="A952" s="21" t="s">
        <v>3734</v>
      </c>
      <c r="B952" t="s">
        <v>3736</v>
      </c>
      <c r="C952" s="16">
        <v>42516</v>
      </c>
      <c r="D952" t="s">
        <v>4476</v>
      </c>
      <c r="G952" t="s">
        <v>13497</v>
      </c>
      <c r="H952" t="s">
        <v>4503</v>
      </c>
      <c r="I952" t="s">
        <v>52</v>
      </c>
      <c r="J952" t="s">
        <v>3735</v>
      </c>
      <c r="K952" t="s">
        <v>4506</v>
      </c>
      <c r="L952" t="s">
        <v>3737</v>
      </c>
      <c r="M952">
        <v>864.33799999999997</v>
      </c>
      <c r="N952" t="s">
        <v>4484</v>
      </c>
      <c r="S952" t="s">
        <v>4485</v>
      </c>
      <c r="T952" t="s">
        <v>3738</v>
      </c>
      <c r="X952" t="s">
        <v>13498</v>
      </c>
      <c r="AM952">
        <v>3</v>
      </c>
      <c r="AN952" t="s">
        <v>13499</v>
      </c>
      <c r="AP952">
        <v>1</v>
      </c>
      <c r="AQ952" t="s">
        <v>52</v>
      </c>
      <c r="AR952" s="16">
        <v>42522</v>
      </c>
      <c r="AY952" t="s">
        <v>52</v>
      </c>
      <c r="CP952" t="s">
        <v>13500</v>
      </c>
    </row>
    <row r="953" spans="1:99" x14ac:dyDescent="0.2">
      <c r="A953" s="21" t="s">
        <v>1008</v>
      </c>
      <c r="B953" t="s">
        <v>1009</v>
      </c>
      <c r="C953" s="16">
        <v>38353</v>
      </c>
      <c r="D953" t="s">
        <v>4501</v>
      </c>
      <c r="G953" t="s">
        <v>13501</v>
      </c>
      <c r="H953" t="s">
        <v>4503</v>
      </c>
      <c r="I953" t="s">
        <v>67</v>
      </c>
      <c r="J953" t="s">
        <v>896</v>
      </c>
      <c r="K953" t="s">
        <v>4482</v>
      </c>
      <c r="L953" t="s">
        <v>1010</v>
      </c>
      <c r="M953">
        <v>887.37300000000005</v>
      </c>
      <c r="N953" t="s">
        <v>4484</v>
      </c>
      <c r="S953" t="s">
        <v>4485</v>
      </c>
      <c r="T953" t="s">
        <v>1011</v>
      </c>
      <c r="U953" t="s">
        <v>13502</v>
      </c>
      <c r="V953" t="s">
        <v>13503</v>
      </c>
      <c r="X953" t="s">
        <v>13504</v>
      </c>
      <c r="Y953" t="s">
        <v>13505</v>
      </c>
      <c r="AO953" s="17">
        <v>18568</v>
      </c>
      <c r="AP953">
        <v>1</v>
      </c>
      <c r="AQ953" t="s">
        <v>61</v>
      </c>
      <c r="AR953" s="16">
        <v>40148</v>
      </c>
      <c r="AS953">
        <v>3780000</v>
      </c>
      <c r="AT953" t="s">
        <v>39</v>
      </c>
      <c r="AU953">
        <v>3780000</v>
      </c>
      <c r="AV953">
        <v>3780000</v>
      </c>
      <c r="AW953" t="s">
        <v>39</v>
      </c>
      <c r="AX953">
        <v>3780000</v>
      </c>
      <c r="AY953" t="s">
        <v>67</v>
      </c>
      <c r="AZ953">
        <v>3780000</v>
      </c>
      <c r="BA953" t="s">
        <v>39</v>
      </c>
      <c r="BB953">
        <v>3780000</v>
      </c>
      <c r="BC953">
        <v>3780000</v>
      </c>
      <c r="BD953" t="s">
        <v>39</v>
      </c>
      <c r="BE953">
        <v>3780000</v>
      </c>
      <c r="BG953">
        <v>2</v>
      </c>
      <c r="CF953">
        <v>0</v>
      </c>
      <c r="CG953">
        <v>7</v>
      </c>
      <c r="CI953" t="s">
        <v>4498</v>
      </c>
    </row>
    <row r="954" spans="1:99" x14ac:dyDescent="0.2">
      <c r="A954" s="21" t="s">
        <v>13506</v>
      </c>
      <c r="B954" t="s">
        <v>13507</v>
      </c>
      <c r="C954" s="16">
        <v>43101</v>
      </c>
      <c r="D954" t="s">
        <v>4501</v>
      </c>
      <c r="G954" t="s">
        <v>13508</v>
      </c>
      <c r="H954" t="s">
        <v>4503</v>
      </c>
      <c r="I954" t="s">
        <v>5286</v>
      </c>
      <c r="J954" t="s">
        <v>3744</v>
      </c>
      <c r="K954" t="s">
        <v>5564</v>
      </c>
      <c r="L954" t="s">
        <v>13509</v>
      </c>
      <c r="M954">
        <v>932.22799999999995</v>
      </c>
      <c r="N954" t="s">
        <v>4484</v>
      </c>
      <c r="S954" t="s">
        <v>4485</v>
      </c>
      <c r="T954" t="s">
        <v>13510</v>
      </c>
      <c r="X954" t="s">
        <v>13511</v>
      </c>
      <c r="Y954" t="s">
        <v>13512</v>
      </c>
      <c r="AM954">
        <v>1</v>
      </c>
      <c r="AN954" t="s">
        <v>12932</v>
      </c>
      <c r="AO954" s="18">
        <v>44470</v>
      </c>
      <c r="AP954">
        <v>1</v>
      </c>
      <c r="AR954" s="16">
        <v>43405</v>
      </c>
      <c r="CP954" t="s">
        <v>4716</v>
      </c>
    </row>
    <row r="955" spans="1:99" x14ac:dyDescent="0.2">
      <c r="A955" s="21" t="s">
        <v>13513</v>
      </c>
      <c r="B955" t="s">
        <v>13514</v>
      </c>
      <c r="G955" t="s">
        <v>13515</v>
      </c>
      <c r="H955" t="s">
        <v>4503</v>
      </c>
      <c r="I955" t="s">
        <v>5369</v>
      </c>
      <c r="J955" t="s">
        <v>13516</v>
      </c>
      <c r="K955" t="s">
        <v>4482</v>
      </c>
      <c r="L955" t="s">
        <v>13517</v>
      </c>
      <c r="M955">
        <v>969.84</v>
      </c>
      <c r="N955" t="s">
        <v>4484</v>
      </c>
      <c r="S955" t="s">
        <v>4485</v>
      </c>
      <c r="T955" t="s">
        <v>13518</v>
      </c>
      <c r="U955" t="s">
        <v>13519</v>
      </c>
      <c r="AP955">
        <v>1</v>
      </c>
      <c r="AR955" s="16">
        <v>41455</v>
      </c>
      <c r="BG955">
        <v>1</v>
      </c>
      <c r="CN955" t="s">
        <v>4530</v>
      </c>
      <c r="CP955" t="s">
        <v>4739</v>
      </c>
      <c r="CQ955" t="s">
        <v>13520</v>
      </c>
    </row>
    <row r="956" spans="1:99" x14ac:dyDescent="0.2">
      <c r="A956" s="21" t="s">
        <v>13521</v>
      </c>
      <c r="B956" t="s">
        <v>13522</v>
      </c>
      <c r="C956" s="16">
        <v>43101</v>
      </c>
      <c r="D956" t="s">
        <v>4501</v>
      </c>
      <c r="G956" t="s">
        <v>13523</v>
      </c>
      <c r="H956" t="s">
        <v>4503</v>
      </c>
      <c r="I956" t="s">
        <v>213</v>
      </c>
      <c r="J956" t="s">
        <v>13524</v>
      </c>
      <c r="K956" t="s">
        <v>4896</v>
      </c>
      <c r="L956" t="s">
        <v>13525</v>
      </c>
      <c r="M956">
        <v>990.30100000000004</v>
      </c>
      <c r="N956" t="s">
        <v>6289</v>
      </c>
      <c r="R956" t="s">
        <v>6290</v>
      </c>
      <c r="S956" t="s">
        <v>4485</v>
      </c>
      <c r="T956" t="s">
        <v>13526</v>
      </c>
      <c r="V956" t="s">
        <v>13527</v>
      </c>
      <c r="W956" t="s">
        <v>13528</v>
      </c>
      <c r="X956" t="s">
        <v>13529</v>
      </c>
      <c r="AM956">
        <v>2</v>
      </c>
      <c r="AN956" t="s">
        <v>13530</v>
      </c>
      <c r="AO956" s="18">
        <v>44470</v>
      </c>
      <c r="AP956">
        <v>1</v>
      </c>
      <c r="AQ956" t="s">
        <v>52</v>
      </c>
      <c r="AR956" s="16">
        <v>43252</v>
      </c>
      <c r="AY956" t="s">
        <v>213</v>
      </c>
      <c r="CN956" t="s">
        <v>4530</v>
      </c>
      <c r="CP956" t="s">
        <v>13531</v>
      </c>
    </row>
    <row r="957" spans="1:99" x14ac:dyDescent="0.2">
      <c r="A957" s="21" t="s">
        <v>2412</v>
      </c>
      <c r="B957" t="s">
        <v>2413</v>
      </c>
      <c r="H957" t="s">
        <v>4503</v>
      </c>
      <c r="I957" t="s">
        <v>97</v>
      </c>
      <c r="J957" t="s">
        <v>57</v>
      </c>
      <c r="K957" t="s">
        <v>7907</v>
      </c>
      <c r="L957" t="s">
        <v>2414</v>
      </c>
      <c r="M957">
        <v>993.26499999999999</v>
      </c>
      <c r="N957" t="s">
        <v>4484</v>
      </c>
      <c r="S957" t="s">
        <v>4485</v>
      </c>
      <c r="T957" t="s">
        <v>2415</v>
      </c>
      <c r="U957" t="s">
        <v>13532</v>
      </c>
      <c r="AO957" s="18">
        <v>44470</v>
      </c>
      <c r="AP957">
        <v>1</v>
      </c>
      <c r="AR957" s="16">
        <v>43441</v>
      </c>
      <c r="AY957" t="s">
        <v>97</v>
      </c>
      <c r="BG957">
        <v>1</v>
      </c>
      <c r="CP957" t="s">
        <v>4555</v>
      </c>
      <c r="CQ957" t="s">
        <v>2404</v>
      </c>
    </row>
    <row r="958" spans="1:99" x14ac:dyDescent="0.2">
      <c r="A958" s="21" t="s">
        <v>13533</v>
      </c>
      <c r="B958" t="s">
        <v>13534</v>
      </c>
      <c r="C958" s="16">
        <v>41640</v>
      </c>
      <c r="D958" t="s">
        <v>4501</v>
      </c>
      <c r="H958" t="s">
        <v>4503</v>
      </c>
      <c r="I958" t="s">
        <v>52</v>
      </c>
      <c r="J958" t="s">
        <v>11110</v>
      </c>
      <c r="K958" t="s">
        <v>5183</v>
      </c>
      <c r="L958" t="s">
        <v>13535</v>
      </c>
      <c r="M958" t="s">
        <v>13536</v>
      </c>
      <c r="N958" t="s">
        <v>4484</v>
      </c>
      <c r="S958" t="s">
        <v>4485</v>
      </c>
      <c r="AO958" s="18">
        <v>44470</v>
      </c>
      <c r="AP958">
        <v>1</v>
      </c>
      <c r="AQ958" t="s">
        <v>52</v>
      </c>
      <c r="AR958" s="16">
        <v>41796</v>
      </c>
      <c r="AY958" t="s">
        <v>52</v>
      </c>
      <c r="BG958">
        <v>1</v>
      </c>
      <c r="CP958" t="s">
        <v>7004</v>
      </c>
      <c r="CQ958" t="s">
        <v>9286</v>
      </c>
    </row>
    <row r="959" spans="1:99" x14ac:dyDescent="0.2">
      <c r="A959" s="21" t="s">
        <v>4369</v>
      </c>
      <c r="B959" t="s">
        <v>4371</v>
      </c>
      <c r="C959" s="16">
        <v>38534</v>
      </c>
      <c r="D959" t="s">
        <v>4476</v>
      </c>
      <c r="G959" t="s">
        <v>13537</v>
      </c>
      <c r="H959" t="s">
        <v>4503</v>
      </c>
      <c r="I959" t="s">
        <v>52</v>
      </c>
      <c r="J959" t="s">
        <v>4370</v>
      </c>
      <c r="K959" t="s">
        <v>4506</v>
      </c>
      <c r="L959" t="s">
        <v>4372</v>
      </c>
      <c r="M959" t="s">
        <v>13538</v>
      </c>
      <c r="N959" t="s">
        <v>6289</v>
      </c>
      <c r="Q959" s="16">
        <v>40218</v>
      </c>
      <c r="R959" t="s">
        <v>4476</v>
      </c>
      <c r="S959" t="s">
        <v>4485</v>
      </c>
      <c r="T959" t="s">
        <v>4373</v>
      </c>
      <c r="U959" t="s">
        <v>13539</v>
      </c>
      <c r="X959" t="s">
        <v>13540</v>
      </c>
      <c r="Y959">
        <v>2076021907</v>
      </c>
      <c r="Z959">
        <v>1</v>
      </c>
      <c r="AO959" s="18">
        <v>44470</v>
      </c>
      <c r="AP959">
        <v>1</v>
      </c>
      <c r="AQ959" t="s">
        <v>52</v>
      </c>
      <c r="AR959" s="16">
        <v>38534</v>
      </c>
      <c r="AS959">
        <v>103000</v>
      </c>
      <c r="AT959" t="s">
        <v>1244</v>
      </c>
      <c r="AU959">
        <v>182720</v>
      </c>
      <c r="AV959">
        <v>103000</v>
      </c>
      <c r="AW959" t="s">
        <v>1244</v>
      </c>
      <c r="AX959">
        <v>182720</v>
      </c>
      <c r="AY959" t="s">
        <v>52</v>
      </c>
      <c r="AZ959">
        <v>103000</v>
      </c>
      <c r="BA959" t="s">
        <v>1244</v>
      </c>
      <c r="BB959">
        <v>182721</v>
      </c>
      <c r="BC959">
        <v>103000</v>
      </c>
      <c r="BD959" t="s">
        <v>1244</v>
      </c>
      <c r="BE959">
        <v>182721</v>
      </c>
      <c r="CP959" t="s">
        <v>13541</v>
      </c>
      <c r="CU959">
        <v>0</v>
      </c>
    </row>
    <row r="960" spans="1:99" x14ac:dyDescent="0.2">
      <c r="A960" s="21" t="s">
        <v>13542</v>
      </c>
      <c r="B960" t="s">
        <v>13543</v>
      </c>
      <c r="C960" s="16">
        <v>41640</v>
      </c>
      <c r="D960" t="s">
        <v>4501</v>
      </c>
      <c r="F960" t="s">
        <v>53</v>
      </c>
      <c r="H960" t="s">
        <v>4503</v>
      </c>
      <c r="I960" t="s">
        <v>5130</v>
      </c>
      <c r="J960" t="s">
        <v>135</v>
      </c>
      <c r="K960" t="s">
        <v>4587</v>
      </c>
      <c r="L960" t="s">
        <v>13544</v>
      </c>
      <c r="M960" t="s">
        <v>13545</v>
      </c>
      <c r="N960" t="s">
        <v>4484</v>
      </c>
      <c r="S960" t="s">
        <v>4485</v>
      </c>
      <c r="T960" t="s">
        <v>13546</v>
      </c>
      <c r="U960" t="s">
        <v>13547</v>
      </c>
      <c r="V960" t="s">
        <v>13548</v>
      </c>
      <c r="X960" t="s">
        <v>13549</v>
      </c>
      <c r="AO960" s="18">
        <v>44470</v>
      </c>
      <c r="AP960">
        <v>1</v>
      </c>
      <c r="AR960" s="16">
        <v>42213</v>
      </c>
      <c r="AY960" t="s">
        <v>5130</v>
      </c>
      <c r="CN960" t="s">
        <v>5008</v>
      </c>
      <c r="CP960" t="s">
        <v>4555</v>
      </c>
    </row>
    <row r="961" spans="1:99" x14ac:dyDescent="0.2">
      <c r="A961" s="21" t="s">
        <v>13550</v>
      </c>
      <c r="B961" t="s">
        <v>13551</v>
      </c>
      <c r="C961" s="16">
        <v>35065</v>
      </c>
      <c r="D961" t="s">
        <v>4501</v>
      </c>
      <c r="E961" t="s">
        <v>4477</v>
      </c>
      <c r="F961" t="s">
        <v>4478</v>
      </c>
      <c r="G961" t="s">
        <v>13552</v>
      </c>
      <c r="H961" t="s">
        <v>3555</v>
      </c>
      <c r="I961" t="s">
        <v>4480</v>
      </c>
      <c r="J961" t="s">
        <v>13553</v>
      </c>
      <c r="K961" t="s">
        <v>4506</v>
      </c>
      <c r="L961" t="s">
        <v>13554</v>
      </c>
      <c r="M961">
        <v>34</v>
      </c>
      <c r="N961" t="s">
        <v>4484</v>
      </c>
      <c r="O961" s="16">
        <v>44286</v>
      </c>
      <c r="P961" t="s">
        <v>4476</v>
      </c>
      <c r="S961" t="s">
        <v>4485</v>
      </c>
      <c r="T961" t="s">
        <v>13555</v>
      </c>
      <c r="U961" t="s">
        <v>13556</v>
      </c>
      <c r="V961" t="s">
        <v>13557</v>
      </c>
      <c r="W961" t="s">
        <v>13558</v>
      </c>
      <c r="X961" t="s">
        <v>13559</v>
      </c>
      <c r="Y961" t="s">
        <v>13560</v>
      </c>
      <c r="Z961">
        <v>188</v>
      </c>
      <c r="AO961" t="s">
        <v>4714</v>
      </c>
      <c r="AP961">
        <v>2</v>
      </c>
      <c r="AQ961" t="s">
        <v>2596</v>
      </c>
      <c r="AR961" s="16">
        <v>44286</v>
      </c>
      <c r="AS961">
        <v>2000000000</v>
      </c>
      <c r="AT961" t="s">
        <v>39</v>
      </c>
      <c r="AU961">
        <v>2000000000</v>
      </c>
      <c r="AV961">
        <v>2000000000</v>
      </c>
      <c r="AW961" t="s">
        <v>39</v>
      </c>
      <c r="AX961">
        <v>2000000000</v>
      </c>
      <c r="AY961" t="s">
        <v>4480</v>
      </c>
      <c r="AZ961">
        <v>2000000000</v>
      </c>
      <c r="BA961" t="s">
        <v>39</v>
      </c>
      <c r="BB961">
        <v>2000000000</v>
      </c>
      <c r="BC961">
        <v>2000000000</v>
      </c>
      <c r="BD961" t="s">
        <v>39</v>
      </c>
      <c r="BE961">
        <v>2000000000</v>
      </c>
      <c r="BG961">
        <v>11</v>
      </c>
      <c r="BQ961" s="16">
        <v>44286</v>
      </c>
      <c r="BZ961" t="s">
        <v>13561</v>
      </c>
      <c r="CA961" t="s">
        <v>13562</v>
      </c>
      <c r="CB961" t="s">
        <v>4628</v>
      </c>
      <c r="CC961" t="s">
        <v>5086</v>
      </c>
      <c r="CD961">
        <v>699</v>
      </c>
      <c r="CF961">
        <v>0</v>
      </c>
      <c r="CG961">
        <v>52</v>
      </c>
      <c r="CI961" t="s">
        <v>4594</v>
      </c>
    </row>
    <row r="962" spans="1:99" x14ac:dyDescent="0.2">
      <c r="A962" s="21" t="s">
        <v>13563</v>
      </c>
      <c r="B962" t="s">
        <v>13564</v>
      </c>
      <c r="C962" s="16">
        <v>40909</v>
      </c>
      <c r="D962" t="s">
        <v>4501</v>
      </c>
      <c r="F962" t="s">
        <v>45</v>
      </c>
      <c r="G962" t="s">
        <v>13565</v>
      </c>
      <c r="H962" t="s">
        <v>4503</v>
      </c>
      <c r="I962" t="s">
        <v>5286</v>
      </c>
      <c r="J962" t="s">
        <v>8581</v>
      </c>
      <c r="K962" t="s">
        <v>4506</v>
      </c>
      <c r="L962" t="s">
        <v>13566</v>
      </c>
      <c r="M962">
        <v>957</v>
      </c>
      <c r="N962" t="s">
        <v>4484</v>
      </c>
      <c r="S962" t="s">
        <v>4485</v>
      </c>
      <c r="T962" t="s">
        <v>13567</v>
      </c>
      <c r="U962" t="s">
        <v>13568</v>
      </c>
      <c r="V962" t="s">
        <v>13569</v>
      </c>
      <c r="W962" t="s">
        <v>13570</v>
      </c>
      <c r="X962" t="s">
        <v>13571</v>
      </c>
      <c r="Z962">
        <v>10</v>
      </c>
      <c r="AM962">
        <v>2</v>
      </c>
      <c r="AN962" t="s">
        <v>13572</v>
      </c>
      <c r="AO962" t="s">
        <v>4528</v>
      </c>
      <c r="AP962">
        <v>2</v>
      </c>
      <c r="AR962" s="16">
        <v>44410</v>
      </c>
      <c r="AS962">
        <v>100000000</v>
      </c>
      <c r="AT962" t="s">
        <v>39</v>
      </c>
      <c r="AU962">
        <v>100000000</v>
      </c>
      <c r="BC962">
        <v>277701056</v>
      </c>
      <c r="BD962" t="s">
        <v>39</v>
      </c>
      <c r="BE962">
        <v>277701056</v>
      </c>
      <c r="BF962">
        <v>1</v>
      </c>
      <c r="BG962">
        <v>5</v>
      </c>
      <c r="CC962" t="s">
        <v>7123</v>
      </c>
      <c r="CD962">
        <v>59</v>
      </c>
      <c r="CJ962">
        <v>26230</v>
      </c>
      <c r="CK962" t="s">
        <v>39</v>
      </c>
      <c r="CL962">
        <v>26230</v>
      </c>
      <c r="CP962" t="s">
        <v>4716</v>
      </c>
      <c r="CQ962" t="s">
        <v>13573</v>
      </c>
      <c r="CU962">
        <v>33</v>
      </c>
    </row>
    <row r="963" spans="1:99" x14ac:dyDescent="0.2">
      <c r="A963" s="21" t="s">
        <v>9699</v>
      </c>
      <c r="B963" t="s">
        <v>9700</v>
      </c>
      <c r="C963" s="16">
        <v>43466</v>
      </c>
      <c r="D963" t="s">
        <v>4501</v>
      </c>
      <c r="E963" t="s">
        <v>4477</v>
      </c>
      <c r="G963" t="s">
        <v>13574</v>
      </c>
      <c r="H963" t="s">
        <v>4503</v>
      </c>
      <c r="I963" t="s">
        <v>34</v>
      </c>
      <c r="J963" t="s">
        <v>1301</v>
      </c>
      <c r="K963" t="s">
        <v>4506</v>
      </c>
      <c r="L963" t="s">
        <v>13575</v>
      </c>
      <c r="M963">
        <v>1.6839999999999999</v>
      </c>
      <c r="N963" t="s">
        <v>4484</v>
      </c>
      <c r="S963" t="s">
        <v>4485</v>
      </c>
      <c r="T963" t="s">
        <v>13576</v>
      </c>
      <c r="V963" t="s">
        <v>13577</v>
      </c>
      <c r="W963" t="s">
        <v>13578</v>
      </c>
      <c r="X963" t="s">
        <v>13579</v>
      </c>
      <c r="Y963" t="s">
        <v>13580</v>
      </c>
      <c r="Z963">
        <v>4</v>
      </c>
      <c r="AA963" t="s">
        <v>4712</v>
      </c>
      <c r="AM963">
        <v>1</v>
      </c>
      <c r="AN963" t="s">
        <v>13581</v>
      </c>
      <c r="AO963" t="s">
        <v>9031</v>
      </c>
      <c r="AP963">
        <v>2</v>
      </c>
      <c r="AQ963" t="s">
        <v>36</v>
      </c>
      <c r="AR963" s="16">
        <v>44287</v>
      </c>
      <c r="AS963">
        <v>500000000</v>
      </c>
      <c r="AT963" t="s">
        <v>39</v>
      </c>
      <c r="AU963">
        <v>500000000</v>
      </c>
      <c r="AV963">
        <v>500000000</v>
      </c>
      <c r="AW963" t="s">
        <v>39</v>
      </c>
      <c r="AX963">
        <v>500000000</v>
      </c>
      <c r="AY963" t="s">
        <v>34</v>
      </c>
      <c r="AZ963">
        <v>649632852</v>
      </c>
      <c r="BA963" t="s">
        <v>39</v>
      </c>
      <c r="BB963">
        <v>649632852</v>
      </c>
      <c r="BC963">
        <v>649632852</v>
      </c>
      <c r="BD963" t="s">
        <v>39</v>
      </c>
      <c r="BE963">
        <v>649632852</v>
      </c>
      <c r="BG963">
        <v>3</v>
      </c>
      <c r="CC963" t="s">
        <v>13582</v>
      </c>
      <c r="CD963">
        <v>30</v>
      </c>
      <c r="CP963" t="s">
        <v>4848</v>
      </c>
      <c r="CQ963" t="s">
        <v>13583</v>
      </c>
      <c r="CT963">
        <v>4</v>
      </c>
    </row>
    <row r="964" spans="1:99" x14ac:dyDescent="0.2">
      <c r="A964" s="21" t="s">
        <v>4132</v>
      </c>
      <c r="B964" t="s">
        <v>4134</v>
      </c>
      <c r="C964" s="16">
        <v>40544</v>
      </c>
      <c r="D964" t="s">
        <v>4501</v>
      </c>
      <c r="E964" t="s">
        <v>4881</v>
      </c>
      <c r="F964" t="s">
        <v>1315</v>
      </c>
      <c r="G964" t="s">
        <v>13584</v>
      </c>
      <c r="H964" t="s">
        <v>4503</v>
      </c>
      <c r="I964" t="s">
        <v>5327</v>
      </c>
      <c r="J964" t="s">
        <v>4133</v>
      </c>
      <c r="K964" t="s">
        <v>4506</v>
      </c>
      <c r="L964" t="s">
        <v>4135</v>
      </c>
      <c r="M964">
        <v>2.1030000000000002</v>
      </c>
      <c r="N964" t="s">
        <v>4484</v>
      </c>
      <c r="O964" s="16">
        <v>43402</v>
      </c>
      <c r="P964" t="s">
        <v>4476</v>
      </c>
      <c r="S964" t="s">
        <v>4485</v>
      </c>
      <c r="T964" t="s">
        <v>4136</v>
      </c>
      <c r="U964" t="s">
        <v>13585</v>
      </c>
      <c r="V964" t="s">
        <v>13586</v>
      </c>
      <c r="W964" t="s">
        <v>13587</v>
      </c>
      <c r="X964" t="s">
        <v>13588</v>
      </c>
      <c r="Y964" t="s">
        <v>13589</v>
      </c>
      <c r="Z964">
        <v>376</v>
      </c>
      <c r="AD964">
        <v>1</v>
      </c>
      <c r="AE964">
        <v>1</v>
      </c>
      <c r="AM964">
        <v>2</v>
      </c>
      <c r="AN964" t="s">
        <v>13590</v>
      </c>
      <c r="AO964" t="s">
        <v>4528</v>
      </c>
      <c r="AP964">
        <v>2</v>
      </c>
      <c r="AQ964" t="s">
        <v>203</v>
      </c>
      <c r="AR964" s="16">
        <v>42740</v>
      </c>
      <c r="AS964">
        <v>2400000</v>
      </c>
      <c r="AT964" t="s">
        <v>39</v>
      </c>
      <c r="AU964">
        <v>2400000</v>
      </c>
      <c r="AV964">
        <v>2400000</v>
      </c>
      <c r="AW964" t="s">
        <v>39</v>
      </c>
      <c r="AX964">
        <v>2400000</v>
      </c>
      <c r="AY964" t="s">
        <v>5327</v>
      </c>
      <c r="AZ964">
        <v>12400000</v>
      </c>
      <c r="BA964" t="s">
        <v>39</v>
      </c>
      <c r="BB964">
        <v>12400000</v>
      </c>
      <c r="BC964">
        <v>12400000</v>
      </c>
      <c r="BD964" t="s">
        <v>39</v>
      </c>
      <c r="BE964">
        <v>12400000</v>
      </c>
      <c r="BF964">
        <v>1</v>
      </c>
      <c r="BG964">
        <v>2</v>
      </c>
      <c r="BH964" t="s">
        <v>13591</v>
      </c>
      <c r="BI964" t="s">
        <v>13592</v>
      </c>
      <c r="BJ964" s="16">
        <v>43402</v>
      </c>
      <c r="BK964" t="s">
        <v>4476</v>
      </c>
      <c r="BO964" t="s">
        <v>5195</v>
      </c>
      <c r="CC964" t="s">
        <v>13593</v>
      </c>
      <c r="CD964">
        <v>56</v>
      </c>
      <c r="CF964">
        <v>0</v>
      </c>
      <c r="CG964">
        <v>3</v>
      </c>
      <c r="CI964" t="s">
        <v>4580</v>
      </c>
      <c r="CP964" t="s">
        <v>13594</v>
      </c>
      <c r="CQ964" t="s">
        <v>13595</v>
      </c>
      <c r="CR964" t="s">
        <v>13596</v>
      </c>
      <c r="CS964" t="s">
        <v>13597</v>
      </c>
      <c r="CU964">
        <v>7</v>
      </c>
    </row>
    <row r="965" spans="1:99" x14ac:dyDescent="0.2">
      <c r="A965" s="21" t="s">
        <v>13598</v>
      </c>
      <c r="B965" t="s">
        <v>13599</v>
      </c>
      <c r="C965" s="16">
        <v>41275</v>
      </c>
      <c r="D965" t="s">
        <v>4501</v>
      </c>
      <c r="E965" t="s">
        <v>4881</v>
      </c>
      <c r="F965" t="s">
        <v>77</v>
      </c>
      <c r="G965" t="s">
        <v>13600</v>
      </c>
      <c r="H965" t="s">
        <v>4503</v>
      </c>
      <c r="I965" t="s">
        <v>97</v>
      </c>
      <c r="J965" t="s">
        <v>420</v>
      </c>
      <c r="K965" t="s">
        <v>7907</v>
      </c>
      <c r="L965" t="s">
        <v>13601</v>
      </c>
      <c r="M965">
        <v>2.3420000000000001</v>
      </c>
      <c r="N965" t="s">
        <v>4484</v>
      </c>
      <c r="O965" s="16">
        <v>41767</v>
      </c>
      <c r="P965" t="s">
        <v>4476</v>
      </c>
      <c r="S965" t="s">
        <v>4485</v>
      </c>
      <c r="T965" t="s">
        <v>13602</v>
      </c>
      <c r="U965" t="s">
        <v>13603</v>
      </c>
      <c r="W965" t="s">
        <v>13604</v>
      </c>
      <c r="X965" t="s">
        <v>13605</v>
      </c>
      <c r="Y965">
        <v>1172805131</v>
      </c>
      <c r="Z965">
        <v>54</v>
      </c>
      <c r="AO965" s="17">
        <v>18568</v>
      </c>
      <c r="AP965">
        <v>2</v>
      </c>
      <c r="AQ965" t="s">
        <v>203</v>
      </c>
      <c r="AR965" s="16">
        <v>44383</v>
      </c>
      <c r="AS965">
        <v>18000000</v>
      </c>
      <c r="AT965" t="s">
        <v>39</v>
      </c>
      <c r="AU965">
        <v>18000000</v>
      </c>
      <c r="AV965">
        <v>18000000</v>
      </c>
      <c r="AW965" t="s">
        <v>39</v>
      </c>
      <c r="AX965">
        <v>18000000</v>
      </c>
      <c r="AY965" t="s">
        <v>97</v>
      </c>
      <c r="AZ965">
        <v>18000000</v>
      </c>
      <c r="BA965" t="s">
        <v>39</v>
      </c>
      <c r="BB965">
        <v>18000000</v>
      </c>
      <c r="BC965">
        <v>18000000</v>
      </c>
      <c r="BD965" t="s">
        <v>39</v>
      </c>
      <c r="BE965">
        <v>18000000</v>
      </c>
      <c r="BF965">
        <v>2</v>
      </c>
      <c r="BG965">
        <v>3</v>
      </c>
      <c r="BH965" t="s">
        <v>13606</v>
      </c>
      <c r="BI965" t="s">
        <v>13607</v>
      </c>
      <c r="BJ965" s="16">
        <v>41767</v>
      </c>
      <c r="BK965" t="s">
        <v>4476</v>
      </c>
      <c r="CC965" t="s">
        <v>5244</v>
      </c>
      <c r="CD965">
        <v>6</v>
      </c>
      <c r="CP965" t="s">
        <v>4716</v>
      </c>
      <c r="CQ965" t="s">
        <v>13608</v>
      </c>
      <c r="CR965" t="s">
        <v>13609</v>
      </c>
      <c r="CS965" t="s">
        <v>13610</v>
      </c>
      <c r="CU965">
        <v>10</v>
      </c>
    </row>
    <row r="966" spans="1:99" x14ac:dyDescent="0.2">
      <c r="A966" s="21" t="s">
        <v>13611</v>
      </c>
      <c r="B966" t="s">
        <v>13612</v>
      </c>
      <c r="C966" s="16">
        <v>42736</v>
      </c>
      <c r="D966" t="s">
        <v>4501</v>
      </c>
      <c r="F966" t="s">
        <v>77</v>
      </c>
      <c r="G966" t="s">
        <v>13613</v>
      </c>
      <c r="H966" t="s">
        <v>4503</v>
      </c>
      <c r="I966" t="s">
        <v>5286</v>
      </c>
      <c r="J966" t="s">
        <v>13614</v>
      </c>
      <c r="K966" t="s">
        <v>4506</v>
      </c>
      <c r="L966" t="s">
        <v>13615</v>
      </c>
      <c r="M966">
        <v>2.5299999999999998</v>
      </c>
      <c r="N966" t="s">
        <v>4484</v>
      </c>
      <c r="S966" t="s">
        <v>4485</v>
      </c>
      <c r="T966" t="s">
        <v>13616</v>
      </c>
      <c r="U966" t="s">
        <v>13617</v>
      </c>
      <c r="V966" t="s">
        <v>13618</v>
      </c>
      <c r="W966" t="s">
        <v>13619</v>
      </c>
      <c r="X966" t="s">
        <v>13620</v>
      </c>
      <c r="Z966">
        <v>47</v>
      </c>
      <c r="AM966">
        <v>3</v>
      </c>
      <c r="AN966" t="s">
        <v>13621</v>
      </c>
      <c r="AO966" t="s">
        <v>4528</v>
      </c>
      <c r="AP966">
        <v>2</v>
      </c>
      <c r="AR966" s="16">
        <v>43925</v>
      </c>
      <c r="AV966">
        <v>52500000</v>
      </c>
      <c r="AW966" t="s">
        <v>39</v>
      </c>
      <c r="AX966">
        <v>52500000</v>
      </c>
      <c r="AY966" t="s">
        <v>5130</v>
      </c>
      <c r="AZ966">
        <v>52500000</v>
      </c>
      <c r="BA966" t="s">
        <v>39</v>
      </c>
      <c r="BB966">
        <v>52500000</v>
      </c>
      <c r="BC966">
        <v>52500000</v>
      </c>
      <c r="BD966" t="s">
        <v>39</v>
      </c>
      <c r="BE966">
        <v>52500000</v>
      </c>
      <c r="BG966">
        <v>2</v>
      </c>
      <c r="CC966" t="s">
        <v>13622</v>
      </c>
      <c r="CD966">
        <v>30</v>
      </c>
      <c r="CP966" t="s">
        <v>4969</v>
      </c>
      <c r="CQ966" t="s">
        <v>13623</v>
      </c>
      <c r="CU966">
        <v>16</v>
      </c>
    </row>
    <row r="967" spans="1:99" x14ac:dyDescent="0.2">
      <c r="A967" s="21" t="s">
        <v>13624</v>
      </c>
      <c r="B967" t="s">
        <v>13625</v>
      </c>
      <c r="C967" s="16">
        <v>43831</v>
      </c>
      <c r="D967" t="s">
        <v>4501</v>
      </c>
      <c r="G967" t="s">
        <v>13626</v>
      </c>
      <c r="H967" t="s">
        <v>4503</v>
      </c>
      <c r="I967" t="s">
        <v>52</v>
      </c>
      <c r="J967" t="s">
        <v>73</v>
      </c>
      <c r="K967" t="s">
        <v>5500</v>
      </c>
      <c r="L967" t="s">
        <v>13627</v>
      </c>
      <c r="M967">
        <v>3.266</v>
      </c>
      <c r="N967" t="s">
        <v>4484</v>
      </c>
      <c r="T967" t="s">
        <v>13628</v>
      </c>
      <c r="W967" t="s">
        <v>13629</v>
      </c>
      <c r="Z967">
        <v>2</v>
      </c>
      <c r="AM967">
        <v>4</v>
      </c>
      <c r="AN967" t="s">
        <v>13630</v>
      </c>
      <c r="AO967" s="18">
        <v>44470</v>
      </c>
      <c r="AP967">
        <v>2</v>
      </c>
      <c r="AQ967" t="s">
        <v>52</v>
      </c>
      <c r="AR967" s="16">
        <v>44406</v>
      </c>
      <c r="AS967">
        <v>13800000</v>
      </c>
      <c r="AT967" t="s">
        <v>35</v>
      </c>
      <c r="AU967">
        <v>16410266</v>
      </c>
      <c r="AV967">
        <v>13800000</v>
      </c>
      <c r="AW967" t="s">
        <v>35</v>
      </c>
      <c r="AX967">
        <v>16410266</v>
      </c>
      <c r="AY967" t="s">
        <v>52</v>
      </c>
      <c r="AZ967">
        <v>16800000</v>
      </c>
      <c r="BA967" t="s">
        <v>35</v>
      </c>
      <c r="BB967">
        <v>19971942</v>
      </c>
      <c r="BC967">
        <v>16800000</v>
      </c>
      <c r="BD967" t="s">
        <v>35</v>
      </c>
      <c r="BE967">
        <v>19971942</v>
      </c>
      <c r="BF967">
        <v>4</v>
      </c>
      <c r="BG967">
        <v>6</v>
      </c>
      <c r="CN967" t="s">
        <v>4530</v>
      </c>
      <c r="CP967" t="s">
        <v>4555</v>
      </c>
      <c r="CQ967" t="s">
        <v>13631</v>
      </c>
    </row>
    <row r="968" spans="1:99" x14ac:dyDescent="0.2">
      <c r="A968" s="21" t="s">
        <v>13632</v>
      </c>
      <c r="B968" t="s">
        <v>13633</v>
      </c>
      <c r="C968" s="16">
        <v>43831</v>
      </c>
      <c r="D968" t="s">
        <v>4501</v>
      </c>
      <c r="G968" t="s">
        <v>13634</v>
      </c>
      <c r="H968" t="s">
        <v>4503</v>
      </c>
      <c r="I968" t="s">
        <v>67</v>
      </c>
      <c r="J968" t="s">
        <v>1731</v>
      </c>
      <c r="K968" t="s">
        <v>4696</v>
      </c>
      <c r="L968" t="s">
        <v>13635</v>
      </c>
      <c r="M968">
        <v>3.4980000000000002</v>
      </c>
      <c r="N968" t="s">
        <v>4484</v>
      </c>
      <c r="S968" t="s">
        <v>4485</v>
      </c>
      <c r="T968" t="s">
        <v>13636</v>
      </c>
      <c r="U968" t="s">
        <v>13637</v>
      </c>
      <c r="V968" t="s">
        <v>13638</v>
      </c>
      <c r="W968" t="s">
        <v>13639</v>
      </c>
      <c r="X968" t="s">
        <v>13640</v>
      </c>
      <c r="Z968">
        <v>11</v>
      </c>
      <c r="AM968">
        <v>2</v>
      </c>
      <c r="AN968" t="s">
        <v>13641</v>
      </c>
      <c r="AO968" t="s">
        <v>4528</v>
      </c>
      <c r="AP968">
        <v>2</v>
      </c>
      <c r="AQ968" t="s">
        <v>61</v>
      </c>
      <c r="AR968" s="16">
        <v>44315</v>
      </c>
      <c r="AS968">
        <v>60000000</v>
      </c>
      <c r="AT968" t="s">
        <v>35</v>
      </c>
      <c r="AU968">
        <v>72753728</v>
      </c>
      <c r="AV968">
        <v>60000000</v>
      </c>
      <c r="AW968" t="s">
        <v>35</v>
      </c>
      <c r="AX968">
        <v>72753728</v>
      </c>
      <c r="AY968" t="s">
        <v>67</v>
      </c>
      <c r="AZ968">
        <v>75000000</v>
      </c>
      <c r="BA968" t="s">
        <v>35</v>
      </c>
      <c r="BB968">
        <v>90478527</v>
      </c>
      <c r="BC968">
        <v>75000000</v>
      </c>
      <c r="BD968" t="s">
        <v>35</v>
      </c>
      <c r="BE968">
        <v>90478527</v>
      </c>
      <c r="BF968">
        <v>2</v>
      </c>
      <c r="BG968">
        <v>2</v>
      </c>
      <c r="CC968" t="s">
        <v>13642</v>
      </c>
      <c r="CD968">
        <v>35</v>
      </c>
      <c r="CN968" t="s">
        <v>4530</v>
      </c>
      <c r="CP968" t="s">
        <v>13643</v>
      </c>
      <c r="CQ968" t="s">
        <v>13644</v>
      </c>
    </row>
    <row r="969" spans="1:99" x14ac:dyDescent="0.2">
      <c r="A969" s="21" t="s">
        <v>13645</v>
      </c>
      <c r="B969" t="s">
        <v>13646</v>
      </c>
      <c r="C969" s="16">
        <v>37987</v>
      </c>
      <c r="D969" t="s">
        <v>4501</v>
      </c>
      <c r="F969" t="s">
        <v>53</v>
      </c>
      <c r="G969" t="s">
        <v>13647</v>
      </c>
      <c r="H969" t="s">
        <v>4503</v>
      </c>
      <c r="I969" t="s">
        <v>97</v>
      </c>
      <c r="J969" t="s">
        <v>73</v>
      </c>
      <c r="K969" t="s">
        <v>4506</v>
      </c>
      <c r="L969" t="s">
        <v>13647</v>
      </c>
      <c r="M969">
        <v>3.6520000000000001</v>
      </c>
      <c r="N969" t="s">
        <v>4484</v>
      </c>
      <c r="S969" t="s">
        <v>4485</v>
      </c>
      <c r="T969" t="s">
        <v>13648</v>
      </c>
      <c r="U969" t="s">
        <v>13649</v>
      </c>
      <c r="V969" t="s">
        <v>13650</v>
      </c>
      <c r="X969" t="s">
        <v>13651</v>
      </c>
      <c r="Y969" t="s">
        <v>13652</v>
      </c>
      <c r="Z969">
        <v>1</v>
      </c>
      <c r="AM969">
        <v>2</v>
      </c>
      <c r="AN969" t="s">
        <v>13653</v>
      </c>
      <c r="AO969" t="s">
        <v>4528</v>
      </c>
      <c r="AP969">
        <v>2</v>
      </c>
      <c r="AR969" s="16">
        <v>44411</v>
      </c>
      <c r="AS969">
        <v>13750000</v>
      </c>
      <c r="AT969" t="s">
        <v>1244</v>
      </c>
      <c r="AU969">
        <v>19136105</v>
      </c>
      <c r="AV969">
        <v>13750000</v>
      </c>
      <c r="AW969" t="s">
        <v>1244</v>
      </c>
      <c r="AX969">
        <v>19136105</v>
      </c>
      <c r="AY969" t="s">
        <v>97</v>
      </c>
      <c r="AZ969">
        <v>15750000</v>
      </c>
      <c r="BA969" t="s">
        <v>1244</v>
      </c>
      <c r="BB969">
        <v>21753177</v>
      </c>
      <c r="BC969">
        <v>15750000</v>
      </c>
      <c r="BD969" t="s">
        <v>1244</v>
      </c>
      <c r="BE969">
        <v>21753177</v>
      </c>
      <c r="BG969">
        <v>2</v>
      </c>
      <c r="CC969" t="s">
        <v>13654</v>
      </c>
      <c r="CD969">
        <v>45</v>
      </c>
      <c r="CF969">
        <v>0</v>
      </c>
      <c r="CG969">
        <v>2</v>
      </c>
      <c r="CI969" t="s">
        <v>4594</v>
      </c>
    </row>
    <row r="970" spans="1:99" x14ac:dyDescent="0.2">
      <c r="A970" s="21" t="s">
        <v>13655</v>
      </c>
      <c r="B970" t="s">
        <v>13656</v>
      </c>
      <c r="C970" s="16">
        <v>43831</v>
      </c>
      <c r="D970" t="s">
        <v>4501</v>
      </c>
      <c r="G970" t="s">
        <v>13657</v>
      </c>
      <c r="H970" t="s">
        <v>4503</v>
      </c>
      <c r="I970" t="s">
        <v>60</v>
      </c>
      <c r="J970" t="s">
        <v>420</v>
      </c>
      <c r="K970" t="s">
        <v>13658</v>
      </c>
      <c r="L970" t="s">
        <v>13659</v>
      </c>
      <c r="M970">
        <v>4.0129999999999999</v>
      </c>
      <c r="N970" t="s">
        <v>4484</v>
      </c>
      <c r="T970" t="s">
        <v>13660</v>
      </c>
      <c r="U970" t="s">
        <v>13661</v>
      </c>
      <c r="V970" t="s">
        <v>13662</v>
      </c>
      <c r="W970" t="s">
        <v>13663</v>
      </c>
      <c r="X970" t="s">
        <v>13664</v>
      </c>
      <c r="Z970">
        <v>1</v>
      </c>
      <c r="AM970">
        <v>3</v>
      </c>
      <c r="AN970" t="s">
        <v>13665</v>
      </c>
      <c r="AO970" s="18">
        <v>44470</v>
      </c>
      <c r="AP970">
        <v>2</v>
      </c>
      <c r="AQ970" t="s">
        <v>61</v>
      </c>
      <c r="AR970" s="16">
        <v>44384</v>
      </c>
      <c r="AS970">
        <v>21500000</v>
      </c>
      <c r="AT970" t="s">
        <v>39</v>
      </c>
      <c r="AU970">
        <v>21500000</v>
      </c>
      <c r="AV970">
        <v>21500000</v>
      </c>
      <c r="AW970" t="s">
        <v>39</v>
      </c>
      <c r="AX970">
        <v>21500000</v>
      </c>
      <c r="AY970" t="s">
        <v>60</v>
      </c>
      <c r="AZ970">
        <v>23873253</v>
      </c>
      <c r="BA970" t="s">
        <v>39</v>
      </c>
      <c r="BB970">
        <v>23873253</v>
      </c>
      <c r="BC970">
        <v>23873253</v>
      </c>
      <c r="BD970" t="s">
        <v>39</v>
      </c>
      <c r="BE970">
        <v>23873253</v>
      </c>
      <c r="BF970">
        <v>2</v>
      </c>
      <c r="BG970">
        <v>4</v>
      </c>
      <c r="CC970" t="s">
        <v>5363</v>
      </c>
      <c r="CD970">
        <v>9</v>
      </c>
      <c r="CF970">
        <v>0</v>
      </c>
      <c r="CG970">
        <v>0</v>
      </c>
      <c r="CI970" t="s">
        <v>4580</v>
      </c>
      <c r="CN970" t="s">
        <v>5008</v>
      </c>
      <c r="CP970" t="s">
        <v>4716</v>
      </c>
      <c r="CQ970" t="s">
        <v>13666</v>
      </c>
    </row>
    <row r="971" spans="1:99" x14ac:dyDescent="0.2">
      <c r="A971" s="21" t="s">
        <v>13667</v>
      </c>
      <c r="B971" t="s">
        <v>13668</v>
      </c>
      <c r="C971" s="16">
        <v>43466</v>
      </c>
      <c r="D971" t="s">
        <v>4501</v>
      </c>
      <c r="G971" t="s">
        <v>13669</v>
      </c>
      <c r="H971" t="s">
        <v>4503</v>
      </c>
      <c r="I971" t="s">
        <v>5078</v>
      </c>
      <c r="J971" t="s">
        <v>13670</v>
      </c>
      <c r="K971" t="s">
        <v>4506</v>
      </c>
      <c r="L971" t="s">
        <v>13671</v>
      </c>
      <c r="M971">
        <v>4.2270000000000003</v>
      </c>
      <c r="N971" t="s">
        <v>4484</v>
      </c>
      <c r="S971" t="s">
        <v>4485</v>
      </c>
      <c r="T971" t="s">
        <v>13672</v>
      </c>
      <c r="U971" t="s">
        <v>13673</v>
      </c>
      <c r="V971" t="s">
        <v>13674</v>
      </c>
      <c r="W971" t="s">
        <v>13675</v>
      </c>
      <c r="X971" t="s">
        <v>13676</v>
      </c>
      <c r="AM971">
        <v>2</v>
      </c>
      <c r="AN971" t="s">
        <v>13677</v>
      </c>
      <c r="AO971" s="17">
        <v>18568</v>
      </c>
      <c r="AP971">
        <v>2</v>
      </c>
      <c r="AQ971" t="s">
        <v>52</v>
      </c>
      <c r="AR971" s="16">
        <v>44426</v>
      </c>
      <c r="AV971">
        <v>5000000</v>
      </c>
      <c r="AW971" t="s">
        <v>1244</v>
      </c>
      <c r="AX971">
        <v>6905524</v>
      </c>
      <c r="AY971" t="s">
        <v>52</v>
      </c>
      <c r="AZ971">
        <v>5000000</v>
      </c>
      <c r="BA971" t="s">
        <v>1244</v>
      </c>
      <c r="BB971">
        <v>6905524</v>
      </c>
      <c r="BC971">
        <v>6905524</v>
      </c>
      <c r="BD971" t="s">
        <v>39</v>
      </c>
      <c r="BE971">
        <v>6905524</v>
      </c>
      <c r="BF971">
        <v>3</v>
      </c>
      <c r="BG971">
        <v>3</v>
      </c>
      <c r="CP971" t="s">
        <v>4703</v>
      </c>
      <c r="CQ971" t="s">
        <v>13678</v>
      </c>
    </row>
    <row r="972" spans="1:99" x14ac:dyDescent="0.2">
      <c r="A972" s="21" t="s">
        <v>1578</v>
      </c>
      <c r="B972" t="s">
        <v>1580</v>
      </c>
      <c r="C972" s="16">
        <v>43466</v>
      </c>
      <c r="D972" t="s">
        <v>4501</v>
      </c>
      <c r="F972" t="s">
        <v>77</v>
      </c>
      <c r="G972" t="s">
        <v>1581</v>
      </c>
      <c r="H972" t="s">
        <v>4503</v>
      </c>
      <c r="I972" t="s">
        <v>60</v>
      </c>
      <c r="J972" t="s">
        <v>1579</v>
      </c>
      <c r="K972" t="s">
        <v>4506</v>
      </c>
      <c r="L972" t="s">
        <v>1581</v>
      </c>
      <c r="M972">
        <v>4.2610000000000001</v>
      </c>
      <c r="N972" t="s">
        <v>4484</v>
      </c>
      <c r="T972" t="s">
        <v>1582</v>
      </c>
      <c r="W972" t="s">
        <v>13679</v>
      </c>
      <c r="AO972" s="17">
        <v>18568</v>
      </c>
      <c r="AP972">
        <v>2</v>
      </c>
      <c r="AQ972" t="s">
        <v>61</v>
      </c>
      <c r="AR972" s="16">
        <v>44071</v>
      </c>
      <c r="AS972">
        <v>2500000</v>
      </c>
      <c r="AT972" t="s">
        <v>35</v>
      </c>
      <c r="AU972">
        <v>2976261</v>
      </c>
      <c r="AV972">
        <v>2500000</v>
      </c>
      <c r="AW972" t="s">
        <v>35</v>
      </c>
      <c r="AX972">
        <v>2976261</v>
      </c>
      <c r="AY972" t="s">
        <v>60</v>
      </c>
      <c r="AZ972">
        <v>4209812</v>
      </c>
      <c r="BA972" t="s">
        <v>39</v>
      </c>
      <c r="BB972">
        <v>4209812</v>
      </c>
      <c r="BC972">
        <v>4209812</v>
      </c>
      <c r="BD972" t="s">
        <v>39</v>
      </c>
      <c r="BE972">
        <v>4209812</v>
      </c>
      <c r="BF972">
        <v>1</v>
      </c>
      <c r="BG972">
        <v>1</v>
      </c>
      <c r="CC972" t="s">
        <v>5316</v>
      </c>
      <c r="CD972">
        <v>20</v>
      </c>
      <c r="CP972" t="s">
        <v>9313</v>
      </c>
      <c r="CQ972" t="s">
        <v>1583</v>
      </c>
    </row>
    <row r="973" spans="1:99" x14ac:dyDescent="0.2">
      <c r="A973" s="21" t="s">
        <v>13680</v>
      </c>
      <c r="B973" t="s">
        <v>13681</v>
      </c>
      <c r="C973" s="16">
        <v>43466</v>
      </c>
      <c r="D973" t="s">
        <v>4546</v>
      </c>
      <c r="G973" t="s">
        <v>13682</v>
      </c>
      <c r="H973" t="s">
        <v>4503</v>
      </c>
      <c r="I973" t="s">
        <v>52</v>
      </c>
      <c r="J973" t="s">
        <v>13683</v>
      </c>
      <c r="K973" t="s">
        <v>4506</v>
      </c>
      <c r="L973" t="s">
        <v>13684</v>
      </c>
      <c r="M973">
        <v>4.2729999999999997</v>
      </c>
      <c r="N973" t="s">
        <v>4484</v>
      </c>
      <c r="S973" t="s">
        <v>4485</v>
      </c>
      <c r="T973" t="s">
        <v>13685</v>
      </c>
      <c r="U973" t="s">
        <v>13686</v>
      </c>
      <c r="V973" t="s">
        <v>13687</v>
      </c>
      <c r="W973" t="s">
        <v>13688</v>
      </c>
      <c r="X973" t="s">
        <v>13689</v>
      </c>
      <c r="Z973">
        <v>7</v>
      </c>
      <c r="AM973">
        <v>1</v>
      </c>
      <c r="AN973" t="s">
        <v>13690</v>
      </c>
      <c r="AO973" s="17">
        <v>18568</v>
      </c>
      <c r="AP973">
        <v>2</v>
      </c>
      <c r="AQ973" t="s">
        <v>52</v>
      </c>
      <c r="AR973" s="16">
        <v>44432</v>
      </c>
      <c r="AS973">
        <v>482000</v>
      </c>
      <c r="AT973" t="s">
        <v>39</v>
      </c>
      <c r="AU973">
        <v>482000</v>
      </c>
      <c r="AV973">
        <v>482000</v>
      </c>
      <c r="AW973" t="s">
        <v>39</v>
      </c>
      <c r="AX973">
        <v>482000</v>
      </c>
      <c r="AY973" t="s">
        <v>52</v>
      </c>
      <c r="AZ973">
        <v>1312000</v>
      </c>
      <c r="BA973" t="s">
        <v>39</v>
      </c>
      <c r="BB973">
        <v>1312000</v>
      </c>
      <c r="BC973">
        <v>1312000</v>
      </c>
      <c r="BD973" t="s">
        <v>39</v>
      </c>
      <c r="BE973">
        <v>1312000</v>
      </c>
      <c r="CP973" t="s">
        <v>8546</v>
      </c>
    </row>
    <row r="974" spans="1:99" x14ac:dyDescent="0.2">
      <c r="A974" s="21" t="s">
        <v>2214</v>
      </c>
      <c r="B974" t="s">
        <v>2216</v>
      </c>
      <c r="C974" s="16">
        <v>42186</v>
      </c>
      <c r="D974" t="s">
        <v>4476</v>
      </c>
      <c r="F974" t="s">
        <v>53</v>
      </c>
      <c r="G974" t="s">
        <v>13691</v>
      </c>
    </row>
    <row r="975" spans="1:99" x14ac:dyDescent="0.2">
      <c r="A975" s="21" t="s">
        <v>13692</v>
      </c>
      <c r="B975" t="s">
        <v>13693</v>
      </c>
      <c r="C975" s="16">
        <v>40179</v>
      </c>
      <c r="D975" t="s">
        <v>4501</v>
      </c>
      <c r="F975" t="s">
        <v>53</v>
      </c>
      <c r="G975" t="s">
        <v>13694</v>
      </c>
      <c r="H975" t="s">
        <v>4503</v>
      </c>
      <c r="I975" t="s">
        <v>5181</v>
      </c>
      <c r="J975" t="s">
        <v>1635</v>
      </c>
      <c r="K975" t="s">
        <v>4506</v>
      </c>
      <c r="L975" t="s">
        <v>13695</v>
      </c>
      <c r="M975">
        <v>4.5190000000000001</v>
      </c>
      <c r="N975" t="s">
        <v>4484</v>
      </c>
      <c r="S975" t="s">
        <v>4485</v>
      </c>
      <c r="T975" t="s">
        <v>13696</v>
      </c>
      <c r="U975" t="s">
        <v>13697</v>
      </c>
      <c r="W975" t="s">
        <v>13698</v>
      </c>
      <c r="X975" t="s">
        <v>13699</v>
      </c>
      <c r="Y975">
        <f>44-203-192-2555</f>
        <v>-2906</v>
      </c>
      <c r="Z975">
        <v>55</v>
      </c>
      <c r="AM975">
        <v>1</v>
      </c>
      <c r="AN975" t="s">
        <v>13700</v>
      </c>
      <c r="AO975" t="s">
        <v>4528</v>
      </c>
      <c r="AP975">
        <v>2</v>
      </c>
      <c r="AR975" s="16">
        <v>44392</v>
      </c>
      <c r="AS975">
        <v>300000000</v>
      </c>
      <c r="AT975" t="s">
        <v>39</v>
      </c>
      <c r="AU975">
        <v>300000000</v>
      </c>
      <c r="BC975">
        <v>300000000</v>
      </c>
      <c r="BD975" t="s">
        <v>39</v>
      </c>
      <c r="BE975">
        <v>300000000</v>
      </c>
      <c r="BF975">
        <v>2</v>
      </c>
      <c r="BG975">
        <v>2</v>
      </c>
      <c r="CC975" t="s">
        <v>4663</v>
      </c>
      <c r="CD975">
        <v>76</v>
      </c>
      <c r="CP975" t="s">
        <v>5344</v>
      </c>
      <c r="CQ975" t="s">
        <v>13701</v>
      </c>
      <c r="CU975">
        <v>37</v>
      </c>
    </row>
    <row r="976" spans="1:99" x14ac:dyDescent="0.2">
      <c r="A976" s="21" t="s">
        <v>13702</v>
      </c>
      <c r="B976" t="s">
        <v>13703</v>
      </c>
      <c r="C976" s="16">
        <v>43344</v>
      </c>
      <c r="D976" t="s">
        <v>4476</v>
      </c>
      <c r="F976" t="s">
        <v>77</v>
      </c>
      <c r="G976" t="s">
        <v>13704</v>
      </c>
      <c r="H976" t="s">
        <v>4503</v>
      </c>
      <c r="I976" t="s">
        <v>60</v>
      </c>
      <c r="J976" t="s">
        <v>6025</v>
      </c>
      <c r="K976" t="s">
        <v>4506</v>
      </c>
      <c r="L976" t="s">
        <v>13705</v>
      </c>
      <c r="M976">
        <v>4.8970000000000002</v>
      </c>
      <c r="N976" t="s">
        <v>4484</v>
      </c>
      <c r="S976" t="s">
        <v>4485</v>
      </c>
      <c r="T976" t="s">
        <v>13706</v>
      </c>
      <c r="U976" t="s">
        <v>13707</v>
      </c>
      <c r="V976" t="s">
        <v>13708</v>
      </c>
      <c r="W976" t="s">
        <v>13709</v>
      </c>
      <c r="X976" t="s">
        <v>13710</v>
      </c>
      <c r="Y976" t="s">
        <v>13711</v>
      </c>
      <c r="Z976">
        <v>53</v>
      </c>
      <c r="AM976">
        <v>3</v>
      </c>
      <c r="AN976" t="s">
        <v>13712</v>
      </c>
      <c r="AO976" t="s">
        <v>4692</v>
      </c>
      <c r="AP976">
        <v>2</v>
      </c>
      <c r="AQ976" t="s">
        <v>61</v>
      </c>
      <c r="AR976" s="16">
        <v>44372</v>
      </c>
      <c r="AS976">
        <v>7500000</v>
      </c>
      <c r="AT976" t="s">
        <v>39</v>
      </c>
      <c r="AU976">
        <v>7500000</v>
      </c>
      <c r="AV976">
        <v>7500000</v>
      </c>
      <c r="AW976" t="s">
        <v>39</v>
      </c>
      <c r="AX976">
        <v>7500000</v>
      </c>
      <c r="AY976" t="s">
        <v>60</v>
      </c>
      <c r="AZ976">
        <v>10459501</v>
      </c>
      <c r="BA976" t="s">
        <v>39</v>
      </c>
      <c r="BB976">
        <v>10459501</v>
      </c>
      <c r="BC976">
        <v>10459501</v>
      </c>
      <c r="BD976" t="s">
        <v>39</v>
      </c>
      <c r="BE976">
        <v>10459501</v>
      </c>
      <c r="BF976">
        <v>1</v>
      </c>
      <c r="BG976">
        <v>1</v>
      </c>
      <c r="CC976" t="s">
        <v>7211</v>
      </c>
      <c r="CD976">
        <v>8</v>
      </c>
      <c r="CF976">
        <v>0</v>
      </c>
      <c r="CG976">
        <v>1</v>
      </c>
      <c r="CI976" t="s">
        <v>4580</v>
      </c>
      <c r="CP976" t="s">
        <v>4927</v>
      </c>
      <c r="CQ976" t="s">
        <v>7102</v>
      </c>
    </row>
    <row r="977" spans="1:99" x14ac:dyDescent="0.2">
      <c r="A977" s="21" t="s">
        <v>13713</v>
      </c>
      <c r="B977" t="s">
        <v>13714</v>
      </c>
      <c r="C977" s="16">
        <v>33239</v>
      </c>
      <c r="D977" t="s">
        <v>4501</v>
      </c>
      <c r="E977" t="s">
        <v>4612</v>
      </c>
      <c r="F977" t="s">
        <v>3319</v>
      </c>
      <c r="G977" t="s">
        <v>13715</v>
      </c>
      <c r="H977" t="s">
        <v>4503</v>
      </c>
      <c r="I977" t="s">
        <v>44</v>
      </c>
      <c r="J977" t="s">
        <v>162</v>
      </c>
      <c r="K977" t="s">
        <v>4654</v>
      </c>
      <c r="L977" t="s">
        <v>13716</v>
      </c>
      <c r="M977">
        <v>5.1020000000000003</v>
      </c>
      <c r="N977" t="s">
        <v>4484</v>
      </c>
      <c r="O977" s="16">
        <v>44109</v>
      </c>
      <c r="P977" t="s">
        <v>4476</v>
      </c>
      <c r="S977" t="s">
        <v>4485</v>
      </c>
      <c r="T977" t="s">
        <v>13717</v>
      </c>
      <c r="U977" t="s">
        <v>13718</v>
      </c>
      <c r="V977" t="s">
        <v>13719</v>
      </c>
      <c r="W977" t="s">
        <v>13720</v>
      </c>
      <c r="X977" t="s">
        <v>13721</v>
      </c>
      <c r="Y977">
        <v>41583161010</v>
      </c>
      <c r="Z977">
        <v>120</v>
      </c>
      <c r="AA977" t="s">
        <v>13722</v>
      </c>
      <c r="AD977">
        <v>1</v>
      </c>
      <c r="AE977">
        <v>2</v>
      </c>
      <c r="AM977">
        <v>2</v>
      </c>
      <c r="AN977" t="s">
        <v>13723</v>
      </c>
      <c r="AO977" t="s">
        <v>4714</v>
      </c>
      <c r="AP977">
        <v>2</v>
      </c>
      <c r="AQ977" t="s">
        <v>203</v>
      </c>
      <c r="AR977" s="16">
        <v>42914</v>
      </c>
      <c r="AY977" t="s">
        <v>44</v>
      </c>
      <c r="AZ977">
        <v>353030769</v>
      </c>
      <c r="BA977" t="s">
        <v>39</v>
      </c>
      <c r="BB977">
        <v>353030769</v>
      </c>
      <c r="BC977">
        <v>353030769</v>
      </c>
      <c r="BD977" t="s">
        <v>39</v>
      </c>
      <c r="BE977">
        <v>353030769</v>
      </c>
      <c r="BF977">
        <v>1</v>
      </c>
      <c r="BG977">
        <v>2</v>
      </c>
      <c r="BH977" t="s">
        <v>13724</v>
      </c>
      <c r="BI977" t="s">
        <v>13725</v>
      </c>
      <c r="BJ977" s="16">
        <v>44109</v>
      </c>
      <c r="BK977" t="s">
        <v>4476</v>
      </c>
      <c r="BL977">
        <v>2200000000</v>
      </c>
      <c r="BM977" t="s">
        <v>39</v>
      </c>
      <c r="BN977">
        <v>2200000000</v>
      </c>
      <c r="BO977" t="s">
        <v>5195</v>
      </c>
      <c r="CC977" t="s">
        <v>13726</v>
      </c>
      <c r="CD977">
        <v>272</v>
      </c>
      <c r="CF977">
        <v>0</v>
      </c>
      <c r="CG977">
        <v>9</v>
      </c>
      <c r="CI977" t="s">
        <v>4580</v>
      </c>
      <c r="CP977" t="s">
        <v>5594</v>
      </c>
      <c r="CQ977" t="s">
        <v>13727</v>
      </c>
      <c r="CR977" t="s">
        <v>13728</v>
      </c>
      <c r="CS977" t="s">
        <v>13729</v>
      </c>
      <c r="CT977">
        <v>1</v>
      </c>
      <c r="CU977">
        <v>24</v>
      </c>
    </row>
    <row r="978" spans="1:99" x14ac:dyDescent="0.2">
      <c r="A978" s="21" t="s">
        <v>1895</v>
      </c>
      <c r="B978" t="s">
        <v>1896</v>
      </c>
      <c r="C978" s="16">
        <v>42370</v>
      </c>
      <c r="D978" t="s">
        <v>4501</v>
      </c>
      <c r="F978" t="s">
        <v>77</v>
      </c>
      <c r="G978" t="s">
        <v>13730</v>
      </c>
      <c r="H978" t="s">
        <v>4503</v>
      </c>
      <c r="I978" t="s">
        <v>60</v>
      </c>
      <c r="J978" t="s">
        <v>355</v>
      </c>
      <c r="K978" t="s">
        <v>4506</v>
      </c>
      <c r="L978" t="s">
        <v>1897</v>
      </c>
      <c r="M978">
        <v>5.3479999999999999</v>
      </c>
      <c r="N978" t="s">
        <v>4484</v>
      </c>
      <c r="S978" t="s">
        <v>4485</v>
      </c>
      <c r="T978" t="s">
        <v>1898</v>
      </c>
      <c r="U978" t="s">
        <v>13731</v>
      </c>
      <c r="W978" t="s">
        <v>13732</v>
      </c>
      <c r="X978" t="s">
        <v>13733</v>
      </c>
      <c r="Z978">
        <v>6</v>
      </c>
      <c r="AM978">
        <v>1</v>
      </c>
      <c r="AN978" t="s">
        <v>13734</v>
      </c>
      <c r="AO978" t="s">
        <v>4692</v>
      </c>
      <c r="AP978">
        <v>2</v>
      </c>
      <c r="AQ978" t="s">
        <v>61</v>
      </c>
      <c r="AR978" s="16">
        <v>44409</v>
      </c>
      <c r="AS978">
        <v>6500000</v>
      </c>
      <c r="AT978" t="s">
        <v>39</v>
      </c>
      <c r="AU978">
        <v>6500000</v>
      </c>
      <c r="AV978">
        <v>6500000</v>
      </c>
      <c r="AW978" t="s">
        <v>39</v>
      </c>
      <c r="AX978">
        <v>6500000</v>
      </c>
      <c r="AY978" t="s">
        <v>60</v>
      </c>
      <c r="AZ978">
        <v>12500000</v>
      </c>
      <c r="BA978" t="s">
        <v>39</v>
      </c>
      <c r="BB978">
        <v>12500000</v>
      </c>
      <c r="BC978">
        <v>12500000</v>
      </c>
      <c r="BD978" t="s">
        <v>39</v>
      </c>
      <c r="BE978">
        <v>12500000</v>
      </c>
      <c r="BF978">
        <v>2</v>
      </c>
      <c r="BG978">
        <v>7</v>
      </c>
      <c r="CC978" t="s">
        <v>10470</v>
      </c>
      <c r="CD978">
        <v>3</v>
      </c>
      <c r="CF978">
        <v>0</v>
      </c>
      <c r="CG978">
        <v>1</v>
      </c>
      <c r="CI978" t="s">
        <v>4594</v>
      </c>
    </row>
    <row r="979" spans="1:99" x14ac:dyDescent="0.2">
      <c r="A979" s="21" t="s">
        <v>13735</v>
      </c>
      <c r="B979" t="s">
        <v>13736</v>
      </c>
      <c r="C979" s="16">
        <v>43101</v>
      </c>
      <c r="D979" t="s">
        <v>4501</v>
      </c>
      <c r="G979" t="s">
        <v>13737</v>
      </c>
      <c r="H979" t="s">
        <v>4503</v>
      </c>
      <c r="I979" t="s">
        <v>60</v>
      </c>
      <c r="J979" t="s">
        <v>13738</v>
      </c>
      <c r="K979" t="s">
        <v>4696</v>
      </c>
      <c r="L979" t="s">
        <v>13739</v>
      </c>
      <c r="M979">
        <v>5.5659999999999998</v>
      </c>
      <c r="N979" t="s">
        <v>4484</v>
      </c>
      <c r="S979" t="s">
        <v>4485</v>
      </c>
      <c r="T979" t="s">
        <v>13740</v>
      </c>
      <c r="U979" t="s">
        <v>13741</v>
      </c>
      <c r="W979" t="s">
        <v>13742</v>
      </c>
      <c r="X979" t="s">
        <v>13743</v>
      </c>
      <c r="Z979">
        <v>27</v>
      </c>
      <c r="AM979">
        <v>2</v>
      </c>
      <c r="AN979" t="s">
        <v>13744</v>
      </c>
      <c r="AO979" s="17">
        <v>18568</v>
      </c>
      <c r="AP979">
        <v>2</v>
      </c>
      <c r="AQ979" t="s">
        <v>61</v>
      </c>
      <c r="AR979" s="16">
        <v>44315</v>
      </c>
      <c r="AS979">
        <v>18700000</v>
      </c>
      <c r="AT979" t="s">
        <v>35</v>
      </c>
      <c r="AU979">
        <v>22674912</v>
      </c>
      <c r="AV979">
        <v>18700000</v>
      </c>
      <c r="AW979" t="s">
        <v>35</v>
      </c>
      <c r="AX979">
        <v>22674912</v>
      </c>
      <c r="AY979" t="s">
        <v>60</v>
      </c>
      <c r="AZ979">
        <v>20800000</v>
      </c>
      <c r="BA979" t="s">
        <v>35</v>
      </c>
      <c r="BB979">
        <v>25017305</v>
      </c>
      <c r="BC979">
        <v>20800000</v>
      </c>
      <c r="BD979" t="s">
        <v>35</v>
      </c>
      <c r="BE979">
        <v>25017305</v>
      </c>
      <c r="BF979">
        <v>1</v>
      </c>
      <c r="BG979">
        <v>4</v>
      </c>
      <c r="CC979" t="s">
        <v>5279</v>
      </c>
      <c r="CD979">
        <v>14</v>
      </c>
      <c r="CF979">
        <v>0</v>
      </c>
      <c r="CG979">
        <v>2</v>
      </c>
      <c r="CI979" t="s">
        <v>4580</v>
      </c>
      <c r="CN979" t="s">
        <v>4530</v>
      </c>
      <c r="CP979" t="s">
        <v>4969</v>
      </c>
      <c r="CQ979" t="s">
        <v>13745</v>
      </c>
    </row>
    <row r="980" spans="1:99" x14ac:dyDescent="0.2">
      <c r="A980" s="21" t="s">
        <v>2002</v>
      </c>
      <c r="B980" t="s">
        <v>2004</v>
      </c>
      <c r="C980" s="16">
        <v>41275</v>
      </c>
      <c r="D980" t="s">
        <v>4501</v>
      </c>
      <c r="G980" t="s">
        <v>13746</v>
      </c>
      <c r="H980" t="s">
        <v>4503</v>
      </c>
      <c r="I980" t="s">
        <v>97</v>
      </c>
      <c r="J980" t="s">
        <v>2003</v>
      </c>
      <c r="K980" t="s">
        <v>4506</v>
      </c>
      <c r="L980" t="s">
        <v>2005</v>
      </c>
      <c r="M980">
        <v>5.7880000000000003</v>
      </c>
      <c r="N980" t="s">
        <v>4484</v>
      </c>
      <c r="S980" t="s">
        <v>4485</v>
      </c>
      <c r="T980" t="s">
        <v>2006</v>
      </c>
      <c r="U980" t="s">
        <v>13747</v>
      </c>
      <c r="V980" t="s">
        <v>13748</v>
      </c>
      <c r="W980" t="s">
        <v>13749</v>
      </c>
      <c r="X980" t="s">
        <v>13750</v>
      </c>
      <c r="Z980">
        <v>33</v>
      </c>
      <c r="AM980">
        <v>1</v>
      </c>
      <c r="AN980" t="s">
        <v>13751</v>
      </c>
      <c r="AO980" s="17">
        <v>18568</v>
      </c>
      <c r="AP980">
        <v>2</v>
      </c>
      <c r="AR980" s="16">
        <v>44021</v>
      </c>
      <c r="AS980">
        <v>4100000</v>
      </c>
      <c r="AT980" t="s">
        <v>39</v>
      </c>
      <c r="AU980">
        <v>4100000</v>
      </c>
      <c r="AV980">
        <v>4100000</v>
      </c>
      <c r="AW980" t="s">
        <v>39</v>
      </c>
      <c r="AX980">
        <v>4100000</v>
      </c>
      <c r="AY980" t="s">
        <v>97</v>
      </c>
      <c r="AZ980">
        <v>6000000</v>
      </c>
      <c r="BA980" t="s">
        <v>39</v>
      </c>
      <c r="BB980">
        <v>6000000</v>
      </c>
      <c r="BC980">
        <v>6000000</v>
      </c>
      <c r="BD980" t="s">
        <v>39</v>
      </c>
      <c r="BE980">
        <v>6000000</v>
      </c>
      <c r="BF980">
        <v>2</v>
      </c>
      <c r="BG980">
        <v>3</v>
      </c>
      <c r="CC980" t="s">
        <v>5316</v>
      </c>
      <c r="CD980">
        <v>3</v>
      </c>
      <c r="CF980">
        <v>2</v>
      </c>
      <c r="CG980">
        <v>14</v>
      </c>
      <c r="CH980" t="s">
        <v>4629</v>
      </c>
    </row>
    <row r="981" spans="1:99" x14ac:dyDescent="0.2">
      <c r="A981" s="21" t="s">
        <v>13752</v>
      </c>
      <c r="B981" t="s">
        <v>13753</v>
      </c>
      <c r="C981" s="16">
        <v>41803</v>
      </c>
      <c r="D981" t="s">
        <v>4476</v>
      </c>
      <c r="F981" t="s">
        <v>77</v>
      </c>
      <c r="G981" t="s">
        <v>13754</v>
      </c>
      <c r="H981" t="s">
        <v>4503</v>
      </c>
      <c r="I981" t="s">
        <v>60</v>
      </c>
      <c r="J981" t="s">
        <v>3311</v>
      </c>
      <c r="K981" t="s">
        <v>4945</v>
      </c>
      <c r="L981" t="s">
        <v>13755</v>
      </c>
      <c r="M981">
        <v>6.09</v>
      </c>
      <c r="N981" t="s">
        <v>4484</v>
      </c>
      <c r="S981" t="s">
        <v>4485</v>
      </c>
      <c r="T981" t="s">
        <v>13756</v>
      </c>
      <c r="W981" t="s">
        <v>13757</v>
      </c>
      <c r="X981" t="s">
        <v>13758</v>
      </c>
      <c r="Z981">
        <v>6</v>
      </c>
      <c r="AM981">
        <v>5</v>
      </c>
      <c r="AN981" t="s">
        <v>13759</v>
      </c>
      <c r="AO981" s="17">
        <v>18568</v>
      </c>
      <c r="AP981">
        <v>2</v>
      </c>
      <c r="AQ981" t="s">
        <v>61</v>
      </c>
      <c r="AR981" s="16">
        <v>44382</v>
      </c>
      <c r="AS981">
        <v>8800000</v>
      </c>
      <c r="AT981" t="s">
        <v>35</v>
      </c>
      <c r="AU981">
        <v>10441633</v>
      </c>
      <c r="AV981">
        <v>8800000</v>
      </c>
      <c r="AW981" t="s">
        <v>35</v>
      </c>
      <c r="AX981">
        <v>10441633</v>
      </c>
      <c r="AY981" t="s">
        <v>60</v>
      </c>
      <c r="AZ981">
        <v>11800000</v>
      </c>
      <c r="BA981" t="s">
        <v>35</v>
      </c>
      <c r="BB981">
        <v>13785184</v>
      </c>
      <c r="BC981">
        <v>11800000</v>
      </c>
      <c r="BD981" t="s">
        <v>35</v>
      </c>
      <c r="BE981">
        <v>13785184</v>
      </c>
      <c r="BF981">
        <v>3</v>
      </c>
      <c r="BG981">
        <v>4</v>
      </c>
      <c r="CC981" t="s">
        <v>4748</v>
      </c>
      <c r="CD981">
        <v>15</v>
      </c>
      <c r="CN981" t="s">
        <v>4530</v>
      </c>
      <c r="CP981" t="s">
        <v>4716</v>
      </c>
      <c r="CQ981" t="s">
        <v>13760</v>
      </c>
      <c r="CU981">
        <v>25</v>
      </c>
    </row>
    <row r="982" spans="1:99" x14ac:dyDescent="0.2">
      <c r="A982" s="21" t="s">
        <v>13761</v>
      </c>
      <c r="B982" t="s">
        <v>13762</v>
      </c>
      <c r="C982" s="16">
        <v>43101</v>
      </c>
      <c r="D982" t="s">
        <v>4501</v>
      </c>
      <c r="G982" t="s">
        <v>13763</v>
      </c>
      <c r="H982" t="s">
        <v>4503</v>
      </c>
      <c r="I982" t="s">
        <v>5327</v>
      </c>
      <c r="J982" t="s">
        <v>13764</v>
      </c>
      <c r="K982" t="s">
        <v>4506</v>
      </c>
      <c r="L982" t="s">
        <v>13765</v>
      </c>
      <c r="M982">
        <v>6.282</v>
      </c>
      <c r="N982" t="s">
        <v>4484</v>
      </c>
      <c r="S982" t="s">
        <v>4485</v>
      </c>
      <c r="T982" t="s">
        <v>13766</v>
      </c>
      <c r="U982" t="s">
        <v>13767</v>
      </c>
      <c r="V982" t="s">
        <v>13768</v>
      </c>
      <c r="W982" t="s">
        <v>13769</v>
      </c>
      <c r="X982" t="s">
        <v>13770</v>
      </c>
      <c r="Y982" t="s">
        <v>13771</v>
      </c>
      <c r="Z982">
        <v>32</v>
      </c>
      <c r="AM982">
        <v>3</v>
      </c>
      <c r="AN982" t="s">
        <v>13772</v>
      </c>
      <c r="AO982" t="s">
        <v>4692</v>
      </c>
      <c r="AP982">
        <v>2</v>
      </c>
      <c r="AR982" s="16">
        <v>44130</v>
      </c>
      <c r="AS982">
        <v>6120782</v>
      </c>
      <c r="AT982" t="s">
        <v>1244</v>
      </c>
      <c r="AU982">
        <v>7966137</v>
      </c>
      <c r="AV982">
        <v>6120782</v>
      </c>
      <c r="AW982" t="s">
        <v>1244</v>
      </c>
      <c r="AX982">
        <v>7966137</v>
      </c>
      <c r="AY982" t="s">
        <v>5327</v>
      </c>
      <c r="AZ982">
        <v>11370782</v>
      </c>
      <c r="BA982" t="s">
        <v>1244</v>
      </c>
      <c r="BB982">
        <v>14489060</v>
      </c>
      <c r="BC982">
        <v>11370782</v>
      </c>
      <c r="BD982" t="s">
        <v>1244</v>
      </c>
      <c r="BE982">
        <v>14489060</v>
      </c>
      <c r="BF982">
        <v>1</v>
      </c>
      <c r="BG982">
        <v>1</v>
      </c>
      <c r="CC982" t="s">
        <v>6201</v>
      </c>
      <c r="CD982">
        <v>11</v>
      </c>
      <c r="CF982">
        <v>0</v>
      </c>
      <c r="CG982">
        <v>3</v>
      </c>
      <c r="CI982" t="s">
        <v>4594</v>
      </c>
    </row>
    <row r="983" spans="1:99" x14ac:dyDescent="0.2">
      <c r="A983" s="21" t="s">
        <v>13773</v>
      </c>
      <c r="B983" t="s">
        <v>13774</v>
      </c>
      <c r="C983" s="16">
        <v>43194</v>
      </c>
      <c r="D983" t="s">
        <v>4476</v>
      </c>
      <c r="G983" t="s">
        <v>13775</v>
      </c>
      <c r="H983" t="s">
        <v>4503</v>
      </c>
      <c r="I983" t="s">
        <v>52</v>
      </c>
      <c r="J983" t="s">
        <v>257</v>
      </c>
      <c r="K983" t="s">
        <v>5704</v>
      </c>
      <c r="L983" t="s">
        <v>13776</v>
      </c>
      <c r="M983">
        <v>6.95</v>
      </c>
      <c r="N983" t="s">
        <v>4484</v>
      </c>
      <c r="S983" t="s">
        <v>4485</v>
      </c>
      <c r="T983" t="s">
        <v>13777</v>
      </c>
      <c r="U983" t="s">
        <v>13778</v>
      </c>
      <c r="V983" t="s">
        <v>13779</v>
      </c>
      <c r="W983" t="s">
        <v>13780</v>
      </c>
      <c r="X983" t="s">
        <v>13781</v>
      </c>
      <c r="Z983">
        <v>4</v>
      </c>
      <c r="AC983" t="s">
        <v>52</v>
      </c>
      <c r="AM983">
        <v>2</v>
      </c>
      <c r="AN983" t="s">
        <v>13782</v>
      </c>
      <c r="AO983" s="18">
        <v>44470</v>
      </c>
      <c r="AP983">
        <v>2</v>
      </c>
      <c r="AQ983" t="s">
        <v>52</v>
      </c>
      <c r="AR983" s="16">
        <v>44054</v>
      </c>
      <c r="AS983">
        <v>1250000</v>
      </c>
      <c r="AT983" t="s">
        <v>39</v>
      </c>
      <c r="AU983">
        <v>1250000</v>
      </c>
      <c r="AV983">
        <v>1250000</v>
      </c>
      <c r="AW983" t="s">
        <v>39</v>
      </c>
      <c r="AX983">
        <v>1250000</v>
      </c>
      <c r="AY983" t="s">
        <v>52</v>
      </c>
      <c r="AZ983">
        <v>2500000</v>
      </c>
      <c r="BA983" t="s">
        <v>39</v>
      </c>
      <c r="BB983">
        <v>2500000</v>
      </c>
      <c r="BC983">
        <v>2500000</v>
      </c>
      <c r="BD983" t="s">
        <v>39</v>
      </c>
      <c r="BE983">
        <v>2500000</v>
      </c>
      <c r="BF983">
        <v>2</v>
      </c>
      <c r="BG983">
        <v>2</v>
      </c>
      <c r="CC983" t="s">
        <v>4607</v>
      </c>
      <c r="CD983">
        <v>1</v>
      </c>
      <c r="CN983" t="s">
        <v>4530</v>
      </c>
      <c r="CP983" t="s">
        <v>8546</v>
      </c>
      <c r="CQ983" t="s">
        <v>13783</v>
      </c>
    </row>
    <row r="984" spans="1:99" x14ac:dyDescent="0.2">
      <c r="A984" s="21" t="s">
        <v>13784</v>
      </c>
      <c r="B984" t="s">
        <v>13785</v>
      </c>
      <c r="C984" s="16">
        <v>42736</v>
      </c>
      <c r="D984" t="s">
        <v>4501</v>
      </c>
      <c r="G984" t="s">
        <v>13786</v>
      </c>
      <c r="H984" t="s">
        <v>4503</v>
      </c>
      <c r="I984" t="s">
        <v>52</v>
      </c>
      <c r="J984" t="s">
        <v>6206</v>
      </c>
      <c r="K984" t="s">
        <v>6059</v>
      </c>
      <c r="L984" t="s">
        <v>13787</v>
      </c>
      <c r="M984">
        <v>7.2370000000000001</v>
      </c>
      <c r="N984" t="s">
        <v>4484</v>
      </c>
      <c r="S984" t="s">
        <v>4485</v>
      </c>
      <c r="T984" t="s">
        <v>13788</v>
      </c>
      <c r="U984" t="s">
        <v>13789</v>
      </c>
      <c r="V984" t="s">
        <v>13790</v>
      </c>
      <c r="W984" t="s">
        <v>13791</v>
      </c>
      <c r="X984" t="s">
        <v>13792</v>
      </c>
      <c r="Z984">
        <v>1</v>
      </c>
      <c r="AM984">
        <v>2</v>
      </c>
      <c r="AN984" t="s">
        <v>13793</v>
      </c>
      <c r="AO984" s="17">
        <v>18568</v>
      </c>
      <c r="AP984">
        <v>2</v>
      </c>
      <c r="AQ984" t="s">
        <v>52</v>
      </c>
      <c r="AR984" s="16">
        <v>44349</v>
      </c>
      <c r="AS984">
        <v>10114287</v>
      </c>
      <c r="AT984" t="s">
        <v>39</v>
      </c>
      <c r="AU984">
        <v>10114287</v>
      </c>
      <c r="AV984">
        <v>10114287</v>
      </c>
      <c r="AW984" t="s">
        <v>39</v>
      </c>
      <c r="AX984">
        <v>10114287</v>
      </c>
      <c r="AY984" t="s">
        <v>52</v>
      </c>
      <c r="AZ984">
        <v>11242437</v>
      </c>
      <c r="BA984" t="s">
        <v>39</v>
      </c>
      <c r="BB984">
        <v>11242437</v>
      </c>
      <c r="BC984">
        <v>11242437</v>
      </c>
      <c r="BD984" t="s">
        <v>39</v>
      </c>
      <c r="BE984">
        <v>11242437</v>
      </c>
      <c r="BF984">
        <v>2</v>
      </c>
      <c r="BG984">
        <v>23</v>
      </c>
      <c r="CF984">
        <v>0</v>
      </c>
      <c r="CG984">
        <v>0</v>
      </c>
      <c r="CI984" t="s">
        <v>4594</v>
      </c>
    </row>
    <row r="985" spans="1:99" x14ac:dyDescent="0.2">
      <c r="A985" s="21" t="s">
        <v>13794</v>
      </c>
      <c r="B985" t="s">
        <v>13795</v>
      </c>
      <c r="C985" s="16">
        <v>39083</v>
      </c>
      <c r="D985" t="s">
        <v>4501</v>
      </c>
      <c r="F985" t="s">
        <v>77</v>
      </c>
      <c r="G985" t="s">
        <v>13796</v>
      </c>
      <c r="H985" t="s">
        <v>4503</v>
      </c>
      <c r="I985" t="s">
        <v>5064</v>
      </c>
      <c r="J985" t="s">
        <v>13797</v>
      </c>
      <c r="K985" t="s">
        <v>8052</v>
      </c>
      <c r="L985" t="s">
        <v>13798</v>
      </c>
      <c r="M985">
        <v>7.3810000000000002</v>
      </c>
      <c r="N985" t="s">
        <v>4484</v>
      </c>
      <c r="S985" t="s">
        <v>4485</v>
      </c>
      <c r="T985" t="s">
        <v>13799</v>
      </c>
      <c r="U985" t="s">
        <v>13800</v>
      </c>
      <c r="W985" t="s">
        <v>13801</v>
      </c>
      <c r="X985" t="s">
        <v>13802</v>
      </c>
      <c r="Y985" t="s">
        <v>13803</v>
      </c>
      <c r="Z985">
        <v>26</v>
      </c>
      <c r="AM985">
        <v>2</v>
      </c>
      <c r="AN985" t="s">
        <v>13804</v>
      </c>
      <c r="AO985" t="s">
        <v>4528</v>
      </c>
      <c r="AP985">
        <v>2</v>
      </c>
      <c r="AR985" s="16">
        <v>44123</v>
      </c>
      <c r="AY985" t="s">
        <v>5064</v>
      </c>
      <c r="AZ985">
        <v>57962767</v>
      </c>
      <c r="BA985" t="s">
        <v>39</v>
      </c>
      <c r="BB985">
        <v>57962767</v>
      </c>
      <c r="BC985">
        <v>57962767</v>
      </c>
      <c r="BD985" t="s">
        <v>39</v>
      </c>
      <c r="BE985">
        <v>57962767</v>
      </c>
      <c r="BF985">
        <v>2</v>
      </c>
      <c r="BG985">
        <v>2</v>
      </c>
      <c r="CC985" t="s">
        <v>6380</v>
      </c>
      <c r="CD985">
        <v>58</v>
      </c>
      <c r="CP985" t="s">
        <v>6190</v>
      </c>
      <c r="CQ985" t="s">
        <v>13805</v>
      </c>
      <c r="CU985">
        <v>26</v>
      </c>
    </row>
    <row r="986" spans="1:99" x14ac:dyDescent="0.2">
      <c r="A986" s="21" t="s">
        <v>13806</v>
      </c>
      <c r="B986" t="s">
        <v>13807</v>
      </c>
      <c r="C986" s="16">
        <v>43101</v>
      </c>
      <c r="D986" t="s">
        <v>4501</v>
      </c>
      <c r="F986" t="s">
        <v>45</v>
      </c>
      <c r="G986" t="s">
        <v>13808</v>
      </c>
      <c r="H986" t="s">
        <v>4503</v>
      </c>
      <c r="I986" t="s">
        <v>4504</v>
      </c>
      <c r="J986" t="s">
        <v>13809</v>
      </c>
      <c r="K986" t="s">
        <v>5203</v>
      </c>
      <c r="L986" t="s">
        <v>13810</v>
      </c>
      <c r="M986">
        <v>7.6950000000000003</v>
      </c>
      <c r="N986" t="s">
        <v>4484</v>
      </c>
      <c r="S986" t="s">
        <v>7647</v>
      </c>
      <c r="T986" t="s">
        <v>13811</v>
      </c>
      <c r="U986" t="s">
        <v>13812</v>
      </c>
      <c r="V986" t="s">
        <v>13813</v>
      </c>
      <c r="W986" t="s">
        <v>13814</v>
      </c>
      <c r="X986" t="s">
        <v>13815</v>
      </c>
      <c r="Z986">
        <v>63</v>
      </c>
      <c r="AM986">
        <v>3</v>
      </c>
      <c r="AN986" t="s">
        <v>13816</v>
      </c>
      <c r="AO986" s="17">
        <v>18568</v>
      </c>
      <c r="AP986">
        <v>2</v>
      </c>
      <c r="AR986" s="16">
        <v>44046</v>
      </c>
      <c r="AS986">
        <v>15000000</v>
      </c>
      <c r="AT986" t="s">
        <v>39</v>
      </c>
      <c r="AU986">
        <v>15000000</v>
      </c>
      <c r="AV986">
        <v>15000000</v>
      </c>
      <c r="AW986" t="s">
        <v>39</v>
      </c>
      <c r="AX986">
        <v>15000000</v>
      </c>
      <c r="AY986" t="s">
        <v>4504</v>
      </c>
      <c r="AZ986">
        <v>15000000</v>
      </c>
      <c r="BA986" t="s">
        <v>39</v>
      </c>
      <c r="BB986">
        <v>15000000</v>
      </c>
      <c r="BC986">
        <v>15000000</v>
      </c>
      <c r="BD986" t="s">
        <v>39</v>
      </c>
      <c r="BE986">
        <v>15000000</v>
      </c>
      <c r="BF986">
        <v>1</v>
      </c>
      <c r="BG986">
        <v>5</v>
      </c>
      <c r="CC986" t="s">
        <v>4607</v>
      </c>
      <c r="CD986">
        <v>1</v>
      </c>
      <c r="CP986" t="s">
        <v>12044</v>
      </c>
      <c r="CQ986" t="s">
        <v>13817</v>
      </c>
    </row>
    <row r="987" spans="1:99" x14ac:dyDescent="0.2">
      <c r="A987" s="21" t="s">
        <v>3849</v>
      </c>
      <c r="B987" t="s">
        <v>3851</v>
      </c>
      <c r="C987" s="16">
        <v>43252</v>
      </c>
      <c r="D987" t="s">
        <v>4476</v>
      </c>
      <c r="G987" t="s">
        <v>13818</v>
      </c>
      <c r="H987" t="s">
        <v>4503</v>
      </c>
      <c r="I987" t="s">
        <v>97</v>
      </c>
      <c r="J987" t="s">
        <v>3850</v>
      </c>
      <c r="K987" t="s">
        <v>4506</v>
      </c>
      <c r="L987" t="s">
        <v>3852</v>
      </c>
      <c r="M987">
        <v>7.8010000000000002</v>
      </c>
      <c r="N987" t="s">
        <v>4484</v>
      </c>
      <c r="S987" t="s">
        <v>4485</v>
      </c>
      <c r="T987" t="s">
        <v>3853</v>
      </c>
      <c r="U987" t="s">
        <v>13819</v>
      </c>
      <c r="V987" t="s">
        <v>13820</v>
      </c>
      <c r="W987" t="s">
        <v>13821</v>
      </c>
      <c r="X987" t="s">
        <v>13822</v>
      </c>
      <c r="Y987">
        <v>448081687707</v>
      </c>
      <c r="Z987">
        <v>5</v>
      </c>
      <c r="AM987">
        <v>2</v>
      </c>
      <c r="AN987" t="s">
        <v>13823</v>
      </c>
      <c r="AO987" t="s">
        <v>4692</v>
      </c>
      <c r="AP987">
        <v>2</v>
      </c>
      <c r="AR987" s="16">
        <v>43972</v>
      </c>
      <c r="AS987">
        <v>13355997</v>
      </c>
      <c r="AT987" t="s">
        <v>39</v>
      </c>
      <c r="AU987">
        <v>13355997</v>
      </c>
      <c r="AV987">
        <v>13355997</v>
      </c>
      <c r="AW987" t="s">
        <v>39</v>
      </c>
      <c r="AX987">
        <v>13355997</v>
      </c>
      <c r="AY987" t="s">
        <v>97</v>
      </c>
      <c r="AZ987">
        <v>13355997</v>
      </c>
      <c r="BA987" t="s">
        <v>39</v>
      </c>
      <c r="BB987">
        <v>13355997</v>
      </c>
      <c r="BC987">
        <v>13355997</v>
      </c>
      <c r="BD987" t="s">
        <v>39</v>
      </c>
      <c r="BE987">
        <v>13355997</v>
      </c>
      <c r="BG987">
        <v>6</v>
      </c>
      <c r="CC987" t="s">
        <v>6764</v>
      </c>
      <c r="CD987">
        <v>3</v>
      </c>
      <c r="CP987" t="s">
        <v>5196</v>
      </c>
      <c r="CQ987" t="s">
        <v>13824</v>
      </c>
    </row>
    <row r="988" spans="1:99" x14ac:dyDescent="0.2">
      <c r="A988" s="21" t="s">
        <v>13825</v>
      </c>
      <c r="B988" t="s">
        <v>13826</v>
      </c>
      <c r="C988" s="16">
        <v>43101</v>
      </c>
      <c r="D988" t="s">
        <v>4501</v>
      </c>
      <c r="F988" t="s">
        <v>53</v>
      </c>
      <c r="G988" t="s">
        <v>13827</v>
      </c>
      <c r="H988" t="s">
        <v>4503</v>
      </c>
      <c r="I988" t="s">
        <v>60</v>
      </c>
      <c r="J988" t="s">
        <v>13828</v>
      </c>
      <c r="K988" t="s">
        <v>4599</v>
      </c>
      <c r="L988" t="s">
        <v>13829</v>
      </c>
      <c r="M988">
        <v>7.819</v>
      </c>
      <c r="N988" t="s">
        <v>4484</v>
      </c>
      <c r="S988" t="s">
        <v>4485</v>
      </c>
      <c r="T988" t="s">
        <v>13830</v>
      </c>
      <c r="U988" t="s">
        <v>13831</v>
      </c>
      <c r="V988" t="s">
        <v>13832</v>
      </c>
      <c r="W988" t="s">
        <v>13833</v>
      </c>
      <c r="X988" t="s">
        <v>13834</v>
      </c>
      <c r="AM988">
        <v>5</v>
      </c>
      <c r="AN988" t="s">
        <v>13835</v>
      </c>
      <c r="AO988" s="17">
        <v>18568</v>
      </c>
      <c r="AP988">
        <v>2</v>
      </c>
      <c r="AQ988" t="s">
        <v>61</v>
      </c>
      <c r="AR988" s="16">
        <v>44273</v>
      </c>
      <c r="AS988">
        <v>5000000</v>
      </c>
      <c r="AT988" t="s">
        <v>39</v>
      </c>
      <c r="AU988">
        <v>5000000</v>
      </c>
      <c r="AV988">
        <v>5000000</v>
      </c>
      <c r="AW988" t="s">
        <v>39</v>
      </c>
      <c r="AX988">
        <v>5000000</v>
      </c>
      <c r="AY988" t="s">
        <v>60</v>
      </c>
      <c r="AZ988">
        <v>10000000</v>
      </c>
      <c r="BA988" t="s">
        <v>39</v>
      </c>
      <c r="BB988">
        <v>10000000</v>
      </c>
      <c r="BC988">
        <v>10000000</v>
      </c>
      <c r="BD988" t="s">
        <v>39</v>
      </c>
      <c r="BE988">
        <v>10000000</v>
      </c>
      <c r="BF988">
        <v>3</v>
      </c>
      <c r="BG988">
        <v>29</v>
      </c>
      <c r="CC988" t="s">
        <v>5363</v>
      </c>
      <c r="CD988">
        <v>6</v>
      </c>
      <c r="CP988" t="s">
        <v>5529</v>
      </c>
      <c r="CQ988" t="s">
        <v>13836</v>
      </c>
    </row>
    <row r="989" spans="1:99" x14ac:dyDescent="0.2">
      <c r="A989" s="21" t="s">
        <v>13837</v>
      </c>
      <c r="B989" t="s">
        <v>13838</v>
      </c>
      <c r="C989" s="16">
        <v>42705</v>
      </c>
      <c r="D989" t="s">
        <v>4476</v>
      </c>
      <c r="F989" t="s">
        <v>53</v>
      </c>
      <c r="G989" t="s">
        <v>13839</v>
      </c>
    </row>
    <row r="990" spans="1:99" x14ac:dyDescent="0.2">
      <c r="A990" s="21" t="s">
        <v>13840</v>
      </c>
      <c r="B990" t="s">
        <v>13841</v>
      </c>
      <c r="C990" s="16">
        <v>42493</v>
      </c>
      <c r="D990" t="s">
        <v>4476</v>
      </c>
      <c r="F990" t="s">
        <v>53</v>
      </c>
      <c r="G990" t="s">
        <v>13842</v>
      </c>
      <c r="H990" t="s">
        <v>4503</v>
      </c>
      <c r="I990" t="s">
        <v>60</v>
      </c>
      <c r="J990" t="s">
        <v>13843</v>
      </c>
      <c r="K990" t="s">
        <v>4520</v>
      </c>
      <c r="L990" t="s">
        <v>13844</v>
      </c>
      <c r="M990">
        <v>8.2420000000000009</v>
      </c>
      <c r="N990" t="s">
        <v>4484</v>
      </c>
      <c r="S990" t="s">
        <v>4485</v>
      </c>
      <c r="T990" t="s">
        <v>13845</v>
      </c>
      <c r="U990" t="s">
        <v>13846</v>
      </c>
      <c r="V990" t="s">
        <v>13847</v>
      </c>
      <c r="W990" t="s">
        <v>13848</v>
      </c>
      <c r="X990" t="s">
        <v>13849</v>
      </c>
      <c r="Y990" t="s">
        <v>13850</v>
      </c>
      <c r="Z990">
        <v>2</v>
      </c>
      <c r="AM990">
        <v>3</v>
      </c>
      <c r="AN990" t="s">
        <v>13851</v>
      </c>
      <c r="AO990" t="s">
        <v>4692</v>
      </c>
      <c r="AP990">
        <v>2</v>
      </c>
      <c r="AQ990" t="s">
        <v>61</v>
      </c>
      <c r="AR990" s="16">
        <v>44180</v>
      </c>
      <c r="AS990">
        <v>17000000</v>
      </c>
      <c r="AT990" t="s">
        <v>35</v>
      </c>
      <c r="AU990">
        <v>20662714</v>
      </c>
      <c r="AV990">
        <v>17000000</v>
      </c>
      <c r="AW990" t="s">
        <v>35</v>
      </c>
      <c r="AX990">
        <v>20662714</v>
      </c>
      <c r="AY990" t="s">
        <v>60</v>
      </c>
      <c r="AZ990">
        <v>17600000</v>
      </c>
      <c r="BA990" t="s">
        <v>35</v>
      </c>
      <c r="BB990">
        <v>21372947</v>
      </c>
      <c r="BC990">
        <v>17600000</v>
      </c>
      <c r="BD990" t="s">
        <v>35</v>
      </c>
      <c r="BE990">
        <v>21372947</v>
      </c>
      <c r="BF990">
        <v>2</v>
      </c>
      <c r="BG990">
        <v>4</v>
      </c>
      <c r="CC990" t="s">
        <v>13642</v>
      </c>
      <c r="CD990">
        <v>23</v>
      </c>
      <c r="CF990">
        <v>0</v>
      </c>
      <c r="CG990">
        <v>1</v>
      </c>
      <c r="CI990" t="s">
        <v>4580</v>
      </c>
      <c r="CN990" t="s">
        <v>4530</v>
      </c>
      <c r="CP990" t="s">
        <v>13852</v>
      </c>
      <c r="CQ990" t="s">
        <v>13853</v>
      </c>
    </row>
    <row r="991" spans="1:99" x14ac:dyDescent="0.2">
      <c r="A991" s="21" t="s">
        <v>13854</v>
      </c>
      <c r="B991" t="s">
        <v>13855</v>
      </c>
      <c r="C991" s="16">
        <v>43466</v>
      </c>
      <c r="D991" t="s">
        <v>4501</v>
      </c>
      <c r="G991" t="s">
        <v>13856</v>
      </c>
      <c r="H991" t="s">
        <v>4503</v>
      </c>
      <c r="I991" t="s">
        <v>52</v>
      </c>
      <c r="J991" t="s">
        <v>13857</v>
      </c>
      <c r="K991" t="s">
        <v>4828</v>
      </c>
      <c r="L991" t="s">
        <v>13858</v>
      </c>
      <c r="M991">
        <v>8.2620000000000005</v>
      </c>
      <c r="N991" t="s">
        <v>4484</v>
      </c>
      <c r="S991" t="s">
        <v>4485</v>
      </c>
      <c r="T991" t="s">
        <v>13859</v>
      </c>
      <c r="U991" t="s">
        <v>13860</v>
      </c>
      <c r="V991" t="s">
        <v>13861</v>
      </c>
      <c r="W991" t="s">
        <v>13862</v>
      </c>
      <c r="X991" t="s">
        <v>13863</v>
      </c>
      <c r="Z991">
        <v>2</v>
      </c>
      <c r="AM991">
        <v>2</v>
      </c>
      <c r="AN991" t="s">
        <v>13864</v>
      </c>
      <c r="AO991" s="17">
        <v>18568</v>
      </c>
      <c r="AP991">
        <v>2</v>
      </c>
      <c r="AQ991" t="s">
        <v>52</v>
      </c>
      <c r="AR991" s="16">
        <v>44383</v>
      </c>
      <c r="AS991">
        <v>7900000</v>
      </c>
      <c r="AT991" t="s">
        <v>39</v>
      </c>
      <c r="AU991">
        <v>7900000</v>
      </c>
      <c r="AV991">
        <v>7900000</v>
      </c>
      <c r="AW991" t="s">
        <v>39</v>
      </c>
      <c r="AX991">
        <v>7900000</v>
      </c>
      <c r="AY991" t="s">
        <v>52</v>
      </c>
      <c r="AZ991">
        <v>7900000</v>
      </c>
      <c r="BA991" t="s">
        <v>39</v>
      </c>
      <c r="BB991">
        <v>7900000</v>
      </c>
      <c r="BC991">
        <v>7900000</v>
      </c>
      <c r="BD991" t="s">
        <v>39</v>
      </c>
      <c r="BE991">
        <v>7900000</v>
      </c>
      <c r="BF991">
        <v>2</v>
      </c>
      <c r="BG991">
        <v>3</v>
      </c>
      <c r="CC991" t="s">
        <v>4607</v>
      </c>
      <c r="CD991">
        <v>1</v>
      </c>
      <c r="CN991" t="s">
        <v>4530</v>
      </c>
      <c r="CP991" t="s">
        <v>13865</v>
      </c>
      <c r="CQ991" t="s">
        <v>13866</v>
      </c>
    </row>
    <row r="992" spans="1:99" x14ac:dyDescent="0.2">
      <c r="A992" s="21" t="s">
        <v>2181</v>
      </c>
      <c r="B992" t="s">
        <v>2182</v>
      </c>
      <c r="C992" s="16">
        <v>42583</v>
      </c>
      <c r="D992" t="s">
        <v>4476</v>
      </c>
      <c r="E992" t="s">
        <v>4881</v>
      </c>
      <c r="F992" t="s">
        <v>45</v>
      </c>
      <c r="G992" t="s">
        <v>13867</v>
      </c>
      <c r="H992" t="s">
        <v>4503</v>
      </c>
      <c r="I992" t="s">
        <v>60</v>
      </c>
      <c r="J992" t="s">
        <v>73</v>
      </c>
      <c r="K992" t="s">
        <v>12852</v>
      </c>
      <c r="L992" t="s">
        <v>2183</v>
      </c>
      <c r="M992">
        <v>8.4250000000000007</v>
      </c>
      <c r="N992" t="s">
        <v>4484</v>
      </c>
      <c r="O992" s="16">
        <v>44389</v>
      </c>
      <c r="P992" t="s">
        <v>4476</v>
      </c>
      <c r="S992" t="s">
        <v>4485</v>
      </c>
      <c r="T992" t="s">
        <v>2184</v>
      </c>
      <c r="V992" t="s">
        <v>13868</v>
      </c>
      <c r="W992" t="s">
        <v>13869</v>
      </c>
      <c r="X992" t="s">
        <v>13870</v>
      </c>
      <c r="Y992" t="s">
        <v>13871</v>
      </c>
      <c r="Z992">
        <v>8</v>
      </c>
      <c r="AM992">
        <v>2</v>
      </c>
      <c r="AN992" t="s">
        <v>13872</v>
      </c>
      <c r="AO992" t="s">
        <v>4692</v>
      </c>
      <c r="AP992">
        <v>2</v>
      </c>
      <c r="AQ992" t="s">
        <v>203</v>
      </c>
      <c r="AR992" s="16">
        <v>43509</v>
      </c>
      <c r="AS992">
        <v>7000000</v>
      </c>
      <c r="AT992" t="s">
        <v>1244</v>
      </c>
      <c r="AU992">
        <v>8998585</v>
      </c>
      <c r="AV992">
        <v>7000000</v>
      </c>
      <c r="AW992" t="s">
        <v>1244</v>
      </c>
      <c r="AX992">
        <v>8998585</v>
      </c>
      <c r="AY992" t="s">
        <v>60</v>
      </c>
      <c r="AZ992">
        <v>7800000</v>
      </c>
      <c r="BA992" t="s">
        <v>1244</v>
      </c>
      <c r="BB992">
        <v>10040802</v>
      </c>
      <c r="BC992">
        <v>7800000</v>
      </c>
      <c r="BD992" t="s">
        <v>1244</v>
      </c>
      <c r="BE992">
        <v>10040802</v>
      </c>
      <c r="BF992">
        <v>2</v>
      </c>
      <c r="BG992">
        <v>2</v>
      </c>
      <c r="BH992" t="s">
        <v>13873</v>
      </c>
      <c r="BI992" t="s">
        <v>13874</v>
      </c>
      <c r="BJ992" s="16">
        <v>44389</v>
      </c>
      <c r="BK992" t="s">
        <v>4476</v>
      </c>
      <c r="BO992" t="s">
        <v>5195</v>
      </c>
      <c r="CC992" t="s">
        <v>4791</v>
      </c>
      <c r="CD992">
        <v>7</v>
      </c>
      <c r="CF992">
        <v>0</v>
      </c>
      <c r="CG992">
        <v>1</v>
      </c>
      <c r="CI992" t="s">
        <v>4580</v>
      </c>
      <c r="CP992" t="s">
        <v>4555</v>
      </c>
      <c r="CQ992" t="s">
        <v>2185</v>
      </c>
      <c r="CR992" t="s">
        <v>13875</v>
      </c>
      <c r="CS992" t="s">
        <v>13876</v>
      </c>
      <c r="CU992">
        <v>17</v>
      </c>
    </row>
    <row r="993" spans="1:99" x14ac:dyDescent="0.2">
      <c r="A993" s="21" t="s">
        <v>13877</v>
      </c>
      <c r="B993" t="s">
        <v>13878</v>
      </c>
      <c r="C993" s="16">
        <v>42370</v>
      </c>
      <c r="D993" t="s">
        <v>4501</v>
      </c>
      <c r="F993" t="s">
        <v>77</v>
      </c>
      <c r="G993" t="s">
        <v>13879</v>
      </c>
      <c r="H993" t="s">
        <v>4503</v>
      </c>
      <c r="I993" t="s">
        <v>60</v>
      </c>
      <c r="J993" t="s">
        <v>13880</v>
      </c>
      <c r="K993" t="s">
        <v>4696</v>
      </c>
      <c r="L993" t="s">
        <v>13881</v>
      </c>
      <c r="M993">
        <v>8.5419999999999998</v>
      </c>
      <c r="N993" t="s">
        <v>4484</v>
      </c>
      <c r="S993" t="s">
        <v>4485</v>
      </c>
      <c r="T993" t="s">
        <v>13882</v>
      </c>
      <c r="U993" t="s">
        <v>13883</v>
      </c>
      <c r="V993" t="s">
        <v>13884</v>
      </c>
      <c r="W993" t="s">
        <v>13885</v>
      </c>
      <c r="X993" t="s">
        <v>13886</v>
      </c>
      <c r="Y993" t="s">
        <v>13887</v>
      </c>
      <c r="Z993">
        <v>4</v>
      </c>
      <c r="AM993">
        <v>3</v>
      </c>
      <c r="AN993" t="s">
        <v>13888</v>
      </c>
      <c r="AO993" t="s">
        <v>4528</v>
      </c>
      <c r="AP993">
        <v>2</v>
      </c>
      <c r="AQ993" t="s">
        <v>61</v>
      </c>
      <c r="AR993" s="16">
        <v>43255</v>
      </c>
      <c r="AS993">
        <v>30000000</v>
      </c>
      <c r="AT993" t="s">
        <v>39</v>
      </c>
      <c r="AU993">
        <v>30000000</v>
      </c>
      <c r="AV993">
        <v>30000000</v>
      </c>
      <c r="AW993" t="s">
        <v>39</v>
      </c>
      <c r="AX993">
        <v>30000000</v>
      </c>
      <c r="AY993" t="s">
        <v>60</v>
      </c>
      <c r="AZ993">
        <v>40000000</v>
      </c>
      <c r="BA993" t="s">
        <v>39</v>
      </c>
      <c r="BB993">
        <v>40000000</v>
      </c>
      <c r="BC993">
        <v>40000000</v>
      </c>
      <c r="BD993" t="s">
        <v>39</v>
      </c>
      <c r="BE993">
        <v>40000000</v>
      </c>
      <c r="BF993">
        <v>1</v>
      </c>
      <c r="BG993">
        <v>4</v>
      </c>
      <c r="CC993" t="s">
        <v>13889</v>
      </c>
      <c r="CD993">
        <v>16</v>
      </c>
      <c r="CF993">
        <v>0</v>
      </c>
      <c r="CG993">
        <v>4</v>
      </c>
      <c r="CI993" t="s">
        <v>4594</v>
      </c>
    </row>
    <row r="994" spans="1:99" x14ac:dyDescent="0.2">
      <c r="A994" s="21" t="s">
        <v>1914</v>
      </c>
      <c r="B994" t="s">
        <v>1916</v>
      </c>
      <c r="C994" s="16">
        <v>42624</v>
      </c>
      <c r="D994" t="s">
        <v>4476</v>
      </c>
      <c r="E994" t="s">
        <v>4477</v>
      </c>
      <c r="F994" t="s">
        <v>77</v>
      </c>
      <c r="G994" t="s">
        <v>13890</v>
      </c>
      <c r="H994" t="s">
        <v>4503</v>
      </c>
      <c r="I994" t="s">
        <v>60</v>
      </c>
      <c r="J994" t="s">
        <v>1915</v>
      </c>
      <c r="K994" t="s">
        <v>4506</v>
      </c>
      <c r="L994" t="s">
        <v>1917</v>
      </c>
      <c r="M994">
        <v>8.6440000000000001</v>
      </c>
      <c r="N994" t="s">
        <v>4484</v>
      </c>
      <c r="S994" t="s">
        <v>4485</v>
      </c>
      <c r="T994" t="s">
        <v>1918</v>
      </c>
      <c r="U994" t="s">
        <v>13891</v>
      </c>
      <c r="V994" t="s">
        <v>13892</v>
      </c>
      <c r="W994" t="s">
        <v>13893</v>
      </c>
      <c r="X994" t="s">
        <v>13894</v>
      </c>
      <c r="Z994">
        <v>23</v>
      </c>
      <c r="AM994">
        <v>3</v>
      </c>
      <c r="AN994" t="s">
        <v>13895</v>
      </c>
      <c r="AO994" s="17">
        <v>18568</v>
      </c>
      <c r="AP994">
        <v>2</v>
      </c>
      <c r="AQ994" t="s">
        <v>61</v>
      </c>
      <c r="AR994" s="16">
        <v>43613</v>
      </c>
      <c r="AS994">
        <v>4000000</v>
      </c>
      <c r="AT994" t="s">
        <v>39</v>
      </c>
      <c r="AU994">
        <v>4000000</v>
      </c>
      <c r="AV994">
        <v>4000000</v>
      </c>
      <c r="AW994" t="s">
        <v>39</v>
      </c>
      <c r="AX994">
        <v>4000000</v>
      </c>
      <c r="AY994" t="s">
        <v>60</v>
      </c>
      <c r="AZ994">
        <v>5305154</v>
      </c>
      <c r="BA994" t="s">
        <v>39</v>
      </c>
      <c r="BB994">
        <v>5305154</v>
      </c>
      <c r="BC994">
        <v>5305154</v>
      </c>
      <c r="BD994" t="s">
        <v>39</v>
      </c>
      <c r="BE994">
        <v>5305154</v>
      </c>
      <c r="BF994">
        <v>1</v>
      </c>
      <c r="BG994">
        <v>9</v>
      </c>
      <c r="CC994" t="s">
        <v>13582</v>
      </c>
      <c r="CD994">
        <v>43</v>
      </c>
      <c r="CF994">
        <v>0</v>
      </c>
      <c r="CG994">
        <v>1</v>
      </c>
      <c r="CI994" t="s">
        <v>9715</v>
      </c>
      <c r="CP994" t="s">
        <v>6533</v>
      </c>
      <c r="CQ994" t="s">
        <v>13896</v>
      </c>
      <c r="CT994">
        <v>1</v>
      </c>
      <c r="CU994">
        <v>31</v>
      </c>
    </row>
    <row r="995" spans="1:99" x14ac:dyDescent="0.2">
      <c r="A995" s="21" t="s">
        <v>13897</v>
      </c>
      <c r="B995" t="s">
        <v>13898</v>
      </c>
      <c r="C995" s="16">
        <v>43024</v>
      </c>
      <c r="D995" t="s">
        <v>4476</v>
      </c>
      <c r="F995" t="s">
        <v>45</v>
      </c>
      <c r="G995" t="s">
        <v>13899</v>
      </c>
      <c r="H995" t="s">
        <v>4503</v>
      </c>
      <c r="I995" t="s">
        <v>5327</v>
      </c>
      <c r="J995" t="s">
        <v>13900</v>
      </c>
      <c r="K995" t="s">
        <v>4828</v>
      </c>
      <c r="L995" t="s">
        <v>13901</v>
      </c>
      <c r="M995">
        <v>8.6560000000000006</v>
      </c>
      <c r="N995" t="s">
        <v>4484</v>
      </c>
      <c r="S995" t="s">
        <v>4485</v>
      </c>
      <c r="T995" t="s">
        <v>13902</v>
      </c>
      <c r="U995" t="s">
        <v>13903</v>
      </c>
      <c r="V995" t="s">
        <v>13904</v>
      </c>
      <c r="W995" t="s">
        <v>13905</v>
      </c>
      <c r="X995" t="s">
        <v>13906</v>
      </c>
      <c r="Z995">
        <v>22</v>
      </c>
      <c r="AM995">
        <v>3</v>
      </c>
      <c r="AN995" t="s">
        <v>13907</v>
      </c>
      <c r="AO995" t="s">
        <v>4528</v>
      </c>
      <c r="AP995">
        <v>2</v>
      </c>
      <c r="AR995" s="16">
        <v>44266</v>
      </c>
      <c r="AS995">
        <v>3044472</v>
      </c>
      <c r="AT995" t="s">
        <v>35</v>
      </c>
      <c r="AU995">
        <v>3647611</v>
      </c>
      <c r="AV995">
        <v>3044472</v>
      </c>
      <c r="AW995" t="s">
        <v>35</v>
      </c>
      <c r="AX995">
        <v>3647611</v>
      </c>
      <c r="AY995" t="s">
        <v>5327</v>
      </c>
      <c r="AZ995">
        <v>21647612</v>
      </c>
      <c r="BA995" t="s">
        <v>39</v>
      </c>
      <c r="BB995">
        <v>21647612</v>
      </c>
      <c r="BC995">
        <v>21647612</v>
      </c>
      <c r="BD995" t="s">
        <v>39</v>
      </c>
      <c r="BE995">
        <v>21647612</v>
      </c>
      <c r="BG995">
        <v>2</v>
      </c>
      <c r="CC995" t="s">
        <v>5363</v>
      </c>
      <c r="CD995">
        <v>6</v>
      </c>
      <c r="CF995">
        <v>0</v>
      </c>
      <c r="CG995">
        <v>3</v>
      </c>
      <c r="CI995" t="s">
        <v>4594</v>
      </c>
    </row>
    <row r="996" spans="1:99" x14ac:dyDescent="0.2">
      <c r="A996" s="21" t="s">
        <v>13908</v>
      </c>
      <c r="B996" t="s">
        <v>13909</v>
      </c>
      <c r="C996" s="16">
        <v>43899</v>
      </c>
      <c r="D996" t="s">
        <v>4476</v>
      </c>
      <c r="G996" t="s">
        <v>13910</v>
      </c>
      <c r="H996" t="s">
        <v>4503</v>
      </c>
      <c r="I996" t="s">
        <v>5369</v>
      </c>
      <c r="J996" t="s">
        <v>13911</v>
      </c>
      <c r="K996" t="s">
        <v>5220</v>
      </c>
      <c r="L996" t="s">
        <v>13912</v>
      </c>
      <c r="M996">
        <v>8.7159999999999993</v>
      </c>
      <c r="N996" t="s">
        <v>4484</v>
      </c>
      <c r="S996" t="s">
        <v>4485</v>
      </c>
      <c r="T996" t="s">
        <v>13913</v>
      </c>
      <c r="W996" t="s">
        <v>13914</v>
      </c>
      <c r="X996" t="s">
        <v>13915</v>
      </c>
      <c r="Y996" t="s">
        <v>13916</v>
      </c>
      <c r="Z996">
        <v>21</v>
      </c>
      <c r="AM996">
        <v>3</v>
      </c>
      <c r="AN996" t="s">
        <v>13917</v>
      </c>
      <c r="AO996" s="18">
        <v>44470</v>
      </c>
      <c r="AP996">
        <v>2</v>
      </c>
      <c r="AQ996" t="s">
        <v>52</v>
      </c>
      <c r="AR996" s="16">
        <v>44166</v>
      </c>
      <c r="AV996">
        <v>1500000</v>
      </c>
      <c r="AW996" t="s">
        <v>35</v>
      </c>
      <c r="AX996">
        <v>1629825</v>
      </c>
      <c r="AY996" t="s">
        <v>52</v>
      </c>
      <c r="AZ996">
        <v>1500000</v>
      </c>
      <c r="BA996" t="s">
        <v>35</v>
      </c>
      <c r="BB996">
        <v>1629825</v>
      </c>
      <c r="BC996">
        <v>1629825</v>
      </c>
      <c r="BD996" t="s">
        <v>39</v>
      </c>
      <c r="BE996">
        <v>1629825</v>
      </c>
      <c r="BF996">
        <v>1</v>
      </c>
      <c r="BG996">
        <v>2</v>
      </c>
      <c r="CN996" t="s">
        <v>4530</v>
      </c>
      <c r="CP996" t="s">
        <v>6782</v>
      </c>
      <c r="CQ996" t="s">
        <v>13918</v>
      </c>
    </row>
    <row r="997" spans="1:99" x14ac:dyDescent="0.2">
      <c r="A997" s="21" t="s">
        <v>13919</v>
      </c>
      <c r="B997" t="s">
        <v>13920</v>
      </c>
      <c r="C997" s="16">
        <v>43831</v>
      </c>
      <c r="D997" t="s">
        <v>4501</v>
      </c>
      <c r="F997" t="s">
        <v>53</v>
      </c>
      <c r="G997" t="s">
        <v>13921</v>
      </c>
      <c r="H997" t="s">
        <v>4503</v>
      </c>
      <c r="I997" t="s">
        <v>97</v>
      </c>
      <c r="J997" t="s">
        <v>174</v>
      </c>
      <c r="K997" t="s">
        <v>4506</v>
      </c>
      <c r="L997" t="s">
        <v>13922</v>
      </c>
      <c r="M997">
        <v>9.1340000000000003</v>
      </c>
      <c r="N997" t="s">
        <v>4484</v>
      </c>
      <c r="S997" t="s">
        <v>4485</v>
      </c>
      <c r="T997" t="s">
        <v>13923</v>
      </c>
      <c r="U997" t="s">
        <v>13924</v>
      </c>
      <c r="W997" t="s">
        <v>13925</v>
      </c>
      <c r="Z997">
        <v>8</v>
      </c>
      <c r="AM997">
        <v>1</v>
      </c>
      <c r="AN997" t="s">
        <v>13926</v>
      </c>
      <c r="AO997" s="17">
        <v>18568</v>
      </c>
      <c r="AP997">
        <v>2</v>
      </c>
      <c r="AR997" s="16">
        <v>44025</v>
      </c>
      <c r="AS997">
        <v>15000000</v>
      </c>
      <c r="AT997" t="s">
        <v>1244</v>
      </c>
      <c r="AU997">
        <v>18827853</v>
      </c>
      <c r="AV997">
        <v>15000000</v>
      </c>
      <c r="AW997" t="s">
        <v>1244</v>
      </c>
      <c r="AX997">
        <v>18827853</v>
      </c>
      <c r="AY997" t="s">
        <v>97</v>
      </c>
      <c r="AZ997">
        <v>17000000</v>
      </c>
      <c r="BA997" t="s">
        <v>1244</v>
      </c>
      <c r="BB997">
        <v>21318854</v>
      </c>
      <c r="BC997">
        <v>17000000</v>
      </c>
      <c r="BD997" t="s">
        <v>1244</v>
      </c>
      <c r="BE997">
        <v>21318854</v>
      </c>
      <c r="CC997" t="s">
        <v>12296</v>
      </c>
      <c r="CD997">
        <v>3</v>
      </c>
      <c r="CP997" t="s">
        <v>4716</v>
      </c>
    </row>
    <row r="998" spans="1:99" x14ac:dyDescent="0.2">
      <c r="A998" s="21" t="s">
        <v>13927</v>
      </c>
      <c r="B998" t="s">
        <v>13928</v>
      </c>
      <c r="C998" s="16">
        <v>41906</v>
      </c>
      <c r="D998" t="s">
        <v>4476</v>
      </c>
      <c r="F998" t="s">
        <v>77</v>
      </c>
      <c r="G998" t="s">
        <v>13929</v>
      </c>
      <c r="H998" t="s">
        <v>4503</v>
      </c>
      <c r="I998" t="s">
        <v>67</v>
      </c>
      <c r="J998" t="s">
        <v>13930</v>
      </c>
      <c r="K998" t="s">
        <v>4696</v>
      </c>
      <c r="L998" t="s">
        <v>13931</v>
      </c>
      <c r="M998">
        <v>10.047000000000001</v>
      </c>
      <c r="N998" t="s">
        <v>4484</v>
      </c>
      <c r="S998" t="s">
        <v>4485</v>
      </c>
      <c r="T998" t="s">
        <v>13932</v>
      </c>
      <c r="U998" t="s">
        <v>13933</v>
      </c>
      <c r="V998" t="s">
        <v>13934</v>
      </c>
      <c r="W998" t="s">
        <v>13935</v>
      </c>
      <c r="Z998">
        <v>6</v>
      </c>
      <c r="AM998">
        <v>2</v>
      </c>
      <c r="AN998" t="s">
        <v>13936</v>
      </c>
      <c r="AO998" t="s">
        <v>4692</v>
      </c>
      <c r="AP998">
        <v>2</v>
      </c>
      <c r="AQ998" t="s">
        <v>61</v>
      </c>
      <c r="AR998" s="16">
        <v>43411</v>
      </c>
      <c r="AS998">
        <v>14000000</v>
      </c>
      <c r="AT998" t="s">
        <v>39</v>
      </c>
      <c r="AU998">
        <v>14000000</v>
      </c>
      <c r="AV998">
        <v>14000000</v>
      </c>
      <c r="AW998" t="s">
        <v>39</v>
      </c>
      <c r="AX998">
        <v>14000000</v>
      </c>
      <c r="AY998" t="s">
        <v>67</v>
      </c>
      <c r="AZ998">
        <v>19000000</v>
      </c>
      <c r="BA998" t="s">
        <v>39</v>
      </c>
      <c r="BB998">
        <v>19000000</v>
      </c>
      <c r="BC998">
        <v>19000000</v>
      </c>
      <c r="BD998" t="s">
        <v>39</v>
      </c>
      <c r="BE998">
        <v>19000000</v>
      </c>
      <c r="BF998">
        <v>2</v>
      </c>
      <c r="BG998">
        <v>7</v>
      </c>
      <c r="CC998" t="s">
        <v>13937</v>
      </c>
      <c r="CD998">
        <v>30</v>
      </c>
      <c r="CF998">
        <v>0</v>
      </c>
      <c r="CG998">
        <v>6</v>
      </c>
      <c r="CI998" t="s">
        <v>4580</v>
      </c>
      <c r="CN998" t="s">
        <v>4530</v>
      </c>
      <c r="CP998" t="s">
        <v>13938</v>
      </c>
      <c r="CQ998" t="s">
        <v>13939</v>
      </c>
      <c r="CU998">
        <v>18</v>
      </c>
    </row>
    <row r="999" spans="1:99" x14ac:dyDescent="0.2">
      <c r="A999" s="21" t="s">
        <v>13940</v>
      </c>
      <c r="B999" t="s">
        <v>13941</v>
      </c>
      <c r="C999" s="16">
        <v>43466</v>
      </c>
      <c r="D999" t="s">
        <v>4501</v>
      </c>
      <c r="F999" t="s">
        <v>77</v>
      </c>
      <c r="G999" t="s">
        <v>13942</v>
      </c>
      <c r="H999" t="s">
        <v>4503</v>
      </c>
      <c r="I999" t="s">
        <v>5286</v>
      </c>
      <c r="J999" t="s">
        <v>174</v>
      </c>
      <c r="K999" t="s">
        <v>4506</v>
      </c>
      <c r="L999" t="s">
        <v>13943</v>
      </c>
      <c r="M999">
        <v>10.569000000000001</v>
      </c>
      <c r="N999" t="s">
        <v>4484</v>
      </c>
      <c r="S999" t="s">
        <v>4485</v>
      </c>
      <c r="T999" t="s">
        <v>13944</v>
      </c>
      <c r="W999" t="s">
        <v>13945</v>
      </c>
      <c r="X999" t="s">
        <v>13946</v>
      </c>
      <c r="Z999">
        <v>4</v>
      </c>
      <c r="AM999">
        <v>3</v>
      </c>
      <c r="AN999" t="s">
        <v>13947</v>
      </c>
      <c r="AO999" s="17">
        <v>18568</v>
      </c>
      <c r="AP999">
        <v>2</v>
      </c>
      <c r="AQ999" t="s">
        <v>61</v>
      </c>
      <c r="AR999" s="16">
        <v>44034</v>
      </c>
      <c r="AS999">
        <v>30000000</v>
      </c>
      <c r="AT999" t="s">
        <v>1244</v>
      </c>
      <c r="AU999">
        <v>38184018</v>
      </c>
      <c r="AV999">
        <v>12000000</v>
      </c>
      <c r="AW999" t="s">
        <v>1244</v>
      </c>
      <c r="AX999">
        <v>15273607</v>
      </c>
      <c r="AY999" t="s">
        <v>60</v>
      </c>
      <c r="AZ999">
        <v>12000000</v>
      </c>
      <c r="BA999" t="s">
        <v>1244</v>
      </c>
      <c r="BB999">
        <v>15273608</v>
      </c>
      <c r="BC999">
        <v>42000000</v>
      </c>
      <c r="BD999" t="s">
        <v>1244</v>
      </c>
      <c r="BE999">
        <v>53457627</v>
      </c>
      <c r="BG999">
        <v>2</v>
      </c>
      <c r="CC999" t="s">
        <v>12387</v>
      </c>
      <c r="CD999">
        <v>18</v>
      </c>
      <c r="CP999" t="s">
        <v>4716</v>
      </c>
      <c r="CQ999" t="s">
        <v>13948</v>
      </c>
    </row>
    <row r="1000" spans="1:99" x14ac:dyDescent="0.2">
      <c r="A1000" s="21" t="s">
        <v>2701</v>
      </c>
      <c r="B1000" t="s">
        <v>2703</v>
      </c>
      <c r="C1000" s="16">
        <v>42005</v>
      </c>
      <c r="D1000" t="s">
        <v>4501</v>
      </c>
      <c r="F1000" t="s">
        <v>77</v>
      </c>
      <c r="G1000" t="s">
        <v>13949</v>
      </c>
      <c r="H1000" t="s">
        <v>4503</v>
      </c>
      <c r="I1000" t="s">
        <v>97</v>
      </c>
      <c r="J1000" t="s">
        <v>2702</v>
      </c>
      <c r="K1000" t="s">
        <v>4506</v>
      </c>
      <c r="L1000" t="s">
        <v>2704</v>
      </c>
      <c r="M1000">
        <v>10.579000000000001</v>
      </c>
      <c r="N1000" t="s">
        <v>4484</v>
      </c>
      <c r="S1000" t="s">
        <v>4485</v>
      </c>
      <c r="T1000" t="s">
        <v>2705</v>
      </c>
      <c r="W1000" t="s">
        <v>13950</v>
      </c>
      <c r="Z1000">
        <v>26</v>
      </c>
      <c r="AO1000" t="s">
        <v>4528</v>
      </c>
      <c r="AP1000">
        <v>2</v>
      </c>
      <c r="AR1000" s="16">
        <v>43991</v>
      </c>
      <c r="AS1000">
        <v>27000000</v>
      </c>
      <c r="AT1000" t="s">
        <v>39</v>
      </c>
      <c r="AU1000">
        <v>27000000</v>
      </c>
      <c r="AV1000">
        <v>27000000</v>
      </c>
      <c r="AW1000" t="s">
        <v>39</v>
      </c>
      <c r="AX1000">
        <v>27000000</v>
      </c>
      <c r="AY1000" t="s">
        <v>97</v>
      </c>
      <c r="AZ1000">
        <v>39000000</v>
      </c>
      <c r="BA1000" t="s">
        <v>39</v>
      </c>
      <c r="BB1000">
        <v>39000000</v>
      </c>
      <c r="BC1000">
        <v>39000000</v>
      </c>
      <c r="BD1000" t="s">
        <v>39</v>
      </c>
      <c r="BE1000">
        <v>39000000</v>
      </c>
      <c r="BG1000">
        <v>3</v>
      </c>
      <c r="CC1000" t="s">
        <v>13951</v>
      </c>
      <c r="CD1000">
        <v>17</v>
      </c>
      <c r="CF1000">
        <v>0</v>
      </c>
      <c r="CG1000">
        <v>6</v>
      </c>
      <c r="CI1000" t="s">
        <v>4594</v>
      </c>
    </row>
    <row r="1001" spans="1:99" x14ac:dyDescent="0.2">
      <c r="A1001" s="21" t="s">
        <v>13952</v>
      </c>
      <c r="B1001" t="s">
        <v>13953</v>
      </c>
      <c r="C1001" s="16">
        <v>43006</v>
      </c>
      <c r="D1001" t="s">
        <v>4476</v>
      </c>
      <c r="E1001" t="s">
        <v>4477</v>
      </c>
      <c r="F1001" t="s">
        <v>53</v>
      </c>
      <c r="G1001" t="s">
        <v>13954</v>
      </c>
      <c r="H1001" t="s">
        <v>4503</v>
      </c>
      <c r="I1001" t="s">
        <v>60</v>
      </c>
      <c r="J1001" t="s">
        <v>13955</v>
      </c>
      <c r="K1001" t="s">
        <v>12681</v>
      </c>
      <c r="L1001" t="s">
        <v>13956</v>
      </c>
      <c r="M1001">
        <v>10.622999999999999</v>
      </c>
      <c r="N1001" t="s">
        <v>4484</v>
      </c>
      <c r="S1001" t="s">
        <v>4485</v>
      </c>
      <c r="T1001" t="s">
        <v>13957</v>
      </c>
      <c r="U1001" t="s">
        <v>13958</v>
      </c>
      <c r="V1001" t="s">
        <v>13959</v>
      </c>
      <c r="W1001" t="s">
        <v>13960</v>
      </c>
      <c r="X1001" t="s">
        <v>13961</v>
      </c>
      <c r="Z1001">
        <v>2</v>
      </c>
      <c r="AM1001">
        <v>7</v>
      </c>
      <c r="AN1001" t="s">
        <v>13962</v>
      </c>
      <c r="AO1001" s="17">
        <v>18568</v>
      </c>
      <c r="AP1001">
        <v>2</v>
      </c>
      <c r="AQ1001" t="s">
        <v>61</v>
      </c>
      <c r="AR1001" s="16">
        <v>44384</v>
      </c>
      <c r="AS1001">
        <v>8400000</v>
      </c>
      <c r="AT1001" t="s">
        <v>35</v>
      </c>
      <c r="AU1001">
        <v>9906221</v>
      </c>
      <c r="AV1001">
        <v>8400000</v>
      </c>
      <c r="AW1001" t="s">
        <v>35</v>
      </c>
      <c r="AX1001">
        <v>9906221</v>
      </c>
      <c r="AY1001" t="s">
        <v>60</v>
      </c>
      <c r="AZ1001">
        <v>10900000</v>
      </c>
      <c r="BA1001" t="s">
        <v>35</v>
      </c>
      <c r="BB1001">
        <v>12693945</v>
      </c>
      <c r="BC1001">
        <v>10900000</v>
      </c>
      <c r="BD1001" t="s">
        <v>35</v>
      </c>
      <c r="BE1001">
        <v>12693945</v>
      </c>
      <c r="BF1001">
        <v>2</v>
      </c>
      <c r="BG1001">
        <v>7</v>
      </c>
      <c r="CC1001" t="s">
        <v>4607</v>
      </c>
      <c r="CD1001">
        <v>2</v>
      </c>
      <c r="CF1001">
        <v>0</v>
      </c>
      <c r="CG1001">
        <v>3</v>
      </c>
      <c r="CI1001" t="s">
        <v>4580</v>
      </c>
      <c r="CN1001" t="s">
        <v>4530</v>
      </c>
      <c r="CP1001" t="s">
        <v>13963</v>
      </c>
      <c r="CQ1001" t="s">
        <v>13964</v>
      </c>
      <c r="CT1001">
        <v>1</v>
      </c>
    </row>
    <row r="1002" spans="1:99" x14ac:dyDescent="0.2">
      <c r="A1002" s="21" t="s">
        <v>13965</v>
      </c>
      <c r="B1002" t="s">
        <v>13966</v>
      </c>
      <c r="C1002" s="16">
        <v>43857</v>
      </c>
      <c r="D1002" t="s">
        <v>4476</v>
      </c>
      <c r="G1002" t="s">
        <v>13967</v>
      </c>
      <c r="H1002" t="s">
        <v>4503</v>
      </c>
      <c r="I1002" t="s">
        <v>52</v>
      </c>
      <c r="J1002" t="s">
        <v>73</v>
      </c>
      <c r="K1002" t="s">
        <v>5500</v>
      </c>
      <c r="L1002" t="s">
        <v>13968</v>
      </c>
      <c r="M1002">
        <v>10.721</v>
      </c>
      <c r="N1002" t="s">
        <v>4484</v>
      </c>
      <c r="S1002" t="s">
        <v>4485</v>
      </c>
      <c r="T1002" t="s">
        <v>13969</v>
      </c>
      <c r="AM1002">
        <v>1</v>
      </c>
      <c r="AN1002" t="s">
        <v>13970</v>
      </c>
      <c r="AO1002" s="18">
        <v>44470</v>
      </c>
      <c r="AP1002">
        <v>2</v>
      </c>
      <c r="AQ1002" t="s">
        <v>52</v>
      </c>
      <c r="AR1002" s="16">
        <v>44417</v>
      </c>
      <c r="AS1002">
        <v>4000000</v>
      </c>
      <c r="AT1002" t="s">
        <v>35</v>
      </c>
      <c r="AU1002">
        <v>4695000</v>
      </c>
      <c r="AV1002">
        <v>4000000</v>
      </c>
      <c r="AW1002" t="s">
        <v>35</v>
      </c>
      <c r="AX1002">
        <v>4695000</v>
      </c>
      <c r="AY1002" t="s">
        <v>52</v>
      </c>
      <c r="AZ1002">
        <v>5175000</v>
      </c>
      <c r="BA1002" t="s">
        <v>35</v>
      </c>
      <c r="BB1002">
        <v>5998840</v>
      </c>
      <c r="BC1002">
        <v>5175000</v>
      </c>
      <c r="BD1002" t="s">
        <v>35</v>
      </c>
      <c r="BE1002">
        <v>5998840</v>
      </c>
      <c r="CN1002" t="s">
        <v>4530</v>
      </c>
      <c r="CP1002" t="s">
        <v>4555</v>
      </c>
    </row>
    <row r="1003" spans="1:99" x14ac:dyDescent="0.2">
      <c r="A1003" s="21" t="s">
        <v>13971</v>
      </c>
      <c r="B1003" t="s">
        <v>13972</v>
      </c>
      <c r="C1003" s="16">
        <v>42887</v>
      </c>
      <c r="D1003" t="s">
        <v>4476</v>
      </c>
      <c r="F1003" t="s">
        <v>1315</v>
      </c>
      <c r="G1003" t="s">
        <v>13973</v>
      </c>
      <c r="H1003" t="s">
        <v>4503</v>
      </c>
      <c r="I1003" t="s">
        <v>60</v>
      </c>
      <c r="J1003" t="s">
        <v>13974</v>
      </c>
      <c r="K1003" t="s">
        <v>4896</v>
      </c>
      <c r="L1003" t="s">
        <v>13975</v>
      </c>
      <c r="M1003">
        <v>10.920999999999999</v>
      </c>
      <c r="N1003" t="s">
        <v>4484</v>
      </c>
      <c r="S1003" t="s">
        <v>4485</v>
      </c>
      <c r="T1003" t="s">
        <v>13976</v>
      </c>
      <c r="W1003" t="s">
        <v>13977</v>
      </c>
      <c r="Z1003">
        <v>4</v>
      </c>
      <c r="AM1003">
        <v>2</v>
      </c>
      <c r="AN1003" t="s">
        <v>13978</v>
      </c>
      <c r="AO1003" t="s">
        <v>4528</v>
      </c>
      <c r="AP1003">
        <v>2</v>
      </c>
      <c r="AQ1003" t="s">
        <v>61</v>
      </c>
      <c r="AR1003" s="16">
        <v>43173</v>
      </c>
      <c r="AS1003">
        <v>14000000</v>
      </c>
      <c r="AT1003" t="s">
        <v>35</v>
      </c>
      <c r="AU1003">
        <v>17324781</v>
      </c>
      <c r="AV1003">
        <v>14000000</v>
      </c>
      <c r="AW1003" t="s">
        <v>35</v>
      </c>
      <c r="AX1003">
        <v>17324781</v>
      </c>
      <c r="AY1003" t="s">
        <v>60</v>
      </c>
      <c r="AZ1003">
        <v>20324781</v>
      </c>
      <c r="BA1003" t="s">
        <v>39</v>
      </c>
      <c r="BB1003">
        <v>20324781</v>
      </c>
      <c r="BC1003">
        <v>20324781</v>
      </c>
      <c r="BD1003" t="s">
        <v>39</v>
      </c>
      <c r="BE1003">
        <v>20324781</v>
      </c>
      <c r="BG1003">
        <v>2</v>
      </c>
      <c r="CC1003" t="s">
        <v>13979</v>
      </c>
      <c r="CD1003">
        <v>41</v>
      </c>
      <c r="CN1003" t="s">
        <v>4530</v>
      </c>
      <c r="CP1003" t="s">
        <v>10398</v>
      </c>
      <c r="CQ1003" t="s">
        <v>13980</v>
      </c>
    </row>
    <row r="1004" spans="1:99" x14ac:dyDescent="0.2">
      <c r="A1004" s="21" t="s">
        <v>3184</v>
      </c>
      <c r="B1004" t="s">
        <v>3186</v>
      </c>
      <c r="C1004" s="16">
        <v>42005</v>
      </c>
      <c r="D1004" t="s">
        <v>4501</v>
      </c>
      <c r="F1004" t="s">
        <v>77</v>
      </c>
      <c r="G1004" t="s">
        <v>13981</v>
      </c>
      <c r="H1004" t="s">
        <v>4503</v>
      </c>
      <c r="I1004" t="s">
        <v>60</v>
      </c>
      <c r="J1004" t="s">
        <v>3185</v>
      </c>
      <c r="K1004" t="s">
        <v>4506</v>
      </c>
      <c r="L1004" t="s">
        <v>3187</v>
      </c>
      <c r="M1004">
        <v>11.227</v>
      </c>
      <c r="N1004" t="s">
        <v>4484</v>
      </c>
      <c r="S1004" t="s">
        <v>4485</v>
      </c>
      <c r="T1004" t="s">
        <v>3188</v>
      </c>
      <c r="V1004" t="s">
        <v>13982</v>
      </c>
      <c r="W1004" t="s">
        <v>13983</v>
      </c>
      <c r="X1004" t="s">
        <v>13984</v>
      </c>
      <c r="Y1004" t="s">
        <v>13985</v>
      </c>
      <c r="Z1004">
        <v>1</v>
      </c>
      <c r="AM1004">
        <v>4</v>
      </c>
      <c r="AN1004" t="s">
        <v>13986</v>
      </c>
      <c r="AO1004" t="s">
        <v>4528</v>
      </c>
      <c r="AP1004">
        <v>2</v>
      </c>
      <c r="AQ1004" t="s">
        <v>61</v>
      </c>
      <c r="AR1004" s="16">
        <v>44082</v>
      </c>
      <c r="AS1004">
        <v>6000000</v>
      </c>
      <c r="AT1004" t="s">
        <v>39</v>
      </c>
      <c r="AU1004">
        <v>6000000</v>
      </c>
      <c r="AV1004">
        <v>6000000</v>
      </c>
      <c r="AW1004" t="s">
        <v>39</v>
      </c>
      <c r="AX1004">
        <v>6000000</v>
      </c>
      <c r="AY1004" t="s">
        <v>60</v>
      </c>
      <c r="AZ1004">
        <v>7500000</v>
      </c>
      <c r="BA1004" t="s">
        <v>39</v>
      </c>
      <c r="BB1004">
        <v>7500000</v>
      </c>
      <c r="BC1004">
        <v>7500000</v>
      </c>
      <c r="BD1004" t="s">
        <v>39</v>
      </c>
      <c r="BE1004">
        <v>7500000</v>
      </c>
      <c r="BF1004">
        <v>1</v>
      </c>
      <c r="BG1004">
        <v>5</v>
      </c>
      <c r="CC1004" t="s">
        <v>9969</v>
      </c>
      <c r="CD1004">
        <v>5</v>
      </c>
      <c r="CP1004" t="s">
        <v>13987</v>
      </c>
      <c r="CQ1004" t="s">
        <v>13988</v>
      </c>
      <c r="CU1004">
        <v>17</v>
      </c>
    </row>
    <row r="1005" spans="1:99" x14ac:dyDescent="0.2">
      <c r="A1005" s="21" t="s">
        <v>13989</v>
      </c>
      <c r="B1005" t="s">
        <v>13990</v>
      </c>
      <c r="C1005" s="16">
        <v>43466</v>
      </c>
      <c r="D1005" t="s">
        <v>4476</v>
      </c>
      <c r="G1005" t="s">
        <v>13991</v>
      </c>
      <c r="H1005" t="s">
        <v>4503</v>
      </c>
      <c r="I1005" t="s">
        <v>60</v>
      </c>
      <c r="J1005" t="s">
        <v>13992</v>
      </c>
      <c r="K1005" t="s">
        <v>6393</v>
      </c>
      <c r="L1005" t="s">
        <v>13993</v>
      </c>
      <c r="M1005">
        <v>11.31</v>
      </c>
      <c r="N1005" t="s">
        <v>4484</v>
      </c>
      <c r="S1005" t="s">
        <v>4485</v>
      </c>
      <c r="T1005" t="s">
        <v>13994</v>
      </c>
      <c r="V1005" t="s">
        <v>13995</v>
      </c>
      <c r="W1005" t="s">
        <v>13996</v>
      </c>
      <c r="X1005" t="s">
        <v>13997</v>
      </c>
      <c r="Z1005">
        <v>1</v>
      </c>
      <c r="AM1005">
        <v>1</v>
      </c>
      <c r="AN1005" t="s">
        <v>13998</v>
      </c>
      <c r="AO1005" s="17">
        <v>18568</v>
      </c>
      <c r="AP1005">
        <v>2</v>
      </c>
      <c r="AQ1005" t="s">
        <v>61</v>
      </c>
      <c r="AR1005" s="16">
        <v>44027</v>
      </c>
      <c r="AS1005">
        <v>6100000</v>
      </c>
      <c r="AT1005" t="s">
        <v>39</v>
      </c>
      <c r="AU1005">
        <v>6100000</v>
      </c>
      <c r="AV1005">
        <v>6100000</v>
      </c>
      <c r="AW1005" t="s">
        <v>39</v>
      </c>
      <c r="AX1005">
        <v>6100000</v>
      </c>
      <c r="AY1005" t="s">
        <v>60</v>
      </c>
      <c r="AZ1005">
        <v>8100000</v>
      </c>
      <c r="BA1005" t="s">
        <v>39</v>
      </c>
      <c r="BB1005">
        <v>8100000</v>
      </c>
      <c r="BC1005">
        <v>8100000</v>
      </c>
      <c r="BD1005" t="s">
        <v>39</v>
      </c>
      <c r="BE1005">
        <v>8100000</v>
      </c>
      <c r="BF1005">
        <v>3</v>
      </c>
      <c r="BG1005">
        <v>4</v>
      </c>
      <c r="CC1005" t="s">
        <v>13999</v>
      </c>
      <c r="CD1005">
        <v>12</v>
      </c>
      <c r="CF1005">
        <v>1</v>
      </c>
      <c r="CG1005">
        <v>6</v>
      </c>
      <c r="CH1005" t="s">
        <v>4629</v>
      </c>
    </row>
    <row r="1006" spans="1:99" x14ac:dyDescent="0.2">
      <c r="A1006" s="21" t="s">
        <v>666</v>
      </c>
      <c r="B1006" t="s">
        <v>667</v>
      </c>
      <c r="C1006" s="16">
        <v>42736</v>
      </c>
      <c r="D1006" t="s">
        <v>4501</v>
      </c>
      <c r="E1006" t="s">
        <v>4881</v>
      </c>
      <c r="F1006" t="s">
        <v>77</v>
      </c>
      <c r="G1006" t="s">
        <v>14000</v>
      </c>
      <c r="H1006" t="s">
        <v>4503</v>
      </c>
      <c r="I1006" t="s">
        <v>60</v>
      </c>
      <c r="J1006" t="s">
        <v>665</v>
      </c>
      <c r="K1006" t="s">
        <v>4482</v>
      </c>
      <c r="L1006" t="s">
        <v>668</v>
      </c>
      <c r="M1006">
        <v>11.682</v>
      </c>
      <c r="N1006" t="s">
        <v>4484</v>
      </c>
      <c r="O1006" s="16">
        <v>44012</v>
      </c>
      <c r="P1006" t="s">
        <v>4476</v>
      </c>
      <c r="S1006" t="s">
        <v>4485</v>
      </c>
      <c r="T1006" t="s">
        <v>669</v>
      </c>
      <c r="U1006" t="s">
        <v>14001</v>
      </c>
      <c r="V1006" t="s">
        <v>14002</v>
      </c>
      <c r="W1006" t="s">
        <v>14003</v>
      </c>
      <c r="X1006" t="s">
        <v>14004</v>
      </c>
      <c r="AM1006">
        <v>2</v>
      </c>
      <c r="AN1006" t="s">
        <v>14005</v>
      </c>
      <c r="AO1006" s="17">
        <v>18568</v>
      </c>
      <c r="AP1006">
        <v>2</v>
      </c>
      <c r="AQ1006" t="s">
        <v>203</v>
      </c>
      <c r="AR1006" s="16">
        <v>43347</v>
      </c>
      <c r="AS1006">
        <v>9300000</v>
      </c>
      <c r="AT1006" t="s">
        <v>39</v>
      </c>
      <c r="AU1006">
        <v>9300000</v>
      </c>
      <c r="AV1006">
        <v>9300000</v>
      </c>
      <c r="AW1006" t="s">
        <v>39</v>
      </c>
      <c r="AX1006">
        <v>9300000</v>
      </c>
      <c r="AY1006" t="s">
        <v>60</v>
      </c>
      <c r="AZ1006">
        <v>12512744</v>
      </c>
      <c r="BA1006" t="s">
        <v>39</v>
      </c>
      <c r="BB1006">
        <v>12512744</v>
      </c>
      <c r="BC1006">
        <v>12512744</v>
      </c>
      <c r="BD1006" t="s">
        <v>39</v>
      </c>
      <c r="BE1006">
        <v>12512744</v>
      </c>
      <c r="BF1006">
        <v>3</v>
      </c>
      <c r="BG1006">
        <v>5</v>
      </c>
      <c r="BH1006" t="s">
        <v>431</v>
      </c>
      <c r="BI1006" t="s">
        <v>14006</v>
      </c>
      <c r="BJ1006" s="16">
        <v>44012</v>
      </c>
      <c r="BK1006" t="s">
        <v>4476</v>
      </c>
      <c r="BL1006">
        <v>100000000</v>
      </c>
      <c r="BM1006" t="s">
        <v>35</v>
      </c>
      <c r="BN1006">
        <v>112345034</v>
      </c>
      <c r="BO1006" t="s">
        <v>4819</v>
      </c>
      <c r="CC1006" t="s">
        <v>13642</v>
      </c>
      <c r="CD1006">
        <v>37</v>
      </c>
      <c r="CN1006" t="s">
        <v>4530</v>
      </c>
      <c r="CP1006" t="s">
        <v>8174</v>
      </c>
      <c r="CQ1006" t="s">
        <v>14007</v>
      </c>
      <c r="CR1006" t="s">
        <v>14008</v>
      </c>
      <c r="CS1006" t="s">
        <v>14009</v>
      </c>
    </row>
    <row r="1007" spans="1:99" x14ac:dyDescent="0.2">
      <c r="A1007" s="21" t="s">
        <v>14010</v>
      </c>
      <c r="B1007" t="s">
        <v>14011</v>
      </c>
      <c r="C1007" s="16">
        <v>40330</v>
      </c>
      <c r="D1007" t="s">
        <v>4476</v>
      </c>
      <c r="E1007" t="s">
        <v>4477</v>
      </c>
      <c r="F1007" t="s">
        <v>53</v>
      </c>
      <c r="G1007" t="s">
        <v>14012</v>
      </c>
      <c r="H1007" t="s">
        <v>4503</v>
      </c>
      <c r="I1007" t="s">
        <v>67</v>
      </c>
      <c r="J1007" t="s">
        <v>14013</v>
      </c>
      <c r="K1007" t="s">
        <v>4945</v>
      </c>
      <c r="L1007" t="s">
        <v>14014</v>
      </c>
      <c r="M1007">
        <v>11.89</v>
      </c>
      <c r="N1007" t="s">
        <v>4484</v>
      </c>
      <c r="S1007" t="s">
        <v>4485</v>
      </c>
      <c r="T1007" t="s">
        <v>14015</v>
      </c>
      <c r="U1007" t="s">
        <v>14016</v>
      </c>
      <c r="V1007" t="s">
        <v>14017</v>
      </c>
      <c r="W1007" t="s">
        <v>14018</v>
      </c>
      <c r="X1007" t="s">
        <v>14019</v>
      </c>
      <c r="Y1007" t="s">
        <v>14020</v>
      </c>
      <c r="Z1007">
        <v>10</v>
      </c>
      <c r="AM1007">
        <v>3</v>
      </c>
      <c r="AN1007" t="s">
        <v>14021</v>
      </c>
      <c r="AO1007" t="s">
        <v>4528</v>
      </c>
      <c r="AP1007">
        <v>2</v>
      </c>
      <c r="AQ1007" t="s">
        <v>61</v>
      </c>
      <c r="AR1007" s="16">
        <v>43310</v>
      </c>
      <c r="AS1007">
        <v>21000000</v>
      </c>
      <c r="AT1007" t="s">
        <v>35</v>
      </c>
      <c r="AU1007">
        <v>24484542</v>
      </c>
      <c r="AV1007">
        <v>21000000</v>
      </c>
      <c r="AW1007" t="s">
        <v>35</v>
      </c>
      <c r="AX1007">
        <v>24484542</v>
      </c>
      <c r="AY1007" t="s">
        <v>67</v>
      </c>
      <c r="AZ1007">
        <v>51000000</v>
      </c>
      <c r="BA1007" t="s">
        <v>35</v>
      </c>
      <c r="BB1007">
        <v>59687711</v>
      </c>
      <c r="BC1007">
        <v>51000000</v>
      </c>
      <c r="BD1007" t="s">
        <v>35</v>
      </c>
      <c r="BE1007">
        <v>59687711</v>
      </c>
      <c r="BF1007">
        <v>2</v>
      </c>
      <c r="BG1007">
        <v>2</v>
      </c>
      <c r="CC1007" t="s">
        <v>4715</v>
      </c>
      <c r="CD1007">
        <v>27</v>
      </c>
      <c r="CF1007">
        <v>0</v>
      </c>
      <c r="CG1007">
        <v>1</v>
      </c>
      <c r="CI1007" t="s">
        <v>4498</v>
      </c>
    </row>
    <row r="1008" spans="1:99" x14ac:dyDescent="0.2">
      <c r="A1008" s="21" t="s">
        <v>1268</v>
      </c>
      <c r="B1008" t="s">
        <v>1270</v>
      </c>
      <c r="C1008" s="16">
        <v>43816</v>
      </c>
      <c r="D1008" t="s">
        <v>4476</v>
      </c>
      <c r="H1008" t="s">
        <v>4503</v>
      </c>
      <c r="I1008" t="s">
        <v>52</v>
      </c>
      <c r="J1008" t="s">
        <v>1269</v>
      </c>
      <c r="K1008" t="s">
        <v>4506</v>
      </c>
      <c r="L1008" t="s">
        <v>1271</v>
      </c>
      <c r="M1008">
        <v>12.151</v>
      </c>
      <c r="N1008" t="s">
        <v>4484</v>
      </c>
      <c r="T1008" t="s">
        <v>1272</v>
      </c>
      <c r="U1008" t="s">
        <v>14022</v>
      </c>
      <c r="V1008" t="s">
        <v>14023</v>
      </c>
      <c r="W1008" t="s">
        <v>14024</v>
      </c>
      <c r="X1008" t="s">
        <v>14025</v>
      </c>
      <c r="Y1008" t="s">
        <v>14026</v>
      </c>
      <c r="Z1008">
        <v>12</v>
      </c>
      <c r="AM1008">
        <v>1</v>
      </c>
      <c r="AN1008" t="s">
        <v>14027</v>
      </c>
      <c r="AO1008" s="18">
        <v>44470</v>
      </c>
      <c r="AP1008">
        <v>2</v>
      </c>
      <c r="AQ1008" t="s">
        <v>52</v>
      </c>
      <c r="AR1008" s="16">
        <v>44377</v>
      </c>
      <c r="AS1008">
        <v>1700000</v>
      </c>
      <c r="AT1008" t="s">
        <v>1244</v>
      </c>
      <c r="AU1008">
        <v>2350809</v>
      </c>
      <c r="AV1008">
        <v>1700000</v>
      </c>
      <c r="AW1008" t="s">
        <v>1244</v>
      </c>
      <c r="AX1008">
        <v>2350809</v>
      </c>
      <c r="AY1008" t="s">
        <v>52</v>
      </c>
      <c r="AZ1008">
        <v>1950000</v>
      </c>
      <c r="BA1008" t="s">
        <v>1244</v>
      </c>
      <c r="BB1008">
        <v>2678894</v>
      </c>
      <c r="BC1008">
        <v>1950000</v>
      </c>
      <c r="BD1008" t="s">
        <v>1244</v>
      </c>
      <c r="BE1008">
        <v>2678894</v>
      </c>
      <c r="BF1008">
        <v>1</v>
      </c>
      <c r="BG1008">
        <v>5</v>
      </c>
      <c r="CP1008" t="s">
        <v>14028</v>
      </c>
      <c r="CQ1008" t="s">
        <v>14029</v>
      </c>
    </row>
    <row r="1009" spans="1:99" x14ac:dyDescent="0.2">
      <c r="A1009" s="21" t="s">
        <v>14030</v>
      </c>
      <c r="B1009" t="s">
        <v>14031</v>
      </c>
      <c r="C1009" s="16">
        <v>43101</v>
      </c>
      <c r="D1009" t="s">
        <v>4501</v>
      </c>
      <c r="G1009" t="s">
        <v>14032</v>
      </c>
      <c r="H1009" t="s">
        <v>4503</v>
      </c>
      <c r="I1009" t="s">
        <v>5327</v>
      </c>
      <c r="J1009" t="s">
        <v>3845</v>
      </c>
      <c r="K1009" t="s">
        <v>4506</v>
      </c>
      <c r="L1009" t="s">
        <v>14033</v>
      </c>
      <c r="M1009">
        <v>12.196</v>
      </c>
      <c r="N1009" t="s">
        <v>4484</v>
      </c>
      <c r="T1009" t="s">
        <v>14034</v>
      </c>
      <c r="U1009" t="s">
        <v>14035</v>
      </c>
      <c r="V1009" t="s">
        <v>14036</v>
      </c>
      <c r="W1009" t="s">
        <v>14037</v>
      </c>
      <c r="Z1009">
        <v>11</v>
      </c>
      <c r="AO1009" s="18">
        <v>44470</v>
      </c>
      <c r="AP1009">
        <v>2</v>
      </c>
      <c r="AR1009" s="16">
        <v>44416</v>
      </c>
      <c r="AS1009">
        <v>692780</v>
      </c>
      <c r="AT1009" t="s">
        <v>1244</v>
      </c>
      <c r="AU1009">
        <v>960660</v>
      </c>
      <c r="AV1009">
        <v>692780</v>
      </c>
      <c r="AW1009" t="s">
        <v>1244</v>
      </c>
      <c r="AX1009">
        <v>960660</v>
      </c>
      <c r="AY1009" t="s">
        <v>5327</v>
      </c>
      <c r="AZ1009">
        <v>1339295</v>
      </c>
      <c r="BA1009" t="s">
        <v>1244</v>
      </c>
      <c r="BB1009">
        <v>1810822</v>
      </c>
      <c r="BC1009">
        <v>1339295</v>
      </c>
      <c r="BD1009" t="s">
        <v>1244</v>
      </c>
      <c r="BE1009">
        <v>1810822</v>
      </c>
      <c r="BG1009">
        <v>1</v>
      </c>
      <c r="CC1009" t="s">
        <v>7040</v>
      </c>
      <c r="CD1009">
        <v>10</v>
      </c>
      <c r="CP1009" t="s">
        <v>5045</v>
      </c>
      <c r="CQ1009" t="s">
        <v>2476</v>
      </c>
    </row>
    <row r="1010" spans="1:99" x14ac:dyDescent="0.2">
      <c r="A1010" s="21" t="s">
        <v>14038</v>
      </c>
      <c r="B1010" t="s">
        <v>14039</v>
      </c>
      <c r="C1010" s="16">
        <v>42736</v>
      </c>
      <c r="D1010" t="s">
        <v>4501</v>
      </c>
      <c r="E1010" t="s">
        <v>4477</v>
      </c>
      <c r="F1010" t="s">
        <v>77</v>
      </c>
      <c r="G1010" t="s">
        <v>14040</v>
      </c>
    </row>
    <row r="1011" spans="1:99" x14ac:dyDescent="0.2">
      <c r="A1011" s="21" t="s">
        <v>14041</v>
      </c>
      <c r="B1011" t="s">
        <v>14042</v>
      </c>
      <c r="C1011" s="16">
        <v>43221</v>
      </c>
      <c r="D1011" t="s">
        <v>4546</v>
      </c>
      <c r="E1011" t="s">
        <v>4477</v>
      </c>
      <c r="F1011" t="s">
        <v>77</v>
      </c>
      <c r="G1011" t="s">
        <v>14043</v>
      </c>
      <c r="H1011" t="s">
        <v>4503</v>
      </c>
      <c r="I1011" t="s">
        <v>67</v>
      </c>
      <c r="J1011" t="s">
        <v>14044</v>
      </c>
      <c r="K1011" t="s">
        <v>4506</v>
      </c>
      <c r="L1011" t="s">
        <v>14045</v>
      </c>
      <c r="M1011">
        <v>12.323</v>
      </c>
      <c r="N1011" t="s">
        <v>4484</v>
      </c>
      <c r="S1011" t="s">
        <v>4485</v>
      </c>
      <c r="T1011" t="s">
        <v>14046</v>
      </c>
      <c r="U1011" t="s">
        <v>14047</v>
      </c>
      <c r="W1011" t="s">
        <v>14048</v>
      </c>
      <c r="X1011" t="s">
        <v>14049</v>
      </c>
      <c r="Y1011" t="s">
        <v>14050</v>
      </c>
      <c r="Z1011">
        <v>7</v>
      </c>
      <c r="AM1011">
        <v>1</v>
      </c>
      <c r="AN1011" t="s">
        <v>14051</v>
      </c>
      <c r="AO1011" t="s">
        <v>4528</v>
      </c>
      <c r="AP1011">
        <v>2</v>
      </c>
      <c r="AQ1011" t="s">
        <v>61</v>
      </c>
      <c r="AR1011" s="16">
        <v>44279</v>
      </c>
      <c r="AS1011">
        <v>30000000</v>
      </c>
      <c r="AT1011" t="s">
        <v>35</v>
      </c>
      <c r="AU1011">
        <v>35438707</v>
      </c>
      <c r="AV1011">
        <v>30000000</v>
      </c>
      <c r="AW1011" t="s">
        <v>35</v>
      </c>
      <c r="AX1011">
        <v>35438707</v>
      </c>
      <c r="AY1011" t="s">
        <v>67</v>
      </c>
      <c r="AZ1011">
        <v>45000000</v>
      </c>
      <c r="BA1011" t="s">
        <v>35</v>
      </c>
      <c r="BB1011">
        <v>52194459</v>
      </c>
      <c r="BC1011">
        <v>45000000</v>
      </c>
      <c r="BD1011" t="s">
        <v>35</v>
      </c>
      <c r="BE1011">
        <v>52194459</v>
      </c>
      <c r="BF1011">
        <v>1</v>
      </c>
      <c r="BG1011">
        <v>1</v>
      </c>
      <c r="CC1011" t="s">
        <v>14052</v>
      </c>
      <c r="CD1011">
        <v>7</v>
      </c>
      <c r="CF1011">
        <v>0</v>
      </c>
      <c r="CG1011">
        <v>10</v>
      </c>
      <c r="CI1011" t="s">
        <v>4580</v>
      </c>
      <c r="CP1011" t="s">
        <v>6190</v>
      </c>
      <c r="CQ1011" t="s">
        <v>14053</v>
      </c>
      <c r="CT1011">
        <v>4</v>
      </c>
    </row>
    <row r="1012" spans="1:99" x14ac:dyDescent="0.2">
      <c r="A1012" s="21" t="s">
        <v>12884</v>
      </c>
      <c r="B1012" t="s">
        <v>12885</v>
      </c>
      <c r="C1012" s="16">
        <v>42005</v>
      </c>
      <c r="D1012" t="s">
        <v>4501</v>
      </c>
      <c r="E1012" t="s">
        <v>4612</v>
      </c>
      <c r="F1012" t="s">
        <v>77</v>
      </c>
      <c r="G1012" t="s">
        <v>14054</v>
      </c>
      <c r="H1012" t="s">
        <v>4503</v>
      </c>
      <c r="I1012" t="s">
        <v>67</v>
      </c>
      <c r="J1012" t="s">
        <v>492</v>
      </c>
      <c r="K1012" t="s">
        <v>4696</v>
      </c>
      <c r="L1012" t="s">
        <v>14055</v>
      </c>
      <c r="M1012">
        <v>12.347</v>
      </c>
      <c r="N1012" t="s">
        <v>4484</v>
      </c>
      <c r="O1012" s="16">
        <v>44390</v>
      </c>
      <c r="P1012" t="s">
        <v>4476</v>
      </c>
      <c r="S1012" t="s">
        <v>4485</v>
      </c>
      <c r="T1012" t="s">
        <v>14056</v>
      </c>
      <c r="U1012" t="s">
        <v>14057</v>
      </c>
      <c r="V1012" t="s">
        <v>14058</v>
      </c>
      <c r="W1012" t="s">
        <v>14059</v>
      </c>
      <c r="X1012" t="s">
        <v>14060</v>
      </c>
      <c r="Y1012" t="s">
        <v>14061</v>
      </c>
      <c r="Z1012">
        <v>2</v>
      </c>
      <c r="AM1012">
        <v>1</v>
      </c>
      <c r="AN1012" t="s">
        <v>14062</v>
      </c>
      <c r="AO1012" t="s">
        <v>4692</v>
      </c>
      <c r="AP1012">
        <v>2</v>
      </c>
      <c r="AQ1012" t="s">
        <v>203</v>
      </c>
      <c r="AR1012" s="16">
        <v>42729</v>
      </c>
      <c r="AS1012">
        <v>13000000</v>
      </c>
      <c r="AT1012" t="s">
        <v>35</v>
      </c>
      <c r="AU1012">
        <v>13589612</v>
      </c>
      <c r="AV1012">
        <v>13000000</v>
      </c>
      <c r="AW1012" t="s">
        <v>35</v>
      </c>
      <c r="AX1012">
        <v>13589612</v>
      </c>
      <c r="AY1012" t="s">
        <v>67</v>
      </c>
      <c r="AZ1012">
        <v>13589613</v>
      </c>
      <c r="BA1012" t="s">
        <v>39</v>
      </c>
      <c r="BB1012">
        <v>13589613</v>
      </c>
      <c r="BC1012">
        <v>13589613</v>
      </c>
      <c r="BD1012" t="s">
        <v>39</v>
      </c>
      <c r="BE1012">
        <v>13589613</v>
      </c>
      <c r="BF1012">
        <v>2</v>
      </c>
      <c r="BG1012">
        <v>6</v>
      </c>
      <c r="BH1012" t="s">
        <v>14063</v>
      </c>
      <c r="BI1012" t="s">
        <v>14064</v>
      </c>
      <c r="BJ1012" s="16">
        <v>44390</v>
      </c>
      <c r="BK1012" t="s">
        <v>4476</v>
      </c>
      <c r="BO1012" t="s">
        <v>4891</v>
      </c>
      <c r="CC1012" t="s">
        <v>6062</v>
      </c>
      <c r="CD1012">
        <v>10</v>
      </c>
      <c r="CF1012">
        <v>0</v>
      </c>
      <c r="CG1012">
        <v>1</v>
      </c>
      <c r="CI1012" t="s">
        <v>4594</v>
      </c>
    </row>
    <row r="1013" spans="1:99" x14ac:dyDescent="0.2">
      <c r="A1013" s="21" t="s">
        <v>14065</v>
      </c>
      <c r="B1013" t="s">
        <v>14066</v>
      </c>
      <c r="C1013" s="16">
        <v>42797</v>
      </c>
      <c r="D1013" t="s">
        <v>4476</v>
      </c>
      <c r="G1013" t="s">
        <v>14067</v>
      </c>
      <c r="H1013" t="s">
        <v>4503</v>
      </c>
      <c r="I1013" t="s">
        <v>52</v>
      </c>
      <c r="J1013" t="s">
        <v>1345</v>
      </c>
      <c r="K1013" t="s">
        <v>5029</v>
      </c>
      <c r="L1013" t="s">
        <v>14068</v>
      </c>
      <c r="M1013">
        <v>12.439</v>
      </c>
      <c r="N1013" t="s">
        <v>4484</v>
      </c>
      <c r="S1013" t="s">
        <v>4485</v>
      </c>
      <c r="T1013" t="s">
        <v>14069</v>
      </c>
      <c r="U1013" t="s">
        <v>14070</v>
      </c>
      <c r="V1013" t="s">
        <v>14071</v>
      </c>
      <c r="W1013" t="s">
        <v>14072</v>
      </c>
      <c r="X1013" t="s">
        <v>14073</v>
      </c>
      <c r="Y1013" t="s">
        <v>14074</v>
      </c>
      <c r="Z1013">
        <v>48</v>
      </c>
      <c r="AM1013">
        <v>2</v>
      </c>
      <c r="AN1013" t="s">
        <v>14075</v>
      </c>
      <c r="AO1013" s="17">
        <v>18568</v>
      </c>
      <c r="AP1013">
        <v>2</v>
      </c>
      <c r="AQ1013" t="s">
        <v>52</v>
      </c>
      <c r="AR1013" s="16">
        <v>43746</v>
      </c>
      <c r="AS1013">
        <v>290000</v>
      </c>
      <c r="AT1013" t="s">
        <v>35</v>
      </c>
      <c r="AU1013">
        <v>317838</v>
      </c>
      <c r="AV1013">
        <v>290000</v>
      </c>
      <c r="AW1013" t="s">
        <v>35</v>
      </c>
      <c r="AX1013">
        <v>317838</v>
      </c>
      <c r="AY1013" t="s">
        <v>52</v>
      </c>
      <c r="AZ1013">
        <v>390000</v>
      </c>
      <c r="BA1013" t="s">
        <v>35</v>
      </c>
      <c r="BB1013">
        <v>439643</v>
      </c>
      <c r="BC1013">
        <v>390000</v>
      </c>
      <c r="BD1013" t="s">
        <v>35</v>
      </c>
      <c r="BE1013">
        <v>439643</v>
      </c>
      <c r="BF1013">
        <v>1</v>
      </c>
      <c r="BG1013">
        <v>1</v>
      </c>
      <c r="CC1013" t="s">
        <v>5316</v>
      </c>
      <c r="CD1013">
        <v>5</v>
      </c>
      <c r="CN1013" t="s">
        <v>4530</v>
      </c>
      <c r="CP1013" t="s">
        <v>4901</v>
      </c>
      <c r="CQ1013" t="s">
        <v>14076</v>
      </c>
    </row>
    <row r="1014" spans="1:99" x14ac:dyDescent="0.2">
      <c r="A1014" s="21" t="s">
        <v>2117</v>
      </c>
      <c r="B1014" t="s">
        <v>2119</v>
      </c>
      <c r="C1014" s="16">
        <v>43530</v>
      </c>
      <c r="D1014" t="s">
        <v>4476</v>
      </c>
      <c r="E1014" t="s">
        <v>4477</v>
      </c>
      <c r="G1014" t="s">
        <v>14077</v>
      </c>
      <c r="H1014" t="s">
        <v>4503</v>
      </c>
      <c r="I1014" t="s">
        <v>60</v>
      </c>
      <c r="J1014" t="s">
        <v>2118</v>
      </c>
      <c r="K1014" t="s">
        <v>4506</v>
      </c>
      <c r="L1014" t="s">
        <v>2120</v>
      </c>
      <c r="M1014">
        <v>12.74</v>
      </c>
      <c r="N1014" t="s">
        <v>4484</v>
      </c>
      <c r="S1014" t="s">
        <v>4485</v>
      </c>
      <c r="T1014" t="s">
        <v>2121</v>
      </c>
      <c r="U1014" t="s">
        <v>14078</v>
      </c>
      <c r="W1014" t="s">
        <v>14079</v>
      </c>
      <c r="X1014" t="s">
        <v>14080</v>
      </c>
      <c r="Z1014">
        <v>3</v>
      </c>
      <c r="AM1014">
        <v>1</v>
      </c>
      <c r="AN1014" t="s">
        <v>14081</v>
      </c>
      <c r="AO1014" t="s">
        <v>4528</v>
      </c>
      <c r="AP1014">
        <v>2</v>
      </c>
      <c r="AQ1014" t="s">
        <v>61</v>
      </c>
      <c r="AR1014" s="16">
        <v>43955</v>
      </c>
      <c r="AS1014">
        <v>30000000</v>
      </c>
      <c r="AT1014" t="s">
        <v>39</v>
      </c>
      <c r="AU1014">
        <v>30000000</v>
      </c>
      <c r="AV1014">
        <v>30000000</v>
      </c>
      <c r="AW1014" t="s">
        <v>39</v>
      </c>
      <c r="AX1014">
        <v>30000000</v>
      </c>
      <c r="AY1014" t="s">
        <v>60</v>
      </c>
      <c r="AZ1014">
        <v>32000000</v>
      </c>
      <c r="BA1014" t="s">
        <v>39</v>
      </c>
      <c r="BB1014">
        <v>32000000</v>
      </c>
      <c r="BC1014">
        <v>32000000</v>
      </c>
      <c r="BD1014" t="s">
        <v>39</v>
      </c>
      <c r="BE1014">
        <v>32000000</v>
      </c>
      <c r="CC1014" t="s">
        <v>5244</v>
      </c>
      <c r="CD1014">
        <v>5</v>
      </c>
      <c r="CP1014" t="s">
        <v>14082</v>
      </c>
      <c r="CT1014">
        <v>1</v>
      </c>
    </row>
    <row r="1015" spans="1:99" x14ac:dyDescent="0.2">
      <c r="A1015" s="21" t="s">
        <v>14083</v>
      </c>
      <c r="B1015" t="s">
        <v>14084</v>
      </c>
      <c r="C1015" s="16">
        <v>43525</v>
      </c>
      <c r="D1015" t="s">
        <v>4546</v>
      </c>
      <c r="G1015" t="s">
        <v>14085</v>
      </c>
      <c r="H1015" t="s">
        <v>4503</v>
      </c>
      <c r="I1015" t="s">
        <v>52</v>
      </c>
      <c r="J1015" t="s">
        <v>14086</v>
      </c>
      <c r="K1015" t="s">
        <v>5500</v>
      </c>
      <c r="L1015" t="s">
        <v>14087</v>
      </c>
      <c r="M1015">
        <v>13.169</v>
      </c>
      <c r="N1015" t="s">
        <v>4484</v>
      </c>
      <c r="S1015" t="s">
        <v>4485</v>
      </c>
      <c r="T1015" t="s">
        <v>14088</v>
      </c>
      <c r="W1015" t="s">
        <v>14089</v>
      </c>
      <c r="X1015" t="s">
        <v>14090</v>
      </c>
      <c r="Z1015">
        <v>5</v>
      </c>
      <c r="AM1015">
        <v>4</v>
      </c>
      <c r="AN1015" t="s">
        <v>14091</v>
      </c>
      <c r="AO1015" s="18">
        <v>44470</v>
      </c>
      <c r="AP1015">
        <v>2</v>
      </c>
      <c r="AQ1015" t="s">
        <v>52</v>
      </c>
      <c r="AR1015" s="16">
        <v>44334</v>
      </c>
      <c r="AS1015">
        <v>4500000</v>
      </c>
      <c r="AT1015" t="s">
        <v>35</v>
      </c>
      <c r="AU1015">
        <v>5500139</v>
      </c>
      <c r="AV1015">
        <v>4500000</v>
      </c>
      <c r="AW1015" t="s">
        <v>35</v>
      </c>
      <c r="AX1015">
        <v>5500139</v>
      </c>
      <c r="AY1015" t="s">
        <v>52</v>
      </c>
      <c r="AZ1015">
        <v>5650000</v>
      </c>
      <c r="BA1015" t="s">
        <v>35</v>
      </c>
      <c r="BB1015">
        <v>6767256</v>
      </c>
      <c r="BC1015">
        <v>5650000</v>
      </c>
      <c r="BD1015" t="s">
        <v>35</v>
      </c>
      <c r="BE1015">
        <v>6767256</v>
      </c>
      <c r="BF1015">
        <v>4</v>
      </c>
      <c r="BG1015">
        <v>17</v>
      </c>
      <c r="CC1015" t="s">
        <v>5620</v>
      </c>
      <c r="CD1015">
        <v>4</v>
      </c>
      <c r="CN1015" t="s">
        <v>4530</v>
      </c>
      <c r="CP1015" t="s">
        <v>14092</v>
      </c>
      <c r="CQ1015" t="s">
        <v>14093</v>
      </c>
    </row>
    <row r="1016" spans="1:99" x14ac:dyDescent="0.2">
      <c r="A1016" s="21" t="s">
        <v>1549</v>
      </c>
      <c r="B1016" t="s">
        <v>1551</v>
      </c>
      <c r="C1016" s="16">
        <v>43617</v>
      </c>
      <c r="D1016" t="s">
        <v>4476</v>
      </c>
      <c r="G1016" t="s">
        <v>14094</v>
      </c>
      <c r="H1016" t="s">
        <v>4503</v>
      </c>
      <c r="I1016" t="s">
        <v>52</v>
      </c>
      <c r="J1016" t="s">
        <v>1550</v>
      </c>
      <c r="K1016" t="s">
        <v>14095</v>
      </c>
      <c r="L1016" t="s">
        <v>1552</v>
      </c>
      <c r="M1016">
        <v>13.853999999999999</v>
      </c>
      <c r="N1016" t="s">
        <v>4484</v>
      </c>
      <c r="S1016" t="s">
        <v>4485</v>
      </c>
      <c r="T1016" t="s">
        <v>1553</v>
      </c>
      <c r="U1016" t="s">
        <v>14096</v>
      </c>
      <c r="V1016" t="s">
        <v>14097</v>
      </c>
      <c r="W1016" t="s">
        <v>14098</v>
      </c>
      <c r="X1016" t="s">
        <v>14099</v>
      </c>
      <c r="Z1016">
        <v>33</v>
      </c>
      <c r="AM1016">
        <v>2</v>
      </c>
      <c r="AN1016" t="s">
        <v>14100</v>
      </c>
      <c r="AO1016" s="17">
        <v>18568</v>
      </c>
      <c r="AP1016">
        <v>2</v>
      </c>
      <c r="AQ1016" t="s">
        <v>52</v>
      </c>
      <c r="AR1016" s="16">
        <v>44249</v>
      </c>
      <c r="AS1016">
        <v>11000000</v>
      </c>
      <c r="AT1016" t="s">
        <v>1244</v>
      </c>
      <c r="AU1016">
        <v>15474627</v>
      </c>
      <c r="AV1016">
        <v>11000000</v>
      </c>
      <c r="AW1016" t="s">
        <v>1244</v>
      </c>
      <c r="AX1016">
        <v>15474627</v>
      </c>
      <c r="AY1016" t="s">
        <v>52</v>
      </c>
      <c r="AZ1016">
        <v>17474628</v>
      </c>
      <c r="BA1016" t="s">
        <v>39</v>
      </c>
      <c r="BB1016">
        <v>17474628</v>
      </c>
      <c r="BC1016">
        <v>17474628</v>
      </c>
      <c r="BD1016" t="s">
        <v>39</v>
      </c>
      <c r="BE1016">
        <v>17474628</v>
      </c>
      <c r="BG1016">
        <v>4</v>
      </c>
      <c r="CC1016" t="s">
        <v>4892</v>
      </c>
      <c r="CD1016">
        <v>2</v>
      </c>
      <c r="CP1016" t="s">
        <v>5196</v>
      </c>
      <c r="CQ1016" t="s">
        <v>14101</v>
      </c>
    </row>
    <row r="1017" spans="1:99" x14ac:dyDescent="0.2">
      <c r="A1017" s="21" t="s">
        <v>301</v>
      </c>
      <c r="B1017" t="s">
        <v>302</v>
      </c>
      <c r="C1017" s="16">
        <v>43466</v>
      </c>
      <c r="D1017" t="s">
        <v>4546</v>
      </c>
      <c r="F1017" t="s">
        <v>53</v>
      </c>
      <c r="G1017" t="s">
        <v>14102</v>
      </c>
      <c r="H1017" t="s">
        <v>4503</v>
      </c>
      <c r="I1017" t="s">
        <v>60</v>
      </c>
      <c r="J1017" t="s">
        <v>300</v>
      </c>
      <c r="K1017" t="s">
        <v>4482</v>
      </c>
      <c r="L1017" t="s">
        <v>303</v>
      </c>
      <c r="M1017">
        <v>14.009</v>
      </c>
      <c r="N1017" t="s">
        <v>4484</v>
      </c>
      <c r="S1017" t="s">
        <v>4485</v>
      </c>
      <c r="T1017" t="s">
        <v>304</v>
      </c>
      <c r="U1017" t="s">
        <v>14103</v>
      </c>
      <c r="V1017" t="s">
        <v>14104</v>
      </c>
      <c r="W1017" t="s">
        <v>14105</v>
      </c>
      <c r="Z1017">
        <v>4</v>
      </c>
      <c r="AM1017">
        <v>1</v>
      </c>
      <c r="AN1017" t="s">
        <v>14106</v>
      </c>
      <c r="AO1017" s="17">
        <v>18568</v>
      </c>
      <c r="AP1017">
        <v>2</v>
      </c>
      <c r="AQ1017" t="s">
        <v>61</v>
      </c>
      <c r="AR1017" s="16">
        <v>43902</v>
      </c>
      <c r="AS1017">
        <v>8000000</v>
      </c>
      <c r="AT1017" t="s">
        <v>35</v>
      </c>
      <c r="AU1017">
        <v>8946114</v>
      </c>
      <c r="AV1017">
        <v>8000000</v>
      </c>
      <c r="AW1017" t="s">
        <v>35</v>
      </c>
      <c r="AX1017">
        <v>8946114</v>
      </c>
      <c r="AY1017" t="s">
        <v>60</v>
      </c>
      <c r="AZ1017">
        <v>11100000</v>
      </c>
      <c r="BA1017" t="s">
        <v>35</v>
      </c>
      <c r="BB1017">
        <v>12414886</v>
      </c>
      <c r="BC1017">
        <v>11100000</v>
      </c>
      <c r="BD1017" t="s">
        <v>35</v>
      </c>
      <c r="BE1017">
        <v>12414886</v>
      </c>
      <c r="BF1017">
        <v>1</v>
      </c>
      <c r="BG1017">
        <v>5</v>
      </c>
      <c r="CC1017" t="s">
        <v>4607</v>
      </c>
      <c r="CD1017">
        <v>1</v>
      </c>
      <c r="CN1017" t="s">
        <v>4530</v>
      </c>
      <c r="CP1017" t="s">
        <v>4915</v>
      </c>
      <c r="CQ1017" t="s">
        <v>14107</v>
      </c>
    </row>
    <row r="1018" spans="1:99" x14ac:dyDescent="0.2">
      <c r="A1018" s="21" t="s">
        <v>14108</v>
      </c>
      <c r="B1018" t="s">
        <v>14109</v>
      </c>
      <c r="C1018" s="16">
        <v>43466</v>
      </c>
      <c r="D1018" t="s">
        <v>4501</v>
      </c>
      <c r="G1018" t="s">
        <v>14110</v>
      </c>
      <c r="H1018" t="s">
        <v>4503</v>
      </c>
      <c r="I1018" t="s">
        <v>60</v>
      </c>
      <c r="J1018" t="s">
        <v>14111</v>
      </c>
      <c r="K1018" t="s">
        <v>4696</v>
      </c>
      <c r="L1018" t="s">
        <v>14112</v>
      </c>
      <c r="M1018">
        <v>14.318</v>
      </c>
      <c r="N1018" t="s">
        <v>4484</v>
      </c>
      <c r="S1018" t="s">
        <v>4485</v>
      </c>
      <c r="T1018" t="s">
        <v>14113</v>
      </c>
      <c r="V1018" t="s">
        <v>14114</v>
      </c>
      <c r="W1018" t="s">
        <v>14115</v>
      </c>
      <c r="X1018" t="s">
        <v>14116</v>
      </c>
      <c r="Y1018" t="s">
        <v>14117</v>
      </c>
      <c r="AO1018" s="17">
        <v>18568</v>
      </c>
      <c r="AP1018">
        <v>2</v>
      </c>
      <c r="AQ1018" t="s">
        <v>61</v>
      </c>
      <c r="AR1018" s="16">
        <v>44427</v>
      </c>
      <c r="AS1018">
        <v>25000000</v>
      </c>
      <c r="AT1018" t="s">
        <v>35</v>
      </c>
      <c r="AU1018">
        <v>29202196</v>
      </c>
      <c r="AV1018">
        <v>25000000</v>
      </c>
      <c r="AW1018" t="s">
        <v>35</v>
      </c>
      <c r="AX1018">
        <v>29202196</v>
      </c>
      <c r="AY1018" t="s">
        <v>60</v>
      </c>
      <c r="AZ1018">
        <v>46000000</v>
      </c>
      <c r="BA1018" t="s">
        <v>35</v>
      </c>
      <c r="BB1018">
        <v>54718878</v>
      </c>
      <c r="BC1018">
        <v>46000000</v>
      </c>
      <c r="BD1018" t="s">
        <v>35</v>
      </c>
      <c r="BE1018">
        <v>54718878</v>
      </c>
      <c r="BF1018">
        <v>1</v>
      </c>
      <c r="BG1018">
        <v>3</v>
      </c>
      <c r="CC1018" t="s">
        <v>6460</v>
      </c>
      <c r="CD1018">
        <v>17</v>
      </c>
      <c r="CF1018">
        <v>0</v>
      </c>
      <c r="CG1018">
        <v>2</v>
      </c>
      <c r="CI1018" t="s">
        <v>4580</v>
      </c>
      <c r="CN1018" t="s">
        <v>4530</v>
      </c>
      <c r="CP1018" t="s">
        <v>14118</v>
      </c>
      <c r="CQ1018" t="s">
        <v>14119</v>
      </c>
    </row>
    <row r="1019" spans="1:99" x14ac:dyDescent="0.2">
      <c r="A1019" s="21" t="s">
        <v>14120</v>
      </c>
      <c r="B1019" t="s">
        <v>14121</v>
      </c>
      <c r="C1019" s="16">
        <v>43466</v>
      </c>
      <c r="D1019" t="s">
        <v>4501</v>
      </c>
      <c r="G1019" t="s">
        <v>14122</v>
      </c>
      <c r="H1019" t="s">
        <v>4503</v>
      </c>
      <c r="I1019" t="s">
        <v>52</v>
      </c>
      <c r="J1019" t="s">
        <v>73</v>
      </c>
      <c r="K1019" t="s">
        <v>4696</v>
      </c>
      <c r="L1019" t="s">
        <v>14123</v>
      </c>
      <c r="M1019">
        <v>14.452999999999999</v>
      </c>
      <c r="N1019" t="s">
        <v>4484</v>
      </c>
      <c r="T1019" t="s">
        <v>14124</v>
      </c>
      <c r="U1019" t="s">
        <v>14125</v>
      </c>
      <c r="W1019" t="s">
        <v>14126</v>
      </c>
      <c r="AO1019" s="17">
        <v>18568</v>
      </c>
      <c r="AP1019">
        <v>2</v>
      </c>
      <c r="AQ1019" t="s">
        <v>52</v>
      </c>
      <c r="AR1019" s="16">
        <v>44222</v>
      </c>
      <c r="AS1019">
        <v>20000000</v>
      </c>
      <c r="AT1019" t="s">
        <v>35</v>
      </c>
      <c r="AU1019">
        <v>24327940</v>
      </c>
      <c r="AV1019">
        <v>20000000</v>
      </c>
      <c r="AW1019" t="s">
        <v>35</v>
      </c>
      <c r="AX1019">
        <v>24327940</v>
      </c>
      <c r="AY1019" t="s">
        <v>52</v>
      </c>
      <c r="AZ1019">
        <v>24327941</v>
      </c>
      <c r="BA1019" t="s">
        <v>39</v>
      </c>
      <c r="BB1019">
        <v>24327941</v>
      </c>
      <c r="BC1019">
        <v>24327941</v>
      </c>
      <c r="BD1019" t="s">
        <v>39</v>
      </c>
      <c r="BE1019">
        <v>24327941</v>
      </c>
      <c r="BG1019">
        <v>3</v>
      </c>
      <c r="CN1019" t="s">
        <v>4530</v>
      </c>
      <c r="CP1019" t="s">
        <v>4555</v>
      </c>
      <c r="CQ1019" t="s">
        <v>14127</v>
      </c>
      <c r="CU1019">
        <v>23</v>
      </c>
    </row>
    <row r="1020" spans="1:99" x14ac:dyDescent="0.2">
      <c r="A1020" s="21" t="s">
        <v>14128</v>
      </c>
      <c r="B1020" t="s">
        <v>14129</v>
      </c>
      <c r="C1020" s="16">
        <v>42917</v>
      </c>
      <c r="D1020" t="s">
        <v>4476</v>
      </c>
      <c r="F1020" t="s">
        <v>77</v>
      </c>
      <c r="G1020" t="s">
        <v>14130</v>
      </c>
      <c r="H1020" t="s">
        <v>4503</v>
      </c>
      <c r="I1020" t="s">
        <v>52</v>
      </c>
      <c r="J1020" t="s">
        <v>3372</v>
      </c>
      <c r="K1020" t="s">
        <v>5500</v>
      </c>
      <c r="L1020" t="s">
        <v>14131</v>
      </c>
      <c r="M1020">
        <v>14.696</v>
      </c>
      <c r="N1020" t="s">
        <v>4484</v>
      </c>
      <c r="S1020" t="s">
        <v>4485</v>
      </c>
      <c r="T1020" t="s">
        <v>14132</v>
      </c>
      <c r="X1020" t="s">
        <v>14133</v>
      </c>
      <c r="Z1020">
        <v>7</v>
      </c>
      <c r="AM1020">
        <v>1</v>
      </c>
      <c r="AN1020" t="s">
        <v>14134</v>
      </c>
      <c r="AO1020" s="17">
        <v>18568</v>
      </c>
      <c r="AP1020">
        <v>2</v>
      </c>
      <c r="AQ1020" t="s">
        <v>52</v>
      </c>
      <c r="AR1020" s="16">
        <v>43405</v>
      </c>
      <c r="AS1020">
        <v>6000000</v>
      </c>
      <c r="AT1020" t="s">
        <v>35</v>
      </c>
      <c r="AU1020">
        <v>6841497</v>
      </c>
      <c r="AV1020">
        <v>6000000</v>
      </c>
      <c r="AW1020" t="s">
        <v>35</v>
      </c>
      <c r="AX1020">
        <v>6841497</v>
      </c>
      <c r="AY1020" t="s">
        <v>52</v>
      </c>
      <c r="AZ1020">
        <v>7641497</v>
      </c>
      <c r="BA1020" t="s">
        <v>39</v>
      </c>
      <c r="BB1020">
        <v>7641497</v>
      </c>
      <c r="BC1020">
        <v>7641497</v>
      </c>
      <c r="BD1020" t="s">
        <v>39</v>
      </c>
      <c r="BE1020">
        <v>7641497</v>
      </c>
      <c r="BF1020">
        <v>1</v>
      </c>
      <c r="BG1020">
        <v>1</v>
      </c>
      <c r="CC1020" t="s">
        <v>14135</v>
      </c>
      <c r="CD1020">
        <v>13</v>
      </c>
      <c r="CF1020">
        <v>0</v>
      </c>
      <c r="CG1020">
        <v>2</v>
      </c>
      <c r="CI1020" t="s">
        <v>4594</v>
      </c>
    </row>
    <row r="1021" spans="1:99" x14ac:dyDescent="0.2">
      <c r="A1021" s="21" t="s">
        <v>2612</v>
      </c>
      <c r="B1021" t="s">
        <v>2614</v>
      </c>
      <c r="C1021" s="16">
        <v>42522</v>
      </c>
      <c r="D1021" t="s">
        <v>4476</v>
      </c>
      <c r="F1021" t="s">
        <v>45</v>
      </c>
      <c r="G1021" t="s">
        <v>14136</v>
      </c>
      <c r="H1021" t="s">
        <v>4503</v>
      </c>
      <c r="I1021" t="s">
        <v>52</v>
      </c>
      <c r="J1021" t="s">
        <v>2613</v>
      </c>
      <c r="K1021" t="s">
        <v>4506</v>
      </c>
      <c r="L1021" t="s">
        <v>2615</v>
      </c>
      <c r="M1021">
        <v>15.224</v>
      </c>
      <c r="N1021" t="s">
        <v>4484</v>
      </c>
      <c r="S1021" t="s">
        <v>4485</v>
      </c>
      <c r="T1021" t="s">
        <v>2616</v>
      </c>
      <c r="U1021" t="s">
        <v>14137</v>
      </c>
      <c r="V1021" t="s">
        <v>14138</v>
      </c>
      <c r="W1021" t="s">
        <v>14139</v>
      </c>
      <c r="X1021" t="s">
        <v>14140</v>
      </c>
      <c r="Z1021">
        <v>7</v>
      </c>
      <c r="AM1021">
        <v>3</v>
      </c>
      <c r="AN1021" t="s">
        <v>14141</v>
      </c>
      <c r="AO1021" s="17">
        <v>18568</v>
      </c>
      <c r="AP1021">
        <v>2</v>
      </c>
      <c r="AQ1021" t="s">
        <v>52</v>
      </c>
      <c r="AR1021" s="16">
        <v>43352</v>
      </c>
      <c r="AS1021">
        <v>10000000</v>
      </c>
      <c r="AT1021" t="s">
        <v>1244</v>
      </c>
      <c r="AU1021">
        <v>12929000</v>
      </c>
      <c r="AV1021">
        <v>10000000</v>
      </c>
      <c r="AW1021" t="s">
        <v>1244</v>
      </c>
      <c r="AX1021">
        <v>12929000</v>
      </c>
      <c r="AY1021" t="s">
        <v>52</v>
      </c>
      <c r="AZ1021">
        <v>10000000</v>
      </c>
      <c r="BA1021" t="s">
        <v>1244</v>
      </c>
      <c r="BB1021">
        <v>12929000</v>
      </c>
      <c r="BC1021">
        <v>12929000</v>
      </c>
      <c r="BD1021" t="s">
        <v>39</v>
      </c>
      <c r="BE1021">
        <v>12929000</v>
      </c>
      <c r="BF1021">
        <v>3</v>
      </c>
      <c r="BG1021">
        <v>3</v>
      </c>
      <c r="CC1021" t="s">
        <v>5965</v>
      </c>
      <c r="CD1021">
        <v>1</v>
      </c>
      <c r="CP1021" t="s">
        <v>7004</v>
      </c>
      <c r="CQ1021" t="s">
        <v>14142</v>
      </c>
      <c r="CU1021">
        <v>16</v>
      </c>
    </row>
    <row r="1022" spans="1:99" x14ac:dyDescent="0.2">
      <c r="A1022" s="21" t="s">
        <v>14143</v>
      </c>
      <c r="B1022" t="s">
        <v>14144</v>
      </c>
      <c r="C1022" s="16">
        <v>40544</v>
      </c>
      <c r="D1022" t="s">
        <v>4501</v>
      </c>
      <c r="E1022" t="s">
        <v>4881</v>
      </c>
      <c r="F1022" t="s">
        <v>45</v>
      </c>
      <c r="G1022" t="s">
        <v>14145</v>
      </c>
      <c r="H1022" t="s">
        <v>4503</v>
      </c>
      <c r="I1022" t="s">
        <v>67</v>
      </c>
      <c r="J1022" t="s">
        <v>14146</v>
      </c>
      <c r="K1022" t="s">
        <v>5500</v>
      </c>
      <c r="L1022" t="s">
        <v>14147</v>
      </c>
      <c r="M1022">
        <v>15.292</v>
      </c>
      <c r="N1022" t="s">
        <v>4484</v>
      </c>
      <c r="O1022" s="16">
        <v>44068</v>
      </c>
      <c r="P1022" t="s">
        <v>4476</v>
      </c>
      <c r="S1022" t="s">
        <v>4485</v>
      </c>
      <c r="T1022" t="s">
        <v>14148</v>
      </c>
      <c r="U1022" t="s">
        <v>14149</v>
      </c>
      <c r="V1022" t="s">
        <v>14150</v>
      </c>
      <c r="W1022" t="s">
        <v>14151</v>
      </c>
      <c r="X1022" t="s">
        <v>14152</v>
      </c>
      <c r="Z1022">
        <v>3</v>
      </c>
      <c r="AM1022">
        <v>3</v>
      </c>
      <c r="AN1022" t="s">
        <v>14153</v>
      </c>
      <c r="AO1022" t="s">
        <v>4528</v>
      </c>
      <c r="AP1022">
        <v>2</v>
      </c>
      <c r="AQ1022" t="s">
        <v>203</v>
      </c>
      <c r="AR1022" s="16">
        <v>43535</v>
      </c>
      <c r="AS1022">
        <v>65000000</v>
      </c>
      <c r="AT1022" t="s">
        <v>35</v>
      </c>
      <c r="AU1022">
        <v>73182869</v>
      </c>
      <c r="AV1022">
        <v>65000000</v>
      </c>
      <c r="AW1022" t="s">
        <v>35</v>
      </c>
      <c r="AX1022">
        <v>73182869</v>
      </c>
      <c r="AY1022" t="s">
        <v>67</v>
      </c>
      <c r="AZ1022">
        <v>76221000</v>
      </c>
      <c r="BA1022" t="s">
        <v>35</v>
      </c>
      <c r="BB1022">
        <v>87342807</v>
      </c>
      <c r="BC1022">
        <v>76221000</v>
      </c>
      <c r="BD1022" t="s">
        <v>35</v>
      </c>
      <c r="BE1022">
        <v>87342807</v>
      </c>
      <c r="BF1022">
        <v>1</v>
      </c>
      <c r="BG1022">
        <v>3</v>
      </c>
      <c r="BH1022" t="s">
        <v>14154</v>
      </c>
      <c r="BI1022" t="s">
        <v>14155</v>
      </c>
      <c r="BJ1022" s="16">
        <v>44068</v>
      </c>
      <c r="BK1022" t="s">
        <v>4476</v>
      </c>
      <c r="BL1022">
        <v>50000000</v>
      </c>
      <c r="BM1022" t="s">
        <v>35</v>
      </c>
      <c r="BN1022">
        <v>59178601</v>
      </c>
      <c r="BO1022" t="s">
        <v>5195</v>
      </c>
      <c r="CC1022" t="s">
        <v>4579</v>
      </c>
      <c r="CD1022">
        <v>2</v>
      </c>
      <c r="CF1022">
        <v>0</v>
      </c>
      <c r="CG1022">
        <v>2</v>
      </c>
      <c r="CI1022" t="s">
        <v>4580</v>
      </c>
      <c r="CN1022" t="s">
        <v>4530</v>
      </c>
      <c r="CP1022" t="s">
        <v>14156</v>
      </c>
      <c r="CQ1022" t="s">
        <v>14157</v>
      </c>
      <c r="CR1022" t="s">
        <v>14158</v>
      </c>
      <c r="CS1022" t="s">
        <v>14159</v>
      </c>
      <c r="CU1022">
        <v>13</v>
      </c>
    </row>
    <row r="1023" spans="1:99" x14ac:dyDescent="0.2">
      <c r="A1023" s="21" t="s">
        <v>58</v>
      </c>
      <c r="B1023" t="s">
        <v>59</v>
      </c>
      <c r="C1023" s="16">
        <v>42736</v>
      </c>
      <c r="D1023" t="s">
        <v>4501</v>
      </c>
      <c r="G1023" t="s">
        <v>62</v>
      </c>
      <c r="H1023" t="s">
        <v>4503</v>
      </c>
      <c r="I1023" t="s">
        <v>60</v>
      </c>
      <c r="J1023" t="s">
        <v>57</v>
      </c>
      <c r="K1023" t="s">
        <v>4482</v>
      </c>
      <c r="L1023" t="s">
        <v>62</v>
      </c>
      <c r="M1023">
        <v>15.342000000000001</v>
      </c>
      <c r="N1023" t="s">
        <v>4484</v>
      </c>
      <c r="S1023" t="s">
        <v>4485</v>
      </c>
      <c r="T1023" t="s">
        <v>63</v>
      </c>
      <c r="Z1023">
        <v>6</v>
      </c>
      <c r="AM1023">
        <v>3</v>
      </c>
      <c r="AN1023" t="s">
        <v>14160</v>
      </c>
      <c r="AO1023" s="18">
        <v>44470</v>
      </c>
      <c r="AP1023">
        <v>2</v>
      </c>
      <c r="AQ1023" t="s">
        <v>61</v>
      </c>
      <c r="AR1023" s="16">
        <v>44378</v>
      </c>
      <c r="AS1023">
        <v>10000000</v>
      </c>
      <c r="AT1023" t="s">
        <v>35</v>
      </c>
      <c r="AU1023">
        <v>11845800</v>
      </c>
      <c r="AV1023">
        <v>10000000</v>
      </c>
      <c r="AW1023" t="s">
        <v>35</v>
      </c>
      <c r="AX1023">
        <v>11845800</v>
      </c>
      <c r="AY1023" t="s">
        <v>60</v>
      </c>
      <c r="AZ1023">
        <v>12500000</v>
      </c>
      <c r="BA1023" t="s">
        <v>35</v>
      </c>
      <c r="BB1023">
        <v>14598508</v>
      </c>
      <c r="BC1023">
        <v>12500000</v>
      </c>
      <c r="BD1023" t="s">
        <v>35</v>
      </c>
      <c r="BE1023">
        <v>14598508</v>
      </c>
      <c r="BF1023">
        <v>1</v>
      </c>
      <c r="BG1023">
        <v>4</v>
      </c>
      <c r="CF1023">
        <v>0</v>
      </c>
      <c r="CG1023">
        <v>3</v>
      </c>
      <c r="CI1023" t="s">
        <v>4594</v>
      </c>
    </row>
    <row r="1024" spans="1:99" x14ac:dyDescent="0.2">
      <c r="A1024" s="21" t="s">
        <v>357</v>
      </c>
      <c r="B1024" t="s">
        <v>358</v>
      </c>
      <c r="C1024" s="16">
        <v>43466</v>
      </c>
      <c r="D1024" t="s">
        <v>4501</v>
      </c>
      <c r="F1024" t="s">
        <v>53</v>
      </c>
      <c r="G1024" t="s">
        <v>14161</v>
      </c>
      <c r="H1024" t="s">
        <v>4503</v>
      </c>
      <c r="I1024" t="s">
        <v>60</v>
      </c>
      <c r="J1024" t="s">
        <v>355</v>
      </c>
      <c r="K1024" t="s">
        <v>14162</v>
      </c>
      <c r="L1024" t="s">
        <v>359</v>
      </c>
      <c r="M1024">
        <v>15.343</v>
      </c>
      <c r="N1024" t="s">
        <v>4484</v>
      </c>
      <c r="S1024" t="s">
        <v>4485</v>
      </c>
      <c r="T1024" t="s">
        <v>360</v>
      </c>
      <c r="U1024" t="s">
        <v>14163</v>
      </c>
      <c r="W1024" t="s">
        <v>14164</v>
      </c>
      <c r="X1024" t="s">
        <v>14165</v>
      </c>
      <c r="Y1024" t="s">
        <v>14166</v>
      </c>
      <c r="Z1024">
        <v>2</v>
      </c>
      <c r="AM1024">
        <v>2</v>
      </c>
      <c r="AN1024" t="s">
        <v>14167</v>
      </c>
      <c r="AO1024" s="17">
        <v>18568</v>
      </c>
      <c r="AP1024">
        <v>2</v>
      </c>
      <c r="AQ1024" t="s">
        <v>61</v>
      </c>
      <c r="AR1024" s="16">
        <v>44084</v>
      </c>
      <c r="AS1024">
        <v>18500000</v>
      </c>
      <c r="AT1024" t="s">
        <v>39</v>
      </c>
      <c r="AU1024">
        <v>18500000</v>
      </c>
      <c r="AV1024">
        <v>18500000</v>
      </c>
      <c r="AW1024" t="s">
        <v>39</v>
      </c>
      <c r="AX1024">
        <v>18500000</v>
      </c>
      <c r="AY1024" t="s">
        <v>60</v>
      </c>
      <c r="AZ1024">
        <v>20773213</v>
      </c>
      <c r="BA1024" t="s">
        <v>39</v>
      </c>
      <c r="BB1024">
        <v>20773213</v>
      </c>
      <c r="BC1024">
        <v>20773213</v>
      </c>
      <c r="BD1024" t="s">
        <v>39</v>
      </c>
      <c r="BE1024">
        <v>20773213</v>
      </c>
      <c r="BF1024">
        <v>3</v>
      </c>
      <c r="BG1024">
        <v>3</v>
      </c>
      <c r="CC1024" t="s">
        <v>4579</v>
      </c>
      <c r="CD1024">
        <v>8</v>
      </c>
      <c r="CF1024">
        <v>0</v>
      </c>
      <c r="CG1024">
        <v>2</v>
      </c>
      <c r="CI1024" t="s">
        <v>4594</v>
      </c>
    </row>
    <row r="1025" spans="1:99" x14ac:dyDescent="0.2">
      <c r="A1025" s="21" t="s">
        <v>14168</v>
      </c>
      <c r="B1025" t="s">
        <v>14169</v>
      </c>
      <c r="C1025" s="16">
        <v>42156</v>
      </c>
      <c r="D1025" t="s">
        <v>4546</v>
      </c>
      <c r="F1025" t="s">
        <v>45</v>
      </c>
      <c r="G1025" t="s">
        <v>14170</v>
      </c>
      <c r="H1025" t="s">
        <v>4503</v>
      </c>
      <c r="I1025" t="s">
        <v>5078</v>
      </c>
      <c r="J1025" t="s">
        <v>14171</v>
      </c>
      <c r="K1025" t="s">
        <v>4896</v>
      </c>
      <c r="L1025" t="s">
        <v>14172</v>
      </c>
      <c r="M1025">
        <v>15.882999999999999</v>
      </c>
      <c r="N1025" t="s">
        <v>4484</v>
      </c>
      <c r="S1025" t="s">
        <v>4485</v>
      </c>
      <c r="T1025" t="s">
        <v>14173</v>
      </c>
      <c r="U1025" t="s">
        <v>14174</v>
      </c>
      <c r="W1025" t="s">
        <v>14175</v>
      </c>
      <c r="X1025" t="s">
        <v>14176</v>
      </c>
      <c r="Y1025">
        <v>31202142150</v>
      </c>
      <c r="Z1025">
        <v>1</v>
      </c>
      <c r="AM1025">
        <v>1</v>
      </c>
      <c r="AN1025" t="s">
        <v>14177</v>
      </c>
      <c r="AO1025" t="s">
        <v>4528</v>
      </c>
      <c r="AP1025">
        <v>2</v>
      </c>
      <c r="AQ1025" t="s">
        <v>61</v>
      </c>
      <c r="AR1025" s="16">
        <v>43657</v>
      </c>
      <c r="AS1025">
        <v>300000</v>
      </c>
      <c r="AT1025" t="s">
        <v>39</v>
      </c>
      <c r="AU1025">
        <v>300000</v>
      </c>
      <c r="AV1025">
        <v>44874362</v>
      </c>
      <c r="AW1025" t="s">
        <v>39</v>
      </c>
      <c r="AX1025">
        <v>44874362</v>
      </c>
      <c r="AY1025" t="s">
        <v>60</v>
      </c>
      <c r="AZ1025">
        <v>44874362</v>
      </c>
      <c r="BA1025" t="s">
        <v>39</v>
      </c>
      <c r="BB1025">
        <v>44874362</v>
      </c>
      <c r="BC1025">
        <v>45174362</v>
      </c>
      <c r="BD1025" t="s">
        <v>39</v>
      </c>
      <c r="BE1025">
        <v>45174362</v>
      </c>
      <c r="BG1025">
        <v>3</v>
      </c>
      <c r="CC1025" t="s">
        <v>5279</v>
      </c>
      <c r="CD1025">
        <v>21</v>
      </c>
      <c r="CF1025">
        <v>0</v>
      </c>
      <c r="CG1025">
        <v>2</v>
      </c>
      <c r="CI1025" t="s">
        <v>4580</v>
      </c>
      <c r="CN1025" t="s">
        <v>4530</v>
      </c>
      <c r="CP1025" t="s">
        <v>8693</v>
      </c>
      <c r="CQ1025" t="s">
        <v>14178</v>
      </c>
    </row>
    <row r="1026" spans="1:99" x14ac:dyDescent="0.2">
      <c r="A1026" s="21" t="s">
        <v>14179</v>
      </c>
      <c r="B1026" t="s">
        <v>14180</v>
      </c>
      <c r="C1026" s="16">
        <v>42508</v>
      </c>
      <c r="D1026" t="s">
        <v>4476</v>
      </c>
      <c r="G1026" t="s">
        <v>14181</v>
      </c>
      <c r="H1026" t="s">
        <v>4503</v>
      </c>
      <c r="I1026" t="s">
        <v>60</v>
      </c>
      <c r="J1026" t="s">
        <v>1821</v>
      </c>
      <c r="K1026" t="s">
        <v>14182</v>
      </c>
      <c r="L1026" t="s">
        <v>14183</v>
      </c>
      <c r="M1026">
        <v>15.962</v>
      </c>
      <c r="N1026" t="s">
        <v>4484</v>
      </c>
      <c r="S1026" t="s">
        <v>4485</v>
      </c>
      <c r="T1026" t="s">
        <v>14184</v>
      </c>
      <c r="V1026" t="s">
        <v>14185</v>
      </c>
      <c r="W1026" t="s">
        <v>14186</v>
      </c>
      <c r="X1026" t="s">
        <v>14187</v>
      </c>
      <c r="Y1026" t="s">
        <v>14188</v>
      </c>
      <c r="Z1026">
        <v>2</v>
      </c>
      <c r="AM1026">
        <v>3</v>
      </c>
      <c r="AN1026" t="s">
        <v>14189</v>
      </c>
      <c r="AO1026" s="17">
        <v>18568</v>
      </c>
      <c r="AP1026">
        <v>2</v>
      </c>
      <c r="AQ1026" t="s">
        <v>61</v>
      </c>
      <c r="AR1026" s="16">
        <v>44260</v>
      </c>
      <c r="AS1026">
        <v>10000000</v>
      </c>
      <c r="AT1026" t="s">
        <v>39</v>
      </c>
      <c r="AU1026">
        <v>10000000</v>
      </c>
      <c r="AV1026">
        <v>10000000</v>
      </c>
      <c r="AW1026" t="s">
        <v>39</v>
      </c>
      <c r="AX1026">
        <v>10000000</v>
      </c>
      <c r="AY1026" t="s">
        <v>60</v>
      </c>
      <c r="AZ1026">
        <v>10000000</v>
      </c>
      <c r="BA1026" t="s">
        <v>39</v>
      </c>
      <c r="BB1026">
        <v>10000000</v>
      </c>
      <c r="BC1026">
        <v>10000000</v>
      </c>
      <c r="BD1026" t="s">
        <v>39</v>
      </c>
      <c r="BE1026">
        <v>10000000</v>
      </c>
      <c r="BF1026">
        <v>2</v>
      </c>
      <c r="BG1026">
        <v>5</v>
      </c>
      <c r="CC1026" t="s">
        <v>14190</v>
      </c>
      <c r="CD1026">
        <v>11</v>
      </c>
      <c r="CF1026">
        <v>0</v>
      </c>
      <c r="CG1026">
        <v>1</v>
      </c>
      <c r="CI1026" t="s">
        <v>4498</v>
      </c>
    </row>
    <row r="1027" spans="1:99" x14ac:dyDescent="0.2">
      <c r="A1027" s="21" t="s">
        <v>1384</v>
      </c>
      <c r="B1027" t="s">
        <v>1386</v>
      </c>
      <c r="C1027" s="16">
        <v>41401</v>
      </c>
      <c r="D1027" t="s">
        <v>4476</v>
      </c>
      <c r="F1027" t="s">
        <v>77</v>
      </c>
      <c r="G1027" t="s">
        <v>14191</v>
      </c>
      <c r="H1027" t="s">
        <v>4503</v>
      </c>
      <c r="I1027" t="s">
        <v>97</v>
      </c>
      <c r="J1027" t="s">
        <v>1385</v>
      </c>
      <c r="K1027" t="s">
        <v>4506</v>
      </c>
      <c r="L1027" t="s">
        <v>1387</v>
      </c>
      <c r="M1027">
        <v>15.974</v>
      </c>
      <c r="N1027" t="s">
        <v>4484</v>
      </c>
      <c r="S1027" t="s">
        <v>4485</v>
      </c>
      <c r="T1027" t="s">
        <v>1388</v>
      </c>
      <c r="U1027" t="s">
        <v>14192</v>
      </c>
      <c r="V1027" t="s">
        <v>14193</v>
      </c>
      <c r="W1027" t="s">
        <v>14194</v>
      </c>
      <c r="X1027" t="s">
        <v>14195</v>
      </c>
      <c r="Z1027">
        <v>12</v>
      </c>
      <c r="AM1027">
        <v>2</v>
      </c>
      <c r="AN1027" t="s">
        <v>14196</v>
      </c>
      <c r="AO1027" s="17">
        <v>18568</v>
      </c>
      <c r="AP1027">
        <v>2</v>
      </c>
      <c r="AR1027" s="16">
        <v>43780</v>
      </c>
      <c r="AS1027">
        <v>4000000</v>
      </c>
      <c r="AT1027" t="s">
        <v>39</v>
      </c>
      <c r="AU1027">
        <v>4000000</v>
      </c>
      <c r="AV1027">
        <v>4000000</v>
      </c>
      <c r="AW1027" t="s">
        <v>39</v>
      </c>
      <c r="AX1027">
        <v>4000000</v>
      </c>
      <c r="AY1027" t="s">
        <v>97</v>
      </c>
      <c r="AZ1027">
        <v>4741549</v>
      </c>
      <c r="BA1027" t="s">
        <v>39</v>
      </c>
      <c r="BB1027">
        <v>4741549</v>
      </c>
      <c r="BC1027">
        <v>4741549</v>
      </c>
      <c r="BD1027" t="s">
        <v>39</v>
      </c>
      <c r="BE1027">
        <v>4741549</v>
      </c>
      <c r="BF1027">
        <v>2</v>
      </c>
      <c r="BG1027">
        <v>6</v>
      </c>
      <c r="CC1027" t="s">
        <v>5244</v>
      </c>
      <c r="CD1027">
        <v>12</v>
      </c>
      <c r="CP1027" t="s">
        <v>7876</v>
      </c>
      <c r="CQ1027" t="s">
        <v>14197</v>
      </c>
      <c r="CU1027">
        <v>20</v>
      </c>
    </row>
    <row r="1028" spans="1:99" x14ac:dyDescent="0.2">
      <c r="A1028" s="21" t="s">
        <v>14198</v>
      </c>
      <c r="B1028" t="s">
        <v>14199</v>
      </c>
      <c r="C1028" s="16">
        <v>43800</v>
      </c>
      <c r="D1028" t="s">
        <v>4546</v>
      </c>
      <c r="G1028" t="s">
        <v>14200</v>
      </c>
      <c r="H1028" t="s">
        <v>4503</v>
      </c>
      <c r="I1028" t="s">
        <v>52</v>
      </c>
      <c r="J1028" t="s">
        <v>1821</v>
      </c>
      <c r="K1028" t="s">
        <v>5220</v>
      </c>
      <c r="L1028" t="s">
        <v>14201</v>
      </c>
      <c r="M1028">
        <v>15.981999999999999</v>
      </c>
      <c r="N1028" t="s">
        <v>4484</v>
      </c>
      <c r="S1028" t="s">
        <v>4485</v>
      </c>
      <c r="T1028" t="s">
        <v>14202</v>
      </c>
      <c r="V1028" t="s">
        <v>14203</v>
      </c>
      <c r="W1028" t="s">
        <v>14204</v>
      </c>
      <c r="X1028" t="s">
        <v>14205</v>
      </c>
      <c r="Y1028" t="s">
        <v>14206</v>
      </c>
      <c r="Z1028">
        <v>2</v>
      </c>
      <c r="AM1028">
        <v>5</v>
      </c>
      <c r="AN1028" t="s">
        <v>14207</v>
      </c>
      <c r="AO1028" s="17">
        <v>18568</v>
      </c>
      <c r="AP1028">
        <v>2</v>
      </c>
      <c r="AQ1028" t="s">
        <v>52</v>
      </c>
      <c r="AR1028" s="16">
        <v>44305</v>
      </c>
      <c r="AS1028">
        <v>5000000</v>
      </c>
      <c r="AT1028" t="s">
        <v>35</v>
      </c>
      <c r="AU1028">
        <v>6021368</v>
      </c>
      <c r="AV1028">
        <v>5000000</v>
      </c>
      <c r="AW1028" t="s">
        <v>35</v>
      </c>
      <c r="AX1028">
        <v>6021368</v>
      </c>
      <c r="AY1028" t="s">
        <v>52</v>
      </c>
      <c r="AZ1028">
        <v>6021369</v>
      </c>
      <c r="BA1028" t="s">
        <v>39</v>
      </c>
      <c r="BB1028">
        <v>6021369</v>
      </c>
      <c r="BC1028">
        <v>6021369</v>
      </c>
      <c r="BD1028" t="s">
        <v>39</v>
      </c>
      <c r="BE1028">
        <v>6021369</v>
      </c>
      <c r="BF1028">
        <v>2</v>
      </c>
      <c r="BG1028">
        <v>4</v>
      </c>
      <c r="CF1028">
        <v>0</v>
      </c>
      <c r="CG1028">
        <v>1</v>
      </c>
      <c r="CI1028" t="s">
        <v>4498</v>
      </c>
    </row>
    <row r="1029" spans="1:99" x14ac:dyDescent="0.2">
      <c r="A1029" s="21" t="s">
        <v>309</v>
      </c>
      <c r="B1029" t="s">
        <v>310</v>
      </c>
      <c r="C1029" s="16">
        <v>43435</v>
      </c>
      <c r="D1029" t="s">
        <v>4546</v>
      </c>
      <c r="G1029" t="s">
        <v>14208</v>
      </c>
      <c r="H1029" t="s">
        <v>4503</v>
      </c>
      <c r="I1029" t="s">
        <v>52</v>
      </c>
      <c r="J1029" t="s">
        <v>308</v>
      </c>
      <c r="K1029" t="s">
        <v>4482</v>
      </c>
      <c r="L1029" t="s">
        <v>311</v>
      </c>
      <c r="M1029">
        <v>16.015000000000001</v>
      </c>
      <c r="N1029" t="s">
        <v>4484</v>
      </c>
      <c r="S1029" t="s">
        <v>4485</v>
      </c>
      <c r="T1029" t="s">
        <v>312</v>
      </c>
      <c r="U1029" t="s">
        <v>14209</v>
      </c>
      <c r="V1029" t="s">
        <v>14210</v>
      </c>
      <c r="W1029" t="s">
        <v>14211</v>
      </c>
      <c r="X1029" t="s">
        <v>14212</v>
      </c>
      <c r="Z1029">
        <v>4</v>
      </c>
      <c r="AM1029">
        <v>3</v>
      </c>
      <c r="AN1029" t="s">
        <v>14213</v>
      </c>
      <c r="AO1029" s="17">
        <v>18568</v>
      </c>
      <c r="AP1029">
        <v>2</v>
      </c>
      <c r="AQ1029" t="s">
        <v>52</v>
      </c>
      <c r="AR1029" s="16">
        <v>43987</v>
      </c>
      <c r="AS1029">
        <v>3000000</v>
      </c>
      <c r="AT1029" t="s">
        <v>35</v>
      </c>
      <c r="AU1029">
        <v>3387285</v>
      </c>
      <c r="AV1029">
        <v>3000000</v>
      </c>
      <c r="AW1029" t="s">
        <v>35</v>
      </c>
      <c r="AX1029">
        <v>3387285</v>
      </c>
      <c r="AY1029" t="s">
        <v>52</v>
      </c>
      <c r="AZ1029">
        <v>6000000</v>
      </c>
      <c r="BA1029" t="s">
        <v>35</v>
      </c>
      <c r="BB1029">
        <v>6825736</v>
      </c>
      <c r="BC1029">
        <v>6000000</v>
      </c>
      <c r="BD1029" t="s">
        <v>35</v>
      </c>
      <c r="BE1029">
        <v>6825736</v>
      </c>
      <c r="BG1029">
        <v>8</v>
      </c>
      <c r="CC1029" t="s">
        <v>9991</v>
      </c>
      <c r="CD1029">
        <v>7</v>
      </c>
      <c r="CF1029">
        <v>0</v>
      </c>
      <c r="CG1029">
        <v>2</v>
      </c>
      <c r="CI1029" t="s">
        <v>4580</v>
      </c>
      <c r="CN1029" t="s">
        <v>4530</v>
      </c>
      <c r="CP1029" t="s">
        <v>6573</v>
      </c>
      <c r="CQ1029" t="s">
        <v>14214</v>
      </c>
    </row>
    <row r="1030" spans="1:99" x14ac:dyDescent="0.2">
      <c r="A1030" s="21" t="s">
        <v>3224</v>
      </c>
      <c r="B1030" t="s">
        <v>14215</v>
      </c>
      <c r="C1030" s="16">
        <v>38353</v>
      </c>
      <c r="D1030" t="s">
        <v>4476</v>
      </c>
      <c r="E1030" t="s">
        <v>4477</v>
      </c>
      <c r="F1030" t="s">
        <v>53</v>
      </c>
      <c r="G1030" t="s">
        <v>14216</v>
      </c>
      <c r="H1030" t="s">
        <v>3555</v>
      </c>
      <c r="I1030" t="s">
        <v>4480</v>
      </c>
      <c r="J1030" t="s">
        <v>14217</v>
      </c>
      <c r="K1030" t="s">
        <v>4768</v>
      </c>
      <c r="L1030" t="s">
        <v>14218</v>
      </c>
      <c r="M1030">
        <v>16.106999999999999</v>
      </c>
      <c r="N1030" t="s">
        <v>4484</v>
      </c>
      <c r="O1030" s="16">
        <v>39129</v>
      </c>
      <c r="P1030" t="s">
        <v>4476</v>
      </c>
      <c r="S1030" t="s">
        <v>4485</v>
      </c>
      <c r="T1030" t="s">
        <v>14219</v>
      </c>
      <c r="U1030" t="s">
        <v>14220</v>
      </c>
      <c r="V1030" t="s">
        <v>14221</v>
      </c>
      <c r="W1030" t="s">
        <v>14222</v>
      </c>
      <c r="X1030" t="s">
        <v>14223</v>
      </c>
      <c r="Y1030">
        <f>49-69-7191280-0</f>
        <v>-7191300</v>
      </c>
      <c r="Z1030">
        <v>69</v>
      </c>
      <c r="AB1030" t="s">
        <v>14224</v>
      </c>
      <c r="AC1030" t="s">
        <v>14225</v>
      </c>
      <c r="AD1030">
        <v>24</v>
      </c>
      <c r="AE1030">
        <v>31</v>
      </c>
      <c r="AF1030">
        <v>23</v>
      </c>
      <c r="AH1030">
        <v>5</v>
      </c>
      <c r="AI1030">
        <v>5</v>
      </c>
      <c r="AM1030">
        <v>1</v>
      </c>
      <c r="AN1030" t="s">
        <v>14226</v>
      </c>
      <c r="AO1030" s="17">
        <v>18568</v>
      </c>
      <c r="AP1030">
        <v>2</v>
      </c>
      <c r="AQ1030" t="s">
        <v>2596</v>
      </c>
      <c r="AR1030" s="16">
        <v>43220</v>
      </c>
      <c r="AS1030">
        <v>5200000</v>
      </c>
      <c r="AT1030" t="s">
        <v>35</v>
      </c>
      <c r="AU1030">
        <v>6282507</v>
      </c>
      <c r="AV1030">
        <v>5200000</v>
      </c>
      <c r="AW1030" t="s">
        <v>35</v>
      </c>
      <c r="AX1030">
        <v>6282507</v>
      </c>
      <c r="AY1030" t="s">
        <v>4480</v>
      </c>
      <c r="AZ1030">
        <v>5200000</v>
      </c>
      <c r="BA1030" t="s">
        <v>35</v>
      </c>
      <c r="BB1030">
        <v>6282507</v>
      </c>
      <c r="BC1030">
        <v>11050000</v>
      </c>
      <c r="BD1030" t="s">
        <v>35</v>
      </c>
      <c r="BE1030">
        <v>12822196</v>
      </c>
      <c r="BF1030">
        <v>1</v>
      </c>
      <c r="BG1030">
        <v>1</v>
      </c>
      <c r="BQ1030" s="16">
        <v>39129</v>
      </c>
      <c r="BZ1030" t="s">
        <v>14227</v>
      </c>
      <c r="CA1030" t="s">
        <v>14228</v>
      </c>
      <c r="CB1030" t="s">
        <v>4781</v>
      </c>
      <c r="CC1030" t="s">
        <v>4892</v>
      </c>
      <c r="CD1030">
        <v>3</v>
      </c>
      <c r="CF1030">
        <v>0</v>
      </c>
      <c r="CG1030">
        <v>10</v>
      </c>
      <c r="CI1030" t="s">
        <v>4498</v>
      </c>
    </row>
    <row r="1031" spans="1:99" x14ac:dyDescent="0.2">
      <c r="A1031" s="21" t="s">
        <v>14229</v>
      </c>
      <c r="B1031" t="s">
        <v>14230</v>
      </c>
      <c r="C1031" s="16">
        <v>43466</v>
      </c>
      <c r="D1031" t="s">
        <v>4501</v>
      </c>
      <c r="G1031" t="s">
        <v>14231</v>
      </c>
      <c r="H1031" t="s">
        <v>4503</v>
      </c>
      <c r="I1031" t="s">
        <v>52</v>
      </c>
      <c r="J1031" t="s">
        <v>145</v>
      </c>
      <c r="K1031" t="s">
        <v>4896</v>
      </c>
      <c r="L1031" t="s">
        <v>14232</v>
      </c>
      <c r="M1031">
        <v>16.178999999999998</v>
      </c>
      <c r="N1031" t="s">
        <v>4484</v>
      </c>
      <c r="S1031" t="s">
        <v>4485</v>
      </c>
      <c r="T1031" t="s">
        <v>14233</v>
      </c>
      <c r="W1031" t="s">
        <v>14234</v>
      </c>
      <c r="Y1031">
        <v>31613777740</v>
      </c>
      <c r="Z1031">
        <v>5</v>
      </c>
      <c r="AO1031" s="18">
        <v>44470</v>
      </c>
      <c r="AP1031">
        <v>2</v>
      </c>
      <c r="AQ1031" t="s">
        <v>52</v>
      </c>
      <c r="AR1031" s="16">
        <v>44172</v>
      </c>
      <c r="AS1031">
        <v>2600000</v>
      </c>
      <c r="AT1031" t="s">
        <v>35</v>
      </c>
      <c r="AU1031">
        <v>3148557</v>
      </c>
      <c r="AV1031">
        <v>2600000</v>
      </c>
      <c r="AW1031" t="s">
        <v>35</v>
      </c>
      <c r="AX1031">
        <v>3148557</v>
      </c>
      <c r="AY1031" t="s">
        <v>52</v>
      </c>
      <c r="AZ1031">
        <v>3600000</v>
      </c>
      <c r="BA1031" t="s">
        <v>35</v>
      </c>
      <c r="BB1031">
        <v>4276042</v>
      </c>
      <c r="BC1031">
        <v>3600000</v>
      </c>
      <c r="BD1031" t="s">
        <v>35</v>
      </c>
      <c r="BE1031">
        <v>4276042</v>
      </c>
      <c r="BF1031">
        <v>1</v>
      </c>
      <c r="BG1031">
        <v>7</v>
      </c>
      <c r="CC1031" t="s">
        <v>5363</v>
      </c>
      <c r="CD1031">
        <v>4</v>
      </c>
      <c r="CN1031" t="s">
        <v>4530</v>
      </c>
      <c r="CP1031" t="s">
        <v>5045</v>
      </c>
      <c r="CQ1031" t="s">
        <v>14235</v>
      </c>
    </row>
    <row r="1032" spans="1:99" x14ac:dyDescent="0.2">
      <c r="A1032" s="21" t="s">
        <v>14236</v>
      </c>
      <c r="B1032" t="s">
        <v>14237</v>
      </c>
      <c r="C1032" s="16">
        <v>43052</v>
      </c>
      <c r="D1032" t="s">
        <v>4476</v>
      </c>
      <c r="F1032" t="s">
        <v>77</v>
      </c>
      <c r="G1032" t="s">
        <v>14238</v>
      </c>
      <c r="H1032" t="s">
        <v>4503</v>
      </c>
      <c r="I1032" t="s">
        <v>52</v>
      </c>
      <c r="J1032" t="s">
        <v>6025</v>
      </c>
      <c r="K1032" t="s">
        <v>4828</v>
      </c>
      <c r="L1032" t="s">
        <v>14239</v>
      </c>
      <c r="M1032">
        <v>16.32</v>
      </c>
      <c r="N1032" t="s">
        <v>4484</v>
      </c>
      <c r="S1032" t="s">
        <v>4485</v>
      </c>
      <c r="T1032" t="s">
        <v>14240</v>
      </c>
      <c r="U1032" t="s">
        <v>14241</v>
      </c>
      <c r="V1032" t="s">
        <v>14242</v>
      </c>
      <c r="W1032" t="s">
        <v>14243</v>
      </c>
      <c r="X1032" t="s">
        <v>14244</v>
      </c>
      <c r="Y1032" t="s">
        <v>14245</v>
      </c>
      <c r="Z1032">
        <v>14</v>
      </c>
      <c r="AM1032">
        <v>3</v>
      </c>
      <c r="AN1032" t="s">
        <v>14246</v>
      </c>
      <c r="AO1032" s="17">
        <v>18568</v>
      </c>
      <c r="AP1032">
        <v>2</v>
      </c>
      <c r="AQ1032" t="s">
        <v>52</v>
      </c>
      <c r="AR1032" s="16">
        <v>44099</v>
      </c>
      <c r="AS1032">
        <v>125000</v>
      </c>
      <c r="AT1032" t="s">
        <v>35</v>
      </c>
      <c r="AU1032">
        <v>145386</v>
      </c>
      <c r="AV1032">
        <v>125000</v>
      </c>
      <c r="AW1032" t="s">
        <v>35</v>
      </c>
      <c r="AX1032">
        <v>145386</v>
      </c>
      <c r="AY1032" t="s">
        <v>52</v>
      </c>
      <c r="AZ1032">
        <v>125000</v>
      </c>
      <c r="BA1032" t="s">
        <v>35</v>
      </c>
      <c r="BB1032">
        <v>145387</v>
      </c>
      <c r="BC1032">
        <v>923000</v>
      </c>
      <c r="BD1032" t="s">
        <v>35</v>
      </c>
      <c r="BE1032">
        <v>1048803</v>
      </c>
      <c r="CC1032" t="s">
        <v>7211</v>
      </c>
      <c r="CD1032">
        <v>2</v>
      </c>
      <c r="CF1032">
        <v>0</v>
      </c>
      <c r="CG1032">
        <v>0</v>
      </c>
      <c r="CI1032" t="s">
        <v>4594</v>
      </c>
    </row>
    <row r="1033" spans="1:99" x14ac:dyDescent="0.2">
      <c r="A1033" s="21" t="s">
        <v>14247</v>
      </c>
      <c r="B1033" t="s">
        <v>14248</v>
      </c>
      <c r="C1033" s="16">
        <v>43831</v>
      </c>
      <c r="D1033" t="s">
        <v>4546</v>
      </c>
      <c r="F1033" t="s">
        <v>77</v>
      </c>
      <c r="G1033" t="s">
        <v>14249</v>
      </c>
      <c r="H1033" t="s">
        <v>4503</v>
      </c>
      <c r="I1033" t="s">
        <v>91</v>
      </c>
      <c r="J1033" t="s">
        <v>14250</v>
      </c>
      <c r="K1033" t="s">
        <v>4506</v>
      </c>
      <c r="L1033" t="s">
        <v>14251</v>
      </c>
      <c r="M1033">
        <v>16.611999999999998</v>
      </c>
      <c r="N1033" t="s">
        <v>4484</v>
      </c>
      <c r="S1033" t="s">
        <v>4485</v>
      </c>
      <c r="T1033" t="s">
        <v>14252</v>
      </c>
      <c r="U1033" t="s">
        <v>14253</v>
      </c>
      <c r="V1033" t="s">
        <v>14254</v>
      </c>
      <c r="W1033" t="s">
        <v>14255</v>
      </c>
      <c r="X1033" t="s">
        <v>14256</v>
      </c>
      <c r="Z1033">
        <v>5</v>
      </c>
      <c r="AM1033">
        <v>1</v>
      </c>
      <c r="AN1033" t="s">
        <v>14257</v>
      </c>
      <c r="AO1033" s="18">
        <v>44470</v>
      </c>
      <c r="AP1033">
        <v>2</v>
      </c>
      <c r="AQ1033" t="s">
        <v>52</v>
      </c>
      <c r="AR1033" s="16">
        <v>44348</v>
      </c>
      <c r="AS1033">
        <v>1000000</v>
      </c>
      <c r="AT1033" t="s">
        <v>1244</v>
      </c>
      <c r="AU1033">
        <v>1415598</v>
      </c>
      <c r="AV1033">
        <v>1000000</v>
      </c>
      <c r="AW1033" t="s">
        <v>1244</v>
      </c>
      <c r="AX1033">
        <v>1415598</v>
      </c>
      <c r="AY1033" t="s">
        <v>91</v>
      </c>
      <c r="AZ1033">
        <v>1300000</v>
      </c>
      <c r="BA1033" t="s">
        <v>1244</v>
      </c>
      <c r="BB1033">
        <v>1790193</v>
      </c>
      <c r="BC1033">
        <v>1300000</v>
      </c>
      <c r="BD1033" t="s">
        <v>1244</v>
      </c>
      <c r="BE1033">
        <v>1790193</v>
      </c>
      <c r="BG1033">
        <v>4</v>
      </c>
      <c r="CC1033" t="s">
        <v>6133</v>
      </c>
      <c r="CD1033">
        <v>2</v>
      </c>
      <c r="CP1033" t="s">
        <v>10820</v>
      </c>
      <c r="CQ1033" t="s">
        <v>14258</v>
      </c>
    </row>
    <row r="1034" spans="1:99" x14ac:dyDescent="0.2">
      <c r="A1034" s="21" t="s">
        <v>14259</v>
      </c>
      <c r="B1034" t="s">
        <v>14260</v>
      </c>
      <c r="C1034" s="16">
        <v>42370</v>
      </c>
      <c r="D1034" t="s">
        <v>4501</v>
      </c>
      <c r="F1034" t="s">
        <v>77</v>
      </c>
      <c r="G1034" t="s">
        <v>14261</v>
      </c>
      <c r="H1034" t="s">
        <v>4503</v>
      </c>
      <c r="I1034" t="s">
        <v>4504</v>
      </c>
      <c r="J1034" t="s">
        <v>14262</v>
      </c>
      <c r="K1034" t="s">
        <v>14263</v>
      </c>
      <c r="L1034" t="s">
        <v>14264</v>
      </c>
      <c r="M1034">
        <v>16.823</v>
      </c>
      <c r="N1034" t="s">
        <v>4484</v>
      </c>
      <c r="S1034" t="s">
        <v>4485</v>
      </c>
      <c r="T1034" t="s">
        <v>14265</v>
      </c>
      <c r="U1034" t="s">
        <v>14266</v>
      </c>
      <c r="V1034" t="s">
        <v>14267</v>
      </c>
      <c r="W1034" t="s">
        <v>14268</v>
      </c>
      <c r="X1034" t="s">
        <v>14269</v>
      </c>
      <c r="Y1034">
        <v>100233913837</v>
      </c>
      <c r="Z1034">
        <v>34</v>
      </c>
      <c r="AM1034">
        <v>1</v>
      </c>
      <c r="AN1034" t="s">
        <v>14270</v>
      </c>
      <c r="AO1034" s="17">
        <v>18568</v>
      </c>
      <c r="AP1034">
        <v>2</v>
      </c>
      <c r="AR1034" s="16">
        <v>43045</v>
      </c>
      <c r="AS1034">
        <v>40000000</v>
      </c>
      <c r="AT1034" t="s">
        <v>39</v>
      </c>
      <c r="AU1034">
        <v>40000000</v>
      </c>
      <c r="AV1034">
        <v>40000000</v>
      </c>
      <c r="AW1034" t="s">
        <v>39</v>
      </c>
      <c r="AX1034">
        <v>40000000</v>
      </c>
      <c r="AY1034" t="s">
        <v>4504</v>
      </c>
      <c r="AZ1034">
        <v>40000000</v>
      </c>
      <c r="BA1034" t="s">
        <v>39</v>
      </c>
      <c r="BB1034">
        <v>40000000</v>
      </c>
      <c r="BC1034">
        <v>40000000</v>
      </c>
      <c r="BD1034" t="s">
        <v>39</v>
      </c>
      <c r="BE1034">
        <v>40000000</v>
      </c>
      <c r="BG1034">
        <v>1</v>
      </c>
      <c r="CF1034">
        <v>1</v>
      </c>
      <c r="CG1034">
        <v>1</v>
      </c>
      <c r="CH1034" t="s">
        <v>4629</v>
      </c>
    </row>
    <row r="1035" spans="1:99" x14ac:dyDescent="0.2">
      <c r="A1035" s="21" t="s">
        <v>14271</v>
      </c>
      <c r="B1035" t="s">
        <v>14272</v>
      </c>
      <c r="C1035" s="16">
        <v>42736</v>
      </c>
      <c r="D1035" t="s">
        <v>4501</v>
      </c>
      <c r="F1035" t="s">
        <v>53</v>
      </c>
      <c r="G1035" t="s">
        <v>14273</v>
      </c>
      <c r="H1035" t="s">
        <v>4503</v>
      </c>
      <c r="I1035" t="s">
        <v>52</v>
      </c>
      <c r="J1035" t="s">
        <v>14274</v>
      </c>
      <c r="K1035" t="s">
        <v>4482</v>
      </c>
      <c r="L1035" t="s">
        <v>14275</v>
      </c>
      <c r="M1035">
        <v>16.855</v>
      </c>
      <c r="N1035" t="s">
        <v>4484</v>
      </c>
      <c r="S1035" t="s">
        <v>4485</v>
      </c>
      <c r="T1035" t="s">
        <v>14276</v>
      </c>
      <c r="U1035" t="s">
        <v>14277</v>
      </c>
      <c r="W1035" t="s">
        <v>14278</v>
      </c>
      <c r="X1035" t="s">
        <v>14279</v>
      </c>
      <c r="Z1035">
        <v>1</v>
      </c>
      <c r="AM1035">
        <v>4</v>
      </c>
      <c r="AN1035" t="s">
        <v>14280</v>
      </c>
      <c r="AO1035" s="17">
        <v>18568</v>
      </c>
      <c r="AP1035">
        <v>2</v>
      </c>
      <c r="AQ1035" t="s">
        <v>52</v>
      </c>
      <c r="AR1035" s="16">
        <v>44320</v>
      </c>
      <c r="AS1035">
        <v>6200000</v>
      </c>
      <c r="AT1035" t="s">
        <v>35</v>
      </c>
      <c r="AU1035">
        <v>7449183</v>
      </c>
      <c r="AV1035">
        <v>6200000</v>
      </c>
      <c r="AW1035" t="s">
        <v>35</v>
      </c>
      <c r="AX1035">
        <v>7449183</v>
      </c>
      <c r="AY1035" t="s">
        <v>52</v>
      </c>
      <c r="AZ1035">
        <v>6200000</v>
      </c>
      <c r="BA1035" t="s">
        <v>35</v>
      </c>
      <c r="BB1035">
        <v>7449183</v>
      </c>
      <c r="BC1035">
        <v>7449183</v>
      </c>
      <c r="BD1035" t="s">
        <v>39</v>
      </c>
      <c r="BE1035">
        <v>7449183</v>
      </c>
      <c r="BF1035">
        <v>1</v>
      </c>
      <c r="BG1035">
        <v>4</v>
      </c>
      <c r="CC1035" t="s">
        <v>9969</v>
      </c>
      <c r="CD1035">
        <v>8</v>
      </c>
      <c r="CN1035" t="s">
        <v>4530</v>
      </c>
      <c r="CP1035" t="s">
        <v>14281</v>
      </c>
      <c r="CQ1035" t="s">
        <v>14282</v>
      </c>
      <c r="CU1035">
        <v>12</v>
      </c>
    </row>
    <row r="1036" spans="1:99" x14ac:dyDescent="0.2">
      <c r="A1036" s="21" t="s">
        <v>14283</v>
      </c>
      <c r="B1036" t="s">
        <v>14284</v>
      </c>
      <c r="C1036" s="16">
        <v>43831</v>
      </c>
      <c r="D1036" t="s">
        <v>4501</v>
      </c>
      <c r="G1036" t="s">
        <v>14285</v>
      </c>
      <c r="H1036" t="s">
        <v>4503</v>
      </c>
      <c r="I1036" t="s">
        <v>52</v>
      </c>
      <c r="J1036" t="s">
        <v>14286</v>
      </c>
      <c r="K1036" t="s">
        <v>4696</v>
      </c>
      <c r="L1036" t="s">
        <v>14287</v>
      </c>
      <c r="M1036">
        <v>16.863</v>
      </c>
      <c r="N1036" t="s">
        <v>4484</v>
      </c>
      <c r="S1036" t="s">
        <v>4485</v>
      </c>
      <c r="T1036" t="s">
        <v>14288</v>
      </c>
      <c r="U1036" t="s">
        <v>14289</v>
      </c>
      <c r="W1036" t="s">
        <v>14290</v>
      </c>
      <c r="X1036" t="s">
        <v>14291</v>
      </c>
      <c r="Y1036" t="s">
        <v>14292</v>
      </c>
      <c r="Z1036">
        <v>10</v>
      </c>
      <c r="AM1036">
        <v>4</v>
      </c>
      <c r="AN1036" t="s">
        <v>14293</v>
      </c>
      <c r="AO1036" s="18">
        <v>44470</v>
      </c>
      <c r="AP1036">
        <v>2</v>
      </c>
      <c r="AQ1036" t="s">
        <v>52</v>
      </c>
      <c r="AR1036" s="16">
        <v>44230</v>
      </c>
      <c r="AS1036">
        <v>4000000</v>
      </c>
      <c r="AT1036" t="s">
        <v>35</v>
      </c>
      <c r="AU1036">
        <v>4816549</v>
      </c>
      <c r="AV1036">
        <v>4000000</v>
      </c>
      <c r="AW1036" t="s">
        <v>35</v>
      </c>
      <c r="AX1036">
        <v>4816549</v>
      </c>
      <c r="AY1036" t="s">
        <v>52</v>
      </c>
      <c r="AZ1036">
        <v>4000000</v>
      </c>
      <c r="BA1036" t="s">
        <v>35</v>
      </c>
      <c r="BB1036">
        <v>4816550</v>
      </c>
      <c r="BC1036">
        <v>4816550</v>
      </c>
      <c r="BD1036" t="s">
        <v>39</v>
      </c>
      <c r="BE1036">
        <v>4816550</v>
      </c>
      <c r="BF1036">
        <v>1</v>
      </c>
      <c r="BG1036">
        <v>4</v>
      </c>
      <c r="CC1036" t="s">
        <v>4579</v>
      </c>
      <c r="CD1036">
        <v>5</v>
      </c>
      <c r="CF1036">
        <v>0</v>
      </c>
      <c r="CG1036">
        <v>2</v>
      </c>
      <c r="CI1036" t="s">
        <v>4580</v>
      </c>
      <c r="CN1036" t="s">
        <v>4530</v>
      </c>
      <c r="CP1036" t="s">
        <v>14294</v>
      </c>
      <c r="CQ1036" t="s">
        <v>14295</v>
      </c>
    </row>
    <row r="1037" spans="1:99" x14ac:dyDescent="0.2">
      <c r="A1037" s="21" t="s">
        <v>1789</v>
      </c>
      <c r="B1037" t="s">
        <v>1791</v>
      </c>
      <c r="C1037" s="16">
        <v>42370</v>
      </c>
      <c r="D1037" t="s">
        <v>4501</v>
      </c>
      <c r="F1037" t="s">
        <v>77</v>
      </c>
      <c r="G1037" t="s">
        <v>14296</v>
      </c>
      <c r="H1037" t="s">
        <v>4503</v>
      </c>
      <c r="I1037" t="s">
        <v>60</v>
      </c>
      <c r="J1037" t="s">
        <v>1790</v>
      </c>
      <c r="K1037" t="s">
        <v>4506</v>
      </c>
      <c r="L1037" t="s">
        <v>1792</v>
      </c>
      <c r="M1037">
        <v>16.96</v>
      </c>
      <c r="N1037" t="s">
        <v>4484</v>
      </c>
      <c r="S1037" t="s">
        <v>4485</v>
      </c>
      <c r="T1037" t="s">
        <v>1793</v>
      </c>
      <c r="U1037" t="s">
        <v>14297</v>
      </c>
      <c r="V1037" t="s">
        <v>14298</v>
      </c>
      <c r="W1037" t="s">
        <v>14299</v>
      </c>
      <c r="X1037" t="s">
        <v>14300</v>
      </c>
      <c r="Z1037">
        <v>4</v>
      </c>
      <c r="AM1037">
        <v>1</v>
      </c>
      <c r="AN1037" t="s">
        <v>14301</v>
      </c>
      <c r="AO1037" s="17">
        <v>18568</v>
      </c>
      <c r="AP1037">
        <v>2</v>
      </c>
      <c r="AQ1037" t="s">
        <v>61</v>
      </c>
      <c r="AR1037" s="16">
        <v>43647</v>
      </c>
      <c r="AY1037" t="s">
        <v>60</v>
      </c>
      <c r="AZ1037">
        <v>562171</v>
      </c>
      <c r="BA1037" t="s">
        <v>39</v>
      </c>
      <c r="BB1037">
        <v>562171</v>
      </c>
      <c r="BC1037">
        <v>562171</v>
      </c>
      <c r="BD1037" t="s">
        <v>39</v>
      </c>
      <c r="BE1037">
        <v>562171</v>
      </c>
      <c r="BF1037">
        <v>1</v>
      </c>
      <c r="BG1037">
        <v>6</v>
      </c>
      <c r="CC1037" t="s">
        <v>5244</v>
      </c>
      <c r="CD1037">
        <v>18</v>
      </c>
      <c r="CJ1037">
        <v>291405</v>
      </c>
      <c r="CK1037" t="s">
        <v>39</v>
      </c>
      <c r="CL1037">
        <v>291405</v>
      </c>
      <c r="CP1037" t="s">
        <v>14302</v>
      </c>
      <c r="CQ1037" t="s">
        <v>14303</v>
      </c>
      <c r="CU1037">
        <v>31</v>
      </c>
    </row>
    <row r="1038" spans="1:99" x14ac:dyDescent="0.2">
      <c r="A1038" s="21" t="s">
        <v>1724</v>
      </c>
      <c r="B1038" t="s">
        <v>1725</v>
      </c>
      <c r="C1038" s="16">
        <v>42671</v>
      </c>
      <c r="D1038" t="s">
        <v>4476</v>
      </c>
      <c r="G1038" t="s">
        <v>14304</v>
      </c>
    </row>
    <row r="1039" spans="1:99" x14ac:dyDescent="0.2">
      <c r="A1039" s="21" t="s">
        <v>2440</v>
      </c>
      <c r="B1039" t="s">
        <v>2442</v>
      </c>
      <c r="C1039" s="16">
        <v>43101</v>
      </c>
      <c r="D1039" t="s">
        <v>4501</v>
      </c>
      <c r="G1039" t="s">
        <v>14305</v>
      </c>
      <c r="H1039" t="s">
        <v>4503</v>
      </c>
      <c r="I1039" t="s">
        <v>52</v>
      </c>
      <c r="J1039" t="s">
        <v>2441</v>
      </c>
      <c r="K1039" t="s">
        <v>4506</v>
      </c>
      <c r="L1039" t="s">
        <v>2443</v>
      </c>
      <c r="M1039">
        <v>17.244</v>
      </c>
      <c r="N1039" t="s">
        <v>4484</v>
      </c>
      <c r="S1039" t="s">
        <v>4485</v>
      </c>
      <c r="T1039" t="s">
        <v>2444</v>
      </c>
      <c r="U1039" t="s">
        <v>14306</v>
      </c>
      <c r="W1039" t="s">
        <v>14307</v>
      </c>
      <c r="X1039" t="s">
        <v>14308</v>
      </c>
      <c r="Z1039">
        <v>10</v>
      </c>
      <c r="AM1039">
        <v>4</v>
      </c>
      <c r="AN1039" t="s">
        <v>14309</v>
      </c>
      <c r="AO1039" s="17">
        <v>18568</v>
      </c>
      <c r="AP1039">
        <v>2</v>
      </c>
      <c r="AQ1039" t="s">
        <v>52</v>
      </c>
      <c r="AR1039" s="16">
        <v>43957</v>
      </c>
      <c r="AS1039">
        <v>2350000</v>
      </c>
      <c r="AT1039" t="s">
        <v>1244</v>
      </c>
      <c r="AU1039">
        <v>2896282</v>
      </c>
      <c r="AV1039">
        <v>2350000</v>
      </c>
      <c r="AW1039" t="s">
        <v>1244</v>
      </c>
      <c r="AX1039">
        <v>2896282</v>
      </c>
      <c r="AY1039" t="s">
        <v>52</v>
      </c>
      <c r="AZ1039">
        <v>3850000</v>
      </c>
      <c r="BA1039" t="s">
        <v>1244</v>
      </c>
      <c r="BB1039">
        <v>4824682</v>
      </c>
      <c r="BC1039">
        <v>3850000</v>
      </c>
      <c r="BD1039" t="s">
        <v>1244</v>
      </c>
      <c r="BE1039">
        <v>4824682</v>
      </c>
      <c r="BF1039">
        <v>2</v>
      </c>
      <c r="BG1039">
        <v>5</v>
      </c>
      <c r="CC1039" t="s">
        <v>5316</v>
      </c>
      <c r="CD1039">
        <v>18</v>
      </c>
      <c r="CP1039" t="s">
        <v>4609</v>
      </c>
      <c r="CQ1039" t="s">
        <v>14310</v>
      </c>
    </row>
    <row r="1040" spans="1:99" x14ac:dyDescent="0.2">
      <c r="A1040" s="21" t="s">
        <v>14311</v>
      </c>
      <c r="B1040" t="s">
        <v>14312</v>
      </c>
      <c r="C1040" s="16">
        <v>42919</v>
      </c>
      <c r="D1040" t="s">
        <v>4476</v>
      </c>
      <c r="G1040" t="s">
        <v>14313</v>
      </c>
    </row>
    <row r="1041" spans="1:99" x14ac:dyDescent="0.2">
      <c r="A1041" s="21" t="s">
        <v>3195</v>
      </c>
      <c r="B1041" t="s">
        <v>3197</v>
      </c>
      <c r="C1041" s="16">
        <v>42005</v>
      </c>
      <c r="D1041" t="s">
        <v>4501</v>
      </c>
      <c r="F1041" t="s">
        <v>45</v>
      </c>
      <c r="G1041" t="s">
        <v>14314</v>
      </c>
      <c r="H1041" t="s">
        <v>4503</v>
      </c>
      <c r="I1041" t="s">
        <v>97</v>
      </c>
      <c r="J1041" t="s">
        <v>3196</v>
      </c>
      <c r="K1041" t="s">
        <v>4506</v>
      </c>
      <c r="L1041" t="s">
        <v>3198</v>
      </c>
      <c r="M1041">
        <v>17.298999999999999</v>
      </c>
      <c r="N1041" t="s">
        <v>4484</v>
      </c>
      <c r="S1041" t="s">
        <v>4485</v>
      </c>
      <c r="T1041" t="s">
        <v>3199</v>
      </c>
      <c r="U1041" t="s">
        <v>14315</v>
      </c>
      <c r="V1041" t="s">
        <v>14316</v>
      </c>
      <c r="W1041" t="s">
        <v>14317</v>
      </c>
      <c r="X1041" t="s">
        <v>14318</v>
      </c>
      <c r="Y1041" t="s">
        <v>14319</v>
      </c>
      <c r="Z1041">
        <v>9</v>
      </c>
      <c r="AM1041">
        <v>1</v>
      </c>
      <c r="AN1041" t="s">
        <v>14320</v>
      </c>
      <c r="AO1041" s="17">
        <v>18568</v>
      </c>
      <c r="AP1041">
        <v>2</v>
      </c>
      <c r="AR1041" s="16">
        <v>43011</v>
      </c>
      <c r="AS1041">
        <v>36000000</v>
      </c>
      <c r="AT1041" t="s">
        <v>39</v>
      </c>
      <c r="AU1041">
        <v>36000000</v>
      </c>
      <c r="AV1041">
        <v>36000000</v>
      </c>
      <c r="AW1041" t="s">
        <v>39</v>
      </c>
      <c r="AX1041">
        <v>36000000</v>
      </c>
      <c r="AY1041" t="s">
        <v>97</v>
      </c>
      <c r="AZ1041">
        <v>36000000</v>
      </c>
      <c r="BA1041" t="s">
        <v>39</v>
      </c>
      <c r="BB1041">
        <v>36000000</v>
      </c>
      <c r="BC1041">
        <v>36000000</v>
      </c>
      <c r="BD1041" t="s">
        <v>39</v>
      </c>
      <c r="BE1041">
        <v>36000000</v>
      </c>
      <c r="BF1041">
        <v>2</v>
      </c>
      <c r="BG1041">
        <v>7</v>
      </c>
      <c r="CC1041" t="s">
        <v>6380</v>
      </c>
      <c r="CD1041">
        <v>31</v>
      </c>
      <c r="CP1041" t="s">
        <v>4555</v>
      </c>
      <c r="CQ1041" t="s">
        <v>14321</v>
      </c>
      <c r="CU1041">
        <v>26</v>
      </c>
    </row>
    <row r="1042" spans="1:99" x14ac:dyDescent="0.2">
      <c r="A1042" s="21" t="s">
        <v>14322</v>
      </c>
      <c r="B1042" t="s">
        <v>14323</v>
      </c>
      <c r="C1042" s="16">
        <v>43040</v>
      </c>
      <c r="D1042" t="s">
        <v>4546</v>
      </c>
      <c r="F1042" t="s">
        <v>53</v>
      </c>
      <c r="G1042" t="s">
        <v>14324</v>
      </c>
      <c r="H1042" t="s">
        <v>4503</v>
      </c>
      <c r="I1042" t="s">
        <v>60</v>
      </c>
      <c r="J1042" t="s">
        <v>14325</v>
      </c>
      <c r="K1042" t="s">
        <v>5704</v>
      </c>
      <c r="L1042" t="s">
        <v>14326</v>
      </c>
      <c r="M1042">
        <v>17.5</v>
      </c>
      <c r="N1042" t="s">
        <v>4484</v>
      </c>
      <c r="S1042" t="s">
        <v>4485</v>
      </c>
      <c r="T1042" t="s">
        <v>14327</v>
      </c>
      <c r="U1042" t="s">
        <v>14328</v>
      </c>
      <c r="V1042" t="s">
        <v>14329</v>
      </c>
      <c r="W1042" t="s">
        <v>14330</v>
      </c>
      <c r="X1042" t="s">
        <v>14331</v>
      </c>
      <c r="Z1042">
        <v>14</v>
      </c>
      <c r="AM1042">
        <v>2</v>
      </c>
      <c r="AN1042" t="s">
        <v>14332</v>
      </c>
      <c r="AO1042" s="17">
        <v>18568</v>
      </c>
      <c r="AP1042">
        <v>2</v>
      </c>
      <c r="AQ1042" t="s">
        <v>61</v>
      </c>
      <c r="AR1042" s="16">
        <v>43494</v>
      </c>
      <c r="AS1042">
        <v>4000000</v>
      </c>
      <c r="AT1042" t="s">
        <v>35</v>
      </c>
      <c r="AU1042">
        <v>4573984</v>
      </c>
      <c r="AV1042">
        <v>4000000</v>
      </c>
      <c r="AW1042" t="s">
        <v>35</v>
      </c>
      <c r="AX1042">
        <v>4573984</v>
      </c>
      <c r="AY1042" t="s">
        <v>60</v>
      </c>
      <c r="AZ1042">
        <v>4500000</v>
      </c>
      <c r="BA1042" t="s">
        <v>35</v>
      </c>
      <c r="BB1042">
        <v>5196863</v>
      </c>
      <c r="BC1042">
        <v>4500000</v>
      </c>
      <c r="BD1042" t="s">
        <v>35</v>
      </c>
      <c r="BE1042">
        <v>5196863</v>
      </c>
      <c r="BF1042">
        <v>1</v>
      </c>
      <c r="BG1042">
        <v>3</v>
      </c>
      <c r="CC1042" t="s">
        <v>11220</v>
      </c>
      <c r="CD1042">
        <v>9</v>
      </c>
      <c r="CF1042">
        <v>0</v>
      </c>
      <c r="CG1042">
        <v>2</v>
      </c>
      <c r="CI1042" t="s">
        <v>4594</v>
      </c>
    </row>
    <row r="1043" spans="1:99" x14ac:dyDescent="0.2">
      <c r="A1043" s="21" t="s">
        <v>9569</v>
      </c>
      <c r="B1043" t="s">
        <v>9570</v>
      </c>
      <c r="C1043" s="16">
        <v>41640</v>
      </c>
      <c r="D1043" t="s">
        <v>4501</v>
      </c>
      <c r="E1043" t="s">
        <v>4477</v>
      </c>
      <c r="F1043" t="s">
        <v>77</v>
      </c>
      <c r="G1043" t="s">
        <v>14333</v>
      </c>
      <c r="H1043" t="s">
        <v>4503</v>
      </c>
      <c r="I1043" t="s">
        <v>97</v>
      </c>
      <c r="J1043" t="s">
        <v>14334</v>
      </c>
      <c r="K1043" t="s">
        <v>4896</v>
      </c>
      <c r="L1043" t="s">
        <v>14335</v>
      </c>
      <c r="M1043">
        <v>17.504000000000001</v>
      </c>
      <c r="N1043" t="s">
        <v>4484</v>
      </c>
      <c r="S1043" t="s">
        <v>4485</v>
      </c>
      <c r="T1043" t="s">
        <v>14336</v>
      </c>
      <c r="U1043" t="s">
        <v>14337</v>
      </c>
      <c r="V1043" t="s">
        <v>14338</v>
      </c>
      <c r="X1043" t="s">
        <v>14339</v>
      </c>
      <c r="Y1043" t="s">
        <v>14340</v>
      </c>
      <c r="Z1043">
        <v>23</v>
      </c>
      <c r="AM1043">
        <v>1</v>
      </c>
      <c r="AN1043" t="s">
        <v>14341</v>
      </c>
      <c r="AO1043" s="17">
        <v>18568</v>
      </c>
      <c r="AP1043">
        <v>2</v>
      </c>
      <c r="AR1043" s="16">
        <v>43671</v>
      </c>
      <c r="AS1043">
        <v>20000000</v>
      </c>
      <c r="AT1043" t="s">
        <v>35</v>
      </c>
      <c r="AU1043">
        <v>22289735</v>
      </c>
      <c r="AV1043">
        <v>20000000</v>
      </c>
      <c r="AW1043" t="s">
        <v>35</v>
      </c>
      <c r="AX1043">
        <v>22289735</v>
      </c>
      <c r="AY1043" t="s">
        <v>97</v>
      </c>
      <c r="AZ1043">
        <v>22289735</v>
      </c>
      <c r="BA1043" t="s">
        <v>39</v>
      </c>
      <c r="BB1043">
        <v>22289735</v>
      </c>
      <c r="BC1043">
        <v>22289735</v>
      </c>
      <c r="BD1043" t="s">
        <v>39</v>
      </c>
      <c r="BE1043">
        <v>22289735</v>
      </c>
      <c r="BF1043">
        <v>1</v>
      </c>
      <c r="BG1043">
        <v>1</v>
      </c>
      <c r="CN1043" t="s">
        <v>4530</v>
      </c>
      <c r="CP1043" t="s">
        <v>4915</v>
      </c>
      <c r="CQ1043" t="s">
        <v>2578</v>
      </c>
      <c r="CT1043">
        <v>1</v>
      </c>
      <c r="CU1043">
        <v>14</v>
      </c>
    </row>
    <row r="1044" spans="1:99" x14ac:dyDescent="0.2">
      <c r="A1044" s="21" t="s">
        <v>4030</v>
      </c>
      <c r="B1044" t="s">
        <v>4032</v>
      </c>
      <c r="C1044" s="16">
        <v>41030</v>
      </c>
      <c r="D1044" t="s">
        <v>4476</v>
      </c>
      <c r="F1044" t="s">
        <v>77</v>
      </c>
      <c r="G1044" t="s">
        <v>14342</v>
      </c>
      <c r="H1044" t="s">
        <v>4503</v>
      </c>
      <c r="I1044" t="s">
        <v>67</v>
      </c>
      <c r="J1044" t="s">
        <v>4031</v>
      </c>
      <c r="K1044" t="s">
        <v>4506</v>
      </c>
      <c r="L1044" t="s">
        <v>4033</v>
      </c>
      <c r="M1044">
        <v>17.558</v>
      </c>
      <c r="N1044" t="s">
        <v>4484</v>
      </c>
      <c r="S1044" t="s">
        <v>4485</v>
      </c>
      <c r="T1044" t="s">
        <v>4034</v>
      </c>
      <c r="U1044" t="s">
        <v>14343</v>
      </c>
      <c r="V1044" t="s">
        <v>14344</v>
      </c>
      <c r="W1044" t="s">
        <v>14345</v>
      </c>
      <c r="X1044" t="s">
        <v>14346</v>
      </c>
      <c r="Y1044">
        <v>442035030600</v>
      </c>
      <c r="Z1044">
        <v>6</v>
      </c>
      <c r="AM1044">
        <v>2</v>
      </c>
      <c r="AN1044" t="s">
        <v>14347</v>
      </c>
      <c r="AO1044" s="17">
        <v>18568</v>
      </c>
      <c r="AP1044">
        <v>2</v>
      </c>
      <c r="AQ1044" t="s">
        <v>61</v>
      </c>
      <c r="AR1044" s="16">
        <v>42005</v>
      </c>
      <c r="AS1044">
        <v>6000000</v>
      </c>
      <c r="AT1044" t="s">
        <v>1244</v>
      </c>
      <c r="AU1044">
        <v>9315294</v>
      </c>
      <c r="AV1044">
        <v>6000000</v>
      </c>
      <c r="AW1044" t="s">
        <v>1244</v>
      </c>
      <c r="AX1044">
        <v>9315294</v>
      </c>
      <c r="AY1044" t="s">
        <v>67</v>
      </c>
      <c r="AZ1044">
        <v>14315295</v>
      </c>
      <c r="BA1044" t="s">
        <v>39</v>
      </c>
      <c r="BB1044">
        <v>14315295</v>
      </c>
      <c r="BC1044">
        <v>14315295</v>
      </c>
      <c r="BD1044" t="s">
        <v>39</v>
      </c>
      <c r="BE1044">
        <v>14315295</v>
      </c>
      <c r="BF1044">
        <v>1</v>
      </c>
      <c r="BG1044">
        <v>1</v>
      </c>
      <c r="CC1044" t="s">
        <v>14348</v>
      </c>
      <c r="CD1044">
        <v>25</v>
      </c>
      <c r="CF1044">
        <v>1</v>
      </c>
      <c r="CG1044">
        <v>2</v>
      </c>
      <c r="CH1044" t="s">
        <v>4629</v>
      </c>
    </row>
    <row r="1045" spans="1:99" x14ac:dyDescent="0.2">
      <c r="A1045" s="21" t="s">
        <v>14349</v>
      </c>
      <c r="B1045" t="s">
        <v>14350</v>
      </c>
      <c r="C1045" s="16">
        <v>43193</v>
      </c>
      <c r="D1045" t="s">
        <v>4476</v>
      </c>
      <c r="F1045" t="s">
        <v>77</v>
      </c>
      <c r="G1045" t="s">
        <v>14351</v>
      </c>
      <c r="H1045" t="s">
        <v>4503</v>
      </c>
      <c r="I1045" t="s">
        <v>60</v>
      </c>
      <c r="J1045" t="s">
        <v>8043</v>
      </c>
      <c r="K1045" t="s">
        <v>5564</v>
      </c>
      <c r="L1045" t="s">
        <v>14352</v>
      </c>
      <c r="M1045">
        <v>17.577999999999999</v>
      </c>
      <c r="N1045" t="s">
        <v>4484</v>
      </c>
      <c r="S1045" t="s">
        <v>4485</v>
      </c>
      <c r="T1045" t="s">
        <v>14353</v>
      </c>
      <c r="U1045" t="s">
        <v>14354</v>
      </c>
      <c r="W1045" t="s">
        <v>14355</v>
      </c>
      <c r="X1045" t="s">
        <v>14356</v>
      </c>
      <c r="Z1045">
        <v>6</v>
      </c>
      <c r="AM1045">
        <v>2</v>
      </c>
      <c r="AN1045" t="s">
        <v>14357</v>
      </c>
      <c r="AO1045" s="18">
        <v>44470</v>
      </c>
      <c r="AP1045">
        <v>2</v>
      </c>
      <c r="AQ1045" t="s">
        <v>61</v>
      </c>
      <c r="AR1045" s="16">
        <v>43951</v>
      </c>
      <c r="AS1045">
        <v>10000000</v>
      </c>
      <c r="AT1045" t="s">
        <v>35</v>
      </c>
      <c r="AU1045">
        <v>10945146</v>
      </c>
      <c r="AV1045">
        <v>10000000</v>
      </c>
      <c r="AW1045" t="s">
        <v>35</v>
      </c>
      <c r="AX1045">
        <v>10945146</v>
      </c>
      <c r="AY1045" t="s">
        <v>60</v>
      </c>
      <c r="AZ1045">
        <v>10945146</v>
      </c>
      <c r="BA1045" t="s">
        <v>39</v>
      </c>
      <c r="BB1045">
        <v>10945146</v>
      </c>
      <c r="BC1045">
        <v>10945146</v>
      </c>
      <c r="BD1045" t="s">
        <v>39</v>
      </c>
      <c r="BE1045">
        <v>10945146</v>
      </c>
      <c r="BF1045">
        <v>1</v>
      </c>
      <c r="BG1045">
        <v>6</v>
      </c>
      <c r="CP1045" t="s">
        <v>4609</v>
      </c>
      <c r="CQ1045" t="s">
        <v>14358</v>
      </c>
    </row>
    <row r="1046" spans="1:99" x14ac:dyDescent="0.2">
      <c r="A1046" s="21" t="s">
        <v>14359</v>
      </c>
      <c r="B1046" t="s">
        <v>14360</v>
      </c>
      <c r="C1046" s="16">
        <v>43101</v>
      </c>
      <c r="D1046" t="s">
        <v>4501</v>
      </c>
      <c r="G1046" t="s">
        <v>14361</v>
      </c>
      <c r="H1046" t="s">
        <v>4503</v>
      </c>
      <c r="I1046" t="s">
        <v>5327</v>
      </c>
      <c r="J1046" t="s">
        <v>14362</v>
      </c>
      <c r="K1046" t="s">
        <v>4506</v>
      </c>
      <c r="L1046" t="s">
        <v>14363</v>
      </c>
      <c r="M1046">
        <v>17.911000000000001</v>
      </c>
      <c r="N1046" t="s">
        <v>4484</v>
      </c>
      <c r="S1046" t="s">
        <v>4485</v>
      </c>
      <c r="T1046" t="s">
        <v>14364</v>
      </c>
      <c r="U1046" t="s">
        <v>14365</v>
      </c>
      <c r="V1046" t="s">
        <v>14366</v>
      </c>
      <c r="W1046" t="s">
        <v>14367</v>
      </c>
      <c r="X1046" t="s">
        <v>14368</v>
      </c>
      <c r="Y1046" t="s">
        <v>14369</v>
      </c>
      <c r="Z1046">
        <v>13</v>
      </c>
      <c r="AM1046">
        <v>2</v>
      </c>
      <c r="AN1046" t="s">
        <v>14370</v>
      </c>
      <c r="AO1046" s="17">
        <v>18568</v>
      </c>
      <c r="AP1046">
        <v>2</v>
      </c>
      <c r="AR1046" s="16">
        <v>44189</v>
      </c>
      <c r="AS1046">
        <v>700000</v>
      </c>
      <c r="AT1046" t="s">
        <v>39</v>
      </c>
      <c r="AU1046">
        <v>700000</v>
      </c>
      <c r="AV1046">
        <v>700000</v>
      </c>
      <c r="AW1046" t="s">
        <v>39</v>
      </c>
      <c r="AX1046">
        <v>700000</v>
      </c>
      <c r="AY1046" t="s">
        <v>5327</v>
      </c>
      <c r="AZ1046">
        <v>1324715</v>
      </c>
      <c r="BA1046" t="s">
        <v>39</v>
      </c>
      <c r="BB1046">
        <v>1324715</v>
      </c>
      <c r="BC1046">
        <v>1324715</v>
      </c>
      <c r="BD1046" t="s">
        <v>39</v>
      </c>
      <c r="BE1046">
        <v>1324715</v>
      </c>
      <c r="CP1046" t="s">
        <v>4969</v>
      </c>
    </row>
    <row r="1047" spans="1:99" x14ac:dyDescent="0.2">
      <c r="A1047" s="21" t="s">
        <v>14371</v>
      </c>
      <c r="B1047" t="s">
        <v>14372</v>
      </c>
      <c r="C1047" s="16">
        <v>43831</v>
      </c>
      <c r="D1047" t="s">
        <v>4501</v>
      </c>
      <c r="G1047" t="s">
        <v>14373</v>
      </c>
      <c r="H1047" t="s">
        <v>4503</v>
      </c>
      <c r="I1047" t="s">
        <v>52</v>
      </c>
      <c r="J1047" t="s">
        <v>14374</v>
      </c>
      <c r="K1047" t="s">
        <v>4506</v>
      </c>
      <c r="L1047" t="s">
        <v>14375</v>
      </c>
      <c r="M1047">
        <v>18.16</v>
      </c>
      <c r="N1047" t="s">
        <v>4484</v>
      </c>
      <c r="S1047" t="s">
        <v>4485</v>
      </c>
      <c r="T1047" t="s">
        <v>14376</v>
      </c>
      <c r="U1047" t="s">
        <v>14377</v>
      </c>
      <c r="W1047" t="s">
        <v>14378</v>
      </c>
      <c r="X1047" t="s">
        <v>14379</v>
      </c>
      <c r="Y1047" t="s">
        <v>14380</v>
      </c>
      <c r="Z1047">
        <v>7</v>
      </c>
      <c r="AM1047">
        <v>2</v>
      </c>
      <c r="AN1047" t="s">
        <v>14381</v>
      </c>
      <c r="AO1047" s="17">
        <v>18568</v>
      </c>
      <c r="AP1047">
        <v>2</v>
      </c>
      <c r="AQ1047" t="s">
        <v>52</v>
      </c>
      <c r="AR1047" s="16">
        <v>44301</v>
      </c>
      <c r="AS1047">
        <v>32000000</v>
      </c>
      <c r="AT1047" t="s">
        <v>1244</v>
      </c>
      <c r="AU1047">
        <v>44109153</v>
      </c>
      <c r="AV1047">
        <v>32000000</v>
      </c>
      <c r="AW1047" t="s">
        <v>1244</v>
      </c>
      <c r="AX1047">
        <v>44109153</v>
      </c>
      <c r="AY1047" t="s">
        <v>52</v>
      </c>
      <c r="AZ1047">
        <v>32000000</v>
      </c>
      <c r="BA1047" t="s">
        <v>1244</v>
      </c>
      <c r="BB1047">
        <v>44109154</v>
      </c>
      <c r="BC1047">
        <v>44109154</v>
      </c>
      <c r="BD1047" t="s">
        <v>39</v>
      </c>
      <c r="BE1047">
        <v>44109154</v>
      </c>
      <c r="BG1047">
        <v>1</v>
      </c>
      <c r="CP1047" t="s">
        <v>4716</v>
      </c>
      <c r="CQ1047" t="s">
        <v>14382</v>
      </c>
    </row>
    <row r="1048" spans="1:99" x14ac:dyDescent="0.2">
      <c r="A1048" s="21" t="s">
        <v>14383</v>
      </c>
      <c r="B1048" t="s">
        <v>14384</v>
      </c>
      <c r="C1048" s="16">
        <v>42040</v>
      </c>
      <c r="D1048" t="s">
        <v>4476</v>
      </c>
      <c r="F1048" t="s">
        <v>53</v>
      </c>
      <c r="G1048" t="s">
        <v>14385</v>
      </c>
      <c r="H1048" t="s">
        <v>4503</v>
      </c>
      <c r="I1048" t="s">
        <v>60</v>
      </c>
      <c r="J1048" t="s">
        <v>14386</v>
      </c>
      <c r="K1048" t="s">
        <v>5897</v>
      </c>
      <c r="L1048" t="s">
        <v>14387</v>
      </c>
      <c r="M1048">
        <v>18.768000000000001</v>
      </c>
      <c r="N1048" t="s">
        <v>4484</v>
      </c>
      <c r="S1048" t="s">
        <v>4485</v>
      </c>
      <c r="T1048" t="s">
        <v>14388</v>
      </c>
      <c r="U1048" t="s">
        <v>14389</v>
      </c>
      <c r="V1048" t="s">
        <v>14390</v>
      </c>
      <c r="W1048" t="s">
        <v>14391</v>
      </c>
      <c r="X1048" t="s">
        <v>14392</v>
      </c>
      <c r="Z1048">
        <v>13</v>
      </c>
      <c r="AB1048" t="s">
        <v>14393</v>
      </c>
      <c r="AD1048">
        <v>8</v>
      </c>
      <c r="AE1048">
        <v>8</v>
      </c>
      <c r="AF1048">
        <v>7</v>
      </c>
      <c r="AM1048">
        <v>4</v>
      </c>
      <c r="AN1048" t="s">
        <v>14394</v>
      </c>
      <c r="AO1048" s="18">
        <v>44470</v>
      </c>
      <c r="AP1048">
        <v>2</v>
      </c>
      <c r="AQ1048" t="s">
        <v>61</v>
      </c>
      <c r="AR1048" s="16">
        <v>42914</v>
      </c>
      <c r="AS1048">
        <v>6000000</v>
      </c>
      <c r="AT1048" t="s">
        <v>35</v>
      </c>
      <c r="AU1048">
        <v>6827375</v>
      </c>
      <c r="AV1048">
        <v>6000000</v>
      </c>
      <c r="AW1048" t="s">
        <v>35</v>
      </c>
      <c r="AX1048">
        <v>6827375</v>
      </c>
      <c r="AY1048" t="s">
        <v>60</v>
      </c>
      <c r="AZ1048">
        <v>7420187</v>
      </c>
      <c r="BA1048" t="s">
        <v>39</v>
      </c>
      <c r="BB1048">
        <v>7420187</v>
      </c>
      <c r="BC1048">
        <v>7420187</v>
      </c>
      <c r="BD1048" t="s">
        <v>39</v>
      </c>
      <c r="BE1048">
        <v>7420187</v>
      </c>
      <c r="BF1048">
        <v>1</v>
      </c>
      <c r="BG1048">
        <v>4</v>
      </c>
      <c r="CC1048" t="s">
        <v>5151</v>
      </c>
      <c r="CD1048">
        <v>8</v>
      </c>
      <c r="CF1048">
        <v>0</v>
      </c>
      <c r="CG1048">
        <v>1</v>
      </c>
      <c r="CI1048" t="s">
        <v>4594</v>
      </c>
    </row>
    <row r="1049" spans="1:99" x14ac:dyDescent="0.2">
      <c r="A1049" s="21" t="s">
        <v>14395</v>
      </c>
      <c r="B1049" t="s">
        <v>14396</v>
      </c>
      <c r="C1049" s="16">
        <v>43191</v>
      </c>
      <c r="D1049" t="s">
        <v>4546</v>
      </c>
      <c r="G1049" t="s">
        <v>14397</v>
      </c>
      <c r="H1049" t="s">
        <v>4503</v>
      </c>
      <c r="I1049" t="s">
        <v>4504</v>
      </c>
      <c r="J1049" t="s">
        <v>14398</v>
      </c>
      <c r="K1049" t="s">
        <v>4537</v>
      </c>
      <c r="L1049" t="s">
        <v>14399</v>
      </c>
      <c r="M1049">
        <v>18.818000000000001</v>
      </c>
      <c r="N1049" t="s">
        <v>4484</v>
      </c>
      <c r="S1049" t="s">
        <v>4485</v>
      </c>
      <c r="T1049" t="s">
        <v>14400</v>
      </c>
      <c r="U1049" t="s">
        <v>14401</v>
      </c>
      <c r="V1049" t="s">
        <v>14402</v>
      </c>
      <c r="W1049" t="s">
        <v>14403</v>
      </c>
      <c r="X1049" t="s">
        <v>14404</v>
      </c>
      <c r="Z1049">
        <v>20</v>
      </c>
      <c r="AM1049">
        <v>1</v>
      </c>
      <c r="AN1049" t="s">
        <v>14405</v>
      </c>
      <c r="AO1049" t="s">
        <v>4692</v>
      </c>
      <c r="AP1049">
        <v>2</v>
      </c>
      <c r="AR1049" s="16">
        <v>43717</v>
      </c>
      <c r="AS1049">
        <v>6000000</v>
      </c>
      <c r="AT1049" t="s">
        <v>39</v>
      </c>
      <c r="AU1049">
        <v>6000000</v>
      </c>
      <c r="AV1049">
        <v>6000000</v>
      </c>
      <c r="AW1049" t="s">
        <v>39</v>
      </c>
      <c r="AX1049">
        <v>6000000</v>
      </c>
      <c r="AY1049" t="s">
        <v>4504</v>
      </c>
      <c r="AZ1049">
        <v>8500000</v>
      </c>
      <c r="BA1049" t="s">
        <v>39</v>
      </c>
      <c r="BB1049">
        <v>8500000</v>
      </c>
      <c r="BC1049">
        <v>8500000</v>
      </c>
      <c r="BD1049" t="s">
        <v>39</v>
      </c>
      <c r="BE1049">
        <v>8500000</v>
      </c>
      <c r="CC1049" t="s">
        <v>7211</v>
      </c>
      <c r="CD1049">
        <v>2</v>
      </c>
      <c r="CF1049">
        <v>0</v>
      </c>
      <c r="CG1049">
        <v>1</v>
      </c>
      <c r="CI1049" t="s">
        <v>4594</v>
      </c>
    </row>
    <row r="1050" spans="1:99" x14ac:dyDescent="0.2">
      <c r="A1050" s="21" t="s">
        <v>14406</v>
      </c>
      <c r="B1050" t="s">
        <v>14407</v>
      </c>
      <c r="C1050" s="16">
        <v>43617</v>
      </c>
      <c r="D1050" t="s">
        <v>4546</v>
      </c>
      <c r="G1050" t="s">
        <v>14408</v>
      </c>
      <c r="H1050" t="s">
        <v>4503</v>
      </c>
      <c r="I1050" t="s">
        <v>52</v>
      </c>
      <c r="J1050" t="s">
        <v>14409</v>
      </c>
      <c r="K1050" t="s">
        <v>5500</v>
      </c>
      <c r="L1050" t="s">
        <v>14410</v>
      </c>
      <c r="M1050">
        <v>19.222999999999999</v>
      </c>
      <c r="N1050" t="s">
        <v>4484</v>
      </c>
      <c r="S1050" t="s">
        <v>4485</v>
      </c>
      <c r="T1050" t="s">
        <v>14411</v>
      </c>
      <c r="U1050" t="s">
        <v>14412</v>
      </c>
      <c r="V1050" t="s">
        <v>14413</v>
      </c>
      <c r="W1050" t="s">
        <v>14414</v>
      </c>
      <c r="X1050" t="s">
        <v>14415</v>
      </c>
      <c r="Z1050">
        <v>9</v>
      </c>
      <c r="AM1050">
        <v>2</v>
      </c>
      <c r="AN1050" t="s">
        <v>14416</v>
      </c>
      <c r="AO1050" s="17">
        <v>18568</v>
      </c>
      <c r="AP1050">
        <v>2</v>
      </c>
      <c r="AQ1050" t="s">
        <v>52</v>
      </c>
      <c r="AR1050" s="16">
        <v>44292</v>
      </c>
      <c r="AS1050">
        <v>6250000</v>
      </c>
      <c r="AT1050" t="s">
        <v>39</v>
      </c>
      <c r="AU1050">
        <v>6250000</v>
      </c>
      <c r="AV1050">
        <v>6250000</v>
      </c>
      <c r="AW1050" t="s">
        <v>39</v>
      </c>
      <c r="AX1050">
        <v>6250000</v>
      </c>
      <c r="AY1050" t="s">
        <v>52</v>
      </c>
      <c r="AZ1050">
        <v>6950000</v>
      </c>
      <c r="BA1050" t="s">
        <v>39</v>
      </c>
      <c r="BB1050">
        <v>6950000</v>
      </c>
      <c r="BC1050">
        <v>6950000</v>
      </c>
      <c r="BD1050" t="s">
        <v>39</v>
      </c>
      <c r="BE1050">
        <v>6950000</v>
      </c>
      <c r="BF1050">
        <v>1</v>
      </c>
      <c r="BG1050">
        <v>4</v>
      </c>
      <c r="CC1050" t="s">
        <v>9991</v>
      </c>
      <c r="CD1050">
        <v>11</v>
      </c>
      <c r="CF1050">
        <v>0</v>
      </c>
      <c r="CG1050">
        <v>3</v>
      </c>
      <c r="CI1050" t="s">
        <v>4580</v>
      </c>
      <c r="CN1050" t="s">
        <v>4530</v>
      </c>
      <c r="CP1050" t="s">
        <v>14417</v>
      </c>
      <c r="CQ1050" t="s">
        <v>14418</v>
      </c>
    </row>
    <row r="1051" spans="1:99" x14ac:dyDescent="0.2">
      <c r="A1051" s="21" t="s">
        <v>14419</v>
      </c>
      <c r="B1051" t="s">
        <v>14420</v>
      </c>
      <c r="C1051" s="16">
        <v>42983</v>
      </c>
      <c r="D1051" t="s">
        <v>4476</v>
      </c>
      <c r="F1051" t="s">
        <v>77</v>
      </c>
      <c r="G1051" t="s">
        <v>14421</v>
      </c>
      <c r="H1051" t="s">
        <v>4503</v>
      </c>
      <c r="I1051" t="s">
        <v>52</v>
      </c>
      <c r="J1051" t="s">
        <v>14422</v>
      </c>
      <c r="K1051" t="s">
        <v>4828</v>
      </c>
      <c r="L1051" t="s">
        <v>14423</v>
      </c>
      <c r="M1051">
        <v>19.797000000000001</v>
      </c>
      <c r="N1051" t="s">
        <v>4484</v>
      </c>
      <c r="S1051" t="s">
        <v>4485</v>
      </c>
      <c r="T1051" t="s">
        <v>14424</v>
      </c>
      <c r="U1051" t="s">
        <v>14425</v>
      </c>
      <c r="V1051" t="s">
        <v>14426</v>
      </c>
      <c r="W1051" t="s">
        <v>14427</v>
      </c>
      <c r="X1051" t="s">
        <v>14428</v>
      </c>
      <c r="Z1051">
        <v>28</v>
      </c>
      <c r="AM1051">
        <v>2</v>
      </c>
      <c r="AN1051" t="s">
        <v>14429</v>
      </c>
      <c r="AO1051" s="17">
        <v>18568</v>
      </c>
      <c r="AP1051">
        <v>2</v>
      </c>
      <c r="AQ1051" t="s">
        <v>52</v>
      </c>
      <c r="AR1051" s="16">
        <v>44272</v>
      </c>
      <c r="AY1051" t="s">
        <v>52</v>
      </c>
      <c r="AZ1051">
        <v>1550000</v>
      </c>
      <c r="BA1051" t="s">
        <v>39</v>
      </c>
      <c r="BB1051">
        <v>1550000</v>
      </c>
      <c r="BC1051">
        <v>1550000</v>
      </c>
      <c r="BD1051" t="s">
        <v>39</v>
      </c>
      <c r="BE1051">
        <v>1550000</v>
      </c>
      <c r="BG1051">
        <v>1</v>
      </c>
      <c r="CC1051" t="s">
        <v>5151</v>
      </c>
      <c r="CD1051">
        <v>1</v>
      </c>
      <c r="CF1051">
        <v>0</v>
      </c>
      <c r="CG1051">
        <v>1</v>
      </c>
      <c r="CI1051" t="s">
        <v>4580</v>
      </c>
      <c r="CN1051" t="s">
        <v>4530</v>
      </c>
      <c r="CP1051" t="s">
        <v>14430</v>
      </c>
      <c r="CQ1051" t="s">
        <v>10643</v>
      </c>
    </row>
    <row r="1052" spans="1:99" x14ac:dyDescent="0.2">
      <c r="A1052" s="21" t="s">
        <v>4095</v>
      </c>
      <c r="B1052" t="s">
        <v>4096</v>
      </c>
      <c r="C1052" s="16">
        <v>40909</v>
      </c>
      <c r="D1052" t="s">
        <v>4501</v>
      </c>
      <c r="F1052" t="s">
        <v>77</v>
      </c>
      <c r="G1052" t="s">
        <v>14431</v>
      </c>
      <c r="H1052" t="s">
        <v>4503</v>
      </c>
      <c r="I1052" t="s">
        <v>60</v>
      </c>
      <c r="J1052" t="s">
        <v>174</v>
      </c>
      <c r="K1052" t="s">
        <v>4506</v>
      </c>
      <c r="L1052" t="s">
        <v>4097</v>
      </c>
      <c r="M1052">
        <v>19.834</v>
      </c>
      <c r="N1052" t="s">
        <v>4484</v>
      </c>
      <c r="S1052" t="s">
        <v>4485</v>
      </c>
      <c r="T1052" t="s">
        <v>4098</v>
      </c>
      <c r="U1052" t="s">
        <v>14432</v>
      </c>
      <c r="V1052" t="s">
        <v>14433</v>
      </c>
      <c r="W1052" t="s">
        <v>14434</v>
      </c>
      <c r="X1052" t="s">
        <v>14435</v>
      </c>
      <c r="Y1052" t="s">
        <v>14436</v>
      </c>
      <c r="Z1052">
        <v>24</v>
      </c>
      <c r="AM1052">
        <v>1</v>
      </c>
      <c r="AN1052" t="s">
        <v>14437</v>
      </c>
      <c r="AO1052" s="17">
        <v>18568</v>
      </c>
      <c r="AP1052">
        <v>2</v>
      </c>
      <c r="AQ1052" t="s">
        <v>61</v>
      </c>
      <c r="AR1052" s="16">
        <v>41819</v>
      </c>
      <c r="AS1052">
        <v>10000000</v>
      </c>
      <c r="AT1052" t="s">
        <v>39</v>
      </c>
      <c r="AU1052">
        <v>10000000</v>
      </c>
      <c r="AV1052">
        <v>10000000</v>
      </c>
      <c r="AW1052" t="s">
        <v>39</v>
      </c>
      <c r="AX1052">
        <v>10000000</v>
      </c>
      <c r="AY1052" t="s">
        <v>60</v>
      </c>
      <c r="AZ1052">
        <v>11215501</v>
      </c>
      <c r="BA1052" t="s">
        <v>39</v>
      </c>
      <c r="BB1052">
        <v>11215501</v>
      </c>
      <c r="BC1052">
        <v>11215501</v>
      </c>
      <c r="BD1052" t="s">
        <v>39</v>
      </c>
      <c r="BE1052">
        <v>11215501</v>
      </c>
      <c r="BF1052">
        <v>1</v>
      </c>
      <c r="BG1052">
        <v>12</v>
      </c>
      <c r="CC1052" t="s">
        <v>5316</v>
      </c>
      <c r="CD1052">
        <v>3</v>
      </c>
      <c r="CF1052">
        <v>0</v>
      </c>
      <c r="CG1052">
        <v>2</v>
      </c>
      <c r="CI1052" t="s">
        <v>4580</v>
      </c>
      <c r="CK1052" t="s">
        <v>39</v>
      </c>
      <c r="CP1052" t="s">
        <v>4716</v>
      </c>
      <c r="CQ1052" t="s">
        <v>14438</v>
      </c>
      <c r="CU1052">
        <v>27</v>
      </c>
    </row>
    <row r="1053" spans="1:99" x14ac:dyDescent="0.2">
      <c r="A1053" s="21" t="s">
        <v>14439</v>
      </c>
      <c r="B1053" t="s">
        <v>14440</v>
      </c>
      <c r="C1053" s="16">
        <v>38899</v>
      </c>
      <c r="D1053" t="s">
        <v>4476</v>
      </c>
      <c r="F1053" t="s">
        <v>53</v>
      </c>
      <c r="G1053" t="s">
        <v>14441</v>
      </c>
      <c r="H1053" t="s">
        <v>4503</v>
      </c>
      <c r="I1053" t="s">
        <v>67</v>
      </c>
      <c r="J1053" t="s">
        <v>14442</v>
      </c>
      <c r="K1053" t="s">
        <v>4587</v>
      </c>
      <c r="L1053" t="s">
        <v>14443</v>
      </c>
      <c r="M1053">
        <v>19.872</v>
      </c>
      <c r="N1053" t="s">
        <v>4484</v>
      </c>
      <c r="S1053" t="s">
        <v>4485</v>
      </c>
      <c r="T1053" t="s">
        <v>14444</v>
      </c>
      <c r="U1053" t="s">
        <v>14445</v>
      </c>
      <c r="V1053" t="s">
        <v>14446</v>
      </c>
      <c r="W1053" t="s">
        <v>14447</v>
      </c>
      <c r="X1053" t="s">
        <v>14448</v>
      </c>
      <c r="Z1053">
        <v>140</v>
      </c>
      <c r="AM1053">
        <v>2</v>
      </c>
      <c r="AN1053" t="s">
        <v>14449</v>
      </c>
      <c r="AO1053" t="s">
        <v>4692</v>
      </c>
      <c r="AP1053">
        <v>2</v>
      </c>
      <c r="AQ1053" t="s">
        <v>61</v>
      </c>
      <c r="AR1053" s="16">
        <v>43272</v>
      </c>
      <c r="AS1053">
        <v>8000000</v>
      </c>
      <c r="AT1053" t="s">
        <v>39</v>
      </c>
      <c r="AU1053">
        <v>8000000</v>
      </c>
      <c r="AV1053">
        <v>8000000</v>
      </c>
      <c r="AW1053" t="s">
        <v>39</v>
      </c>
      <c r="AX1053">
        <v>8000000</v>
      </c>
      <c r="AY1053" t="s">
        <v>67</v>
      </c>
      <c r="AZ1053">
        <v>28000000</v>
      </c>
      <c r="BA1053" t="s">
        <v>39</v>
      </c>
      <c r="BB1053">
        <v>28000000</v>
      </c>
      <c r="BC1053">
        <v>28000000</v>
      </c>
      <c r="BD1053" t="s">
        <v>39</v>
      </c>
      <c r="BE1053">
        <v>28000000</v>
      </c>
      <c r="BF1053">
        <v>3</v>
      </c>
      <c r="BG1053">
        <v>3</v>
      </c>
      <c r="CC1053" t="s">
        <v>14450</v>
      </c>
      <c r="CD1053">
        <v>24</v>
      </c>
      <c r="CF1053">
        <v>5</v>
      </c>
      <c r="CG1053">
        <v>21</v>
      </c>
      <c r="CH1053" t="s">
        <v>4608</v>
      </c>
      <c r="CI1053" t="s">
        <v>4529</v>
      </c>
      <c r="CN1053" t="s">
        <v>5008</v>
      </c>
      <c r="CP1053" t="s">
        <v>14451</v>
      </c>
      <c r="CQ1053" t="s">
        <v>14452</v>
      </c>
      <c r="CU1053">
        <v>31</v>
      </c>
    </row>
    <row r="1054" spans="1:99" x14ac:dyDescent="0.2">
      <c r="A1054" s="21" t="s">
        <v>536</v>
      </c>
      <c r="B1054" t="s">
        <v>537</v>
      </c>
      <c r="C1054" s="16">
        <v>41722</v>
      </c>
      <c r="D1054" t="s">
        <v>4476</v>
      </c>
      <c r="F1054" t="s">
        <v>77</v>
      </c>
      <c r="G1054" t="s">
        <v>14453</v>
      </c>
      <c r="H1054" t="s">
        <v>4503</v>
      </c>
      <c r="I1054" t="s">
        <v>97</v>
      </c>
      <c r="J1054" t="s">
        <v>535</v>
      </c>
      <c r="K1054" t="s">
        <v>4482</v>
      </c>
      <c r="L1054" t="s">
        <v>538</v>
      </c>
      <c r="M1054">
        <v>19.934000000000001</v>
      </c>
      <c r="N1054" t="s">
        <v>4484</v>
      </c>
      <c r="S1054" t="s">
        <v>4485</v>
      </c>
      <c r="T1054" t="s">
        <v>539</v>
      </c>
      <c r="U1054" t="s">
        <v>14454</v>
      </c>
      <c r="W1054" t="s">
        <v>14455</v>
      </c>
      <c r="X1054" t="s">
        <v>14456</v>
      </c>
      <c r="Y1054" t="s">
        <v>14457</v>
      </c>
      <c r="Z1054">
        <v>7</v>
      </c>
      <c r="AM1054">
        <v>1</v>
      </c>
      <c r="AN1054" t="s">
        <v>14458</v>
      </c>
      <c r="AO1054" s="17">
        <v>18568</v>
      </c>
      <c r="AP1054">
        <v>2</v>
      </c>
      <c r="AR1054" s="16">
        <v>43812</v>
      </c>
      <c r="AS1054">
        <v>14000000</v>
      </c>
      <c r="AT1054" t="s">
        <v>35</v>
      </c>
      <c r="AU1054">
        <v>15568702</v>
      </c>
      <c r="AV1054">
        <v>14000000</v>
      </c>
      <c r="AW1054" t="s">
        <v>35</v>
      </c>
      <c r="AX1054">
        <v>15568702</v>
      </c>
      <c r="AY1054" t="s">
        <v>97</v>
      </c>
      <c r="AZ1054">
        <v>19068702</v>
      </c>
      <c r="BA1054" t="s">
        <v>39</v>
      </c>
      <c r="BB1054">
        <v>19068702</v>
      </c>
      <c r="BC1054">
        <v>19068702</v>
      </c>
      <c r="BD1054" t="s">
        <v>39</v>
      </c>
      <c r="BE1054">
        <v>19068702</v>
      </c>
      <c r="BF1054">
        <v>2</v>
      </c>
      <c r="BG1054">
        <v>6</v>
      </c>
      <c r="CC1054" t="s">
        <v>4892</v>
      </c>
      <c r="CD1054">
        <v>4</v>
      </c>
      <c r="CN1054" t="s">
        <v>4530</v>
      </c>
      <c r="CP1054" t="s">
        <v>4679</v>
      </c>
      <c r="CQ1054" t="s">
        <v>14459</v>
      </c>
      <c r="CU1054">
        <v>19</v>
      </c>
    </row>
    <row r="1055" spans="1:99" x14ac:dyDescent="0.2">
      <c r="A1055" s="21" t="s">
        <v>14460</v>
      </c>
      <c r="B1055" t="s">
        <v>14461</v>
      </c>
      <c r="C1055" s="16">
        <v>44044</v>
      </c>
      <c r="D1055" t="s">
        <v>4546</v>
      </c>
      <c r="G1055" t="s">
        <v>14462</v>
      </c>
      <c r="H1055" t="s">
        <v>4503</v>
      </c>
      <c r="I1055" t="s">
        <v>52</v>
      </c>
      <c r="J1055" t="s">
        <v>14463</v>
      </c>
      <c r="K1055" t="s">
        <v>4482</v>
      </c>
      <c r="L1055" t="s">
        <v>14464</v>
      </c>
      <c r="M1055">
        <v>20.007999999999999</v>
      </c>
      <c r="N1055" t="s">
        <v>4484</v>
      </c>
      <c r="S1055" t="s">
        <v>4485</v>
      </c>
      <c r="T1055" t="s">
        <v>14465</v>
      </c>
      <c r="U1055" t="s">
        <v>14466</v>
      </c>
      <c r="V1055" t="s">
        <v>14467</v>
      </c>
      <c r="W1055" t="s">
        <v>14468</v>
      </c>
      <c r="X1055" t="s">
        <v>14469</v>
      </c>
      <c r="AM1055">
        <v>4</v>
      </c>
      <c r="AN1055" t="s">
        <v>14470</v>
      </c>
      <c r="AO1055" s="17">
        <v>18568</v>
      </c>
      <c r="AP1055">
        <v>2</v>
      </c>
      <c r="AQ1055" t="s">
        <v>52</v>
      </c>
      <c r="AR1055" s="16">
        <v>44346</v>
      </c>
      <c r="AY1055" t="s">
        <v>52</v>
      </c>
      <c r="AZ1055">
        <v>1092408</v>
      </c>
      <c r="BA1055" t="s">
        <v>39</v>
      </c>
      <c r="BB1055">
        <v>1092408</v>
      </c>
      <c r="BC1055">
        <v>1092408</v>
      </c>
      <c r="BD1055" t="s">
        <v>39</v>
      </c>
      <c r="BE1055">
        <v>1092408</v>
      </c>
      <c r="BG1055">
        <v>7</v>
      </c>
      <c r="CN1055" t="s">
        <v>4530</v>
      </c>
      <c r="CP1055" t="s">
        <v>14471</v>
      </c>
      <c r="CQ1055" t="s">
        <v>14472</v>
      </c>
    </row>
    <row r="1056" spans="1:99" x14ac:dyDescent="0.2">
      <c r="A1056" s="21" t="s">
        <v>3044</v>
      </c>
      <c r="B1056" t="s">
        <v>3046</v>
      </c>
      <c r="C1056" s="16">
        <v>42583</v>
      </c>
      <c r="D1056" t="s">
        <v>4546</v>
      </c>
      <c r="G1056" t="s">
        <v>14473</v>
      </c>
      <c r="H1056" t="s">
        <v>4503</v>
      </c>
      <c r="I1056" t="s">
        <v>52</v>
      </c>
      <c r="J1056" t="s">
        <v>3045</v>
      </c>
      <c r="K1056" t="s">
        <v>4506</v>
      </c>
      <c r="L1056" t="s">
        <v>3047</v>
      </c>
      <c r="M1056">
        <v>20.219000000000001</v>
      </c>
      <c r="N1056" t="s">
        <v>4484</v>
      </c>
      <c r="S1056" t="s">
        <v>4485</v>
      </c>
      <c r="T1056" t="s">
        <v>3048</v>
      </c>
      <c r="V1056" t="s">
        <v>14474</v>
      </c>
      <c r="W1056" t="s">
        <v>14475</v>
      </c>
      <c r="X1056" t="s">
        <v>14476</v>
      </c>
      <c r="Y1056">
        <v>2038260123</v>
      </c>
      <c r="Z1056">
        <v>4</v>
      </c>
      <c r="AM1056">
        <v>1</v>
      </c>
      <c r="AN1056" t="s">
        <v>14477</v>
      </c>
      <c r="AO1056" s="18">
        <v>44470</v>
      </c>
      <c r="AP1056">
        <v>2</v>
      </c>
      <c r="AQ1056" t="s">
        <v>52</v>
      </c>
      <c r="AR1056" s="16">
        <v>44166</v>
      </c>
      <c r="AS1056">
        <v>5000000</v>
      </c>
      <c r="AT1056" t="s">
        <v>1244</v>
      </c>
      <c r="AU1056">
        <v>6710922</v>
      </c>
      <c r="AV1056">
        <v>5000000</v>
      </c>
      <c r="AW1056" t="s">
        <v>1244</v>
      </c>
      <c r="AX1056">
        <v>6710922</v>
      </c>
      <c r="AY1056" t="s">
        <v>52</v>
      </c>
      <c r="AZ1056">
        <v>6710923</v>
      </c>
      <c r="BA1056" t="s">
        <v>39</v>
      </c>
      <c r="BB1056">
        <v>6710923</v>
      </c>
      <c r="BC1056">
        <v>6710923</v>
      </c>
      <c r="BD1056" t="s">
        <v>39</v>
      </c>
      <c r="BE1056">
        <v>6710923</v>
      </c>
      <c r="BG1056">
        <v>5</v>
      </c>
      <c r="CC1056" t="s">
        <v>14450</v>
      </c>
      <c r="CD1056">
        <v>11</v>
      </c>
      <c r="CF1056">
        <v>3</v>
      </c>
      <c r="CG1056">
        <v>0</v>
      </c>
      <c r="CH1056" t="s">
        <v>4629</v>
      </c>
    </row>
    <row r="1057" spans="1:99" x14ac:dyDescent="0.2">
      <c r="A1057" s="21" t="s">
        <v>2907</v>
      </c>
      <c r="B1057" t="s">
        <v>2909</v>
      </c>
      <c r="C1057" s="16">
        <v>41640</v>
      </c>
      <c r="D1057" t="s">
        <v>4501</v>
      </c>
      <c r="F1057" t="s">
        <v>77</v>
      </c>
      <c r="G1057" t="s">
        <v>14478</v>
      </c>
      <c r="H1057" t="s">
        <v>4503</v>
      </c>
      <c r="I1057" t="s">
        <v>5130</v>
      </c>
      <c r="J1057" t="s">
        <v>2908</v>
      </c>
      <c r="K1057" t="s">
        <v>4506</v>
      </c>
      <c r="L1057" t="s">
        <v>2910</v>
      </c>
      <c r="M1057">
        <v>20.509</v>
      </c>
      <c r="N1057" t="s">
        <v>4484</v>
      </c>
      <c r="S1057" t="s">
        <v>4485</v>
      </c>
      <c r="T1057" t="s">
        <v>2911</v>
      </c>
      <c r="U1057" t="s">
        <v>14479</v>
      </c>
      <c r="W1057" t="s">
        <v>14480</v>
      </c>
      <c r="Z1057">
        <v>15</v>
      </c>
      <c r="AM1057">
        <v>1</v>
      </c>
      <c r="AN1057" t="s">
        <v>14481</v>
      </c>
      <c r="AO1057" s="18">
        <v>44470</v>
      </c>
      <c r="AP1057">
        <v>2</v>
      </c>
      <c r="AR1057" s="16">
        <v>43584</v>
      </c>
      <c r="AS1057">
        <v>9000000</v>
      </c>
      <c r="AT1057" t="s">
        <v>39</v>
      </c>
      <c r="AU1057">
        <v>9000000</v>
      </c>
      <c r="AV1057">
        <v>9000000</v>
      </c>
      <c r="AW1057" t="s">
        <v>39</v>
      </c>
      <c r="AX1057">
        <v>9000000</v>
      </c>
      <c r="AY1057" t="s">
        <v>5130</v>
      </c>
      <c r="AZ1057">
        <v>9000000</v>
      </c>
      <c r="BA1057" t="s">
        <v>39</v>
      </c>
      <c r="BB1057">
        <v>9000000</v>
      </c>
      <c r="BC1057">
        <v>9000000</v>
      </c>
      <c r="BD1057" t="s">
        <v>39</v>
      </c>
      <c r="BE1057">
        <v>9000000</v>
      </c>
      <c r="BF1057">
        <v>3</v>
      </c>
      <c r="BG1057">
        <v>3</v>
      </c>
      <c r="CC1057" t="s">
        <v>10363</v>
      </c>
      <c r="CD1057">
        <v>22</v>
      </c>
      <c r="CF1057">
        <v>0</v>
      </c>
      <c r="CG1057">
        <v>4</v>
      </c>
      <c r="CI1057" t="s">
        <v>4580</v>
      </c>
      <c r="CP1057" t="s">
        <v>4581</v>
      </c>
      <c r="CQ1057" t="s">
        <v>14482</v>
      </c>
    </row>
    <row r="1058" spans="1:99" x14ac:dyDescent="0.2">
      <c r="A1058" s="21" t="s">
        <v>685</v>
      </c>
      <c r="B1058" t="s">
        <v>686</v>
      </c>
      <c r="C1058" s="16">
        <v>40179</v>
      </c>
      <c r="D1058" t="s">
        <v>4546</v>
      </c>
      <c r="F1058" t="s">
        <v>77</v>
      </c>
      <c r="G1058" t="s">
        <v>14483</v>
      </c>
      <c r="H1058" t="s">
        <v>4503</v>
      </c>
      <c r="I1058" t="s">
        <v>60</v>
      </c>
      <c r="J1058" t="s">
        <v>684</v>
      </c>
      <c r="K1058" t="s">
        <v>4482</v>
      </c>
      <c r="L1058" t="s">
        <v>687</v>
      </c>
      <c r="M1058">
        <v>20.571000000000002</v>
      </c>
      <c r="N1058" t="s">
        <v>4484</v>
      </c>
      <c r="S1058" t="s">
        <v>4485</v>
      </c>
      <c r="T1058" t="s">
        <v>688</v>
      </c>
      <c r="U1058" t="s">
        <v>14484</v>
      </c>
      <c r="V1058" t="s">
        <v>14485</v>
      </c>
      <c r="W1058" t="s">
        <v>14486</v>
      </c>
      <c r="X1058" t="s">
        <v>14487</v>
      </c>
      <c r="Z1058">
        <v>16</v>
      </c>
      <c r="AM1058">
        <v>2</v>
      </c>
      <c r="AN1058" t="s">
        <v>14488</v>
      </c>
      <c r="AO1058" t="s">
        <v>4692</v>
      </c>
      <c r="AP1058">
        <v>2</v>
      </c>
      <c r="AQ1058" t="s">
        <v>61</v>
      </c>
      <c r="AR1058" s="16">
        <v>42191</v>
      </c>
      <c r="AS1058">
        <v>15000000</v>
      </c>
      <c r="AT1058" t="s">
        <v>35</v>
      </c>
      <c r="AU1058">
        <v>16583417</v>
      </c>
      <c r="AV1058">
        <v>15000000</v>
      </c>
      <c r="AW1058" t="s">
        <v>35</v>
      </c>
      <c r="AX1058">
        <v>16583417</v>
      </c>
      <c r="AY1058" t="s">
        <v>60</v>
      </c>
      <c r="AZ1058">
        <v>16583418</v>
      </c>
      <c r="BA1058" t="s">
        <v>39</v>
      </c>
      <c r="BB1058">
        <v>16583418</v>
      </c>
      <c r="BC1058">
        <v>16583418</v>
      </c>
      <c r="BD1058" t="s">
        <v>39</v>
      </c>
      <c r="BE1058">
        <v>16583418</v>
      </c>
      <c r="BF1058">
        <v>2</v>
      </c>
      <c r="BG1058">
        <v>2</v>
      </c>
      <c r="CC1058" t="s">
        <v>14489</v>
      </c>
      <c r="CD1058">
        <v>21</v>
      </c>
      <c r="CF1058">
        <v>0</v>
      </c>
      <c r="CG1058">
        <v>2</v>
      </c>
      <c r="CI1058" t="s">
        <v>4594</v>
      </c>
    </row>
    <row r="1059" spans="1:99" x14ac:dyDescent="0.2">
      <c r="A1059" s="21" t="s">
        <v>14490</v>
      </c>
      <c r="B1059" t="s">
        <v>14491</v>
      </c>
      <c r="C1059" s="16">
        <v>38930</v>
      </c>
      <c r="D1059" t="s">
        <v>4546</v>
      </c>
      <c r="E1059" t="s">
        <v>4881</v>
      </c>
      <c r="F1059" t="s">
        <v>45</v>
      </c>
      <c r="G1059" t="s">
        <v>14492</v>
      </c>
      <c r="H1059" t="s">
        <v>4503</v>
      </c>
      <c r="I1059" t="s">
        <v>5064</v>
      </c>
      <c r="J1059" t="s">
        <v>14493</v>
      </c>
      <c r="K1059" t="s">
        <v>4506</v>
      </c>
      <c r="L1059" t="s">
        <v>14494</v>
      </c>
      <c r="M1059">
        <v>20.821000000000002</v>
      </c>
      <c r="N1059" t="s">
        <v>4484</v>
      </c>
      <c r="O1059" s="16">
        <v>43525</v>
      </c>
      <c r="P1059" t="s">
        <v>4546</v>
      </c>
      <c r="S1059" t="s">
        <v>4485</v>
      </c>
      <c r="T1059" t="s">
        <v>14495</v>
      </c>
      <c r="U1059" t="s">
        <v>14496</v>
      </c>
      <c r="V1059" t="s">
        <v>14497</v>
      </c>
      <c r="W1059" t="s">
        <v>14498</v>
      </c>
      <c r="X1059" t="s">
        <v>14499</v>
      </c>
      <c r="Y1059" t="s">
        <v>14500</v>
      </c>
      <c r="Z1059">
        <v>14</v>
      </c>
      <c r="AM1059">
        <v>1</v>
      </c>
      <c r="AN1059" t="s">
        <v>14501</v>
      </c>
      <c r="AO1059" t="s">
        <v>4692</v>
      </c>
      <c r="AP1059">
        <v>2</v>
      </c>
      <c r="AQ1059" t="s">
        <v>203</v>
      </c>
      <c r="AR1059" s="16">
        <v>43676</v>
      </c>
      <c r="AS1059">
        <v>6000000</v>
      </c>
      <c r="AT1059" t="s">
        <v>1244</v>
      </c>
      <c r="AU1059">
        <v>7294619</v>
      </c>
      <c r="AV1059">
        <v>6000000</v>
      </c>
      <c r="AW1059" t="s">
        <v>1244</v>
      </c>
      <c r="AX1059">
        <v>7294619</v>
      </c>
      <c r="AY1059" t="s">
        <v>5064</v>
      </c>
      <c r="AZ1059">
        <v>6000000</v>
      </c>
      <c r="BA1059" t="s">
        <v>1244</v>
      </c>
      <c r="BB1059">
        <v>7294620</v>
      </c>
      <c r="BC1059">
        <v>41000000</v>
      </c>
      <c r="BD1059" t="s">
        <v>1244</v>
      </c>
      <c r="BE1059">
        <v>54451721</v>
      </c>
      <c r="BF1059">
        <v>1</v>
      </c>
      <c r="BG1059">
        <v>1</v>
      </c>
      <c r="BH1059" t="s">
        <v>1753</v>
      </c>
      <c r="BI1059" t="s">
        <v>1755</v>
      </c>
      <c r="BJ1059" s="16">
        <v>43525</v>
      </c>
      <c r="BK1059" t="s">
        <v>4546</v>
      </c>
      <c r="CC1059" t="s">
        <v>9046</v>
      </c>
      <c r="CD1059">
        <v>32</v>
      </c>
      <c r="CJ1059">
        <v>574812</v>
      </c>
      <c r="CK1059" t="s">
        <v>39</v>
      </c>
      <c r="CL1059">
        <v>574812</v>
      </c>
      <c r="CP1059" t="s">
        <v>5594</v>
      </c>
      <c r="CQ1059" t="s">
        <v>14502</v>
      </c>
      <c r="CR1059" t="s">
        <v>14503</v>
      </c>
      <c r="CS1059" t="s">
        <v>14504</v>
      </c>
      <c r="CU1059">
        <v>34</v>
      </c>
    </row>
    <row r="1060" spans="1:99" x14ac:dyDescent="0.2">
      <c r="A1060" s="21" t="s">
        <v>14505</v>
      </c>
      <c r="B1060" t="s">
        <v>14506</v>
      </c>
      <c r="C1060" s="16">
        <v>43101</v>
      </c>
      <c r="D1060" t="s">
        <v>4476</v>
      </c>
      <c r="G1060" t="s">
        <v>14507</v>
      </c>
      <c r="H1060" t="s">
        <v>4503</v>
      </c>
      <c r="I1060" t="s">
        <v>91</v>
      </c>
      <c r="J1060" t="s">
        <v>14508</v>
      </c>
      <c r="K1060" t="s">
        <v>5500</v>
      </c>
      <c r="L1060" t="s">
        <v>14509</v>
      </c>
      <c r="M1060">
        <v>20.87</v>
      </c>
      <c r="N1060" t="s">
        <v>4484</v>
      </c>
      <c r="S1060" t="s">
        <v>4485</v>
      </c>
      <c r="T1060" t="s">
        <v>14510</v>
      </c>
      <c r="W1060" t="s">
        <v>14511</v>
      </c>
      <c r="Z1060">
        <v>5</v>
      </c>
      <c r="AM1060">
        <v>1</v>
      </c>
      <c r="AN1060" t="s">
        <v>14512</v>
      </c>
      <c r="AO1060" s="17">
        <v>18568</v>
      </c>
      <c r="AP1060">
        <v>2</v>
      </c>
      <c r="AQ1060" t="s">
        <v>52</v>
      </c>
      <c r="AR1060" s="16">
        <v>43474</v>
      </c>
      <c r="AS1060">
        <v>7200000</v>
      </c>
      <c r="AT1060" t="s">
        <v>35</v>
      </c>
      <c r="AU1060">
        <v>8319131</v>
      </c>
      <c r="AV1060">
        <v>7200000</v>
      </c>
      <c r="AW1060" t="s">
        <v>35</v>
      </c>
      <c r="AX1060">
        <v>8319131</v>
      </c>
      <c r="AY1060" t="s">
        <v>91</v>
      </c>
      <c r="AZ1060">
        <v>8319131</v>
      </c>
      <c r="BA1060" t="s">
        <v>39</v>
      </c>
      <c r="BB1060">
        <v>8319131</v>
      </c>
      <c r="BC1060">
        <v>8319131</v>
      </c>
      <c r="BD1060" t="s">
        <v>39</v>
      </c>
      <c r="BE1060">
        <v>8319131</v>
      </c>
      <c r="BF1060">
        <v>1</v>
      </c>
      <c r="BG1060">
        <v>4</v>
      </c>
      <c r="CN1060" t="s">
        <v>4530</v>
      </c>
      <c r="CP1060" t="s">
        <v>5581</v>
      </c>
      <c r="CQ1060" t="s">
        <v>14513</v>
      </c>
      <c r="CU1060">
        <v>20</v>
      </c>
    </row>
    <row r="1061" spans="1:99" x14ac:dyDescent="0.2">
      <c r="A1061" s="21" t="s">
        <v>14514</v>
      </c>
      <c r="B1061" t="s">
        <v>14515</v>
      </c>
      <c r="C1061" s="16">
        <v>43831</v>
      </c>
      <c r="D1061" t="s">
        <v>4501</v>
      </c>
      <c r="G1061" t="s">
        <v>14516</v>
      </c>
      <c r="H1061" t="s">
        <v>4503</v>
      </c>
      <c r="I1061" t="s">
        <v>52</v>
      </c>
      <c r="J1061" t="s">
        <v>73</v>
      </c>
      <c r="K1061" t="s">
        <v>4506</v>
      </c>
      <c r="L1061" t="s">
        <v>14517</v>
      </c>
      <c r="M1061">
        <v>20.954000000000001</v>
      </c>
      <c r="N1061" t="s">
        <v>4484</v>
      </c>
      <c r="S1061" t="s">
        <v>4485</v>
      </c>
      <c r="T1061" t="s">
        <v>14518</v>
      </c>
      <c r="U1061" t="s">
        <v>14519</v>
      </c>
      <c r="V1061" t="s">
        <v>14520</v>
      </c>
      <c r="W1061" t="s">
        <v>14521</v>
      </c>
      <c r="X1061" t="s">
        <v>14522</v>
      </c>
      <c r="AM1061">
        <v>1</v>
      </c>
      <c r="AN1061" t="s">
        <v>14523</v>
      </c>
      <c r="AO1061" s="17">
        <v>18568</v>
      </c>
      <c r="AP1061">
        <v>2</v>
      </c>
      <c r="AQ1061" t="s">
        <v>52</v>
      </c>
      <c r="AR1061" s="16">
        <v>44267</v>
      </c>
      <c r="AS1061">
        <v>4000000</v>
      </c>
      <c r="AT1061" t="s">
        <v>1244</v>
      </c>
      <c r="AU1061">
        <v>5567951</v>
      </c>
      <c r="AV1061">
        <v>4000000</v>
      </c>
      <c r="AW1061" t="s">
        <v>1244</v>
      </c>
      <c r="AX1061">
        <v>5567951</v>
      </c>
      <c r="AY1061" t="s">
        <v>52</v>
      </c>
      <c r="AZ1061">
        <v>5567952</v>
      </c>
      <c r="BA1061" t="s">
        <v>39</v>
      </c>
      <c r="BB1061">
        <v>5567952</v>
      </c>
      <c r="BC1061">
        <v>5567952</v>
      </c>
      <c r="BD1061" t="s">
        <v>39</v>
      </c>
      <c r="BE1061">
        <v>5567952</v>
      </c>
      <c r="BF1061">
        <v>1</v>
      </c>
      <c r="BG1061">
        <v>5</v>
      </c>
      <c r="CP1061" t="s">
        <v>4555</v>
      </c>
      <c r="CQ1061" t="s">
        <v>14524</v>
      </c>
    </row>
    <row r="1062" spans="1:99" x14ac:dyDescent="0.2">
      <c r="A1062" s="21" t="s">
        <v>3381</v>
      </c>
      <c r="B1062" t="s">
        <v>3383</v>
      </c>
      <c r="C1062" s="16">
        <v>40695</v>
      </c>
      <c r="D1062" t="s">
        <v>4476</v>
      </c>
      <c r="F1062" t="s">
        <v>77</v>
      </c>
      <c r="G1062" t="s">
        <v>14525</v>
      </c>
      <c r="H1062" t="s">
        <v>4503</v>
      </c>
      <c r="I1062" t="s">
        <v>97</v>
      </c>
      <c r="J1062" t="s">
        <v>3382</v>
      </c>
      <c r="K1062" t="s">
        <v>14526</v>
      </c>
      <c r="L1062" t="s">
        <v>3384</v>
      </c>
      <c r="M1062">
        <v>20.978000000000002</v>
      </c>
      <c r="N1062" t="s">
        <v>4484</v>
      </c>
      <c r="S1062" t="s">
        <v>4485</v>
      </c>
      <c r="T1062" t="s">
        <v>3385</v>
      </c>
      <c r="U1062" t="s">
        <v>14527</v>
      </c>
      <c r="V1062" t="s">
        <v>14528</v>
      </c>
      <c r="W1062" t="s">
        <v>14529</v>
      </c>
      <c r="X1062" t="s">
        <v>14530</v>
      </c>
      <c r="Y1062">
        <v>862154896951</v>
      </c>
      <c r="Z1062">
        <v>178</v>
      </c>
      <c r="AM1062">
        <v>1</v>
      </c>
      <c r="AN1062" t="s">
        <v>14531</v>
      </c>
      <c r="AO1062" t="s">
        <v>4692</v>
      </c>
      <c r="AP1062">
        <v>2</v>
      </c>
      <c r="AR1062" s="16">
        <v>42886</v>
      </c>
      <c r="AY1062" t="s">
        <v>97</v>
      </c>
      <c r="AZ1062">
        <v>5000000</v>
      </c>
      <c r="BA1062" t="s">
        <v>39</v>
      </c>
      <c r="BB1062">
        <v>5000000</v>
      </c>
      <c r="BC1062">
        <v>5000000</v>
      </c>
      <c r="BD1062" t="s">
        <v>39</v>
      </c>
      <c r="BE1062">
        <v>5000000</v>
      </c>
      <c r="BF1062">
        <v>1</v>
      </c>
      <c r="BG1062">
        <v>6</v>
      </c>
      <c r="CC1062" t="s">
        <v>14532</v>
      </c>
      <c r="CD1062">
        <v>10</v>
      </c>
      <c r="CP1062" t="s">
        <v>4728</v>
      </c>
      <c r="CQ1062" t="s">
        <v>14533</v>
      </c>
      <c r="CU1062">
        <v>19</v>
      </c>
    </row>
    <row r="1063" spans="1:99" x14ac:dyDescent="0.2">
      <c r="A1063" s="21" t="s">
        <v>14534</v>
      </c>
      <c r="B1063" t="s">
        <v>14535</v>
      </c>
      <c r="C1063" s="16">
        <v>43905</v>
      </c>
      <c r="D1063" t="s">
        <v>4476</v>
      </c>
      <c r="G1063" t="s">
        <v>14536</v>
      </c>
      <c r="H1063" t="s">
        <v>4503</v>
      </c>
      <c r="I1063" t="s">
        <v>97</v>
      </c>
      <c r="J1063" t="s">
        <v>73</v>
      </c>
      <c r="K1063" t="s">
        <v>4482</v>
      </c>
      <c r="L1063" t="s">
        <v>14537</v>
      </c>
      <c r="M1063">
        <v>21.048999999999999</v>
      </c>
      <c r="N1063" t="s">
        <v>4484</v>
      </c>
      <c r="S1063" t="s">
        <v>4485</v>
      </c>
      <c r="T1063" t="s">
        <v>14538</v>
      </c>
      <c r="U1063" t="s">
        <v>14539</v>
      </c>
      <c r="W1063" t="s">
        <v>14540</v>
      </c>
      <c r="Z1063">
        <v>5</v>
      </c>
      <c r="AM1063">
        <v>1</v>
      </c>
      <c r="AN1063" t="s">
        <v>14541</v>
      </c>
      <c r="AO1063" s="18">
        <v>44470</v>
      </c>
      <c r="AP1063">
        <v>2</v>
      </c>
      <c r="AR1063" s="16">
        <v>44255</v>
      </c>
      <c r="AY1063" t="s">
        <v>97</v>
      </c>
      <c r="AZ1063">
        <v>2700000</v>
      </c>
      <c r="BA1063" t="s">
        <v>39</v>
      </c>
      <c r="BB1063">
        <v>2700000</v>
      </c>
      <c r="BC1063">
        <v>2700000</v>
      </c>
      <c r="BD1063" t="s">
        <v>39</v>
      </c>
      <c r="BE1063">
        <v>2700000</v>
      </c>
      <c r="BG1063">
        <v>11</v>
      </c>
      <c r="CN1063" t="s">
        <v>4530</v>
      </c>
      <c r="CP1063" t="s">
        <v>4555</v>
      </c>
      <c r="CQ1063" t="s">
        <v>14542</v>
      </c>
    </row>
    <row r="1064" spans="1:99" x14ac:dyDescent="0.2">
      <c r="A1064" s="21" t="s">
        <v>1357</v>
      </c>
      <c r="B1064" t="s">
        <v>1359</v>
      </c>
      <c r="C1064" s="16">
        <v>43497</v>
      </c>
      <c r="D1064" t="s">
        <v>4546</v>
      </c>
      <c r="F1064" t="s">
        <v>45</v>
      </c>
      <c r="G1064" t="s">
        <v>14543</v>
      </c>
      <c r="H1064" t="s">
        <v>4503</v>
      </c>
      <c r="I1064" t="s">
        <v>52</v>
      </c>
      <c r="J1064" t="s">
        <v>1358</v>
      </c>
      <c r="K1064" t="s">
        <v>4506</v>
      </c>
      <c r="L1064" t="s">
        <v>1360</v>
      </c>
      <c r="M1064">
        <v>21.963000000000001</v>
      </c>
      <c r="N1064" t="s">
        <v>4484</v>
      </c>
      <c r="S1064" t="s">
        <v>4485</v>
      </c>
      <c r="T1064" t="s">
        <v>1361</v>
      </c>
      <c r="U1064" t="s">
        <v>14544</v>
      </c>
      <c r="V1064" t="s">
        <v>14545</v>
      </c>
      <c r="W1064" t="s">
        <v>14546</v>
      </c>
      <c r="X1064" t="s">
        <v>14547</v>
      </c>
      <c r="Z1064">
        <v>14</v>
      </c>
      <c r="AM1064">
        <v>2</v>
      </c>
      <c r="AN1064" t="s">
        <v>14548</v>
      </c>
      <c r="AO1064" s="18">
        <v>44470</v>
      </c>
      <c r="AP1064">
        <v>2</v>
      </c>
      <c r="AQ1064" t="s">
        <v>52</v>
      </c>
      <c r="AR1064" s="16">
        <v>44249</v>
      </c>
      <c r="AS1064">
        <v>1600000</v>
      </c>
      <c r="AT1064" t="s">
        <v>1244</v>
      </c>
      <c r="AU1064">
        <v>2250854</v>
      </c>
      <c r="AV1064">
        <v>1600000</v>
      </c>
      <c r="AW1064" t="s">
        <v>1244</v>
      </c>
      <c r="AX1064">
        <v>2250854</v>
      </c>
      <c r="AY1064" t="s">
        <v>52</v>
      </c>
      <c r="AZ1064">
        <v>1850000</v>
      </c>
      <c r="BA1064" t="s">
        <v>1244</v>
      </c>
      <c r="BB1064">
        <v>2571730</v>
      </c>
      <c r="BC1064">
        <v>1850000</v>
      </c>
      <c r="BD1064" t="s">
        <v>1244</v>
      </c>
      <c r="BE1064">
        <v>2571730</v>
      </c>
      <c r="BF1064">
        <v>2</v>
      </c>
      <c r="BG1064">
        <v>4</v>
      </c>
      <c r="CC1064" t="s">
        <v>4579</v>
      </c>
      <c r="CD1064">
        <v>2</v>
      </c>
      <c r="CF1064">
        <v>0</v>
      </c>
      <c r="CG1064">
        <v>5</v>
      </c>
      <c r="CI1064" t="s">
        <v>10499</v>
      </c>
    </row>
    <row r="1065" spans="1:99" x14ac:dyDescent="0.2">
      <c r="A1065" s="21" t="s">
        <v>14549</v>
      </c>
      <c r="B1065" t="s">
        <v>14550</v>
      </c>
      <c r="C1065" s="16">
        <v>40544</v>
      </c>
      <c r="D1065" t="s">
        <v>4501</v>
      </c>
      <c r="F1065" t="s">
        <v>77</v>
      </c>
      <c r="G1065" t="s">
        <v>14551</v>
      </c>
      <c r="H1065" t="s">
        <v>4503</v>
      </c>
      <c r="I1065" t="s">
        <v>97</v>
      </c>
      <c r="J1065" t="s">
        <v>14552</v>
      </c>
      <c r="K1065" t="s">
        <v>4945</v>
      </c>
      <c r="L1065" t="s">
        <v>14553</v>
      </c>
      <c r="M1065">
        <v>22.423999999999999</v>
      </c>
      <c r="N1065" t="s">
        <v>4484</v>
      </c>
      <c r="S1065" t="s">
        <v>4485</v>
      </c>
      <c r="T1065" t="s">
        <v>14554</v>
      </c>
      <c r="U1065" t="s">
        <v>14555</v>
      </c>
      <c r="W1065" t="s">
        <v>14556</v>
      </c>
      <c r="X1065" t="s">
        <v>14557</v>
      </c>
      <c r="Y1065" t="s">
        <v>14558</v>
      </c>
      <c r="Z1065">
        <v>13</v>
      </c>
      <c r="AM1065">
        <v>1</v>
      </c>
      <c r="AN1065" t="s">
        <v>14559</v>
      </c>
      <c r="AO1065" t="s">
        <v>4528</v>
      </c>
      <c r="AP1065">
        <v>2</v>
      </c>
      <c r="AR1065" s="16">
        <v>42529</v>
      </c>
      <c r="AY1065" t="s">
        <v>97</v>
      </c>
      <c r="AZ1065">
        <v>12000000</v>
      </c>
      <c r="BA1065" t="s">
        <v>39</v>
      </c>
      <c r="BB1065">
        <v>12000000</v>
      </c>
      <c r="BC1065">
        <v>12000000</v>
      </c>
      <c r="BD1065" t="s">
        <v>39</v>
      </c>
      <c r="BE1065">
        <v>12000000</v>
      </c>
      <c r="BG1065">
        <v>1</v>
      </c>
      <c r="CC1065" t="s">
        <v>4748</v>
      </c>
      <c r="CD1065">
        <v>18</v>
      </c>
      <c r="CN1065" t="s">
        <v>4530</v>
      </c>
      <c r="CP1065" t="s">
        <v>6157</v>
      </c>
      <c r="CQ1065" t="s">
        <v>14560</v>
      </c>
      <c r="CU1065">
        <v>14</v>
      </c>
    </row>
    <row r="1066" spans="1:99" x14ac:dyDescent="0.2">
      <c r="A1066" s="21" t="s">
        <v>14561</v>
      </c>
      <c r="B1066" t="s">
        <v>14562</v>
      </c>
      <c r="C1066" s="16">
        <v>43101</v>
      </c>
      <c r="D1066" t="s">
        <v>4501</v>
      </c>
      <c r="F1066" t="s">
        <v>77</v>
      </c>
      <c r="G1066" t="s">
        <v>14563</v>
      </c>
      <c r="H1066" t="s">
        <v>4503</v>
      </c>
      <c r="I1066" t="s">
        <v>52</v>
      </c>
      <c r="J1066" t="s">
        <v>73</v>
      </c>
      <c r="K1066" t="s">
        <v>4828</v>
      </c>
      <c r="L1066" t="s">
        <v>14564</v>
      </c>
      <c r="M1066">
        <v>22.509</v>
      </c>
      <c r="N1066" t="s">
        <v>4484</v>
      </c>
      <c r="S1066" t="s">
        <v>4485</v>
      </c>
      <c r="T1066" t="s">
        <v>14565</v>
      </c>
      <c r="W1066" t="s">
        <v>14566</v>
      </c>
      <c r="Z1066">
        <v>5</v>
      </c>
      <c r="AM1066">
        <v>1</v>
      </c>
      <c r="AN1066" t="s">
        <v>14567</v>
      </c>
      <c r="AO1066" s="17">
        <v>18568</v>
      </c>
      <c r="AP1066">
        <v>2</v>
      </c>
      <c r="AQ1066" t="s">
        <v>52</v>
      </c>
      <c r="AR1066" s="16">
        <v>44168</v>
      </c>
      <c r="AS1066">
        <v>1500000</v>
      </c>
      <c r="AT1066" t="s">
        <v>35</v>
      </c>
      <c r="AU1066">
        <v>1821779</v>
      </c>
      <c r="AV1066">
        <v>1500000</v>
      </c>
      <c r="AW1066" t="s">
        <v>35</v>
      </c>
      <c r="AX1066">
        <v>1821779</v>
      </c>
      <c r="AY1066" t="s">
        <v>52</v>
      </c>
      <c r="AZ1066">
        <v>3821779</v>
      </c>
      <c r="BA1066" t="s">
        <v>39</v>
      </c>
      <c r="BB1066">
        <v>3821779</v>
      </c>
      <c r="BC1066">
        <v>3821779</v>
      </c>
      <c r="BD1066" t="s">
        <v>39</v>
      </c>
      <c r="BE1066">
        <v>3821779</v>
      </c>
      <c r="BF1066">
        <v>2</v>
      </c>
      <c r="BG1066">
        <v>9</v>
      </c>
      <c r="CC1066" t="s">
        <v>4607</v>
      </c>
      <c r="CD1066">
        <v>2</v>
      </c>
      <c r="CN1066" t="s">
        <v>4530</v>
      </c>
      <c r="CP1066" t="s">
        <v>4555</v>
      </c>
      <c r="CQ1066" t="s">
        <v>14568</v>
      </c>
    </row>
    <row r="1067" spans="1:99" x14ac:dyDescent="0.2">
      <c r="A1067" s="21" t="s">
        <v>14569</v>
      </c>
      <c r="B1067" t="s">
        <v>14570</v>
      </c>
      <c r="C1067" s="16">
        <v>43800</v>
      </c>
      <c r="D1067" t="s">
        <v>4546</v>
      </c>
      <c r="F1067" t="s">
        <v>53</v>
      </c>
      <c r="G1067" t="s">
        <v>14571</v>
      </c>
      <c r="H1067" t="s">
        <v>4503</v>
      </c>
      <c r="I1067" t="s">
        <v>52</v>
      </c>
      <c r="J1067" t="s">
        <v>14572</v>
      </c>
      <c r="K1067" t="s">
        <v>5586</v>
      </c>
      <c r="L1067" t="s">
        <v>14573</v>
      </c>
      <c r="M1067">
        <v>22.818000000000001</v>
      </c>
      <c r="N1067" t="s">
        <v>4484</v>
      </c>
      <c r="S1067" t="s">
        <v>4485</v>
      </c>
      <c r="T1067" t="s">
        <v>14574</v>
      </c>
      <c r="U1067" t="s">
        <v>14575</v>
      </c>
      <c r="W1067" t="s">
        <v>14576</v>
      </c>
      <c r="X1067" t="s">
        <v>14577</v>
      </c>
      <c r="Y1067" t="s">
        <v>14578</v>
      </c>
      <c r="Z1067">
        <v>13</v>
      </c>
      <c r="AM1067">
        <v>2</v>
      </c>
      <c r="AN1067" t="s">
        <v>7514</v>
      </c>
      <c r="AO1067" s="17">
        <v>18568</v>
      </c>
      <c r="AP1067">
        <v>2</v>
      </c>
      <c r="AQ1067" t="s">
        <v>52</v>
      </c>
      <c r="AR1067" s="16">
        <v>44170</v>
      </c>
      <c r="AS1067">
        <v>125000</v>
      </c>
      <c r="AT1067" t="s">
        <v>39</v>
      </c>
      <c r="AU1067">
        <v>125000</v>
      </c>
      <c r="AV1067">
        <v>125000</v>
      </c>
      <c r="AW1067" t="s">
        <v>39</v>
      </c>
      <c r="AX1067">
        <v>125000</v>
      </c>
      <c r="AY1067" t="s">
        <v>52</v>
      </c>
      <c r="AZ1067">
        <v>487812</v>
      </c>
      <c r="BA1067" t="s">
        <v>39</v>
      </c>
      <c r="BB1067">
        <v>487812</v>
      </c>
      <c r="BC1067">
        <v>487812</v>
      </c>
      <c r="BD1067" t="s">
        <v>39</v>
      </c>
      <c r="BE1067">
        <v>487812</v>
      </c>
      <c r="BF1067">
        <v>2</v>
      </c>
      <c r="BG1067">
        <v>4</v>
      </c>
      <c r="CC1067" t="s">
        <v>5620</v>
      </c>
      <c r="CD1067">
        <v>4</v>
      </c>
      <c r="CN1067" t="s">
        <v>4530</v>
      </c>
      <c r="CP1067" t="s">
        <v>14579</v>
      </c>
      <c r="CQ1067" t="s">
        <v>14580</v>
      </c>
    </row>
    <row r="1068" spans="1:99" x14ac:dyDescent="0.2">
      <c r="A1068" s="21" t="s">
        <v>14581</v>
      </c>
      <c r="B1068" t="s">
        <v>14582</v>
      </c>
      <c r="C1068" s="16">
        <v>42005</v>
      </c>
      <c r="D1068" t="s">
        <v>4501</v>
      </c>
      <c r="F1068" t="s">
        <v>53</v>
      </c>
      <c r="G1068" t="s">
        <v>14583</v>
      </c>
      <c r="H1068" t="s">
        <v>4503</v>
      </c>
      <c r="I1068" t="s">
        <v>60</v>
      </c>
      <c r="J1068" t="s">
        <v>3538</v>
      </c>
      <c r="K1068" t="s">
        <v>4768</v>
      </c>
      <c r="L1068" t="s">
        <v>14583</v>
      </c>
      <c r="M1068">
        <v>23.137</v>
      </c>
      <c r="N1068" t="s">
        <v>4484</v>
      </c>
      <c r="S1068" t="s">
        <v>4485</v>
      </c>
      <c r="T1068" t="s">
        <v>14584</v>
      </c>
      <c r="U1068" t="s">
        <v>14585</v>
      </c>
      <c r="V1068" t="s">
        <v>14586</v>
      </c>
      <c r="W1068" t="s">
        <v>14587</v>
      </c>
      <c r="X1068" t="s">
        <v>14588</v>
      </c>
      <c r="Y1068" t="s">
        <v>14589</v>
      </c>
      <c r="Z1068">
        <v>10</v>
      </c>
      <c r="AM1068">
        <v>2</v>
      </c>
      <c r="AN1068" t="s">
        <v>14590</v>
      </c>
      <c r="AO1068" s="17">
        <v>18568</v>
      </c>
      <c r="AP1068">
        <v>2</v>
      </c>
      <c r="AQ1068" t="s">
        <v>61</v>
      </c>
      <c r="AR1068" s="16">
        <v>44347</v>
      </c>
      <c r="AS1068">
        <v>10300000</v>
      </c>
      <c r="AT1068" t="s">
        <v>39</v>
      </c>
      <c r="AU1068">
        <v>10300000</v>
      </c>
      <c r="AV1068">
        <v>10300000</v>
      </c>
      <c r="AW1068" t="s">
        <v>39</v>
      </c>
      <c r="AX1068">
        <v>10300000</v>
      </c>
      <c r="AY1068" t="s">
        <v>60</v>
      </c>
      <c r="AZ1068">
        <v>10300000</v>
      </c>
      <c r="BA1068" t="s">
        <v>39</v>
      </c>
      <c r="BB1068">
        <v>10300000</v>
      </c>
      <c r="BC1068">
        <v>10300000</v>
      </c>
      <c r="BD1068" t="s">
        <v>39</v>
      </c>
      <c r="BE1068">
        <v>10300000</v>
      </c>
      <c r="BF1068">
        <v>1</v>
      </c>
      <c r="BG1068">
        <v>2</v>
      </c>
      <c r="CC1068" t="s">
        <v>5620</v>
      </c>
      <c r="CD1068">
        <v>3</v>
      </c>
      <c r="CJ1068">
        <v>14476343</v>
      </c>
      <c r="CK1068" t="s">
        <v>39</v>
      </c>
      <c r="CL1068">
        <v>14476343</v>
      </c>
      <c r="CN1068" t="s">
        <v>4530</v>
      </c>
      <c r="CP1068" t="s">
        <v>4739</v>
      </c>
      <c r="CQ1068" t="s">
        <v>14591</v>
      </c>
    </row>
    <row r="1069" spans="1:99" x14ac:dyDescent="0.2">
      <c r="A1069" s="21" t="s">
        <v>239</v>
      </c>
      <c r="B1069" t="s">
        <v>240</v>
      </c>
      <c r="C1069" s="16">
        <v>42370</v>
      </c>
      <c r="D1069" t="s">
        <v>4501</v>
      </c>
      <c r="F1069" t="s">
        <v>77</v>
      </c>
      <c r="G1069" t="s">
        <v>14592</v>
      </c>
      <c r="H1069" t="s">
        <v>4503</v>
      </c>
      <c r="I1069" t="s">
        <v>60</v>
      </c>
      <c r="J1069" t="s">
        <v>238</v>
      </c>
      <c r="K1069" t="s">
        <v>4482</v>
      </c>
      <c r="L1069" t="s">
        <v>241</v>
      </c>
      <c r="M1069">
        <v>23.178000000000001</v>
      </c>
      <c r="N1069" t="s">
        <v>4484</v>
      </c>
      <c r="S1069" t="s">
        <v>4485</v>
      </c>
      <c r="T1069" t="s">
        <v>242</v>
      </c>
      <c r="U1069" t="s">
        <v>14593</v>
      </c>
      <c r="V1069" t="s">
        <v>14594</v>
      </c>
      <c r="W1069" t="s">
        <v>14595</v>
      </c>
      <c r="X1069" t="s">
        <v>14596</v>
      </c>
      <c r="Y1069" t="s">
        <v>14597</v>
      </c>
      <c r="Z1069">
        <v>11</v>
      </c>
      <c r="AM1069">
        <v>4</v>
      </c>
      <c r="AN1069" t="s">
        <v>14598</v>
      </c>
      <c r="AO1069" t="s">
        <v>4692</v>
      </c>
      <c r="AP1069">
        <v>2</v>
      </c>
      <c r="AQ1069" t="s">
        <v>61</v>
      </c>
      <c r="AR1069" s="16">
        <v>43487</v>
      </c>
      <c r="AS1069">
        <v>5000000</v>
      </c>
      <c r="AT1069" t="s">
        <v>35</v>
      </c>
      <c r="AU1069">
        <v>5681611</v>
      </c>
      <c r="AV1069">
        <v>5000000</v>
      </c>
      <c r="AW1069" t="s">
        <v>35</v>
      </c>
      <c r="AX1069">
        <v>5681611</v>
      </c>
      <c r="AY1069" t="s">
        <v>60</v>
      </c>
      <c r="AZ1069">
        <v>11381612</v>
      </c>
      <c r="BA1069" t="s">
        <v>39</v>
      </c>
      <c r="BB1069">
        <v>11381612</v>
      </c>
      <c r="BC1069">
        <v>11381612</v>
      </c>
      <c r="BD1069" t="s">
        <v>39</v>
      </c>
      <c r="BE1069">
        <v>11381612</v>
      </c>
      <c r="BF1069">
        <v>3</v>
      </c>
      <c r="BG1069">
        <v>3</v>
      </c>
      <c r="CC1069" t="s">
        <v>4926</v>
      </c>
      <c r="CD1069">
        <v>4</v>
      </c>
      <c r="CN1069" t="s">
        <v>4530</v>
      </c>
      <c r="CP1069" t="s">
        <v>6573</v>
      </c>
      <c r="CQ1069" t="s">
        <v>14599</v>
      </c>
      <c r="CU1069">
        <v>19</v>
      </c>
    </row>
    <row r="1070" spans="1:99" x14ac:dyDescent="0.2">
      <c r="A1070" s="21" t="s">
        <v>14600</v>
      </c>
      <c r="B1070" t="s">
        <v>14601</v>
      </c>
      <c r="C1070" s="16">
        <v>41275</v>
      </c>
      <c r="D1070" t="s">
        <v>4501</v>
      </c>
      <c r="E1070" t="s">
        <v>4477</v>
      </c>
      <c r="F1070" t="s">
        <v>53</v>
      </c>
      <c r="G1070" t="s">
        <v>14602</v>
      </c>
      <c r="H1070" t="s">
        <v>4503</v>
      </c>
      <c r="I1070" t="s">
        <v>5286</v>
      </c>
      <c r="J1070" t="s">
        <v>14603</v>
      </c>
      <c r="K1070" t="s">
        <v>4506</v>
      </c>
      <c r="L1070" t="s">
        <v>14604</v>
      </c>
      <c r="M1070">
        <v>23.254999999999999</v>
      </c>
      <c r="N1070" t="s">
        <v>4484</v>
      </c>
      <c r="S1070" t="s">
        <v>4485</v>
      </c>
      <c r="T1070" t="s">
        <v>14605</v>
      </c>
      <c r="U1070" t="s">
        <v>14606</v>
      </c>
      <c r="W1070" t="s">
        <v>14607</v>
      </c>
      <c r="X1070" t="s">
        <v>14608</v>
      </c>
      <c r="Y1070" t="s">
        <v>14609</v>
      </c>
      <c r="Z1070">
        <v>5</v>
      </c>
      <c r="AO1070" s="17">
        <v>18568</v>
      </c>
      <c r="AP1070">
        <v>2</v>
      </c>
      <c r="AR1070" s="16">
        <v>43915</v>
      </c>
      <c r="AS1070">
        <v>1000000</v>
      </c>
      <c r="AT1070" t="s">
        <v>1244</v>
      </c>
      <c r="AU1070">
        <v>1184964</v>
      </c>
      <c r="AY1070" t="s">
        <v>5130</v>
      </c>
      <c r="BC1070">
        <v>1184965</v>
      </c>
      <c r="BD1070" t="s">
        <v>39</v>
      </c>
      <c r="BE1070">
        <v>1184965</v>
      </c>
      <c r="BF1070">
        <v>1</v>
      </c>
      <c r="BG1070">
        <v>2</v>
      </c>
      <c r="CC1070" t="s">
        <v>14450</v>
      </c>
      <c r="CD1070">
        <v>25</v>
      </c>
      <c r="CF1070">
        <v>0</v>
      </c>
      <c r="CG1070">
        <v>2</v>
      </c>
      <c r="CI1070" t="s">
        <v>4580</v>
      </c>
      <c r="CJ1070">
        <v>26659</v>
      </c>
      <c r="CK1070" t="s">
        <v>39</v>
      </c>
      <c r="CL1070">
        <v>26659</v>
      </c>
      <c r="CP1070" t="s">
        <v>8012</v>
      </c>
      <c r="CQ1070" t="s">
        <v>14610</v>
      </c>
      <c r="CT1070">
        <v>1</v>
      </c>
      <c r="CU1070">
        <v>19</v>
      </c>
    </row>
    <row r="1071" spans="1:99" x14ac:dyDescent="0.2">
      <c r="A1071" s="21" t="s">
        <v>14611</v>
      </c>
      <c r="B1071" t="s">
        <v>14612</v>
      </c>
      <c r="C1071" s="16">
        <v>44197</v>
      </c>
      <c r="D1071" t="s">
        <v>4501</v>
      </c>
      <c r="G1071" t="s">
        <v>14613</v>
      </c>
      <c r="H1071" t="s">
        <v>4503</v>
      </c>
      <c r="I1071" t="s">
        <v>91</v>
      </c>
      <c r="J1071" t="s">
        <v>14614</v>
      </c>
      <c r="K1071" t="s">
        <v>5586</v>
      </c>
      <c r="L1071" t="s">
        <v>14615</v>
      </c>
      <c r="M1071">
        <v>23.271999999999998</v>
      </c>
      <c r="N1071" t="s">
        <v>4484</v>
      </c>
      <c r="S1071" t="s">
        <v>4485</v>
      </c>
      <c r="T1071" t="s">
        <v>14616</v>
      </c>
      <c r="U1071" t="s">
        <v>14617</v>
      </c>
      <c r="W1071" t="s">
        <v>14618</v>
      </c>
      <c r="X1071" t="s">
        <v>14619</v>
      </c>
      <c r="Y1071">
        <v>34631649526</v>
      </c>
      <c r="AM1071">
        <v>1</v>
      </c>
      <c r="AN1071" t="s">
        <v>14620</v>
      </c>
      <c r="AO1071" s="17">
        <v>18568</v>
      </c>
      <c r="AP1071">
        <v>2</v>
      </c>
      <c r="AQ1071" t="s">
        <v>52</v>
      </c>
      <c r="AR1071" s="16">
        <v>44044</v>
      </c>
      <c r="AS1071">
        <v>250000</v>
      </c>
      <c r="AT1071" t="s">
        <v>35</v>
      </c>
      <c r="AU1071">
        <v>294469</v>
      </c>
      <c r="AV1071">
        <v>250000</v>
      </c>
      <c r="AW1071" t="s">
        <v>35</v>
      </c>
      <c r="AX1071">
        <v>294469</v>
      </c>
      <c r="AY1071" t="s">
        <v>91</v>
      </c>
      <c r="AZ1071">
        <v>3250000</v>
      </c>
      <c r="BA1071" t="s">
        <v>35</v>
      </c>
      <c r="BB1071">
        <v>3582768</v>
      </c>
      <c r="BC1071">
        <v>3250000</v>
      </c>
      <c r="BD1071" t="s">
        <v>35</v>
      </c>
      <c r="BE1071">
        <v>3582768</v>
      </c>
      <c r="BF1071">
        <v>1</v>
      </c>
      <c r="BG1071">
        <v>1</v>
      </c>
      <c r="CN1071" t="s">
        <v>4530</v>
      </c>
      <c r="CP1071" t="s">
        <v>5790</v>
      </c>
      <c r="CQ1071" t="s">
        <v>14620</v>
      </c>
    </row>
    <row r="1072" spans="1:99" x14ac:dyDescent="0.2">
      <c r="A1072" s="21" t="s">
        <v>14621</v>
      </c>
      <c r="B1072" t="s">
        <v>14622</v>
      </c>
      <c r="C1072" s="16">
        <v>42522</v>
      </c>
      <c r="D1072" t="s">
        <v>4546</v>
      </c>
      <c r="F1072" t="s">
        <v>77</v>
      </c>
      <c r="G1072" t="s">
        <v>14623</v>
      </c>
    </row>
    <row r="1073" spans="1:99" x14ac:dyDescent="0.2">
      <c r="A1073" s="21" t="s">
        <v>14624</v>
      </c>
      <c r="B1073" t="s">
        <v>14625</v>
      </c>
      <c r="C1073" s="16">
        <v>41640</v>
      </c>
      <c r="D1073" t="s">
        <v>4476</v>
      </c>
      <c r="F1073" t="s">
        <v>77</v>
      </c>
      <c r="G1073" t="s">
        <v>14626</v>
      </c>
      <c r="H1073" t="s">
        <v>4503</v>
      </c>
      <c r="I1073" t="s">
        <v>60</v>
      </c>
      <c r="J1073" t="s">
        <v>14627</v>
      </c>
      <c r="K1073" t="s">
        <v>4696</v>
      </c>
      <c r="L1073" t="s">
        <v>14628</v>
      </c>
      <c r="M1073">
        <v>23.709</v>
      </c>
      <c r="N1073" t="s">
        <v>4484</v>
      </c>
      <c r="S1073" t="s">
        <v>4485</v>
      </c>
      <c r="T1073" t="s">
        <v>14629</v>
      </c>
      <c r="U1073" t="s">
        <v>14630</v>
      </c>
      <c r="V1073" t="s">
        <v>14631</v>
      </c>
      <c r="W1073" t="s">
        <v>14632</v>
      </c>
      <c r="X1073" t="s">
        <v>14633</v>
      </c>
      <c r="Z1073">
        <v>4</v>
      </c>
      <c r="AD1073">
        <v>1</v>
      </c>
      <c r="AE1073">
        <v>1</v>
      </c>
      <c r="AF1073">
        <v>1</v>
      </c>
      <c r="AH1073">
        <v>1</v>
      </c>
      <c r="AI1073">
        <v>1</v>
      </c>
      <c r="AM1073">
        <v>2</v>
      </c>
      <c r="AN1073" t="s">
        <v>14634</v>
      </c>
      <c r="AO1073" s="17">
        <v>18568</v>
      </c>
      <c r="AP1073">
        <v>2</v>
      </c>
      <c r="AQ1073" t="s">
        <v>61</v>
      </c>
      <c r="AR1073" s="16">
        <v>42718</v>
      </c>
      <c r="AS1073">
        <v>35000000</v>
      </c>
      <c r="AT1073" t="s">
        <v>39</v>
      </c>
      <c r="AU1073">
        <v>35000000</v>
      </c>
      <c r="AV1073">
        <v>35000000</v>
      </c>
      <c r="AW1073" t="s">
        <v>39</v>
      </c>
      <c r="AX1073">
        <v>35000000</v>
      </c>
      <c r="AY1073" t="s">
        <v>60</v>
      </c>
      <c r="AZ1073">
        <v>36325895</v>
      </c>
      <c r="BA1073" t="s">
        <v>39</v>
      </c>
      <c r="BB1073">
        <v>36325895</v>
      </c>
      <c r="BC1073">
        <v>36325895</v>
      </c>
      <c r="BD1073" t="s">
        <v>39</v>
      </c>
      <c r="BE1073">
        <v>36325895</v>
      </c>
      <c r="BG1073">
        <v>3</v>
      </c>
      <c r="CC1073" t="s">
        <v>4607</v>
      </c>
      <c r="CD1073">
        <v>2</v>
      </c>
      <c r="CF1073">
        <v>0</v>
      </c>
      <c r="CG1073">
        <v>1</v>
      </c>
      <c r="CI1073" t="s">
        <v>4594</v>
      </c>
    </row>
    <row r="1074" spans="1:99" x14ac:dyDescent="0.2">
      <c r="A1074" s="21" t="s">
        <v>14635</v>
      </c>
      <c r="B1074" t="s">
        <v>14636</v>
      </c>
      <c r="C1074" s="16">
        <v>42658</v>
      </c>
      <c r="D1074" t="s">
        <v>4476</v>
      </c>
      <c r="F1074" t="s">
        <v>77</v>
      </c>
      <c r="G1074" t="s">
        <v>14637</v>
      </c>
      <c r="H1074" t="s">
        <v>4503</v>
      </c>
      <c r="I1074" t="s">
        <v>4504</v>
      </c>
      <c r="J1074" t="s">
        <v>14638</v>
      </c>
      <c r="K1074" t="s">
        <v>14639</v>
      </c>
      <c r="L1074" t="s">
        <v>14640</v>
      </c>
      <c r="M1074">
        <v>23.838999999999999</v>
      </c>
      <c r="N1074" t="s">
        <v>4484</v>
      </c>
      <c r="S1074" t="s">
        <v>4485</v>
      </c>
      <c r="T1074" t="s">
        <v>14641</v>
      </c>
      <c r="U1074" t="s">
        <v>14642</v>
      </c>
      <c r="V1074" t="s">
        <v>14643</v>
      </c>
      <c r="W1074" t="s">
        <v>14644</v>
      </c>
      <c r="X1074" t="s">
        <v>14645</v>
      </c>
      <c r="AM1074">
        <v>1</v>
      </c>
      <c r="AN1074" t="s">
        <v>14646</v>
      </c>
      <c r="AO1074" t="s">
        <v>4692</v>
      </c>
      <c r="AP1074">
        <v>2</v>
      </c>
      <c r="AR1074" s="16">
        <v>43125</v>
      </c>
      <c r="AS1074">
        <v>35000000</v>
      </c>
      <c r="AT1074" t="s">
        <v>39</v>
      </c>
      <c r="AU1074">
        <v>35000000</v>
      </c>
      <c r="AV1074">
        <v>35000000</v>
      </c>
      <c r="AW1074" t="s">
        <v>39</v>
      </c>
      <c r="AX1074">
        <v>35000000</v>
      </c>
      <c r="AY1074" t="s">
        <v>4504</v>
      </c>
      <c r="AZ1074">
        <v>36500000</v>
      </c>
      <c r="BA1074" t="s">
        <v>39</v>
      </c>
      <c r="BB1074">
        <v>36500000</v>
      </c>
      <c r="BC1074">
        <v>36500000</v>
      </c>
      <c r="BD1074" t="s">
        <v>39</v>
      </c>
      <c r="BE1074">
        <v>36500000</v>
      </c>
      <c r="CN1074" t="s">
        <v>4530</v>
      </c>
      <c r="CP1074" t="s">
        <v>4927</v>
      </c>
    </row>
    <row r="1075" spans="1:99" x14ac:dyDescent="0.2">
      <c r="A1075" s="21" t="s">
        <v>1273</v>
      </c>
      <c r="B1075" t="s">
        <v>1274</v>
      </c>
      <c r="C1075" s="16">
        <v>42826</v>
      </c>
      <c r="D1075" t="s">
        <v>4546</v>
      </c>
      <c r="F1075" t="s">
        <v>77</v>
      </c>
      <c r="G1075" t="s">
        <v>14647</v>
      </c>
    </row>
    <row r="1076" spans="1:99" x14ac:dyDescent="0.2">
      <c r="A1076" s="21" t="s">
        <v>14648</v>
      </c>
      <c r="B1076" t="s">
        <v>14649</v>
      </c>
      <c r="C1076" s="16">
        <v>41882</v>
      </c>
      <c r="D1076" t="s">
        <v>4476</v>
      </c>
      <c r="F1076" t="s">
        <v>77</v>
      </c>
      <c r="G1076" t="s">
        <v>14650</v>
      </c>
      <c r="H1076" t="s">
        <v>4503</v>
      </c>
      <c r="I1076" t="s">
        <v>5078</v>
      </c>
      <c r="J1076" t="s">
        <v>14651</v>
      </c>
      <c r="K1076" t="s">
        <v>4506</v>
      </c>
      <c r="L1076" t="s">
        <v>14652</v>
      </c>
      <c r="M1076">
        <v>24.021000000000001</v>
      </c>
      <c r="N1076" t="s">
        <v>4484</v>
      </c>
      <c r="S1076" t="s">
        <v>4485</v>
      </c>
      <c r="T1076" t="s">
        <v>14653</v>
      </c>
      <c r="U1076" t="s">
        <v>14654</v>
      </c>
      <c r="W1076" t="s">
        <v>14655</v>
      </c>
      <c r="X1076" t="s">
        <v>14656</v>
      </c>
      <c r="Z1076">
        <v>4</v>
      </c>
      <c r="AM1076">
        <v>2</v>
      </c>
      <c r="AN1076" t="s">
        <v>14657</v>
      </c>
      <c r="AO1076" s="17">
        <v>18568</v>
      </c>
      <c r="AP1076">
        <v>2</v>
      </c>
      <c r="AR1076" s="16">
        <v>42570</v>
      </c>
      <c r="AS1076">
        <v>100000</v>
      </c>
      <c r="AT1076" t="s">
        <v>35</v>
      </c>
      <c r="AU1076">
        <v>110168</v>
      </c>
      <c r="BC1076">
        <v>110169</v>
      </c>
      <c r="BD1076" t="s">
        <v>39</v>
      </c>
      <c r="BE1076">
        <v>110169</v>
      </c>
      <c r="BF1076">
        <v>1</v>
      </c>
      <c r="BG1076">
        <v>2</v>
      </c>
      <c r="CC1076" t="s">
        <v>4847</v>
      </c>
      <c r="CD1076">
        <v>16</v>
      </c>
      <c r="CF1076">
        <v>0</v>
      </c>
      <c r="CG1076">
        <v>1</v>
      </c>
      <c r="CI1076" t="s">
        <v>4580</v>
      </c>
      <c r="CP1076" t="s">
        <v>4739</v>
      </c>
      <c r="CQ1076" t="s">
        <v>14658</v>
      </c>
      <c r="CU1076">
        <v>16</v>
      </c>
    </row>
    <row r="1077" spans="1:99" x14ac:dyDescent="0.2">
      <c r="A1077" s="21" t="s">
        <v>14659</v>
      </c>
      <c r="B1077" t="s">
        <v>14660</v>
      </c>
      <c r="C1077" s="16">
        <v>42736</v>
      </c>
      <c r="D1077" t="s">
        <v>4501</v>
      </c>
      <c r="F1077" t="s">
        <v>53</v>
      </c>
      <c r="G1077" t="s">
        <v>14661</v>
      </c>
      <c r="H1077" t="s">
        <v>4503</v>
      </c>
      <c r="I1077" t="s">
        <v>97</v>
      </c>
      <c r="J1077" t="s">
        <v>14662</v>
      </c>
      <c r="K1077" t="s">
        <v>5203</v>
      </c>
      <c r="L1077" t="s">
        <v>14663</v>
      </c>
      <c r="M1077">
        <v>24.19</v>
      </c>
      <c r="N1077" t="s">
        <v>4484</v>
      </c>
      <c r="S1077" t="s">
        <v>4485</v>
      </c>
      <c r="T1077" t="s">
        <v>14664</v>
      </c>
      <c r="U1077" t="s">
        <v>14665</v>
      </c>
      <c r="V1077" t="s">
        <v>14666</v>
      </c>
      <c r="W1077" t="s">
        <v>14667</v>
      </c>
      <c r="X1077" t="s">
        <v>14668</v>
      </c>
      <c r="Z1077">
        <v>8</v>
      </c>
      <c r="AM1077">
        <v>4</v>
      </c>
      <c r="AN1077" t="s">
        <v>14669</v>
      </c>
      <c r="AO1077" s="17">
        <v>18568</v>
      </c>
      <c r="AP1077">
        <v>2</v>
      </c>
      <c r="AR1077" s="16">
        <v>43676</v>
      </c>
      <c r="AS1077">
        <v>3250000</v>
      </c>
      <c r="AT1077" t="s">
        <v>39</v>
      </c>
      <c r="AU1077">
        <v>3250000</v>
      </c>
      <c r="AV1077">
        <v>3250000</v>
      </c>
      <c r="AW1077" t="s">
        <v>39</v>
      </c>
      <c r="AX1077">
        <v>3250000</v>
      </c>
      <c r="AY1077" t="s">
        <v>97</v>
      </c>
      <c r="AZ1077">
        <v>4760122</v>
      </c>
      <c r="BA1077" t="s">
        <v>39</v>
      </c>
      <c r="BB1077">
        <v>4760122</v>
      </c>
      <c r="BC1077">
        <v>4760122</v>
      </c>
      <c r="BD1077" t="s">
        <v>39</v>
      </c>
      <c r="BE1077">
        <v>4760122</v>
      </c>
      <c r="BF1077">
        <v>2</v>
      </c>
      <c r="BG1077">
        <v>6</v>
      </c>
      <c r="CC1077" t="s">
        <v>5965</v>
      </c>
      <c r="CD1077">
        <v>1</v>
      </c>
      <c r="CP1077" t="s">
        <v>4728</v>
      </c>
      <c r="CQ1077" t="s">
        <v>14670</v>
      </c>
      <c r="CU1077">
        <v>24</v>
      </c>
    </row>
    <row r="1078" spans="1:99" x14ac:dyDescent="0.2">
      <c r="A1078" s="21" t="s">
        <v>2543</v>
      </c>
      <c r="B1078" t="s">
        <v>2544</v>
      </c>
      <c r="C1078" s="16">
        <v>42041</v>
      </c>
      <c r="D1078" t="s">
        <v>4476</v>
      </c>
      <c r="F1078" t="s">
        <v>77</v>
      </c>
      <c r="G1078" t="s">
        <v>14671</v>
      </c>
    </row>
    <row r="1079" spans="1:99" x14ac:dyDescent="0.2">
      <c r="A1079" s="21" t="s">
        <v>502</v>
      </c>
      <c r="B1079" t="s">
        <v>503</v>
      </c>
      <c r="C1079" s="16">
        <v>42676</v>
      </c>
      <c r="D1079" t="s">
        <v>4476</v>
      </c>
      <c r="F1079" t="s">
        <v>77</v>
      </c>
      <c r="G1079" t="s">
        <v>14672</v>
      </c>
      <c r="H1079" t="s">
        <v>4503</v>
      </c>
      <c r="I1079" t="s">
        <v>60</v>
      </c>
      <c r="J1079" t="s">
        <v>501</v>
      </c>
      <c r="K1079" t="s">
        <v>4482</v>
      </c>
      <c r="L1079" t="s">
        <v>504</v>
      </c>
      <c r="M1079">
        <v>24.317</v>
      </c>
      <c r="N1079" t="s">
        <v>4484</v>
      </c>
      <c r="S1079" t="s">
        <v>4485</v>
      </c>
      <c r="T1079" t="s">
        <v>505</v>
      </c>
      <c r="U1079" t="s">
        <v>14673</v>
      </c>
      <c r="V1079" t="s">
        <v>14674</v>
      </c>
      <c r="W1079" t="s">
        <v>14675</v>
      </c>
      <c r="X1079" t="s">
        <v>14676</v>
      </c>
      <c r="Z1079">
        <v>2</v>
      </c>
      <c r="AM1079">
        <v>2</v>
      </c>
      <c r="AN1079" t="s">
        <v>14677</v>
      </c>
      <c r="AO1079" s="17">
        <v>18568</v>
      </c>
      <c r="AP1079">
        <v>2</v>
      </c>
      <c r="AQ1079" t="s">
        <v>61</v>
      </c>
      <c r="AR1079" s="16">
        <v>43501</v>
      </c>
      <c r="AS1079">
        <v>8000000</v>
      </c>
      <c r="AT1079" t="s">
        <v>35</v>
      </c>
      <c r="AU1079">
        <v>9126950</v>
      </c>
      <c r="AV1079">
        <v>8000000</v>
      </c>
      <c r="AW1079" t="s">
        <v>35</v>
      </c>
      <c r="AX1079">
        <v>9126950</v>
      </c>
      <c r="AY1079" t="s">
        <v>60</v>
      </c>
      <c r="AZ1079">
        <v>9300000</v>
      </c>
      <c r="BA1079" t="s">
        <v>35</v>
      </c>
      <c r="BB1079">
        <v>10667264</v>
      </c>
      <c r="BC1079">
        <v>9300000</v>
      </c>
      <c r="BD1079" t="s">
        <v>35</v>
      </c>
      <c r="BE1079">
        <v>10667264</v>
      </c>
      <c r="BF1079">
        <v>3</v>
      </c>
      <c r="BG1079">
        <v>9</v>
      </c>
      <c r="CN1079" t="s">
        <v>4530</v>
      </c>
      <c r="CP1079" t="s">
        <v>11825</v>
      </c>
      <c r="CQ1079" t="s">
        <v>14678</v>
      </c>
      <c r="CU1079">
        <v>16</v>
      </c>
    </row>
    <row r="1080" spans="1:99" x14ac:dyDescent="0.2">
      <c r="A1080" s="21" t="s">
        <v>1753</v>
      </c>
      <c r="B1080" t="s">
        <v>1755</v>
      </c>
      <c r="C1080" s="16">
        <v>43525</v>
      </c>
      <c r="D1080" t="s">
        <v>4546</v>
      </c>
      <c r="E1080" t="s">
        <v>4477</v>
      </c>
      <c r="G1080" t="s">
        <v>14679</v>
      </c>
      <c r="H1080" t="s">
        <v>4503</v>
      </c>
      <c r="I1080" t="s">
        <v>5830</v>
      </c>
      <c r="J1080" t="s">
        <v>1754</v>
      </c>
      <c r="K1080" t="s">
        <v>4506</v>
      </c>
      <c r="L1080" t="s">
        <v>1756</v>
      </c>
      <c r="M1080">
        <v>24.678000000000001</v>
      </c>
      <c r="N1080" t="s">
        <v>4484</v>
      </c>
      <c r="S1080" t="s">
        <v>4485</v>
      </c>
      <c r="T1080" t="s">
        <v>1757</v>
      </c>
      <c r="AM1080">
        <v>3</v>
      </c>
      <c r="AN1080" t="s">
        <v>14680</v>
      </c>
      <c r="AO1080" s="17">
        <v>18568</v>
      </c>
      <c r="AP1080">
        <v>2</v>
      </c>
      <c r="AQ1080" t="s">
        <v>52</v>
      </c>
      <c r="AR1080" s="16">
        <v>44042</v>
      </c>
      <c r="AS1080">
        <v>7000000</v>
      </c>
      <c r="AT1080" t="s">
        <v>1244</v>
      </c>
      <c r="AU1080">
        <v>9180785</v>
      </c>
      <c r="AV1080">
        <v>6300000</v>
      </c>
      <c r="AW1080" t="s">
        <v>1244</v>
      </c>
      <c r="AX1080">
        <v>7884451</v>
      </c>
      <c r="AY1080" t="s">
        <v>52</v>
      </c>
      <c r="AZ1080">
        <v>6300000</v>
      </c>
      <c r="BA1080" t="s">
        <v>1244</v>
      </c>
      <c r="BB1080">
        <v>7884451</v>
      </c>
      <c r="BC1080">
        <v>13300000</v>
      </c>
      <c r="BD1080" t="s">
        <v>1244</v>
      </c>
      <c r="BE1080">
        <v>17065236</v>
      </c>
      <c r="BF1080">
        <v>1</v>
      </c>
      <c r="BG1080">
        <v>2</v>
      </c>
      <c r="CP1080" t="s">
        <v>5594</v>
      </c>
      <c r="CQ1080" t="s">
        <v>14681</v>
      </c>
      <c r="CT1080">
        <v>1</v>
      </c>
    </row>
    <row r="1081" spans="1:99" x14ac:dyDescent="0.2">
      <c r="A1081" s="21" t="s">
        <v>1991</v>
      </c>
      <c r="B1081" t="s">
        <v>1993</v>
      </c>
      <c r="C1081" s="16">
        <v>39995</v>
      </c>
      <c r="D1081" t="s">
        <v>4476</v>
      </c>
      <c r="F1081" t="s">
        <v>77</v>
      </c>
      <c r="G1081" t="s">
        <v>14682</v>
      </c>
      <c r="H1081" t="s">
        <v>4503</v>
      </c>
      <c r="I1081" t="s">
        <v>67</v>
      </c>
      <c r="J1081" t="s">
        <v>1992</v>
      </c>
      <c r="K1081" t="s">
        <v>4506</v>
      </c>
      <c r="L1081" t="s">
        <v>1994</v>
      </c>
      <c r="M1081">
        <v>24.960999999999999</v>
      </c>
      <c r="N1081" t="s">
        <v>4484</v>
      </c>
      <c r="S1081" t="s">
        <v>4485</v>
      </c>
      <c r="T1081" t="s">
        <v>1995</v>
      </c>
      <c r="U1081" t="s">
        <v>14683</v>
      </c>
      <c r="W1081" t="s">
        <v>14684</v>
      </c>
      <c r="X1081" t="s">
        <v>14685</v>
      </c>
      <c r="Y1081" t="s">
        <v>14686</v>
      </c>
      <c r="AM1081">
        <v>1</v>
      </c>
      <c r="AN1081" t="s">
        <v>14687</v>
      </c>
      <c r="AO1081" t="s">
        <v>4692</v>
      </c>
      <c r="AP1081">
        <v>2</v>
      </c>
      <c r="AQ1081" t="s">
        <v>61</v>
      </c>
      <c r="AR1081" s="16">
        <v>44239</v>
      </c>
      <c r="AY1081" t="s">
        <v>67</v>
      </c>
      <c r="AZ1081">
        <v>6575400</v>
      </c>
      <c r="BA1081" t="s">
        <v>39</v>
      </c>
      <c r="BB1081">
        <v>6575400</v>
      </c>
      <c r="BC1081">
        <v>6575400</v>
      </c>
      <c r="BD1081" t="s">
        <v>39</v>
      </c>
      <c r="BE1081">
        <v>6575400</v>
      </c>
      <c r="BF1081">
        <v>1</v>
      </c>
      <c r="BG1081">
        <v>1</v>
      </c>
      <c r="CC1081" t="s">
        <v>14348</v>
      </c>
      <c r="CD1081">
        <v>42</v>
      </c>
      <c r="CJ1081">
        <v>25249</v>
      </c>
      <c r="CK1081" t="s">
        <v>39</v>
      </c>
      <c r="CL1081">
        <v>25249</v>
      </c>
      <c r="CP1081" t="s">
        <v>4739</v>
      </c>
      <c r="CQ1081" t="s">
        <v>1996</v>
      </c>
      <c r="CU1081">
        <v>23</v>
      </c>
    </row>
    <row r="1082" spans="1:99" x14ac:dyDescent="0.2">
      <c r="A1082" s="21" t="s">
        <v>1860</v>
      </c>
      <c r="B1082" t="s">
        <v>1861</v>
      </c>
      <c r="C1082" s="16">
        <v>41913</v>
      </c>
      <c r="D1082" t="s">
        <v>4546</v>
      </c>
      <c r="F1082" t="s">
        <v>77</v>
      </c>
      <c r="G1082" t="s">
        <v>14688</v>
      </c>
      <c r="H1082" t="s">
        <v>4503</v>
      </c>
      <c r="I1082" t="s">
        <v>52</v>
      </c>
      <c r="J1082" t="s">
        <v>73</v>
      </c>
      <c r="K1082" t="s">
        <v>4506</v>
      </c>
      <c r="L1082" t="s">
        <v>1862</v>
      </c>
      <c r="M1082">
        <v>25.19</v>
      </c>
      <c r="N1082" t="s">
        <v>4484</v>
      </c>
      <c r="S1082" t="s">
        <v>4485</v>
      </c>
      <c r="T1082" t="s">
        <v>1863</v>
      </c>
      <c r="U1082" t="s">
        <v>14689</v>
      </c>
      <c r="V1082" t="s">
        <v>14690</v>
      </c>
      <c r="W1082" t="s">
        <v>14691</v>
      </c>
      <c r="X1082" t="s">
        <v>14692</v>
      </c>
      <c r="Y1082" t="s">
        <v>14693</v>
      </c>
      <c r="Z1082">
        <v>5</v>
      </c>
      <c r="AM1082">
        <v>4</v>
      </c>
      <c r="AN1082" t="s">
        <v>14694</v>
      </c>
      <c r="AO1082" s="17">
        <v>18568</v>
      </c>
      <c r="AP1082">
        <v>2</v>
      </c>
      <c r="AQ1082" t="s">
        <v>52</v>
      </c>
      <c r="AR1082" s="16">
        <v>43622</v>
      </c>
      <c r="AS1082">
        <v>1200000</v>
      </c>
      <c r="AT1082" t="s">
        <v>1244</v>
      </c>
      <c r="AU1082">
        <v>1523370</v>
      </c>
      <c r="AV1082">
        <v>1200000</v>
      </c>
      <c r="AW1082" t="s">
        <v>1244</v>
      </c>
      <c r="AX1082">
        <v>1523370</v>
      </c>
      <c r="AY1082" t="s">
        <v>52</v>
      </c>
      <c r="AZ1082">
        <v>2200000</v>
      </c>
      <c r="BA1082" t="s">
        <v>1244</v>
      </c>
      <c r="BB1082">
        <v>2782269</v>
      </c>
      <c r="BC1082">
        <v>2200000</v>
      </c>
      <c r="BD1082" t="s">
        <v>1244</v>
      </c>
      <c r="BE1082">
        <v>2782269</v>
      </c>
      <c r="BF1082">
        <v>1</v>
      </c>
      <c r="BG1082">
        <v>8</v>
      </c>
      <c r="CC1082" t="s">
        <v>5244</v>
      </c>
      <c r="CD1082">
        <v>6</v>
      </c>
      <c r="CJ1082">
        <v>2077</v>
      </c>
      <c r="CK1082" t="s">
        <v>39</v>
      </c>
      <c r="CL1082">
        <v>2077</v>
      </c>
      <c r="CP1082" t="s">
        <v>4555</v>
      </c>
      <c r="CQ1082" t="s">
        <v>14695</v>
      </c>
      <c r="CU1082">
        <v>18</v>
      </c>
    </row>
    <row r="1083" spans="1:99" x14ac:dyDescent="0.2">
      <c r="A1083" s="21" t="s">
        <v>14696</v>
      </c>
      <c r="B1083" t="s">
        <v>14697</v>
      </c>
      <c r="C1083" s="16">
        <v>43041</v>
      </c>
      <c r="D1083" t="s">
        <v>4476</v>
      </c>
      <c r="G1083" t="s">
        <v>14698</v>
      </c>
      <c r="H1083" t="s">
        <v>4503</v>
      </c>
      <c r="I1083" t="s">
        <v>5327</v>
      </c>
      <c r="J1083" t="s">
        <v>14699</v>
      </c>
      <c r="K1083" t="s">
        <v>4506</v>
      </c>
      <c r="L1083" t="s">
        <v>14700</v>
      </c>
      <c r="M1083">
        <v>25.254999999999999</v>
      </c>
      <c r="N1083" t="s">
        <v>4484</v>
      </c>
      <c r="S1083" t="s">
        <v>4485</v>
      </c>
      <c r="T1083" t="s">
        <v>14701</v>
      </c>
      <c r="U1083" t="s">
        <v>14702</v>
      </c>
      <c r="V1083" t="s">
        <v>14703</v>
      </c>
      <c r="W1083" t="s">
        <v>14704</v>
      </c>
      <c r="X1083" t="s">
        <v>14705</v>
      </c>
      <c r="Z1083">
        <v>5</v>
      </c>
      <c r="AM1083">
        <v>1</v>
      </c>
      <c r="AN1083" t="s">
        <v>14706</v>
      </c>
      <c r="AO1083" s="17">
        <v>18568</v>
      </c>
      <c r="AP1083">
        <v>2</v>
      </c>
      <c r="AR1083" s="16">
        <v>43252</v>
      </c>
      <c r="AS1083">
        <v>1361930</v>
      </c>
      <c r="AT1083" t="s">
        <v>1244</v>
      </c>
      <c r="AU1083">
        <v>1818440</v>
      </c>
      <c r="AV1083">
        <v>1361930</v>
      </c>
      <c r="AW1083" t="s">
        <v>1244</v>
      </c>
      <c r="AX1083">
        <v>1818440</v>
      </c>
      <c r="AY1083" t="s">
        <v>5327</v>
      </c>
      <c r="AZ1083">
        <v>21818440</v>
      </c>
      <c r="BA1083" t="s">
        <v>39</v>
      </c>
      <c r="BB1083">
        <v>21818440</v>
      </c>
      <c r="BC1083">
        <v>21818440</v>
      </c>
      <c r="BD1083" t="s">
        <v>39</v>
      </c>
      <c r="BE1083">
        <v>21818440</v>
      </c>
      <c r="BG1083">
        <v>1</v>
      </c>
      <c r="CC1083" t="s">
        <v>4892</v>
      </c>
      <c r="CD1083">
        <v>4</v>
      </c>
      <c r="CP1083" t="s">
        <v>7781</v>
      </c>
      <c r="CQ1083" t="s">
        <v>2476</v>
      </c>
    </row>
    <row r="1084" spans="1:99" x14ac:dyDescent="0.2">
      <c r="A1084" s="21" t="s">
        <v>14707</v>
      </c>
      <c r="B1084" t="s">
        <v>14708</v>
      </c>
      <c r="C1084" s="16">
        <v>42768</v>
      </c>
      <c r="D1084" t="s">
        <v>4476</v>
      </c>
      <c r="G1084" t="s">
        <v>14709</v>
      </c>
      <c r="H1084" t="s">
        <v>4503</v>
      </c>
      <c r="I1084" t="s">
        <v>91</v>
      </c>
      <c r="J1084" t="s">
        <v>6025</v>
      </c>
      <c r="K1084" t="s">
        <v>4506</v>
      </c>
      <c r="L1084" t="s">
        <v>14709</v>
      </c>
      <c r="M1084">
        <v>25.521000000000001</v>
      </c>
      <c r="N1084" t="s">
        <v>4484</v>
      </c>
      <c r="S1084" t="s">
        <v>4485</v>
      </c>
      <c r="U1084" t="s">
        <v>14710</v>
      </c>
      <c r="V1084" t="s">
        <v>14711</v>
      </c>
      <c r="W1084" t="s">
        <v>14712</v>
      </c>
      <c r="X1084" t="s">
        <v>14713</v>
      </c>
      <c r="Z1084">
        <v>4</v>
      </c>
      <c r="AM1084">
        <v>1</v>
      </c>
      <c r="AN1084" t="s">
        <v>14714</v>
      </c>
      <c r="AO1084" s="17">
        <v>18568</v>
      </c>
      <c r="AP1084">
        <v>2</v>
      </c>
      <c r="AQ1084" t="s">
        <v>52</v>
      </c>
      <c r="AR1084" s="16">
        <v>44317</v>
      </c>
      <c r="AY1084" t="s">
        <v>91</v>
      </c>
      <c r="AZ1084">
        <v>2400000</v>
      </c>
      <c r="BA1084" t="s">
        <v>39</v>
      </c>
      <c r="BB1084">
        <v>2400000</v>
      </c>
      <c r="BC1084">
        <v>2400000</v>
      </c>
      <c r="BD1084" t="s">
        <v>39</v>
      </c>
      <c r="BE1084">
        <v>2400000</v>
      </c>
      <c r="BG1084">
        <v>25</v>
      </c>
      <c r="CP1084" t="s">
        <v>4927</v>
      </c>
      <c r="CQ1084" t="s">
        <v>14715</v>
      </c>
    </row>
    <row r="1085" spans="1:99" x14ac:dyDescent="0.2">
      <c r="A1085" s="21" t="s">
        <v>14716</v>
      </c>
      <c r="B1085" t="s">
        <v>14717</v>
      </c>
      <c r="C1085" s="16">
        <v>42005</v>
      </c>
      <c r="D1085" t="s">
        <v>4501</v>
      </c>
      <c r="E1085" t="s">
        <v>4477</v>
      </c>
      <c r="F1085" t="s">
        <v>53</v>
      </c>
      <c r="G1085" t="s">
        <v>14718</v>
      </c>
      <c r="H1085" t="s">
        <v>3555</v>
      </c>
      <c r="I1085" t="s">
        <v>5703</v>
      </c>
      <c r="J1085" t="s">
        <v>14719</v>
      </c>
      <c r="K1085" t="s">
        <v>14720</v>
      </c>
      <c r="L1085" t="s">
        <v>14721</v>
      </c>
      <c r="M1085">
        <v>25.698</v>
      </c>
      <c r="N1085" t="s">
        <v>4484</v>
      </c>
      <c r="O1085" s="16">
        <v>43759</v>
      </c>
      <c r="P1085" t="s">
        <v>4476</v>
      </c>
      <c r="S1085" t="s">
        <v>4485</v>
      </c>
      <c r="T1085" t="s">
        <v>14722</v>
      </c>
      <c r="U1085" t="s">
        <v>14723</v>
      </c>
      <c r="W1085" t="s">
        <v>14724</v>
      </c>
      <c r="X1085" t="s">
        <v>14725</v>
      </c>
      <c r="Y1085">
        <v>46841078500</v>
      </c>
      <c r="AM1085">
        <v>2</v>
      </c>
      <c r="AN1085" t="s">
        <v>14726</v>
      </c>
      <c r="AO1085" s="17">
        <v>18568</v>
      </c>
      <c r="AP1085">
        <v>2</v>
      </c>
      <c r="AQ1085" t="s">
        <v>2596</v>
      </c>
      <c r="AR1085" s="16">
        <v>44074</v>
      </c>
      <c r="AS1085">
        <v>5000000</v>
      </c>
      <c r="AT1085" t="s">
        <v>39</v>
      </c>
      <c r="AU1085">
        <v>5000000</v>
      </c>
      <c r="AY1085" t="s">
        <v>52</v>
      </c>
      <c r="BC1085">
        <v>5000000</v>
      </c>
      <c r="BD1085" t="s">
        <v>39</v>
      </c>
      <c r="BE1085">
        <v>5000000</v>
      </c>
      <c r="BF1085">
        <v>1</v>
      </c>
      <c r="BG1085">
        <v>1</v>
      </c>
      <c r="BQ1085" s="16">
        <v>43759</v>
      </c>
      <c r="BT1085">
        <v>5000000</v>
      </c>
      <c r="BU1085" t="s">
        <v>39</v>
      </c>
      <c r="BV1085">
        <v>5000000</v>
      </c>
      <c r="BW1085">
        <v>10000000</v>
      </c>
      <c r="BX1085" t="s">
        <v>39</v>
      </c>
      <c r="BY1085">
        <v>10000000</v>
      </c>
      <c r="BZ1085" t="s">
        <v>14727</v>
      </c>
      <c r="CA1085" t="s">
        <v>14728</v>
      </c>
      <c r="CB1085" t="s">
        <v>14729</v>
      </c>
      <c r="CC1085" t="s">
        <v>5427</v>
      </c>
      <c r="CD1085">
        <v>11</v>
      </c>
      <c r="CF1085">
        <v>0</v>
      </c>
      <c r="CG1085">
        <v>1</v>
      </c>
      <c r="CI1085" t="s">
        <v>4580</v>
      </c>
      <c r="CN1085" t="s">
        <v>5008</v>
      </c>
      <c r="CP1085" t="s">
        <v>5196</v>
      </c>
      <c r="CQ1085" t="s">
        <v>3315</v>
      </c>
      <c r="CT1085">
        <v>1</v>
      </c>
    </row>
    <row r="1086" spans="1:99" x14ac:dyDescent="0.2">
      <c r="A1086" s="21" t="s">
        <v>14730</v>
      </c>
      <c r="B1086" t="s">
        <v>14731</v>
      </c>
      <c r="C1086" s="16">
        <v>42779</v>
      </c>
      <c r="D1086" t="s">
        <v>4476</v>
      </c>
      <c r="F1086" t="s">
        <v>53</v>
      </c>
      <c r="G1086" t="s">
        <v>14732</v>
      </c>
      <c r="H1086" t="s">
        <v>4503</v>
      </c>
      <c r="I1086" t="s">
        <v>60</v>
      </c>
      <c r="J1086" t="s">
        <v>14733</v>
      </c>
      <c r="K1086" t="s">
        <v>4808</v>
      </c>
      <c r="L1086" t="s">
        <v>14734</v>
      </c>
      <c r="M1086">
        <v>25.736999999999998</v>
      </c>
      <c r="N1086" t="s">
        <v>4484</v>
      </c>
      <c r="S1086" t="s">
        <v>4485</v>
      </c>
      <c r="T1086" t="s">
        <v>14735</v>
      </c>
      <c r="V1086" t="s">
        <v>14736</v>
      </c>
      <c r="X1086" t="s">
        <v>14737</v>
      </c>
      <c r="Y1086" t="s">
        <v>14738</v>
      </c>
      <c r="Z1086">
        <v>3</v>
      </c>
      <c r="AM1086">
        <v>1</v>
      </c>
      <c r="AN1086" t="s">
        <v>14739</v>
      </c>
      <c r="AO1086" s="17">
        <v>18568</v>
      </c>
      <c r="AP1086">
        <v>2</v>
      </c>
      <c r="AQ1086" t="s">
        <v>61</v>
      </c>
      <c r="AR1086" s="16">
        <v>44095</v>
      </c>
      <c r="AS1086">
        <v>5000000</v>
      </c>
      <c r="AT1086" t="s">
        <v>39</v>
      </c>
      <c r="AU1086">
        <v>5000000</v>
      </c>
      <c r="AV1086">
        <v>5000000</v>
      </c>
      <c r="AW1086" t="s">
        <v>39</v>
      </c>
      <c r="AX1086">
        <v>5000000</v>
      </c>
      <c r="AY1086" t="s">
        <v>60</v>
      </c>
      <c r="AZ1086">
        <v>6300000</v>
      </c>
      <c r="BA1086" t="s">
        <v>39</v>
      </c>
      <c r="BB1086">
        <v>6300000</v>
      </c>
      <c r="BC1086">
        <v>6300000</v>
      </c>
      <c r="BD1086" t="s">
        <v>39</v>
      </c>
      <c r="BE1086">
        <v>6300000</v>
      </c>
      <c r="BF1086">
        <v>1</v>
      </c>
      <c r="BG1086">
        <v>6</v>
      </c>
      <c r="CC1086" t="s">
        <v>14740</v>
      </c>
      <c r="CD1086">
        <v>12</v>
      </c>
      <c r="CP1086" t="s">
        <v>7041</v>
      </c>
      <c r="CQ1086" t="s">
        <v>14741</v>
      </c>
      <c r="CU1086">
        <v>11</v>
      </c>
    </row>
    <row r="1087" spans="1:99" x14ac:dyDescent="0.2">
      <c r="A1087" s="21" t="s">
        <v>14742</v>
      </c>
      <c r="B1087" t="s">
        <v>14743</v>
      </c>
      <c r="C1087" s="16">
        <v>43586</v>
      </c>
      <c r="D1087" t="s">
        <v>4546</v>
      </c>
      <c r="G1087" t="s">
        <v>14744</v>
      </c>
      <c r="H1087" t="s">
        <v>4503</v>
      </c>
      <c r="I1087" t="s">
        <v>5078</v>
      </c>
      <c r="J1087" t="s">
        <v>14745</v>
      </c>
      <c r="K1087" t="s">
        <v>4654</v>
      </c>
      <c r="L1087" t="s">
        <v>14746</v>
      </c>
      <c r="M1087">
        <v>25.920999999999999</v>
      </c>
      <c r="N1087" t="s">
        <v>4484</v>
      </c>
      <c r="S1087" t="s">
        <v>4485</v>
      </c>
      <c r="T1087" t="s">
        <v>14747</v>
      </c>
      <c r="U1087" t="s">
        <v>14748</v>
      </c>
      <c r="W1087" t="s">
        <v>14749</v>
      </c>
      <c r="X1087" t="s">
        <v>14750</v>
      </c>
      <c r="Z1087">
        <v>10</v>
      </c>
      <c r="AM1087">
        <v>2</v>
      </c>
      <c r="AN1087" t="s">
        <v>14751</v>
      </c>
      <c r="AO1087" s="18">
        <v>44470</v>
      </c>
      <c r="AP1087">
        <v>2</v>
      </c>
      <c r="AR1087" s="16">
        <v>44378</v>
      </c>
      <c r="AS1087">
        <v>330000</v>
      </c>
      <c r="AT1087" t="s">
        <v>39</v>
      </c>
      <c r="AU1087">
        <v>330000</v>
      </c>
      <c r="BC1087">
        <v>346000</v>
      </c>
      <c r="BD1087" t="s">
        <v>39</v>
      </c>
      <c r="BE1087">
        <v>346000</v>
      </c>
      <c r="BG1087">
        <v>1</v>
      </c>
      <c r="CP1087" t="s">
        <v>14752</v>
      </c>
      <c r="CQ1087" t="s">
        <v>14753</v>
      </c>
    </row>
    <row r="1088" spans="1:99" x14ac:dyDescent="0.2">
      <c r="A1088" s="21" t="s">
        <v>2798</v>
      </c>
      <c r="B1088" t="s">
        <v>14754</v>
      </c>
      <c r="C1088" s="16">
        <v>39814</v>
      </c>
      <c r="D1088" t="s">
        <v>4501</v>
      </c>
      <c r="F1088" t="s">
        <v>53</v>
      </c>
      <c r="G1088" t="s">
        <v>14755</v>
      </c>
      <c r="H1088" t="s">
        <v>4503</v>
      </c>
      <c r="I1088" t="s">
        <v>5286</v>
      </c>
      <c r="J1088" t="s">
        <v>73</v>
      </c>
      <c r="K1088" t="s">
        <v>12852</v>
      </c>
      <c r="L1088" t="s">
        <v>14756</v>
      </c>
      <c r="M1088">
        <v>25.939</v>
      </c>
      <c r="N1088" t="s">
        <v>4484</v>
      </c>
      <c r="S1088" t="s">
        <v>4485</v>
      </c>
      <c r="T1088" t="s">
        <v>14757</v>
      </c>
      <c r="U1088" t="s">
        <v>14758</v>
      </c>
      <c r="V1088" t="s">
        <v>14759</v>
      </c>
      <c r="W1088" t="s">
        <v>14760</v>
      </c>
      <c r="X1088" t="s">
        <v>14761</v>
      </c>
      <c r="Y1088">
        <v>4401625505464</v>
      </c>
      <c r="Z1088">
        <v>2</v>
      </c>
      <c r="AB1088" t="s">
        <v>5882</v>
      </c>
      <c r="AC1088" t="s">
        <v>52</v>
      </c>
      <c r="AD1088">
        <v>2</v>
      </c>
      <c r="AE1088">
        <v>2</v>
      </c>
      <c r="AF1088">
        <v>2</v>
      </c>
      <c r="AM1088">
        <v>1</v>
      </c>
      <c r="AN1088" t="s">
        <v>14762</v>
      </c>
      <c r="AO1088" t="s">
        <v>4692</v>
      </c>
      <c r="AP1088">
        <v>2</v>
      </c>
      <c r="AR1088" s="16">
        <v>43528</v>
      </c>
      <c r="AS1088">
        <v>16500000</v>
      </c>
      <c r="AT1088" t="s">
        <v>1244</v>
      </c>
      <c r="AU1088">
        <v>21741994</v>
      </c>
      <c r="BC1088">
        <v>26500000</v>
      </c>
      <c r="BD1088" t="s">
        <v>1244</v>
      </c>
      <c r="BE1088">
        <v>34182189</v>
      </c>
      <c r="BF1088">
        <v>2</v>
      </c>
      <c r="BG1088">
        <v>2</v>
      </c>
      <c r="CC1088" t="s">
        <v>14763</v>
      </c>
      <c r="CD1088">
        <v>26</v>
      </c>
      <c r="CF1088">
        <v>0</v>
      </c>
      <c r="CG1088">
        <v>7</v>
      </c>
      <c r="CI1088" t="s">
        <v>4594</v>
      </c>
    </row>
    <row r="1089" spans="1:99" x14ac:dyDescent="0.2">
      <c r="A1089" s="21" t="s">
        <v>14764</v>
      </c>
      <c r="B1089" t="s">
        <v>14765</v>
      </c>
      <c r="C1089" s="16">
        <v>42736</v>
      </c>
      <c r="D1089" t="s">
        <v>4501</v>
      </c>
      <c r="F1089" t="s">
        <v>77</v>
      </c>
      <c r="G1089" t="s">
        <v>14766</v>
      </c>
      <c r="H1089" t="s">
        <v>4503</v>
      </c>
      <c r="I1089" t="s">
        <v>5830</v>
      </c>
      <c r="J1089" t="s">
        <v>14767</v>
      </c>
      <c r="K1089" t="s">
        <v>4696</v>
      </c>
      <c r="L1089" t="s">
        <v>14768</v>
      </c>
      <c r="M1089">
        <v>26.166</v>
      </c>
      <c r="N1089" t="s">
        <v>4484</v>
      </c>
      <c r="S1089" t="s">
        <v>4485</v>
      </c>
      <c r="T1089" t="s">
        <v>14769</v>
      </c>
      <c r="U1089" t="s">
        <v>14770</v>
      </c>
      <c r="W1089" t="s">
        <v>14771</v>
      </c>
      <c r="X1089" t="s">
        <v>14772</v>
      </c>
      <c r="Z1089">
        <v>4</v>
      </c>
      <c r="AM1089">
        <v>2</v>
      </c>
      <c r="AN1089" t="s">
        <v>14773</v>
      </c>
      <c r="AO1089" s="17">
        <v>18568</v>
      </c>
      <c r="AP1089">
        <v>2</v>
      </c>
      <c r="AQ1089" t="s">
        <v>61</v>
      </c>
      <c r="AR1089" s="16">
        <v>43635</v>
      </c>
      <c r="AS1089">
        <v>2500000</v>
      </c>
      <c r="AT1089" t="s">
        <v>35</v>
      </c>
      <c r="AU1089">
        <v>2808960</v>
      </c>
      <c r="AV1089">
        <v>2500000</v>
      </c>
      <c r="AW1089" t="s">
        <v>35</v>
      </c>
      <c r="AX1089">
        <v>2966841</v>
      </c>
      <c r="AY1089" t="s">
        <v>60</v>
      </c>
      <c r="AZ1089">
        <v>2500000</v>
      </c>
      <c r="BA1089" t="s">
        <v>35</v>
      </c>
      <c r="BB1089">
        <v>2966841</v>
      </c>
      <c r="BC1089">
        <v>5000000</v>
      </c>
      <c r="BD1089" t="s">
        <v>35</v>
      </c>
      <c r="BE1089">
        <v>5775801</v>
      </c>
      <c r="BF1089">
        <v>1</v>
      </c>
      <c r="BG1089">
        <v>1</v>
      </c>
      <c r="CC1089" t="s">
        <v>4926</v>
      </c>
      <c r="CD1089">
        <v>2</v>
      </c>
      <c r="CN1089" t="s">
        <v>4530</v>
      </c>
      <c r="CP1089" t="s">
        <v>14774</v>
      </c>
      <c r="CQ1089" t="s">
        <v>1935</v>
      </c>
      <c r="CU1089">
        <v>23</v>
      </c>
    </row>
    <row r="1090" spans="1:99" x14ac:dyDescent="0.2">
      <c r="A1090" s="21" t="s">
        <v>14775</v>
      </c>
      <c r="B1090" t="s">
        <v>14776</v>
      </c>
      <c r="C1090" s="16">
        <v>43221</v>
      </c>
      <c r="D1090" t="s">
        <v>4546</v>
      </c>
      <c r="G1090" t="s">
        <v>14777</v>
      </c>
      <c r="H1090" t="s">
        <v>4503</v>
      </c>
      <c r="I1090" t="s">
        <v>52</v>
      </c>
      <c r="J1090" t="s">
        <v>14778</v>
      </c>
      <c r="K1090" t="s">
        <v>4482</v>
      </c>
      <c r="L1090" t="s">
        <v>14779</v>
      </c>
      <c r="M1090">
        <v>26.248000000000001</v>
      </c>
      <c r="N1090" t="s">
        <v>4484</v>
      </c>
      <c r="S1090" t="s">
        <v>4485</v>
      </c>
      <c r="T1090" t="s">
        <v>14780</v>
      </c>
      <c r="U1090" t="s">
        <v>14781</v>
      </c>
      <c r="V1090" t="s">
        <v>14782</v>
      </c>
      <c r="W1090" t="s">
        <v>14783</v>
      </c>
      <c r="X1090" t="s">
        <v>14784</v>
      </c>
      <c r="Z1090">
        <v>5</v>
      </c>
      <c r="AM1090">
        <v>1</v>
      </c>
      <c r="AN1090" t="s">
        <v>14785</v>
      </c>
      <c r="AO1090" s="18">
        <v>44470</v>
      </c>
      <c r="AP1090">
        <v>2</v>
      </c>
      <c r="AQ1090" t="s">
        <v>52</v>
      </c>
      <c r="AR1090" s="16">
        <v>44292</v>
      </c>
      <c r="AS1090">
        <v>1200000</v>
      </c>
      <c r="AT1090" t="s">
        <v>39</v>
      </c>
      <c r="AU1090">
        <v>1200000</v>
      </c>
      <c r="AV1090">
        <v>1200000</v>
      </c>
      <c r="AW1090" t="s">
        <v>39</v>
      </c>
      <c r="AX1090">
        <v>1200000</v>
      </c>
      <c r="AY1090" t="s">
        <v>52</v>
      </c>
      <c r="AZ1090">
        <v>1200000</v>
      </c>
      <c r="BA1090" t="s">
        <v>39</v>
      </c>
      <c r="BB1090">
        <v>1200000</v>
      </c>
      <c r="BC1090">
        <v>1200000</v>
      </c>
      <c r="BD1090" t="s">
        <v>39</v>
      </c>
      <c r="BE1090">
        <v>1200000</v>
      </c>
      <c r="BF1090">
        <v>1</v>
      </c>
      <c r="BG1090">
        <v>4</v>
      </c>
      <c r="CC1090" t="s">
        <v>4607</v>
      </c>
      <c r="CD1090">
        <v>1</v>
      </c>
      <c r="CN1090" t="s">
        <v>4530</v>
      </c>
      <c r="CP1090" t="s">
        <v>14786</v>
      </c>
      <c r="CQ1090" t="s">
        <v>14787</v>
      </c>
    </row>
    <row r="1091" spans="1:99" x14ac:dyDescent="0.2">
      <c r="A1091" s="21" t="s">
        <v>1495</v>
      </c>
      <c r="B1091" t="s">
        <v>1497</v>
      </c>
      <c r="C1091" s="16">
        <v>43221</v>
      </c>
      <c r="D1091" t="s">
        <v>4476</v>
      </c>
      <c r="F1091" t="s">
        <v>77</v>
      </c>
      <c r="G1091" t="s">
        <v>14788</v>
      </c>
      <c r="H1091" t="s">
        <v>4503</v>
      </c>
      <c r="I1091" t="s">
        <v>52</v>
      </c>
      <c r="J1091" t="s">
        <v>1496</v>
      </c>
      <c r="K1091" t="s">
        <v>4506</v>
      </c>
      <c r="L1091" t="s">
        <v>1498</v>
      </c>
      <c r="M1091">
        <v>26.545000000000002</v>
      </c>
      <c r="N1091" t="s">
        <v>4484</v>
      </c>
      <c r="S1091" t="s">
        <v>4485</v>
      </c>
      <c r="T1091" t="s">
        <v>1499</v>
      </c>
      <c r="X1091" t="s">
        <v>14789</v>
      </c>
      <c r="AM1091">
        <v>2</v>
      </c>
      <c r="AN1091" t="s">
        <v>14790</v>
      </c>
      <c r="AO1091" s="17">
        <v>18568</v>
      </c>
      <c r="AP1091">
        <v>2</v>
      </c>
      <c r="AQ1091" t="s">
        <v>52</v>
      </c>
      <c r="AR1091" s="16">
        <v>43739</v>
      </c>
      <c r="AS1091">
        <v>2500000</v>
      </c>
      <c r="AT1091" t="s">
        <v>39</v>
      </c>
      <c r="AU1091">
        <v>2500000</v>
      </c>
      <c r="AV1091">
        <v>2500000</v>
      </c>
      <c r="AW1091" t="s">
        <v>39</v>
      </c>
      <c r="AX1091">
        <v>2500000</v>
      </c>
      <c r="AY1091" t="s">
        <v>52</v>
      </c>
      <c r="AZ1091">
        <v>3000000</v>
      </c>
      <c r="BA1091" t="s">
        <v>39</v>
      </c>
      <c r="BB1091">
        <v>3000000</v>
      </c>
      <c r="BC1091">
        <v>3000000</v>
      </c>
      <c r="BD1091" t="s">
        <v>39</v>
      </c>
      <c r="BE1091">
        <v>3000000</v>
      </c>
      <c r="BF1091">
        <v>1</v>
      </c>
      <c r="BG1091">
        <v>2</v>
      </c>
      <c r="CC1091" t="s">
        <v>5363</v>
      </c>
      <c r="CD1091">
        <v>3</v>
      </c>
      <c r="CP1091" t="s">
        <v>14791</v>
      </c>
      <c r="CQ1091" t="s">
        <v>14792</v>
      </c>
    </row>
    <row r="1092" spans="1:99" x14ac:dyDescent="0.2">
      <c r="A1092" s="21" t="s">
        <v>2093</v>
      </c>
      <c r="B1092" t="s">
        <v>2095</v>
      </c>
      <c r="C1092" s="16">
        <v>42772</v>
      </c>
      <c r="D1092" t="s">
        <v>4476</v>
      </c>
      <c r="G1092" t="s">
        <v>14793</v>
      </c>
      <c r="H1092" t="s">
        <v>4503</v>
      </c>
      <c r="I1092" t="s">
        <v>60</v>
      </c>
      <c r="J1092" t="s">
        <v>2094</v>
      </c>
      <c r="K1092" t="s">
        <v>4506</v>
      </c>
      <c r="L1092" t="s">
        <v>2096</v>
      </c>
      <c r="M1092">
        <v>26.582999999999998</v>
      </c>
      <c r="N1092" t="s">
        <v>4484</v>
      </c>
      <c r="S1092" t="s">
        <v>4485</v>
      </c>
      <c r="T1092" t="s">
        <v>2097</v>
      </c>
      <c r="W1092" t="s">
        <v>14794</v>
      </c>
      <c r="X1092" t="s">
        <v>14795</v>
      </c>
      <c r="Y1092" t="s">
        <v>14796</v>
      </c>
      <c r="Z1092">
        <v>1</v>
      </c>
      <c r="AM1092">
        <v>2</v>
      </c>
      <c r="AN1092" t="s">
        <v>14797</v>
      </c>
      <c r="AO1092" s="18">
        <v>44470</v>
      </c>
      <c r="AP1092">
        <v>2</v>
      </c>
      <c r="AQ1092" t="s">
        <v>61</v>
      </c>
      <c r="AR1092" s="16">
        <v>43554</v>
      </c>
      <c r="AS1092">
        <v>3100000</v>
      </c>
      <c r="AT1092" t="s">
        <v>39</v>
      </c>
      <c r="AU1092">
        <v>3100000</v>
      </c>
      <c r="AV1092">
        <v>3100000</v>
      </c>
      <c r="AW1092" t="s">
        <v>39</v>
      </c>
      <c r="AX1092">
        <v>3100000</v>
      </c>
      <c r="AY1092" t="s">
        <v>60</v>
      </c>
      <c r="AZ1092">
        <v>4100000</v>
      </c>
      <c r="BA1092" t="s">
        <v>39</v>
      </c>
      <c r="BB1092">
        <v>4100000</v>
      </c>
      <c r="BC1092">
        <v>4100000</v>
      </c>
      <c r="BD1092" t="s">
        <v>39</v>
      </c>
      <c r="BE1092">
        <v>4100000</v>
      </c>
      <c r="BF1092">
        <v>2</v>
      </c>
      <c r="BG1092">
        <v>5</v>
      </c>
      <c r="CC1092" t="s">
        <v>11615</v>
      </c>
      <c r="CD1092">
        <v>9</v>
      </c>
      <c r="CP1092" t="s">
        <v>10024</v>
      </c>
      <c r="CQ1092" t="s">
        <v>14798</v>
      </c>
    </row>
    <row r="1093" spans="1:99" x14ac:dyDescent="0.2">
      <c r="A1093" s="21" t="s">
        <v>786</v>
      </c>
      <c r="B1093" t="s">
        <v>787</v>
      </c>
      <c r="C1093" s="16">
        <v>42005</v>
      </c>
      <c r="D1093" t="s">
        <v>4501</v>
      </c>
      <c r="F1093" t="s">
        <v>53</v>
      </c>
      <c r="G1093" t="s">
        <v>14799</v>
      </c>
      <c r="H1093" t="s">
        <v>4503</v>
      </c>
      <c r="I1093" t="s">
        <v>60</v>
      </c>
      <c r="J1093" t="s">
        <v>785</v>
      </c>
      <c r="K1093" t="s">
        <v>4482</v>
      </c>
      <c r="L1093" t="s">
        <v>788</v>
      </c>
      <c r="M1093">
        <v>26.715</v>
      </c>
      <c r="N1093" t="s">
        <v>4484</v>
      </c>
      <c r="S1093" t="s">
        <v>4485</v>
      </c>
      <c r="T1093" t="s">
        <v>789</v>
      </c>
      <c r="U1093" t="s">
        <v>14800</v>
      </c>
      <c r="V1093" t="s">
        <v>14801</v>
      </c>
      <c r="W1093" t="s">
        <v>14802</v>
      </c>
      <c r="X1093" t="s">
        <v>14803</v>
      </c>
      <c r="Y1093" t="s">
        <v>14804</v>
      </c>
      <c r="Z1093">
        <v>1</v>
      </c>
      <c r="AM1093">
        <v>2</v>
      </c>
      <c r="AN1093" t="s">
        <v>14805</v>
      </c>
      <c r="AO1093" t="s">
        <v>4692</v>
      </c>
      <c r="AP1093">
        <v>2</v>
      </c>
      <c r="AQ1093" t="s">
        <v>61</v>
      </c>
      <c r="AR1093" s="16">
        <v>43731</v>
      </c>
      <c r="AS1093">
        <v>6000000</v>
      </c>
      <c r="AT1093" t="s">
        <v>35</v>
      </c>
      <c r="AU1093">
        <v>6596487</v>
      </c>
      <c r="AV1093">
        <v>6000000</v>
      </c>
      <c r="AW1093" t="s">
        <v>35</v>
      </c>
      <c r="AX1093">
        <v>6596487</v>
      </c>
      <c r="AY1093" t="s">
        <v>60</v>
      </c>
      <c r="AZ1093">
        <v>7000000</v>
      </c>
      <c r="BA1093" t="s">
        <v>35</v>
      </c>
      <c r="BB1093">
        <v>7774853</v>
      </c>
      <c r="BC1093">
        <v>7000000</v>
      </c>
      <c r="BD1093" t="s">
        <v>35</v>
      </c>
      <c r="BE1093">
        <v>7774853</v>
      </c>
      <c r="BF1093">
        <v>2</v>
      </c>
      <c r="BG1093">
        <v>2</v>
      </c>
      <c r="CC1093" t="s">
        <v>7040</v>
      </c>
      <c r="CD1093">
        <v>4</v>
      </c>
      <c r="CN1093" t="s">
        <v>4530</v>
      </c>
      <c r="CP1093" t="s">
        <v>4739</v>
      </c>
      <c r="CQ1093" t="s">
        <v>14806</v>
      </c>
      <c r="CU1093">
        <v>26</v>
      </c>
    </row>
    <row r="1094" spans="1:99" x14ac:dyDescent="0.2">
      <c r="A1094" s="21" t="s">
        <v>14807</v>
      </c>
      <c r="B1094" t="s">
        <v>14808</v>
      </c>
      <c r="C1094" s="16">
        <v>38353</v>
      </c>
      <c r="D1094" t="s">
        <v>4501</v>
      </c>
      <c r="E1094" t="s">
        <v>4477</v>
      </c>
      <c r="F1094" t="s">
        <v>45</v>
      </c>
      <c r="G1094" t="s">
        <v>14809</v>
      </c>
      <c r="H1094" t="s">
        <v>4503</v>
      </c>
      <c r="I1094" t="s">
        <v>5286</v>
      </c>
      <c r="J1094" t="s">
        <v>14810</v>
      </c>
      <c r="K1094" t="s">
        <v>8087</v>
      </c>
      <c r="L1094" t="s">
        <v>14811</v>
      </c>
    </row>
    <row r="1095" spans="1:99" x14ac:dyDescent="0.2">
      <c r="A1095" s="21" t="s">
        <v>14812</v>
      </c>
      <c r="B1095" t="s">
        <v>14813</v>
      </c>
      <c r="C1095" s="16">
        <v>43466</v>
      </c>
      <c r="D1095" t="s">
        <v>4501</v>
      </c>
      <c r="G1095" t="s">
        <v>14814</v>
      </c>
      <c r="H1095" t="s">
        <v>4503</v>
      </c>
      <c r="I1095" t="s">
        <v>60</v>
      </c>
      <c r="J1095" t="s">
        <v>3653</v>
      </c>
      <c r="K1095" t="s">
        <v>4654</v>
      </c>
      <c r="L1095" t="s">
        <v>14815</v>
      </c>
      <c r="M1095">
        <v>26.873999999999999</v>
      </c>
      <c r="N1095" t="s">
        <v>4484</v>
      </c>
      <c r="S1095" t="s">
        <v>4485</v>
      </c>
      <c r="T1095" t="s">
        <v>14816</v>
      </c>
      <c r="U1095" t="s">
        <v>14817</v>
      </c>
      <c r="V1095" t="s">
        <v>14818</v>
      </c>
      <c r="W1095" t="s">
        <v>14819</v>
      </c>
      <c r="Z1095">
        <v>2</v>
      </c>
      <c r="AO1095" s="17">
        <v>18568</v>
      </c>
      <c r="AP1095">
        <v>2</v>
      </c>
      <c r="AQ1095" t="s">
        <v>61</v>
      </c>
      <c r="AR1095" s="16">
        <v>44363</v>
      </c>
      <c r="AS1095">
        <v>2500000</v>
      </c>
      <c r="AT1095" t="s">
        <v>1666</v>
      </c>
      <c r="AU1095">
        <v>2751134</v>
      </c>
      <c r="AV1095">
        <v>2500000</v>
      </c>
      <c r="AW1095" t="s">
        <v>1666</v>
      </c>
      <c r="AX1095">
        <v>2751134</v>
      </c>
      <c r="AY1095" t="s">
        <v>60</v>
      </c>
      <c r="AZ1095">
        <v>2700000</v>
      </c>
      <c r="BA1095" t="s">
        <v>1666</v>
      </c>
      <c r="BB1095">
        <v>2970867</v>
      </c>
      <c r="BC1095">
        <v>2700000</v>
      </c>
      <c r="BD1095" t="s">
        <v>1666</v>
      </c>
      <c r="BE1095">
        <v>2970867</v>
      </c>
      <c r="BF1095">
        <v>1</v>
      </c>
      <c r="BG1095">
        <v>4</v>
      </c>
      <c r="CP1095" t="s">
        <v>4927</v>
      </c>
      <c r="CQ1095" t="s">
        <v>14820</v>
      </c>
    </row>
    <row r="1096" spans="1:99" x14ac:dyDescent="0.2">
      <c r="A1096" s="21" t="s">
        <v>2024</v>
      </c>
      <c r="B1096" t="s">
        <v>2025</v>
      </c>
      <c r="C1096" s="16">
        <v>43435</v>
      </c>
      <c r="D1096" t="s">
        <v>4546</v>
      </c>
      <c r="F1096" t="s">
        <v>77</v>
      </c>
      <c r="G1096" t="s">
        <v>14821</v>
      </c>
      <c r="H1096" t="s">
        <v>4503</v>
      </c>
      <c r="I1096" t="s">
        <v>5286</v>
      </c>
      <c r="J1096" t="s">
        <v>73</v>
      </c>
      <c r="K1096" t="s">
        <v>4506</v>
      </c>
      <c r="L1096" t="s">
        <v>2026</v>
      </c>
      <c r="M1096">
        <v>26.908000000000001</v>
      </c>
      <c r="N1096" t="s">
        <v>4484</v>
      </c>
      <c r="S1096" t="s">
        <v>4485</v>
      </c>
      <c r="T1096" t="s">
        <v>2027</v>
      </c>
      <c r="X1096" t="s">
        <v>14822</v>
      </c>
      <c r="AM1096">
        <v>3</v>
      </c>
      <c r="AN1096" t="s">
        <v>14823</v>
      </c>
      <c r="AO1096" s="18">
        <v>44470</v>
      </c>
      <c r="AP1096">
        <v>2</v>
      </c>
      <c r="AQ1096" t="s">
        <v>52</v>
      </c>
      <c r="AR1096" s="16">
        <v>44167</v>
      </c>
      <c r="AS1096">
        <v>10000000</v>
      </c>
      <c r="AT1096" t="s">
        <v>39</v>
      </c>
      <c r="AU1096">
        <v>10000000</v>
      </c>
      <c r="AV1096">
        <v>1500000</v>
      </c>
      <c r="AW1096" t="s">
        <v>39</v>
      </c>
      <c r="AX1096">
        <v>1500000</v>
      </c>
      <c r="AY1096" t="s">
        <v>52</v>
      </c>
      <c r="AZ1096">
        <v>1500000</v>
      </c>
      <c r="BA1096" t="s">
        <v>39</v>
      </c>
      <c r="BB1096">
        <v>1500000</v>
      </c>
      <c r="BC1096">
        <v>11500000</v>
      </c>
      <c r="BD1096" t="s">
        <v>39</v>
      </c>
      <c r="BE1096">
        <v>11500000</v>
      </c>
      <c r="BF1096">
        <v>1</v>
      </c>
      <c r="BG1096">
        <v>6</v>
      </c>
      <c r="CC1096" t="s">
        <v>4847</v>
      </c>
      <c r="CD1096">
        <v>5</v>
      </c>
      <c r="CP1096" t="s">
        <v>4555</v>
      </c>
      <c r="CQ1096" t="s">
        <v>14824</v>
      </c>
    </row>
    <row r="1097" spans="1:99" x14ac:dyDescent="0.2">
      <c r="A1097" s="21" t="s">
        <v>873</v>
      </c>
      <c r="B1097" t="s">
        <v>874</v>
      </c>
      <c r="C1097" s="16">
        <v>40298</v>
      </c>
      <c r="D1097" t="s">
        <v>4476</v>
      </c>
      <c r="E1097" t="s">
        <v>4612</v>
      </c>
      <c r="F1097" t="s">
        <v>77</v>
      </c>
      <c r="G1097" t="s">
        <v>14825</v>
      </c>
      <c r="H1097" t="s">
        <v>4503</v>
      </c>
      <c r="I1097" t="s">
        <v>97</v>
      </c>
      <c r="J1097" t="s">
        <v>871</v>
      </c>
      <c r="K1097" t="s">
        <v>14826</v>
      </c>
      <c r="L1097" t="s">
        <v>875</v>
      </c>
      <c r="M1097">
        <v>27.029</v>
      </c>
      <c r="N1097" t="s">
        <v>4484</v>
      </c>
      <c r="O1097" s="16">
        <v>43859</v>
      </c>
      <c r="P1097" t="s">
        <v>4476</v>
      </c>
      <c r="S1097" t="s">
        <v>4485</v>
      </c>
      <c r="T1097" t="s">
        <v>876</v>
      </c>
      <c r="U1097" t="s">
        <v>14827</v>
      </c>
      <c r="V1097" t="s">
        <v>14828</v>
      </c>
      <c r="W1097" t="s">
        <v>14829</v>
      </c>
      <c r="X1097" t="s">
        <v>14830</v>
      </c>
      <c r="Z1097">
        <v>8</v>
      </c>
      <c r="AM1097">
        <v>2</v>
      </c>
      <c r="AN1097" t="s">
        <v>14831</v>
      </c>
      <c r="AO1097" t="s">
        <v>4692</v>
      </c>
      <c r="AP1097">
        <v>2</v>
      </c>
      <c r="AQ1097" t="s">
        <v>203</v>
      </c>
      <c r="AR1097" s="16">
        <v>42988</v>
      </c>
      <c r="AS1097">
        <v>24000000</v>
      </c>
      <c r="AT1097" t="s">
        <v>39</v>
      </c>
      <c r="AU1097">
        <v>24000000</v>
      </c>
      <c r="AV1097">
        <v>24000000</v>
      </c>
      <c r="AW1097" t="s">
        <v>39</v>
      </c>
      <c r="AX1097">
        <v>24000000</v>
      </c>
      <c r="AY1097" t="s">
        <v>97</v>
      </c>
      <c r="AZ1097">
        <v>26182767</v>
      </c>
      <c r="BA1097" t="s">
        <v>39</v>
      </c>
      <c r="BB1097">
        <v>26182767</v>
      </c>
      <c r="BC1097">
        <v>26182767</v>
      </c>
      <c r="BD1097" t="s">
        <v>39</v>
      </c>
      <c r="BE1097">
        <v>26182767</v>
      </c>
      <c r="BG1097">
        <v>4</v>
      </c>
      <c r="BH1097" t="s">
        <v>14832</v>
      </c>
      <c r="BI1097" t="s">
        <v>14833</v>
      </c>
      <c r="BJ1097" s="16">
        <v>43859</v>
      </c>
      <c r="BK1097" t="s">
        <v>4476</v>
      </c>
      <c r="BO1097" t="s">
        <v>5195</v>
      </c>
      <c r="CC1097" t="s">
        <v>9991</v>
      </c>
      <c r="CD1097">
        <v>19</v>
      </c>
      <c r="CF1097">
        <v>0</v>
      </c>
      <c r="CG1097">
        <v>1</v>
      </c>
      <c r="CI1097" t="s">
        <v>4594</v>
      </c>
    </row>
    <row r="1098" spans="1:99" x14ac:dyDescent="0.2">
      <c r="A1098" s="21" t="s">
        <v>14834</v>
      </c>
      <c r="B1098" t="s">
        <v>14835</v>
      </c>
      <c r="C1098" s="16">
        <v>41061</v>
      </c>
      <c r="D1098" t="s">
        <v>4476</v>
      </c>
      <c r="E1098" t="s">
        <v>4881</v>
      </c>
      <c r="F1098" t="s">
        <v>77</v>
      </c>
      <c r="G1098" t="s">
        <v>14836</v>
      </c>
      <c r="H1098" t="s">
        <v>4503</v>
      </c>
      <c r="I1098" t="s">
        <v>60</v>
      </c>
      <c r="J1098" t="s">
        <v>14837</v>
      </c>
      <c r="K1098" t="s">
        <v>5220</v>
      </c>
      <c r="L1098" t="s">
        <v>14838</v>
      </c>
      <c r="M1098">
        <v>27.436</v>
      </c>
      <c r="N1098" t="s">
        <v>4484</v>
      </c>
      <c r="O1098" s="16">
        <v>42555</v>
      </c>
      <c r="P1098" t="s">
        <v>4476</v>
      </c>
      <c r="S1098" t="s">
        <v>4485</v>
      </c>
      <c r="T1098" t="s">
        <v>14839</v>
      </c>
      <c r="U1098" t="s">
        <v>14840</v>
      </c>
      <c r="V1098" t="s">
        <v>14841</v>
      </c>
      <c r="W1098" t="s">
        <v>14842</v>
      </c>
      <c r="X1098" t="s">
        <v>14843</v>
      </c>
      <c r="Y1098">
        <v>4989189045109</v>
      </c>
      <c r="Z1098">
        <v>21</v>
      </c>
      <c r="AM1098">
        <v>1</v>
      </c>
      <c r="AN1098" t="s">
        <v>14844</v>
      </c>
      <c r="AO1098" s="17">
        <v>18568</v>
      </c>
      <c r="AP1098">
        <v>2</v>
      </c>
      <c r="AQ1098" t="s">
        <v>203</v>
      </c>
      <c r="AR1098" s="16">
        <v>41320</v>
      </c>
      <c r="AS1098">
        <v>5000000</v>
      </c>
      <c r="AT1098" t="s">
        <v>39</v>
      </c>
      <c r="AU1098">
        <v>5000000</v>
      </c>
      <c r="AV1098">
        <v>5000000</v>
      </c>
      <c r="AW1098" t="s">
        <v>39</v>
      </c>
      <c r="AX1098">
        <v>5000000</v>
      </c>
      <c r="AY1098" t="s">
        <v>60</v>
      </c>
      <c r="AZ1098">
        <v>18000000</v>
      </c>
      <c r="BA1098" t="s">
        <v>39</v>
      </c>
      <c r="BB1098">
        <v>18000000</v>
      </c>
      <c r="BC1098">
        <v>18000000</v>
      </c>
      <c r="BD1098" t="s">
        <v>39</v>
      </c>
      <c r="BE1098">
        <v>18000000</v>
      </c>
      <c r="BF1098">
        <v>3</v>
      </c>
      <c r="BG1098">
        <v>5</v>
      </c>
      <c r="BH1098" t="s">
        <v>14845</v>
      </c>
      <c r="BI1098" t="s">
        <v>14846</v>
      </c>
      <c r="BJ1098" s="16">
        <v>42555</v>
      </c>
      <c r="BK1098" t="s">
        <v>4476</v>
      </c>
      <c r="BO1098" t="s">
        <v>5195</v>
      </c>
      <c r="CF1098">
        <v>0</v>
      </c>
      <c r="CG1098">
        <v>3</v>
      </c>
      <c r="CI1098" t="s">
        <v>4498</v>
      </c>
    </row>
    <row r="1099" spans="1:99" x14ac:dyDescent="0.2">
      <c r="A1099" s="21" t="s">
        <v>3207</v>
      </c>
      <c r="B1099" t="s">
        <v>3208</v>
      </c>
      <c r="C1099" s="16">
        <v>42005</v>
      </c>
      <c r="D1099" t="s">
        <v>4501</v>
      </c>
      <c r="F1099" t="s">
        <v>77</v>
      </c>
      <c r="G1099" t="s">
        <v>14847</v>
      </c>
      <c r="H1099" t="s">
        <v>4503</v>
      </c>
      <c r="I1099" t="s">
        <v>60</v>
      </c>
      <c r="J1099" t="s">
        <v>135</v>
      </c>
      <c r="K1099" t="s">
        <v>4506</v>
      </c>
      <c r="L1099" t="s">
        <v>3209</v>
      </c>
      <c r="M1099">
        <v>27.532</v>
      </c>
      <c r="N1099" t="s">
        <v>4484</v>
      </c>
      <c r="S1099" t="s">
        <v>4485</v>
      </c>
      <c r="T1099" t="s">
        <v>3210</v>
      </c>
      <c r="V1099" t="s">
        <v>14848</v>
      </c>
      <c r="W1099" t="s">
        <v>14849</v>
      </c>
      <c r="X1099" t="s">
        <v>14850</v>
      </c>
      <c r="Y1099" t="s">
        <v>14851</v>
      </c>
      <c r="Z1099">
        <v>1</v>
      </c>
      <c r="AM1099">
        <v>3</v>
      </c>
      <c r="AN1099" t="s">
        <v>14852</v>
      </c>
      <c r="AO1099" s="17">
        <v>18568</v>
      </c>
      <c r="AP1099">
        <v>2</v>
      </c>
      <c r="AQ1099" t="s">
        <v>61</v>
      </c>
      <c r="AR1099" s="16">
        <v>43002</v>
      </c>
      <c r="AS1099">
        <v>3500000</v>
      </c>
      <c r="AT1099" t="s">
        <v>39</v>
      </c>
      <c r="AU1099">
        <v>3500000</v>
      </c>
      <c r="AV1099">
        <v>3500000</v>
      </c>
      <c r="AW1099" t="s">
        <v>39</v>
      </c>
      <c r="AX1099">
        <v>3500000</v>
      </c>
      <c r="AY1099" t="s">
        <v>60</v>
      </c>
      <c r="AZ1099">
        <v>5000000</v>
      </c>
      <c r="BA1099" t="s">
        <v>39</v>
      </c>
      <c r="BB1099">
        <v>5000000</v>
      </c>
      <c r="BC1099">
        <v>5000000</v>
      </c>
      <c r="BD1099" t="s">
        <v>39</v>
      </c>
      <c r="BE1099">
        <v>5000000</v>
      </c>
      <c r="BF1099">
        <v>3</v>
      </c>
      <c r="BG1099">
        <v>6</v>
      </c>
      <c r="CC1099" t="s">
        <v>14853</v>
      </c>
      <c r="CD1099">
        <v>13</v>
      </c>
      <c r="CP1099" t="s">
        <v>4555</v>
      </c>
      <c r="CQ1099" t="s">
        <v>14854</v>
      </c>
      <c r="CU1099">
        <v>17</v>
      </c>
    </row>
    <row r="1100" spans="1:99" x14ac:dyDescent="0.2">
      <c r="A1100" s="21" t="s">
        <v>14855</v>
      </c>
      <c r="B1100" t="s">
        <v>14856</v>
      </c>
      <c r="C1100" s="16">
        <v>41640</v>
      </c>
      <c r="D1100" t="s">
        <v>4501</v>
      </c>
      <c r="F1100" t="s">
        <v>77</v>
      </c>
      <c r="G1100" t="s">
        <v>14857</v>
      </c>
      <c r="H1100" t="s">
        <v>4503</v>
      </c>
      <c r="I1100" t="s">
        <v>5327</v>
      </c>
      <c r="J1100" t="s">
        <v>14858</v>
      </c>
      <c r="K1100" t="s">
        <v>5586</v>
      </c>
      <c r="L1100" t="s">
        <v>14859</v>
      </c>
      <c r="M1100">
        <v>27.887</v>
      </c>
      <c r="N1100" t="s">
        <v>4484</v>
      </c>
      <c r="S1100" t="s">
        <v>4485</v>
      </c>
      <c r="T1100" t="s">
        <v>14860</v>
      </c>
      <c r="U1100" t="s">
        <v>14861</v>
      </c>
      <c r="V1100" t="s">
        <v>14862</v>
      </c>
      <c r="W1100" t="s">
        <v>14863</v>
      </c>
      <c r="X1100" t="s">
        <v>14864</v>
      </c>
      <c r="Y1100" t="s">
        <v>14865</v>
      </c>
      <c r="Z1100">
        <v>30</v>
      </c>
      <c r="AB1100" t="s">
        <v>14866</v>
      </c>
      <c r="AC1100" t="s">
        <v>14867</v>
      </c>
      <c r="AD1100">
        <v>29</v>
      </c>
      <c r="AE1100">
        <v>35</v>
      </c>
      <c r="AF1100">
        <v>8</v>
      </c>
      <c r="AG1100">
        <v>2</v>
      </c>
      <c r="AM1100">
        <v>1</v>
      </c>
      <c r="AN1100" t="s">
        <v>14868</v>
      </c>
      <c r="AO1100" s="17">
        <v>18568</v>
      </c>
      <c r="AP1100">
        <v>2</v>
      </c>
      <c r="AR1100" s="16">
        <v>43218</v>
      </c>
      <c r="AS1100">
        <v>910098</v>
      </c>
      <c r="AT1100" t="s">
        <v>35</v>
      </c>
      <c r="AU1100">
        <v>1105453</v>
      </c>
      <c r="AV1100">
        <v>910098</v>
      </c>
      <c r="AW1100" t="s">
        <v>35</v>
      </c>
      <c r="AX1100">
        <v>1105453</v>
      </c>
      <c r="AY1100" t="s">
        <v>5327</v>
      </c>
      <c r="AZ1100">
        <v>1035098</v>
      </c>
      <c r="BA1100" t="s">
        <v>35</v>
      </c>
      <c r="BB1100">
        <v>1243199</v>
      </c>
      <c r="BC1100">
        <v>1035098</v>
      </c>
      <c r="BD1100" t="s">
        <v>35</v>
      </c>
      <c r="BE1100">
        <v>1243199</v>
      </c>
      <c r="BF1100">
        <v>1</v>
      </c>
      <c r="BG1100">
        <v>6</v>
      </c>
      <c r="CC1100" t="s">
        <v>4607</v>
      </c>
      <c r="CD1100">
        <v>1</v>
      </c>
      <c r="CN1100" t="s">
        <v>4530</v>
      </c>
      <c r="CP1100" t="s">
        <v>14869</v>
      </c>
      <c r="CQ1100" t="s">
        <v>14870</v>
      </c>
    </row>
    <row r="1101" spans="1:99" x14ac:dyDescent="0.2">
      <c r="A1101" s="21" t="s">
        <v>14871</v>
      </c>
      <c r="B1101" t="s">
        <v>14872</v>
      </c>
      <c r="C1101" s="16">
        <v>42614</v>
      </c>
      <c r="D1101" t="s">
        <v>4546</v>
      </c>
      <c r="F1101" t="s">
        <v>77</v>
      </c>
      <c r="G1101" t="s">
        <v>14873</v>
      </c>
      <c r="H1101" t="s">
        <v>4503</v>
      </c>
      <c r="I1101" t="s">
        <v>60</v>
      </c>
      <c r="J1101" t="s">
        <v>2337</v>
      </c>
      <c r="K1101" t="s">
        <v>4696</v>
      </c>
      <c r="L1101" t="s">
        <v>14874</v>
      </c>
      <c r="M1101">
        <v>27.928000000000001</v>
      </c>
      <c r="N1101" t="s">
        <v>4484</v>
      </c>
      <c r="S1101" t="s">
        <v>4485</v>
      </c>
      <c r="T1101" t="s">
        <v>14875</v>
      </c>
      <c r="U1101" t="s">
        <v>14876</v>
      </c>
      <c r="W1101" t="s">
        <v>14877</v>
      </c>
      <c r="X1101" t="s">
        <v>14878</v>
      </c>
      <c r="Z1101">
        <v>1</v>
      </c>
      <c r="AM1101">
        <v>4</v>
      </c>
      <c r="AN1101" t="s">
        <v>14879</v>
      </c>
      <c r="AO1101" s="17">
        <v>18568</v>
      </c>
      <c r="AP1101">
        <v>2</v>
      </c>
      <c r="AQ1101" t="s">
        <v>61</v>
      </c>
      <c r="AR1101" s="16">
        <v>43780</v>
      </c>
      <c r="AS1101">
        <v>5500000</v>
      </c>
      <c r="AT1101" t="s">
        <v>35</v>
      </c>
      <c r="AU1101">
        <v>6069139</v>
      </c>
      <c r="AV1101">
        <v>5500000</v>
      </c>
      <c r="AW1101" t="s">
        <v>35</v>
      </c>
      <c r="AX1101">
        <v>6069139</v>
      </c>
      <c r="AY1101" t="s">
        <v>60</v>
      </c>
      <c r="AZ1101">
        <v>5500000</v>
      </c>
      <c r="BA1101" t="s">
        <v>35</v>
      </c>
      <c r="BB1101">
        <v>6069140</v>
      </c>
      <c r="BC1101">
        <v>6069140</v>
      </c>
      <c r="BD1101" t="s">
        <v>39</v>
      </c>
      <c r="BE1101">
        <v>6069140</v>
      </c>
      <c r="BF1101">
        <v>1</v>
      </c>
      <c r="BG1101">
        <v>5</v>
      </c>
      <c r="CC1101" t="s">
        <v>14880</v>
      </c>
      <c r="CD1101">
        <v>5</v>
      </c>
      <c r="CF1101">
        <v>0</v>
      </c>
      <c r="CG1101">
        <v>2</v>
      </c>
      <c r="CI1101" t="s">
        <v>4580</v>
      </c>
      <c r="CN1101" t="s">
        <v>4530</v>
      </c>
      <c r="CP1101" t="s">
        <v>5826</v>
      </c>
      <c r="CQ1101" t="s">
        <v>14881</v>
      </c>
    </row>
    <row r="1102" spans="1:99" x14ac:dyDescent="0.2">
      <c r="A1102" s="21" t="s">
        <v>1558</v>
      </c>
      <c r="B1102" t="s">
        <v>1559</v>
      </c>
      <c r="C1102" s="16">
        <v>43101</v>
      </c>
      <c r="D1102" t="s">
        <v>4476</v>
      </c>
      <c r="F1102" t="s">
        <v>53</v>
      </c>
      <c r="G1102" t="s">
        <v>14882</v>
      </c>
      <c r="H1102" t="s">
        <v>4503</v>
      </c>
      <c r="I1102" t="s">
        <v>52</v>
      </c>
      <c r="J1102" t="s">
        <v>285</v>
      </c>
      <c r="K1102" t="s">
        <v>7907</v>
      </c>
      <c r="L1102" t="s">
        <v>1560</v>
      </c>
      <c r="M1102">
        <v>28.04</v>
      </c>
      <c r="N1102" t="s">
        <v>4484</v>
      </c>
      <c r="S1102" t="s">
        <v>4485</v>
      </c>
      <c r="T1102" t="s">
        <v>1561</v>
      </c>
      <c r="U1102" t="s">
        <v>14883</v>
      </c>
      <c r="V1102" t="s">
        <v>14884</v>
      </c>
      <c r="W1102" t="s">
        <v>14885</v>
      </c>
      <c r="X1102" t="s">
        <v>14886</v>
      </c>
      <c r="Z1102">
        <v>1</v>
      </c>
      <c r="AM1102">
        <v>3</v>
      </c>
      <c r="AN1102" t="s">
        <v>14887</v>
      </c>
      <c r="AO1102" s="17">
        <v>18568</v>
      </c>
      <c r="AP1102">
        <v>2</v>
      </c>
      <c r="AQ1102" t="s">
        <v>52</v>
      </c>
      <c r="AR1102" s="16">
        <v>43727</v>
      </c>
      <c r="AS1102">
        <v>1000000</v>
      </c>
      <c r="AT1102" t="s">
        <v>1244</v>
      </c>
      <c r="AU1102">
        <v>1252315</v>
      </c>
      <c r="AV1102">
        <v>1000000</v>
      </c>
      <c r="AW1102" t="s">
        <v>1244</v>
      </c>
      <c r="AX1102">
        <v>1252315</v>
      </c>
      <c r="AY1102" t="s">
        <v>52</v>
      </c>
      <c r="AZ1102">
        <v>1000000</v>
      </c>
      <c r="BA1102" t="s">
        <v>1244</v>
      </c>
      <c r="BB1102">
        <v>1252315</v>
      </c>
      <c r="BC1102">
        <v>1252315</v>
      </c>
      <c r="BD1102" t="s">
        <v>39</v>
      </c>
      <c r="BE1102">
        <v>1252315</v>
      </c>
      <c r="BF1102">
        <v>2</v>
      </c>
      <c r="BG1102">
        <v>2</v>
      </c>
      <c r="CC1102" t="s">
        <v>5316</v>
      </c>
      <c r="CD1102">
        <v>8</v>
      </c>
      <c r="CP1102" t="s">
        <v>4739</v>
      </c>
      <c r="CQ1102" t="s">
        <v>14888</v>
      </c>
    </row>
    <row r="1103" spans="1:99" x14ac:dyDescent="0.2">
      <c r="A1103" s="21" t="s">
        <v>14889</v>
      </c>
      <c r="B1103" t="s">
        <v>14890</v>
      </c>
      <c r="C1103" s="16">
        <v>43466</v>
      </c>
      <c r="D1103" t="s">
        <v>4501</v>
      </c>
      <c r="G1103" t="s">
        <v>14891</v>
      </c>
      <c r="H1103" t="s">
        <v>4503</v>
      </c>
      <c r="I1103" t="s">
        <v>91</v>
      </c>
      <c r="J1103" t="s">
        <v>14892</v>
      </c>
      <c r="K1103" t="s">
        <v>14893</v>
      </c>
      <c r="L1103" t="s">
        <v>14894</v>
      </c>
      <c r="M1103">
        <v>28.212</v>
      </c>
      <c r="N1103" t="s">
        <v>4484</v>
      </c>
      <c r="S1103" t="s">
        <v>4485</v>
      </c>
      <c r="T1103" t="s">
        <v>14895</v>
      </c>
      <c r="U1103" t="s">
        <v>14896</v>
      </c>
      <c r="V1103" t="s">
        <v>14897</v>
      </c>
      <c r="W1103" t="s">
        <v>14898</v>
      </c>
      <c r="X1103" t="s">
        <v>14899</v>
      </c>
      <c r="Z1103">
        <v>2</v>
      </c>
      <c r="AM1103">
        <v>3</v>
      </c>
      <c r="AN1103" t="s">
        <v>14900</v>
      </c>
      <c r="AO1103" s="18">
        <v>44470</v>
      </c>
      <c r="AP1103">
        <v>2</v>
      </c>
      <c r="AQ1103" t="s">
        <v>52</v>
      </c>
      <c r="AR1103" s="16">
        <v>44363</v>
      </c>
      <c r="AS1103">
        <v>600000</v>
      </c>
      <c r="AT1103" t="s">
        <v>39</v>
      </c>
      <c r="AU1103">
        <v>600000</v>
      </c>
      <c r="AV1103">
        <v>600000</v>
      </c>
      <c r="AW1103" t="s">
        <v>39</v>
      </c>
      <c r="AX1103">
        <v>600000</v>
      </c>
      <c r="AY1103" t="s">
        <v>91</v>
      </c>
      <c r="AZ1103">
        <v>600000</v>
      </c>
      <c r="BA1103" t="s">
        <v>39</v>
      </c>
      <c r="BB1103">
        <v>600000</v>
      </c>
      <c r="BC1103">
        <v>600000</v>
      </c>
      <c r="BD1103" t="s">
        <v>39</v>
      </c>
      <c r="BE1103">
        <v>600000</v>
      </c>
      <c r="BF1103">
        <v>7</v>
      </c>
      <c r="BG1103">
        <v>7</v>
      </c>
      <c r="CC1103" t="s">
        <v>5151</v>
      </c>
      <c r="CD1103">
        <v>3</v>
      </c>
      <c r="CP1103" t="s">
        <v>5581</v>
      </c>
      <c r="CQ1103" t="s">
        <v>14901</v>
      </c>
    </row>
    <row r="1104" spans="1:99" x14ac:dyDescent="0.2">
      <c r="A1104" s="21" t="s">
        <v>14902</v>
      </c>
      <c r="B1104" t="s">
        <v>14903</v>
      </c>
      <c r="C1104" s="16">
        <v>43255</v>
      </c>
      <c r="D1104" t="s">
        <v>4476</v>
      </c>
      <c r="G1104" t="s">
        <v>14904</v>
      </c>
      <c r="H1104" t="s">
        <v>4503</v>
      </c>
      <c r="I1104" t="s">
        <v>91</v>
      </c>
      <c r="J1104" t="s">
        <v>14905</v>
      </c>
      <c r="K1104" t="s">
        <v>14906</v>
      </c>
      <c r="L1104" t="s">
        <v>14907</v>
      </c>
      <c r="M1104">
        <v>28.335999999999999</v>
      </c>
      <c r="N1104" t="s">
        <v>4484</v>
      </c>
      <c r="S1104" t="s">
        <v>4485</v>
      </c>
      <c r="T1104" t="s">
        <v>14908</v>
      </c>
      <c r="U1104" t="s">
        <v>14909</v>
      </c>
      <c r="V1104" t="s">
        <v>14910</v>
      </c>
      <c r="W1104" t="s">
        <v>14911</v>
      </c>
      <c r="X1104" t="s">
        <v>14912</v>
      </c>
      <c r="Z1104">
        <v>7</v>
      </c>
      <c r="AM1104">
        <v>3</v>
      </c>
      <c r="AN1104" t="s">
        <v>14913</v>
      </c>
      <c r="AO1104" s="17">
        <v>18568</v>
      </c>
      <c r="AP1104">
        <v>2</v>
      </c>
      <c r="AQ1104" t="s">
        <v>52</v>
      </c>
      <c r="AR1104" s="16">
        <v>44044</v>
      </c>
      <c r="AS1104">
        <v>1000000</v>
      </c>
      <c r="AT1104" t="s">
        <v>39</v>
      </c>
      <c r="AU1104">
        <v>1000000</v>
      </c>
      <c r="AV1104">
        <v>1000000</v>
      </c>
      <c r="AW1104" t="s">
        <v>39</v>
      </c>
      <c r="AX1104">
        <v>1000000</v>
      </c>
      <c r="AY1104" t="s">
        <v>91</v>
      </c>
      <c r="AZ1104">
        <v>1100000</v>
      </c>
      <c r="BA1104" t="s">
        <v>39</v>
      </c>
      <c r="BB1104">
        <v>1100000</v>
      </c>
      <c r="BC1104">
        <v>1100000</v>
      </c>
      <c r="BD1104" t="s">
        <v>39</v>
      </c>
      <c r="BE1104">
        <v>1100000</v>
      </c>
      <c r="CF1104">
        <v>0</v>
      </c>
      <c r="CG1104">
        <v>0</v>
      </c>
      <c r="CI1104" t="s">
        <v>4580</v>
      </c>
      <c r="CN1104" t="s">
        <v>5008</v>
      </c>
      <c r="CP1104" t="s">
        <v>5379</v>
      </c>
    </row>
    <row r="1105" spans="1:99" x14ac:dyDescent="0.2">
      <c r="A1105" s="21" t="s">
        <v>1909</v>
      </c>
      <c r="B1105" t="s">
        <v>1911</v>
      </c>
      <c r="C1105" s="16">
        <v>42370</v>
      </c>
      <c r="D1105" t="s">
        <v>4501</v>
      </c>
      <c r="F1105" t="s">
        <v>77</v>
      </c>
      <c r="G1105" t="s">
        <v>14914</v>
      </c>
      <c r="H1105" t="s">
        <v>4503</v>
      </c>
      <c r="I1105" t="s">
        <v>52</v>
      </c>
      <c r="J1105" t="s">
        <v>1910</v>
      </c>
      <c r="K1105" t="s">
        <v>10678</v>
      </c>
      <c r="L1105" t="s">
        <v>1912</v>
      </c>
      <c r="M1105">
        <v>28.369</v>
      </c>
      <c r="N1105" t="s">
        <v>4484</v>
      </c>
      <c r="S1105" t="s">
        <v>4485</v>
      </c>
      <c r="T1105" t="s">
        <v>1913</v>
      </c>
      <c r="U1105" t="s">
        <v>14915</v>
      </c>
      <c r="V1105" t="s">
        <v>14916</v>
      </c>
      <c r="W1105" t="s">
        <v>14917</v>
      </c>
      <c r="X1105" t="s">
        <v>14918</v>
      </c>
      <c r="Y1105" t="s">
        <v>14919</v>
      </c>
      <c r="Z1105">
        <v>31</v>
      </c>
      <c r="AM1105">
        <v>1</v>
      </c>
      <c r="AN1105" t="s">
        <v>14920</v>
      </c>
      <c r="AO1105" s="17">
        <v>18568</v>
      </c>
      <c r="AP1105">
        <v>2</v>
      </c>
      <c r="AQ1105" t="s">
        <v>52</v>
      </c>
      <c r="AR1105" s="16">
        <v>44096</v>
      </c>
      <c r="AY1105" t="s">
        <v>52</v>
      </c>
      <c r="AZ1105">
        <v>3164697</v>
      </c>
      <c r="BA1105" t="s">
        <v>39</v>
      </c>
      <c r="BB1105">
        <v>3164697</v>
      </c>
      <c r="BC1105">
        <v>3164697</v>
      </c>
      <c r="BD1105" t="s">
        <v>39</v>
      </c>
      <c r="BE1105">
        <v>3164697</v>
      </c>
      <c r="BF1105">
        <v>2</v>
      </c>
      <c r="BG1105">
        <v>3</v>
      </c>
      <c r="CC1105" t="s">
        <v>5670</v>
      </c>
      <c r="CD1105">
        <v>14</v>
      </c>
      <c r="CF1105">
        <v>0</v>
      </c>
      <c r="CG1105">
        <v>1</v>
      </c>
      <c r="CI1105" t="s">
        <v>4594</v>
      </c>
    </row>
    <row r="1106" spans="1:99" x14ac:dyDescent="0.2">
      <c r="A1106" s="21" t="s">
        <v>3787</v>
      </c>
      <c r="B1106" t="s">
        <v>3788</v>
      </c>
      <c r="C1106" s="16">
        <v>41991</v>
      </c>
      <c r="D1106" t="s">
        <v>4476</v>
      </c>
      <c r="F1106" t="s">
        <v>53</v>
      </c>
      <c r="G1106" t="s">
        <v>14921</v>
      </c>
    </row>
    <row r="1107" spans="1:99" x14ac:dyDescent="0.2">
      <c r="A1107" s="21" t="s">
        <v>14922</v>
      </c>
      <c r="B1107" t="s">
        <v>14923</v>
      </c>
      <c r="C1107" s="16">
        <v>43891</v>
      </c>
      <c r="D1107" t="s">
        <v>4546</v>
      </c>
      <c r="G1107" t="s">
        <v>14924</v>
      </c>
      <c r="H1107" t="s">
        <v>4503</v>
      </c>
      <c r="I1107" t="s">
        <v>52</v>
      </c>
      <c r="J1107" t="s">
        <v>5864</v>
      </c>
      <c r="K1107" t="s">
        <v>4696</v>
      </c>
      <c r="L1107" t="s">
        <v>14925</v>
      </c>
      <c r="M1107">
        <v>28.893999999999998</v>
      </c>
      <c r="N1107" t="s">
        <v>4484</v>
      </c>
      <c r="S1107" t="s">
        <v>4485</v>
      </c>
      <c r="T1107" t="s">
        <v>14926</v>
      </c>
      <c r="U1107" t="s">
        <v>14927</v>
      </c>
      <c r="V1107" t="s">
        <v>14928</v>
      </c>
      <c r="W1107" t="s">
        <v>14929</v>
      </c>
      <c r="X1107" t="s">
        <v>14930</v>
      </c>
      <c r="Y1107" t="s">
        <v>14931</v>
      </c>
      <c r="Z1107">
        <v>4</v>
      </c>
      <c r="AM1107">
        <v>2</v>
      </c>
      <c r="AN1107" t="s">
        <v>14932</v>
      </c>
      <c r="AO1107" s="17">
        <v>18568</v>
      </c>
      <c r="AP1107">
        <v>2</v>
      </c>
      <c r="AQ1107" t="s">
        <v>52</v>
      </c>
      <c r="AR1107" s="16">
        <v>44105</v>
      </c>
      <c r="AS1107">
        <v>1000000</v>
      </c>
      <c r="AT1107" t="s">
        <v>35</v>
      </c>
      <c r="AU1107">
        <v>1174405</v>
      </c>
      <c r="AV1107">
        <v>1000000</v>
      </c>
      <c r="AW1107" t="s">
        <v>35</v>
      </c>
      <c r="AX1107">
        <v>1174405</v>
      </c>
      <c r="AY1107" t="s">
        <v>52</v>
      </c>
      <c r="AZ1107">
        <v>1050000</v>
      </c>
      <c r="BA1107" t="s">
        <v>35</v>
      </c>
      <c r="BB1107">
        <v>1228400</v>
      </c>
      <c r="BC1107">
        <v>1050000</v>
      </c>
      <c r="BD1107" t="s">
        <v>35</v>
      </c>
      <c r="BE1107">
        <v>1228400</v>
      </c>
      <c r="BF1107">
        <v>2</v>
      </c>
      <c r="BG1107">
        <v>3</v>
      </c>
      <c r="CF1107">
        <v>1</v>
      </c>
      <c r="CG1107">
        <v>0</v>
      </c>
      <c r="CH1107" t="s">
        <v>14933</v>
      </c>
      <c r="CN1107" t="s">
        <v>4530</v>
      </c>
      <c r="CP1107" t="s">
        <v>4716</v>
      </c>
      <c r="CQ1107" t="s">
        <v>14934</v>
      </c>
    </row>
    <row r="1108" spans="1:99" x14ac:dyDescent="0.2">
      <c r="A1108" s="21" t="s">
        <v>14935</v>
      </c>
      <c r="B1108" t="s">
        <v>14936</v>
      </c>
      <c r="C1108" s="16">
        <v>43810</v>
      </c>
      <c r="D1108" t="s">
        <v>4476</v>
      </c>
      <c r="F1108" t="s">
        <v>77</v>
      </c>
      <c r="G1108" t="s">
        <v>14937</v>
      </c>
      <c r="H1108" t="s">
        <v>4503</v>
      </c>
      <c r="I1108" t="s">
        <v>5327</v>
      </c>
      <c r="J1108" t="s">
        <v>14938</v>
      </c>
      <c r="K1108" t="s">
        <v>4506</v>
      </c>
      <c r="L1108" t="s">
        <v>14939</v>
      </c>
      <c r="M1108">
        <v>29.126000000000001</v>
      </c>
      <c r="N1108" t="s">
        <v>4484</v>
      </c>
      <c r="S1108" t="s">
        <v>4485</v>
      </c>
      <c r="T1108" t="s">
        <v>14940</v>
      </c>
      <c r="X1108" t="s">
        <v>14941</v>
      </c>
      <c r="Z1108">
        <v>1</v>
      </c>
      <c r="AO1108" s="18">
        <v>44470</v>
      </c>
      <c r="AP1108">
        <v>2</v>
      </c>
      <c r="AR1108" s="16">
        <v>44381</v>
      </c>
      <c r="AS1108">
        <v>526000</v>
      </c>
      <c r="AT1108" t="s">
        <v>1244</v>
      </c>
      <c r="AU1108">
        <v>727510</v>
      </c>
      <c r="AV1108">
        <v>526000</v>
      </c>
      <c r="AW1108" t="s">
        <v>1244</v>
      </c>
      <c r="AX1108">
        <v>727510</v>
      </c>
      <c r="AY1108" t="s">
        <v>5327</v>
      </c>
      <c r="AZ1108">
        <v>676000</v>
      </c>
      <c r="BA1108" t="s">
        <v>1244</v>
      </c>
      <c r="BB1108">
        <v>923790</v>
      </c>
      <c r="BC1108">
        <v>676000</v>
      </c>
      <c r="BD1108" t="s">
        <v>1244</v>
      </c>
      <c r="BE1108">
        <v>923790</v>
      </c>
      <c r="CP1108" t="s">
        <v>5790</v>
      </c>
    </row>
    <row r="1109" spans="1:99" x14ac:dyDescent="0.2">
      <c r="A1109" s="21" t="s">
        <v>14942</v>
      </c>
      <c r="B1109" t="s">
        <v>14943</v>
      </c>
      <c r="C1109" s="16">
        <v>43131</v>
      </c>
      <c r="D1109" t="s">
        <v>4476</v>
      </c>
      <c r="G1109" t="s">
        <v>14944</v>
      </c>
      <c r="H1109" t="s">
        <v>4503</v>
      </c>
      <c r="I1109" t="s">
        <v>52</v>
      </c>
      <c r="J1109" t="s">
        <v>14945</v>
      </c>
      <c r="K1109" t="s">
        <v>4506</v>
      </c>
      <c r="L1109" t="s">
        <v>14946</v>
      </c>
      <c r="M1109">
        <v>29.151</v>
      </c>
      <c r="N1109" t="s">
        <v>4484</v>
      </c>
      <c r="S1109" t="s">
        <v>4485</v>
      </c>
      <c r="T1109" t="s">
        <v>14947</v>
      </c>
      <c r="V1109" t="s">
        <v>14948</v>
      </c>
      <c r="W1109" t="s">
        <v>14949</v>
      </c>
      <c r="X1109" t="s">
        <v>14950</v>
      </c>
      <c r="Y1109">
        <v>8001694216</v>
      </c>
      <c r="Z1109">
        <v>2</v>
      </c>
      <c r="AM1109">
        <v>1</v>
      </c>
      <c r="AN1109" t="s">
        <v>14951</v>
      </c>
      <c r="AO1109" s="17">
        <v>18568</v>
      </c>
      <c r="AP1109">
        <v>2</v>
      </c>
      <c r="AQ1109" t="s">
        <v>52</v>
      </c>
      <c r="AR1109" s="16">
        <v>44252</v>
      </c>
      <c r="AS1109">
        <v>3000000</v>
      </c>
      <c r="AT1109" t="s">
        <v>1244</v>
      </c>
      <c r="AU1109">
        <v>4201121</v>
      </c>
      <c r="AV1109">
        <v>3000000</v>
      </c>
      <c r="AW1109" t="s">
        <v>1244</v>
      </c>
      <c r="AX1109">
        <v>4201121</v>
      </c>
      <c r="AY1109" t="s">
        <v>52</v>
      </c>
      <c r="AZ1109">
        <v>7201122</v>
      </c>
      <c r="BA1109" t="s">
        <v>39</v>
      </c>
      <c r="BB1109">
        <v>7201122</v>
      </c>
      <c r="BC1109">
        <v>7201122</v>
      </c>
      <c r="BD1109" t="s">
        <v>39</v>
      </c>
      <c r="BE1109">
        <v>7201122</v>
      </c>
      <c r="CF1109">
        <v>0</v>
      </c>
      <c r="CG1109">
        <v>1</v>
      </c>
      <c r="CI1109" t="s">
        <v>4594</v>
      </c>
    </row>
    <row r="1110" spans="1:99" x14ac:dyDescent="0.2">
      <c r="A1110" s="21" t="s">
        <v>14952</v>
      </c>
      <c r="B1110" t="s">
        <v>14953</v>
      </c>
      <c r="C1110" s="16">
        <v>44118</v>
      </c>
      <c r="D1110" t="s">
        <v>4476</v>
      </c>
      <c r="G1110" t="s">
        <v>14954</v>
      </c>
      <c r="H1110" t="s">
        <v>4503</v>
      </c>
      <c r="I1110" t="s">
        <v>52</v>
      </c>
      <c r="J1110" t="s">
        <v>57</v>
      </c>
      <c r="K1110" t="s">
        <v>4506</v>
      </c>
      <c r="L1110" t="s">
        <v>14955</v>
      </c>
      <c r="M1110">
        <v>29.210999999999999</v>
      </c>
      <c r="N1110" t="s">
        <v>4484</v>
      </c>
      <c r="S1110" t="s">
        <v>4485</v>
      </c>
      <c r="T1110" t="s">
        <v>14956</v>
      </c>
      <c r="U1110" t="s">
        <v>14957</v>
      </c>
      <c r="V1110" t="s">
        <v>14958</v>
      </c>
      <c r="W1110" t="s">
        <v>14959</v>
      </c>
      <c r="X1110" t="s">
        <v>14960</v>
      </c>
      <c r="Z1110">
        <v>2</v>
      </c>
      <c r="AM1110">
        <v>3</v>
      </c>
      <c r="AN1110" t="s">
        <v>14961</v>
      </c>
      <c r="AO1110" s="18">
        <v>44470</v>
      </c>
      <c r="AP1110">
        <v>2</v>
      </c>
      <c r="AQ1110" t="s">
        <v>52</v>
      </c>
      <c r="AR1110" s="16">
        <v>44320</v>
      </c>
      <c r="AS1110">
        <v>1091210</v>
      </c>
      <c r="AT1110" t="s">
        <v>1244</v>
      </c>
      <c r="AU1110">
        <v>1515422</v>
      </c>
      <c r="AV1110">
        <v>1091210</v>
      </c>
      <c r="AW1110" t="s">
        <v>1244</v>
      </c>
      <c r="AX1110">
        <v>1515422</v>
      </c>
      <c r="AY1110" t="s">
        <v>52</v>
      </c>
      <c r="AZ1110">
        <v>1465587</v>
      </c>
      <c r="BA1110" t="s">
        <v>1244</v>
      </c>
      <c r="BB1110">
        <v>2031467</v>
      </c>
      <c r="BC1110">
        <v>1465587</v>
      </c>
      <c r="BD1110" t="s">
        <v>1244</v>
      </c>
      <c r="BE1110">
        <v>2031467</v>
      </c>
      <c r="CF1110">
        <v>0</v>
      </c>
      <c r="CG1110">
        <v>0</v>
      </c>
      <c r="CI1110" t="s">
        <v>4594</v>
      </c>
    </row>
    <row r="1111" spans="1:99" x14ac:dyDescent="0.2">
      <c r="A1111" s="21" t="s">
        <v>1334</v>
      </c>
      <c r="B1111" t="s">
        <v>1336</v>
      </c>
      <c r="C1111" s="16">
        <v>43466</v>
      </c>
      <c r="D1111" t="s">
        <v>4501</v>
      </c>
      <c r="G1111" t="s">
        <v>14962</v>
      </c>
      <c r="H1111" t="s">
        <v>4503</v>
      </c>
      <c r="I1111" t="s">
        <v>52</v>
      </c>
      <c r="J1111" t="s">
        <v>1335</v>
      </c>
      <c r="K1111" t="s">
        <v>4506</v>
      </c>
      <c r="L1111" t="s">
        <v>1337</v>
      </c>
      <c r="M1111">
        <v>29.212</v>
      </c>
      <c r="N1111" t="s">
        <v>4484</v>
      </c>
      <c r="S1111" t="s">
        <v>4485</v>
      </c>
      <c r="T1111" t="s">
        <v>1338</v>
      </c>
      <c r="U1111" t="s">
        <v>14963</v>
      </c>
      <c r="V1111" t="s">
        <v>14964</v>
      </c>
      <c r="W1111" t="s">
        <v>14965</v>
      </c>
      <c r="X1111" t="s">
        <v>14966</v>
      </c>
      <c r="Y1111" t="s">
        <v>14967</v>
      </c>
      <c r="Z1111">
        <v>5</v>
      </c>
      <c r="AM1111">
        <v>1</v>
      </c>
      <c r="AN1111" t="s">
        <v>14968</v>
      </c>
      <c r="AO1111" s="18">
        <v>44470</v>
      </c>
      <c r="AP1111">
        <v>2</v>
      </c>
      <c r="AQ1111" t="s">
        <v>52</v>
      </c>
      <c r="AR1111" s="16">
        <v>43882</v>
      </c>
      <c r="AS1111">
        <v>1000000</v>
      </c>
      <c r="AT1111" t="s">
        <v>1244</v>
      </c>
      <c r="AU1111">
        <v>1296099</v>
      </c>
      <c r="AV1111">
        <v>1000000</v>
      </c>
      <c r="AW1111" t="s">
        <v>1244</v>
      </c>
      <c r="AX1111">
        <v>1296099</v>
      </c>
      <c r="AY1111" t="s">
        <v>52</v>
      </c>
      <c r="AZ1111">
        <v>2296099</v>
      </c>
      <c r="BA1111" t="s">
        <v>39</v>
      </c>
      <c r="BB1111">
        <v>2296099</v>
      </c>
      <c r="BC1111">
        <v>2296099</v>
      </c>
      <c r="BD1111" t="s">
        <v>39</v>
      </c>
      <c r="BE1111">
        <v>2296099</v>
      </c>
      <c r="BF1111">
        <v>1</v>
      </c>
      <c r="BG1111">
        <v>8</v>
      </c>
      <c r="CC1111" t="s">
        <v>10384</v>
      </c>
      <c r="CD1111">
        <v>4</v>
      </c>
      <c r="CP1111" t="s">
        <v>4716</v>
      </c>
      <c r="CQ1111" t="s">
        <v>14969</v>
      </c>
      <c r="CU1111">
        <v>19</v>
      </c>
    </row>
    <row r="1112" spans="1:99" x14ac:dyDescent="0.2">
      <c r="A1112" s="21" t="s">
        <v>2948</v>
      </c>
      <c r="B1112" t="s">
        <v>2950</v>
      </c>
      <c r="C1112" s="16">
        <v>42555</v>
      </c>
      <c r="D1112" t="s">
        <v>4476</v>
      </c>
      <c r="F1112" t="s">
        <v>77</v>
      </c>
      <c r="G1112" t="s">
        <v>14970</v>
      </c>
      <c r="H1112" t="s">
        <v>4503</v>
      </c>
      <c r="I1112" t="s">
        <v>52</v>
      </c>
      <c r="J1112" t="s">
        <v>2949</v>
      </c>
      <c r="K1112" t="s">
        <v>4506</v>
      </c>
      <c r="L1112" t="s">
        <v>2951</v>
      </c>
      <c r="M1112">
        <v>29.481999999999999</v>
      </c>
      <c r="N1112" t="s">
        <v>4484</v>
      </c>
      <c r="S1112" t="s">
        <v>4485</v>
      </c>
      <c r="T1112" t="s">
        <v>2952</v>
      </c>
      <c r="U1112" t="s">
        <v>14971</v>
      </c>
      <c r="V1112" t="s">
        <v>14972</v>
      </c>
      <c r="W1112" t="s">
        <v>14973</v>
      </c>
      <c r="X1112" t="s">
        <v>14974</v>
      </c>
      <c r="Y1112" t="s">
        <v>14975</v>
      </c>
      <c r="Z1112">
        <v>1</v>
      </c>
      <c r="AM1112">
        <v>3</v>
      </c>
      <c r="AN1112" t="s">
        <v>14976</v>
      </c>
      <c r="AO1112" s="17">
        <v>18568</v>
      </c>
      <c r="AP1112">
        <v>2</v>
      </c>
      <c r="AQ1112" t="s">
        <v>52</v>
      </c>
      <c r="AR1112" s="16">
        <v>43151</v>
      </c>
      <c r="AS1112">
        <v>4000000</v>
      </c>
      <c r="AT1112" t="s">
        <v>39</v>
      </c>
      <c r="AU1112">
        <v>4000000</v>
      </c>
      <c r="AV1112">
        <v>4000000</v>
      </c>
      <c r="AW1112" t="s">
        <v>39</v>
      </c>
      <c r="AX1112">
        <v>4000000</v>
      </c>
      <c r="AY1112" t="s">
        <v>52</v>
      </c>
      <c r="AZ1112">
        <v>5500000</v>
      </c>
      <c r="BA1112" t="s">
        <v>39</v>
      </c>
      <c r="BB1112">
        <v>5500000</v>
      </c>
      <c r="BC1112">
        <v>5500000</v>
      </c>
      <c r="BD1112" t="s">
        <v>39</v>
      </c>
      <c r="BE1112">
        <v>5500000</v>
      </c>
      <c r="BF1112">
        <v>2</v>
      </c>
      <c r="BG1112">
        <v>6</v>
      </c>
      <c r="CC1112" t="s">
        <v>9991</v>
      </c>
      <c r="CD1112">
        <v>5</v>
      </c>
      <c r="CP1112" t="s">
        <v>14977</v>
      </c>
      <c r="CQ1112" t="s">
        <v>14978</v>
      </c>
      <c r="CU1112">
        <v>25</v>
      </c>
    </row>
    <row r="1113" spans="1:99" x14ac:dyDescent="0.2">
      <c r="A1113" s="21" t="s">
        <v>14979</v>
      </c>
      <c r="B1113" t="s">
        <v>14980</v>
      </c>
      <c r="C1113" s="16">
        <v>44070</v>
      </c>
      <c r="D1113" t="s">
        <v>4476</v>
      </c>
      <c r="G1113" t="s">
        <v>14981</v>
      </c>
      <c r="H1113" t="s">
        <v>4503</v>
      </c>
      <c r="I1113" t="s">
        <v>52</v>
      </c>
      <c r="J1113" t="s">
        <v>14982</v>
      </c>
      <c r="K1113" t="s">
        <v>14983</v>
      </c>
      <c r="L1113" t="s">
        <v>14984</v>
      </c>
      <c r="M1113">
        <v>29.666</v>
      </c>
      <c r="N1113" t="s">
        <v>4484</v>
      </c>
      <c r="S1113" t="s">
        <v>4485</v>
      </c>
      <c r="T1113" t="s">
        <v>14985</v>
      </c>
      <c r="U1113" t="s">
        <v>14986</v>
      </c>
      <c r="V1113" t="s">
        <v>14987</v>
      </c>
      <c r="W1113" t="s">
        <v>14988</v>
      </c>
      <c r="X1113" t="s">
        <v>14989</v>
      </c>
      <c r="Y1113">
        <v>7808173904</v>
      </c>
      <c r="Z1113">
        <v>3</v>
      </c>
      <c r="AM1113">
        <v>2</v>
      </c>
      <c r="AN1113" t="s">
        <v>14990</v>
      </c>
      <c r="AO1113" s="17">
        <v>18568</v>
      </c>
      <c r="AP1113">
        <v>2</v>
      </c>
      <c r="AQ1113" t="s">
        <v>52</v>
      </c>
      <c r="AR1113" s="16">
        <v>44368</v>
      </c>
      <c r="AT1113" t="s">
        <v>1244</v>
      </c>
      <c r="AW1113" t="s">
        <v>1244</v>
      </c>
      <c r="AY1113" t="s">
        <v>52</v>
      </c>
      <c r="AZ1113">
        <v>100000</v>
      </c>
      <c r="BA1113" t="s">
        <v>1244</v>
      </c>
      <c r="BB1113">
        <v>132004</v>
      </c>
      <c r="BC1113">
        <v>100000</v>
      </c>
      <c r="BD1113" t="s">
        <v>1244</v>
      </c>
      <c r="BE1113">
        <v>132004</v>
      </c>
      <c r="CC1113" t="s">
        <v>7040</v>
      </c>
      <c r="CD1113">
        <v>5</v>
      </c>
      <c r="CF1113">
        <v>0</v>
      </c>
      <c r="CG1113">
        <v>1</v>
      </c>
      <c r="CI1113" t="s">
        <v>4580</v>
      </c>
      <c r="CP1113" t="s">
        <v>14991</v>
      </c>
    </row>
    <row r="1114" spans="1:99" x14ac:dyDescent="0.2">
      <c r="A1114" s="21" t="s">
        <v>14992</v>
      </c>
      <c r="B1114" t="s">
        <v>14993</v>
      </c>
      <c r="C1114" s="16">
        <v>42998</v>
      </c>
      <c r="D1114" t="s">
        <v>4476</v>
      </c>
      <c r="F1114" t="s">
        <v>53</v>
      </c>
      <c r="G1114" t="s">
        <v>14994</v>
      </c>
      <c r="H1114" t="s">
        <v>4503</v>
      </c>
      <c r="I1114" t="s">
        <v>52</v>
      </c>
      <c r="J1114" t="s">
        <v>14995</v>
      </c>
      <c r="K1114" t="s">
        <v>4587</v>
      </c>
      <c r="L1114" t="s">
        <v>14996</v>
      </c>
      <c r="M1114">
        <v>30.207999999999998</v>
      </c>
      <c r="N1114" t="s">
        <v>4484</v>
      </c>
      <c r="S1114" t="s">
        <v>4485</v>
      </c>
      <c r="T1114" t="s">
        <v>14997</v>
      </c>
      <c r="U1114" t="s">
        <v>14998</v>
      </c>
      <c r="V1114" t="s">
        <v>14999</v>
      </c>
      <c r="W1114" t="s">
        <v>15000</v>
      </c>
      <c r="X1114" t="s">
        <v>15001</v>
      </c>
      <c r="Z1114">
        <v>4</v>
      </c>
      <c r="AM1114">
        <v>3</v>
      </c>
      <c r="AN1114" t="s">
        <v>15002</v>
      </c>
      <c r="AO1114" s="18">
        <v>44470</v>
      </c>
      <c r="AP1114">
        <v>2</v>
      </c>
      <c r="AQ1114" t="s">
        <v>52</v>
      </c>
      <c r="AR1114" s="16">
        <v>44067</v>
      </c>
      <c r="AS1114">
        <v>3000000</v>
      </c>
      <c r="AT1114" t="s">
        <v>35</v>
      </c>
      <c r="AU1114">
        <v>3538111</v>
      </c>
      <c r="AV1114">
        <v>3000000</v>
      </c>
      <c r="AW1114" t="s">
        <v>35</v>
      </c>
      <c r="AX1114">
        <v>3538111</v>
      </c>
      <c r="AY1114" t="s">
        <v>52</v>
      </c>
      <c r="AZ1114">
        <v>4200000</v>
      </c>
      <c r="BA1114" t="s">
        <v>35</v>
      </c>
      <c r="BB1114">
        <v>4878308</v>
      </c>
      <c r="BC1114">
        <v>4200000</v>
      </c>
      <c r="BD1114" t="s">
        <v>35</v>
      </c>
      <c r="BE1114">
        <v>4878308</v>
      </c>
      <c r="BF1114">
        <v>3</v>
      </c>
      <c r="BG1114">
        <v>3</v>
      </c>
      <c r="CC1114" t="s">
        <v>10004</v>
      </c>
      <c r="CD1114">
        <v>7</v>
      </c>
      <c r="CN1114" t="s">
        <v>5008</v>
      </c>
      <c r="CP1114" t="s">
        <v>4609</v>
      </c>
      <c r="CQ1114" t="s">
        <v>15003</v>
      </c>
    </row>
    <row r="1115" spans="1:99" x14ac:dyDescent="0.2">
      <c r="A1115" s="21" t="s">
        <v>3231</v>
      </c>
      <c r="B1115" t="s">
        <v>3233</v>
      </c>
      <c r="C1115" s="16">
        <v>42370</v>
      </c>
      <c r="D1115" t="s">
        <v>4476</v>
      </c>
      <c r="F1115" t="s">
        <v>53</v>
      </c>
      <c r="G1115" t="s">
        <v>15004</v>
      </c>
      <c r="H1115" t="s">
        <v>4503</v>
      </c>
      <c r="I1115" t="s">
        <v>52</v>
      </c>
      <c r="J1115" t="s">
        <v>3232</v>
      </c>
      <c r="K1115" t="s">
        <v>4506</v>
      </c>
      <c r="L1115" t="s">
        <v>3234</v>
      </c>
      <c r="M1115">
        <v>30.698</v>
      </c>
      <c r="N1115" t="s">
        <v>4484</v>
      </c>
      <c r="S1115" t="s">
        <v>4485</v>
      </c>
      <c r="T1115" t="s">
        <v>3235</v>
      </c>
      <c r="U1115" t="s">
        <v>15005</v>
      </c>
      <c r="V1115" t="s">
        <v>15006</v>
      </c>
      <c r="W1115" t="s">
        <v>15007</v>
      </c>
      <c r="X1115" t="s">
        <v>15008</v>
      </c>
      <c r="Y1115" t="s">
        <v>15009</v>
      </c>
      <c r="Z1115">
        <v>5</v>
      </c>
      <c r="AM1115">
        <v>3</v>
      </c>
      <c r="AN1115" t="s">
        <v>15010</v>
      </c>
      <c r="AO1115" t="s">
        <v>4692</v>
      </c>
      <c r="AP1115">
        <v>2</v>
      </c>
      <c r="AQ1115" t="s">
        <v>52</v>
      </c>
      <c r="AR1115" s="16">
        <v>42979</v>
      </c>
      <c r="AS1115">
        <v>750000</v>
      </c>
      <c r="AT1115" t="s">
        <v>39</v>
      </c>
      <c r="AU1115">
        <v>750000</v>
      </c>
      <c r="AV1115">
        <v>750000</v>
      </c>
      <c r="AW1115" t="s">
        <v>39</v>
      </c>
      <c r="AX1115">
        <v>750000</v>
      </c>
      <c r="AY1115" t="s">
        <v>52</v>
      </c>
      <c r="AZ1115">
        <v>800000</v>
      </c>
      <c r="BA1115" t="s">
        <v>39</v>
      </c>
      <c r="BB1115">
        <v>800000</v>
      </c>
      <c r="BC1115">
        <v>800000</v>
      </c>
      <c r="BD1115" t="s">
        <v>39</v>
      </c>
      <c r="BE1115">
        <v>800000</v>
      </c>
      <c r="CP1115" t="s">
        <v>10075</v>
      </c>
    </row>
    <row r="1116" spans="1:99" x14ac:dyDescent="0.2">
      <c r="A1116" s="21" t="s">
        <v>15011</v>
      </c>
      <c r="B1116" t="s">
        <v>15012</v>
      </c>
      <c r="C1116" s="16">
        <v>40544</v>
      </c>
      <c r="D1116" t="s">
        <v>4501</v>
      </c>
      <c r="F1116" t="s">
        <v>53</v>
      </c>
      <c r="G1116" t="s">
        <v>15013</v>
      </c>
      <c r="H1116" t="s">
        <v>4503</v>
      </c>
      <c r="I1116" t="s">
        <v>67</v>
      </c>
      <c r="J1116" t="s">
        <v>896</v>
      </c>
      <c r="K1116" t="s">
        <v>5183</v>
      </c>
      <c r="L1116" t="s">
        <v>15014</v>
      </c>
      <c r="M1116">
        <v>30.777000000000001</v>
      </c>
      <c r="N1116" t="s">
        <v>4484</v>
      </c>
      <c r="S1116" t="s">
        <v>4485</v>
      </c>
      <c r="T1116" t="s">
        <v>15015</v>
      </c>
      <c r="U1116" t="s">
        <v>15016</v>
      </c>
      <c r="V1116" t="s">
        <v>15017</v>
      </c>
      <c r="W1116" t="s">
        <v>15018</v>
      </c>
      <c r="X1116" t="s">
        <v>15019</v>
      </c>
      <c r="Y1116" t="s">
        <v>15020</v>
      </c>
      <c r="Z1116">
        <v>2</v>
      </c>
      <c r="AM1116">
        <v>2</v>
      </c>
      <c r="AN1116" t="s">
        <v>15021</v>
      </c>
      <c r="AO1116" t="s">
        <v>4692</v>
      </c>
      <c r="AP1116">
        <v>2</v>
      </c>
      <c r="AQ1116" t="s">
        <v>61</v>
      </c>
      <c r="AR1116" s="16">
        <v>42149</v>
      </c>
      <c r="AS1116">
        <v>6000000</v>
      </c>
      <c r="AT1116" t="s">
        <v>39</v>
      </c>
      <c r="AU1116">
        <v>6000000</v>
      </c>
      <c r="AV1116">
        <v>6000000</v>
      </c>
      <c r="AW1116" t="s">
        <v>39</v>
      </c>
      <c r="AX1116">
        <v>6000000</v>
      </c>
      <c r="AY1116" t="s">
        <v>67</v>
      </c>
      <c r="AZ1116">
        <v>9000000</v>
      </c>
      <c r="BA1116" t="s">
        <v>39</v>
      </c>
      <c r="BB1116">
        <v>9000000</v>
      </c>
      <c r="BC1116">
        <v>9000000</v>
      </c>
      <c r="BD1116" t="s">
        <v>39</v>
      </c>
      <c r="BE1116">
        <v>9000000</v>
      </c>
      <c r="BF1116">
        <v>1</v>
      </c>
      <c r="BG1116">
        <v>2</v>
      </c>
      <c r="CC1116" t="s">
        <v>10384</v>
      </c>
      <c r="CD1116">
        <v>5</v>
      </c>
      <c r="CP1116" t="s">
        <v>4555</v>
      </c>
      <c r="CQ1116" t="s">
        <v>15022</v>
      </c>
      <c r="CU1116">
        <v>22</v>
      </c>
    </row>
    <row r="1117" spans="1:99" x14ac:dyDescent="0.2">
      <c r="A1117" s="21" t="s">
        <v>4035</v>
      </c>
      <c r="B1117" t="s">
        <v>4036</v>
      </c>
      <c r="C1117" s="16">
        <v>41275</v>
      </c>
      <c r="D1117" t="s">
        <v>4501</v>
      </c>
      <c r="F1117" t="s">
        <v>77</v>
      </c>
      <c r="G1117" t="s">
        <v>15023</v>
      </c>
    </row>
    <row r="1118" spans="1:99" x14ac:dyDescent="0.2">
      <c r="A1118" s="21" t="s">
        <v>3972</v>
      </c>
      <c r="B1118" t="s">
        <v>3974</v>
      </c>
      <c r="C1118" s="16">
        <v>39448</v>
      </c>
      <c r="D1118" t="s">
        <v>4501</v>
      </c>
      <c r="F1118" t="s">
        <v>53</v>
      </c>
      <c r="G1118" t="s">
        <v>15024</v>
      </c>
      <c r="H1118" t="s">
        <v>4503</v>
      </c>
      <c r="I1118" t="s">
        <v>97</v>
      </c>
      <c r="J1118" t="s">
        <v>3973</v>
      </c>
      <c r="K1118" t="s">
        <v>15025</v>
      </c>
      <c r="L1118" t="s">
        <v>3975</v>
      </c>
      <c r="M1118">
        <v>30.891999999999999</v>
      </c>
      <c r="N1118" t="s">
        <v>4484</v>
      </c>
      <c r="S1118" t="s">
        <v>4485</v>
      </c>
      <c r="T1118" t="s">
        <v>3976</v>
      </c>
      <c r="U1118" t="s">
        <v>15026</v>
      </c>
      <c r="V1118" t="s">
        <v>15027</v>
      </c>
      <c r="W1118" t="s">
        <v>15028</v>
      </c>
      <c r="X1118" t="s">
        <v>15029</v>
      </c>
      <c r="Y1118" t="s">
        <v>15030</v>
      </c>
      <c r="Z1118">
        <v>14</v>
      </c>
      <c r="AM1118">
        <v>1</v>
      </c>
      <c r="AN1118" t="s">
        <v>15031</v>
      </c>
      <c r="AO1118" s="17">
        <v>18568</v>
      </c>
      <c r="AP1118">
        <v>2</v>
      </c>
      <c r="AR1118" s="16">
        <v>42166</v>
      </c>
      <c r="AS1118">
        <v>16000000</v>
      </c>
      <c r="AT1118" t="s">
        <v>39</v>
      </c>
      <c r="AU1118">
        <v>16000000</v>
      </c>
      <c r="AV1118">
        <v>16000000</v>
      </c>
      <c r="AW1118" t="s">
        <v>39</v>
      </c>
      <c r="AX1118">
        <v>16000000</v>
      </c>
      <c r="AY1118" t="s">
        <v>97</v>
      </c>
      <c r="AZ1118">
        <v>16000000</v>
      </c>
      <c r="BA1118" t="s">
        <v>39</v>
      </c>
      <c r="BB1118">
        <v>16000000</v>
      </c>
      <c r="BC1118">
        <v>16000000</v>
      </c>
      <c r="BD1118" t="s">
        <v>39</v>
      </c>
      <c r="BE1118">
        <v>16000000</v>
      </c>
      <c r="BF1118">
        <v>1</v>
      </c>
      <c r="BG1118">
        <v>2</v>
      </c>
      <c r="CC1118" t="s">
        <v>4847</v>
      </c>
      <c r="CD1118">
        <v>27</v>
      </c>
      <c r="CF1118">
        <v>2</v>
      </c>
      <c r="CG1118">
        <v>5</v>
      </c>
      <c r="CH1118" t="s">
        <v>4629</v>
      </c>
    </row>
    <row r="1119" spans="1:99" x14ac:dyDescent="0.2">
      <c r="A1119" s="21" t="s">
        <v>3090</v>
      </c>
      <c r="B1119" t="s">
        <v>3091</v>
      </c>
      <c r="C1119" s="16">
        <v>42717</v>
      </c>
      <c r="D1119" t="s">
        <v>4476</v>
      </c>
      <c r="F1119" t="s">
        <v>53</v>
      </c>
      <c r="G1119" t="s">
        <v>15032</v>
      </c>
      <c r="H1119" t="s">
        <v>4503</v>
      </c>
      <c r="I1119" t="s">
        <v>5327</v>
      </c>
      <c r="J1119" t="s">
        <v>135</v>
      </c>
      <c r="K1119" t="s">
        <v>4506</v>
      </c>
      <c r="L1119" t="s">
        <v>3092</v>
      </c>
      <c r="M1119">
        <v>30.937999999999999</v>
      </c>
      <c r="N1119" t="s">
        <v>4484</v>
      </c>
      <c r="S1119" t="s">
        <v>4485</v>
      </c>
      <c r="T1119" t="s">
        <v>3093</v>
      </c>
      <c r="U1119" t="s">
        <v>15033</v>
      </c>
      <c r="V1119" t="s">
        <v>15034</v>
      </c>
      <c r="W1119" t="s">
        <v>15035</v>
      </c>
      <c r="X1119" t="s">
        <v>15036</v>
      </c>
      <c r="Y1119" t="s">
        <v>15037</v>
      </c>
      <c r="Z1119">
        <v>1</v>
      </c>
      <c r="AM1119">
        <v>2</v>
      </c>
      <c r="AN1119" t="s">
        <v>15038</v>
      </c>
      <c r="AO1119" s="18">
        <v>44470</v>
      </c>
      <c r="AP1119">
        <v>2</v>
      </c>
      <c r="AR1119" s="16">
        <v>43719</v>
      </c>
      <c r="AS1119">
        <v>1571666</v>
      </c>
      <c r="AT1119" t="s">
        <v>1244</v>
      </c>
      <c r="AU1119">
        <v>1938729</v>
      </c>
      <c r="AV1119">
        <v>1571666</v>
      </c>
      <c r="AW1119" t="s">
        <v>1244</v>
      </c>
      <c r="AX1119">
        <v>1938729</v>
      </c>
      <c r="AY1119" t="s">
        <v>5327</v>
      </c>
      <c r="AZ1119">
        <v>3571666</v>
      </c>
      <c r="BA1119" t="s">
        <v>1244</v>
      </c>
      <c r="BB1119">
        <v>4602616</v>
      </c>
      <c r="BC1119">
        <v>3571666</v>
      </c>
      <c r="BD1119" t="s">
        <v>1244</v>
      </c>
      <c r="BE1119">
        <v>4602616</v>
      </c>
      <c r="CC1119" t="s">
        <v>5151</v>
      </c>
      <c r="CD1119">
        <v>1</v>
      </c>
      <c r="CJ1119">
        <v>32061330</v>
      </c>
      <c r="CK1119" t="s">
        <v>39</v>
      </c>
      <c r="CL1119">
        <v>32061330</v>
      </c>
      <c r="CP1119" t="s">
        <v>4555</v>
      </c>
      <c r="CU1119">
        <v>38</v>
      </c>
    </row>
    <row r="1120" spans="1:99" x14ac:dyDescent="0.2">
      <c r="A1120" s="21" t="s">
        <v>15039</v>
      </c>
      <c r="B1120" t="s">
        <v>15040</v>
      </c>
      <c r="C1120" s="16">
        <v>43621</v>
      </c>
      <c r="D1120" t="s">
        <v>4476</v>
      </c>
      <c r="G1120" t="s">
        <v>15041</v>
      </c>
      <c r="H1120" t="s">
        <v>4503</v>
      </c>
      <c r="I1120" t="s">
        <v>91</v>
      </c>
      <c r="J1120" t="s">
        <v>73</v>
      </c>
      <c r="K1120" t="s">
        <v>4506</v>
      </c>
      <c r="L1120" t="s">
        <v>15042</v>
      </c>
      <c r="M1120">
        <v>31.151</v>
      </c>
      <c r="N1120" t="s">
        <v>4484</v>
      </c>
      <c r="S1120" t="s">
        <v>4485</v>
      </c>
      <c r="T1120" t="s">
        <v>15043</v>
      </c>
      <c r="U1120" t="s">
        <v>15044</v>
      </c>
      <c r="W1120" t="s">
        <v>15045</v>
      </c>
      <c r="AM1120">
        <v>3</v>
      </c>
      <c r="AN1120" t="s">
        <v>15046</v>
      </c>
      <c r="AO1120" s="17">
        <v>18568</v>
      </c>
      <c r="AP1120">
        <v>2</v>
      </c>
      <c r="AQ1120" t="s">
        <v>52</v>
      </c>
      <c r="AR1120" s="16">
        <v>44291</v>
      </c>
      <c r="AS1120">
        <v>375000</v>
      </c>
      <c r="AT1120" t="s">
        <v>1244</v>
      </c>
      <c r="AU1120">
        <v>521723</v>
      </c>
      <c r="AV1120">
        <v>375000</v>
      </c>
      <c r="AW1120" t="s">
        <v>1244</v>
      </c>
      <c r="AX1120">
        <v>521723</v>
      </c>
      <c r="AY1120" t="s">
        <v>91</v>
      </c>
      <c r="AZ1120">
        <v>800000</v>
      </c>
      <c r="BA1120" t="s">
        <v>1244</v>
      </c>
      <c r="BB1120">
        <v>1081857</v>
      </c>
      <c r="BC1120">
        <v>800000</v>
      </c>
      <c r="BD1120" t="s">
        <v>1244</v>
      </c>
      <c r="BE1120">
        <v>1081857</v>
      </c>
      <c r="BG1120">
        <v>4</v>
      </c>
      <c r="CC1120" t="s">
        <v>4579</v>
      </c>
      <c r="CD1120">
        <v>2</v>
      </c>
      <c r="CP1120" t="s">
        <v>4555</v>
      </c>
      <c r="CQ1120" t="s">
        <v>15047</v>
      </c>
    </row>
    <row r="1121" spans="1:99" x14ac:dyDescent="0.2">
      <c r="A1121" s="21" t="s">
        <v>15048</v>
      </c>
      <c r="B1121" t="s">
        <v>15049</v>
      </c>
      <c r="C1121" s="16">
        <v>42379</v>
      </c>
      <c r="D1121" t="s">
        <v>4476</v>
      </c>
      <c r="G1121" t="s">
        <v>15050</v>
      </c>
    </row>
    <row r="1122" spans="1:99" x14ac:dyDescent="0.2">
      <c r="A1122" s="21" t="s">
        <v>168</v>
      </c>
      <c r="B1122" t="s">
        <v>169</v>
      </c>
      <c r="C1122" s="16">
        <v>42430</v>
      </c>
      <c r="D1122" t="s">
        <v>4476</v>
      </c>
      <c r="F1122" t="s">
        <v>53</v>
      </c>
      <c r="G1122" t="s">
        <v>170</v>
      </c>
      <c r="H1122" t="s">
        <v>4503</v>
      </c>
      <c r="I1122" t="s">
        <v>52</v>
      </c>
      <c r="J1122" t="s">
        <v>167</v>
      </c>
      <c r="K1122" t="s">
        <v>4482</v>
      </c>
      <c r="L1122" t="s">
        <v>170</v>
      </c>
      <c r="M1122">
        <v>31.481000000000002</v>
      </c>
      <c r="N1122" t="s">
        <v>4484</v>
      </c>
      <c r="S1122" t="s">
        <v>4485</v>
      </c>
      <c r="T1122" t="s">
        <v>171</v>
      </c>
      <c r="U1122" t="s">
        <v>15051</v>
      </c>
      <c r="V1122" t="s">
        <v>15052</v>
      </c>
      <c r="W1122" t="s">
        <v>15053</v>
      </c>
      <c r="X1122" t="s">
        <v>15054</v>
      </c>
      <c r="Y1122" t="s">
        <v>15055</v>
      </c>
      <c r="Z1122">
        <v>1</v>
      </c>
      <c r="AM1122">
        <v>2</v>
      </c>
      <c r="AN1122" t="s">
        <v>15056</v>
      </c>
      <c r="AO1122" s="17">
        <v>18568</v>
      </c>
      <c r="AP1122">
        <v>2</v>
      </c>
      <c r="AQ1122" t="s">
        <v>52</v>
      </c>
      <c r="AR1122" s="16">
        <v>43951</v>
      </c>
      <c r="AS1122">
        <v>2000000</v>
      </c>
      <c r="AT1122" t="s">
        <v>35</v>
      </c>
      <c r="AU1122">
        <v>2189029</v>
      </c>
      <c r="AV1122">
        <v>2000000</v>
      </c>
      <c r="AW1122" t="s">
        <v>35</v>
      </c>
      <c r="AX1122">
        <v>2189029</v>
      </c>
      <c r="AY1122" t="s">
        <v>52</v>
      </c>
      <c r="AZ1122">
        <v>4000000</v>
      </c>
      <c r="BA1122" t="s">
        <v>35</v>
      </c>
      <c r="BB1122">
        <v>4459063</v>
      </c>
      <c r="BC1122">
        <v>4000000</v>
      </c>
      <c r="BD1122" t="s">
        <v>35</v>
      </c>
      <c r="BE1122">
        <v>4459063</v>
      </c>
      <c r="BG1122">
        <v>3</v>
      </c>
      <c r="CC1122" t="s">
        <v>9991</v>
      </c>
      <c r="CD1122">
        <v>7</v>
      </c>
      <c r="CN1122" t="s">
        <v>4530</v>
      </c>
      <c r="CP1122" t="s">
        <v>4555</v>
      </c>
      <c r="CQ1122" t="s">
        <v>15057</v>
      </c>
      <c r="CU1122">
        <v>19</v>
      </c>
    </row>
    <row r="1123" spans="1:99" x14ac:dyDescent="0.2">
      <c r="A1123" s="21" t="s">
        <v>15058</v>
      </c>
      <c r="B1123" t="s">
        <v>15059</v>
      </c>
      <c r="C1123" s="16">
        <v>42736</v>
      </c>
      <c r="D1123" t="s">
        <v>4501</v>
      </c>
      <c r="G1123" t="s">
        <v>15060</v>
      </c>
      <c r="H1123" t="s">
        <v>4503</v>
      </c>
      <c r="I1123" t="s">
        <v>67</v>
      </c>
      <c r="J1123" t="s">
        <v>3055</v>
      </c>
      <c r="K1123" t="s">
        <v>4828</v>
      </c>
      <c r="L1123" t="s">
        <v>15061</v>
      </c>
      <c r="M1123">
        <v>32.139000000000003</v>
      </c>
      <c r="N1123" t="s">
        <v>4484</v>
      </c>
      <c r="S1123" t="s">
        <v>4485</v>
      </c>
      <c r="T1123" t="s">
        <v>15062</v>
      </c>
      <c r="U1123" t="s">
        <v>15063</v>
      </c>
      <c r="V1123" t="s">
        <v>15064</v>
      </c>
      <c r="W1123" t="s">
        <v>15065</v>
      </c>
      <c r="X1123" t="s">
        <v>15066</v>
      </c>
      <c r="Y1123">
        <v>3728801890</v>
      </c>
      <c r="Z1123">
        <v>2</v>
      </c>
      <c r="AM1123">
        <v>1</v>
      </c>
      <c r="AN1123" t="s">
        <v>15067</v>
      </c>
      <c r="AO1123" s="17">
        <v>18568</v>
      </c>
      <c r="AP1123">
        <v>2</v>
      </c>
      <c r="AQ1123" t="s">
        <v>61</v>
      </c>
      <c r="AR1123" s="16">
        <v>44355</v>
      </c>
      <c r="AY1123" t="s">
        <v>67</v>
      </c>
      <c r="AZ1123">
        <v>1500000</v>
      </c>
      <c r="BA1123" t="s">
        <v>39</v>
      </c>
      <c r="BB1123">
        <v>1500000</v>
      </c>
      <c r="BC1123">
        <v>1500000</v>
      </c>
      <c r="BD1123" t="s">
        <v>39</v>
      </c>
      <c r="BE1123">
        <v>1500000</v>
      </c>
      <c r="CC1123" t="s">
        <v>7310</v>
      </c>
      <c r="CD1123">
        <v>5</v>
      </c>
      <c r="CN1123" t="s">
        <v>4530</v>
      </c>
      <c r="CP1123" t="s">
        <v>5344</v>
      </c>
    </row>
    <row r="1124" spans="1:99" x14ac:dyDescent="0.2">
      <c r="A1124" s="21" t="s">
        <v>15068</v>
      </c>
      <c r="B1124" t="s">
        <v>15069</v>
      </c>
      <c r="C1124" s="16">
        <v>43101</v>
      </c>
      <c r="D1124" t="s">
        <v>4501</v>
      </c>
      <c r="F1124" t="s">
        <v>53</v>
      </c>
      <c r="H1124" t="s">
        <v>4503</v>
      </c>
      <c r="I1124" t="s">
        <v>5327</v>
      </c>
      <c r="J1124" t="s">
        <v>15070</v>
      </c>
      <c r="K1124" t="s">
        <v>4506</v>
      </c>
      <c r="L1124" t="s">
        <v>15071</v>
      </c>
      <c r="M1124">
        <v>32.375</v>
      </c>
      <c r="N1124" t="s">
        <v>4484</v>
      </c>
      <c r="S1124" t="s">
        <v>4485</v>
      </c>
      <c r="T1124" t="s">
        <v>15072</v>
      </c>
      <c r="W1124" t="s">
        <v>15073</v>
      </c>
      <c r="Z1124">
        <v>4</v>
      </c>
      <c r="AO1124" s="18">
        <v>44470</v>
      </c>
      <c r="AP1124">
        <v>2</v>
      </c>
      <c r="AR1124" s="16">
        <v>44160</v>
      </c>
      <c r="AS1124">
        <v>268520</v>
      </c>
      <c r="AT1124" t="s">
        <v>1244</v>
      </c>
      <c r="AU1124">
        <v>359344</v>
      </c>
      <c r="AV1124">
        <v>268520</v>
      </c>
      <c r="AW1124" t="s">
        <v>1244</v>
      </c>
      <c r="AX1124">
        <v>359344</v>
      </c>
      <c r="AY1124" t="s">
        <v>5327</v>
      </c>
      <c r="AZ1124">
        <v>364200</v>
      </c>
      <c r="BA1124" t="s">
        <v>1244</v>
      </c>
      <c r="BB1124">
        <v>486149</v>
      </c>
      <c r="BC1124">
        <v>364200</v>
      </c>
      <c r="BD1124" t="s">
        <v>1244</v>
      </c>
      <c r="BE1124">
        <v>486149</v>
      </c>
      <c r="CC1124" t="s">
        <v>10384</v>
      </c>
      <c r="CD1124">
        <v>2</v>
      </c>
      <c r="CP1124" t="s">
        <v>15074</v>
      </c>
    </row>
    <row r="1125" spans="1:99" x14ac:dyDescent="0.2">
      <c r="A1125" s="21" t="s">
        <v>908</v>
      </c>
      <c r="B1125" t="s">
        <v>909</v>
      </c>
      <c r="C1125" s="16">
        <v>41352</v>
      </c>
      <c r="D1125" t="s">
        <v>4476</v>
      </c>
      <c r="F1125" t="s">
        <v>77</v>
      </c>
      <c r="G1125" t="s">
        <v>15075</v>
      </c>
      <c r="H1125" t="s">
        <v>4503</v>
      </c>
      <c r="I1125" t="s">
        <v>60</v>
      </c>
      <c r="J1125" t="s">
        <v>907</v>
      </c>
      <c r="K1125" t="s">
        <v>7167</v>
      </c>
      <c r="L1125" t="s">
        <v>910</v>
      </c>
      <c r="M1125">
        <v>32.595999999999997</v>
      </c>
      <c r="N1125" t="s">
        <v>4484</v>
      </c>
      <c r="S1125" t="s">
        <v>4485</v>
      </c>
      <c r="T1125" t="s">
        <v>911</v>
      </c>
      <c r="U1125" t="s">
        <v>15076</v>
      </c>
      <c r="W1125" t="s">
        <v>15077</v>
      </c>
      <c r="X1125" t="s">
        <v>15078</v>
      </c>
      <c r="Y1125">
        <v>33422131700</v>
      </c>
      <c r="Z1125">
        <v>5</v>
      </c>
      <c r="AM1125">
        <v>2</v>
      </c>
      <c r="AN1125" t="s">
        <v>15079</v>
      </c>
      <c r="AO1125" t="s">
        <v>4692</v>
      </c>
      <c r="AP1125">
        <v>2</v>
      </c>
      <c r="AQ1125" t="s">
        <v>61</v>
      </c>
      <c r="AR1125" s="16">
        <v>43285</v>
      </c>
      <c r="AS1125">
        <v>6000000</v>
      </c>
      <c r="AT1125" t="s">
        <v>35</v>
      </c>
      <c r="AU1125">
        <v>6996252</v>
      </c>
      <c r="AV1125">
        <v>6000000</v>
      </c>
      <c r="AW1125" t="s">
        <v>35</v>
      </c>
      <c r="AX1125">
        <v>6996252</v>
      </c>
      <c r="AY1125" t="s">
        <v>60</v>
      </c>
      <c r="AZ1125">
        <v>7000000</v>
      </c>
      <c r="BA1125" t="s">
        <v>35</v>
      </c>
      <c r="BB1125">
        <v>8098931</v>
      </c>
      <c r="BC1125">
        <v>7000000</v>
      </c>
      <c r="BD1125" t="s">
        <v>35</v>
      </c>
      <c r="BE1125">
        <v>8098931</v>
      </c>
      <c r="BF1125">
        <v>2</v>
      </c>
      <c r="BG1125">
        <v>2</v>
      </c>
      <c r="CC1125" t="s">
        <v>4607</v>
      </c>
      <c r="CD1125">
        <v>2</v>
      </c>
      <c r="CN1125" t="s">
        <v>4530</v>
      </c>
      <c r="CP1125" t="s">
        <v>15080</v>
      </c>
      <c r="CQ1125" t="s">
        <v>15081</v>
      </c>
      <c r="CU1125">
        <v>16</v>
      </c>
    </row>
    <row r="1126" spans="1:99" x14ac:dyDescent="0.2">
      <c r="A1126" s="21" t="s">
        <v>15082</v>
      </c>
      <c r="B1126" t="s">
        <v>15083</v>
      </c>
      <c r="C1126" s="16">
        <v>42005</v>
      </c>
      <c r="D1126" t="s">
        <v>4501</v>
      </c>
      <c r="F1126" t="s">
        <v>77</v>
      </c>
      <c r="G1126" t="s">
        <v>15084</v>
      </c>
      <c r="H1126" t="s">
        <v>4503</v>
      </c>
      <c r="I1126" t="s">
        <v>4504</v>
      </c>
      <c r="J1126" t="s">
        <v>15085</v>
      </c>
      <c r="K1126" t="s">
        <v>5183</v>
      </c>
      <c r="L1126" t="s">
        <v>15086</v>
      </c>
      <c r="M1126">
        <v>32.643000000000001</v>
      </c>
      <c r="N1126" t="s">
        <v>4484</v>
      </c>
      <c r="S1126" t="s">
        <v>4485</v>
      </c>
      <c r="T1126" t="s">
        <v>15087</v>
      </c>
      <c r="V1126" t="s">
        <v>6552</v>
      </c>
      <c r="W1126" t="s">
        <v>6553</v>
      </c>
      <c r="X1126" t="s">
        <v>15088</v>
      </c>
      <c r="Y1126" t="s">
        <v>15089</v>
      </c>
      <c r="Z1126">
        <v>11</v>
      </c>
      <c r="AM1126">
        <v>2</v>
      </c>
      <c r="AN1126" t="s">
        <v>6555</v>
      </c>
      <c r="AO1126" s="17">
        <v>18568</v>
      </c>
      <c r="AP1126">
        <v>2</v>
      </c>
      <c r="AR1126" s="16">
        <v>43200</v>
      </c>
      <c r="AS1126">
        <v>30000000</v>
      </c>
      <c r="AT1126" t="s">
        <v>39</v>
      </c>
      <c r="AU1126">
        <v>30000000</v>
      </c>
      <c r="AV1126">
        <v>30000000</v>
      </c>
      <c r="AW1126" t="s">
        <v>39</v>
      </c>
      <c r="AX1126">
        <v>30000000</v>
      </c>
      <c r="AY1126" t="s">
        <v>4504</v>
      </c>
      <c r="AZ1126">
        <v>32500000</v>
      </c>
      <c r="BA1126" t="s">
        <v>39</v>
      </c>
      <c r="BB1126">
        <v>32500000</v>
      </c>
      <c r="BC1126">
        <v>32500000</v>
      </c>
      <c r="BD1126" t="s">
        <v>39</v>
      </c>
      <c r="BE1126">
        <v>32500000</v>
      </c>
      <c r="BG1126">
        <v>3</v>
      </c>
      <c r="CC1126" t="s">
        <v>4607</v>
      </c>
      <c r="CD1126">
        <v>1</v>
      </c>
      <c r="CP1126" t="s">
        <v>11873</v>
      </c>
      <c r="CQ1126" t="s">
        <v>15090</v>
      </c>
      <c r="CU1126">
        <v>9</v>
      </c>
    </row>
    <row r="1127" spans="1:99" x14ac:dyDescent="0.2">
      <c r="A1127" s="21" t="s">
        <v>1395</v>
      </c>
      <c r="B1127" t="s">
        <v>1396</v>
      </c>
      <c r="C1127" s="16">
        <v>43101</v>
      </c>
      <c r="D1127" t="s">
        <v>4501</v>
      </c>
      <c r="F1127" t="s">
        <v>77</v>
      </c>
      <c r="H1127" t="s">
        <v>4503</v>
      </c>
      <c r="I1127" t="s">
        <v>52</v>
      </c>
      <c r="J1127" t="s">
        <v>57</v>
      </c>
      <c r="K1127" t="s">
        <v>4506</v>
      </c>
      <c r="L1127" t="s">
        <v>1397</v>
      </c>
      <c r="M1127">
        <v>32.923000000000002</v>
      </c>
      <c r="N1127" t="s">
        <v>4484</v>
      </c>
      <c r="S1127" t="s">
        <v>4485</v>
      </c>
      <c r="T1127" t="s">
        <v>1398</v>
      </c>
      <c r="U1127" t="s">
        <v>15091</v>
      </c>
      <c r="W1127" t="s">
        <v>15092</v>
      </c>
      <c r="Z1127">
        <v>8</v>
      </c>
      <c r="AM1127">
        <v>3</v>
      </c>
      <c r="AN1127" t="s">
        <v>15093</v>
      </c>
      <c r="AO1127" s="17">
        <v>18568</v>
      </c>
      <c r="AP1127">
        <v>2</v>
      </c>
      <c r="AQ1127" t="s">
        <v>52</v>
      </c>
      <c r="AR1127" s="16">
        <v>44095</v>
      </c>
      <c r="AS1127">
        <v>4320000</v>
      </c>
      <c r="AT1127" t="s">
        <v>1244</v>
      </c>
      <c r="AU1127">
        <v>5537808</v>
      </c>
      <c r="AV1127">
        <v>4320000</v>
      </c>
      <c r="AW1127" t="s">
        <v>1244</v>
      </c>
      <c r="AX1127">
        <v>5537808</v>
      </c>
      <c r="AY1127" t="s">
        <v>52</v>
      </c>
      <c r="AZ1127">
        <v>6820000</v>
      </c>
      <c r="BA1127" t="s">
        <v>1244</v>
      </c>
      <c r="BB1127">
        <v>8742907</v>
      </c>
      <c r="BC1127">
        <v>6820000</v>
      </c>
      <c r="BD1127" t="s">
        <v>1244</v>
      </c>
      <c r="BE1127">
        <v>8742907</v>
      </c>
      <c r="BF1127">
        <v>2</v>
      </c>
      <c r="BG1127">
        <v>4</v>
      </c>
      <c r="CC1127" t="s">
        <v>5378</v>
      </c>
      <c r="CD1127">
        <v>2</v>
      </c>
      <c r="CP1127" t="s">
        <v>4555</v>
      </c>
      <c r="CQ1127" t="s">
        <v>15094</v>
      </c>
    </row>
    <row r="1128" spans="1:99" x14ac:dyDescent="0.2">
      <c r="A1128" s="21" t="s">
        <v>15095</v>
      </c>
      <c r="B1128" t="s">
        <v>15096</v>
      </c>
      <c r="C1128" s="16">
        <v>42979</v>
      </c>
      <c r="D1128" t="s">
        <v>4476</v>
      </c>
      <c r="H1128" t="s">
        <v>4503</v>
      </c>
      <c r="I1128" t="s">
        <v>52</v>
      </c>
      <c r="J1128" t="s">
        <v>15097</v>
      </c>
      <c r="K1128" t="s">
        <v>6139</v>
      </c>
      <c r="L1128" t="s">
        <v>15098</v>
      </c>
      <c r="M1128">
        <v>33.335000000000001</v>
      </c>
      <c r="N1128" t="s">
        <v>4484</v>
      </c>
      <c r="S1128" t="s">
        <v>4485</v>
      </c>
      <c r="T1128" t="s">
        <v>15099</v>
      </c>
      <c r="V1128" t="s">
        <v>15100</v>
      </c>
      <c r="W1128" t="s">
        <v>15101</v>
      </c>
      <c r="X1128" t="s">
        <v>15102</v>
      </c>
      <c r="Y1128" t="s">
        <v>15103</v>
      </c>
      <c r="AO1128" s="17">
        <v>18568</v>
      </c>
      <c r="AP1128">
        <v>2</v>
      </c>
      <c r="AQ1128" t="s">
        <v>52</v>
      </c>
      <c r="AR1128" s="16">
        <v>44391</v>
      </c>
      <c r="AS1128">
        <v>300000</v>
      </c>
      <c r="AT1128" t="s">
        <v>35</v>
      </c>
      <c r="AU1128">
        <v>354992</v>
      </c>
      <c r="AV1128">
        <v>300000</v>
      </c>
      <c r="AW1128" t="s">
        <v>35</v>
      </c>
      <c r="AX1128">
        <v>354992</v>
      </c>
      <c r="AY1128" t="s">
        <v>52</v>
      </c>
      <c r="AZ1128">
        <v>550000</v>
      </c>
      <c r="BA1128" t="s">
        <v>35</v>
      </c>
      <c r="BB1128">
        <v>657254</v>
      </c>
      <c r="BC1128">
        <v>550000</v>
      </c>
      <c r="BD1128" t="s">
        <v>35</v>
      </c>
      <c r="BE1128">
        <v>657254</v>
      </c>
      <c r="CF1128">
        <v>0</v>
      </c>
      <c r="CG1128">
        <v>2</v>
      </c>
      <c r="CI1128" t="s">
        <v>15104</v>
      </c>
    </row>
    <row r="1129" spans="1:99" x14ac:dyDescent="0.2">
      <c r="A1129" s="21" t="s">
        <v>2912</v>
      </c>
      <c r="B1129" t="s">
        <v>2913</v>
      </c>
      <c r="C1129" s="16">
        <v>42370</v>
      </c>
      <c r="D1129" t="s">
        <v>4501</v>
      </c>
      <c r="F1129" t="s">
        <v>53</v>
      </c>
      <c r="G1129" t="s">
        <v>15105</v>
      </c>
      <c r="H1129" t="s">
        <v>4503</v>
      </c>
      <c r="I1129" t="s">
        <v>52</v>
      </c>
      <c r="J1129" t="s">
        <v>1813</v>
      </c>
      <c r="K1129" t="s">
        <v>4506</v>
      </c>
      <c r="L1129" t="s">
        <v>2914</v>
      </c>
      <c r="M1129">
        <v>33.4</v>
      </c>
      <c r="N1129" t="s">
        <v>4484</v>
      </c>
      <c r="S1129" t="s">
        <v>4485</v>
      </c>
      <c r="T1129" t="s">
        <v>2915</v>
      </c>
      <c r="U1129" t="s">
        <v>15106</v>
      </c>
      <c r="W1129" t="s">
        <v>15107</v>
      </c>
      <c r="X1129" t="s">
        <v>15108</v>
      </c>
      <c r="Z1129">
        <v>1</v>
      </c>
      <c r="AM1129">
        <v>1</v>
      </c>
      <c r="AN1129" t="s">
        <v>15109</v>
      </c>
      <c r="AO1129" s="17">
        <v>18568</v>
      </c>
      <c r="AP1129">
        <v>2</v>
      </c>
      <c r="AQ1129" t="s">
        <v>52</v>
      </c>
      <c r="AR1129" s="16">
        <v>43167</v>
      </c>
      <c r="AS1129">
        <v>1500000</v>
      </c>
      <c r="AT1129" t="s">
        <v>39</v>
      </c>
      <c r="AU1129">
        <v>1500000</v>
      </c>
      <c r="AV1129">
        <v>1500000</v>
      </c>
      <c r="AW1129" t="s">
        <v>39</v>
      </c>
      <c r="AX1129">
        <v>1500000</v>
      </c>
      <c r="AY1129" t="s">
        <v>52</v>
      </c>
      <c r="AZ1129">
        <v>1500000</v>
      </c>
      <c r="BA1129" t="s">
        <v>39</v>
      </c>
      <c r="BB1129">
        <v>1500000</v>
      </c>
      <c r="BC1129">
        <v>1500000</v>
      </c>
      <c r="BD1129" t="s">
        <v>39</v>
      </c>
      <c r="BE1129">
        <v>1500000</v>
      </c>
      <c r="BF1129">
        <v>2</v>
      </c>
      <c r="BG1129">
        <v>9</v>
      </c>
      <c r="CC1129" t="s">
        <v>7211</v>
      </c>
      <c r="CD1129">
        <v>2</v>
      </c>
      <c r="CP1129" t="s">
        <v>5245</v>
      </c>
      <c r="CQ1129" t="s">
        <v>15110</v>
      </c>
    </row>
    <row r="1130" spans="1:99" x14ac:dyDescent="0.2">
      <c r="A1130" s="21" t="s">
        <v>15111</v>
      </c>
      <c r="B1130" t="s">
        <v>15112</v>
      </c>
      <c r="C1130" s="16">
        <v>43466</v>
      </c>
      <c r="D1130" t="s">
        <v>4501</v>
      </c>
      <c r="G1130" t="s">
        <v>15113</v>
      </c>
      <c r="H1130" t="s">
        <v>4503</v>
      </c>
      <c r="I1130" t="s">
        <v>91</v>
      </c>
      <c r="J1130" t="s">
        <v>15114</v>
      </c>
      <c r="K1130" t="s">
        <v>4506</v>
      </c>
      <c r="L1130" t="s">
        <v>15115</v>
      </c>
      <c r="M1130">
        <v>34.527999999999999</v>
      </c>
      <c r="N1130" t="s">
        <v>4484</v>
      </c>
      <c r="S1130" t="s">
        <v>4485</v>
      </c>
      <c r="T1130" t="s">
        <v>15116</v>
      </c>
      <c r="U1130" t="s">
        <v>15117</v>
      </c>
      <c r="V1130" t="s">
        <v>15118</v>
      </c>
      <c r="W1130" t="s">
        <v>15119</v>
      </c>
      <c r="X1130" t="s">
        <v>15120</v>
      </c>
      <c r="Y1130" t="s">
        <v>15121</v>
      </c>
      <c r="Z1130">
        <v>7</v>
      </c>
      <c r="AM1130">
        <v>1</v>
      </c>
      <c r="AN1130" t="s">
        <v>15122</v>
      </c>
      <c r="AO1130" s="18">
        <v>44470</v>
      </c>
      <c r="AP1130">
        <v>2</v>
      </c>
      <c r="AQ1130" t="s">
        <v>52</v>
      </c>
      <c r="AR1130" s="16">
        <v>44230</v>
      </c>
      <c r="AY1130" t="s">
        <v>91</v>
      </c>
      <c r="AZ1130">
        <v>1310659</v>
      </c>
      <c r="BA1130" t="s">
        <v>39</v>
      </c>
      <c r="BB1130">
        <v>1310659</v>
      </c>
      <c r="BC1130">
        <v>1310659</v>
      </c>
      <c r="BD1130" t="s">
        <v>39</v>
      </c>
      <c r="BE1130">
        <v>1310659</v>
      </c>
      <c r="BF1130">
        <v>2</v>
      </c>
      <c r="BG1130">
        <v>4</v>
      </c>
      <c r="CP1130" t="s">
        <v>15123</v>
      </c>
      <c r="CQ1130" t="s">
        <v>15124</v>
      </c>
    </row>
    <row r="1131" spans="1:99" x14ac:dyDescent="0.2">
      <c r="A1131" s="21" t="s">
        <v>15125</v>
      </c>
      <c r="B1131" t="s">
        <v>15126</v>
      </c>
      <c r="C1131" s="16">
        <v>42064</v>
      </c>
      <c r="D1131" t="s">
        <v>4476</v>
      </c>
      <c r="G1131" t="s">
        <v>15127</v>
      </c>
      <c r="H1131" t="s">
        <v>4503</v>
      </c>
      <c r="I1131" t="s">
        <v>60</v>
      </c>
      <c r="J1131" t="s">
        <v>73</v>
      </c>
      <c r="K1131" t="s">
        <v>4896</v>
      </c>
      <c r="L1131" t="s">
        <v>15127</v>
      </c>
      <c r="M1131">
        <v>34.579000000000001</v>
      </c>
      <c r="N1131" t="s">
        <v>4484</v>
      </c>
      <c r="S1131" t="s">
        <v>4485</v>
      </c>
      <c r="T1131" t="s">
        <v>15128</v>
      </c>
      <c r="U1131" t="s">
        <v>15129</v>
      </c>
      <c r="V1131" t="s">
        <v>15130</v>
      </c>
      <c r="W1131" t="s">
        <v>15131</v>
      </c>
      <c r="X1131" t="s">
        <v>15132</v>
      </c>
      <c r="Z1131">
        <v>4</v>
      </c>
      <c r="AM1131">
        <v>1</v>
      </c>
      <c r="AN1131" t="s">
        <v>15133</v>
      </c>
      <c r="AO1131" t="s">
        <v>4692</v>
      </c>
      <c r="AP1131">
        <v>2</v>
      </c>
      <c r="AQ1131" t="s">
        <v>61</v>
      </c>
      <c r="AR1131" s="16">
        <v>44105</v>
      </c>
      <c r="AS1131">
        <v>4000000</v>
      </c>
      <c r="AT1131" t="s">
        <v>35</v>
      </c>
      <c r="AU1131">
        <v>4697620</v>
      </c>
      <c r="AV1131">
        <v>4000000</v>
      </c>
      <c r="AW1131" t="s">
        <v>35</v>
      </c>
      <c r="AX1131">
        <v>4697620</v>
      </c>
      <c r="AY1131" t="s">
        <v>60</v>
      </c>
      <c r="AZ1131">
        <v>6000000</v>
      </c>
      <c r="BA1131" t="s">
        <v>35</v>
      </c>
      <c r="BB1131">
        <v>7067443</v>
      </c>
      <c r="BC1131">
        <v>6000000</v>
      </c>
      <c r="BD1131" t="s">
        <v>35</v>
      </c>
      <c r="BE1131">
        <v>7067443</v>
      </c>
      <c r="BF1131">
        <v>1</v>
      </c>
      <c r="BG1131">
        <v>1</v>
      </c>
      <c r="CC1131" t="s">
        <v>5316</v>
      </c>
      <c r="CD1131">
        <v>32</v>
      </c>
      <c r="CN1131" t="s">
        <v>4530</v>
      </c>
      <c r="CP1131" t="s">
        <v>4555</v>
      </c>
      <c r="CQ1131" t="s">
        <v>1935</v>
      </c>
    </row>
    <row r="1132" spans="1:99" x14ac:dyDescent="0.2">
      <c r="A1132" s="21" t="s">
        <v>493</v>
      </c>
      <c r="B1132" t="s">
        <v>494</v>
      </c>
      <c r="C1132" s="16">
        <v>41299</v>
      </c>
      <c r="D1132" t="s">
        <v>4476</v>
      </c>
      <c r="F1132" t="s">
        <v>77</v>
      </c>
      <c r="G1132" t="s">
        <v>15134</v>
      </c>
      <c r="H1132" t="s">
        <v>4503</v>
      </c>
      <c r="I1132" t="s">
        <v>97</v>
      </c>
      <c r="J1132" t="s">
        <v>492</v>
      </c>
      <c r="K1132" t="s">
        <v>4482</v>
      </c>
      <c r="L1132" t="s">
        <v>495</v>
      </c>
      <c r="M1132">
        <v>35.064</v>
      </c>
      <c r="N1132" t="s">
        <v>4484</v>
      </c>
      <c r="S1132" t="s">
        <v>4485</v>
      </c>
      <c r="T1132" t="s">
        <v>496</v>
      </c>
      <c r="U1132" t="s">
        <v>15135</v>
      </c>
      <c r="V1132" t="s">
        <v>15136</v>
      </c>
      <c r="W1132" t="s">
        <v>15137</v>
      </c>
      <c r="X1132" t="s">
        <v>15138</v>
      </c>
      <c r="Y1132" t="s">
        <v>15139</v>
      </c>
      <c r="Z1132">
        <v>5</v>
      </c>
      <c r="AM1132">
        <v>2</v>
      </c>
      <c r="AN1132" t="s">
        <v>15140</v>
      </c>
      <c r="AO1132" s="17">
        <v>18568</v>
      </c>
      <c r="AP1132">
        <v>2</v>
      </c>
      <c r="AR1132" s="16">
        <v>42620</v>
      </c>
      <c r="AS1132">
        <v>2500000</v>
      </c>
      <c r="AT1132" t="s">
        <v>35</v>
      </c>
      <c r="AU1132">
        <v>2810251</v>
      </c>
      <c r="AV1132">
        <v>2500000</v>
      </c>
      <c r="AW1132" t="s">
        <v>35</v>
      </c>
      <c r="AX1132">
        <v>2810251</v>
      </c>
      <c r="AY1132" t="s">
        <v>97</v>
      </c>
      <c r="AZ1132">
        <v>10500000</v>
      </c>
      <c r="BA1132" t="s">
        <v>35</v>
      </c>
      <c r="BB1132">
        <v>11341310</v>
      </c>
      <c r="BC1132">
        <v>10500000</v>
      </c>
      <c r="BD1132" t="s">
        <v>35</v>
      </c>
      <c r="BE1132">
        <v>11341310</v>
      </c>
      <c r="BF1132">
        <v>2</v>
      </c>
      <c r="BG1132">
        <v>4</v>
      </c>
      <c r="CF1132">
        <v>0</v>
      </c>
      <c r="CG1132">
        <v>1</v>
      </c>
      <c r="CI1132" t="s">
        <v>9715</v>
      </c>
      <c r="CN1132" t="s">
        <v>4530</v>
      </c>
      <c r="CP1132" t="s">
        <v>4555</v>
      </c>
      <c r="CQ1132" t="s">
        <v>15141</v>
      </c>
      <c r="CU1132">
        <v>24</v>
      </c>
    </row>
    <row r="1133" spans="1:99" x14ac:dyDescent="0.2">
      <c r="A1133" s="21" t="s">
        <v>15142</v>
      </c>
      <c r="B1133" t="s">
        <v>15143</v>
      </c>
      <c r="C1133" s="16">
        <v>43899</v>
      </c>
      <c r="D1133" t="s">
        <v>4476</v>
      </c>
      <c r="G1133" t="s">
        <v>15144</v>
      </c>
      <c r="H1133" t="s">
        <v>4503</v>
      </c>
      <c r="I1133" t="s">
        <v>5327</v>
      </c>
      <c r="J1133" t="s">
        <v>73</v>
      </c>
      <c r="K1133" t="s">
        <v>4506</v>
      </c>
      <c r="L1133" t="s">
        <v>15145</v>
      </c>
      <c r="M1133">
        <v>35.238999999999997</v>
      </c>
      <c r="N1133" t="s">
        <v>4484</v>
      </c>
      <c r="S1133" t="s">
        <v>4485</v>
      </c>
      <c r="T1133" t="s">
        <v>15146</v>
      </c>
      <c r="U1133" t="s">
        <v>15147</v>
      </c>
      <c r="W1133" t="s">
        <v>15148</v>
      </c>
      <c r="X1133" t="s">
        <v>15149</v>
      </c>
      <c r="Z1133">
        <v>8</v>
      </c>
      <c r="AM1133">
        <v>1</v>
      </c>
      <c r="AN1133" t="s">
        <v>15150</v>
      </c>
      <c r="AO1133" s="17">
        <v>18568</v>
      </c>
      <c r="AP1133">
        <v>2</v>
      </c>
      <c r="AR1133" s="16">
        <v>44237</v>
      </c>
      <c r="AS1133">
        <v>415000</v>
      </c>
      <c r="AT1133" t="s">
        <v>1244</v>
      </c>
      <c r="AU1133">
        <v>573984</v>
      </c>
      <c r="AV1133">
        <v>415000</v>
      </c>
      <c r="AW1133" t="s">
        <v>1244</v>
      </c>
      <c r="AX1133">
        <v>573984</v>
      </c>
      <c r="AY1133" t="s">
        <v>5327</v>
      </c>
      <c r="AZ1133">
        <v>573985</v>
      </c>
      <c r="BA1133" t="s">
        <v>39</v>
      </c>
      <c r="BB1133">
        <v>573985</v>
      </c>
      <c r="BC1133">
        <v>573985</v>
      </c>
      <c r="BD1133" t="s">
        <v>39</v>
      </c>
      <c r="BE1133">
        <v>573985</v>
      </c>
      <c r="BF1133">
        <v>1</v>
      </c>
      <c r="BG1133">
        <v>1</v>
      </c>
      <c r="CC1133" t="s">
        <v>10470</v>
      </c>
      <c r="CD1133">
        <v>1</v>
      </c>
      <c r="CP1133" t="s">
        <v>4555</v>
      </c>
      <c r="CQ1133" t="s">
        <v>15151</v>
      </c>
    </row>
    <row r="1134" spans="1:99" x14ac:dyDescent="0.2">
      <c r="A1134" s="21" t="s">
        <v>15152</v>
      </c>
      <c r="B1134" t="s">
        <v>15153</v>
      </c>
      <c r="C1134" s="16">
        <v>43994</v>
      </c>
      <c r="D1134" t="s">
        <v>4476</v>
      </c>
      <c r="H1134" t="s">
        <v>4503</v>
      </c>
      <c r="I1134" t="s">
        <v>5830</v>
      </c>
      <c r="J1134" t="s">
        <v>15154</v>
      </c>
      <c r="K1134" t="s">
        <v>5500</v>
      </c>
      <c r="L1134" t="s">
        <v>15155</v>
      </c>
      <c r="M1134">
        <v>35.267000000000003</v>
      </c>
      <c r="N1134" t="s">
        <v>4484</v>
      </c>
      <c r="S1134" t="s">
        <v>4485</v>
      </c>
      <c r="T1134" t="s">
        <v>15156</v>
      </c>
      <c r="U1134" t="s">
        <v>15157</v>
      </c>
      <c r="W1134" t="s">
        <v>15158</v>
      </c>
      <c r="X1134" t="s">
        <v>15159</v>
      </c>
      <c r="Z1134">
        <v>4</v>
      </c>
      <c r="AM1134">
        <v>3</v>
      </c>
      <c r="AN1134" t="s">
        <v>15160</v>
      </c>
      <c r="AO1134" s="17">
        <v>18568</v>
      </c>
      <c r="AP1134">
        <v>2</v>
      </c>
      <c r="AQ1134" t="s">
        <v>52</v>
      </c>
      <c r="AR1134" s="16">
        <v>44237</v>
      </c>
      <c r="AS1134">
        <v>500000</v>
      </c>
      <c r="AT1134" t="s">
        <v>35</v>
      </c>
      <c r="AU1134">
        <v>605937</v>
      </c>
      <c r="AV1134">
        <v>250000</v>
      </c>
      <c r="AW1134" t="s">
        <v>35</v>
      </c>
      <c r="AX1134">
        <v>304680</v>
      </c>
      <c r="AY1134" t="s">
        <v>91</v>
      </c>
      <c r="AZ1134">
        <v>250000</v>
      </c>
      <c r="BA1134" t="s">
        <v>35</v>
      </c>
      <c r="BB1134">
        <v>304680</v>
      </c>
      <c r="BC1134">
        <v>750000</v>
      </c>
      <c r="BD1134" t="s">
        <v>35</v>
      </c>
      <c r="BE1134">
        <v>910617</v>
      </c>
      <c r="BF1134">
        <v>1</v>
      </c>
      <c r="BG1134">
        <v>1</v>
      </c>
      <c r="CF1134">
        <v>0</v>
      </c>
      <c r="CG1134">
        <v>1</v>
      </c>
      <c r="CI1134" t="s">
        <v>4594</v>
      </c>
    </row>
    <row r="1135" spans="1:99" x14ac:dyDescent="0.2">
      <c r="A1135" s="21" t="s">
        <v>1768</v>
      </c>
      <c r="B1135" t="s">
        <v>1770</v>
      </c>
      <c r="C1135" s="16">
        <v>43242</v>
      </c>
      <c r="D1135" t="s">
        <v>4476</v>
      </c>
      <c r="G1135" t="s">
        <v>15161</v>
      </c>
      <c r="H1135" t="s">
        <v>4503</v>
      </c>
      <c r="I1135" t="s">
        <v>52</v>
      </c>
      <c r="J1135" t="s">
        <v>1769</v>
      </c>
      <c r="K1135" t="s">
        <v>4506</v>
      </c>
      <c r="L1135" t="s">
        <v>1771</v>
      </c>
      <c r="M1135">
        <v>35.268999999999998</v>
      </c>
      <c r="N1135" t="s">
        <v>4484</v>
      </c>
      <c r="S1135" t="s">
        <v>4485</v>
      </c>
      <c r="T1135" t="s">
        <v>1772</v>
      </c>
      <c r="W1135" t="s">
        <v>15162</v>
      </c>
      <c r="X1135" t="s">
        <v>15163</v>
      </c>
      <c r="AM1135">
        <v>1</v>
      </c>
      <c r="AN1135" t="s">
        <v>15164</v>
      </c>
      <c r="AO1135" s="18">
        <v>44470</v>
      </c>
      <c r="AP1135">
        <v>2</v>
      </c>
      <c r="AQ1135" t="s">
        <v>52</v>
      </c>
      <c r="AR1135" s="16">
        <v>44182</v>
      </c>
      <c r="AS1135">
        <v>1000000</v>
      </c>
      <c r="AT1135" t="s">
        <v>1244</v>
      </c>
      <c r="AU1135">
        <v>1356868</v>
      </c>
      <c r="AV1135">
        <v>1000000</v>
      </c>
      <c r="AW1135" t="s">
        <v>1244</v>
      </c>
      <c r="AX1135">
        <v>1356868</v>
      </c>
      <c r="AY1135" t="s">
        <v>52</v>
      </c>
      <c r="AZ1135">
        <v>1300000</v>
      </c>
      <c r="BA1135" t="s">
        <v>1244</v>
      </c>
      <c r="BB1135">
        <v>1734340</v>
      </c>
      <c r="BC1135">
        <v>1300000</v>
      </c>
      <c r="BD1135" t="s">
        <v>1244</v>
      </c>
      <c r="BE1135">
        <v>1734340</v>
      </c>
      <c r="CP1135" t="s">
        <v>15165</v>
      </c>
    </row>
    <row r="1136" spans="1:99" x14ac:dyDescent="0.2">
      <c r="A1136" s="21" t="s">
        <v>15166</v>
      </c>
      <c r="B1136" t="s">
        <v>15167</v>
      </c>
      <c r="C1136" s="16">
        <v>43875</v>
      </c>
      <c r="D1136" t="s">
        <v>4476</v>
      </c>
      <c r="G1136" t="s">
        <v>15168</v>
      </c>
      <c r="H1136" t="s">
        <v>4503</v>
      </c>
      <c r="I1136" t="s">
        <v>5327</v>
      </c>
      <c r="J1136" t="s">
        <v>15169</v>
      </c>
      <c r="K1136" t="s">
        <v>15170</v>
      </c>
      <c r="L1136" t="s">
        <v>15171</v>
      </c>
      <c r="M1136">
        <v>36.290999999999997</v>
      </c>
      <c r="N1136" t="s">
        <v>4484</v>
      </c>
      <c r="S1136" t="s">
        <v>4485</v>
      </c>
      <c r="T1136" t="s">
        <v>15172</v>
      </c>
      <c r="U1136" t="s">
        <v>15173</v>
      </c>
      <c r="V1136" t="s">
        <v>15174</v>
      </c>
      <c r="W1136" t="s">
        <v>15175</v>
      </c>
      <c r="X1136" t="s">
        <v>15176</v>
      </c>
      <c r="Z1136">
        <v>5</v>
      </c>
      <c r="AM1136">
        <v>2</v>
      </c>
      <c r="AN1136" t="s">
        <v>15177</v>
      </c>
      <c r="AO1136" s="18">
        <v>44470</v>
      </c>
      <c r="AP1136">
        <v>2</v>
      </c>
      <c r="AR1136" s="16">
        <v>44192</v>
      </c>
      <c r="AS1136">
        <v>525000</v>
      </c>
      <c r="AT1136" t="s">
        <v>1244</v>
      </c>
      <c r="AU1136">
        <v>712419</v>
      </c>
      <c r="AV1136">
        <v>525000</v>
      </c>
      <c r="AW1136" t="s">
        <v>1244</v>
      </c>
      <c r="AX1136">
        <v>712419</v>
      </c>
      <c r="AY1136" t="s">
        <v>5327</v>
      </c>
      <c r="AZ1136">
        <v>745000</v>
      </c>
      <c r="BA1136" t="s">
        <v>1244</v>
      </c>
      <c r="BB1136">
        <v>993269</v>
      </c>
      <c r="BC1136">
        <v>745000</v>
      </c>
      <c r="BD1136" t="s">
        <v>1244</v>
      </c>
      <c r="BE1136">
        <v>993269</v>
      </c>
      <c r="BG1136">
        <v>1</v>
      </c>
      <c r="CC1136" t="s">
        <v>4579</v>
      </c>
      <c r="CD1136">
        <v>5</v>
      </c>
      <c r="CF1136">
        <v>0</v>
      </c>
      <c r="CG1136">
        <v>1</v>
      </c>
      <c r="CI1136" t="s">
        <v>4580</v>
      </c>
      <c r="CP1136" t="s">
        <v>6087</v>
      </c>
      <c r="CQ1136" t="s">
        <v>2476</v>
      </c>
    </row>
    <row r="1137" spans="1:99" x14ac:dyDescent="0.2">
      <c r="A1137" s="21" t="s">
        <v>15178</v>
      </c>
      <c r="B1137" t="s">
        <v>15179</v>
      </c>
      <c r="C1137" s="16">
        <v>42370</v>
      </c>
      <c r="D1137" t="s">
        <v>4501</v>
      </c>
      <c r="F1137" t="s">
        <v>53</v>
      </c>
      <c r="G1137" t="s">
        <v>15180</v>
      </c>
      <c r="H1137" t="s">
        <v>4503</v>
      </c>
      <c r="I1137" t="s">
        <v>52</v>
      </c>
      <c r="J1137" t="s">
        <v>15181</v>
      </c>
      <c r="K1137" t="s">
        <v>6538</v>
      </c>
      <c r="L1137" t="s">
        <v>15180</v>
      </c>
      <c r="M1137">
        <v>36.576999999999998</v>
      </c>
      <c r="N1137" t="s">
        <v>4484</v>
      </c>
      <c r="S1137" t="s">
        <v>4485</v>
      </c>
      <c r="T1137" t="s">
        <v>15182</v>
      </c>
      <c r="W1137" t="s">
        <v>15183</v>
      </c>
      <c r="X1137" t="s">
        <v>15184</v>
      </c>
      <c r="Z1137">
        <v>4</v>
      </c>
      <c r="AM1137">
        <v>2</v>
      </c>
      <c r="AN1137" t="s">
        <v>15185</v>
      </c>
      <c r="AO1137" s="17">
        <v>18568</v>
      </c>
      <c r="AP1137">
        <v>2</v>
      </c>
      <c r="AQ1137" t="s">
        <v>52</v>
      </c>
      <c r="AR1137" s="16">
        <v>44242</v>
      </c>
      <c r="AS1137">
        <v>4500000</v>
      </c>
      <c r="AT1137" t="s">
        <v>39</v>
      </c>
      <c r="AU1137">
        <v>4500000</v>
      </c>
      <c r="AV1137">
        <v>4500000</v>
      </c>
      <c r="AW1137" t="s">
        <v>39</v>
      </c>
      <c r="AX1137">
        <v>4500000</v>
      </c>
      <c r="AY1137" t="s">
        <v>52</v>
      </c>
      <c r="AZ1137">
        <v>6081401</v>
      </c>
      <c r="BA1137" t="s">
        <v>39</v>
      </c>
      <c r="BB1137">
        <v>6081401</v>
      </c>
      <c r="BC1137">
        <v>6081401</v>
      </c>
      <c r="BD1137" t="s">
        <v>39</v>
      </c>
      <c r="BE1137">
        <v>6081401</v>
      </c>
      <c r="BF1137">
        <v>2</v>
      </c>
      <c r="BG1137">
        <v>4</v>
      </c>
      <c r="CF1137">
        <v>0</v>
      </c>
      <c r="CG1137">
        <v>2</v>
      </c>
      <c r="CI1137" t="s">
        <v>4594</v>
      </c>
    </row>
    <row r="1138" spans="1:99" x14ac:dyDescent="0.2">
      <c r="A1138" s="21" t="s">
        <v>15186</v>
      </c>
      <c r="B1138" t="s">
        <v>15187</v>
      </c>
      <c r="C1138" s="16">
        <v>42005</v>
      </c>
      <c r="D1138" t="s">
        <v>4501</v>
      </c>
      <c r="G1138" t="s">
        <v>15188</v>
      </c>
      <c r="H1138" t="s">
        <v>4503</v>
      </c>
      <c r="I1138" t="s">
        <v>5130</v>
      </c>
      <c r="J1138" t="s">
        <v>15189</v>
      </c>
      <c r="K1138" t="s">
        <v>8218</v>
      </c>
      <c r="L1138" t="s">
        <v>15190</v>
      </c>
      <c r="M1138">
        <v>36.710999999999999</v>
      </c>
      <c r="N1138" t="s">
        <v>4484</v>
      </c>
      <c r="S1138" t="s">
        <v>4485</v>
      </c>
      <c r="T1138" t="s">
        <v>15191</v>
      </c>
      <c r="U1138" t="s">
        <v>15192</v>
      </c>
      <c r="V1138" t="s">
        <v>15193</v>
      </c>
      <c r="W1138" t="s">
        <v>15194</v>
      </c>
      <c r="X1138" t="s">
        <v>15195</v>
      </c>
      <c r="Y1138" t="s">
        <v>15196</v>
      </c>
      <c r="Z1138">
        <v>1</v>
      </c>
      <c r="AO1138" t="s">
        <v>4692</v>
      </c>
      <c r="AP1138">
        <v>2</v>
      </c>
      <c r="AR1138" s="16">
        <v>43830</v>
      </c>
      <c r="AS1138">
        <v>53000000</v>
      </c>
      <c r="AT1138" t="s">
        <v>35</v>
      </c>
      <c r="AU1138">
        <v>59465506</v>
      </c>
      <c r="AV1138">
        <v>53000000</v>
      </c>
      <c r="AW1138" t="s">
        <v>35</v>
      </c>
      <c r="AX1138">
        <v>59465506</v>
      </c>
      <c r="AY1138" t="s">
        <v>5130</v>
      </c>
      <c r="AZ1138">
        <v>63120000</v>
      </c>
      <c r="BA1138" t="s">
        <v>35</v>
      </c>
      <c r="BB1138">
        <v>70114326</v>
      </c>
      <c r="BC1138">
        <v>63120000</v>
      </c>
      <c r="BD1138" t="s">
        <v>35</v>
      </c>
      <c r="BE1138">
        <v>70114326</v>
      </c>
      <c r="CC1138" t="s">
        <v>5151</v>
      </c>
      <c r="CD1138">
        <v>2</v>
      </c>
      <c r="CF1138">
        <v>0</v>
      </c>
      <c r="CG1138">
        <v>1</v>
      </c>
      <c r="CI1138" t="s">
        <v>4594</v>
      </c>
    </row>
    <row r="1139" spans="1:99" x14ac:dyDescent="0.2">
      <c r="A1139" s="21" t="s">
        <v>15197</v>
      </c>
      <c r="B1139" t="s">
        <v>15198</v>
      </c>
      <c r="C1139" s="16">
        <v>42795</v>
      </c>
      <c r="D1139" t="s">
        <v>4476</v>
      </c>
      <c r="G1139" t="s">
        <v>15199</v>
      </c>
      <c r="H1139" t="s">
        <v>4503</v>
      </c>
      <c r="I1139" t="s">
        <v>52</v>
      </c>
      <c r="J1139" t="s">
        <v>15200</v>
      </c>
      <c r="K1139" t="s">
        <v>4587</v>
      </c>
      <c r="L1139" t="s">
        <v>15201</v>
      </c>
      <c r="M1139">
        <v>36.823</v>
      </c>
      <c r="N1139" t="s">
        <v>4484</v>
      </c>
      <c r="S1139" t="s">
        <v>4485</v>
      </c>
      <c r="V1139" t="s">
        <v>15202</v>
      </c>
      <c r="W1139" t="s">
        <v>15203</v>
      </c>
      <c r="X1139" t="s">
        <v>15204</v>
      </c>
      <c r="Z1139">
        <v>4</v>
      </c>
      <c r="AM1139">
        <v>2</v>
      </c>
      <c r="AN1139" t="s">
        <v>15205</v>
      </c>
      <c r="AO1139" s="18">
        <v>44470</v>
      </c>
      <c r="AP1139">
        <v>2</v>
      </c>
      <c r="AQ1139" t="s">
        <v>52</v>
      </c>
      <c r="AR1139" s="16">
        <v>44245</v>
      </c>
      <c r="AS1139">
        <v>2500000</v>
      </c>
      <c r="AT1139" t="s">
        <v>35</v>
      </c>
      <c r="AU1139">
        <v>3022992</v>
      </c>
      <c r="AV1139">
        <v>2500000</v>
      </c>
      <c r="AW1139" t="s">
        <v>35</v>
      </c>
      <c r="AX1139">
        <v>3022992</v>
      </c>
      <c r="AY1139" t="s">
        <v>52</v>
      </c>
      <c r="AZ1139">
        <v>3000000</v>
      </c>
      <c r="BA1139" t="s">
        <v>35</v>
      </c>
      <c r="BB1139">
        <v>3573675</v>
      </c>
      <c r="BC1139">
        <v>3000000</v>
      </c>
      <c r="BD1139" t="s">
        <v>35</v>
      </c>
      <c r="BE1139">
        <v>3573675</v>
      </c>
      <c r="BF1139">
        <v>1</v>
      </c>
      <c r="BG1139">
        <v>5</v>
      </c>
      <c r="CC1139" t="s">
        <v>5316</v>
      </c>
      <c r="CD1139">
        <v>8</v>
      </c>
      <c r="CF1139">
        <v>0</v>
      </c>
      <c r="CG1139">
        <v>1</v>
      </c>
      <c r="CI1139" t="s">
        <v>4498</v>
      </c>
    </row>
    <row r="1140" spans="1:99" x14ac:dyDescent="0.2">
      <c r="A1140" s="21" t="s">
        <v>15206</v>
      </c>
      <c r="B1140" t="s">
        <v>15207</v>
      </c>
      <c r="C1140" s="16">
        <v>42370</v>
      </c>
      <c r="D1140" t="s">
        <v>4501</v>
      </c>
      <c r="F1140" t="s">
        <v>77</v>
      </c>
      <c r="G1140" t="s">
        <v>15208</v>
      </c>
      <c r="H1140" t="s">
        <v>4503</v>
      </c>
      <c r="I1140" t="s">
        <v>52</v>
      </c>
      <c r="J1140" t="s">
        <v>15209</v>
      </c>
      <c r="K1140" t="s">
        <v>5203</v>
      </c>
      <c r="L1140" t="s">
        <v>15210</v>
      </c>
      <c r="M1140">
        <v>37.08</v>
      </c>
      <c r="N1140" t="s">
        <v>6289</v>
      </c>
      <c r="R1140" t="s">
        <v>6290</v>
      </c>
      <c r="S1140" t="s">
        <v>4485</v>
      </c>
      <c r="U1140" t="s">
        <v>15211</v>
      </c>
      <c r="V1140" t="s">
        <v>15212</v>
      </c>
      <c r="W1140" t="s">
        <v>15213</v>
      </c>
      <c r="X1140" t="s">
        <v>15214</v>
      </c>
      <c r="Z1140">
        <v>8</v>
      </c>
      <c r="AM1140">
        <v>1</v>
      </c>
      <c r="AN1140" t="s">
        <v>15215</v>
      </c>
      <c r="AO1140" s="18">
        <v>44470</v>
      </c>
      <c r="AP1140">
        <v>2</v>
      </c>
      <c r="AQ1140" t="s">
        <v>52</v>
      </c>
      <c r="AR1140" s="16">
        <v>42887</v>
      </c>
      <c r="AY1140" t="s">
        <v>52</v>
      </c>
      <c r="AZ1140">
        <v>2900000</v>
      </c>
      <c r="BA1140" t="s">
        <v>39</v>
      </c>
      <c r="BB1140">
        <v>2900000</v>
      </c>
      <c r="BC1140">
        <v>2900000</v>
      </c>
      <c r="BD1140" t="s">
        <v>39</v>
      </c>
      <c r="BE1140">
        <v>2900000</v>
      </c>
      <c r="BF1140">
        <v>1</v>
      </c>
      <c r="BG1140">
        <v>1</v>
      </c>
      <c r="CF1140">
        <v>0</v>
      </c>
      <c r="CG1140">
        <v>1</v>
      </c>
      <c r="CI1140" t="s">
        <v>4580</v>
      </c>
      <c r="CP1140" t="s">
        <v>4927</v>
      </c>
      <c r="CQ1140" t="s">
        <v>7622</v>
      </c>
      <c r="CU1140">
        <v>8</v>
      </c>
    </row>
    <row r="1141" spans="1:99" x14ac:dyDescent="0.2">
      <c r="A1141" s="21" t="s">
        <v>15216</v>
      </c>
      <c r="B1141" t="s">
        <v>15217</v>
      </c>
      <c r="C1141" s="16">
        <v>42736</v>
      </c>
      <c r="D1141" t="s">
        <v>4501</v>
      </c>
      <c r="F1141" t="s">
        <v>53</v>
      </c>
      <c r="G1141" t="s">
        <v>15218</v>
      </c>
      <c r="H1141" t="s">
        <v>4503</v>
      </c>
      <c r="I1141" t="s">
        <v>52</v>
      </c>
      <c r="J1141" t="s">
        <v>57</v>
      </c>
      <c r="K1141" t="s">
        <v>6538</v>
      </c>
      <c r="L1141" t="s">
        <v>15219</v>
      </c>
      <c r="M1141">
        <v>37.143999999999998</v>
      </c>
      <c r="N1141" t="s">
        <v>4484</v>
      </c>
      <c r="S1141" t="s">
        <v>4485</v>
      </c>
      <c r="T1141" t="s">
        <v>15220</v>
      </c>
      <c r="U1141" t="s">
        <v>15221</v>
      </c>
      <c r="V1141" t="s">
        <v>15222</v>
      </c>
      <c r="W1141" t="s">
        <v>15223</v>
      </c>
      <c r="X1141" t="s">
        <v>15224</v>
      </c>
      <c r="Y1141" t="s">
        <v>15225</v>
      </c>
      <c r="Z1141">
        <v>1</v>
      </c>
      <c r="AM1141">
        <v>3</v>
      </c>
      <c r="AN1141" t="s">
        <v>15226</v>
      </c>
      <c r="AO1141" s="18">
        <v>44470</v>
      </c>
      <c r="AP1141">
        <v>2</v>
      </c>
      <c r="AQ1141" t="s">
        <v>52</v>
      </c>
      <c r="AR1141" s="16">
        <v>43368</v>
      </c>
      <c r="AS1141">
        <v>3200000</v>
      </c>
      <c r="AT1141" t="s">
        <v>39</v>
      </c>
      <c r="AU1141">
        <v>3200000</v>
      </c>
      <c r="AV1141">
        <v>3200000</v>
      </c>
      <c r="AW1141" t="s">
        <v>39</v>
      </c>
      <c r="AX1141">
        <v>3200000</v>
      </c>
      <c r="AY1141" t="s">
        <v>52</v>
      </c>
      <c r="AZ1141">
        <v>3200000</v>
      </c>
      <c r="BA1141" t="s">
        <v>39</v>
      </c>
      <c r="BB1141">
        <v>3200000</v>
      </c>
      <c r="BC1141">
        <v>3200000</v>
      </c>
      <c r="BD1141" t="s">
        <v>39</v>
      </c>
      <c r="BE1141">
        <v>3200000</v>
      </c>
      <c r="BF1141">
        <v>2</v>
      </c>
      <c r="BG1141">
        <v>6</v>
      </c>
      <c r="CC1141" t="s">
        <v>9991</v>
      </c>
      <c r="CD1141">
        <v>8</v>
      </c>
      <c r="CN1141" t="s">
        <v>5008</v>
      </c>
      <c r="CP1141" t="s">
        <v>4555</v>
      </c>
      <c r="CQ1141" t="s">
        <v>15227</v>
      </c>
      <c r="CU1141">
        <v>26</v>
      </c>
    </row>
    <row r="1142" spans="1:99" x14ac:dyDescent="0.2">
      <c r="A1142" s="21" t="s">
        <v>15228</v>
      </c>
      <c r="B1142" t="s">
        <v>15229</v>
      </c>
      <c r="C1142" s="16">
        <v>43831</v>
      </c>
      <c r="D1142" t="s">
        <v>4501</v>
      </c>
      <c r="G1142" t="s">
        <v>15230</v>
      </c>
      <c r="H1142" t="s">
        <v>4503</v>
      </c>
      <c r="I1142" t="s">
        <v>91</v>
      </c>
      <c r="J1142" t="s">
        <v>174</v>
      </c>
      <c r="K1142" t="s">
        <v>4654</v>
      </c>
      <c r="L1142" t="s">
        <v>15230</v>
      </c>
      <c r="M1142">
        <v>37.595999999999997</v>
      </c>
      <c r="N1142" t="s">
        <v>4484</v>
      </c>
      <c r="S1142" t="s">
        <v>4485</v>
      </c>
      <c r="T1142" t="s">
        <v>15231</v>
      </c>
      <c r="U1142" t="s">
        <v>15232</v>
      </c>
      <c r="W1142" t="s">
        <v>15233</v>
      </c>
      <c r="Z1142">
        <v>4</v>
      </c>
      <c r="AM1142">
        <v>1</v>
      </c>
      <c r="AN1142" t="s">
        <v>15234</v>
      </c>
      <c r="AO1142" s="18">
        <v>44470</v>
      </c>
      <c r="AP1142">
        <v>2</v>
      </c>
      <c r="AQ1142" t="s">
        <v>52</v>
      </c>
      <c r="AR1142" s="16">
        <v>44312</v>
      </c>
      <c r="AS1142">
        <v>700000</v>
      </c>
      <c r="AT1142" t="s">
        <v>1666</v>
      </c>
      <c r="AU1142">
        <v>765384</v>
      </c>
      <c r="AV1142">
        <v>700000</v>
      </c>
      <c r="AW1142" t="s">
        <v>1666</v>
      </c>
      <c r="AX1142">
        <v>765384</v>
      </c>
      <c r="AY1142" t="s">
        <v>91</v>
      </c>
      <c r="AZ1142">
        <v>700000</v>
      </c>
      <c r="BA1142" t="s">
        <v>1666</v>
      </c>
      <c r="BB1142">
        <v>765385</v>
      </c>
      <c r="BC1142">
        <v>765385</v>
      </c>
      <c r="BD1142" t="s">
        <v>39</v>
      </c>
      <c r="BE1142">
        <v>765385</v>
      </c>
      <c r="BF1142">
        <v>3</v>
      </c>
      <c r="BG1142">
        <v>3</v>
      </c>
      <c r="CP1142" t="s">
        <v>4716</v>
      </c>
      <c r="CQ1142" t="s">
        <v>15235</v>
      </c>
    </row>
    <row r="1143" spans="1:99" x14ac:dyDescent="0.2">
      <c r="A1143" s="21" t="s">
        <v>387</v>
      </c>
      <c r="B1143" t="s">
        <v>388</v>
      </c>
      <c r="C1143" s="16">
        <v>38847</v>
      </c>
      <c r="D1143" t="s">
        <v>4476</v>
      </c>
      <c r="F1143" t="s">
        <v>53</v>
      </c>
      <c r="G1143" t="s">
        <v>15236</v>
      </c>
      <c r="H1143" t="s">
        <v>4503</v>
      </c>
      <c r="I1143" t="s">
        <v>97</v>
      </c>
      <c r="J1143" t="s">
        <v>386</v>
      </c>
      <c r="K1143" t="s">
        <v>4482</v>
      </c>
      <c r="L1143" t="s">
        <v>389</v>
      </c>
      <c r="M1143">
        <v>37.670999999999999</v>
      </c>
      <c r="N1143" t="s">
        <v>4484</v>
      </c>
      <c r="S1143" t="s">
        <v>4485</v>
      </c>
      <c r="T1143" t="s">
        <v>390</v>
      </c>
      <c r="U1143" t="s">
        <v>15237</v>
      </c>
      <c r="W1143" t="s">
        <v>15238</v>
      </c>
      <c r="X1143" t="s">
        <v>15239</v>
      </c>
      <c r="Y1143">
        <f>33-1-83-62-0-53</f>
        <v>-166</v>
      </c>
      <c r="Z1143">
        <v>2</v>
      </c>
      <c r="AM1143">
        <v>1</v>
      </c>
      <c r="AN1143" t="s">
        <v>15240</v>
      </c>
      <c r="AO1143" s="17">
        <v>18568</v>
      </c>
      <c r="AP1143">
        <v>2</v>
      </c>
      <c r="AR1143" s="16">
        <v>42706</v>
      </c>
      <c r="AS1143">
        <v>4500000</v>
      </c>
      <c r="AT1143" t="s">
        <v>35</v>
      </c>
      <c r="AU1143">
        <v>4800000</v>
      </c>
      <c r="AV1143">
        <v>4500000</v>
      </c>
      <c r="AW1143" t="s">
        <v>35</v>
      </c>
      <c r="AX1143">
        <v>4800000</v>
      </c>
      <c r="AY1143" t="s">
        <v>97</v>
      </c>
      <c r="AZ1143">
        <v>7800000</v>
      </c>
      <c r="BA1143" t="s">
        <v>39</v>
      </c>
      <c r="BB1143">
        <v>7800000</v>
      </c>
      <c r="BC1143">
        <v>7800000</v>
      </c>
      <c r="BD1143" t="s">
        <v>39</v>
      </c>
      <c r="BE1143">
        <v>7800000</v>
      </c>
      <c r="BG1143">
        <v>1</v>
      </c>
      <c r="CN1143" t="s">
        <v>4530</v>
      </c>
      <c r="CP1143" t="s">
        <v>4969</v>
      </c>
      <c r="CQ1143" t="s">
        <v>391</v>
      </c>
    </row>
    <row r="1144" spans="1:99" x14ac:dyDescent="0.2">
      <c r="A1144" s="21" t="s">
        <v>15241</v>
      </c>
      <c r="B1144" t="s">
        <v>15242</v>
      </c>
      <c r="C1144" s="16">
        <v>43101</v>
      </c>
      <c r="D1144" t="s">
        <v>4501</v>
      </c>
      <c r="G1144" t="s">
        <v>15243</v>
      </c>
      <c r="H1144" t="s">
        <v>4503</v>
      </c>
      <c r="I1144" t="s">
        <v>67</v>
      </c>
      <c r="J1144" t="s">
        <v>162</v>
      </c>
      <c r="K1144" t="s">
        <v>4654</v>
      </c>
      <c r="L1144" t="s">
        <v>15244</v>
      </c>
      <c r="M1144">
        <v>37.811</v>
      </c>
      <c r="N1144" t="s">
        <v>4484</v>
      </c>
      <c r="S1144" t="s">
        <v>4485</v>
      </c>
      <c r="T1144" t="s">
        <v>15245</v>
      </c>
      <c r="U1144" t="s">
        <v>15246</v>
      </c>
      <c r="V1144" t="s">
        <v>15247</v>
      </c>
      <c r="W1144" t="s">
        <v>15248</v>
      </c>
      <c r="X1144" t="s">
        <v>15249</v>
      </c>
      <c r="Y1144">
        <v>4975315848130</v>
      </c>
      <c r="Z1144">
        <v>5</v>
      </c>
      <c r="AM1144">
        <v>1</v>
      </c>
      <c r="AN1144" t="s">
        <v>15250</v>
      </c>
      <c r="AO1144" s="18">
        <v>44470</v>
      </c>
      <c r="AP1144">
        <v>2</v>
      </c>
      <c r="AQ1144" t="s">
        <v>61</v>
      </c>
      <c r="AR1144" s="16">
        <v>43991</v>
      </c>
      <c r="AS1144">
        <v>8000000</v>
      </c>
      <c r="AT1144" t="s">
        <v>1666</v>
      </c>
      <c r="AU1144">
        <v>8411074</v>
      </c>
      <c r="AV1144">
        <v>8000000</v>
      </c>
      <c r="AW1144" t="s">
        <v>1666</v>
      </c>
      <c r="AX1144">
        <v>8411074</v>
      </c>
      <c r="AY1144" t="s">
        <v>67</v>
      </c>
      <c r="AZ1144">
        <v>9000000</v>
      </c>
      <c r="BA1144" t="s">
        <v>1666</v>
      </c>
      <c r="BB1144">
        <v>9400485</v>
      </c>
      <c r="BC1144">
        <v>9000000</v>
      </c>
      <c r="BD1144" t="s">
        <v>1666</v>
      </c>
      <c r="BE1144">
        <v>9400485</v>
      </c>
      <c r="BF1144">
        <v>1</v>
      </c>
      <c r="BG1144">
        <v>3</v>
      </c>
      <c r="CP1144" t="s">
        <v>5594</v>
      </c>
      <c r="CQ1144" t="s">
        <v>15251</v>
      </c>
    </row>
    <row r="1145" spans="1:99" x14ac:dyDescent="0.2">
      <c r="A1145" s="21" t="s">
        <v>3110</v>
      </c>
      <c r="B1145" t="s">
        <v>3112</v>
      </c>
      <c r="C1145" s="16">
        <v>41640</v>
      </c>
      <c r="D1145" t="s">
        <v>4501</v>
      </c>
      <c r="F1145" t="s">
        <v>77</v>
      </c>
      <c r="G1145" t="s">
        <v>15252</v>
      </c>
      <c r="H1145" t="s">
        <v>4503</v>
      </c>
      <c r="I1145" t="s">
        <v>4504</v>
      </c>
      <c r="J1145" t="s">
        <v>3111</v>
      </c>
      <c r="K1145" t="s">
        <v>4506</v>
      </c>
      <c r="L1145" t="s">
        <v>3113</v>
      </c>
      <c r="M1145">
        <v>37.981999999999999</v>
      </c>
      <c r="N1145" t="s">
        <v>4484</v>
      </c>
      <c r="S1145" t="s">
        <v>4485</v>
      </c>
      <c r="T1145" t="s">
        <v>3114</v>
      </c>
      <c r="U1145" t="s">
        <v>15253</v>
      </c>
      <c r="V1145" t="s">
        <v>15254</v>
      </c>
      <c r="W1145" t="s">
        <v>15255</v>
      </c>
      <c r="X1145" t="s">
        <v>15256</v>
      </c>
      <c r="Y1145">
        <v>4402036375764</v>
      </c>
      <c r="Z1145">
        <v>24</v>
      </c>
      <c r="AM1145">
        <v>3</v>
      </c>
      <c r="AN1145" t="s">
        <v>15257</v>
      </c>
      <c r="AO1145" t="s">
        <v>4528</v>
      </c>
      <c r="AP1145">
        <v>2</v>
      </c>
      <c r="AR1145" s="16">
        <v>43126</v>
      </c>
      <c r="AS1145">
        <v>28000000</v>
      </c>
      <c r="AT1145" t="s">
        <v>39</v>
      </c>
      <c r="AU1145">
        <v>28000000</v>
      </c>
      <c r="AV1145">
        <v>28000000</v>
      </c>
      <c r="AW1145" t="s">
        <v>39</v>
      </c>
      <c r="AX1145">
        <v>28000000</v>
      </c>
      <c r="AY1145" t="s">
        <v>4504</v>
      </c>
      <c r="AZ1145">
        <v>35000000</v>
      </c>
      <c r="BA1145" t="s">
        <v>39</v>
      </c>
      <c r="BB1145">
        <v>35000000</v>
      </c>
      <c r="BC1145">
        <v>35000000</v>
      </c>
      <c r="BD1145" t="s">
        <v>39</v>
      </c>
      <c r="BE1145">
        <v>35000000</v>
      </c>
      <c r="CC1145" t="s">
        <v>4939</v>
      </c>
      <c r="CD1145">
        <v>1</v>
      </c>
      <c r="CP1145" t="s">
        <v>4555</v>
      </c>
      <c r="CU1145">
        <v>12</v>
      </c>
    </row>
    <row r="1146" spans="1:99" x14ac:dyDescent="0.2">
      <c r="A1146" s="21" t="s">
        <v>15258</v>
      </c>
      <c r="B1146" t="s">
        <v>15259</v>
      </c>
      <c r="C1146" s="16">
        <v>42887</v>
      </c>
      <c r="D1146" t="s">
        <v>4546</v>
      </c>
      <c r="G1146" t="s">
        <v>15260</v>
      </c>
      <c r="H1146" t="s">
        <v>4503</v>
      </c>
      <c r="I1146" t="s">
        <v>5286</v>
      </c>
      <c r="J1146" t="s">
        <v>1635</v>
      </c>
      <c r="K1146" t="s">
        <v>15261</v>
      </c>
      <c r="L1146" t="s">
        <v>15262</v>
      </c>
      <c r="M1146">
        <v>38.218000000000004</v>
      </c>
      <c r="N1146" t="s">
        <v>4484</v>
      </c>
      <c r="S1146" t="s">
        <v>4485</v>
      </c>
      <c r="T1146" t="s">
        <v>15263</v>
      </c>
      <c r="U1146" t="s">
        <v>15264</v>
      </c>
      <c r="V1146" t="s">
        <v>15265</v>
      </c>
      <c r="W1146" t="s">
        <v>15266</v>
      </c>
      <c r="X1146" t="s">
        <v>15267</v>
      </c>
      <c r="Y1146" t="s">
        <v>15268</v>
      </c>
      <c r="AM1146">
        <v>1</v>
      </c>
      <c r="AN1146" t="s">
        <v>15269</v>
      </c>
      <c r="AO1146" s="18">
        <v>44470</v>
      </c>
      <c r="AP1146">
        <v>2</v>
      </c>
      <c r="AQ1146" t="s">
        <v>52</v>
      </c>
      <c r="AR1146" s="16">
        <v>44336</v>
      </c>
      <c r="AS1146">
        <v>10000000</v>
      </c>
      <c r="AT1146" t="s">
        <v>35</v>
      </c>
      <c r="AU1146">
        <v>12224998</v>
      </c>
      <c r="AV1146">
        <v>2000000</v>
      </c>
      <c r="AW1146" t="s">
        <v>35</v>
      </c>
      <c r="AX1146">
        <v>2444999</v>
      </c>
      <c r="AY1146" t="s">
        <v>52</v>
      </c>
      <c r="AZ1146">
        <v>2000000</v>
      </c>
      <c r="BA1146" t="s">
        <v>35</v>
      </c>
      <c r="BB1146">
        <v>2445000</v>
      </c>
      <c r="BC1146">
        <v>12000000</v>
      </c>
      <c r="BD1146" t="s">
        <v>35</v>
      </c>
      <c r="BE1146">
        <v>14669999</v>
      </c>
      <c r="BF1146">
        <v>1</v>
      </c>
      <c r="BG1146">
        <v>1</v>
      </c>
      <c r="CN1146" t="s">
        <v>4530</v>
      </c>
      <c r="CP1146" t="s">
        <v>5344</v>
      </c>
      <c r="CQ1146" t="s">
        <v>195</v>
      </c>
    </row>
    <row r="1147" spans="1:99" x14ac:dyDescent="0.2">
      <c r="A1147" s="21" t="s">
        <v>15270</v>
      </c>
      <c r="B1147" t="s">
        <v>15271</v>
      </c>
      <c r="C1147" s="16">
        <v>43595</v>
      </c>
      <c r="D1147" t="s">
        <v>4476</v>
      </c>
      <c r="G1147" t="s">
        <v>15272</v>
      </c>
      <c r="H1147" t="s">
        <v>4503</v>
      </c>
      <c r="I1147" t="s">
        <v>52</v>
      </c>
      <c r="J1147" t="s">
        <v>73</v>
      </c>
      <c r="K1147" t="s">
        <v>4828</v>
      </c>
      <c r="L1147" t="s">
        <v>15273</v>
      </c>
      <c r="M1147">
        <v>38.524000000000001</v>
      </c>
      <c r="N1147" t="s">
        <v>4484</v>
      </c>
      <c r="S1147" t="s">
        <v>4485</v>
      </c>
      <c r="T1147" t="s">
        <v>15274</v>
      </c>
      <c r="U1147" t="s">
        <v>15275</v>
      </c>
      <c r="V1147" t="s">
        <v>15276</v>
      </c>
      <c r="W1147" t="s">
        <v>15277</v>
      </c>
      <c r="X1147" t="s">
        <v>15278</v>
      </c>
      <c r="Z1147">
        <v>9</v>
      </c>
      <c r="AM1147">
        <v>1</v>
      </c>
      <c r="AN1147" t="s">
        <v>15279</v>
      </c>
      <c r="AO1147" s="17">
        <v>18568</v>
      </c>
      <c r="AP1147">
        <v>2</v>
      </c>
      <c r="AQ1147" t="s">
        <v>52</v>
      </c>
      <c r="AR1147" s="16">
        <v>44099</v>
      </c>
      <c r="AS1147">
        <v>440000</v>
      </c>
      <c r="AT1147" t="s">
        <v>35</v>
      </c>
      <c r="AU1147">
        <v>511761</v>
      </c>
      <c r="AV1147">
        <v>440000</v>
      </c>
      <c r="AW1147" t="s">
        <v>35</v>
      </c>
      <c r="AX1147">
        <v>511761</v>
      </c>
      <c r="AY1147" t="s">
        <v>52</v>
      </c>
      <c r="AZ1147">
        <v>540000</v>
      </c>
      <c r="BA1147" t="s">
        <v>35</v>
      </c>
      <c r="BB1147">
        <v>620222</v>
      </c>
      <c r="BC1147">
        <v>540000</v>
      </c>
      <c r="BD1147" t="s">
        <v>35</v>
      </c>
      <c r="BE1147">
        <v>620222</v>
      </c>
      <c r="BF1147">
        <v>1</v>
      </c>
      <c r="BG1147">
        <v>1</v>
      </c>
      <c r="CC1147" t="s">
        <v>4579</v>
      </c>
      <c r="CD1147">
        <v>4</v>
      </c>
      <c r="CN1147" t="s">
        <v>4530</v>
      </c>
      <c r="CP1147" t="s">
        <v>4555</v>
      </c>
      <c r="CQ1147" t="s">
        <v>15280</v>
      </c>
    </row>
    <row r="1148" spans="1:99" x14ac:dyDescent="0.2">
      <c r="A1148" s="21" t="s">
        <v>2387</v>
      </c>
      <c r="B1148" t="s">
        <v>2389</v>
      </c>
      <c r="C1148" s="16">
        <v>43031</v>
      </c>
      <c r="D1148" t="s">
        <v>4476</v>
      </c>
      <c r="G1148" t="s">
        <v>15281</v>
      </c>
      <c r="H1148" t="s">
        <v>4503</v>
      </c>
      <c r="I1148" t="s">
        <v>52</v>
      </c>
      <c r="J1148" t="s">
        <v>2388</v>
      </c>
      <c r="K1148" t="s">
        <v>4506</v>
      </c>
      <c r="L1148" t="s">
        <v>2390</v>
      </c>
      <c r="M1148">
        <v>38.627000000000002</v>
      </c>
      <c r="N1148" t="s">
        <v>4484</v>
      </c>
      <c r="S1148" t="s">
        <v>4485</v>
      </c>
      <c r="T1148" t="s">
        <v>2391</v>
      </c>
      <c r="U1148" t="s">
        <v>15282</v>
      </c>
      <c r="V1148" t="s">
        <v>15283</v>
      </c>
      <c r="W1148" t="s">
        <v>15284</v>
      </c>
      <c r="X1148" t="s">
        <v>15285</v>
      </c>
      <c r="Y1148" t="s">
        <v>15286</v>
      </c>
      <c r="AM1148">
        <v>3</v>
      </c>
      <c r="AN1148" t="s">
        <v>15287</v>
      </c>
      <c r="AO1148" s="18">
        <v>44470</v>
      </c>
      <c r="AP1148">
        <v>2</v>
      </c>
      <c r="AQ1148" t="s">
        <v>52</v>
      </c>
      <c r="AR1148" s="16">
        <v>44007</v>
      </c>
      <c r="AS1148">
        <v>1000000</v>
      </c>
      <c r="AT1148" t="s">
        <v>39</v>
      </c>
      <c r="AU1148">
        <v>1000000</v>
      </c>
      <c r="AV1148">
        <v>1000000</v>
      </c>
      <c r="AW1148" t="s">
        <v>39</v>
      </c>
      <c r="AX1148">
        <v>1000000</v>
      </c>
      <c r="AY1148" t="s">
        <v>52</v>
      </c>
      <c r="AZ1148">
        <v>1750000</v>
      </c>
      <c r="BA1148" t="s">
        <v>39</v>
      </c>
      <c r="BB1148">
        <v>1750000</v>
      </c>
      <c r="BC1148">
        <v>1750000</v>
      </c>
      <c r="BD1148" t="s">
        <v>39</v>
      </c>
      <c r="BE1148">
        <v>1750000</v>
      </c>
      <c r="BF1148">
        <v>1</v>
      </c>
      <c r="BG1148">
        <v>1</v>
      </c>
      <c r="CC1148" t="s">
        <v>4926</v>
      </c>
      <c r="CD1148">
        <v>3</v>
      </c>
      <c r="CP1148" t="s">
        <v>15288</v>
      </c>
      <c r="CQ1148" t="s">
        <v>2392</v>
      </c>
      <c r="CU1148">
        <v>16</v>
      </c>
    </row>
    <row r="1149" spans="1:99" x14ac:dyDescent="0.2">
      <c r="A1149" s="21" t="s">
        <v>15289</v>
      </c>
      <c r="B1149" t="s">
        <v>15290</v>
      </c>
      <c r="C1149" s="16">
        <v>43101</v>
      </c>
      <c r="D1149" t="s">
        <v>4501</v>
      </c>
      <c r="G1149" t="s">
        <v>15291</v>
      </c>
      <c r="H1149" t="s">
        <v>4503</v>
      </c>
      <c r="I1149" t="s">
        <v>52</v>
      </c>
      <c r="J1149" t="s">
        <v>11488</v>
      </c>
      <c r="K1149" t="s">
        <v>4587</v>
      </c>
      <c r="L1149" t="s">
        <v>15292</v>
      </c>
      <c r="M1149">
        <v>38.677999999999997</v>
      </c>
      <c r="N1149" t="s">
        <v>4484</v>
      </c>
      <c r="S1149" t="s">
        <v>4485</v>
      </c>
      <c r="T1149" t="s">
        <v>15293</v>
      </c>
      <c r="U1149" t="s">
        <v>15294</v>
      </c>
      <c r="V1149" t="s">
        <v>15295</v>
      </c>
      <c r="W1149" t="s">
        <v>15296</v>
      </c>
      <c r="X1149" t="s">
        <v>15297</v>
      </c>
      <c r="AM1149">
        <v>3</v>
      </c>
      <c r="AN1149" t="s">
        <v>15298</v>
      </c>
      <c r="AO1149" s="18">
        <v>44470</v>
      </c>
      <c r="AP1149">
        <v>2</v>
      </c>
      <c r="AQ1149" t="s">
        <v>52</v>
      </c>
      <c r="AR1149" s="16">
        <v>44340</v>
      </c>
      <c r="AS1149">
        <v>4300000</v>
      </c>
      <c r="AT1149" t="s">
        <v>5006</v>
      </c>
      <c r="AU1149">
        <v>517065</v>
      </c>
      <c r="AV1149">
        <v>4300000</v>
      </c>
      <c r="AW1149" t="s">
        <v>5006</v>
      </c>
      <c r="AX1149">
        <v>517065</v>
      </c>
      <c r="AY1149" t="s">
        <v>52</v>
      </c>
      <c r="AZ1149">
        <v>4300000</v>
      </c>
      <c r="BA1149" t="s">
        <v>5006</v>
      </c>
      <c r="BB1149">
        <v>517066</v>
      </c>
      <c r="BC1149">
        <v>555788</v>
      </c>
      <c r="BD1149" t="s">
        <v>39</v>
      </c>
      <c r="BE1149">
        <v>555788</v>
      </c>
      <c r="BG1149">
        <v>4</v>
      </c>
      <c r="CC1149" t="s">
        <v>11615</v>
      </c>
      <c r="CD1149">
        <v>4</v>
      </c>
      <c r="CF1149">
        <v>0</v>
      </c>
      <c r="CG1149">
        <v>1</v>
      </c>
      <c r="CI1149" t="s">
        <v>4498</v>
      </c>
    </row>
    <row r="1150" spans="1:99" x14ac:dyDescent="0.2">
      <c r="A1150" s="21" t="s">
        <v>15299</v>
      </c>
      <c r="B1150" t="s">
        <v>15300</v>
      </c>
      <c r="C1150" s="16">
        <v>42005</v>
      </c>
      <c r="D1150" t="s">
        <v>4501</v>
      </c>
      <c r="E1150" t="s">
        <v>4477</v>
      </c>
      <c r="F1150" t="s">
        <v>77</v>
      </c>
      <c r="G1150" t="s">
        <v>15301</v>
      </c>
      <c r="H1150" t="s">
        <v>4503</v>
      </c>
      <c r="I1150" t="s">
        <v>97</v>
      </c>
      <c r="J1150" t="s">
        <v>15302</v>
      </c>
      <c r="K1150" t="s">
        <v>4945</v>
      </c>
      <c r="L1150" t="s">
        <v>15303</v>
      </c>
      <c r="M1150">
        <v>38.694000000000003</v>
      </c>
      <c r="N1150" t="s">
        <v>4484</v>
      </c>
      <c r="S1150" t="s">
        <v>4485</v>
      </c>
      <c r="T1150" t="s">
        <v>15304</v>
      </c>
      <c r="U1150" t="s">
        <v>15305</v>
      </c>
      <c r="W1150" t="s">
        <v>15306</v>
      </c>
      <c r="X1150" t="s">
        <v>15307</v>
      </c>
      <c r="Y1150">
        <v>35319060818</v>
      </c>
      <c r="Z1150">
        <v>1</v>
      </c>
      <c r="AM1150">
        <v>1</v>
      </c>
      <c r="AN1150" t="s">
        <v>15308</v>
      </c>
      <c r="AO1150" s="18">
        <v>44470</v>
      </c>
      <c r="AP1150">
        <v>2</v>
      </c>
      <c r="AR1150" s="16">
        <v>44028</v>
      </c>
      <c r="AS1150">
        <v>1100000</v>
      </c>
      <c r="AT1150" t="s">
        <v>35</v>
      </c>
      <c r="AU1150">
        <v>1252680</v>
      </c>
      <c r="AV1150">
        <v>1100000</v>
      </c>
      <c r="AW1150" t="s">
        <v>35</v>
      </c>
      <c r="AX1150">
        <v>1252680</v>
      </c>
      <c r="AY1150" t="s">
        <v>97</v>
      </c>
      <c r="AZ1150">
        <v>1252680</v>
      </c>
      <c r="BA1150" t="s">
        <v>39</v>
      </c>
      <c r="BB1150">
        <v>1252680</v>
      </c>
      <c r="BC1150">
        <v>1252680</v>
      </c>
      <c r="BD1150" t="s">
        <v>39</v>
      </c>
      <c r="BE1150">
        <v>1252680</v>
      </c>
      <c r="BF1150">
        <v>1</v>
      </c>
      <c r="BG1150">
        <v>5</v>
      </c>
      <c r="CC1150" t="s">
        <v>6380</v>
      </c>
      <c r="CD1150">
        <v>12</v>
      </c>
      <c r="CF1150">
        <v>0</v>
      </c>
      <c r="CG1150">
        <v>1</v>
      </c>
      <c r="CI1150" t="s">
        <v>4580</v>
      </c>
      <c r="CN1150" t="s">
        <v>4530</v>
      </c>
      <c r="CP1150" t="s">
        <v>9632</v>
      </c>
      <c r="CQ1150" t="s">
        <v>15309</v>
      </c>
      <c r="CT1150">
        <v>1</v>
      </c>
    </row>
    <row r="1151" spans="1:99" x14ac:dyDescent="0.2">
      <c r="A1151" s="21" t="s">
        <v>15310</v>
      </c>
      <c r="B1151" t="s">
        <v>15311</v>
      </c>
      <c r="C1151" s="16">
        <v>43146</v>
      </c>
      <c r="D1151" t="s">
        <v>4476</v>
      </c>
      <c r="G1151" t="s">
        <v>15312</v>
      </c>
      <c r="H1151" t="s">
        <v>4503</v>
      </c>
      <c r="I1151" t="s">
        <v>52</v>
      </c>
      <c r="J1151" t="s">
        <v>3121</v>
      </c>
      <c r="K1151" t="s">
        <v>11387</v>
      </c>
      <c r="L1151" t="s">
        <v>15313</v>
      </c>
      <c r="M1151">
        <v>39.052999999999997</v>
      </c>
      <c r="N1151" t="s">
        <v>4484</v>
      </c>
      <c r="S1151" t="s">
        <v>4485</v>
      </c>
      <c r="T1151" t="s">
        <v>15314</v>
      </c>
      <c r="U1151" t="s">
        <v>15315</v>
      </c>
      <c r="V1151" t="s">
        <v>15316</v>
      </c>
      <c r="W1151" t="s">
        <v>15317</v>
      </c>
      <c r="X1151" t="s">
        <v>15318</v>
      </c>
      <c r="Y1151">
        <v>40722892170</v>
      </c>
      <c r="Z1151">
        <v>5</v>
      </c>
      <c r="AM1151">
        <v>4</v>
      </c>
      <c r="AN1151" t="s">
        <v>15319</v>
      </c>
      <c r="AO1151" s="18">
        <v>44470</v>
      </c>
      <c r="AP1151">
        <v>2</v>
      </c>
      <c r="AQ1151" t="s">
        <v>52</v>
      </c>
      <c r="AR1151" s="16">
        <v>44217</v>
      </c>
      <c r="AS1151">
        <v>500000</v>
      </c>
      <c r="AT1151" t="s">
        <v>35</v>
      </c>
      <c r="AU1151">
        <v>608278</v>
      </c>
      <c r="AV1151">
        <v>500000</v>
      </c>
      <c r="AW1151" t="s">
        <v>35</v>
      </c>
      <c r="AX1151">
        <v>608278</v>
      </c>
      <c r="AY1151" t="s">
        <v>52</v>
      </c>
      <c r="AZ1151">
        <v>500000</v>
      </c>
      <c r="BA1151" t="s">
        <v>35</v>
      </c>
      <c r="BB1151">
        <v>608278</v>
      </c>
      <c r="BC1151">
        <v>608278</v>
      </c>
      <c r="BD1151" t="s">
        <v>39</v>
      </c>
      <c r="BE1151">
        <v>608278</v>
      </c>
      <c r="BF1151">
        <v>1</v>
      </c>
      <c r="BG1151">
        <v>3</v>
      </c>
      <c r="CC1151" t="s">
        <v>4607</v>
      </c>
      <c r="CD1151">
        <v>4</v>
      </c>
      <c r="CN1151" t="s">
        <v>4530</v>
      </c>
      <c r="CP1151" t="s">
        <v>4609</v>
      </c>
      <c r="CQ1151" t="s">
        <v>15320</v>
      </c>
    </row>
    <row r="1152" spans="1:99" x14ac:dyDescent="0.2">
      <c r="A1152" s="21" t="s">
        <v>15321</v>
      </c>
      <c r="B1152" t="s">
        <v>15322</v>
      </c>
      <c r="C1152" s="16">
        <v>43101</v>
      </c>
      <c r="D1152" t="s">
        <v>4501</v>
      </c>
      <c r="G1152" t="s">
        <v>15323</v>
      </c>
      <c r="H1152" t="s">
        <v>4503</v>
      </c>
      <c r="I1152" t="s">
        <v>52</v>
      </c>
      <c r="J1152" t="s">
        <v>73</v>
      </c>
      <c r="K1152" t="s">
        <v>15324</v>
      </c>
      <c r="L1152" t="s">
        <v>15323</v>
      </c>
      <c r="M1152">
        <v>39.274999999999999</v>
      </c>
      <c r="N1152" t="s">
        <v>4484</v>
      </c>
      <c r="T1152" t="s">
        <v>15325</v>
      </c>
      <c r="W1152" t="s">
        <v>15326</v>
      </c>
      <c r="AO1152" s="17">
        <v>18568</v>
      </c>
      <c r="AP1152">
        <v>2</v>
      </c>
      <c r="AQ1152" t="s">
        <v>52</v>
      </c>
      <c r="AR1152" s="16">
        <v>44167</v>
      </c>
      <c r="AS1152">
        <v>1300000</v>
      </c>
      <c r="AT1152" t="s">
        <v>1244</v>
      </c>
      <c r="AU1152">
        <v>1737888</v>
      </c>
      <c r="AV1152">
        <v>1300000</v>
      </c>
      <c r="AW1152" t="s">
        <v>1244</v>
      </c>
      <c r="AX1152">
        <v>1737888</v>
      </c>
      <c r="AY1152" t="s">
        <v>52</v>
      </c>
      <c r="AZ1152">
        <v>1300000</v>
      </c>
      <c r="BA1152" t="s">
        <v>1244</v>
      </c>
      <c r="BB1152">
        <v>1737889</v>
      </c>
      <c r="BC1152">
        <v>2474860</v>
      </c>
      <c r="BD1152" t="s">
        <v>1244</v>
      </c>
      <c r="BE1152">
        <v>3291053</v>
      </c>
      <c r="BG1152">
        <v>1</v>
      </c>
      <c r="CC1152" t="s">
        <v>4791</v>
      </c>
      <c r="CD1152">
        <v>4</v>
      </c>
      <c r="CP1152" t="s">
        <v>4555</v>
      </c>
      <c r="CQ1152" t="s">
        <v>2476</v>
      </c>
    </row>
    <row r="1153" spans="1:99" x14ac:dyDescent="0.2">
      <c r="A1153" s="21" t="s">
        <v>1275</v>
      </c>
      <c r="B1153" t="s">
        <v>1277</v>
      </c>
      <c r="C1153" s="16">
        <v>42277</v>
      </c>
      <c r="D1153" t="s">
        <v>4476</v>
      </c>
      <c r="F1153" t="s">
        <v>53</v>
      </c>
      <c r="G1153" t="s">
        <v>15327</v>
      </c>
      <c r="H1153" t="s">
        <v>4503</v>
      </c>
      <c r="I1153" t="s">
        <v>97</v>
      </c>
      <c r="J1153" t="s">
        <v>1276</v>
      </c>
      <c r="K1153" t="s">
        <v>4506</v>
      </c>
      <c r="L1153" t="s">
        <v>1278</v>
      </c>
      <c r="M1153">
        <v>39.360999999999997</v>
      </c>
      <c r="N1153" t="s">
        <v>4484</v>
      </c>
      <c r="S1153" t="s">
        <v>4485</v>
      </c>
      <c r="T1153" t="s">
        <v>1279</v>
      </c>
      <c r="U1153" t="s">
        <v>15328</v>
      </c>
      <c r="V1153" t="s">
        <v>15329</v>
      </c>
      <c r="W1153" t="s">
        <v>15330</v>
      </c>
      <c r="X1153" t="s">
        <v>15331</v>
      </c>
      <c r="Z1153">
        <v>5</v>
      </c>
      <c r="AO1153" s="17">
        <v>18568</v>
      </c>
      <c r="AP1153">
        <v>2</v>
      </c>
      <c r="AR1153" s="16">
        <v>43885</v>
      </c>
      <c r="AS1153">
        <v>4500000</v>
      </c>
      <c r="AT1153" t="s">
        <v>1244</v>
      </c>
      <c r="AU1153">
        <v>5816095</v>
      </c>
      <c r="AV1153">
        <v>4500000</v>
      </c>
      <c r="AW1153" t="s">
        <v>1244</v>
      </c>
      <c r="AX1153">
        <v>5816095</v>
      </c>
      <c r="AY1153" t="s">
        <v>97</v>
      </c>
      <c r="AZ1153">
        <v>5816095</v>
      </c>
      <c r="BA1153" t="s">
        <v>39</v>
      </c>
      <c r="BB1153">
        <v>5816095</v>
      </c>
      <c r="BC1153">
        <v>5816095</v>
      </c>
      <c r="BD1153" t="s">
        <v>39</v>
      </c>
      <c r="BE1153">
        <v>5816095</v>
      </c>
      <c r="BF1153">
        <v>1</v>
      </c>
      <c r="BG1153">
        <v>4</v>
      </c>
      <c r="CC1153" t="s">
        <v>4791</v>
      </c>
      <c r="CD1153">
        <v>3</v>
      </c>
      <c r="CJ1153">
        <v>102660</v>
      </c>
      <c r="CK1153" t="s">
        <v>39</v>
      </c>
      <c r="CL1153">
        <v>102660</v>
      </c>
      <c r="CP1153" t="s">
        <v>8746</v>
      </c>
      <c r="CQ1153" t="s">
        <v>15332</v>
      </c>
      <c r="CU1153">
        <v>11</v>
      </c>
    </row>
    <row r="1154" spans="1:99" x14ac:dyDescent="0.2">
      <c r="A1154" s="21" t="s">
        <v>3606</v>
      </c>
      <c r="B1154" t="s">
        <v>3608</v>
      </c>
      <c r="C1154" s="16">
        <v>42307</v>
      </c>
      <c r="D1154" t="s">
        <v>4476</v>
      </c>
      <c r="F1154" t="s">
        <v>77</v>
      </c>
      <c r="G1154" t="s">
        <v>15333</v>
      </c>
      <c r="H1154" t="s">
        <v>4503</v>
      </c>
      <c r="I1154" t="s">
        <v>5327</v>
      </c>
      <c r="J1154" t="s">
        <v>3607</v>
      </c>
      <c r="K1154" t="s">
        <v>4506</v>
      </c>
      <c r="L1154" t="s">
        <v>3609</v>
      </c>
      <c r="M1154">
        <v>39.508000000000003</v>
      </c>
      <c r="N1154" t="s">
        <v>4484</v>
      </c>
      <c r="S1154" t="s">
        <v>4485</v>
      </c>
      <c r="T1154" t="s">
        <v>3610</v>
      </c>
      <c r="U1154" t="s">
        <v>15334</v>
      </c>
      <c r="V1154" t="s">
        <v>15335</v>
      </c>
      <c r="W1154" t="s">
        <v>15336</v>
      </c>
      <c r="X1154" t="s">
        <v>15337</v>
      </c>
      <c r="Z1154">
        <v>5</v>
      </c>
      <c r="AM1154">
        <v>1</v>
      </c>
      <c r="AN1154" t="s">
        <v>15338</v>
      </c>
      <c r="AO1154" s="17">
        <v>18568</v>
      </c>
      <c r="AP1154">
        <v>2</v>
      </c>
      <c r="AR1154" s="16">
        <v>43112</v>
      </c>
      <c r="AS1154">
        <v>510630</v>
      </c>
      <c r="AT1154" t="s">
        <v>1244</v>
      </c>
      <c r="AU1154">
        <v>701082</v>
      </c>
      <c r="AV1154">
        <v>510630</v>
      </c>
      <c r="AW1154" t="s">
        <v>1244</v>
      </c>
      <c r="AX1154">
        <v>701082</v>
      </c>
      <c r="AY1154" t="s">
        <v>5327</v>
      </c>
      <c r="AZ1154">
        <v>701083</v>
      </c>
      <c r="BA1154" t="s">
        <v>39</v>
      </c>
      <c r="BB1154">
        <v>701083</v>
      </c>
      <c r="BC1154">
        <v>701083</v>
      </c>
      <c r="BD1154" t="s">
        <v>39</v>
      </c>
      <c r="BE1154">
        <v>701083</v>
      </c>
      <c r="BG1154">
        <v>2</v>
      </c>
      <c r="CC1154" t="s">
        <v>11615</v>
      </c>
      <c r="CD1154">
        <v>4</v>
      </c>
      <c r="CF1154">
        <v>0</v>
      </c>
      <c r="CG1154">
        <v>1</v>
      </c>
      <c r="CI1154" t="s">
        <v>4580</v>
      </c>
      <c r="CP1154" t="s">
        <v>4609</v>
      </c>
      <c r="CQ1154" t="s">
        <v>15339</v>
      </c>
      <c r="CU1154">
        <v>22</v>
      </c>
    </row>
    <row r="1155" spans="1:99" x14ac:dyDescent="0.2">
      <c r="A1155" s="21" t="s">
        <v>15340</v>
      </c>
      <c r="B1155" t="s">
        <v>15341</v>
      </c>
      <c r="C1155" s="16">
        <v>43466</v>
      </c>
      <c r="D1155" t="s">
        <v>4546</v>
      </c>
      <c r="H1155" t="s">
        <v>4503</v>
      </c>
      <c r="I1155" t="s">
        <v>52</v>
      </c>
      <c r="J1155" t="s">
        <v>73</v>
      </c>
      <c r="K1155" t="s">
        <v>15342</v>
      </c>
      <c r="L1155" t="s">
        <v>15343</v>
      </c>
      <c r="M1155">
        <v>39.713000000000001</v>
      </c>
      <c r="N1155" t="s">
        <v>4484</v>
      </c>
      <c r="S1155" t="s">
        <v>4485</v>
      </c>
      <c r="T1155" t="s">
        <v>15344</v>
      </c>
      <c r="W1155" t="s">
        <v>15345</v>
      </c>
      <c r="X1155" t="s">
        <v>15346</v>
      </c>
      <c r="Y1155" t="s">
        <v>15347</v>
      </c>
      <c r="Z1155">
        <v>1</v>
      </c>
      <c r="AM1155">
        <v>2</v>
      </c>
      <c r="AN1155" t="s">
        <v>15348</v>
      </c>
      <c r="AO1155" s="18">
        <v>44470</v>
      </c>
      <c r="AP1155">
        <v>2</v>
      </c>
      <c r="AQ1155" t="s">
        <v>52</v>
      </c>
      <c r="AR1155" s="16">
        <v>44090</v>
      </c>
      <c r="AS1155">
        <v>1200000</v>
      </c>
      <c r="AT1155" t="s">
        <v>35</v>
      </c>
      <c r="AU1155">
        <v>1416557</v>
      </c>
      <c r="AV1155">
        <v>1200000</v>
      </c>
      <c r="AW1155" t="s">
        <v>35</v>
      </c>
      <c r="AX1155">
        <v>1416557</v>
      </c>
      <c r="AY1155" t="s">
        <v>52</v>
      </c>
      <c r="AZ1155">
        <v>1416558</v>
      </c>
      <c r="BA1155" t="s">
        <v>39</v>
      </c>
      <c r="BB1155">
        <v>1416558</v>
      </c>
      <c r="BC1155">
        <v>1416558</v>
      </c>
      <c r="BD1155" t="s">
        <v>39</v>
      </c>
      <c r="BE1155">
        <v>1416558</v>
      </c>
      <c r="BF1155">
        <v>1</v>
      </c>
      <c r="BG1155">
        <v>2</v>
      </c>
      <c r="CF1155">
        <v>2</v>
      </c>
      <c r="CG1155">
        <v>0</v>
      </c>
      <c r="CH1155" t="s">
        <v>4608</v>
      </c>
      <c r="CN1155" t="s">
        <v>4530</v>
      </c>
      <c r="CP1155" t="s">
        <v>4555</v>
      </c>
      <c r="CQ1155" t="s">
        <v>15349</v>
      </c>
    </row>
    <row r="1156" spans="1:99" x14ac:dyDescent="0.2">
      <c r="A1156" s="21" t="s">
        <v>15350</v>
      </c>
      <c r="B1156" t="s">
        <v>15351</v>
      </c>
      <c r="C1156" s="16">
        <v>43712</v>
      </c>
      <c r="D1156" t="s">
        <v>4476</v>
      </c>
      <c r="F1156" t="s">
        <v>53</v>
      </c>
      <c r="G1156" t="s">
        <v>15352</v>
      </c>
      <c r="H1156" t="s">
        <v>4503</v>
      </c>
      <c r="I1156" t="s">
        <v>52</v>
      </c>
      <c r="J1156" t="s">
        <v>15353</v>
      </c>
      <c r="K1156" t="s">
        <v>5500</v>
      </c>
      <c r="L1156" t="s">
        <v>15354</v>
      </c>
      <c r="M1156">
        <v>40.292000000000002</v>
      </c>
      <c r="N1156" t="s">
        <v>4484</v>
      </c>
      <c r="S1156" t="s">
        <v>4485</v>
      </c>
      <c r="T1156" t="s">
        <v>15355</v>
      </c>
      <c r="U1156" t="s">
        <v>15356</v>
      </c>
      <c r="V1156" t="s">
        <v>15357</v>
      </c>
      <c r="W1156" t="s">
        <v>15358</v>
      </c>
      <c r="X1156" t="s">
        <v>15359</v>
      </c>
      <c r="Y1156" t="s">
        <v>15360</v>
      </c>
      <c r="Z1156">
        <v>2</v>
      </c>
      <c r="AM1156">
        <v>2</v>
      </c>
      <c r="AN1156" t="s">
        <v>15361</v>
      </c>
      <c r="AO1156" s="18">
        <v>44470</v>
      </c>
      <c r="AP1156">
        <v>2</v>
      </c>
      <c r="AQ1156" t="s">
        <v>52</v>
      </c>
      <c r="AR1156" s="16">
        <v>44305</v>
      </c>
      <c r="AS1156">
        <v>260000</v>
      </c>
      <c r="AT1156" t="s">
        <v>35</v>
      </c>
      <c r="AU1156">
        <v>313111</v>
      </c>
      <c r="AV1156">
        <v>260000</v>
      </c>
      <c r="AW1156" t="s">
        <v>35</v>
      </c>
      <c r="AX1156">
        <v>313111</v>
      </c>
      <c r="AY1156" t="s">
        <v>52</v>
      </c>
      <c r="AZ1156">
        <v>508000</v>
      </c>
      <c r="BA1156" t="s">
        <v>35</v>
      </c>
      <c r="BB1156">
        <v>580647</v>
      </c>
      <c r="BC1156">
        <v>508000</v>
      </c>
      <c r="BD1156" t="s">
        <v>35</v>
      </c>
      <c r="BE1156">
        <v>580647</v>
      </c>
      <c r="CC1156" t="s">
        <v>7040</v>
      </c>
      <c r="CD1156">
        <v>3</v>
      </c>
      <c r="CF1156">
        <v>0</v>
      </c>
      <c r="CG1156">
        <v>1</v>
      </c>
      <c r="CI1156" t="s">
        <v>4580</v>
      </c>
      <c r="CN1156" t="s">
        <v>4530</v>
      </c>
      <c r="CP1156" t="s">
        <v>7004</v>
      </c>
    </row>
    <row r="1157" spans="1:99" x14ac:dyDescent="0.2">
      <c r="A1157" s="21" t="s">
        <v>15362</v>
      </c>
      <c r="B1157" t="s">
        <v>15363</v>
      </c>
      <c r="C1157" s="16">
        <v>42370</v>
      </c>
      <c r="D1157" t="s">
        <v>4501</v>
      </c>
      <c r="F1157" t="s">
        <v>77</v>
      </c>
      <c r="G1157" t="s">
        <v>15364</v>
      </c>
      <c r="H1157" t="s">
        <v>4503</v>
      </c>
      <c r="I1157" t="s">
        <v>97</v>
      </c>
      <c r="J1157" t="s">
        <v>14638</v>
      </c>
      <c r="K1157" t="s">
        <v>4506</v>
      </c>
      <c r="L1157" t="s">
        <v>15365</v>
      </c>
      <c r="M1157">
        <v>40.497</v>
      </c>
      <c r="N1157" t="s">
        <v>4484</v>
      </c>
      <c r="S1157" t="s">
        <v>4485</v>
      </c>
      <c r="T1157" t="s">
        <v>15366</v>
      </c>
      <c r="U1157" t="s">
        <v>15367</v>
      </c>
      <c r="V1157" t="s">
        <v>15368</v>
      </c>
      <c r="X1157" t="s">
        <v>15369</v>
      </c>
      <c r="Y1157" t="s">
        <v>15370</v>
      </c>
      <c r="AM1157">
        <v>1</v>
      </c>
      <c r="AN1157" t="s">
        <v>15371</v>
      </c>
      <c r="AO1157" s="17">
        <v>18568</v>
      </c>
      <c r="AP1157">
        <v>2</v>
      </c>
      <c r="AR1157" s="16">
        <v>44228</v>
      </c>
      <c r="AY1157" t="s">
        <v>97</v>
      </c>
      <c r="AZ1157">
        <v>600000</v>
      </c>
      <c r="BA1157" t="s">
        <v>39</v>
      </c>
      <c r="BB1157">
        <v>600000</v>
      </c>
      <c r="BC1157">
        <v>600000</v>
      </c>
      <c r="BD1157" t="s">
        <v>39</v>
      </c>
      <c r="BE1157">
        <v>600000</v>
      </c>
      <c r="BF1157">
        <v>1</v>
      </c>
      <c r="BG1157">
        <v>1</v>
      </c>
      <c r="CD1157">
        <v>3</v>
      </c>
      <c r="CP1157" t="s">
        <v>4927</v>
      </c>
      <c r="CQ1157" t="s">
        <v>4928</v>
      </c>
      <c r="CU1157">
        <v>19</v>
      </c>
    </row>
    <row r="1158" spans="1:99" x14ac:dyDescent="0.2">
      <c r="A1158" s="21" t="s">
        <v>15372</v>
      </c>
      <c r="B1158" t="s">
        <v>15373</v>
      </c>
      <c r="C1158" s="16">
        <v>43101</v>
      </c>
      <c r="D1158" t="s">
        <v>4476</v>
      </c>
      <c r="F1158" t="s">
        <v>77</v>
      </c>
      <c r="G1158" t="s">
        <v>15374</v>
      </c>
      <c r="H1158" t="s">
        <v>4503</v>
      </c>
      <c r="I1158" t="s">
        <v>52</v>
      </c>
      <c r="J1158" t="s">
        <v>15375</v>
      </c>
      <c r="K1158" t="s">
        <v>4506</v>
      </c>
      <c r="L1158" t="s">
        <v>15374</v>
      </c>
      <c r="M1158">
        <v>40.69</v>
      </c>
      <c r="N1158" t="s">
        <v>4484</v>
      </c>
      <c r="S1158" t="s">
        <v>4485</v>
      </c>
      <c r="T1158" t="s">
        <v>15376</v>
      </c>
      <c r="U1158" t="s">
        <v>15377</v>
      </c>
      <c r="V1158" t="s">
        <v>15378</v>
      </c>
      <c r="W1158" t="s">
        <v>15379</v>
      </c>
      <c r="X1158" t="s">
        <v>15380</v>
      </c>
      <c r="AO1158" s="18">
        <v>44470</v>
      </c>
      <c r="AP1158">
        <v>2</v>
      </c>
      <c r="AQ1158" t="s">
        <v>52</v>
      </c>
      <c r="AR1158" s="16">
        <v>44068</v>
      </c>
      <c r="AS1158">
        <v>125000</v>
      </c>
      <c r="AT1158" t="s">
        <v>39</v>
      </c>
      <c r="AU1158">
        <v>125000</v>
      </c>
      <c r="AV1158">
        <v>125000</v>
      </c>
      <c r="AW1158" t="s">
        <v>39</v>
      </c>
      <c r="AX1158">
        <v>125000</v>
      </c>
      <c r="AY1158" t="s">
        <v>52</v>
      </c>
      <c r="AZ1158">
        <v>257582</v>
      </c>
      <c r="BA1158" t="s">
        <v>39</v>
      </c>
      <c r="BB1158">
        <v>257582</v>
      </c>
      <c r="BC1158">
        <v>257582</v>
      </c>
      <c r="BD1158" t="s">
        <v>39</v>
      </c>
      <c r="BE1158">
        <v>257582</v>
      </c>
      <c r="BF1158">
        <v>1</v>
      </c>
      <c r="BG1158">
        <v>2</v>
      </c>
      <c r="CP1158" t="s">
        <v>15381</v>
      </c>
      <c r="CQ1158" t="s">
        <v>15382</v>
      </c>
    </row>
    <row r="1159" spans="1:99" x14ac:dyDescent="0.2">
      <c r="A1159" s="21" t="s">
        <v>15383</v>
      </c>
      <c r="B1159" t="s">
        <v>15384</v>
      </c>
      <c r="C1159" s="16">
        <v>41640</v>
      </c>
      <c r="D1159" t="s">
        <v>4501</v>
      </c>
      <c r="F1159" t="s">
        <v>53</v>
      </c>
      <c r="G1159" t="s">
        <v>15385</v>
      </c>
      <c r="H1159" t="s">
        <v>4503</v>
      </c>
      <c r="I1159" t="s">
        <v>5286</v>
      </c>
      <c r="J1159" t="s">
        <v>1675</v>
      </c>
      <c r="K1159" t="s">
        <v>4587</v>
      </c>
      <c r="L1159" t="s">
        <v>15386</v>
      </c>
      <c r="M1159">
        <v>40.962000000000003</v>
      </c>
      <c r="N1159" t="s">
        <v>4484</v>
      </c>
      <c r="S1159" t="s">
        <v>4485</v>
      </c>
      <c r="T1159" t="s">
        <v>15387</v>
      </c>
      <c r="V1159" t="s">
        <v>15388</v>
      </c>
      <c r="W1159" t="s">
        <v>15389</v>
      </c>
      <c r="X1159" t="s">
        <v>15390</v>
      </c>
      <c r="Y1159" t="s">
        <v>15391</v>
      </c>
      <c r="AM1159">
        <v>1</v>
      </c>
      <c r="AN1159" t="s">
        <v>15392</v>
      </c>
      <c r="AO1159" s="17">
        <v>18568</v>
      </c>
      <c r="AP1159">
        <v>2</v>
      </c>
      <c r="AR1159" s="16">
        <v>43699</v>
      </c>
      <c r="AV1159">
        <v>11000000</v>
      </c>
      <c r="AW1159" t="s">
        <v>5006</v>
      </c>
      <c r="AX1159">
        <v>1334670</v>
      </c>
      <c r="AY1159" t="s">
        <v>97</v>
      </c>
      <c r="AZ1159">
        <v>11000000</v>
      </c>
      <c r="BA1159" t="s">
        <v>5006</v>
      </c>
      <c r="BB1159">
        <v>1334670</v>
      </c>
      <c r="BC1159">
        <v>1334670</v>
      </c>
      <c r="BD1159" t="s">
        <v>39</v>
      </c>
      <c r="BE1159">
        <v>1334670</v>
      </c>
      <c r="BF1159">
        <v>1</v>
      </c>
      <c r="BG1159">
        <v>1</v>
      </c>
      <c r="CC1159" t="s">
        <v>10363</v>
      </c>
      <c r="CD1159">
        <v>15</v>
      </c>
      <c r="CJ1159">
        <v>39449</v>
      </c>
      <c r="CK1159" t="s">
        <v>39</v>
      </c>
      <c r="CL1159">
        <v>39449</v>
      </c>
      <c r="CN1159" t="s">
        <v>5008</v>
      </c>
      <c r="CP1159" t="s">
        <v>4581</v>
      </c>
      <c r="CQ1159" t="s">
        <v>15393</v>
      </c>
    </row>
    <row r="1160" spans="1:99" x14ac:dyDescent="0.2">
      <c r="A1160" s="21" t="s">
        <v>15394</v>
      </c>
      <c r="B1160" t="s">
        <v>15395</v>
      </c>
      <c r="C1160" s="16">
        <v>42370</v>
      </c>
      <c r="D1160" t="s">
        <v>4501</v>
      </c>
      <c r="F1160" t="s">
        <v>53</v>
      </c>
      <c r="G1160" t="s">
        <v>15396</v>
      </c>
      <c r="H1160" t="s">
        <v>4503</v>
      </c>
      <c r="I1160" t="s">
        <v>52</v>
      </c>
      <c r="J1160" t="s">
        <v>15397</v>
      </c>
      <c r="K1160" t="s">
        <v>4945</v>
      </c>
      <c r="L1160" t="s">
        <v>15398</v>
      </c>
      <c r="M1160">
        <v>41.344000000000001</v>
      </c>
      <c r="N1160" t="s">
        <v>4484</v>
      </c>
      <c r="S1160" t="s">
        <v>4485</v>
      </c>
      <c r="T1160" t="s">
        <v>15399</v>
      </c>
      <c r="U1160" t="s">
        <v>15400</v>
      </c>
      <c r="W1160" t="s">
        <v>15401</v>
      </c>
      <c r="X1160" t="s">
        <v>15402</v>
      </c>
      <c r="Y1160" t="s">
        <v>15403</v>
      </c>
      <c r="Z1160">
        <v>4</v>
      </c>
      <c r="AM1160">
        <v>4</v>
      </c>
      <c r="AN1160" t="s">
        <v>15404</v>
      </c>
      <c r="AO1160" s="17">
        <v>18568</v>
      </c>
      <c r="AP1160">
        <v>2</v>
      </c>
      <c r="AQ1160" t="s">
        <v>52</v>
      </c>
      <c r="AR1160" s="16">
        <v>44102</v>
      </c>
      <c r="AS1160">
        <v>1000000</v>
      </c>
      <c r="AT1160" t="s">
        <v>35</v>
      </c>
      <c r="AU1160">
        <v>1167850</v>
      </c>
      <c r="AV1160">
        <v>1000000</v>
      </c>
      <c r="AW1160" t="s">
        <v>35</v>
      </c>
      <c r="AX1160">
        <v>1167850</v>
      </c>
      <c r="AY1160" t="s">
        <v>52</v>
      </c>
      <c r="AZ1160">
        <v>1167850</v>
      </c>
      <c r="BA1160" t="s">
        <v>39</v>
      </c>
      <c r="BB1160">
        <v>1167850</v>
      </c>
      <c r="BC1160">
        <v>1167850</v>
      </c>
      <c r="BD1160" t="s">
        <v>39</v>
      </c>
      <c r="BE1160">
        <v>1167850</v>
      </c>
      <c r="BG1160">
        <v>2</v>
      </c>
      <c r="CC1160" t="s">
        <v>4715</v>
      </c>
      <c r="CD1160">
        <v>6</v>
      </c>
      <c r="CN1160" t="s">
        <v>4530</v>
      </c>
      <c r="CP1160" t="s">
        <v>15405</v>
      </c>
      <c r="CQ1160" t="s">
        <v>15406</v>
      </c>
      <c r="CU1160">
        <v>23</v>
      </c>
    </row>
    <row r="1161" spans="1:99" x14ac:dyDescent="0.2">
      <c r="A1161" s="21" t="s">
        <v>15407</v>
      </c>
      <c r="B1161" t="s">
        <v>15408</v>
      </c>
      <c r="C1161" s="16">
        <v>43101</v>
      </c>
      <c r="D1161" t="s">
        <v>4501</v>
      </c>
      <c r="G1161" t="s">
        <v>15409</v>
      </c>
      <c r="H1161" t="s">
        <v>4503</v>
      </c>
      <c r="I1161" t="s">
        <v>52</v>
      </c>
      <c r="J1161" t="s">
        <v>15410</v>
      </c>
      <c r="K1161" t="s">
        <v>4945</v>
      </c>
      <c r="L1161" t="s">
        <v>15411</v>
      </c>
      <c r="M1161">
        <v>42.430999999999997</v>
      </c>
      <c r="N1161" t="s">
        <v>4484</v>
      </c>
      <c r="S1161" t="s">
        <v>4485</v>
      </c>
      <c r="T1161" t="s">
        <v>15412</v>
      </c>
      <c r="U1161" t="s">
        <v>15413</v>
      </c>
      <c r="V1161" t="s">
        <v>15414</v>
      </c>
      <c r="W1161" t="s">
        <v>15415</v>
      </c>
      <c r="X1161" t="s">
        <v>15416</v>
      </c>
      <c r="Y1161" t="s">
        <v>15417</v>
      </c>
      <c r="Z1161">
        <v>26</v>
      </c>
      <c r="AM1161">
        <v>1</v>
      </c>
      <c r="AN1161" t="s">
        <v>15418</v>
      </c>
      <c r="AO1161" s="17">
        <v>18568</v>
      </c>
      <c r="AP1161">
        <v>2</v>
      </c>
      <c r="AQ1161" t="s">
        <v>52</v>
      </c>
      <c r="AR1161" s="16">
        <v>44348</v>
      </c>
      <c r="AY1161" t="s">
        <v>52</v>
      </c>
      <c r="AZ1161">
        <v>1192860</v>
      </c>
      <c r="BA1161" t="s">
        <v>39</v>
      </c>
      <c r="BB1161">
        <v>1192860</v>
      </c>
      <c r="BC1161">
        <v>1192860</v>
      </c>
      <c r="BD1161" t="s">
        <v>39</v>
      </c>
      <c r="BE1161">
        <v>1192860</v>
      </c>
      <c r="BF1161">
        <v>1</v>
      </c>
      <c r="BG1161">
        <v>1</v>
      </c>
      <c r="CC1161" t="s">
        <v>4607</v>
      </c>
      <c r="CD1161">
        <v>1</v>
      </c>
      <c r="CN1161" t="s">
        <v>4530</v>
      </c>
      <c r="CP1161" t="s">
        <v>15419</v>
      </c>
      <c r="CQ1161" t="s">
        <v>15420</v>
      </c>
      <c r="CU1161">
        <v>11</v>
      </c>
    </row>
    <row r="1162" spans="1:99" x14ac:dyDescent="0.2">
      <c r="A1162" s="21" t="s">
        <v>15421</v>
      </c>
      <c r="B1162" t="s">
        <v>15422</v>
      </c>
      <c r="C1162" s="16">
        <v>43101</v>
      </c>
      <c r="D1162" t="s">
        <v>4501</v>
      </c>
      <c r="F1162" t="s">
        <v>77</v>
      </c>
      <c r="G1162" t="s">
        <v>15423</v>
      </c>
      <c r="H1162" t="s">
        <v>4503</v>
      </c>
      <c r="I1162" t="s">
        <v>91</v>
      </c>
      <c r="J1162" t="s">
        <v>2843</v>
      </c>
      <c r="K1162" t="s">
        <v>4506</v>
      </c>
      <c r="L1162" t="s">
        <v>15424</v>
      </c>
      <c r="M1162">
        <v>42.594999999999999</v>
      </c>
      <c r="N1162" t="s">
        <v>4484</v>
      </c>
      <c r="S1162" t="s">
        <v>4485</v>
      </c>
      <c r="T1162" t="s">
        <v>15425</v>
      </c>
      <c r="U1162" t="s">
        <v>15426</v>
      </c>
      <c r="V1162" t="s">
        <v>15427</v>
      </c>
      <c r="W1162" t="s">
        <v>15428</v>
      </c>
      <c r="X1162" t="s">
        <v>15429</v>
      </c>
      <c r="Y1162" t="s">
        <v>15430</v>
      </c>
      <c r="Z1162">
        <v>6</v>
      </c>
      <c r="AM1162">
        <v>1</v>
      </c>
      <c r="AN1162" t="s">
        <v>15431</v>
      </c>
      <c r="AO1162" s="17">
        <v>18568</v>
      </c>
      <c r="AP1162">
        <v>2</v>
      </c>
      <c r="AQ1162" t="s">
        <v>52</v>
      </c>
      <c r="AR1162" s="16">
        <v>43857</v>
      </c>
      <c r="AY1162" t="s">
        <v>91</v>
      </c>
      <c r="AZ1162">
        <v>305512</v>
      </c>
      <c r="BA1162" t="s">
        <v>39</v>
      </c>
      <c r="BB1162">
        <v>305512</v>
      </c>
      <c r="BC1162">
        <v>305512</v>
      </c>
      <c r="BD1162" t="s">
        <v>39</v>
      </c>
      <c r="BE1162">
        <v>305512</v>
      </c>
      <c r="BF1162">
        <v>1</v>
      </c>
      <c r="BG1162">
        <v>2</v>
      </c>
      <c r="CC1162" t="s">
        <v>4847</v>
      </c>
      <c r="CD1162">
        <v>7</v>
      </c>
      <c r="CP1162" t="s">
        <v>4716</v>
      </c>
      <c r="CQ1162" t="s">
        <v>11874</v>
      </c>
    </row>
    <row r="1163" spans="1:99" x14ac:dyDescent="0.2">
      <c r="A1163" s="21" t="s">
        <v>15432</v>
      </c>
      <c r="B1163" t="s">
        <v>15433</v>
      </c>
      <c r="C1163" s="16">
        <v>42577</v>
      </c>
      <c r="D1163" t="s">
        <v>4476</v>
      </c>
      <c r="F1163" t="s">
        <v>77</v>
      </c>
      <c r="G1163" t="s">
        <v>15434</v>
      </c>
    </row>
    <row r="1164" spans="1:99" x14ac:dyDescent="0.2">
      <c r="A1164" s="21" t="s">
        <v>15435</v>
      </c>
      <c r="B1164" t="s">
        <v>15436</v>
      </c>
      <c r="C1164" s="16">
        <v>44075</v>
      </c>
      <c r="D1164" t="s">
        <v>4476</v>
      </c>
      <c r="H1164" t="s">
        <v>4503</v>
      </c>
      <c r="I1164" t="s">
        <v>5078</v>
      </c>
      <c r="J1164" t="s">
        <v>15437</v>
      </c>
      <c r="K1164" t="s">
        <v>6059</v>
      </c>
      <c r="L1164" t="s">
        <v>15438</v>
      </c>
      <c r="M1164">
        <v>43.475999999999999</v>
      </c>
      <c r="N1164" t="s">
        <v>4484</v>
      </c>
      <c r="S1164" t="s">
        <v>4485</v>
      </c>
      <c r="T1164" t="s">
        <v>15439</v>
      </c>
      <c r="W1164" t="s">
        <v>15440</v>
      </c>
      <c r="X1164" t="s">
        <v>15441</v>
      </c>
      <c r="AM1164">
        <v>1</v>
      </c>
      <c r="AN1164" t="s">
        <v>15442</v>
      </c>
      <c r="AO1164" s="17">
        <v>18568</v>
      </c>
      <c r="AP1164">
        <v>2</v>
      </c>
      <c r="AQ1164" t="s">
        <v>52</v>
      </c>
      <c r="AR1164" s="16">
        <v>44256</v>
      </c>
      <c r="AS1164">
        <v>50000</v>
      </c>
      <c r="AT1164" t="s">
        <v>39</v>
      </c>
      <c r="AU1164">
        <v>50000</v>
      </c>
      <c r="AV1164">
        <v>700000</v>
      </c>
      <c r="AW1164" t="s">
        <v>39</v>
      </c>
      <c r="AX1164">
        <v>700000</v>
      </c>
      <c r="AY1164" t="s">
        <v>91</v>
      </c>
      <c r="AZ1164">
        <v>700000</v>
      </c>
      <c r="BA1164" t="s">
        <v>39</v>
      </c>
      <c r="BB1164">
        <v>700000</v>
      </c>
      <c r="BC1164">
        <v>750000</v>
      </c>
      <c r="BD1164" t="s">
        <v>39</v>
      </c>
      <c r="BE1164">
        <v>750000</v>
      </c>
      <c r="CN1164" t="s">
        <v>4530</v>
      </c>
      <c r="CP1164" t="s">
        <v>15443</v>
      </c>
    </row>
    <row r="1165" spans="1:99" x14ac:dyDescent="0.2">
      <c r="A1165" s="21" t="s">
        <v>15444</v>
      </c>
      <c r="B1165" t="s">
        <v>15445</v>
      </c>
      <c r="C1165" s="16">
        <v>42795</v>
      </c>
      <c r="D1165" t="s">
        <v>4546</v>
      </c>
      <c r="F1165" t="s">
        <v>53</v>
      </c>
      <c r="G1165" t="s">
        <v>15446</v>
      </c>
      <c r="H1165" t="s">
        <v>4503</v>
      </c>
      <c r="I1165" t="s">
        <v>52</v>
      </c>
      <c r="J1165" t="s">
        <v>12063</v>
      </c>
      <c r="K1165" t="s">
        <v>6610</v>
      </c>
      <c r="L1165" t="s">
        <v>15447</v>
      </c>
      <c r="M1165">
        <v>43.524000000000001</v>
      </c>
      <c r="N1165" t="s">
        <v>4484</v>
      </c>
      <c r="S1165" t="s">
        <v>4485</v>
      </c>
      <c r="T1165" t="s">
        <v>15448</v>
      </c>
      <c r="U1165" t="s">
        <v>15449</v>
      </c>
      <c r="W1165" t="s">
        <v>15450</v>
      </c>
      <c r="X1165" t="s">
        <v>15451</v>
      </c>
      <c r="Y1165" t="s">
        <v>15452</v>
      </c>
      <c r="AM1165">
        <v>4</v>
      </c>
      <c r="AN1165" t="s">
        <v>15453</v>
      </c>
      <c r="AO1165" s="17">
        <v>18568</v>
      </c>
      <c r="AP1165">
        <v>2</v>
      </c>
      <c r="AQ1165" t="s">
        <v>52</v>
      </c>
      <c r="AR1165" s="16">
        <v>43313</v>
      </c>
      <c r="AS1165">
        <v>1000000</v>
      </c>
      <c r="AT1165" t="s">
        <v>35</v>
      </c>
      <c r="AU1165">
        <v>1166250</v>
      </c>
      <c r="AV1165">
        <v>1000000</v>
      </c>
      <c r="AW1165" t="s">
        <v>35</v>
      </c>
      <c r="AX1165">
        <v>1166250</v>
      </c>
      <c r="AY1165" t="s">
        <v>52</v>
      </c>
      <c r="AZ1165">
        <v>2000000</v>
      </c>
      <c r="BA1165" t="s">
        <v>35</v>
      </c>
      <c r="BB1165">
        <v>2330891</v>
      </c>
      <c r="BC1165">
        <v>2000000</v>
      </c>
      <c r="BD1165" t="s">
        <v>35</v>
      </c>
      <c r="BE1165">
        <v>2330891</v>
      </c>
      <c r="CC1165" t="s">
        <v>10689</v>
      </c>
      <c r="CD1165">
        <v>4</v>
      </c>
      <c r="CN1165" t="s">
        <v>4530</v>
      </c>
      <c r="CP1165" t="s">
        <v>6844</v>
      </c>
    </row>
    <row r="1166" spans="1:99" x14ac:dyDescent="0.2">
      <c r="A1166" s="21" t="s">
        <v>15454</v>
      </c>
      <c r="B1166" t="s">
        <v>15455</v>
      </c>
      <c r="C1166" s="16">
        <v>41640</v>
      </c>
      <c r="D1166" t="s">
        <v>4476</v>
      </c>
      <c r="F1166" t="s">
        <v>53</v>
      </c>
      <c r="G1166" t="s">
        <v>15456</v>
      </c>
      <c r="H1166" t="s">
        <v>4503</v>
      </c>
      <c r="I1166" t="s">
        <v>60</v>
      </c>
      <c r="J1166" t="s">
        <v>15457</v>
      </c>
      <c r="K1166" t="s">
        <v>12927</v>
      </c>
      <c r="L1166" t="s">
        <v>15458</v>
      </c>
      <c r="M1166">
        <v>43.744999999999997</v>
      </c>
      <c r="N1166" t="s">
        <v>4484</v>
      </c>
      <c r="S1166" t="s">
        <v>4485</v>
      </c>
      <c r="T1166" t="s">
        <v>15459</v>
      </c>
      <c r="U1166" t="s">
        <v>15460</v>
      </c>
      <c r="V1166" t="s">
        <v>15461</v>
      </c>
      <c r="W1166" t="s">
        <v>15462</v>
      </c>
      <c r="X1166" t="s">
        <v>15463</v>
      </c>
      <c r="Z1166">
        <v>6</v>
      </c>
      <c r="AM1166">
        <v>4</v>
      </c>
      <c r="AN1166" t="s">
        <v>15464</v>
      </c>
      <c r="AO1166" s="17">
        <v>18568</v>
      </c>
      <c r="AP1166">
        <v>2</v>
      </c>
      <c r="AQ1166" t="s">
        <v>61</v>
      </c>
      <c r="AR1166" s="16">
        <v>41974</v>
      </c>
      <c r="AS1166">
        <v>1200000</v>
      </c>
      <c r="AT1166" t="s">
        <v>1666</v>
      </c>
      <c r="AU1166">
        <v>1243917</v>
      </c>
      <c r="AV1166">
        <v>1200000</v>
      </c>
      <c r="AW1166" t="s">
        <v>1666</v>
      </c>
      <c r="AX1166">
        <v>1243917</v>
      </c>
      <c r="AY1166" t="s">
        <v>60</v>
      </c>
      <c r="AZ1166">
        <v>1243918</v>
      </c>
      <c r="BA1166" t="s">
        <v>39</v>
      </c>
      <c r="BB1166">
        <v>1243918</v>
      </c>
      <c r="BC1166">
        <v>1243918</v>
      </c>
      <c r="BD1166" t="s">
        <v>39</v>
      </c>
      <c r="BE1166">
        <v>1243918</v>
      </c>
      <c r="BG1166">
        <v>1</v>
      </c>
      <c r="CF1166">
        <v>0</v>
      </c>
      <c r="CG1166">
        <v>1</v>
      </c>
      <c r="CI1166" t="s">
        <v>4580</v>
      </c>
      <c r="CP1166" t="s">
        <v>4969</v>
      </c>
      <c r="CQ1166" t="s">
        <v>15465</v>
      </c>
      <c r="CU1166">
        <v>14</v>
      </c>
    </row>
    <row r="1167" spans="1:99" x14ac:dyDescent="0.2">
      <c r="A1167" s="21" t="s">
        <v>2232</v>
      </c>
      <c r="B1167" t="s">
        <v>2233</v>
      </c>
      <c r="C1167" s="16">
        <v>42736</v>
      </c>
      <c r="D1167" t="s">
        <v>4546</v>
      </c>
      <c r="F1167" t="s">
        <v>77</v>
      </c>
      <c r="G1167" t="s">
        <v>15466</v>
      </c>
    </row>
    <row r="1168" spans="1:99" x14ac:dyDescent="0.2">
      <c r="A1168" s="21" t="s">
        <v>2427</v>
      </c>
      <c r="B1168" t="s">
        <v>2429</v>
      </c>
      <c r="C1168" s="16">
        <v>42736</v>
      </c>
      <c r="D1168" t="s">
        <v>4501</v>
      </c>
      <c r="E1168" t="s">
        <v>4477</v>
      </c>
      <c r="F1168" t="s">
        <v>77</v>
      </c>
      <c r="G1168" t="s">
        <v>15467</v>
      </c>
      <c r="H1168" t="s">
        <v>4503</v>
      </c>
      <c r="I1168" t="s">
        <v>52</v>
      </c>
      <c r="J1168" t="s">
        <v>2428</v>
      </c>
      <c r="K1168" t="s">
        <v>4506</v>
      </c>
      <c r="L1168" t="s">
        <v>2430</v>
      </c>
      <c r="M1168">
        <v>44.581000000000003</v>
      </c>
      <c r="N1168" t="s">
        <v>6289</v>
      </c>
      <c r="R1168" t="s">
        <v>6290</v>
      </c>
      <c r="S1168" t="s">
        <v>4485</v>
      </c>
      <c r="U1168" t="s">
        <v>15468</v>
      </c>
      <c r="V1168" t="s">
        <v>15469</v>
      </c>
      <c r="W1168" t="s">
        <v>15470</v>
      </c>
      <c r="X1168" t="s">
        <v>15471</v>
      </c>
      <c r="Y1168" t="s">
        <v>15472</v>
      </c>
      <c r="Z1168">
        <v>3</v>
      </c>
      <c r="AM1168">
        <v>1</v>
      </c>
      <c r="AN1168" t="s">
        <v>15473</v>
      </c>
      <c r="AO1168" s="18">
        <v>44470</v>
      </c>
      <c r="AP1168">
        <v>2</v>
      </c>
      <c r="AQ1168" t="s">
        <v>52</v>
      </c>
      <c r="AR1168" s="16">
        <v>43435</v>
      </c>
      <c r="AS1168">
        <v>475000</v>
      </c>
      <c r="AT1168" t="s">
        <v>1244</v>
      </c>
      <c r="AU1168">
        <v>605743</v>
      </c>
      <c r="AV1168">
        <v>475000</v>
      </c>
      <c r="AW1168" t="s">
        <v>1244</v>
      </c>
      <c r="AX1168">
        <v>605743</v>
      </c>
      <c r="AY1168" t="s">
        <v>52</v>
      </c>
      <c r="AZ1168">
        <v>587000</v>
      </c>
      <c r="BA1168" t="s">
        <v>1244</v>
      </c>
      <c r="BB1168">
        <v>750785</v>
      </c>
      <c r="BC1168">
        <v>587000</v>
      </c>
      <c r="BD1168" t="s">
        <v>1244</v>
      </c>
      <c r="BE1168">
        <v>750785</v>
      </c>
      <c r="BF1168">
        <v>1</v>
      </c>
      <c r="BG1168">
        <v>5</v>
      </c>
      <c r="CP1168" t="s">
        <v>4716</v>
      </c>
      <c r="CQ1168" t="s">
        <v>15474</v>
      </c>
      <c r="CT1168">
        <v>1</v>
      </c>
    </row>
    <row r="1169" spans="1:99" x14ac:dyDescent="0.2">
      <c r="A1169" s="21" t="s">
        <v>15475</v>
      </c>
      <c r="B1169" t="s">
        <v>15476</v>
      </c>
      <c r="C1169" s="16">
        <v>42005</v>
      </c>
      <c r="D1169" t="s">
        <v>4501</v>
      </c>
      <c r="F1169" t="s">
        <v>77</v>
      </c>
      <c r="G1169" t="s">
        <v>15477</v>
      </c>
      <c r="H1169" t="s">
        <v>4503</v>
      </c>
      <c r="I1169" t="s">
        <v>60</v>
      </c>
      <c r="J1169" t="s">
        <v>15478</v>
      </c>
      <c r="K1169" t="s">
        <v>4696</v>
      </c>
      <c r="L1169" t="s">
        <v>15479</v>
      </c>
      <c r="M1169">
        <v>44.63</v>
      </c>
      <c r="N1169" t="s">
        <v>4484</v>
      </c>
      <c r="S1169" t="s">
        <v>4485</v>
      </c>
      <c r="T1169" t="s">
        <v>15480</v>
      </c>
      <c r="U1169" t="s">
        <v>15481</v>
      </c>
      <c r="V1169" t="s">
        <v>15482</v>
      </c>
      <c r="W1169" t="s">
        <v>15483</v>
      </c>
      <c r="X1169" t="s">
        <v>15484</v>
      </c>
      <c r="Y1169">
        <v>4930555728550</v>
      </c>
      <c r="AM1169">
        <v>1</v>
      </c>
      <c r="AN1169" t="s">
        <v>15485</v>
      </c>
      <c r="AO1169" s="17">
        <v>18568</v>
      </c>
      <c r="AP1169">
        <v>2</v>
      </c>
      <c r="AQ1169" t="s">
        <v>61</v>
      </c>
      <c r="AR1169" s="16">
        <v>43368</v>
      </c>
      <c r="AS1169">
        <v>4000000</v>
      </c>
      <c r="AT1169" t="s">
        <v>35</v>
      </c>
      <c r="AU1169">
        <v>4705328</v>
      </c>
      <c r="AV1169">
        <v>4000000</v>
      </c>
      <c r="AW1169" t="s">
        <v>35</v>
      </c>
      <c r="AX1169">
        <v>4705328</v>
      </c>
      <c r="AY1169" t="s">
        <v>60</v>
      </c>
      <c r="AZ1169">
        <v>4705329</v>
      </c>
      <c r="BA1169" t="s">
        <v>39</v>
      </c>
      <c r="BB1169">
        <v>4705329</v>
      </c>
      <c r="BC1169">
        <v>4705329</v>
      </c>
      <c r="BD1169" t="s">
        <v>39</v>
      </c>
      <c r="BE1169">
        <v>4705329</v>
      </c>
      <c r="BF1169">
        <v>2</v>
      </c>
      <c r="BG1169">
        <v>6</v>
      </c>
      <c r="CC1169" t="s">
        <v>4607</v>
      </c>
      <c r="CD1169">
        <v>2</v>
      </c>
      <c r="CF1169">
        <v>0</v>
      </c>
      <c r="CG1169">
        <v>2</v>
      </c>
      <c r="CI1169" t="s">
        <v>4498</v>
      </c>
    </row>
    <row r="1170" spans="1:99" x14ac:dyDescent="0.2">
      <c r="A1170" s="21" t="s">
        <v>3670</v>
      </c>
      <c r="B1170" t="s">
        <v>3672</v>
      </c>
      <c r="C1170" s="16">
        <v>41675</v>
      </c>
      <c r="D1170" t="s">
        <v>4476</v>
      </c>
      <c r="F1170" t="s">
        <v>53</v>
      </c>
      <c r="G1170" t="s">
        <v>15486</v>
      </c>
      <c r="H1170" t="s">
        <v>4503</v>
      </c>
      <c r="I1170" t="s">
        <v>52</v>
      </c>
      <c r="J1170" t="s">
        <v>3671</v>
      </c>
      <c r="K1170" t="s">
        <v>4506</v>
      </c>
      <c r="L1170" t="s">
        <v>3673</v>
      </c>
      <c r="M1170">
        <v>44.691000000000003</v>
      </c>
      <c r="N1170" t="s">
        <v>4484</v>
      </c>
      <c r="S1170" t="s">
        <v>4485</v>
      </c>
      <c r="T1170" t="s">
        <v>3674</v>
      </c>
      <c r="U1170" t="s">
        <v>15487</v>
      </c>
      <c r="X1170" t="s">
        <v>15488</v>
      </c>
      <c r="Y1170">
        <v>4402071833221</v>
      </c>
      <c r="Z1170">
        <v>2</v>
      </c>
      <c r="AM1170">
        <v>3</v>
      </c>
      <c r="AN1170" t="s">
        <v>15489</v>
      </c>
      <c r="AO1170" s="17">
        <v>18568</v>
      </c>
      <c r="AP1170">
        <v>2</v>
      </c>
      <c r="AQ1170" t="s">
        <v>52</v>
      </c>
      <c r="AR1170" s="16">
        <v>42590</v>
      </c>
      <c r="AS1170">
        <v>1130000</v>
      </c>
      <c r="AT1170" t="s">
        <v>1244</v>
      </c>
      <c r="AU1170">
        <v>1473189</v>
      </c>
      <c r="AV1170">
        <v>1130000</v>
      </c>
      <c r="AW1170" t="s">
        <v>1244</v>
      </c>
      <c r="AX1170">
        <v>1473189</v>
      </c>
      <c r="AY1170" t="s">
        <v>52</v>
      </c>
      <c r="AZ1170">
        <v>2230000</v>
      </c>
      <c r="BA1170" t="s">
        <v>1244</v>
      </c>
      <c r="BB1170">
        <v>3068424</v>
      </c>
      <c r="BC1170">
        <v>2230000</v>
      </c>
      <c r="BD1170" t="s">
        <v>1244</v>
      </c>
      <c r="BE1170">
        <v>3068424</v>
      </c>
      <c r="BF1170">
        <v>1</v>
      </c>
      <c r="BG1170">
        <v>2</v>
      </c>
      <c r="CF1170">
        <v>0</v>
      </c>
      <c r="CG1170">
        <v>3</v>
      </c>
      <c r="CI1170" t="s">
        <v>4594</v>
      </c>
    </row>
    <row r="1171" spans="1:99" x14ac:dyDescent="0.2">
      <c r="A1171" s="21" t="s">
        <v>15490</v>
      </c>
      <c r="B1171" t="s">
        <v>15491</v>
      </c>
      <c r="C1171" s="16">
        <v>41640</v>
      </c>
      <c r="D1171" t="s">
        <v>4501</v>
      </c>
      <c r="E1171" t="s">
        <v>4881</v>
      </c>
      <c r="G1171" t="s">
        <v>15492</v>
      </c>
      <c r="H1171" t="s">
        <v>4503</v>
      </c>
      <c r="I1171" t="s">
        <v>97</v>
      </c>
      <c r="J1171" t="s">
        <v>420</v>
      </c>
      <c r="K1171" t="s">
        <v>15493</v>
      </c>
      <c r="L1171" t="s">
        <v>15494</v>
      </c>
      <c r="M1171">
        <v>44.753</v>
      </c>
      <c r="N1171" t="s">
        <v>4484</v>
      </c>
      <c r="O1171" s="16">
        <v>43544</v>
      </c>
      <c r="P1171" t="s">
        <v>4476</v>
      </c>
      <c r="S1171" t="s">
        <v>4485</v>
      </c>
      <c r="T1171" t="s">
        <v>15495</v>
      </c>
      <c r="U1171" t="s">
        <v>15496</v>
      </c>
      <c r="V1171" t="s">
        <v>15497</v>
      </c>
      <c r="W1171" t="s">
        <v>15498</v>
      </c>
      <c r="X1171" t="s">
        <v>15499</v>
      </c>
      <c r="Y1171">
        <v>436645432412</v>
      </c>
      <c r="Z1171">
        <v>2</v>
      </c>
      <c r="AM1171">
        <v>2</v>
      </c>
      <c r="AN1171" t="s">
        <v>15500</v>
      </c>
      <c r="AO1171" s="17">
        <v>18568</v>
      </c>
      <c r="AP1171">
        <v>2</v>
      </c>
      <c r="AQ1171" t="s">
        <v>203</v>
      </c>
      <c r="AR1171" s="16">
        <v>42776</v>
      </c>
      <c r="AS1171">
        <v>1000000</v>
      </c>
      <c r="AT1171" t="s">
        <v>35</v>
      </c>
      <c r="AU1171">
        <v>1063899</v>
      </c>
      <c r="AV1171">
        <v>1000000</v>
      </c>
      <c r="AW1171" t="s">
        <v>35</v>
      </c>
      <c r="AX1171">
        <v>1063899</v>
      </c>
      <c r="AY1171" t="s">
        <v>97</v>
      </c>
      <c r="AZ1171">
        <v>1063900</v>
      </c>
      <c r="BA1171" t="s">
        <v>39</v>
      </c>
      <c r="BB1171">
        <v>1063900</v>
      </c>
      <c r="BC1171">
        <v>1063900</v>
      </c>
      <c r="BD1171" t="s">
        <v>39</v>
      </c>
      <c r="BE1171">
        <v>1063900</v>
      </c>
      <c r="BF1171">
        <v>1</v>
      </c>
      <c r="BG1171">
        <v>3</v>
      </c>
      <c r="BH1171" t="s">
        <v>14063</v>
      </c>
      <c r="BI1171" t="s">
        <v>14064</v>
      </c>
      <c r="BJ1171" s="16">
        <v>43544</v>
      </c>
      <c r="BK1171" t="s">
        <v>4476</v>
      </c>
      <c r="BO1171" t="s">
        <v>4891</v>
      </c>
      <c r="CN1171" t="s">
        <v>4530</v>
      </c>
      <c r="CP1171" t="s">
        <v>4716</v>
      </c>
      <c r="CQ1171" t="s">
        <v>15501</v>
      </c>
      <c r="CR1171" t="s">
        <v>15502</v>
      </c>
      <c r="CS1171" t="s">
        <v>15503</v>
      </c>
      <c r="CU1171">
        <v>17</v>
      </c>
    </row>
    <row r="1172" spans="1:99" x14ac:dyDescent="0.2">
      <c r="A1172" s="21" t="s">
        <v>405</v>
      </c>
      <c r="B1172" t="s">
        <v>406</v>
      </c>
      <c r="C1172" s="16">
        <v>42186</v>
      </c>
      <c r="D1172" t="s">
        <v>4476</v>
      </c>
      <c r="F1172" t="s">
        <v>53</v>
      </c>
      <c r="G1172" t="s">
        <v>407</v>
      </c>
      <c r="H1172" t="s">
        <v>4503</v>
      </c>
      <c r="I1172" t="s">
        <v>97</v>
      </c>
      <c r="J1172" t="s">
        <v>404</v>
      </c>
      <c r="K1172" t="s">
        <v>4482</v>
      </c>
      <c r="L1172" t="s">
        <v>407</v>
      </c>
      <c r="M1172">
        <v>44.76</v>
      </c>
      <c r="N1172" t="s">
        <v>4484</v>
      </c>
      <c r="S1172" t="s">
        <v>4485</v>
      </c>
      <c r="T1172" t="s">
        <v>408</v>
      </c>
      <c r="U1172" t="s">
        <v>15504</v>
      </c>
      <c r="V1172" t="s">
        <v>15505</v>
      </c>
      <c r="W1172" t="s">
        <v>15506</v>
      </c>
      <c r="X1172" t="s">
        <v>15507</v>
      </c>
      <c r="Y1172" t="s">
        <v>15508</v>
      </c>
      <c r="Z1172">
        <v>1</v>
      </c>
      <c r="AM1172">
        <v>2</v>
      </c>
      <c r="AN1172" t="s">
        <v>15509</v>
      </c>
      <c r="AO1172" s="17">
        <v>18568</v>
      </c>
      <c r="AP1172">
        <v>2</v>
      </c>
      <c r="AR1172" s="16">
        <v>43055</v>
      </c>
      <c r="AS1172">
        <v>12000000</v>
      </c>
      <c r="AT1172" t="s">
        <v>35</v>
      </c>
      <c r="AU1172">
        <v>14133876</v>
      </c>
      <c r="AV1172">
        <v>12000000</v>
      </c>
      <c r="AW1172" t="s">
        <v>35</v>
      </c>
      <c r="AX1172">
        <v>14133876</v>
      </c>
      <c r="AY1172" t="s">
        <v>97</v>
      </c>
      <c r="AZ1172">
        <v>14133876</v>
      </c>
      <c r="BA1172" t="s">
        <v>39</v>
      </c>
      <c r="BB1172">
        <v>14133876</v>
      </c>
      <c r="BC1172">
        <v>14133876</v>
      </c>
      <c r="BD1172" t="s">
        <v>39</v>
      </c>
      <c r="BE1172">
        <v>14133876</v>
      </c>
      <c r="BF1172">
        <v>1</v>
      </c>
      <c r="BG1172">
        <v>1</v>
      </c>
      <c r="CN1172" t="s">
        <v>4530</v>
      </c>
      <c r="CP1172" t="s">
        <v>5529</v>
      </c>
      <c r="CQ1172" t="s">
        <v>741</v>
      </c>
      <c r="CU1172">
        <v>32</v>
      </c>
    </row>
    <row r="1173" spans="1:99" x14ac:dyDescent="0.2">
      <c r="A1173" s="21" t="s">
        <v>1831</v>
      </c>
      <c r="B1173" t="s">
        <v>1833</v>
      </c>
      <c r="C1173" s="16">
        <v>43129</v>
      </c>
      <c r="D1173" t="s">
        <v>4476</v>
      </c>
      <c r="G1173" t="s">
        <v>1834</v>
      </c>
      <c r="H1173" t="s">
        <v>4503</v>
      </c>
      <c r="I1173" t="s">
        <v>52</v>
      </c>
      <c r="J1173" t="s">
        <v>1832</v>
      </c>
      <c r="K1173" t="s">
        <v>7949</v>
      </c>
      <c r="L1173" t="s">
        <v>1834</v>
      </c>
      <c r="M1173">
        <v>44.93</v>
      </c>
      <c r="N1173" t="s">
        <v>4484</v>
      </c>
      <c r="S1173" t="s">
        <v>4485</v>
      </c>
      <c r="T1173" t="s">
        <v>1835</v>
      </c>
      <c r="U1173" t="s">
        <v>15510</v>
      </c>
      <c r="W1173" t="s">
        <v>15511</v>
      </c>
      <c r="Z1173">
        <v>4</v>
      </c>
      <c r="AO1173" s="18">
        <v>44470</v>
      </c>
      <c r="AP1173">
        <v>2</v>
      </c>
      <c r="AQ1173" t="s">
        <v>52</v>
      </c>
      <c r="AR1173" s="16">
        <v>44300</v>
      </c>
      <c r="AS1173">
        <v>725000</v>
      </c>
      <c r="AT1173" t="s">
        <v>1244</v>
      </c>
      <c r="AU1173">
        <v>998904</v>
      </c>
      <c r="AV1173">
        <v>725000</v>
      </c>
      <c r="AW1173" t="s">
        <v>1244</v>
      </c>
      <c r="AX1173">
        <v>998904</v>
      </c>
      <c r="AY1173" t="s">
        <v>52</v>
      </c>
      <c r="AZ1173">
        <v>825000</v>
      </c>
      <c r="BA1173" t="s">
        <v>1244</v>
      </c>
      <c r="BB1173">
        <v>1124568</v>
      </c>
      <c r="BC1173">
        <v>825000</v>
      </c>
      <c r="BD1173" t="s">
        <v>1244</v>
      </c>
      <c r="BE1173">
        <v>1124568</v>
      </c>
      <c r="BF1173">
        <v>1</v>
      </c>
      <c r="BG1173">
        <v>2</v>
      </c>
      <c r="CC1173" t="s">
        <v>5151</v>
      </c>
      <c r="CD1173">
        <v>1</v>
      </c>
      <c r="CP1173" t="s">
        <v>15080</v>
      </c>
      <c r="CQ1173" t="s">
        <v>15512</v>
      </c>
    </row>
    <row r="1174" spans="1:99" x14ac:dyDescent="0.2">
      <c r="A1174" s="21" t="s">
        <v>15513</v>
      </c>
      <c r="B1174" t="s">
        <v>15514</v>
      </c>
      <c r="C1174" s="16">
        <v>43518</v>
      </c>
      <c r="D1174" t="s">
        <v>4476</v>
      </c>
      <c r="G1174" t="s">
        <v>15515</v>
      </c>
      <c r="H1174" t="s">
        <v>4503</v>
      </c>
      <c r="I1174" t="s">
        <v>52</v>
      </c>
      <c r="J1174" t="s">
        <v>15516</v>
      </c>
      <c r="K1174" t="s">
        <v>6059</v>
      </c>
      <c r="L1174" t="s">
        <v>15517</v>
      </c>
      <c r="M1174">
        <v>45</v>
      </c>
      <c r="N1174" t="s">
        <v>4484</v>
      </c>
      <c r="S1174" t="s">
        <v>4485</v>
      </c>
      <c r="T1174" t="s">
        <v>15518</v>
      </c>
      <c r="V1174" t="s">
        <v>15519</v>
      </c>
      <c r="W1174" t="s">
        <v>15520</v>
      </c>
      <c r="X1174" t="s">
        <v>15521</v>
      </c>
      <c r="Z1174">
        <v>12</v>
      </c>
      <c r="AM1174">
        <v>2</v>
      </c>
      <c r="AN1174" t="s">
        <v>15522</v>
      </c>
      <c r="AO1174" s="17">
        <v>18568</v>
      </c>
      <c r="AP1174">
        <v>2</v>
      </c>
      <c r="AQ1174" t="s">
        <v>52</v>
      </c>
      <c r="AR1174" s="16">
        <v>43952</v>
      </c>
      <c r="AS1174">
        <v>500000</v>
      </c>
      <c r="AT1174" t="s">
        <v>35</v>
      </c>
      <c r="AU1174">
        <v>554674</v>
      </c>
      <c r="AV1174">
        <v>500000</v>
      </c>
      <c r="AW1174" t="s">
        <v>35</v>
      </c>
      <c r="AX1174">
        <v>554674</v>
      </c>
      <c r="AY1174" t="s">
        <v>52</v>
      </c>
      <c r="AZ1174">
        <v>650000</v>
      </c>
      <c r="BA1174" t="s">
        <v>35</v>
      </c>
      <c r="BB1174">
        <v>725303</v>
      </c>
      <c r="BC1174">
        <v>650000</v>
      </c>
      <c r="BD1174" t="s">
        <v>35</v>
      </c>
      <c r="BE1174">
        <v>725303</v>
      </c>
      <c r="CN1174" t="s">
        <v>4530</v>
      </c>
      <c r="CP1174" t="s">
        <v>4901</v>
      </c>
    </row>
    <row r="1175" spans="1:99" x14ac:dyDescent="0.2">
      <c r="A1175" s="21" t="s">
        <v>15523</v>
      </c>
      <c r="B1175" t="s">
        <v>15524</v>
      </c>
      <c r="C1175" s="16">
        <v>42005</v>
      </c>
      <c r="D1175" t="s">
        <v>4501</v>
      </c>
      <c r="G1175" t="s">
        <v>15525</v>
      </c>
      <c r="H1175" t="s">
        <v>4503</v>
      </c>
      <c r="I1175" t="s">
        <v>60</v>
      </c>
      <c r="J1175" t="s">
        <v>15526</v>
      </c>
      <c r="K1175" t="s">
        <v>10379</v>
      </c>
      <c r="L1175" t="s">
        <v>15527</v>
      </c>
      <c r="M1175">
        <v>45.606000000000002</v>
      </c>
      <c r="N1175" t="s">
        <v>4484</v>
      </c>
      <c r="S1175" t="s">
        <v>4485</v>
      </c>
      <c r="T1175" t="s">
        <v>15528</v>
      </c>
      <c r="U1175" t="s">
        <v>15529</v>
      </c>
      <c r="V1175" t="s">
        <v>15530</v>
      </c>
      <c r="W1175" t="s">
        <v>15531</v>
      </c>
      <c r="X1175" t="s">
        <v>15532</v>
      </c>
      <c r="Y1175" t="s">
        <v>15533</v>
      </c>
      <c r="Z1175">
        <v>6</v>
      </c>
      <c r="AM1175">
        <v>1</v>
      </c>
      <c r="AN1175" t="s">
        <v>9123</v>
      </c>
      <c r="AO1175" s="17">
        <v>18568</v>
      </c>
      <c r="AP1175">
        <v>2</v>
      </c>
      <c r="AQ1175" t="s">
        <v>61</v>
      </c>
      <c r="AR1175" s="16">
        <v>43482</v>
      </c>
      <c r="AS1175">
        <v>2000000</v>
      </c>
      <c r="AT1175" t="s">
        <v>39</v>
      </c>
      <c r="AU1175">
        <v>2000000</v>
      </c>
      <c r="AV1175">
        <v>2000000</v>
      </c>
      <c r="AW1175" t="s">
        <v>39</v>
      </c>
      <c r="AX1175">
        <v>2000000</v>
      </c>
      <c r="AY1175" t="s">
        <v>60</v>
      </c>
      <c r="AZ1175">
        <v>2000000</v>
      </c>
      <c r="BA1175" t="s">
        <v>39</v>
      </c>
      <c r="BB1175">
        <v>2000000</v>
      </c>
      <c r="BC1175">
        <v>2010740</v>
      </c>
      <c r="BD1175" t="s">
        <v>39</v>
      </c>
      <c r="BE1175">
        <v>2010740</v>
      </c>
      <c r="BF1175">
        <v>1</v>
      </c>
      <c r="BG1175">
        <v>1</v>
      </c>
      <c r="CP1175" t="s">
        <v>5529</v>
      </c>
      <c r="CQ1175" t="s">
        <v>15534</v>
      </c>
    </row>
    <row r="1176" spans="1:99" x14ac:dyDescent="0.2">
      <c r="A1176" s="21" t="s">
        <v>15535</v>
      </c>
      <c r="B1176" t="s">
        <v>15536</v>
      </c>
      <c r="C1176" s="16">
        <v>44231</v>
      </c>
      <c r="D1176" t="s">
        <v>4476</v>
      </c>
      <c r="G1176" t="s">
        <v>15537</v>
      </c>
      <c r="H1176" t="s">
        <v>4503</v>
      </c>
      <c r="I1176" t="s">
        <v>52</v>
      </c>
      <c r="J1176" t="s">
        <v>15538</v>
      </c>
      <c r="K1176" t="s">
        <v>15539</v>
      </c>
      <c r="L1176" t="s">
        <v>15540</v>
      </c>
      <c r="M1176">
        <v>45.686999999999998</v>
      </c>
      <c r="N1176" t="s">
        <v>4484</v>
      </c>
      <c r="S1176" t="s">
        <v>4485</v>
      </c>
      <c r="T1176" t="s">
        <v>15541</v>
      </c>
      <c r="U1176" t="s">
        <v>15542</v>
      </c>
      <c r="V1176" t="s">
        <v>15543</v>
      </c>
      <c r="W1176" t="s">
        <v>15544</v>
      </c>
      <c r="X1176" t="s">
        <v>15545</v>
      </c>
      <c r="Y1176">
        <v>421903124356</v>
      </c>
      <c r="Z1176">
        <v>1</v>
      </c>
      <c r="AM1176">
        <v>2</v>
      </c>
      <c r="AN1176" t="s">
        <v>15546</v>
      </c>
      <c r="AO1176" s="18">
        <v>44470</v>
      </c>
      <c r="AP1176">
        <v>2</v>
      </c>
      <c r="AQ1176" t="s">
        <v>52</v>
      </c>
      <c r="AR1176" s="16">
        <v>44266</v>
      </c>
      <c r="AS1176">
        <v>500000</v>
      </c>
      <c r="AT1176" t="s">
        <v>35</v>
      </c>
      <c r="AU1176">
        <v>599054</v>
      </c>
      <c r="AV1176">
        <v>500000</v>
      </c>
      <c r="AW1176" t="s">
        <v>35</v>
      </c>
      <c r="AX1176">
        <v>599054</v>
      </c>
      <c r="AY1176" t="s">
        <v>52</v>
      </c>
      <c r="AZ1176">
        <v>505000</v>
      </c>
      <c r="BA1176" t="s">
        <v>35</v>
      </c>
      <c r="BB1176">
        <v>605039</v>
      </c>
      <c r="BC1176">
        <v>505000</v>
      </c>
      <c r="BD1176" t="s">
        <v>35</v>
      </c>
      <c r="BE1176">
        <v>605039</v>
      </c>
      <c r="BF1176">
        <v>1</v>
      </c>
      <c r="BG1176">
        <v>3</v>
      </c>
      <c r="CF1176">
        <v>0</v>
      </c>
      <c r="CG1176">
        <v>0</v>
      </c>
      <c r="CI1176" t="s">
        <v>4580</v>
      </c>
      <c r="CN1176" t="s">
        <v>4530</v>
      </c>
      <c r="CP1176" t="s">
        <v>6202</v>
      </c>
      <c r="CQ1176" t="s">
        <v>15547</v>
      </c>
    </row>
    <row r="1177" spans="1:99" x14ac:dyDescent="0.2">
      <c r="A1177" s="21" t="s">
        <v>15548</v>
      </c>
      <c r="B1177" t="s">
        <v>15549</v>
      </c>
      <c r="C1177" s="16">
        <v>42096</v>
      </c>
      <c r="D1177" t="s">
        <v>4476</v>
      </c>
      <c r="F1177" t="s">
        <v>77</v>
      </c>
      <c r="G1177" t="s">
        <v>15550</v>
      </c>
      <c r="H1177" t="s">
        <v>4503</v>
      </c>
      <c r="I1177" t="s">
        <v>52</v>
      </c>
      <c r="J1177" t="s">
        <v>15551</v>
      </c>
      <c r="K1177" t="s">
        <v>5220</v>
      </c>
      <c r="L1177" t="s">
        <v>15552</v>
      </c>
      <c r="M1177">
        <v>45.695</v>
      </c>
      <c r="N1177" t="s">
        <v>4484</v>
      </c>
      <c r="S1177" t="s">
        <v>4485</v>
      </c>
      <c r="T1177" t="s">
        <v>15553</v>
      </c>
      <c r="U1177" t="s">
        <v>15554</v>
      </c>
      <c r="V1177" t="s">
        <v>15555</v>
      </c>
      <c r="W1177" t="s">
        <v>15556</v>
      </c>
      <c r="X1177" t="s">
        <v>15557</v>
      </c>
      <c r="Y1177">
        <v>4989244132100</v>
      </c>
      <c r="Z1177">
        <v>4</v>
      </c>
      <c r="AM1177">
        <v>3</v>
      </c>
      <c r="AN1177" t="s">
        <v>15558</v>
      </c>
      <c r="AO1177" s="17">
        <v>18568</v>
      </c>
      <c r="AP1177">
        <v>2</v>
      </c>
      <c r="AQ1177" t="s">
        <v>52</v>
      </c>
      <c r="AR1177" s="16">
        <v>42857</v>
      </c>
      <c r="AS1177">
        <v>1700000</v>
      </c>
      <c r="AT1177" t="s">
        <v>35</v>
      </c>
      <c r="AU1177">
        <v>1858992</v>
      </c>
      <c r="AV1177">
        <v>1700000</v>
      </c>
      <c r="AW1177" t="s">
        <v>35</v>
      </c>
      <c r="AX1177">
        <v>1858992</v>
      </c>
      <c r="AY1177" t="s">
        <v>52</v>
      </c>
      <c r="AZ1177">
        <v>2400000</v>
      </c>
      <c r="BA1177" t="s">
        <v>35</v>
      </c>
      <c r="BB1177">
        <v>2665895</v>
      </c>
      <c r="BC1177">
        <v>2400000</v>
      </c>
      <c r="BD1177" t="s">
        <v>35</v>
      </c>
      <c r="BE1177">
        <v>2665895</v>
      </c>
      <c r="BF1177">
        <v>1</v>
      </c>
      <c r="BG1177">
        <v>7</v>
      </c>
      <c r="CF1177">
        <v>0</v>
      </c>
      <c r="CG1177">
        <v>1</v>
      </c>
      <c r="CI1177" t="s">
        <v>4498</v>
      </c>
    </row>
    <row r="1178" spans="1:99" x14ac:dyDescent="0.2">
      <c r="A1178" s="21" t="s">
        <v>1574</v>
      </c>
      <c r="B1178" t="s">
        <v>1575</v>
      </c>
      <c r="C1178" s="16">
        <v>42736</v>
      </c>
      <c r="D1178" t="s">
        <v>4501</v>
      </c>
      <c r="F1178" t="s">
        <v>77</v>
      </c>
      <c r="G1178" t="s">
        <v>15559</v>
      </c>
      <c r="H1178" t="s">
        <v>4503</v>
      </c>
      <c r="I1178" t="s">
        <v>91</v>
      </c>
      <c r="J1178" t="s">
        <v>174</v>
      </c>
      <c r="K1178" t="s">
        <v>4506</v>
      </c>
      <c r="L1178" t="s">
        <v>1576</v>
      </c>
      <c r="M1178">
        <v>45.85</v>
      </c>
      <c r="N1178" t="s">
        <v>4484</v>
      </c>
      <c r="S1178" t="s">
        <v>4485</v>
      </c>
      <c r="T1178" t="s">
        <v>1577</v>
      </c>
      <c r="V1178" t="s">
        <v>15560</v>
      </c>
      <c r="X1178" t="s">
        <v>15561</v>
      </c>
      <c r="Y1178">
        <v>9032200350</v>
      </c>
      <c r="Z1178">
        <v>1</v>
      </c>
      <c r="AM1178">
        <v>1</v>
      </c>
      <c r="AN1178" t="s">
        <v>15562</v>
      </c>
      <c r="AO1178" s="17">
        <v>18568</v>
      </c>
      <c r="AP1178">
        <v>2</v>
      </c>
      <c r="AQ1178" t="s">
        <v>52</v>
      </c>
      <c r="AR1178" s="16">
        <v>43720</v>
      </c>
      <c r="AS1178">
        <v>1600000</v>
      </c>
      <c r="AT1178" t="s">
        <v>39</v>
      </c>
      <c r="AU1178">
        <v>1600000</v>
      </c>
      <c r="AV1178">
        <v>1600000</v>
      </c>
      <c r="AW1178" t="s">
        <v>39</v>
      </c>
      <c r="AX1178">
        <v>1600000</v>
      </c>
      <c r="AY1178" t="s">
        <v>91</v>
      </c>
      <c r="AZ1178">
        <v>1616944</v>
      </c>
      <c r="BA1178" t="s">
        <v>39</v>
      </c>
      <c r="BB1178">
        <v>1616944</v>
      </c>
      <c r="BC1178">
        <v>1616944</v>
      </c>
      <c r="BD1178" t="s">
        <v>39</v>
      </c>
      <c r="BE1178">
        <v>1616944</v>
      </c>
      <c r="BF1178">
        <v>2</v>
      </c>
      <c r="BG1178">
        <v>2</v>
      </c>
      <c r="CP1178" t="s">
        <v>4716</v>
      </c>
      <c r="CQ1178" t="s">
        <v>15563</v>
      </c>
    </row>
    <row r="1179" spans="1:99" x14ac:dyDescent="0.2">
      <c r="A1179" s="21" t="s">
        <v>771</v>
      </c>
      <c r="B1179" t="s">
        <v>772</v>
      </c>
      <c r="C1179" s="16">
        <v>43235</v>
      </c>
      <c r="D1179" t="s">
        <v>4476</v>
      </c>
      <c r="G1179" t="s">
        <v>15564</v>
      </c>
    </row>
    <row r="1180" spans="1:99" x14ac:dyDescent="0.2">
      <c r="A1180" s="21" t="s">
        <v>15565</v>
      </c>
      <c r="B1180" t="s">
        <v>15566</v>
      </c>
      <c r="C1180" s="16">
        <v>43101</v>
      </c>
      <c r="D1180" t="s">
        <v>4501</v>
      </c>
      <c r="F1180" t="s">
        <v>53</v>
      </c>
      <c r="G1180" t="s">
        <v>15567</v>
      </c>
      <c r="H1180" t="s">
        <v>4503</v>
      </c>
      <c r="I1180" t="s">
        <v>52</v>
      </c>
      <c r="J1180" t="s">
        <v>15568</v>
      </c>
      <c r="K1180" t="s">
        <v>4945</v>
      </c>
      <c r="L1180" t="s">
        <v>15569</v>
      </c>
      <c r="M1180">
        <v>46.177</v>
      </c>
      <c r="N1180" t="s">
        <v>4484</v>
      </c>
      <c r="S1180" t="s">
        <v>4485</v>
      </c>
      <c r="T1180" t="s">
        <v>15570</v>
      </c>
      <c r="U1180" t="s">
        <v>15571</v>
      </c>
      <c r="V1180" t="s">
        <v>15572</v>
      </c>
      <c r="W1180" t="s">
        <v>15573</v>
      </c>
      <c r="X1180" t="s">
        <v>15574</v>
      </c>
      <c r="Z1180">
        <v>1</v>
      </c>
      <c r="AM1180">
        <v>2</v>
      </c>
      <c r="AN1180" t="s">
        <v>15575</v>
      </c>
      <c r="AO1180" s="18">
        <v>44470</v>
      </c>
      <c r="AP1180">
        <v>2</v>
      </c>
      <c r="AQ1180" t="s">
        <v>52</v>
      </c>
      <c r="AR1180" s="16">
        <v>43865</v>
      </c>
      <c r="AS1180">
        <v>800000</v>
      </c>
      <c r="AT1180" t="s">
        <v>35</v>
      </c>
      <c r="AU1180">
        <v>883596</v>
      </c>
      <c r="AV1180">
        <v>800000</v>
      </c>
      <c r="AW1180" t="s">
        <v>35</v>
      </c>
      <c r="AX1180">
        <v>883596</v>
      </c>
      <c r="AY1180" t="s">
        <v>52</v>
      </c>
      <c r="AZ1180">
        <v>883596</v>
      </c>
      <c r="BA1180" t="s">
        <v>39</v>
      </c>
      <c r="BB1180">
        <v>883596</v>
      </c>
      <c r="BC1180">
        <v>883596</v>
      </c>
      <c r="BD1180" t="s">
        <v>39</v>
      </c>
      <c r="BE1180">
        <v>883596</v>
      </c>
      <c r="BG1180">
        <v>4</v>
      </c>
      <c r="CC1180" t="s">
        <v>4791</v>
      </c>
      <c r="CD1180">
        <v>2</v>
      </c>
      <c r="CN1180" t="s">
        <v>4530</v>
      </c>
      <c r="CP1180" t="s">
        <v>8834</v>
      </c>
      <c r="CQ1180" t="s">
        <v>15576</v>
      </c>
    </row>
    <row r="1181" spans="1:99" x14ac:dyDescent="0.2">
      <c r="A1181" s="21" t="s">
        <v>15577</v>
      </c>
      <c r="B1181" t="s">
        <v>15578</v>
      </c>
      <c r="C1181" s="16">
        <v>42324</v>
      </c>
      <c r="D1181" t="s">
        <v>4476</v>
      </c>
      <c r="F1181" t="s">
        <v>53</v>
      </c>
      <c r="G1181" t="s">
        <v>15579</v>
      </c>
      <c r="H1181" t="s">
        <v>4503</v>
      </c>
      <c r="I1181" t="s">
        <v>60</v>
      </c>
      <c r="J1181" t="s">
        <v>15580</v>
      </c>
      <c r="K1181" t="s">
        <v>5586</v>
      </c>
      <c r="L1181" t="s">
        <v>15581</v>
      </c>
      <c r="M1181">
        <v>46.487000000000002</v>
      </c>
      <c r="N1181" t="s">
        <v>4484</v>
      </c>
      <c r="S1181" t="s">
        <v>4485</v>
      </c>
      <c r="T1181" t="s">
        <v>15582</v>
      </c>
      <c r="U1181" t="s">
        <v>15583</v>
      </c>
      <c r="V1181" t="s">
        <v>15584</v>
      </c>
      <c r="W1181" t="s">
        <v>15585</v>
      </c>
      <c r="X1181" t="s">
        <v>15586</v>
      </c>
      <c r="Y1181">
        <v>34936338652</v>
      </c>
      <c r="AM1181">
        <v>2</v>
      </c>
      <c r="AN1181" t="s">
        <v>15587</v>
      </c>
      <c r="AO1181" s="17">
        <v>18568</v>
      </c>
      <c r="AP1181">
        <v>2</v>
      </c>
      <c r="AQ1181" t="s">
        <v>61</v>
      </c>
      <c r="AR1181" s="16">
        <v>43221</v>
      </c>
      <c r="AS1181">
        <v>3500000</v>
      </c>
      <c r="AT1181" t="s">
        <v>35</v>
      </c>
      <c r="AU1181">
        <v>4196919</v>
      </c>
      <c r="AV1181">
        <v>3500000</v>
      </c>
      <c r="AW1181" t="s">
        <v>35</v>
      </c>
      <c r="AX1181">
        <v>4196919</v>
      </c>
      <c r="AY1181" t="s">
        <v>60</v>
      </c>
      <c r="AZ1181">
        <v>4500000</v>
      </c>
      <c r="BA1181" t="s">
        <v>35</v>
      </c>
      <c r="BB1181">
        <v>5315440</v>
      </c>
      <c r="BC1181">
        <v>4500000</v>
      </c>
      <c r="BD1181" t="s">
        <v>35</v>
      </c>
      <c r="BE1181">
        <v>5315440</v>
      </c>
      <c r="CC1181" t="s">
        <v>11615</v>
      </c>
      <c r="CD1181">
        <v>4</v>
      </c>
      <c r="CF1181">
        <v>0</v>
      </c>
      <c r="CG1181">
        <v>1</v>
      </c>
      <c r="CI1181" t="s">
        <v>4498</v>
      </c>
    </row>
    <row r="1182" spans="1:99" x14ac:dyDescent="0.2">
      <c r="A1182" s="21" t="s">
        <v>15588</v>
      </c>
      <c r="B1182" t="s">
        <v>15589</v>
      </c>
      <c r="C1182" s="16">
        <v>41381</v>
      </c>
      <c r="D1182" t="s">
        <v>4476</v>
      </c>
      <c r="E1182" t="s">
        <v>4881</v>
      </c>
      <c r="G1182" t="s">
        <v>15590</v>
      </c>
      <c r="H1182" t="s">
        <v>4503</v>
      </c>
      <c r="I1182" t="s">
        <v>52</v>
      </c>
      <c r="J1182" t="s">
        <v>15591</v>
      </c>
      <c r="K1182" t="s">
        <v>4768</v>
      </c>
      <c r="L1182" t="s">
        <v>15592</v>
      </c>
      <c r="M1182">
        <v>47.046999999999997</v>
      </c>
      <c r="N1182" t="s">
        <v>4484</v>
      </c>
      <c r="O1182" s="16">
        <v>43405</v>
      </c>
      <c r="P1182" t="s">
        <v>4476</v>
      </c>
      <c r="S1182" t="s">
        <v>4485</v>
      </c>
      <c r="T1182" t="s">
        <v>15593</v>
      </c>
      <c r="U1182" t="s">
        <v>15594</v>
      </c>
      <c r="V1182" t="s">
        <v>15595</v>
      </c>
      <c r="W1182" t="s">
        <v>15596</v>
      </c>
      <c r="X1182" t="s">
        <v>15597</v>
      </c>
      <c r="Y1182" t="s">
        <v>15598</v>
      </c>
      <c r="Z1182">
        <v>3</v>
      </c>
      <c r="AM1182">
        <v>3</v>
      </c>
      <c r="AN1182" t="s">
        <v>15599</v>
      </c>
      <c r="AO1182" s="17">
        <v>18568</v>
      </c>
      <c r="AP1182">
        <v>2</v>
      </c>
      <c r="AQ1182" t="s">
        <v>203</v>
      </c>
      <c r="AR1182" s="16">
        <v>41913</v>
      </c>
      <c r="AS1182">
        <v>2500000</v>
      </c>
      <c r="AT1182" t="s">
        <v>35</v>
      </c>
      <c r="AU1182">
        <v>3154785</v>
      </c>
      <c r="AV1182">
        <v>2500000</v>
      </c>
      <c r="AW1182" t="s">
        <v>35</v>
      </c>
      <c r="AX1182">
        <v>3154785</v>
      </c>
      <c r="AY1182" t="s">
        <v>52</v>
      </c>
      <c r="AZ1182">
        <v>2950000</v>
      </c>
      <c r="BA1182" t="s">
        <v>35</v>
      </c>
      <c r="BB1182">
        <v>3764236</v>
      </c>
      <c r="BC1182">
        <v>2950000</v>
      </c>
      <c r="BD1182" t="s">
        <v>35</v>
      </c>
      <c r="BE1182">
        <v>3764236</v>
      </c>
      <c r="BF1182">
        <v>1</v>
      </c>
      <c r="BG1182">
        <v>1</v>
      </c>
      <c r="BH1182" t="s">
        <v>1520</v>
      </c>
      <c r="BI1182" t="s">
        <v>1522</v>
      </c>
      <c r="BJ1182" s="16">
        <v>43405</v>
      </c>
      <c r="BK1182" t="s">
        <v>4476</v>
      </c>
      <c r="BO1182" t="s">
        <v>5195</v>
      </c>
      <c r="CF1182">
        <v>0</v>
      </c>
      <c r="CG1182">
        <v>3</v>
      </c>
      <c r="CI1182" t="s">
        <v>4594</v>
      </c>
    </row>
    <row r="1183" spans="1:99" x14ac:dyDescent="0.2">
      <c r="A1183" s="21" t="s">
        <v>3666</v>
      </c>
      <c r="B1183" t="s">
        <v>3667</v>
      </c>
      <c r="C1183" s="16">
        <v>39448</v>
      </c>
      <c r="D1183" t="s">
        <v>4501</v>
      </c>
      <c r="E1183" t="s">
        <v>4612</v>
      </c>
      <c r="F1183" t="s">
        <v>77</v>
      </c>
      <c r="G1183" t="s">
        <v>15600</v>
      </c>
      <c r="H1183" t="s">
        <v>4503</v>
      </c>
      <c r="I1183" t="s">
        <v>97</v>
      </c>
      <c r="J1183" t="s">
        <v>145</v>
      </c>
      <c r="K1183" t="s">
        <v>4506</v>
      </c>
      <c r="L1183" t="s">
        <v>3668</v>
      </c>
      <c r="M1183">
        <v>47.167999999999999</v>
      </c>
      <c r="N1183" t="s">
        <v>4484</v>
      </c>
      <c r="O1183" s="16">
        <v>44404</v>
      </c>
      <c r="P1183" t="s">
        <v>4476</v>
      </c>
      <c r="S1183" t="s">
        <v>4485</v>
      </c>
      <c r="T1183" t="s">
        <v>3669</v>
      </c>
      <c r="U1183" t="s">
        <v>15601</v>
      </c>
      <c r="W1183" t="s">
        <v>15602</v>
      </c>
      <c r="X1183" t="s">
        <v>15603</v>
      </c>
      <c r="Y1183">
        <v>4403301596348</v>
      </c>
      <c r="Z1183">
        <v>18</v>
      </c>
      <c r="AM1183">
        <v>1</v>
      </c>
      <c r="AN1183" t="s">
        <v>15604</v>
      </c>
      <c r="AO1183" t="s">
        <v>4528</v>
      </c>
      <c r="AP1183">
        <v>2</v>
      </c>
      <c r="AQ1183" t="s">
        <v>203</v>
      </c>
      <c r="AR1183" s="16">
        <v>42592</v>
      </c>
      <c r="AY1183" t="s">
        <v>97</v>
      </c>
      <c r="BF1183">
        <v>1</v>
      </c>
      <c r="BG1183">
        <v>1</v>
      </c>
      <c r="BH1183" t="s">
        <v>15605</v>
      </c>
      <c r="BI1183" t="s">
        <v>15606</v>
      </c>
      <c r="BJ1183" s="16">
        <v>44404</v>
      </c>
      <c r="BK1183" t="s">
        <v>4476</v>
      </c>
      <c r="BO1183" t="s">
        <v>5195</v>
      </c>
      <c r="CC1183" t="s">
        <v>14348</v>
      </c>
      <c r="CD1183">
        <v>66</v>
      </c>
      <c r="CF1183">
        <v>0</v>
      </c>
      <c r="CG1183">
        <v>3</v>
      </c>
      <c r="CI1183" t="s">
        <v>4594</v>
      </c>
    </row>
    <row r="1184" spans="1:99" x14ac:dyDescent="0.2">
      <c r="A1184" s="21" t="s">
        <v>3020</v>
      </c>
      <c r="B1184" t="s">
        <v>3022</v>
      </c>
      <c r="C1184" s="16">
        <v>43101</v>
      </c>
      <c r="D1184" t="s">
        <v>4476</v>
      </c>
      <c r="G1184" t="s">
        <v>15607</v>
      </c>
      <c r="H1184" t="s">
        <v>4503</v>
      </c>
      <c r="I1184" t="s">
        <v>60</v>
      </c>
      <c r="J1184" t="s">
        <v>3021</v>
      </c>
      <c r="K1184" t="s">
        <v>4506</v>
      </c>
      <c r="L1184" t="s">
        <v>3023</v>
      </c>
      <c r="M1184">
        <v>47.188000000000002</v>
      </c>
      <c r="N1184" t="s">
        <v>4484</v>
      </c>
      <c r="S1184" t="s">
        <v>4485</v>
      </c>
      <c r="T1184" t="s">
        <v>3024</v>
      </c>
      <c r="U1184" t="s">
        <v>15608</v>
      </c>
      <c r="V1184" t="s">
        <v>15609</v>
      </c>
      <c r="X1184" t="s">
        <v>15610</v>
      </c>
      <c r="Z1184">
        <v>1</v>
      </c>
      <c r="AM1184">
        <v>1</v>
      </c>
      <c r="AN1184" t="s">
        <v>15611</v>
      </c>
      <c r="AO1184" s="17">
        <v>18568</v>
      </c>
      <c r="AP1184">
        <v>2</v>
      </c>
      <c r="AQ1184" t="s">
        <v>61</v>
      </c>
      <c r="AR1184" s="16">
        <v>43864</v>
      </c>
      <c r="AS1184">
        <v>1100000</v>
      </c>
      <c r="AT1184" t="s">
        <v>39</v>
      </c>
      <c r="AU1184">
        <v>1100000</v>
      </c>
      <c r="AV1184">
        <v>1100000</v>
      </c>
      <c r="AW1184" t="s">
        <v>39</v>
      </c>
      <c r="AX1184">
        <v>1100000</v>
      </c>
      <c r="AY1184" t="s">
        <v>60</v>
      </c>
      <c r="AZ1184">
        <v>2700000</v>
      </c>
      <c r="BA1184" t="s">
        <v>39</v>
      </c>
      <c r="BB1184">
        <v>2700000</v>
      </c>
      <c r="BC1184">
        <v>2700000</v>
      </c>
      <c r="BD1184" t="s">
        <v>39</v>
      </c>
      <c r="BE1184">
        <v>2700000</v>
      </c>
      <c r="CP1184" t="s">
        <v>15612</v>
      </c>
    </row>
    <row r="1185" spans="1:99" x14ac:dyDescent="0.2">
      <c r="A1185" s="21" t="s">
        <v>15613</v>
      </c>
      <c r="B1185" t="s">
        <v>15614</v>
      </c>
      <c r="C1185" s="16">
        <v>43709</v>
      </c>
      <c r="D1185" t="s">
        <v>4546</v>
      </c>
      <c r="G1185" t="s">
        <v>15615</v>
      </c>
      <c r="H1185" t="s">
        <v>4503</v>
      </c>
      <c r="I1185" t="s">
        <v>52</v>
      </c>
      <c r="J1185" t="s">
        <v>15616</v>
      </c>
      <c r="K1185" t="s">
        <v>6139</v>
      </c>
      <c r="L1185" t="s">
        <v>15617</v>
      </c>
      <c r="M1185">
        <v>47.591999999999999</v>
      </c>
      <c r="N1185" t="s">
        <v>4484</v>
      </c>
      <c r="S1185" t="s">
        <v>4485</v>
      </c>
      <c r="T1185" t="s">
        <v>15618</v>
      </c>
      <c r="W1185" t="s">
        <v>15619</v>
      </c>
      <c r="X1185" t="s">
        <v>15620</v>
      </c>
      <c r="Y1185">
        <v>393516683055</v>
      </c>
      <c r="Z1185">
        <v>2</v>
      </c>
      <c r="AM1185">
        <v>3</v>
      </c>
      <c r="AN1185" t="s">
        <v>15621</v>
      </c>
      <c r="AO1185" s="18">
        <v>44470</v>
      </c>
      <c r="AP1185">
        <v>2</v>
      </c>
      <c r="AQ1185" t="s">
        <v>52</v>
      </c>
      <c r="AR1185" s="16">
        <v>44187</v>
      </c>
      <c r="AS1185">
        <v>90000</v>
      </c>
      <c r="AT1185" t="s">
        <v>35</v>
      </c>
      <c r="AU1185">
        <v>109692</v>
      </c>
      <c r="AV1185">
        <v>90000</v>
      </c>
      <c r="AW1185" t="s">
        <v>35</v>
      </c>
      <c r="AX1185">
        <v>109692</v>
      </c>
      <c r="AY1185" t="s">
        <v>52</v>
      </c>
      <c r="AZ1185">
        <v>440000</v>
      </c>
      <c r="BA1185" t="s">
        <v>35</v>
      </c>
      <c r="BB1185">
        <v>497633</v>
      </c>
      <c r="BC1185">
        <v>440000</v>
      </c>
      <c r="BD1185" t="s">
        <v>35</v>
      </c>
      <c r="BE1185">
        <v>497633</v>
      </c>
      <c r="BF1185">
        <v>1</v>
      </c>
      <c r="BG1185">
        <v>3</v>
      </c>
      <c r="CN1185" t="s">
        <v>4530</v>
      </c>
      <c r="CP1185" t="s">
        <v>4555</v>
      </c>
      <c r="CQ1185" t="s">
        <v>15622</v>
      </c>
    </row>
    <row r="1186" spans="1:99" x14ac:dyDescent="0.2">
      <c r="A1186" s="21" t="s">
        <v>15623</v>
      </c>
      <c r="B1186" t="s">
        <v>15624</v>
      </c>
      <c r="C1186" s="16">
        <v>43466</v>
      </c>
      <c r="D1186" t="s">
        <v>4501</v>
      </c>
      <c r="G1186" t="s">
        <v>15625</v>
      </c>
      <c r="H1186" t="s">
        <v>4503</v>
      </c>
      <c r="I1186" t="s">
        <v>97</v>
      </c>
      <c r="J1186" t="s">
        <v>15626</v>
      </c>
      <c r="K1186" t="s">
        <v>6498</v>
      </c>
      <c r="L1186" t="s">
        <v>15627</v>
      </c>
      <c r="M1186">
        <v>47.753999999999998</v>
      </c>
      <c r="N1186" t="s">
        <v>4484</v>
      </c>
      <c r="S1186" t="s">
        <v>4485</v>
      </c>
      <c r="T1186" t="s">
        <v>15628</v>
      </c>
      <c r="U1186" t="s">
        <v>15629</v>
      </c>
      <c r="W1186" t="s">
        <v>15630</v>
      </c>
      <c r="X1186" t="s">
        <v>15631</v>
      </c>
      <c r="AM1186">
        <v>2</v>
      </c>
      <c r="AN1186" t="s">
        <v>15632</v>
      </c>
      <c r="AO1186" s="18">
        <v>44470</v>
      </c>
      <c r="AP1186">
        <v>2</v>
      </c>
      <c r="AR1186" s="16">
        <v>44062</v>
      </c>
      <c r="AS1186">
        <v>2200000</v>
      </c>
      <c r="AT1186" t="s">
        <v>39</v>
      </c>
      <c r="AU1186">
        <v>2200000</v>
      </c>
      <c r="AV1186">
        <v>2200000</v>
      </c>
      <c r="AW1186" t="s">
        <v>39</v>
      </c>
      <c r="AX1186">
        <v>2200000</v>
      </c>
      <c r="AY1186" t="s">
        <v>97</v>
      </c>
      <c r="AZ1186">
        <v>2200000</v>
      </c>
      <c r="BA1186" t="s">
        <v>39</v>
      </c>
      <c r="BB1186">
        <v>2200000</v>
      </c>
      <c r="BC1186">
        <v>2200000</v>
      </c>
      <c r="BD1186" t="s">
        <v>39</v>
      </c>
      <c r="BE1186">
        <v>2200000</v>
      </c>
      <c r="BF1186">
        <v>2</v>
      </c>
      <c r="BG1186">
        <v>7</v>
      </c>
      <c r="CN1186" t="s">
        <v>4530</v>
      </c>
      <c r="CP1186" t="s">
        <v>4728</v>
      </c>
      <c r="CQ1186" t="s">
        <v>15633</v>
      </c>
    </row>
    <row r="1187" spans="1:99" x14ac:dyDescent="0.2">
      <c r="A1187" s="21" t="s">
        <v>15634</v>
      </c>
      <c r="B1187" t="s">
        <v>15635</v>
      </c>
      <c r="C1187" s="16">
        <v>43542</v>
      </c>
      <c r="D1187" t="s">
        <v>4476</v>
      </c>
      <c r="G1187" t="s">
        <v>15636</v>
      </c>
    </row>
    <row r="1188" spans="1:99" x14ac:dyDescent="0.2">
      <c r="A1188" s="21" t="s">
        <v>15637</v>
      </c>
      <c r="B1188" t="s">
        <v>15638</v>
      </c>
      <c r="C1188" s="16">
        <v>41518</v>
      </c>
      <c r="D1188" t="s">
        <v>4546</v>
      </c>
      <c r="F1188" t="s">
        <v>77</v>
      </c>
      <c r="G1188" t="s">
        <v>15639</v>
      </c>
      <c r="H1188" t="s">
        <v>4503</v>
      </c>
      <c r="I1188" t="s">
        <v>60</v>
      </c>
      <c r="J1188" t="s">
        <v>15640</v>
      </c>
      <c r="K1188" t="s">
        <v>15641</v>
      </c>
      <c r="L1188" t="s">
        <v>15642</v>
      </c>
      <c r="M1188">
        <v>48.768000000000001</v>
      </c>
      <c r="N1188" t="s">
        <v>4484</v>
      </c>
      <c r="S1188" t="s">
        <v>4485</v>
      </c>
      <c r="T1188" t="s">
        <v>15643</v>
      </c>
      <c r="U1188" t="s">
        <v>15644</v>
      </c>
      <c r="V1188" t="s">
        <v>15645</v>
      </c>
      <c r="W1188" t="s">
        <v>15646</v>
      </c>
      <c r="X1188" t="s">
        <v>15647</v>
      </c>
      <c r="Y1188" t="s">
        <v>15648</v>
      </c>
      <c r="Z1188">
        <v>8</v>
      </c>
      <c r="AM1188">
        <v>1</v>
      </c>
      <c r="AN1188" t="s">
        <v>15649</v>
      </c>
      <c r="AO1188" t="s">
        <v>4528</v>
      </c>
      <c r="AP1188">
        <v>2</v>
      </c>
      <c r="AQ1188" t="s">
        <v>61</v>
      </c>
      <c r="AR1188" s="16">
        <v>42533</v>
      </c>
      <c r="AS1188">
        <v>6000000</v>
      </c>
      <c r="AT1188" t="s">
        <v>39</v>
      </c>
      <c r="AU1188">
        <v>6000000</v>
      </c>
      <c r="AV1188">
        <v>6000000</v>
      </c>
      <c r="AW1188" t="s">
        <v>39</v>
      </c>
      <c r="AX1188">
        <v>6000000</v>
      </c>
      <c r="AY1188" t="s">
        <v>60</v>
      </c>
      <c r="AZ1188">
        <v>10000000</v>
      </c>
      <c r="BA1188" t="s">
        <v>39</v>
      </c>
      <c r="BB1188">
        <v>10000000</v>
      </c>
      <c r="BC1188">
        <v>10000000</v>
      </c>
      <c r="BD1188" t="s">
        <v>39</v>
      </c>
      <c r="BE1188">
        <v>10000000</v>
      </c>
      <c r="BF1188">
        <v>1</v>
      </c>
      <c r="BG1188">
        <v>1</v>
      </c>
      <c r="CN1188" t="s">
        <v>5008</v>
      </c>
      <c r="CP1188" t="s">
        <v>12621</v>
      </c>
      <c r="CQ1188" t="s">
        <v>15650</v>
      </c>
      <c r="CU1188">
        <v>5</v>
      </c>
    </row>
    <row r="1189" spans="1:99" x14ac:dyDescent="0.2">
      <c r="A1189" s="21" t="s">
        <v>15651</v>
      </c>
      <c r="B1189" t="s">
        <v>15652</v>
      </c>
      <c r="C1189" s="16">
        <v>43525</v>
      </c>
      <c r="D1189" t="s">
        <v>4476</v>
      </c>
      <c r="G1189" t="s">
        <v>15653</v>
      </c>
      <c r="H1189" t="s">
        <v>4503</v>
      </c>
      <c r="I1189" t="s">
        <v>91</v>
      </c>
      <c r="J1189" t="s">
        <v>15654</v>
      </c>
      <c r="K1189" t="s">
        <v>4768</v>
      </c>
      <c r="L1189" t="s">
        <v>15655</v>
      </c>
      <c r="M1189">
        <v>48.837000000000003</v>
      </c>
      <c r="N1189" t="s">
        <v>4484</v>
      </c>
      <c r="S1189" t="s">
        <v>4485</v>
      </c>
      <c r="T1189" t="s">
        <v>15656</v>
      </c>
      <c r="W1189" t="s">
        <v>15657</v>
      </c>
      <c r="X1189" t="s">
        <v>15658</v>
      </c>
      <c r="Y1189">
        <f>49-40-22863471-0</f>
        <v>-22863462</v>
      </c>
      <c r="Z1189">
        <v>1</v>
      </c>
      <c r="AM1189">
        <v>2</v>
      </c>
      <c r="AN1189" t="s">
        <v>15659</v>
      </c>
      <c r="AO1189" s="17">
        <v>18568</v>
      </c>
      <c r="AP1189">
        <v>2</v>
      </c>
      <c r="AQ1189" t="s">
        <v>52</v>
      </c>
      <c r="AR1189" s="16">
        <v>44228</v>
      </c>
      <c r="AS1189">
        <v>250000</v>
      </c>
      <c r="AT1189" t="s">
        <v>35</v>
      </c>
      <c r="AU1189">
        <v>301697</v>
      </c>
      <c r="AV1189">
        <v>250000</v>
      </c>
      <c r="AW1189" t="s">
        <v>35</v>
      </c>
      <c r="AX1189">
        <v>301697</v>
      </c>
      <c r="AY1189" t="s">
        <v>91</v>
      </c>
      <c r="AZ1189">
        <v>400000</v>
      </c>
      <c r="BA1189" t="s">
        <v>35</v>
      </c>
      <c r="BB1189">
        <v>469773</v>
      </c>
      <c r="BC1189">
        <v>400000</v>
      </c>
      <c r="BD1189" t="s">
        <v>35</v>
      </c>
      <c r="BE1189">
        <v>469773</v>
      </c>
      <c r="CC1189" t="s">
        <v>4579</v>
      </c>
      <c r="CD1189">
        <v>4</v>
      </c>
      <c r="CN1189" t="s">
        <v>4530</v>
      </c>
      <c r="CP1189" t="s">
        <v>15660</v>
      </c>
    </row>
    <row r="1190" spans="1:99" x14ac:dyDescent="0.2">
      <c r="A1190" s="21" t="s">
        <v>15661</v>
      </c>
      <c r="B1190" t="s">
        <v>15662</v>
      </c>
      <c r="C1190" s="16">
        <v>43466</v>
      </c>
      <c r="D1190" t="s">
        <v>4501</v>
      </c>
      <c r="G1190" t="s">
        <v>15663</v>
      </c>
      <c r="H1190" t="s">
        <v>4503</v>
      </c>
      <c r="I1190" t="s">
        <v>91</v>
      </c>
      <c r="J1190" t="s">
        <v>73</v>
      </c>
      <c r="K1190" t="s">
        <v>4654</v>
      </c>
      <c r="L1190" t="s">
        <v>15663</v>
      </c>
      <c r="M1190">
        <v>48.914000000000001</v>
      </c>
      <c r="N1190" t="s">
        <v>4484</v>
      </c>
      <c r="T1190" t="s">
        <v>15664</v>
      </c>
      <c r="U1190" t="s">
        <v>15665</v>
      </c>
      <c r="V1190" t="s">
        <v>15666</v>
      </c>
      <c r="W1190" t="s">
        <v>15667</v>
      </c>
      <c r="X1190" t="s">
        <v>15668</v>
      </c>
      <c r="AM1190">
        <v>2</v>
      </c>
      <c r="AN1190" t="s">
        <v>15669</v>
      </c>
      <c r="AO1190" s="18">
        <v>44470</v>
      </c>
      <c r="AP1190">
        <v>2</v>
      </c>
      <c r="AQ1190" t="s">
        <v>52</v>
      </c>
      <c r="AR1190" s="16">
        <v>44237</v>
      </c>
      <c r="AS1190">
        <v>600000</v>
      </c>
      <c r="AT1190" t="s">
        <v>1666</v>
      </c>
      <c r="AU1190">
        <v>674013</v>
      </c>
      <c r="AV1190">
        <v>600000</v>
      </c>
      <c r="AW1190" t="s">
        <v>1666</v>
      </c>
      <c r="AX1190">
        <v>674013</v>
      </c>
      <c r="AY1190" t="s">
        <v>91</v>
      </c>
      <c r="AZ1190">
        <v>1600000</v>
      </c>
      <c r="BA1190" t="s">
        <v>1666</v>
      </c>
      <c r="BB1190">
        <v>1684624</v>
      </c>
      <c r="BC1190">
        <v>1600000</v>
      </c>
      <c r="BD1190" t="s">
        <v>1666</v>
      </c>
      <c r="BE1190">
        <v>1684624</v>
      </c>
      <c r="BF1190">
        <v>1</v>
      </c>
      <c r="BG1190">
        <v>3</v>
      </c>
      <c r="CF1190">
        <v>0</v>
      </c>
      <c r="CG1190">
        <v>1</v>
      </c>
      <c r="CI1190" t="s">
        <v>4580</v>
      </c>
      <c r="CP1190" t="s">
        <v>4555</v>
      </c>
      <c r="CQ1190" t="s">
        <v>15670</v>
      </c>
    </row>
    <row r="1191" spans="1:99" x14ac:dyDescent="0.2">
      <c r="A1191" s="21" t="s">
        <v>15671</v>
      </c>
      <c r="B1191" t="s">
        <v>15672</v>
      </c>
      <c r="C1191" s="16">
        <v>43384</v>
      </c>
      <c r="D1191" t="s">
        <v>4476</v>
      </c>
      <c r="G1191" t="s">
        <v>15673</v>
      </c>
      <c r="H1191" t="s">
        <v>4503</v>
      </c>
      <c r="I1191" t="s">
        <v>52</v>
      </c>
      <c r="J1191" t="s">
        <v>15674</v>
      </c>
      <c r="K1191" t="s">
        <v>15675</v>
      </c>
      <c r="L1191" t="s">
        <v>15676</v>
      </c>
      <c r="M1191">
        <v>49.046999999999997</v>
      </c>
      <c r="N1191" t="s">
        <v>4484</v>
      </c>
      <c r="S1191" t="s">
        <v>4485</v>
      </c>
      <c r="T1191" t="s">
        <v>15677</v>
      </c>
      <c r="U1191" t="s">
        <v>15678</v>
      </c>
      <c r="V1191" t="s">
        <v>15679</v>
      </c>
      <c r="W1191" t="s">
        <v>15680</v>
      </c>
      <c r="X1191" t="s">
        <v>15681</v>
      </c>
      <c r="AM1191">
        <v>2</v>
      </c>
      <c r="AN1191" t="s">
        <v>15682</v>
      </c>
      <c r="AO1191" s="17">
        <v>18568</v>
      </c>
      <c r="AP1191">
        <v>2</v>
      </c>
      <c r="AQ1191" t="s">
        <v>52</v>
      </c>
      <c r="AR1191" s="16">
        <v>44246</v>
      </c>
      <c r="AS1191">
        <v>450000</v>
      </c>
      <c r="AT1191" t="s">
        <v>35</v>
      </c>
      <c r="AU1191">
        <v>545305</v>
      </c>
      <c r="AV1191">
        <v>450000</v>
      </c>
      <c r="AW1191" t="s">
        <v>35</v>
      </c>
      <c r="AX1191">
        <v>545305</v>
      </c>
      <c r="AY1191" t="s">
        <v>52</v>
      </c>
      <c r="AZ1191">
        <v>1050000</v>
      </c>
      <c r="BA1191" t="s">
        <v>35</v>
      </c>
      <c r="BB1191">
        <v>1212793</v>
      </c>
      <c r="BC1191">
        <v>1050000</v>
      </c>
      <c r="BD1191" t="s">
        <v>35</v>
      </c>
      <c r="BE1191">
        <v>1212793</v>
      </c>
      <c r="BG1191">
        <v>7</v>
      </c>
      <c r="CC1191" t="s">
        <v>15683</v>
      </c>
      <c r="CD1191">
        <v>4</v>
      </c>
      <c r="CN1191" t="s">
        <v>4530</v>
      </c>
      <c r="CP1191" t="s">
        <v>4915</v>
      </c>
      <c r="CQ1191" t="s">
        <v>15684</v>
      </c>
    </row>
    <row r="1192" spans="1:99" x14ac:dyDescent="0.2">
      <c r="A1192" s="21" t="s">
        <v>15685</v>
      </c>
      <c r="B1192" t="s">
        <v>15686</v>
      </c>
      <c r="C1192" s="16">
        <v>40544</v>
      </c>
      <c r="D1192" t="s">
        <v>4501</v>
      </c>
      <c r="F1192" t="s">
        <v>45</v>
      </c>
      <c r="G1192" t="s">
        <v>15687</v>
      </c>
      <c r="H1192" t="s">
        <v>4503</v>
      </c>
      <c r="I1192" t="s">
        <v>5078</v>
      </c>
      <c r="J1192" t="s">
        <v>135</v>
      </c>
      <c r="K1192" t="s">
        <v>4828</v>
      </c>
      <c r="L1192" t="s">
        <v>15688</v>
      </c>
      <c r="M1192">
        <v>49.119</v>
      </c>
      <c r="N1192" t="s">
        <v>4484</v>
      </c>
      <c r="S1192" t="s">
        <v>4485</v>
      </c>
      <c r="T1192" t="s">
        <v>15689</v>
      </c>
      <c r="W1192" t="s">
        <v>15690</v>
      </c>
      <c r="X1192" t="s">
        <v>15691</v>
      </c>
      <c r="Y1192" t="s">
        <v>15692</v>
      </c>
      <c r="AO1192" s="17">
        <v>18568</v>
      </c>
      <c r="AP1192">
        <v>2</v>
      </c>
      <c r="AR1192" s="16">
        <v>42064</v>
      </c>
      <c r="AS1192">
        <v>50000</v>
      </c>
      <c r="AT1192" t="s">
        <v>35</v>
      </c>
      <c r="AU1192">
        <v>55915</v>
      </c>
      <c r="AV1192">
        <v>15000000</v>
      </c>
      <c r="AW1192" t="s">
        <v>35</v>
      </c>
      <c r="AX1192">
        <v>20702819</v>
      </c>
      <c r="AY1192" t="s">
        <v>97</v>
      </c>
      <c r="AZ1192">
        <v>15000000</v>
      </c>
      <c r="BA1192" t="s">
        <v>35</v>
      </c>
      <c r="BB1192">
        <v>20702819</v>
      </c>
      <c r="BC1192">
        <v>15050000</v>
      </c>
      <c r="BD1192" t="s">
        <v>35</v>
      </c>
      <c r="BE1192">
        <v>20758734</v>
      </c>
      <c r="BF1192">
        <v>2</v>
      </c>
      <c r="BG1192">
        <v>2</v>
      </c>
      <c r="CC1192" t="s">
        <v>15693</v>
      </c>
      <c r="CD1192">
        <v>1</v>
      </c>
      <c r="CN1192" t="s">
        <v>4530</v>
      </c>
      <c r="CP1192" t="s">
        <v>4555</v>
      </c>
      <c r="CQ1192" t="s">
        <v>15694</v>
      </c>
    </row>
    <row r="1193" spans="1:99" x14ac:dyDescent="0.2">
      <c r="A1193" s="21" t="s">
        <v>1965</v>
      </c>
      <c r="B1193" t="s">
        <v>1967</v>
      </c>
      <c r="C1193" s="16">
        <v>41763</v>
      </c>
      <c r="D1193" t="s">
        <v>4476</v>
      </c>
      <c r="F1193" t="s">
        <v>53</v>
      </c>
      <c r="G1193" t="s">
        <v>15695</v>
      </c>
      <c r="H1193" t="s">
        <v>4503</v>
      </c>
      <c r="I1193" t="s">
        <v>52</v>
      </c>
      <c r="J1193" t="s">
        <v>1966</v>
      </c>
      <c r="K1193" t="s">
        <v>4506</v>
      </c>
      <c r="L1193" t="s">
        <v>1968</v>
      </c>
      <c r="M1193">
        <v>49.253</v>
      </c>
      <c r="N1193" t="s">
        <v>4484</v>
      </c>
      <c r="S1193" t="s">
        <v>4485</v>
      </c>
      <c r="T1193" t="s">
        <v>1969</v>
      </c>
      <c r="U1193" t="s">
        <v>15696</v>
      </c>
      <c r="V1193" t="s">
        <v>15697</v>
      </c>
      <c r="W1193" t="s">
        <v>15698</v>
      </c>
      <c r="X1193" t="s">
        <v>15699</v>
      </c>
      <c r="Y1193">
        <v>4408008089533</v>
      </c>
      <c r="Z1193">
        <v>8</v>
      </c>
      <c r="AM1193">
        <v>1</v>
      </c>
      <c r="AN1193" t="s">
        <v>15700</v>
      </c>
      <c r="AO1193" s="17">
        <v>18568</v>
      </c>
      <c r="AP1193">
        <v>2</v>
      </c>
      <c r="AQ1193" t="s">
        <v>52</v>
      </c>
      <c r="AR1193" s="16">
        <v>43599</v>
      </c>
      <c r="AS1193">
        <v>400000</v>
      </c>
      <c r="AT1193" t="s">
        <v>1244</v>
      </c>
      <c r="AU1193">
        <v>516258</v>
      </c>
      <c r="AV1193">
        <v>400000</v>
      </c>
      <c r="AW1193" t="s">
        <v>1244</v>
      </c>
      <c r="AX1193">
        <v>516258</v>
      </c>
      <c r="AY1193" t="s">
        <v>52</v>
      </c>
      <c r="AZ1193">
        <v>944995</v>
      </c>
      <c r="BA1193" t="s">
        <v>1244</v>
      </c>
      <c r="BB1193">
        <v>1252551</v>
      </c>
      <c r="BC1193">
        <v>944995</v>
      </c>
      <c r="BD1193" t="s">
        <v>1244</v>
      </c>
      <c r="BE1193">
        <v>1252551</v>
      </c>
      <c r="BF1193">
        <v>2</v>
      </c>
      <c r="BG1193">
        <v>5</v>
      </c>
      <c r="CC1193" t="s">
        <v>15701</v>
      </c>
      <c r="CD1193">
        <v>6</v>
      </c>
      <c r="CP1193" t="s">
        <v>8971</v>
      </c>
      <c r="CQ1193" t="s">
        <v>15702</v>
      </c>
    </row>
    <row r="1194" spans="1:99" x14ac:dyDescent="0.2">
      <c r="A1194" s="21" t="s">
        <v>3729</v>
      </c>
      <c r="B1194" t="s">
        <v>3731</v>
      </c>
      <c r="C1194" s="16">
        <v>39448</v>
      </c>
      <c r="D1194" t="s">
        <v>4501</v>
      </c>
      <c r="E1194" t="s">
        <v>4612</v>
      </c>
      <c r="G1194" t="s">
        <v>15703</v>
      </c>
      <c r="H1194" t="s">
        <v>4503</v>
      </c>
      <c r="I1194" t="s">
        <v>97</v>
      </c>
      <c r="J1194" t="s">
        <v>3730</v>
      </c>
      <c r="K1194" t="s">
        <v>4506</v>
      </c>
      <c r="L1194" t="s">
        <v>3732</v>
      </c>
      <c r="M1194">
        <v>49.286999999999999</v>
      </c>
      <c r="N1194" t="s">
        <v>4484</v>
      </c>
      <c r="O1194" s="16">
        <v>43842</v>
      </c>
      <c r="P1194" t="s">
        <v>4476</v>
      </c>
      <c r="S1194" t="s">
        <v>4485</v>
      </c>
      <c r="T1194" t="s">
        <v>3733</v>
      </c>
      <c r="U1194" t="s">
        <v>15704</v>
      </c>
      <c r="W1194" t="s">
        <v>15705</v>
      </c>
      <c r="X1194" t="s">
        <v>15706</v>
      </c>
      <c r="Y1194" t="s">
        <v>15707</v>
      </c>
      <c r="Z1194">
        <v>6</v>
      </c>
      <c r="AM1194">
        <v>1</v>
      </c>
      <c r="AN1194" t="s">
        <v>15708</v>
      </c>
      <c r="AO1194" t="s">
        <v>4692</v>
      </c>
      <c r="AP1194">
        <v>2</v>
      </c>
      <c r="AQ1194" t="s">
        <v>203</v>
      </c>
      <c r="AR1194" s="16">
        <v>42524</v>
      </c>
      <c r="AY1194" t="s">
        <v>97</v>
      </c>
      <c r="BF1194">
        <v>1</v>
      </c>
      <c r="BG1194">
        <v>2</v>
      </c>
      <c r="BH1194" t="s">
        <v>15709</v>
      </c>
      <c r="BI1194" t="s">
        <v>15710</v>
      </c>
      <c r="BJ1194" s="16">
        <v>43842</v>
      </c>
      <c r="BK1194" t="s">
        <v>4476</v>
      </c>
      <c r="BO1194" t="s">
        <v>5195</v>
      </c>
      <c r="CC1194" t="s">
        <v>9034</v>
      </c>
      <c r="CD1194">
        <v>20</v>
      </c>
      <c r="CJ1194">
        <v>131150</v>
      </c>
      <c r="CK1194" t="s">
        <v>39</v>
      </c>
      <c r="CL1194">
        <v>131150</v>
      </c>
      <c r="CP1194" t="s">
        <v>15711</v>
      </c>
      <c r="CQ1194" t="s">
        <v>15712</v>
      </c>
      <c r="CR1194" t="s">
        <v>15713</v>
      </c>
      <c r="CS1194" t="s">
        <v>15714</v>
      </c>
      <c r="CT1194">
        <v>1</v>
      </c>
      <c r="CU1194">
        <v>17</v>
      </c>
    </row>
    <row r="1195" spans="1:99" x14ac:dyDescent="0.2">
      <c r="A1195" s="21" t="s">
        <v>15715</v>
      </c>
      <c r="B1195" t="s">
        <v>15716</v>
      </c>
      <c r="C1195" s="16">
        <v>41640</v>
      </c>
      <c r="D1195" t="s">
        <v>4501</v>
      </c>
      <c r="F1195" t="s">
        <v>77</v>
      </c>
      <c r="G1195" t="s">
        <v>15717</v>
      </c>
    </row>
    <row r="1196" spans="1:99" x14ac:dyDescent="0.2">
      <c r="A1196" s="21" t="s">
        <v>15718</v>
      </c>
      <c r="B1196" t="s">
        <v>15719</v>
      </c>
      <c r="C1196" s="16">
        <v>42522</v>
      </c>
      <c r="D1196" t="s">
        <v>4546</v>
      </c>
      <c r="F1196" t="s">
        <v>53</v>
      </c>
      <c r="G1196" t="s">
        <v>15720</v>
      </c>
      <c r="H1196" t="s">
        <v>4503</v>
      </c>
      <c r="I1196" t="s">
        <v>52</v>
      </c>
      <c r="J1196" t="s">
        <v>15721</v>
      </c>
      <c r="K1196" t="s">
        <v>5865</v>
      </c>
      <c r="L1196" t="s">
        <v>15722</v>
      </c>
      <c r="M1196">
        <v>49.837000000000003</v>
      </c>
      <c r="N1196" t="s">
        <v>4484</v>
      </c>
      <c r="S1196" t="s">
        <v>4485</v>
      </c>
      <c r="T1196" t="s">
        <v>15723</v>
      </c>
      <c r="U1196" t="s">
        <v>15724</v>
      </c>
      <c r="V1196" t="s">
        <v>15725</v>
      </c>
      <c r="W1196" t="s">
        <v>15726</v>
      </c>
      <c r="Y1196">
        <v>358401569160</v>
      </c>
      <c r="Z1196">
        <v>4</v>
      </c>
      <c r="AM1196">
        <v>2</v>
      </c>
      <c r="AN1196" t="s">
        <v>15727</v>
      </c>
      <c r="AO1196" s="17">
        <v>18568</v>
      </c>
      <c r="AP1196">
        <v>2</v>
      </c>
      <c r="AQ1196" t="s">
        <v>52</v>
      </c>
      <c r="AR1196" s="16">
        <v>43252</v>
      </c>
      <c r="AS1196">
        <v>400000</v>
      </c>
      <c r="AT1196" t="s">
        <v>35</v>
      </c>
      <c r="AU1196">
        <v>466739</v>
      </c>
      <c r="AV1196">
        <v>400000</v>
      </c>
      <c r="AW1196" t="s">
        <v>35</v>
      </c>
      <c r="AX1196">
        <v>466739</v>
      </c>
      <c r="AY1196" t="s">
        <v>52</v>
      </c>
      <c r="AZ1196">
        <v>466739</v>
      </c>
      <c r="BA1196" t="s">
        <v>39</v>
      </c>
      <c r="BB1196">
        <v>466739</v>
      </c>
      <c r="BC1196">
        <v>466739</v>
      </c>
      <c r="BD1196" t="s">
        <v>39</v>
      </c>
      <c r="BE1196">
        <v>466739</v>
      </c>
      <c r="CC1196" t="s">
        <v>5316</v>
      </c>
      <c r="CD1196">
        <v>8</v>
      </c>
      <c r="CF1196">
        <v>0</v>
      </c>
      <c r="CG1196">
        <v>4</v>
      </c>
      <c r="CI1196" t="s">
        <v>4580</v>
      </c>
      <c r="CN1196" t="s">
        <v>5008</v>
      </c>
      <c r="CP1196" t="s">
        <v>15728</v>
      </c>
    </row>
    <row r="1197" spans="1:99" x14ac:dyDescent="0.2">
      <c r="A1197" s="21" t="s">
        <v>2842</v>
      </c>
      <c r="B1197" t="s">
        <v>2844</v>
      </c>
      <c r="C1197" s="16">
        <v>42079</v>
      </c>
      <c r="D1197" t="s">
        <v>4476</v>
      </c>
      <c r="F1197" t="s">
        <v>53</v>
      </c>
      <c r="G1197" t="s">
        <v>15729</v>
      </c>
      <c r="H1197" t="s">
        <v>4503</v>
      </c>
      <c r="I1197" t="s">
        <v>60</v>
      </c>
      <c r="J1197" t="s">
        <v>2843</v>
      </c>
      <c r="K1197" t="s">
        <v>4506</v>
      </c>
      <c r="L1197" t="s">
        <v>2845</v>
      </c>
      <c r="M1197">
        <v>50.018999999999998</v>
      </c>
      <c r="N1197" t="s">
        <v>6289</v>
      </c>
      <c r="R1197" t="s">
        <v>6290</v>
      </c>
      <c r="S1197" t="s">
        <v>4485</v>
      </c>
      <c r="U1197" t="s">
        <v>15730</v>
      </c>
      <c r="V1197" t="s">
        <v>15731</v>
      </c>
      <c r="W1197" t="s">
        <v>15732</v>
      </c>
      <c r="X1197" t="s">
        <v>15733</v>
      </c>
      <c r="Z1197">
        <v>16</v>
      </c>
      <c r="AM1197">
        <v>1</v>
      </c>
      <c r="AN1197" t="s">
        <v>15734</v>
      </c>
      <c r="AO1197" s="17">
        <v>18568</v>
      </c>
      <c r="AP1197">
        <v>2</v>
      </c>
      <c r="AQ1197" t="s">
        <v>61</v>
      </c>
      <c r="AR1197" s="16">
        <v>43221</v>
      </c>
      <c r="AS1197">
        <v>5000000</v>
      </c>
      <c r="AT1197" t="s">
        <v>39</v>
      </c>
      <c r="AU1197">
        <v>5000000</v>
      </c>
      <c r="AV1197">
        <v>5000000</v>
      </c>
      <c r="AW1197" t="s">
        <v>39</v>
      </c>
      <c r="AX1197">
        <v>5000000</v>
      </c>
      <c r="AY1197" t="s">
        <v>60</v>
      </c>
      <c r="AZ1197">
        <v>5000000</v>
      </c>
      <c r="BA1197" t="s">
        <v>39</v>
      </c>
      <c r="BB1197">
        <v>5000000</v>
      </c>
      <c r="BC1197">
        <v>5000000</v>
      </c>
      <c r="BD1197" t="s">
        <v>39</v>
      </c>
      <c r="BE1197">
        <v>5000000</v>
      </c>
      <c r="BF1197">
        <v>1</v>
      </c>
      <c r="BG1197">
        <v>1</v>
      </c>
      <c r="CF1197">
        <v>0</v>
      </c>
      <c r="CG1197">
        <v>6</v>
      </c>
      <c r="CI1197" t="s">
        <v>4580</v>
      </c>
      <c r="CP1197" t="s">
        <v>4716</v>
      </c>
      <c r="CQ1197" t="s">
        <v>2846</v>
      </c>
      <c r="CU1197">
        <v>12</v>
      </c>
    </row>
    <row r="1198" spans="1:99" x14ac:dyDescent="0.2">
      <c r="A1198" s="21" t="s">
        <v>709</v>
      </c>
      <c r="B1198" t="s">
        <v>710</v>
      </c>
      <c r="C1198" s="16">
        <v>40544</v>
      </c>
      <c r="D1198" t="s">
        <v>4501</v>
      </c>
      <c r="F1198" t="s">
        <v>77</v>
      </c>
      <c r="G1198" t="s">
        <v>15735</v>
      </c>
      <c r="H1198" t="s">
        <v>4503</v>
      </c>
      <c r="I1198" t="s">
        <v>52</v>
      </c>
      <c r="J1198" t="s">
        <v>707</v>
      </c>
      <c r="K1198" t="s">
        <v>15736</v>
      </c>
      <c r="L1198" t="s">
        <v>711</v>
      </c>
      <c r="M1198">
        <v>50.058</v>
      </c>
      <c r="N1198" t="s">
        <v>4484</v>
      </c>
      <c r="S1198" t="s">
        <v>4485</v>
      </c>
      <c r="T1198" t="s">
        <v>712</v>
      </c>
      <c r="U1198" t="s">
        <v>15737</v>
      </c>
      <c r="V1198" t="s">
        <v>15738</v>
      </c>
      <c r="W1198" t="s">
        <v>15739</v>
      </c>
      <c r="X1198" t="s">
        <v>15740</v>
      </c>
      <c r="Y1198" t="s">
        <v>15741</v>
      </c>
      <c r="Z1198">
        <v>6</v>
      </c>
      <c r="AM1198">
        <v>2</v>
      </c>
      <c r="AN1198" t="s">
        <v>15742</v>
      </c>
      <c r="AO1198" s="17">
        <v>18568</v>
      </c>
      <c r="AP1198">
        <v>2</v>
      </c>
      <c r="AQ1198" t="s">
        <v>52</v>
      </c>
      <c r="AR1198" s="16">
        <v>42249</v>
      </c>
      <c r="AS1198">
        <v>1000000</v>
      </c>
      <c r="AT1198" t="s">
        <v>35</v>
      </c>
      <c r="AU1198">
        <v>1121833</v>
      </c>
      <c r="AV1198">
        <v>1000000</v>
      </c>
      <c r="AW1198" t="s">
        <v>35</v>
      </c>
      <c r="AX1198">
        <v>1121833</v>
      </c>
      <c r="AY1198" t="s">
        <v>52</v>
      </c>
      <c r="AZ1198">
        <v>1060000</v>
      </c>
      <c r="BA1198" t="s">
        <v>35</v>
      </c>
      <c r="BB1198">
        <v>1207970</v>
      </c>
      <c r="BC1198">
        <v>1060000</v>
      </c>
      <c r="BD1198" t="s">
        <v>35</v>
      </c>
      <c r="BE1198">
        <v>1207970</v>
      </c>
      <c r="BF1198">
        <v>1</v>
      </c>
      <c r="BG1198">
        <v>7</v>
      </c>
      <c r="CC1198" t="s">
        <v>15743</v>
      </c>
      <c r="CD1198">
        <v>2</v>
      </c>
      <c r="CN1198" t="s">
        <v>4530</v>
      </c>
      <c r="CP1198" t="s">
        <v>15744</v>
      </c>
      <c r="CQ1198" t="s">
        <v>15745</v>
      </c>
      <c r="CU1198">
        <v>16</v>
      </c>
    </row>
    <row r="1199" spans="1:99" x14ac:dyDescent="0.2">
      <c r="A1199" s="21" t="s">
        <v>3400</v>
      </c>
      <c r="B1199" t="s">
        <v>3402</v>
      </c>
      <c r="C1199" s="16">
        <v>42522</v>
      </c>
      <c r="D1199" t="s">
        <v>4476</v>
      </c>
      <c r="F1199" t="s">
        <v>77</v>
      </c>
      <c r="G1199" t="s">
        <v>15746</v>
      </c>
      <c r="H1199" t="s">
        <v>4503</v>
      </c>
      <c r="I1199" t="s">
        <v>52</v>
      </c>
      <c r="J1199" t="s">
        <v>3401</v>
      </c>
      <c r="K1199" t="s">
        <v>4506</v>
      </c>
      <c r="L1199" t="s">
        <v>3403</v>
      </c>
      <c r="M1199">
        <v>50.110999999999997</v>
      </c>
      <c r="N1199" t="s">
        <v>4484</v>
      </c>
      <c r="S1199" t="s">
        <v>4485</v>
      </c>
      <c r="T1199" t="s">
        <v>3404</v>
      </c>
      <c r="U1199" t="s">
        <v>15747</v>
      </c>
      <c r="W1199" t="s">
        <v>15748</v>
      </c>
      <c r="Y1199" t="s">
        <v>15749</v>
      </c>
      <c r="Z1199">
        <v>4</v>
      </c>
      <c r="AM1199">
        <v>4</v>
      </c>
      <c r="AN1199" t="s">
        <v>15750</v>
      </c>
      <c r="AO1199" s="18">
        <v>44470</v>
      </c>
      <c r="AP1199">
        <v>2</v>
      </c>
      <c r="AQ1199" t="s">
        <v>52</v>
      </c>
      <c r="AR1199" s="16">
        <v>42866</v>
      </c>
      <c r="AS1199">
        <v>400000</v>
      </c>
      <c r="AT1199" t="s">
        <v>1244</v>
      </c>
      <c r="AU1199">
        <v>515535</v>
      </c>
      <c r="AV1199">
        <v>400000</v>
      </c>
      <c r="AW1199" t="s">
        <v>1244</v>
      </c>
      <c r="AX1199">
        <v>515535</v>
      </c>
      <c r="AY1199" t="s">
        <v>52</v>
      </c>
      <c r="AZ1199">
        <v>495000</v>
      </c>
      <c r="BA1199" t="s">
        <v>1244</v>
      </c>
      <c r="BB1199">
        <v>635160</v>
      </c>
      <c r="BC1199">
        <v>495000</v>
      </c>
      <c r="BD1199" t="s">
        <v>1244</v>
      </c>
      <c r="BE1199">
        <v>635160</v>
      </c>
      <c r="BG1199">
        <v>5</v>
      </c>
      <c r="CC1199" t="s">
        <v>4791</v>
      </c>
      <c r="CD1199">
        <v>4</v>
      </c>
      <c r="CK1199" t="s">
        <v>39</v>
      </c>
      <c r="CP1199" t="s">
        <v>4728</v>
      </c>
      <c r="CQ1199" t="s">
        <v>15751</v>
      </c>
      <c r="CU1199">
        <v>21</v>
      </c>
    </row>
    <row r="1200" spans="1:99" x14ac:dyDescent="0.2">
      <c r="A1200" s="21" t="s">
        <v>587</v>
      </c>
      <c r="B1200" t="s">
        <v>588</v>
      </c>
      <c r="C1200" s="16">
        <v>42037</v>
      </c>
      <c r="D1200" t="s">
        <v>4476</v>
      </c>
      <c r="F1200" t="s">
        <v>77</v>
      </c>
      <c r="G1200" t="s">
        <v>15752</v>
      </c>
      <c r="H1200" t="s">
        <v>4503</v>
      </c>
      <c r="I1200" t="s">
        <v>97</v>
      </c>
      <c r="J1200" t="s">
        <v>585</v>
      </c>
      <c r="K1200" t="s">
        <v>15753</v>
      </c>
      <c r="L1200" t="s">
        <v>589</v>
      </c>
      <c r="M1200">
        <v>50.399000000000001</v>
      </c>
      <c r="N1200" t="s">
        <v>4484</v>
      </c>
      <c r="S1200" t="s">
        <v>4485</v>
      </c>
      <c r="T1200" t="s">
        <v>590</v>
      </c>
      <c r="U1200" t="s">
        <v>15754</v>
      </c>
      <c r="V1200" t="s">
        <v>15755</v>
      </c>
      <c r="W1200" t="s">
        <v>15756</v>
      </c>
      <c r="X1200" t="s">
        <v>15757</v>
      </c>
      <c r="Y1200">
        <v>33272190010</v>
      </c>
      <c r="Z1200">
        <v>1</v>
      </c>
      <c r="AM1200">
        <v>2</v>
      </c>
      <c r="AN1200" t="s">
        <v>15758</v>
      </c>
      <c r="AO1200" s="17">
        <v>18568</v>
      </c>
      <c r="AP1200">
        <v>2</v>
      </c>
      <c r="AR1200" s="16">
        <v>43269</v>
      </c>
      <c r="AS1200">
        <v>1000000</v>
      </c>
      <c r="AT1200" t="s">
        <v>35</v>
      </c>
      <c r="AU1200">
        <v>1162985</v>
      </c>
      <c r="AV1200">
        <v>1000000</v>
      </c>
      <c r="AW1200" t="s">
        <v>35</v>
      </c>
      <c r="AX1200">
        <v>1162985</v>
      </c>
      <c r="AY1200" t="s">
        <v>97</v>
      </c>
      <c r="AZ1200">
        <v>1700000</v>
      </c>
      <c r="BA1200" t="s">
        <v>35</v>
      </c>
      <c r="BB1200">
        <v>1917023</v>
      </c>
      <c r="BC1200">
        <v>1700000</v>
      </c>
      <c r="BD1200" t="s">
        <v>35</v>
      </c>
      <c r="BE1200">
        <v>1917023</v>
      </c>
      <c r="CC1200" t="s">
        <v>4892</v>
      </c>
      <c r="CD1200">
        <v>8</v>
      </c>
      <c r="CF1200">
        <v>0</v>
      </c>
      <c r="CG1200">
        <v>2</v>
      </c>
      <c r="CI1200" t="s">
        <v>4594</v>
      </c>
    </row>
    <row r="1201" spans="1:99" x14ac:dyDescent="0.2">
      <c r="A1201" s="21" t="s">
        <v>15759</v>
      </c>
      <c r="B1201" t="s">
        <v>15760</v>
      </c>
      <c r="C1201" s="16">
        <v>42005</v>
      </c>
      <c r="D1201" t="s">
        <v>4501</v>
      </c>
      <c r="G1201" t="s">
        <v>15761</v>
      </c>
      <c r="H1201" t="s">
        <v>4503</v>
      </c>
      <c r="I1201" t="s">
        <v>5064</v>
      </c>
      <c r="J1201" t="s">
        <v>145</v>
      </c>
      <c r="K1201" t="s">
        <v>8935</v>
      </c>
      <c r="L1201" t="s">
        <v>15762</v>
      </c>
      <c r="M1201">
        <v>50.771000000000001</v>
      </c>
      <c r="N1201" t="s">
        <v>4484</v>
      </c>
      <c r="S1201" t="s">
        <v>4485</v>
      </c>
      <c r="T1201" t="s">
        <v>15763</v>
      </c>
      <c r="U1201" t="s">
        <v>15764</v>
      </c>
      <c r="V1201" t="s">
        <v>15765</v>
      </c>
      <c r="W1201" t="s">
        <v>15766</v>
      </c>
      <c r="X1201" t="s">
        <v>15767</v>
      </c>
      <c r="Y1201" t="s">
        <v>15768</v>
      </c>
      <c r="AO1201" s="17">
        <v>18568</v>
      </c>
      <c r="AP1201">
        <v>2</v>
      </c>
      <c r="AR1201" s="16">
        <v>43998</v>
      </c>
      <c r="AS1201">
        <v>1800000</v>
      </c>
      <c r="AT1201" t="s">
        <v>6123</v>
      </c>
      <c r="AU1201">
        <v>263300</v>
      </c>
      <c r="AV1201">
        <v>1800000</v>
      </c>
      <c r="AW1201" t="s">
        <v>6123</v>
      </c>
      <c r="AX1201">
        <v>263300</v>
      </c>
      <c r="AY1201" t="s">
        <v>5064</v>
      </c>
      <c r="AZ1201">
        <v>446300</v>
      </c>
      <c r="BA1201" t="s">
        <v>39</v>
      </c>
      <c r="BB1201">
        <v>446300</v>
      </c>
      <c r="BC1201">
        <v>446300</v>
      </c>
      <c r="BD1201" t="s">
        <v>39</v>
      </c>
      <c r="BE1201">
        <v>446300</v>
      </c>
      <c r="BG1201">
        <v>1</v>
      </c>
      <c r="CP1201" t="s">
        <v>5045</v>
      </c>
      <c r="CQ1201" t="s">
        <v>15769</v>
      </c>
    </row>
    <row r="1202" spans="1:99" x14ac:dyDescent="0.2">
      <c r="A1202" s="21" t="s">
        <v>15770</v>
      </c>
      <c r="B1202" t="s">
        <v>15771</v>
      </c>
      <c r="C1202" s="16">
        <v>43709</v>
      </c>
      <c r="D1202" t="s">
        <v>4546</v>
      </c>
      <c r="G1202" t="s">
        <v>15772</v>
      </c>
      <c r="H1202" t="s">
        <v>4503</v>
      </c>
      <c r="I1202" t="s">
        <v>91</v>
      </c>
      <c r="J1202" t="s">
        <v>15773</v>
      </c>
      <c r="K1202" t="s">
        <v>4506</v>
      </c>
      <c r="L1202" t="s">
        <v>15774</v>
      </c>
      <c r="M1202">
        <v>51.017000000000003</v>
      </c>
      <c r="N1202" t="s">
        <v>4484</v>
      </c>
      <c r="S1202" t="s">
        <v>4485</v>
      </c>
      <c r="T1202" t="s">
        <v>15775</v>
      </c>
      <c r="W1202" t="s">
        <v>15776</v>
      </c>
      <c r="X1202" t="s">
        <v>15777</v>
      </c>
      <c r="AM1202">
        <v>4</v>
      </c>
      <c r="AN1202" t="s">
        <v>15778</v>
      </c>
      <c r="AO1202" s="17">
        <v>18568</v>
      </c>
      <c r="AP1202">
        <v>2</v>
      </c>
      <c r="AQ1202" t="s">
        <v>52</v>
      </c>
      <c r="AR1202" s="16">
        <v>44227</v>
      </c>
      <c r="AS1202">
        <v>55000</v>
      </c>
      <c r="AT1202" t="s">
        <v>35</v>
      </c>
      <c r="AU1202">
        <v>66676</v>
      </c>
      <c r="AV1202">
        <v>55000</v>
      </c>
      <c r="AW1202" t="s">
        <v>35</v>
      </c>
      <c r="AX1202">
        <v>66676</v>
      </c>
      <c r="AY1202" t="s">
        <v>91</v>
      </c>
      <c r="AZ1202">
        <v>55000</v>
      </c>
      <c r="BA1202" t="s">
        <v>35</v>
      </c>
      <c r="BB1202">
        <v>66676</v>
      </c>
      <c r="BC1202">
        <v>121364</v>
      </c>
      <c r="BD1202" t="s">
        <v>39</v>
      </c>
      <c r="BE1202">
        <v>121364</v>
      </c>
      <c r="BG1202">
        <v>1</v>
      </c>
      <c r="CC1202" t="s">
        <v>4607</v>
      </c>
      <c r="CD1202">
        <v>4</v>
      </c>
      <c r="CF1202">
        <v>2</v>
      </c>
      <c r="CG1202">
        <v>0</v>
      </c>
      <c r="CH1202" t="s">
        <v>15779</v>
      </c>
      <c r="CP1202" t="s">
        <v>10553</v>
      </c>
      <c r="CQ1202" t="s">
        <v>1442</v>
      </c>
    </row>
    <row r="1203" spans="1:99" x14ac:dyDescent="0.2">
      <c r="A1203" s="21" t="s">
        <v>3263</v>
      </c>
      <c r="B1203" t="s">
        <v>3265</v>
      </c>
      <c r="C1203" s="16">
        <v>41275</v>
      </c>
      <c r="D1203" t="s">
        <v>4501</v>
      </c>
      <c r="F1203" t="s">
        <v>77</v>
      </c>
      <c r="G1203" t="s">
        <v>15780</v>
      </c>
      <c r="H1203" t="s">
        <v>4503</v>
      </c>
      <c r="I1203" t="s">
        <v>52</v>
      </c>
      <c r="J1203" t="s">
        <v>3264</v>
      </c>
      <c r="K1203" t="s">
        <v>4506</v>
      </c>
      <c r="L1203" t="s">
        <v>3266</v>
      </c>
      <c r="M1203">
        <v>51.149000000000001</v>
      </c>
      <c r="N1203" t="s">
        <v>4484</v>
      </c>
      <c r="S1203" t="s">
        <v>4485</v>
      </c>
      <c r="T1203" t="s">
        <v>3267</v>
      </c>
      <c r="U1203" t="s">
        <v>15781</v>
      </c>
      <c r="V1203" t="s">
        <v>15782</v>
      </c>
      <c r="W1203" t="s">
        <v>15783</v>
      </c>
      <c r="X1203" t="s">
        <v>15784</v>
      </c>
      <c r="Y1203" t="s">
        <v>15785</v>
      </c>
      <c r="Z1203">
        <v>2</v>
      </c>
      <c r="AM1203">
        <v>1</v>
      </c>
      <c r="AN1203" t="s">
        <v>15786</v>
      </c>
      <c r="AO1203" t="s">
        <v>4692</v>
      </c>
      <c r="AP1203">
        <v>2</v>
      </c>
      <c r="AQ1203" t="s">
        <v>52</v>
      </c>
      <c r="AR1203" s="16">
        <v>42948</v>
      </c>
      <c r="AS1203">
        <v>4500000</v>
      </c>
      <c r="AT1203" t="s">
        <v>39</v>
      </c>
      <c r="AU1203">
        <v>4500000</v>
      </c>
      <c r="AV1203">
        <v>4500000</v>
      </c>
      <c r="AW1203" t="s">
        <v>39</v>
      </c>
      <c r="AX1203">
        <v>4500000</v>
      </c>
      <c r="AY1203" t="s">
        <v>52</v>
      </c>
      <c r="AZ1203">
        <v>4600000</v>
      </c>
      <c r="BA1203" t="s">
        <v>39</v>
      </c>
      <c r="BB1203">
        <v>4600000</v>
      </c>
      <c r="BC1203">
        <v>4600000</v>
      </c>
      <c r="BD1203" t="s">
        <v>39</v>
      </c>
      <c r="BE1203">
        <v>4600000</v>
      </c>
      <c r="CC1203" t="s">
        <v>4791</v>
      </c>
      <c r="CD1203">
        <v>2</v>
      </c>
      <c r="CF1203">
        <v>0</v>
      </c>
      <c r="CG1203">
        <v>1</v>
      </c>
      <c r="CI1203" t="s">
        <v>4580</v>
      </c>
      <c r="CP1203" t="s">
        <v>15787</v>
      </c>
      <c r="CU1203">
        <v>18</v>
      </c>
    </row>
    <row r="1204" spans="1:99" x14ac:dyDescent="0.2">
      <c r="A1204" s="21" t="s">
        <v>15788</v>
      </c>
      <c r="B1204" t="s">
        <v>15789</v>
      </c>
      <c r="C1204" s="16">
        <v>43466</v>
      </c>
      <c r="D1204" t="s">
        <v>4501</v>
      </c>
      <c r="F1204" t="s">
        <v>77</v>
      </c>
      <c r="G1204" t="s">
        <v>15790</v>
      </c>
      <c r="H1204" t="s">
        <v>4503</v>
      </c>
      <c r="I1204" t="s">
        <v>5327</v>
      </c>
      <c r="J1204" t="s">
        <v>56</v>
      </c>
      <c r="K1204" t="s">
        <v>14893</v>
      </c>
      <c r="L1204" t="s">
        <v>15790</v>
      </c>
      <c r="M1204">
        <v>51.643000000000001</v>
      </c>
      <c r="N1204" t="s">
        <v>4484</v>
      </c>
      <c r="S1204" t="s">
        <v>4485</v>
      </c>
      <c r="T1204" t="s">
        <v>15791</v>
      </c>
      <c r="U1204" t="s">
        <v>15792</v>
      </c>
      <c r="V1204" t="s">
        <v>15793</v>
      </c>
      <c r="W1204" t="s">
        <v>15794</v>
      </c>
      <c r="Y1204" t="s">
        <v>15795</v>
      </c>
      <c r="Z1204">
        <v>4</v>
      </c>
      <c r="AM1204">
        <v>1</v>
      </c>
      <c r="AN1204" t="s">
        <v>15796</v>
      </c>
      <c r="AO1204" s="18">
        <v>44470</v>
      </c>
      <c r="AP1204">
        <v>2</v>
      </c>
      <c r="AR1204" s="16">
        <v>44088</v>
      </c>
      <c r="AS1204">
        <v>150000</v>
      </c>
      <c r="AT1204" t="s">
        <v>1244</v>
      </c>
      <c r="AU1204">
        <v>192730</v>
      </c>
      <c r="AV1204">
        <v>150000</v>
      </c>
      <c r="AW1204" t="s">
        <v>1244</v>
      </c>
      <c r="AX1204">
        <v>192730</v>
      </c>
      <c r="AY1204" t="s">
        <v>5327</v>
      </c>
      <c r="AZ1204">
        <v>550000</v>
      </c>
      <c r="BA1204" t="s">
        <v>1244</v>
      </c>
      <c r="BB1204">
        <v>686218</v>
      </c>
      <c r="BC1204">
        <v>550000</v>
      </c>
      <c r="BD1204" t="s">
        <v>1244</v>
      </c>
      <c r="BE1204">
        <v>686218</v>
      </c>
      <c r="CC1204" t="s">
        <v>10689</v>
      </c>
      <c r="CD1204">
        <v>4</v>
      </c>
      <c r="CF1204">
        <v>0</v>
      </c>
      <c r="CG1204">
        <v>1</v>
      </c>
      <c r="CI1204" t="s">
        <v>4498</v>
      </c>
    </row>
    <row r="1205" spans="1:99" x14ac:dyDescent="0.2">
      <c r="A1205" s="21" t="s">
        <v>1784</v>
      </c>
      <c r="B1205" t="s">
        <v>1786</v>
      </c>
      <c r="C1205" s="16">
        <v>42444</v>
      </c>
      <c r="D1205" t="s">
        <v>4476</v>
      </c>
      <c r="F1205" t="s">
        <v>53</v>
      </c>
      <c r="G1205" t="s">
        <v>15797</v>
      </c>
      <c r="H1205" t="s">
        <v>4503</v>
      </c>
      <c r="I1205" t="s">
        <v>52</v>
      </c>
      <c r="J1205" t="s">
        <v>1785</v>
      </c>
      <c r="K1205" t="s">
        <v>4506</v>
      </c>
      <c r="L1205" t="s">
        <v>1787</v>
      </c>
      <c r="M1205">
        <v>52.084000000000003</v>
      </c>
      <c r="N1205" t="s">
        <v>4484</v>
      </c>
      <c r="S1205" t="s">
        <v>4485</v>
      </c>
      <c r="T1205" t="s">
        <v>1788</v>
      </c>
      <c r="U1205" t="s">
        <v>15798</v>
      </c>
      <c r="V1205" t="s">
        <v>15799</v>
      </c>
      <c r="W1205" t="s">
        <v>15800</v>
      </c>
      <c r="X1205" t="s">
        <v>15801</v>
      </c>
      <c r="Y1205" t="s">
        <v>15802</v>
      </c>
      <c r="Z1205">
        <v>92</v>
      </c>
      <c r="AM1205">
        <v>3</v>
      </c>
      <c r="AN1205" t="s">
        <v>15803</v>
      </c>
      <c r="AO1205" s="18">
        <v>44470</v>
      </c>
      <c r="AP1205">
        <v>2</v>
      </c>
      <c r="AQ1205" t="s">
        <v>52</v>
      </c>
      <c r="AR1205" s="16">
        <v>43647</v>
      </c>
      <c r="AY1205" t="s">
        <v>52</v>
      </c>
      <c r="AZ1205">
        <v>591018</v>
      </c>
      <c r="BA1205" t="s">
        <v>39</v>
      </c>
      <c r="BB1205">
        <v>591018</v>
      </c>
      <c r="BC1205">
        <v>591018</v>
      </c>
      <c r="BD1205" t="s">
        <v>39</v>
      </c>
      <c r="BE1205">
        <v>591018</v>
      </c>
      <c r="CC1205" t="s">
        <v>4926</v>
      </c>
      <c r="CD1205">
        <v>1</v>
      </c>
      <c r="CP1205" t="s">
        <v>15804</v>
      </c>
    </row>
    <row r="1206" spans="1:99" x14ac:dyDescent="0.2">
      <c r="A1206" s="21" t="s">
        <v>15805</v>
      </c>
      <c r="B1206" t="s">
        <v>15806</v>
      </c>
      <c r="C1206" s="16">
        <v>41640</v>
      </c>
      <c r="D1206" t="s">
        <v>4476</v>
      </c>
      <c r="F1206" t="s">
        <v>77</v>
      </c>
      <c r="G1206" t="s">
        <v>15807</v>
      </c>
      <c r="H1206" t="s">
        <v>4503</v>
      </c>
      <c r="I1206" t="s">
        <v>52</v>
      </c>
      <c r="J1206" t="s">
        <v>49</v>
      </c>
      <c r="K1206" t="s">
        <v>5066</v>
      </c>
      <c r="L1206" t="s">
        <v>15808</v>
      </c>
      <c r="M1206">
        <v>52.112000000000002</v>
      </c>
      <c r="N1206" t="s">
        <v>4484</v>
      </c>
      <c r="S1206" t="s">
        <v>4485</v>
      </c>
      <c r="T1206" t="s">
        <v>15809</v>
      </c>
      <c r="U1206" t="s">
        <v>15810</v>
      </c>
      <c r="V1206" t="s">
        <v>15811</v>
      </c>
      <c r="W1206" t="s">
        <v>15812</v>
      </c>
      <c r="X1206" t="s">
        <v>15813</v>
      </c>
      <c r="Z1206">
        <v>5</v>
      </c>
      <c r="AM1206">
        <v>2</v>
      </c>
      <c r="AN1206" t="s">
        <v>15814</v>
      </c>
      <c r="AO1206" s="17">
        <v>18568</v>
      </c>
      <c r="AP1206">
        <v>2</v>
      </c>
      <c r="AQ1206" t="s">
        <v>52</v>
      </c>
      <c r="AR1206" s="16">
        <v>43607</v>
      </c>
      <c r="AS1206">
        <v>2000000</v>
      </c>
      <c r="AT1206" t="s">
        <v>39</v>
      </c>
      <c r="AU1206">
        <v>2000000</v>
      </c>
      <c r="AV1206">
        <v>2000000</v>
      </c>
      <c r="AW1206" t="s">
        <v>39</v>
      </c>
      <c r="AX1206">
        <v>2000000</v>
      </c>
      <c r="AY1206" t="s">
        <v>52</v>
      </c>
      <c r="AZ1206">
        <v>3142174</v>
      </c>
      <c r="BA1206" t="s">
        <v>39</v>
      </c>
      <c r="BB1206">
        <v>3142174</v>
      </c>
      <c r="BC1206">
        <v>3142174</v>
      </c>
      <c r="BD1206" t="s">
        <v>39</v>
      </c>
      <c r="BE1206">
        <v>3142174</v>
      </c>
      <c r="BF1206">
        <v>1</v>
      </c>
      <c r="BG1206">
        <v>2</v>
      </c>
      <c r="CC1206" t="s">
        <v>5402</v>
      </c>
      <c r="CD1206">
        <v>1</v>
      </c>
      <c r="CN1206" t="s">
        <v>4530</v>
      </c>
      <c r="CP1206" t="s">
        <v>4915</v>
      </c>
      <c r="CQ1206" t="s">
        <v>15815</v>
      </c>
    </row>
    <row r="1207" spans="1:99" x14ac:dyDescent="0.2">
      <c r="A1207" s="21" t="s">
        <v>2517</v>
      </c>
      <c r="B1207" t="s">
        <v>2518</v>
      </c>
      <c r="C1207" s="16">
        <v>42675</v>
      </c>
      <c r="D1207" t="s">
        <v>4546</v>
      </c>
      <c r="G1207" t="s">
        <v>15816</v>
      </c>
      <c r="H1207" t="s">
        <v>4503</v>
      </c>
      <c r="I1207" t="s">
        <v>91</v>
      </c>
      <c r="J1207" t="s">
        <v>420</v>
      </c>
      <c r="K1207" t="s">
        <v>4506</v>
      </c>
      <c r="L1207" t="s">
        <v>2519</v>
      </c>
      <c r="M1207">
        <v>52.186</v>
      </c>
      <c r="N1207" t="s">
        <v>4484</v>
      </c>
      <c r="S1207" t="s">
        <v>4485</v>
      </c>
      <c r="T1207" t="s">
        <v>2520</v>
      </c>
      <c r="U1207" t="s">
        <v>15817</v>
      </c>
      <c r="V1207" t="s">
        <v>15818</v>
      </c>
      <c r="W1207" t="s">
        <v>15819</v>
      </c>
      <c r="X1207" t="s">
        <v>15820</v>
      </c>
      <c r="Y1207" t="s">
        <v>15821</v>
      </c>
      <c r="Z1207">
        <v>7</v>
      </c>
      <c r="AM1207">
        <v>1</v>
      </c>
      <c r="AN1207" t="s">
        <v>15822</v>
      </c>
      <c r="AO1207" s="18">
        <v>44470</v>
      </c>
      <c r="AP1207">
        <v>2</v>
      </c>
      <c r="AQ1207" t="s">
        <v>52</v>
      </c>
      <c r="AR1207" s="16">
        <v>44044</v>
      </c>
      <c r="AS1207">
        <v>100000</v>
      </c>
      <c r="AT1207" t="s">
        <v>1244</v>
      </c>
      <c r="AU1207">
        <v>130853</v>
      </c>
      <c r="AV1207">
        <v>100000</v>
      </c>
      <c r="AW1207" t="s">
        <v>1244</v>
      </c>
      <c r="AX1207">
        <v>130853</v>
      </c>
      <c r="AY1207" t="s">
        <v>91</v>
      </c>
      <c r="AZ1207">
        <v>845354</v>
      </c>
      <c r="BA1207" t="s">
        <v>39</v>
      </c>
      <c r="BB1207">
        <v>845354</v>
      </c>
      <c r="BC1207">
        <v>845354</v>
      </c>
      <c r="BD1207" t="s">
        <v>39</v>
      </c>
      <c r="BE1207">
        <v>845354</v>
      </c>
      <c r="BF1207">
        <v>1</v>
      </c>
      <c r="BG1207">
        <v>1</v>
      </c>
      <c r="CP1207" t="s">
        <v>4716</v>
      </c>
      <c r="CQ1207" t="s">
        <v>2521</v>
      </c>
    </row>
    <row r="1208" spans="1:99" x14ac:dyDescent="0.2">
      <c r="A1208" s="21" t="s">
        <v>15823</v>
      </c>
      <c r="B1208" t="s">
        <v>15824</v>
      </c>
      <c r="C1208" s="16">
        <v>43196</v>
      </c>
      <c r="D1208" t="s">
        <v>4476</v>
      </c>
      <c r="G1208" t="s">
        <v>15825</v>
      </c>
      <c r="H1208" t="s">
        <v>4503</v>
      </c>
      <c r="I1208" t="s">
        <v>52</v>
      </c>
      <c r="J1208" t="s">
        <v>3744</v>
      </c>
      <c r="K1208" t="s">
        <v>5500</v>
      </c>
      <c r="L1208" t="s">
        <v>15826</v>
      </c>
      <c r="M1208">
        <v>52.277000000000001</v>
      </c>
      <c r="N1208" t="s">
        <v>4484</v>
      </c>
      <c r="S1208" t="s">
        <v>4485</v>
      </c>
      <c r="T1208" t="s">
        <v>15827</v>
      </c>
      <c r="U1208" t="s">
        <v>15828</v>
      </c>
      <c r="W1208" t="s">
        <v>15829</v>
      </c>
      <c r="X1208" t="s">
        <v>15830</v>
      </c>
      <c r="Y1208">
        <v>34912372090</v>
      </c>
      <c r="AB1208" t="s">
        <v>15831</v>
      </c>
      <c r="AC1208" t="s">
        <v>5181</v>
      </c>
      <c r="AD1208">
        <v>8</v>
      </c>
      <c r="AE1208">
        <v>13</v>
      </c>
      <c r="AF1208">
        <v>9</v>
      </c>
      <c r="AM1208">
        <v>3</v>
      </c>
      <c r="AN1208" t="s">
        <v>15832</v>
      </c>
      <c r="AO1208" s="18">
        <v>44470</v>
      </c>
      <c r="AP1208">
        <v>2</v>
      </c>
      <c r="AQ1208" t="s">
        <v>52</v>
      </c>
      <c r="AR1208" s="16">
        <v>43228</v>
      </c>
      <c r="AS1208">
        <v>825000</v>
      </c>
      <c r="AT1208" t="s">
        <v>35</v>
      </c>
      <c r="AU1208">
        <v>979057</v>
      </c>
      <c r="AV1208">
        <v>825000</v>
      </c>
      <c r="AW1208" t="s">
        <v>35</v>
      </c>
      <c r="AX1208">
        <v>979057</v>
      </c>
      <c r="AY1208" t="s">
        <v>52</v>
      </c>
      <c r="AZ1208">
        <v>979058</v>
      </c>
      <c r="BA1208" t="s">
        <v>39</v>
      </c>
      <c r="BB1208">
        <v>979058</v>
      </c>
      <c r="BC1208">
        <v>979058</v>
      </c>
      <c r="BD1208" t="s">
        <v>39</v>
      </c>
      <c r="BE1208">
        <v>979058</v>
      </c>
      <c r="BF1208">
        <v>1</v>
      </c>
      <c r="BG1208">
        <v>2</v>
      </c>
      <c r="CN1208" t="s">
        <v>4530</v>
      </c>
      <c r="CP1208" t="s">
        <v>4716</v>
      </c>
      <c r="CQ1208" t="s">
        <v>15833</v>
      </c>
      <c r="CU1208">
        <v>13</v>
      </c>
    </row>
    <row r="1209" spans="1:99" x14ac:dyDescent="0.2">
      <c r="A1209" s="21" t="s">
        <v>1491</v>
      </c>
      <c r="B1209" t="s">
        <v>1492</v>
      </c>
      <c r="C1209" s="16">
        <v>43374</v>
      </c>
      <c r="D1209" t="s">
        <v>4546</v>
      </c>
      <c r="G1209" t="s">
        <v>15834</v>
      </c>
      <c r="H1209" t="s">
        <v>4503</v>
      </c>
      <c r="I1209" t="s">
        <v>52</v>
      </c>
      <c r="J1209" t="s">
        <v>1417</v>
      </c>
      <c r="K1209" t="s">
        <v>4506</v>
      </c>
      <c r="L1209" t="s">
        <v>1493</v>
      </c>
      <c r="M1209">
        <v>52.814999999999998</v>
      </c>
      <c r="N1209" t="s">
        <v>4484</v>
      </c>
      <c r="S1209" t="s">
        <v>4485</v>
      </c>
      <c r="T1209" t="s">
        <v>1494</v>
      </c>
      <c r="V1209" t="s">
        <v>15835</v>
      </c>
      <c r="W1209" t="s">
        <v>15836</v>
      </c>
      <c r="Z1209">
        <v>1</v>
      </c>
      <c r="AM1209">
        <v>2</v>
      </c>
      <c r="AN1209" t="s">
        <v>15837</v>
      </c>
      <c r="AO1209" s="18">
        <v>44470</v>
      </c>
      <c r="AP1209">
        <v>2</v>
      </c>
      <c r="AQ1209" t="s">
        <v>52</v>
      </c>
      <c r="AR1209" s="16">
        <v>43740</v>
      </c>
      <c r="AY1209" t="s">
        <v>52</v>
      </c>
      <c r="AZ1209">
        <v>102816</v>
      </c>
      <c r="BA1209" t="s">
        <v>39</v>
      </c>
      <c r="BB1209">
        <v>102816</v>
      </c>
      <c r="BC1209">
        <v>102816</v>
      </c>
      <c r="BD1209" t="s">
        <v>39</v>
      </c>
      <c r="BE1209">
        <v>102816</v>
      </c>
      <c r="BF1209">
        <v>2</v>
      </c>
      <c r="BG1209">
        <v>3</v>
      </c>
      <c r="CC1209" t="s">
        <v>4607</v>
      </c>
      <c r="CD1209">
        <v>1</v>
      </c>
      <c r="CP1209" t="s">
        <v>4555</v>
      </c>
      <c r="CQ1209" t="s">
        <v>15838</v>
      </c>
    </row>
    <row r="1210" spans="1:99" x14ac:dyDescent="0.2">
      <c r="A1210" s="21" t="s">
        <v>2732</v>
      </c>
      <c r="B1210" t="s">
        <v>2733</v>
      </c>
      <c r="C1210" s="16">
        <v>43040</v>
      </c>
      <c r="D1210" t="s">
        <v>4476</v>
      </c>
      <c r="G1210" t="s">
        <v>15839</v>
      </c>
      <c r="H1210" t="s">
        <v>4503</v>
      </c>
      <c r="I1210" t="s">
        <v>52</v>
      </c>
      <c r="J1210" t="s">
        <v>57</v>
      </c>
      <c r="K1210" t="s">
        <v>4506</v>
      </c>
      <c r="L1210" t="s">
        <v>2734</v>
      </c>
      <c r="M1210">
        <v>53.06</v>
      </c>
      <c r="N1210" t="s">
        <v>4484</v>
      </c>
      <c r="S1210" t="s">
        <v>4485</v>
      </c>
      <c r="T1210" t="s">
        <v>2735</v>
      </c>
      <c r="W1210" t="s">
        <v>15840</v>
      </c>
      <c r="X1210" t="s">
        <v>15841</v>
      </c>
      <c r="AM1210">
        <v>2</v>
      </c>
      <c r="AN1210" t="s">
        <v>15842</v>
      </c>
      <c r="AO1210" s="18">
        <v>44470</v>
      </c>
      <c r="AP1210">
        <v>2</v>
      </c>
      <c r="AQ1210" t="s">
        <v>52</v>
      </c>
      <c r="AR1210" s="16">
        <v>44239</v>
      </c>
      <c r="AS1210">
        <v>800000</v>
      </c>
      <c r="AT1210" t="s">
        <v>35</v>
      </c>
      <c r="AU1210">
        <v>969612</v>
      </c>
      <c r="AV1210">
        <v>800000</v>
      </c>
      <c r="AW1210" t="s">
        <v>35</v>
      </c>
      <c r="AX1210">
        <v>969612</v>
      </c>
      <c r="AY1210" t="s">
        <v>52</v>
      </c>
      <c r="AZ1210">
        <v>1800000</v>
      </c>
      <c r="BA1210" t="s">
        <v>35</v>
      </c>
      <c r="BB1210">
        <v>2135654</v>
      </c>
      <c r="BC1210">
        <v>1800000</v>
      </c>
      <c r="BD1210" t="s">
        <v>35</v>
      </c>
      <c r="BE1210">
        <v>2135654</v>
      </c>
      <c r="CP1210" t="s">
        <v>4555</v>
      </c>
      <c r="CU1210">
        <v>10</v>
      </c>
    </row>
    <row r="1211" spans="1:99" x14ac:dyDescent="0.2">
      <c r="A1211" s="21" t="s">
        <v>3919</v>
      </c>
      <c r="B1211" t="s">
        <v>3921</v>
      </c>
      <c r="C1211" s="16">
        <v>41873</v>
      </c>
      <c r="D1211" t="s">
        <v>4476</v>
      </c>
      <c r="E1211" t="s">
        <v>4881</v>
      </c>
      <c r="F1211" t="s">
        <v>77</v>
      </c>
      <c r="G1211" t="s">
        <v>15843</v>
      </c>
      <c r="H1211" t="s">
        <v>4503</v>
      </c>
      <c r="I1211" t="s">
        <v>52</v>
      </c>
      <c r="J1211" t="s">
        <v>3920</v>
      </c>
      <c r="K1211" t="s">
        <v>4506</v>
      </c>
      <c r="L1211" t="s">
        <v>3922</v>
      </c>
      <c r="M1211">
        <v>53.454000000000001</v>
      </c>
      <c r="N1211" t="s">
        <v>6289</v>
      </c>
      <c r="O1211" s="16">
        <v>43172</v>
      </c>
      <c r="P1211" t="s">
        <v>4476</v>
      </c>
      <c r="R1211" t="s">
        <v>6290</v>
      </c>
      <c r="S1211" t="s">
        <v>4485</v>
      </c>
      <c r="T1211" t="s">
        <v>3923</v>
      </c>
      <c r="U1211" t="s">
        <v>15844</v>
      </c>
      <c r="V1211" t="s">
        <v>15845</v>
      </c>
      <c r="X1211" t="s">
        <v>15846</v>
      </c>
      <c r="Z1211">
        <v>7</v>
      </c>
      <c r="AM1211">
        <v>2</v>
      </c>
      <c r="AN1211" t="s">
        <v>15847</v>
      </c>
      <c r="AO1211" s="18">
        <v>44470</v>
      </c>
      <c r="AP1211">
        <v>2</v>
      </c>
      <c r="AQ1211" t="s">
        <v>203</v>
      </c>
      <c r="AR1211" s="16">
        <v>44076</v>
      </c>
      <c r="AY1211" t="s">
        <v>52</v>
      </c>
      <c r="AZ1211">
        <v>710000</v>
      </c>
      <c r="BA1211" t="s">
        <v>39</v>
      </c>
      <c r="BB1211">
        <v>710000</v>
      </c>
      <c r="BC1211">
        <v>710000</v>
      </c>
      <c r="BD1211" t="s">
        <v>39</v>
      </c>
      <c r="BE1211">
        <v>710000</v>
      </c>
      <c r="BG1211">
        <v>7</v>
      </c>
      <c r="BH1211" t="s">
        <v>2431</v>
      </c>
      <c r="BI1211" t="s">
        <v>2432</v>
      </c>
      <c r="BJ1211" s="16">
        <v>43172</v>
      </c>
      <c r="BK1211" t="s">
        <v>4476</v>
      </c>
      <c r="BO1211" t="s">
        <v>5195</v>
      </c>
      <c r="CP1211" t="s">
        <v>8746</v>
      </c>
      <c r="CQ1211" t="s">
        <v>15848</v>
      </c>
      <c r="CR1211" t="s">
        <v>15849</v>
      </c>
      <c r="CS1211" t="s">
        <v>15850</v>
      </c>
    </row>
    <row r="1212" spans="1:99" x14ac:dyDescent="0.2">
      <c r="A1212" s="21" t="s">
        <v>15851</v>
      </c>
      <c r="B1212" t="s">
        <v>15852</v>
      </c>
      <c r="C1212" s="16">
        <v>42370</v>
      </c>
      <c r="D1212" t="s">
        <v>4501</v>
      </c>
      <c r="G1212" t="s">
        <v>15853</v>
      </c>
      <c r="H1212" t="s">
        <v>4503</v>
      </c>
      <c r="I1212" t="s">
        <v>5130</v>
      </c>
      <c r="J1212" t="s">
        <v>15854</v>
      </c>
      <c r="K1212" t="s">
        <v>4506</v>
      </c>
      <c r="L1212" t="s">
        <v>15855</v>
      </c>
      <c r="M1212">
        <v>53.573</v>
      </c>
      <c r="N1212" t="s">
        <v>4484</v>
      </c>
      <c r="S1212" t="s">
        <v>4485</v>
      </c>
      <c r="T1212" t="s">
        <v>15856</v>
      </c>
      <c r="U1212" t="s">
        <v>15857</v>
      </c>
      <c r="V1212" t="s">
        <v>15858</v>
      </c>
      <c r="W1212" t="s">
        <v>15859</v>
      </c>
      <c r="X1212" t="s">
        <v>15860</v>
      </c>
      <c r="Y1212">
        <v>442038877154</v>
      </c>
      <c r="Z1212">
        <v>3</v>
      </c>
      <c r="AM1212">
        <v>1</v>
      </c>
      <c r="AN1212" t="s">
        <v>15861</v>
      </c>
      <c r="AO1212" s="18">
        <v>44470</v>
      </c>
      <c r="AP1212">
        <v>2</v>
      </c>
      <c r="AR1212" s="16">
        <v>43435</v>
      </c>
      <c r="AS1212">
        <v>3586000</v>
      </c>
      <c r="AT1212" t="s">
        <v>1244</v>
      </c>
      <c r="AU1212">
        <v>4573046</v>
      </c>
      <c r="AV1212">
        <v>3586000</v>
      </c>
      <c r="AW1212" t="s">
        <v>1244</v>
      </c>
      <c r="AX1212">
        <v>4573046</v>
      </c>
      <c r="AY1212" t="s">
        <v>5130</v>
      </c>
      <c r="AZ1212">
        <v>5436000</v>
      </c>
      <c r="BA1212" t="s">
        <v>1244</v>
      </c>
      <c r="BB1212">
        <v>7413065</v>
      </c>
      <c r="BC1212">
        <v>5436000</v>
      </c>
      <c r="BD1212" t="s">
        <v>1244</v>
      </c>
      <c r="BE1212">
        <v>7413065</v>
      </c>
      <c r="CC1212" t="s">
        <v>4607</v>
      </c>
      <c r="CD1212">
        <v>3</v>
      </c>
      <c r="CF1212">
        <v>0</v>
      </c>
      <c r="CG1212">
        <v>1</v>
      </c>
      <c r="CI1212" t="s">
        <v>4498</v>
      </c>
    </row>
    <row r="1213" spans="1:99" x14ac:dyDescent="0.2">
      <c r="A1213" s="21" t="s">
        <v>15862</v>
      </c>
      <c r="B1213" t="s">
        <v>15863</v>
      </c>
      <c r="C1213" s="16">
        <v>43290</v>
      </c>
      <c r="D1213" t="s">
        <v>4476</v>
      </c>
      <c r="G1213" t="s">
        <v>15864</v>
      </c>
      <c r="H1213" t="s">
        <v>4503</v>
      </c>
      <c r="I1213" t="s">
        <v>5830</v>
      </c>
      <c r="J1213" t="s">
        <v>135</v>
      </c>
      <c r="K1213" t="s">
        <v>4506</v>
      </c>
      <c r="L1213" t="s">
        <v>15865</v>
      </c>
      <c r="M1213">
        <v>53.817</v>
      </c>
      <c r="N1213" t="s">
        <v>4484</v>
      </c>
      <c r="S1213" t="s">
        <v>4485</v>
      </c>
      <c r="T1213" t="s">
        <v>15866</v>
      </c>
      <c r="U1213" t="s">
        <v>15867</v>
      </c>
      <c r="V1213" t="s">
        <v>15868</v>
      </c>
      <c r="W1213" t="s">
        <v>15869</v>
      </c>
      <c r="X1213" t="s">
        <v>15870</v>
      </c>
      <c r="Z1213">
        <v>4</v>
      </c>
      <c r="AM1213">
        <v>3</v>
      </c>
      <c r="AN1213" t="s">
        <v>15871</v>
      </c>
      <c r="AO1213" s="18">
        <v>44470</v>
      </c>
      <c r="AP1213">
        <v>2</v>
      </c>
      <c r="AR1213" s="16">
        <v>44132</v>
      </c>
      <c r="AS1213">
        <v>921920</v>
      </c>
      <c r="AT1213" t="s">
        <v>1244</v>
      </c>
      <c r="AU1213">
        <v>1197510</v>
      </c>
      <c r="AV1213">
        <v>500920</v>
      </c>
      <c r="AW1213" t="s">
        <v>1244</v>
      </c>
      <c r="AX1213">
        <v>653862</v>
      </c>
      <c r="AY1213" t="s">
        <v>5327</v>
      </c>
      <c r="AZ1213">
        <v>500920</v>
      </c>
      <c r="BA1213" t="s">
        <v>1244</v>
      </c>
      <c r="BB1213">
        <v>653862</v>
      </c>
      <c r="BC1213">
        <v>1422840</v>
      </c>
      <c r="BD1213" t="s">
        <v>1244</v>
      </c>
      <c r="BE1213">
        <v>1851372</v>
      </c>
      <c r="BG1213">
        <v>2</v>
      </c>
      <c r="CC1213" t="s">
        <v>4791</v>
      </c>
      <c r="CD1213">
        <v>2</v>
      </c>
      <c r="CP1213" t="s">
        <v>4555</v>
      </c>
      <c r="CQ1213" t="s">
        <v>15872</v>
      </c>
    </row>
    <row r="1214" spans="1:99" x14ac:dyDescent="0.2">
      <c r="A1214" s="21" t="s">
        <v>15873</v>
      </c>
      <c r="B1214" t="s">
        <v>15874</v>
      </c>
      <c r="C1214" s="16">
        <v>42382</v>
      </c>
      <c r="D1214" t="s">
        <v>4476</v>
      </c>
      <c r="G1214" t="s">
        <v>15875</v>
      </c>
      <c r="H1214" t="s">
        <v>4503</v>
      </c>
      <c r="I1214" t="s">
        <v>5286</v>
      </c>
      <c r="J1214" t="s">
        <v>1330</v>
      </c>
      <c r="K1214" t="s">
        <v>5183</v>
      </c>
      <c r="L1214" t="s">
        <v>15876</v>
      </c>
      <c r="M1214">
        <v>55.293999999999997</v>
      </c>
      <c r="N1214" t="s">
        <v>4484</v>
      </c>
      <c r="S1214" t="s">
        <v>4485</v>
      </c>
      <c r="T1214" t="s">
        <v>15877</v>
      </c>
      <c r="U1214" t="s">
        <v>15878</v>
      </c>
      <c r="V1214" t="s">
        <v>15879</v>
      </c>
      <c r="W1214" t="s">
        <v>15880</v>
      </c>
      <c r="X1214" t="s">
        <v>15881</v>
      </c>
      <c r="Z1214">
        <v>1</v>
      </c>
      <c r="AM1214">
        <v>2</v>
      </c>
      <c r="AN1214" t="s">
        <v>15882</v>
      </c>
      <c r="AO1214" s="17">
        <v>18568</v>
      </c>
      <c r="AP1214">
        <v>2</v>
      </c>
      <c r="AQ1214" t="s">
        <v>52</v>
      </c>
      <c r="AR1214" s="16">
        <v>43678</v>
      </c>
      <c r="AS1214">
        <v>1800000</v>
      </c>
      <c r="AT1214" t="s">
        <v>39</v>
      </c>
      <c r="AU1214">
        <v>1800000</v>
      </c>
      <c r="AV1214">
        <v>150000</v>
      </c>
      <c r="AW1214" t="s">
        <v>39</v>
      </c>
      <c r="AX1214">
        <v>150000</v>
      </c>
      <c r="AY1214" t="s">
        <v>213</v>
      </c>
      <c r="AZ1214">
        <v>150000</v>
      </c>
      <c r="BA1214" t="s">
        <v>39</v>
      </c>
      <c r="BB1214">
        <v>150000</v>
      </c>
      <c r="BC1214">
        <v>1950000</v>
      </c>
      <c r="BD1214" t="s">
        <v>39</v>
      </c>
      <c r="BE1214">
        <v>1950000</v>
      </c>
      <c r="CP1214" t="s">
        <v>5045</v>
      </c>
    </row>
    <row r="1215" spans="1:99" x14ac:dyDescent="0.2">
      <c r="A1215" s="21" t="s">
        <v>15883</v>
      </c>
      <c r="B1215" t="s">
        <v>15884</v>
      </c>
      <c r="C1215" s="16">
        <v>43742</v>
      </c>
      <c r="D1215" t="s">
        <v>4476</v>
      </c>
      <c r="G1215" t="s">
        <v>15885</v>
      </c>
      <c r="H1215" t="s">
        <v>4503</v>
      </c>
      <c r="I1215" t="s">
        <v>5130</v>
      </c>
      <c r="J1215" t="s">
        <v>15886</v>
      </c>
      <c r="K1215" t="s">
        <v>4506</v>
      </c>
      <c r="L1215" t="s">
        <v>15887</v>
      </c>
      <c r="M1215">
        <v>55.359000000000002</v>
      </c>
      <c r="N1215" t="s">
        <v>4484</v>
      </c>
      <c r="S1215" t="s">
        <v>4485</v>
      </c>
      <c r="T1215" t="s">
        <v>15888</v>
      </c>
      <c r="X1215" t="s">
        <v>15889</v>
      </c>
      <c r="Z1215">
        <v>1</v>
      </c>
      <c r="AM1215">
        <v>1</v>
      </c>
      <c r="AN1215" t="s">
        <v>15890</v>
      </c>
      <c r="AO1215" s="18">
        <v>44470</v>
      </c>
      <c r="AP1215">
        <v>2</v>
      </c>
      <c r="AR1215" s="16">
        <v>44287</v>
      </c>
      <c r="AS1215">
        <v>330000</v>
      </c>
      <c r="AT1215" t="s">
        <v>1244</v>
      </c>
      <c r="AU1215">
        <v>456526</v>
      </c>
      <c r="AV1215">
        <v>330000</v>
      </c>
      <c r="AW1215" t="s">
        <v>1244</v>
      </c>
      <c r="AX1215">
        <v>456526</v>
      </c>
      <c r="AY1215" t="s">
        <v>5130</v>
      </c>
      <c r="AZ1215">
        <v>330000</v>
      </c>
      <c r="BA1215" t="s">
        <v>1244</v>
      </c>
      <c r="BB1215">
        <v>456526</v>
      </c>
      <c r="BC1215">
        <v>595000</v>
      </c>
      <c r="BD1215" t="s">
        <v>1244</v>
      </c>
      <c r="BE1215">
        <v>823130</v>
      </c>
      <c r="BG1215">
        <v>2</v>
      </c>
      <c r="CP1215" t="s">
        <v>8025</v>
      </c>
      <c r="CQ1215" t="s">
        <v>15891</v>
      </c>
    </row>
    <row r="1216" spans="1:99" x14ac:dyDescent="0.2">
      <c r="A1216" s="21" t="s">
        <v>3426</v>
      </c>
      <c r="B1216" t="s">
        <v>3428</v>
      </c>
      <c r="C1216" s="16">
        <v>42430</v>
      </c>
      <c r="D1216" t="s">
        <v>4546</v>
      </c>
      <c r="F1216" t="s">
        <v>77</v>
      </c>
      <c r="G1216" t="s">
        <v>15892</v>
      </c>
      <c r="H1216" t="s">
        <v>4503</v>
      </c>
      <c r="I1216" t="s">
        <v>91</v>
      </c>
      <c r="J1216" t="s">
        <v>3427</v>
      </c>
      <c r="K1216" t="s">
        <v>4506</v>
      </c>
      <c r="L1216" t="s">
        <v>3429</v>
      </c>
      <c r="M1216">
        <v>55.384</v>
      </c>
      <c r="N1216" t="s">
        <v>4484</v>
      </c>
      <c r="S1216" t="s">
        <v>4485</v>
      </c>
      <c r="T1216" t="s">
        <v>3430</v>
      </c>
      <c r="U1216" t="s">
        <v>15893</v>
      </c>
      <c r="V1216" t="s">
        <v>15894</v>
      </c>
      <c r="X1216" t="s">
        <v>15895</v>
      </c>
      <c r="Z1216">
        <v>6</v>
      </c>
      <c r="AM1216">
        <v>2</v>
      </c>
      <c r="AN1216" t="s">
        <v>15896</v>
      </c>
      <c r="AO1216" s="18">
        <v>44470</v>
      </c>
      <c r="AP1216">
        <v>2</v>
      </c>
      <c r="AQ1216" t="s">
        <v>52</v>
      </c>
      <c r="AR1216" s="16">
        <v>43862</v>
      </c>
      <c r="AS1216">
        <v>20000</v>
      </c>
      <c r="AT1216" t="s">
        <v>1244</v>
      </c>
      <c r="AU1216">
        <v>26409</v>
      </c>
      <c r="AV1216">
        <v>20000</v>
      </c>
      <c r="AW1216" t="s">
        <v>1244</v>
      </c>
      <c r="AX1216">
        <v>26409</v>
      </c>
      <c r="AY1216" t="s">
        <v>91</v>
      </c>
      <c r="AZ1216">
        <v>233800</v>
      </c>
      <c r="BA1216" t="s">
        <v>1244</v>
      </c>
      <c r="BB1216">
        <v>292024</v>
      </c>
      <c r="BC1216">
        <v>233800</v>
      </c>
      <c r="BD1216" t="s">
        <v>1244</v>
      </c>
      <c r="BE1216">
        <v>292024</v>
      </c>
      <c r="BG1216">
        <v>1</v>
      </c>
      <c r="CC1216" t="s">
        <v>4939</v>
      </c>
      <c r="CD1216">
        <v>2</v>
      </c>
      <c r="CP1216" t="s">
        <v>6533</v>
      </c>
      <c r="CQ1216" t="s">
        <v>3431</v>
      </c>
    </row>
    <row r="1217" spans="1:99" x14ac:dyDescent="0.2">
      <c r="A1217" s="21" t="s">
        <v>15897</v>
      </c>
      <c r="B1217" t="s">
        <v>15898</v>
      </c>
      <c r="C1217" s="16">
        <v>43466</v>
      </c>
      <c r="D1217" t="s">
        <v>4501</v>
      </c>
      <c r="F1217" t="s">
        <v>53</v>
      </c>
      <c r="G1217" t="s">
        <v>15899</v>
      </c>
      <c r="H1217" t="s">
        <v>4503</v>
      </c>
      <c r="I1217" t="s">
        <v>91</v>
      </c>
      <c r="J1217" t="s">
        <v>15900</v>
      </c>
      <c r="K1217" t="s">
        <v>4828</v>
      </c>
      <c r="L1217" t="s">
        <v>15901</v>
      </c>
      <c r="M1217">
        <v>55.695999999999998</v>
      </c>
      <c r="N1217" t="s">
        <v>4484</v>
      </c>
      <c r="S1217" t="s">
        <v>4485</v>
      </c>
      <c r="T1217" t="s">
        <v>15902</v>
      </c>
      <c r="U1217" t="s">
        <v>15903</v>
      </c>
      <c r="V1217" t="s">
        <v>15904</v>
      </c>
      <c r="W1217" t="s">
        <v>15905</v>
      </c>
      <c r="X1217" t="s">
        <v>15906</v>
      </c>
      <c r="Z1217">
        <v>3</v>
      </c>
      <c r="AM1217">
        <v>2</v>
      </c>
      <c r="AN1217" t="s">
        <v>15907</v>
      </c>
      <c r="AO1217" s="18">
        <v>44470</v>
      </c>
      <c r="AP1217">
        <v>2</v>
      </c>
      <c r="AQ1217" t="s">
        <v>52</v>
      </c>
      <c r="AR1217" s="16">
        <v>44040</v>
      </c>
      <c r="AS1217">
        <v>140000</v>
      </c>
      <c r="AT1217" t="s">
        <v>35</v>
      </c>
      <c r="AU1217">
        <v>164062</v>
      </c>
      <c r="AV1217">
        <v>140000</v>
      </c>
      <c r="AW1217" t="s">
        <v>35</v>
      </c>
      <c r="AX1217">
        <v>164062</v>
      </c>
      <c r="AY1217" t="s">
        <v>91</v>
      </c>
      <c r="AZ1217">
        <v>320000</v>
      </c>
      <c r="BA1217" t="s">
        <v>35</v>
      </c>
      <c r="BB1217">
        <v>364464</v>
      </c>
      <c r="BC1217">
        <v>320000</v>
      </c>
      <c r="BD1217" t="s">
        <v>35</v>
      </c>
      <c r="BE1217">
        <v>364464</v>
      </c>
      <c r="BF1217">
        <v>1</v>
      </c>
      <c r="BG1217">
        <v>1</v>
      </c>
      <c r="CC1217" t="s">
        <v>4607</v>
      </c>
      <c r="CD1217">
        <v>2</v>
      </c>
      <c r="CN1217" t="s">
        <v>4530</v>
      </c>
      <c r="CP1217" t="s">
        <v>4515</v>
      </c>
      <c r="CQ1217" t="s">
        <v>1442</v>
      </c>
    </row>
    <row r="1218" spans="1:99" x14ac:dyDescent="0.2">
      <c r="A1218" s="21" t="s">
        <v>2098</v>
      </c>
      <c r="B1218" t="s">
        <v>2100</v>
      </c>
      <c r="C1218" s="16">
        <v>42736</v>
      </c>
      <c r="D1218" t="s">
        <v>4501</v>
      </c>
      <c r="F1218" t="s">
        <v>53</v>
      </c>
      <c r="G1218" t="s">
        <v>15908</v>
      </c>
      <c r="H1218" t="s">
        <v>4503</v>
      </c>
      <c r="I1218" t="s">
        <v>5327</v>
      </c>
      <c r="J1218" t="s">
        <v>2099</v>
      </c>
      <c r="K1218" t="s">
        <v>4506</v>
      </c>
      <c r="L1218" t="s">
        <v>2101</v>
      </c>
      <c r="M1218">
        <v>55.875999999999998</v>
      </c>
      <c r="N1218" t="s">
        <v>4484</v>
      </c>
      <c r="S1218" t="s">
        <v>4485</v>
      </c>
      <c r="T1218" t="s">
        <v>2102</v>
      </c>
      <c r="U1218" t="s">
        <v>15909</v>
      </c>
      <c r="V1218" t="s">
        <v>15910</v>
      </c>
      <c r="W1218" t="s">
        <v>15911</v>
      </c>
      <c r="X1218" t="s">
        <v>15912</v>
      </c>
      <c r="Y1218" t="s">
        <v>15913</v>
      </c>
      <c r="Z1218">
        <v>7</v>
      </c>
      <c r="AO1218" s="18">
        <v>44470</v>
      </c>
      <c r="AP1218">
        <v>2</v>
      </c>
      <c r="AR1218" s="16">
        <v>44312</v>
      </c>
      <c r="AS1218">
        <v>324604</v>
      </c>
      <c r="AT1218" t="s">
        <v>1244</v>
      </c>
      <c r="AU1218">
        <v>451029</v>
      </c>
      <c r="AV1218">
        <v>324604</v>
      </c>
      <c r="AW1218" t="s">
        <v>1244</v>
      </c>
      <c r="AX1218">
        <v>451029</v>
      </c>
      <c r="AY1218" t="s">
        <v>5327</v>
      </c>
      <c r="AZ1218">
        <v>474604</v>
      </c>
      <c r="BA1218" t="s">
        <v>1244</v>
      </c>
      <c r="BB1218">
        <v>646689</v>
      </c>
      <c r="BC1218">
        <v>474604</v>
      </c>
      <c r="BD1218" t="s">
        <v>1244</v>
      </c>
      <c r="BE1218">
        <v>646689</v>
      </c>
      <c r="BG1218">
        <v>1</v>
      </c>
      <c r="CP1218" t="s">
        <v>15914</v>
      </c>
      <c r="CQ1218" t="s">
        <v>2476</v>
      </c>
    </row>
    <row r="1219" spans="1:99" x14ac:dyDescent="0.2">
      <c r="A1219" s="21" t="s">
        <v>15915</v>
      </c>
      <c r="B1219" t="s">
        <v>15916</v>
      </c>
      <c r="C1219" s="16">
        <v>40848</v>
      </c>
      <c r="D1219" t="s">
        <v>4476</v>
      </c>
      <c r="G1219" t="s">
        <v>15917</v>
      </c>
      <c r="H1219" t="s">
        <v>4503</v>
      </c>
      <c r="I1219" t="s">
        <v>97</v>
      </c>
      <c r="J1219" t="s">
        <v>15918</v>
      </c>
      <c r="K1219" t="s">
        <v>15919</v>
      </c>
      <c r="L1219" t="s">
        <v>15920</v>
      </c>
      <c r="M1219">
        <v>56.125</v>
      </c>
      <c r="N1219" t="s">
        <v>4484</v>
      </c>
      <c r="S1219" t="s">
        <v>4485</v>
      </c>
      <c r="T1219" t="s">
        <v>15921</v>
      </c>
      <c r="V1219" t="s">
        <v>15922</v>
      </c>
      <c r="W1219" t="s">
        <v>15923</v>
      </c>
      <c r="X1219" t="s">
        <v>15924</v>
      </c>
      <c r="Y1219">
        <v>952864465</v>
      </c>
      <c r="Z1219">
        <v>1</v>
      </c>
      <c r="AM1219">
        <v>1</v>
      </c>
      <c r="AN1219" t="s">
        <v>15925</v>
      </c>
      <c r="AO1219" s="17">
        <v>18568</v>
      </c>
      <c r="AP1219">
        <v>2</v>
      </c>
      <c r="AR1219" s="16">
        <v>44160</v>
      </c>
      <c r="AS1219">
        <v>1650000</v>
      </c>
      <c r="AT1219" t="s">
        <v>35</v>
      </c>
      <c r="AU1219">
        <v>1966626</v>
      </c>
      <c r="AV1219">
        <v>1650000</v>
      </c>
      <c r="AW1219" t="s">
        <v>35</v>
      </c>
      <c r="AX1219">
        <v>1966626</v>
      </c>
      <c r="AY1219" t="s">
        <v>97</v>
      </c>
      <c r="AZ1219">
        <v>1966627</v>
      </c>
      <c r="BA1219" t="s">
        <v>39</v>
      </c>
      <c r="BB1219">
        <v>1966627</v>
      </c>
      <c r="BC1219">
        <v>1966627</v>
      </c>
      <c r="BD1219" t="s">
        <v>39</v>
      </c>
      <c r="BE1219">
        <v>1966627</v>
      </c>
      <c r="BF1219">
        <v>1</v>
      </c>
      <c r="BG1219">
        <v>1</v>
      </c>
      <c r="CC1219" t="s">
        <v>4892</v>
      </c>
      <c r="CD1219">
        <v>4</v>
      </c>
      <c r="CN1219" t="s">
        <v>4530</v>
      </c>
      <c r="CP1219" t="s">
        <v>5529</v>
      </c>
      <c r="CQ1219" t="s">
        <v>15926</v>
      </c>
      <c r="CU1219">
        <v>16</v>
      </c>
    </row>
    <row r="1220" spans="1:99" x14ac:dyDescent="0.2">
      <c r="A1220" s="21" t="s">
        <v>15927</v>
      </c>
      <c r="B1220" t="s">
        <v>15928</v>
      </c>
      <c r="C1220" s="16">
        <v>42736</v>
      </c>
      <c r="D1220" t="s">
        <v>4476</v>
      </c>
      <c r="G1220" t="s">
        <v>15929</v>
      </c>
      <c r="H1220" t="s">
        <v>4503</v>
      </c>
      <c r="I1220" t="s">
        <v>52</v>
      </c>
      <c r="J1220" t="s">
        <v>15930</v>
      </c>
      <c r="K1220" t="s">
        <v>6610</v>
      </c>
      <c r="L1220" t="s">
        <v>15931</v>
      </c>
      <c r="M1220">
        <v>56.311</v>
      </c>
      <c r="N1220" t="s">
        <v>4484</v>
      </c>
      <c r="S1220" t="s">
        <v>4485</v>
      </c>
      <c r="T1220" t="s">
        <v>15932</v>
      </c>
      <c r="U1220" t="s">
        <v>15933</v>
      </c>
      <c r="V1220" t="s">
        <v>15934</v>
      </c>
      <c r="W1220" t="s">
        <v>15935</v>
      </c>
      <c r="X1220" t="s">
        <v>15936</v>
      </c>
      <c r="AM1220">
        <v>2</v>
      </c>
      <c r="AN1220" t="s">
        <v>15937</v>
      </c>
      <c r="AO1220" s="18">
        <v>44470</v>
      </c>
      <c r="AP1220">
        <v>2</v>
      </c>
      <c r="AQ1220" t="s">
        <v>52</v>
      </c>
      <c r="AR1220" s="16">
        <v>44326</v>
      </c>
      <c r="AS1220">
        <v>240000</v>
      </c>
      <c r="AT1220" t="s">
        <v>35</v>
      </c>
      <c r="AU1220">
        <v>291372</v>
      </c>
      <c r="AV1220">
        <v>240000</v>
      </c>
      <c r="AW1220" t="s">
        <v>35</v>
      </c>
      <c r="AX1220">
        <v>291372</v>
      </c>
      <c r="AY1220" t="s">
        <v>52</v>
      </c>
      <c r="AZ1220">
        <v>300000</v>
      </c>
      <c r="BA1220" t="s">
        <v>35</v>
      </c>
      <c r="BB1220">
        <v>354549</v>
      </c>
      <c r="BC1220">
        <v>300000</v>
      </c>
      <c r="BD1220" t="s">
        <v>35</v>
      </c>
      <c r="BE1220">
        <v>354549</v>
      </c>
      <c r="BG1220">
        <v>2</v>
      </c>
      <c r="CC1220" t="s">
        <v>4607</v>
      </c>
      <c r="CD1220">
        <v>1</v>
      </c>
      <c r="CN1220" t="s">
        <v>4530</v>
      </c>
      <c r="CP1220" t="s">
        <v>15938</v>
      </c>
      <c r="CQ1220" t="s">
        <v>15939</v>
      </c>
      <c r="CU1220">
        <v>24</v>
      </c>
    </row>
    <row r="1221" spans="1:99" x14ac:dyDescent="0.2">
      <c r="A1221" s="21" t="s">
        <v>1808</v>
      </c>
      <c r="B1221" t="s">
        <v>1809</v>
      </c>
      <c r="C1221" s="16">
        <v>43466</v>
      </c>
      <c r="D1221" t="s">
        <v>4501</v>
      </c>
      <c r="G1221" t="s">
        <v>57</v>
      </c>
      <c r="H1221" t="s">
        <v>4503</v>
      </c>
      <c r="I1221" t="s">
        <v>91</v>
      </c>
      <c r="J1221" t="s">
        <v>73</v>
      </c>
      <c r="K1221" t="s">
        <v>15940</v>
      </c>
      <c r="L1221" t="s">
        <v>1810</v>
      </c>
      <c r="M1221">
        <v>56.424999999999997</v>
      </c>
      <c r="N1221" t="s">
        <v>4484</v>
      </c>
      <c r="S1221" t="s">
        <v>4485</v>
      </c>
      <c r="T1221" t="s">
        <v>1811</v>
      </c>
      <c r="U1221" t="s">
        <v>15941</v>
      </c>
      <c r="V1221" t="s">
        <v>15942</v>
      </c>
      <c r="W1221" t="s">
        <v>15943</v>
      </c>
      <c r="X1221" t="s">
        <v>15944</v>
      </c>
      <c r="Y1221" t="s">
        <v>15945</v>
      </c>
      <c r="Z1221">
        <v>4</v>
      </c>
      <c r="AM1221">
        <v>2</v>
      </c>
      <c r="AN1221" t="s">
        <v>15946</v>
      </c>
      <c r="AO1221" s="18">
        <v>44470</v>
      </c>
      <c r="AP1221">
        <v>2</v>
      </c>
      <c r="AQ1221" t="s">
        <v>52</v>
      </c>
      <c r="AR1221" s="16">
        <v>44221</v>
      </c>
      <c r="AS1221">
        <v>120000</v>
      </c>
      <c r="AT1221" t="s">
        <v>39</v>
      </c>
      <c r="AU1221">
        <v>120000</v>
      </c>
      <c r="AV1221">
        <v>120000</v>
      </c>
      <c r="AW1221" t="s">
        <v>39</v>
      </c>
      <c r="AX1221">
        <v>120000</v>
      </c>
      <c r="AY1221" t="s">
        <v>91</v>
      </c>
      <c r="AZ1221">
        <v>120000</v>
      </c>
      <c r="BA1221" t="s">
        <v>39</v>
      </c>
      <c r="BB1221">
        <v>120000</v>
      </c>
      <c r="BC1221">
        <v>120000</v>
      </c>
      <c r="BD1221" t="s">
        <v>39</v>
      </c>
      <c r="BE1221">
        <v>120000</v>
      </c>
      <c r="BF1221">
        <v>1</v>
      </c>
      <c r="BG1221">
        <v>2</v>
      </c>
      <c r="CP1221" t="s">
        <v>4555</v>
      </c>
      <c r="CQ1221" t="s">
        <v>274</v>
      </c>
    </row>
    <row r="1222" spans="1:99" x14ac:dyDescent="0.2">
      <c r="A1222" s="21" t="s">
        <v>15947</v>
      </c>
      <c r="B1222" t="s">
        <v>15948</v>
      </c>
      <c r="C1222" s="16">
        <v>42294</v>
      </c>
      <c r="D1222" t="s">
        <v>4476</v>
      </c>
      <c r="F1222" t="s">
        <v>77</v>
      </c>
      <c r="G1222" t="s">
        <v>15949</v>
      </c>
      <c r="H1222" t="s">
        <v>4503</v>
      </c>
      <c r="I1222" t="s">
        <v>5327</v>
      </c>
      <c r="J1222" t="s">
        <v>492</v>
      </c>
      <c r="K1222" t="s">
        <v>6610</v>
      </c>
      <c r="L1222" t="s">
        <v>15950</v>
      </c>
      <c r="M1222">
        <v>56.533999999999999</v>
      </c>
      <c r="N1222" t="s">
        <v>4484</v>
      </c>
      <c r="S1222" t="s">
        <v>4485</v>
      </c>
      <c r="T1222" t="s">
        <v>15951</v>
      </c>
      <c r="U1222" t="s">
        <v>15952</v>
      </c>
      <c r="V1222" t="s">
        <v>15953</v>
      </c>
      <c r="W1222" t="s">
        <v>15954</v>
      </c>
      <c r="X1222" t="s">
        <v>15955</v>
      </c>
      <c r="Z1222">
        <v>4</v>
      </c>
      <c r="AM1222">
        <v>2</v>
      </c>
      <c r="AN1222" t="s">
        <v>15956</v>
      </c>
      <c r="AO1222" s="18">
        <v>44470</v>
      </c>
      <c r="AP1222">
        <v>2</v>
      </c>
      <c r="AR1222" s="16">
        <v>42899</v>
      </c>
      <c r="AS1222">
        <v>400000</v>
      </c>
      <c r="AT1222" t="s">
        <v>35</v>
      </c>
      <c r="AU1222">
        <v>448375</v>
      </c>
      <c r="AV1222">
        <v>400000</v>
      </c>
      <c r="AW1222" t="s">
        <v>35</v>
      </c>
      <c r="AX1222">
        <v>448375</v>
      </c>
      <c r="AY1222" t="s">
        <v>5327</v>
      </c>
      <c r="AZ1222">
        <v>448375</v>
      </c>
      <c r="BA1222" t="s">
        <v>39</v>
      </c>
      <c r="BB1222">
        <v>448375</v>
      </c>
      <c r="BC1222">
        <v>448375</v>
      </c>
      <c r="BD1222" t="s">
        <v>39</v>
      </c>
      <c r="BE1222">
        <v>448375</v>
      </c>
      <c r="BG1222">
        <v>1</v>
      </c>
      <c r="CF1222">
        <v>0</v>
      </c>
      <c r="CG1222">
        <v>1</v>
      </c>
      <c r="CI1222" t="s">
        <v>4498</v>
      </c>
    </row>
    <row r="1223" spans="1:99" x14ac:dyDescent="0.2">
      <c r="A1223" s="21" t="s">
        <v>15957</v>
      </c>
      <c r="B1223" t="s">
        <v>15958</v>
      </c>
      <c r="C1223" s="16">
        <v>41275</v>
      </c>
      <c r="D1223" t="s">
        <v>4501</v>
      </c>
      <c r="F1223" t="s">
        <v>77</v>
      </c>
      <c r="G1223" t="s">
        <v>15959</v>
      </c>
      <c r="H1223" t="s">
        <v>4503</v>
      </c>
      <c r="I1223" t="s">
        <v>60</v>
      </c>
      <c r="J1223" t="s">
        <v>15960</v>
      </c>
      <c r="K1223" t="s">
        <v>15961</v>
      </c>
      <c r="L1223" t="s">
        <v>15962</v>
      </c>
      <c r="M1223">
        <v>56.89</v>
      </c>
      <c r="N1223" t="s">
        <v>4484</v>
      </c>
      <c r="S1223" t="s">
        <v>4485</v>
      </c>
      <c r="T1223" t="s">
        <v>15963</v>
      </c>
      <c r="U1223" t="s">
        <v>15964</v>
      </c>
      <c r="V1223" t="s">
        <v>15965</v>
      </c>
      <c r="W1223" t="s">
        <v>15966</v>
      </c>
      <c r="X1223" t="s">
        <v>15967</v>
      </c>
      <c r="Y1223">
        <v>32015699600</v>
      </c>
      <c r="AM1223">
        <v>2</v>
      </c>
      <c r="AN1223" t="s">
        <v>15968</v>
      </c>
      <c r="AO1223" s="17">
        <v>18568</v>
      </c>
      <c r="AP1223">
        <v>2</v>
      </c>
      <c r="AQ1223" t="s">
        <v>61</v>
      </c>
      <c r="AR1223" s="16">
        <v>43132</v>
      </c>
      <c r="AS1223">
        <v>1050000</v>
      </c>
      <c r="AT1223" t="s">
        <v>35</v>
      </c>
      <c r="AU1223">
        <v>1313636</v>
      </c>
      <c r="AV1223">
        <v>1050000</v>
      </c>
      <c r="AW1223" t="s">
        <v>35</v>
      </c>
      <c r="AX1223">
        <v>1313636</v>
      </c>
      <c r="AY1223" t="s">
        <v>60</v>
      </c>
      <c r="AZ1223">
        <v>3250000</v>
      </c>
      <c r="BA1223" t="s">
        <v>35</v>
      </c>
      <c r="BB1223">
        <v>3672253</v>
      </c>
      <c r="BC1223">
        <v>3250000</v>
      </c>
      <c r="BD1223" t="s">
        <v>35</v>
      </c>
      <c r="BE1223">
        <v>3672253</v>
      </c>
      <c r="BG1223">
        <v>5</v>
      </c>
      <c r="CC1223" t="s">
        <v>5151</v>
      </c>
      <c r="CD1223">
        <v>1</v>
      </c>
      <c r="CJ1223">
        <v>59016</v>
      </c>
      <c r="CK1223" t="s">
        <v>39</v>
      </c>
      <c r="CL1223">
        <v>59016</v>
      </c>
      <c r="CN1223" t="s">
        <v>4530</v>
      </c>
      <c r="CP1223" t="s">
        <v>4664</v>
      </c>
      <c r="CQ1223" t="s">
        <v>15969</v>
      </c>
      <c r="CU1223">
        <v>12</v>
      </c>
    </row>
    <row r="1224" spans="1:99" x14ac:dyDescent="0.2">
      <c r="A1224" s="21" t="s">
        <v>3211</v>
      </c>
      <c r="B1224" t="s">
        <v>3212</v>
      </c>
      <c r="C1224" s="16">
        <v>42491</v>
      </c>
      <c r="D1224" t="s">
        <v>4476</v>
      </c>
      <c r="E1224" t="s">
        <v>4881</v>
      </c>
      <c r="F1224" t="s">
        <v>77</v>
      </c>
      <c r="G1224" t="s">
        <v>15970</v>
      </c>
      <c r="H1224" t="s">
        <v>4503</v>
      </c>
      <c r="I1224" t="s">
        <v>52</v>
      </c>
      <c r="J1224" t="s">
        <v>135</v>
      </c>
      <c r="K1224" t="s">
        <v>4506</v>
      </c>
      <c r="L1224" t="s">
        <v>3213</v>
      </c>
      <c r="M1224">
        <v>56.921999999999997</v>
      </c>
      <c r="N1224" t="s">
        <v>4484</v>
      </c>
      <c r="O1224" s="16">
        <v>43270</v>
      </c>
      <c r="P1224" t="s">
        <v>4476</v>
      </c>
      <c r="S1224" t="s">
        <v>4485</v>
      </c>
      <c r="T1224" t="s">
        <v>3214</v>
      </c>
      <c r="U1224" t="s">
        <v>15971</v>
      </c>
      <c r="V1224" t="s">
        <v>15972</v>
      </c>
      <c r="W1224" t="s">
        <v>15973</v>
      </c>
      <c r="X1224" t="s">
        <v>15974</v>
      </c>
      <c r="Z1224">
        <v>19</v>
      </c>
      <c r="AM1224">
        <v>1</v>
      </c>
      <c r="AN1224" t="s">
        <v>15975</v>
      </c>
      <c r="AO1224" s="17">
        <v>18568</v>
      </c>
      <c r="AP1224">
        <v>2</v>
      </c>
      <c r="AQ1224" t="s">
        <v>203</v>
      </c>
      <c r="AR1224" s="16">
        <v>42998</v>
      </c>
      <c r="AS1224">
        <v>1200000</v>
      </c>
      <c r="AT1224" t="s">
        <v>39</v>
      </c>
      <c r="AU1224">
        <v>1200000</v>
      </c>
      <c r="AV1224">
        <v>1200000</v>
      </c>
      <c r="AW1224" t="s">
        <v>39</v>
      </c>
      <c r="AX1224">
        <v>1200000</v>
      </c>
      <c r="AY1224" t="s">
        <v>52</v>
      </c>
      <c r="AZ1224">
        <v>1523480</v>
      </c>
      <c r="BA1224" t="s">
        <v>39</v>
      </c>
      <c r="BB1224">
        <v>1523480</v>
      </c>
      <c r="BC1224">
        <v>1523480</v>
      </c>
      <c r="BD1224" t="s">
        <v>39</v>
      </c>
      <c r="BE1224">
        <v>1523480</v>
      </c>
      <c r="BF1224">
        <v>1</v>
      </c>
      <c r="BG1224">
        <v>4</v>
      </c>
      <c r="BH1224" t="s">
        <v>15976</v>
      </c>
      <c r="BI1224" t="s">
        <v>15977</v>
      </c>
      <c r="BJ1224" s="16">
        <v>43270</v>
      </c>
      <c r="BK1224" t="s">
        <v>4476</v>
      </c>
      <c r="BO1224" t="s">
        <v>5195</v>
      </c>
      <c r="CP1224" t="s">
        <v>4555</v>
      </c>
      <c r="CQ1224" t="s">
        <v>15978</v>
      </c>
      <c r="CR1224" t="s">
        <v>15979</v>
      </c>
      <c r="CS1224" t="s">
        <v>15980</v>
      </c>
      <c r="CU1224">
        <v>19</v>
      </c>
    </row>
    <row r="1225" spans="1:99" x14ac:dyDescent="0.2">
      <c r="A1225" s="21" t="s">
        <v>15981</v>
      </c>
      <c r="B1225" t="s">
        <v>15982</v>
      </c>
      <c r="C1225" s="16">
        <v>41821</v>
      </c>
      <c r="D1225" t="s">
        <v>4546</v>
      </c>
      <c r="F1225" t="s">
        <v>53</v>
      </c>
      <c r="G1225" t="s">
        <v>15983</v>
      </c>
    </row>
    <row r="1226" spans="1:99" x14ac:dyDescent="0.2">
      <c r="A1226" s="21" t="s">
        <v>1639</v>
      </c>
      <c r="B1226" t="s">
        <v>1641</v>
      </c>
      <c r="C1226" s="16">
        <v>43466</v>
      </c>
      <c r="D1226" t="s">
        <v>4476</v>
      </c>
      <c r="F1226" t="s">
        <v>77</v>
      </c>
      <c r="G1226" t="s">
        <v>15984</v>
      </c>
      <c r="H1226" t="s">
        <v>4503</v>
      </c>
      <c r="I1226" t="s">
        <v>91</v>
      </c>
      <c r="J1226" t="s">
        <v>1640</v>
      </c>
      <c r="K1226" t="s">
        <v>4506</v>
      </c>
      <c r="L1226" t="s">
        <v>1642</v>
      </c>
      <c r="M1226">
        <v>57.720999999999997</v>
      </c>
      <c r="N1226" t="s">
        <v>4484</v>
      </c>
      <c r="S1226" t="s">
        <v>4485</v>
      </c>
      <c r="T1226" t="s">
        <v>1643</v>
      </c>
      <c r="U1226" t="s">
        <v>15985</v>
      </c>
      <c r="V1226" t="s">
        <v>15986</v>
      </c>
      <c r="W1226" t="s">
        <v>15987</v>
      </c>
      <c r="X1226" t="s">
        <v>15988</v>
      </c>
      <c r="Y1226">
        <v>2032904100</v>
      </c>
      <c r="Z1226">
        <v>10</v>
      </c>
      <c r="AM1226">
        <v>1</v>
      </c>
      <c r="AN1226" t="s">
        <v>15989</v>
      </c>
      <c r="AO1226" s="17">
        <v>18568</v>
      </c>
      <c r="AP1226">
        <v>2</v>
      </c>
      <c r="AQ1226" t="s">
        <v>52</v>
      </c>
      <c r="AR1226" s="16">
        <v>44136</v>
      </c>
      <c r="AS1226">
        <v>1200000</v>
      </c>
      <c r="AT1226" t="s">
        <v>39</v>
      </c>
      <c r="AU1226">
        <v>1200000</v>
      </c>
      <c r="AV1226">
        <v>1200000</v>
      </c>
      <c r="AW1226" t="s">
        <v>39</v>
      </c>
      <c r="AX1226">
        <v>1200000</v>
      </c>
      <c r="AY1226" t="s">
        <v>91</v>
      </c>
      <c r="AZ1226">
        <v>1321586</v>
      </c>
      <c r="BA1226" t="s">
        <v>39</v>
      </c>
      <c r="BB1226">
        <v>1321586</v>
      </c>
      <c r="BC1226">
        <v>1321586</v>
      </c>
      <c r="BD1226" t="s">
        <v>39</v>
      </c>
      <c r="BE1226">
        <v>1321586</v>
      </c>
      <c r="CC1226" t="s">
        <v>11615</v>
      </c>
      <c r="CD1226">
        <v>3</v>
      </c>
      <c r="CP1226" t="s">
        <v>15990</v>
      </c>
    </row>
    <row r="1227" spans="1:99" x14ac:dyDescent="0.2">
      <c r="A1227" s="21" t="s">
        <v>734</v>
      </c>
      <c r="B1227" t="s">
        <v>735</v>
      </c>
      <c r="C1227" s="16">
        <v>40766</v>
      </c>
      <c r="D1227" t="s">
        <v>4476</v>
      </c>
      <c r="F1227" t="s">
        <v>53</v>
      </c>
      <c r="G1227" t="s">
        <v>15991</v>
      </c>
      <c r="H1227" t="s">
        <v>4503</v>
      </c>
      <c r="I1227" t="s">
        <v>97</v>
      </c>
      <c r="J1227" t="s">
        <v>733</v>
      </c>
      <c r="K1227" t="s">
        <v>7167</v>
      </c>
      <c r="L1227" t="s">
        <v>736</v>
      </c>
      <c r="M1227">
        <v>57.837000000000003</v>
      </c>
      <c r="N1227" t="s">
        <v>4484</v>
      </c>
      <c r="S1227" t="s">
        <v>4485</v>
      </c>
      <c r="T1227" t="s">
        <v>737</v>
      </c>
      <c r="U1227" t="s">
        <v>15992</v>
      </c>
      <c r="V1227" t="s">
        <v>15993</v>
      </c>
      <c r="W1227" t="s">
        <v>15994</v>
      </c>
      <c r="X1227" t="s">
        <v>15995</v>
      </c>
      <c r="Y1227" t="s">
        <v>15996</v>
      </c>
      <c r="Z1227">
        <v>23</v>
      </c>
      <c r="AM1227">
        <v>1</v>
      </c>
      <c r="AN1227" t="s">
        <v>15997</v>
      </c>
      <c r="AO1227" s="17">
        <v>18568</v>
      </c>
      <c r="AP1227">
        <v>2</v>
      </c>
      <c r="AR1227" s="16">
        <v>42339</v>
      </c>
      <c r="AS1227">
        <v>1100000</v>
      </c>
      <c r="AT1227" t="s">
        <v>35</v>
      </c>
      <c r="AU1227">
        <v>1169140</v>
      </c>
      <c r="AV1227">
        <v>1100000</v>
      </c>
      <c r="AW1227" t="s">
        <v>35</v>
      </c>
      <c r="AX1227">
        <v>1169140</v>
      </c>
      <c r="AY1227" t="s">
        <v>97</v>
      </c>
      <c r="AZ1227">
        <v>3100000</v>
      </c>
      <c r="BA1227" t="s">
        <v>35</v>
      </c>
      <c r="BB1227">
        <v>3400654</v>
      </c>
      <c r="BC1227">
        <v>3100000</v>
      </c>
      <c r="BD1227" t="s">
        <v>35</v>
      </c>
      <c r="BE1227">
        <v>3400654</v>
      </c>
      <c r="BG1227">
        <v>1</v>
      </c>
      <c r="CF1227">
        <v>0</v>
      </c>
      <c r="CG1227">
        <v>0</v>
      </c>
      <c r="CI1227" t="s">
        <v>4594</v>
      </c>
    </row>
    <row r="1228" spans="1:99" x14ac:dyDescent="0.2">
      <c r="A1228" s="21" t="s">
        <v>15998</v>
      </c>
      <c r="B1228" t="s">
        <v>15999</v>
      </c>
      <c r="C1228" s="16">
        <v>42186</v>
      </c>
      <c r="D1228" t="s">
        <v>4546</v>
      </c>
      <c r="F1228" t="s">
        <v>53</v>
      </c>
      <c r="G1228" t="s">
        <v>16000</v>
      </c>
      <c r="H1228" t="s">
        <v>4503</v>
      </c>
      <c r="I1228" t="s">
        <v>97</v>
      </c>
      <c r="J1228" t="s">
        <v>8503</v>
      </c>
      <c r="K1228" t="s">
        <v>6660</v>
      </c>
      <c r="L1228" t="s">
        <v>16001</v>
      </c>
      <c r="M1228">
        <v>58.259</v>
      </c>
      <c r="N1228" t="s">
        <v>4484</v>
      </c>
      <c r="S1228" t="s">
        <v>4485</v>
      </c>
      <c r="T1228" t="s">
        <v>16002</v>
      </c>
      <c r="U1228" t="s">
        <v>16003</v>
      </c>
      <c r="W1228" t="s">
        <v>16004</v>
      </c>
      <c r="X1228" t="s">
        <v>16005</v>
      </c>
      <c r="Z1228">
        <v>5</v>
      </c>
      <c r="AM1228">
        <v>3</v>
      </c>
      <c r="AN1228" t="s">
        <v>16006</v>
      </c>
      <c r="AO1228" s="17">
        <v>18568</v>
      </c>
      <c r="AP1228">
        <v>2</v>
      </c>
      <c r="AR1228" s="16">
        <v>43917</v>
      </c>
      <c r="AS1228">
        <v>1550000</v>
      </c>
      <c r="AT1228" t="s">
        <v>35</v>
      </c>
      <c r="AU1228">
        <v>1730876</v>
      </c>
      <c r="AV1228">
        <v>1550000</v>
      </c>
      <c r="AW1228" t="s">
        <v>35</v>
      </c>
      <c r="AX1228">
        <v>1730876</v>
      </c>
      <c r="AY1228" t="s">
        <v>97</v>
      </c>
      <c r="AZ1228">
        <v>1550000</v>
      </c>
      <c r="BA1228" t="s">
        <v>35</v>
      </c>
      <c r="BB1228">
        <v>1730877</v>
      </c>
      <c r="BC1228">
        <v>1730877</v>
      </c>
      <c r="BD1228" t="s">
        <v>39</v>
      </c>
      <c r="BE1228">
        <v>1730877</v>
      </c>
      <c r="BF1228">
        <v>2</v>
      </c>
      <c r="BG1228">
        <v>3</v>
      </c>
      <c r="CC1228" t="s">
        <v>10470</v>
      </c>
      <c r="CD1228">
        <v>1</v>
      </c>
      <c r="CN1228" t="s">
        <v>4530</v>
      </c>
      <c r="CP1228" t="s">
        <v>5196</v>
      </c>
      <c r="CQ1228" t="s">
        <v>16007</v>
      </c>
    </row>
    <row r="1229" spans="1:99" x14ac:dyDescent="0.2">
      <c r="A1229" s="21" t="s">
        <v>16008</v>
      </c>
      <c r="B1229" t="s">
        <v>16009</v>
      </c>
      <c r="C1229" s="16">
        <v>41275</v>
      </c>
      <c r="D1229" t="s">
        <v>4501</v>
      </c>
      <c r="F1229" t="s">
        <v>53</v>
      </c>
      <c r="G1229" t="s">
        <v>16010</v>
      </c>
      <c r="H1229" t="s">
        <v>4503</v>
      </c>
      <c r="I1229" t="s">
        <v>52</v>
      </c>
      <c r="J1229" t="s">
        <v>16011</v>
      </c>
      <c r="K1229" t="s">
        <v>16012</v>
      </c>
      <c r="L1229" t="s">
        <v>16013</v>
      </c>
      <c r="M1229">
        <v>58.878</v>
      </c>
      <c r="N1229" t="s">
        <v>4484</v>
      </c>
      <c r="S1229" t="s">
        <v>4485</v>
      </c>
      <c r="T1229" t="s">
        <v>16014</v>
      </c>
      <c r="U1229" t="s">
        <v>16015</v>
      </c>
      <c r="X1229" t="s">
        <v>16016</v>
      </c>
      <c r="Y1229" t="s">
        <v>16017</v>
      </c>
      <c r="AM1229">
        <v>1</v>
      </c>
      <c r="AN1229" t="s">
        <v>16018</v>
      </c>
      <c r="AO1229" s="17">
        <v>18568</v>
      </c>
      <c r="AP1229">
        <v>2</v>
      </c>
      <c r="AQ1229" t="s">
        <v>52</v>
      </c>
      <c r="AR1229" s="16">
        <v>42400</v>
      </c>
      <c r="AS1229">
        <v>1000000</v>
      </c>
      <c r="AT1229" t="s">
        <v>35</v>
      </c>
      <c r="AU1229">
        <v>1083045</v>
      </c>
      <c r="AV1229">
        <v>1000000</v>
      </c>
      <c r="AW1229" t="s">
        <v>35</v>
      </c>
      <c r="AX1229">
        <v>1083045</v>
      </c>
      <c r="AY1229" t="s">
        <v>52</v>
      </c>
      <c r="AZ1229">
        <v>1600000</v>
      </c>
      <c r="BA1229" t="s">
        <v>35</v>
      </c>
      <c r="BB1229">
        <v>1903162</v>
      </c>
      <c r="BC1229">
        <v>1600000</v>
      </c>
      <c r="BD1229" t="s">
        <v>35</v>
      </c>
      <c r="BE1229">
        <v>1903162</v>
      </c>
      <c r="CN1229" t="s">
        <v>4530</v>
      </c>
      <c r="CP1229" t="s">
        <v>4679</v>
      </c>
    </row>
    <row r="1230" spans="1:99" x14ac:dyDescent="0.2">
      <c r="A1230" s="21" t="s">
        <v>16019</v>
      </c>
      <c r="B1230" t="s">
        <v>16020</v>
      </c>
      <c r="C1230" s="16">
        <v>41640</v>
      </c>
      <c r="D1230" t="s">
        <v>4501</v>
      </c>
      <c r="F1230" t="s">
        <v>53</v>
      </c>
      <c r="G1230" t="s">
        <v>16021</v>
      </c>
    </row>
    <row r="1231" spans="1:99" x14ac:dyDescent="0.2">
      <c r="A1231" s="21" t="s">
        <v>294</v>
      </c>
      <c r="B1231" t="s">
        <v>295</v>
      </c>
      <c r="C1231" s="16">
        <v>42933</v>
      </c>
      <c r="D1231" t="s">
        <v>4476</v>
      </c>
      <c r="G1231" t="s">
        <v>16022</v>
      </c>
      <c r="H1231" t="s">
        <v>4503</v>
      </c>
      <c r="I1231" t="s">
        <v>91</v>
      </c>
      <c r="J1231" t="s">
        <v>293</v>
      </c>
      <c r="K1231" t="s">
        <v>6840</v>
      </c>
      <c r="L1231" t="s">
        <v>296</v>
      </c>
      <c r="M1231">
        <v>59.215000000000003</v>
      </c>
      <c r="N1231" t="s">
        <v>4484</v>
      </c>
      <c r="S1231" t="s">
        <v>4485</v>
      </c>
      <c r="T1231" t="s">
        <v>297</v>
      </c>
      <c r="U1231" t="s">
        <v>16023</v>
      </c>
      <c r="V1231" t="s">
        <v>16024</v>
      </c>
      <c r="W1231" t="s">
        <v>16025</v>
      </c>
      <c r="X1231" t="s">
        <v>16026</v>
      </c>
      <c r="Z1231">
        <v>4</v>
      </c>
      <c r="AM1231">
        <v>1</v>
      </c>
      <c r="AN1231" t="s">
        <v>16027</v>
      </c>
      <c r="AO1231" s="17">
        <v>18568</v>
      </c>
      <c r="AP1231">
        <v>2</v>
      </c>
      <c r="AQ1231" t="s">
        <v>52</v>
      </c>
      <c r="AR1231" s="16">
        <v>43914</v>
      </c>
      <c r="AS1231">
        <v>800000</v>
      </c>
      <c r="AT1231" t="s">
        <v>35</v>
      </c>
      <c r="AU1231">
        <v>863858</v>
      </c>
      <c r="AV1231">
        <v>800000</v>
      </c>
      <c r="AW1231" t="s">
        <v>35</v>
      </c>
      <c r="AX1231">
        <v>863858</v>
      </c>
      <c r="AY1231" t="s">
        <v>91</v>
      </c>
      <c r="AZ1231">
        <v>1600000</v>
      </c>
      <c r="BA1231" t="s">
        <v>35</v>
      </c>
      <c r="BB1231">
        <v>1756317</v>
      </c>
      <c r="BC1231">
        <v>1600000</v>
      </c>
      <c r="BD1231" t="s">
        <v>35</v>
      </c>
      <c r="BE1231">
        <v>1756317</v>
      </c>
      <c r="BF1231">
        <v>1</v>
      </c>
      <c r="BG1231">
        <v>5</v>
      </c>
      <c r="CN1231" t="s">
        <v>4530</v>
      </c>
      <c r="CP1231" t="s">
        <v>4716</v>
      </c>
      <c r="CQ1231" t="s">
        <v>16028</v>
      </c>
    </row>
    <row r="1232" spans="1:99" x14ac:dyDescent="0.2">
      <c r="A1232" s="21" t="s">
        <v>16029</v>
      </c>
      <c r="B1232" t="s">
        <v>16030</v>
      </c>
      <c r="C1232" s="16">
        <v>43831</v>
      </c>
      <c r="D1232" t="s">
        <v>4501</v>
      </c>
      <c r="H1232" t="s">
        <v>4503</v>
      </c>
      <c r="I1232" t="s">
        <v>52</v>
      </c>
      <c r="J1232" t="s">
        <v>16031</v>
      </c>
      <c r="K1232" t="s">
        <v>4808</v>
      </c>
      <c r="L1232" t="s">
        <v>16032</v>
      </c>
      <c r="M1232">
        <v>59.265999999999998</v>
      </c>
      <c r="N1232" t="s">
        <v>4484</v>
      </c>
      <c r="S1232" t="s">
        <v>4485</v>
      </c>
      <c r="T1232" t="s">
        <v>16033</v>
      </c>
      <c r="V1232" t="s">
        <v>16034</v>
      </c>
      <c r="W1232" t="s">
        <v>16035</v>
      </c>
      <c r="X1232" t="s">
        <v>16036</v>
      </c>
      <c r="AO1232" s="17">
        <v>18568</v>
      </c>
      <c r="AP1232">
        <v>2</v>
      </c>
      <c r="AQ1232" t="s">
        <v>52</v>
      </c>
      <c r="AR1232" s="16">
        <v>44333</v>
      </c>
      <c r="AS1232">
        <v>500000</v>
      </c>
      <c r="AT1232" t="s">
        <v>39</v>
      </c>
      <c r="AU1232">
        <v>500000</v>
      </c>
      <c r="AV1232">
        <v>500000</v>
      </c>
      <c r="AW1232" t="s">
        <v>39</v>
      </c>
      <c r="AX1232">
        <v>500000</v>
      </c>
      <c r="AY1232" t="s">
        <v>52</v>
      </c>
      <c r="AZ1232">
        <v>700000</v>
      </c>
      <c r="BA1232" t="s">
        <v>39</v>
      </c>
      <c r="BB1232">
        <v>700000</v>
      </c>
      <c r="BC1232">
        <v>700000</v>
      </c>
      <c r="BD1232" t="s">
        <v>39</v>
      </c>
      <c r="BE1232">
        <v>700000</v>
      </c>
      <c r="BF1232">
        <v>1</v>
      </c>
      <c r="BG1232">
        <v>2</v>
      </c>
      <c r="CP1232" t="s">
        <v>5987</v>
      </c>
      <c r="CQ1232" t="s">
        <v>16037</v>
      </c>
    </row>
    <row r="1233" spans="1:99" x14ac:dyDescent="0.2">
      <c r="A1233" s="21" t="s">
        <v>16038</v>
      </c>
      <c r="B1233" t="s">
        <v>16039</v>
      </c>
      <c r="C1233" s="16">
        <v>42005</v>
      </c>
      <c r="D1233" t="s">
        <v>4501</v>
      </c>
      <c r="F1233" t="s">
        <v>77</v>
      </c>
      <c r="G1233" t="s">
        <v>16040</v>
      </c>
      <c r="H1233" t="s">
        <v>4503</v>
      </c>
      <c r="I1233" t="s">
        <v>4504</v>
      </c>
      <c r="J1233" t="s">
        <v>16041</v>
      </c>
      <c r="K1233" t="s">
        <v>5395</v>
      </c>
      <c r="L1233" t="s">
        <v>16042</v>
      </c>
      <c r="M1233">
        <v>59.305999999999997</v>
      </c>
      <c r="N1233" t="s">
        <v>4484</v>
      </c>
      <c r="S1233" t="s">
        <v>4485</v>
      </c>
      <c r="T1233" t="s">
        <v>16043</v>
      </c>
      <c r="U1233" t="s">
        <v>16044</v>
      </c>
      <c r="W1233" t="s">
        <v>16045</v>
      </c>
      <c r="Z1233">
        <v>3</v>
      </c>
      <c r="AM1233">
        <v>3</v>
      </c>
      <c r="AN1233" t="s">
        <v>16046</v>
      </c>
      <c r="AO1233" s="17">
        <v>18568</v>
      </c>
      <c r="AP1233">
        <v>2</v>
      </c>
      <c r="AR1233" s="16">
        <v>43123</v>
      </c>
      <c r="AS1233">
        <v>3000000</v>
      </c>
      <c r="AT1233" t="s">
        <v>39</v>
      </c>
      <c r="AU1233">
        <v>3000000</v>
      </c>
      <c r="AV1233">
        <v>3000000</v>
      </c>
      <c r="AW1233" t="s">
        <v>39</v>
      </c>
      <c r="AX1233">
        <v>3000000</v>
      </c>
      <c r="AY1233" t="s">
        <v>4504</v>
      </c>
      <c r="AZ1233">
        <v>9000000</v>
      </c>
      <c r="BA1233" t="s">
        <v>39</v>
      </c>
      <c r="BB1233">
        <v>9000000</v>
      </c>
      <c r="BC1233">
        <v>9000000</v>
      </c>
      <c r="BD1233" t="s">
        <v>39</v>
      </c>
      <c r="BE1233">
        <v>9000000</v>
      </c>
      <c r="BF1233">
        <v>1</v>
      </c>
      <c r="BG1233">
        <v>1</v>
      </c>
      <c r="CC1233" t="s">
        <v>15693</v>
      </c>
      <c r="CD1233">
        <v>1</v>
      </c>
      <c r="CP1233" t="s">
        <v>16047</v>
      </c>
      <c r="CQ1233" t="s">
        <v>16048</v>
      </c>
    </row>
    <row r="1234" spans="1:99" x14ac:dyDescent="0.2">
      <c r="A1234" s="21" t="s">
        <v>16049</v>
      </c>
      <c r="B1234" t="s">
        <v>16050</v>
      </c>
      <c r="C1234" s="16">
        <v>42005</v>
      </c>
      <c r="D1234" t="s">
        <v>4501</v>
      </c>
      <c r="F1234" t="s">
        <v>53</v>
      </c>
      <c r="G1234" t="s">
        <v>16051</v>
      </c>
      <c r="H1234" t="s">
        <v>4503</v>
      </c>
      <c r="I1234" t="s">
        <v>97</v>
      </c>
      <c r="J1234" t="s">
        <v>1837</v>
      </c>
      <c r="K1234" t="s">
        <v>4587</v>
      </c>
      <c r="L1234" t="s">
        <v>16051</v>
      </c>
      <c r="M1234">
        <v>59.607999999999997</v>
      </c>
      <c r="N1234" t="s">
        <v>4484</v>
      </c>
      <c r="S1234" t="s">
        <v>4485</v>
      </c>
      <c r="T1234" t="s">
        <v>16052</v>
      </c>
      <c r="Y1234" t="s">
        <v>16053</v>
      </c>
      <c r="Z1234">
        <v>1</v>
      </c>
      <c r="AM1234">
        <v>2</v>
      </c>
      <c r="AN1234" t="s">
        <v>16054</v>
      </c>
      <c r="AO1234" s="18">
        <v>44470</v>
      </c>
      <c r="AP1234">
        <v>2</v>
      </c>
      <c r="AR1234" s="16">
        <v>43011</v>
      </c>
      <c r="AS1234">
        <v>20000000</v>
      </c>
      <c r="AT1234" t="s">
        <v>5006</v>
      </c>
      <c r="AU1234">
        <v>2459695</v>
      </c>
      <c r="AV1234">
        <v>20000000</v>
      </c>
      <c r="AW1234" t="s">
        <v>5006</v>
      </c>
      <c r="AX1234">
        <v>2459695</v>
      </c>
      <c r="AY1234" t="s">
        <v>97</v>
      </c>
      <c r="AZ1234">
        <v>3059695</v>
      </c>
      <c r="BA1234" t="s">
        <v>39</v>
      </c>
      <c r="BB1234">
        <v>3059695</v>
      </c>
      <c r="BC1234">
        <v>3059695</v>
      </c>
      <c r="BD1234" t="s">
        <v>39</v>
      </c>
      <c r="BE1234">
        <v>3059695</v>
      </c>
      <c r="BG1234">
        <v>1</v>
      </c>
      <c r="CJ1234">
        <v>12860917</v>
      </c>
      <c r="CK1234" t="s">
        <v>39</v>
      </c>
      <c r="CL1234">
        <v>12860917</v>
      </c>
      <c r="CN1234" t="s">
        <v>5008</v>
      </c>
      <c r="CP1234" t="s">
        <v>4581</v>
      </c>
      <c r="CQ1234" t="s">
        <v>16055</v>
      </c>
    </row>
    <row r="1235" spans="1:99" x14ac:dyDescent="0.2">
      <c r="A1235" s="21" t="s">
        <v>16056</v>
      </c>
      <c r="B1235" t="s">
        <v>16057</v>
      </c>
      <c r="C1235" s="16">
        <v>43145</v>
      </c>
      <c r="D1235" t="s">
        <v>4476</v>
      </c>
      <c r="E1235" t="s">
        <v>4881</v>
      </c>
      <c r="F1235" t="s">
        <v>77</v>
      </c>
      <c r="G1235" t="s">
        <v>16058</v>
      </c>
      <c r="H1235" t="s">
        <v>4503</v>
      </c>
      <c r="I1235" t="s">
        <v>52</v>
      </c>
      <c r="J1235" t="s">
        <v>16059</v>
      </c>
      <c r="K1235" t="s">
        <v>6610</v>
      </c>
      <c r="L1235" t="s">
        <v>16060</v>
      </c>
      <c r="M1235">
        <v>59.790999999999997</v>
      </c>
      <c r="N1235" t="s">
        <v>6289</v>
      </c>
      <c r="O1235" s="16">
        <v>43873</v>
      </c>
      <c r="P1235" t="s">
        <v>4476</v>
      </c>
      <c r="R1235" t="s">
        <v>6290</v>
      </c>
      <c r="S1235" t="s">
        <v>4485</v>
      </c>
      <c r="V1235" t="s">
        <v>16061</v>
      </c>
      <c r="W1235" t="s">
        <v>16062</v>
      </c>
      <c r="X1235" t="s">
        <v>16063</v>
      </c>
      <c r="Y1235">
        <v>393409652827</v>
      </c>
      <c r="Z1235">
        <v>1</v>
      </c>
      <c r="AM1235">
        <v>2</v>
      </c>
      <c r="AN1235" t="s">
        <v>16064</v>
      </c>
      <c r="AO1235" s="18">
        <v>44470</v>
      </c>
      <c r="AP1235">
        <v>2</v>
      </c>
      <c r="AQ1235" t="s">
        <v>203</v>
      </c>
      <c r="AR1235" s="16">
        <v>43579</v>
      </c>
      <c r="AS1235">
        <v>300000</v>
      </c>
      <c r="AT1235" t="s">
        <v>35</v>
      </c>
      <c r="AU1235">
        <v>334604</v>
      </c>
      <c r="AV1235">
        <v>300000</v>
      </c>
      <c r="AW1235" t="s">
        <v>35</v>
      </c>
      <c r="AX1235">
        <v>334604</v>
      </c>
      <c r="AY1235" t="s">
        <v>52</v>
      </c>
      <c r="AZ1235">
        <v>315000</v>
      </c>
      <c r="BA1235" t="s">
        <v>35</v>
      </c>
      <c r="BB1235">
        <v>353224</v>
      </c>
      <c r="BC1235">
        <v>315000</v>
      </c>
      <c r="BD1235" t="s">
        <v>35</v>
      </c>
      <c r="BE1235">
        <v>353224</v>
      </c>
      <c r="BF1235">
        <v>1</v>
      </c>
      <c r="BG1235">
        <v>2</v>
      </c>
      <c r="BH1235" t="s">
        <v>16065</v>
      </c>
      <c r="BI1235" t="s">
        <v>16066</v>
      </c>
      <c r="BJ1235" s="16">
        <v>43873</v>
      </c>
      <c r="BK1235" t="s">
        <v>4476</v>
      </c>
      <c r="BO1235" t="s">
        <v>5195</v>
      </c>
      <c r="CF1235">
        <v>0</v>
      </c>
      <c r="CG1235">
        <v>1</v>
      </c>
      <c r="CI1235" t="s">
        <v>4498</v>
      </c>
    </row>
    <row r="1236" spans="1:99" x14ac:dyDescent="0.2">
      <c r="A1236" s="21" t="s">
        <v>2617</v>
      </c>
      <c r="B1236" t="s">
        <v>2619</v>
      </c>
      <c r="C1236" s="16">
        <v>41640</v>
      </c>
      <c r="D1236" t="s">
        <v>4501</v>
      </c>
      <c r="F1236" t="s">
        <v>45</v>
      </c>
      <c r="G1236" t="s">
        <v>16067</v>
      </c>
      <c r="H1236" t="s">
        <v>4503</v>
      </c>
      <c r="I1236" t="s">
        <v>97</v>
      </c>
      <c r="J1236" t="s">
        <v>2618</v>
      </c>
      <c r="K1236" t="s">
        <v>4506</v>
      </c>
      <c r="L1236" t="s">
        <v>2620</v>
      </c>
      <c r="M1236">
        <v>59.881</v>
      </c>
      <c r="N1236" t="s">
        <v>4484</v>
      </c>
      <c r="S1236" t="s">
        <v>4485</v>
      </c>
      <c r="T1236" t="s">
        <v>2621</v>
      </c>
      <c r="U1236" t="s">
        <v>16068</v>
      </c>
      <c r="W1236" t="s">
        <v>16069</v>
      </c>
      <c r="X1236" t="s">
        <v>16070</v>
      </c>
      <c r="Y1236">
        <v>442031264851</v>
      </c>
      <c r="AA1236" t="s">
        <v>4776</v>
      </c>
      <c r="AM1236">
        <v>1</v>
      </c>
      <c r="AN1236" t="s">
        <v>16071</v>
      </c>
      <c r="AO1236" s="17">
        <v>18568</v>
      </c>
      <c r="AP1236">
        <v>2</v>
      </c>
      <c r="AR1236" s="16">
        <v>43349</v>
      </c>
      <c r="AY1236" t="s">
        <v>97</v>
      </c>
      <c r="AZ1236">
        <v>1363245</v>
      </c>
      <c r="BA1236" t="s">
        <v>39</v>
      </c>
      <c r="BB1236">
        <v>1363245</v>
      </c>
      <c r="BC1236">
        <v>1363245</v>
      </c>
      <c r="BD1236" t="s">
        <v>39</v>
      </c>
      <c r="BE1236">
        <v>1363245</v>
      </c>
      <c r="BG1236">
        <v>1</v>
      </c>
      <c r="CP1236" t="s">
        <v>5826</v>
      </c>
      <c r="CQ1236" t="s">
        <v>2622</v>
      </c>
    </row>
    <row r="1237" spans="1:99" x14ac:dyDescent="0.2">
      <c r="A1237" s="21" t="s">
        <v>16072</v>
      </c>
      <c r="B1237" t="s">
        <v>16073</v>
      </c>
      <c r="C1237" s="16">
        <v>41640</v>
      </c>
      <c r="D1237" t="s">
        <v>4501</v>
      </c>
      <c r="F1237" t="s">
        <v>77</v>
      </c>
      <c r="G1237" t="s">
        <v>16074</v>
      </c>
      <c r="H1237" t="s">
        <v>4503</v>
      </c>
      <c r="I1237" t="s">
        <v>52</v>
      </c>
      <c r="J1237" t="s">
        <v>16075</v>
      </c>
      <c r="K1237" t="s">
        <v>4641</v>
      </c>
      <c r="L1237" t="s">
        <v>16076</v>
      </c>
      <c r="M1237">
        <v>60.295000000000002</v>
      </c>
      <c r="N1237" t="s">
        <v>4484</v>
      </c>
      <c r="S1237" t="s">
        <v>4485</v>
      </c>
      <c r="T1237" t="s">
        <v>16077</v>
      </c>
      <c r="W1237" t="s">
        <v>16078</v>
      </c>
      <c r="X1237" t="s">
        <v>16079</v>
      </c>
      <c r="Z1237">
        <v>6</v>
      </c>
      <c r="AO1237" t="s">
        <v>4692</v>
      </c>
      <c r="AP1237">
        <v>2</v>
      </c>
      <c r="AQ1237" t="s">
        <v>52</v>
      </c>
      <c r="AR1237" s="16">
        <v>42887</v>
      </c>
      <c r="AS1237">
        <v>2000000</v>
      </c>
      <c r="AT1237" t="s">
        <v>35</v>
      </c>
      <c r="AU1237">
        <v>2242569</v>
      </c>
      <c r="AV1237">
        <v>2000000</v>
      </c>
      <c r="AW1237" t="s">
        <v>35</v>
      </c>
      <c r="AX1237">
        <v>2242569</v>
      </c>
      <c r="AY1237" t="s">
        <v>52</v>
      </c>
      <c r="AZ1237">
        <v>2242570</v>
      </c>
      <c r="BA1237" t="s">
        <v>39</v>
      </c>
      <c r="BB1237">
        <v>2242570</v>
      </c>
      <c r="BC1237">
        <v>2242570</v>
      </c>
      <c r="BD1237" t="s">
        <v>39</v>
      </c>
      <c r="BE1237">
        <v>2242570</v>
      </c>
      <c r="BF1237">
        <v>1</v>
      </c>
      <c r="BG1237">
        <v>1</v>
      </c>
      <c r="CN1237" t="s">
        <v>4647</v>
      </c>
      <c r="CP1237" t="s">
        <v>12121</v>
      </c>
      <c r="CQ1237" t="s">
        <v>16080</v>
      </c>
    </row>
    <row r="1238" spans="1:99" x14ac:dyDescent="0.2">
      <c r="A1238" s="21" t="s">
        <v>16081</v>
      </c>
      <c r="B1238" t="s">
        <v>16082</v>
      </c>
      <c r="C1238" s="16">
        <v>42675</v>
      </c>
      <c r="D1238" t="s">
        <v>4546</v>
      </c>
      <c r="F1238" t="s">
        <v>53</v>
      </c>
      <c r="G1238" t="s">
        <v>16083</v>
      </c>
      <c r="H1238" t="s">
        <v>4503</v>
      </c>
      <c r="I1238" t="s">
        <v>52</v>
      </c>
      <c r="J1238" t="s">
        <v>16084</v>
      </c>
      <c r="K1238" t="s">
        <v>16085</v>
      </c>
      <c r="L1238" t="s">
        <v>16086</v>
      </c>
      <c r="M1238">
        <v>60.521000000000001</v>
      </c>
      <c r="N1238" t="s">
        <v>4484</v>
      </c>
      <c r="S1238" t="s">
        <v>4485</v>
      </c>
      <c r="T1238" t="s">
        <v>16087</v>
      </c>
      <c r="U1238" t="s">
        <v>16088</v>
      </c>
      <c r="V1238" t="s">
        <v>16089</v>
      </c>
      <c r="W1238" t="s">
        <v>16090</v>
      </c>
      <c r="X1238" t="s">
        <v>16091</v>
      </c>
      <c r="Y1238">
        <v>48224203552</v>
      </c>
      <c r="AM1238">
        <v>2</v>
      </c>
      <c r="AN1238" t="s">
        <v>16092</v>
      </c>
      <c r="AO1238" s="17">
        <v>18568</v>
      </c>
      <c r="AP1238">
        <v>2</v>
      </c>
      <c r="AQ1238" t="s">
        <v>52</v>
      </c>
      <c r="AR1238" s="16">
        <v>43139</v>
      </c>
      <c r="AS1238">
        <v>7300000</v>
      </c>
      <c r="AT1238" t="s">
        <v>7709</v>
      </c>
      <c r="AU1238">
        <v>2135031</v>
      </c>
      <c r="AV1238">
        <v>7300000</v>
      </c>
      <c r="AW1238" t="s">
        <v>7709</v>
      </c>
      <c r="AX1238">
        <v>2135031</v>
      </c>
      <c r="AY1238" t="s">
        <v>52</v>
      </c>
      <c r="AZ1238">
        <v>3368444</v>
      </c>
      <c r="BA1238" t="s">
        <v>39</v>
      </c>
      <c r="BB1238">
        <v>3368444</v>
      </c>
      <c r="BC1238">
        <v>3368444</v>
      </c>
      <c r="BD1238" t="s">
        <v>39</v>
      </c>
      <c r="BE1238">
        <v>3368444</v>
      </c>
      <c r="BF1238">
        <v>1</v>
      </c>
      <c r="BG1238">
        <v>1</v>
      </c>
      <c r="CF1238">
        <v>0</v>
      </c>
      <c r="CG1238">
        <v>2</v>
      </c>
      <c r="CI1238" t="s">
        <v>4580</v>
      </c>
      <c r="CN1238" t="s">
        <v>4530</v>
      </c>
      <c r="CP1238" t="s">
        <v>4848</v>
      </c>
      <c r="CQ1238" t="s">
        <v>16093</v>
      </c>
    </row>
    <row r="1239" spans="1:99" x14ac:dyDescent="0.2">
      <c r="A1239" s="21" t="s">
        <v>755</v>
      </c>
      <c r="B1239" t="s">
        <v>756</v>
      </c>
      <c r="C1239" s="16">
        <v>42005</v>
      </c>
      <c r="D1239" t="s">
        <v>4501</v>
      </c>
      <c r="F1239" t="s">
        <v>53</v>
      </c>
      <c r="G1239" t="s">
        <v>16094</v>
      </c>
      <c r="H1239" t="s">
        <v>4503</v>
      </c>
      <c r="I1239" t="s">
        <v>60</v>
      </c>
      <c r="J1239" t="s">
        <v>73</v>
      </c>
      <c r="K1239" t="s">
        <v>16095</v>
      </c>
      <c r="L1239" t="s">
        <v>757</v>
      </c>
      <c r="M1239">
        <v>61.024999999999999</v>
      </c>
      <c r="N1239" t="s">
        <v>4484</v>
      </c>
      <c r="S1239" t="s">
        <v>4485</v>
      </c>
      <c r="T1239" t="s">
        <v>758</v>
      </c>
      <c r="U1239" t="s">
        <v>16096</v>
      </c>
      <c r="V1239" t="s">
        <v>16097</v>
      </c>
      <c r="W1239" t="s">
        <v>16098</v>
      </c>
      <c r="X1239" t="s">
        <v>16099</v>
      </c>
      <c r="Z1239">
        <v>1</v>
      </c>
      <c r="AM1239">
        <v>3</v>
      </c>
      <c r="AN1239" t="s">
        <v>16100</v>
      </c>
      <c r="AO1239" s="17">
        <v>18568</v>
      </c>
      <c r="AP1239">
        <v>2</v>
      </c>
      <c r="AQ1239" t="s">
        <v>61</v>
      </c>
      <c r="AR1239" s="16">
        <v>43293</v>
      </c>
      <c r="AS1239">
        <v>1800000</v>
      </c>
      <c r="AT1239" t="s">
        <v>35</v>
      </c>
      <c r="AU1239">
        <v>2099519</v>
      </c>
      <c r="AV1239">
        <v>1800000</v>
      </c>
      <c r="AW1239" t="s">
        <v>35</v>
      </c>
      <c r="AX1239">
        <v>2099519</v>
      </c>
      <c r="AY1239" t="s">
        <v>60</v>
      </c>
      <c r="AZ1239">
        <v>2100000</v>
      </c>
      <c r="BA1239" t="s">
        <v>35</v>
      </c>
      <c r="BB1239">
        <v>2434510</v>
      </c>
      <c r="BC1239">
        <v>2100000</v>
      </c>
      <c r="BD1239" t="s">
        <v>35</v>
      </c>
      <c r="BE1239">
        <v>2434510</v>
      </c>
      <c r="BG1239">
        <v>2</v>
      </c>
      <c r="CN1239" t="s">
        <v>4530</v>
      </c>
      <c r="CP1239" t="s">
        <v>4555</v>
      </c>
      <c r="CQ1239" t="s">
        <v>16101</v>
      </c>
    </row>
    <row r="1240" spans="1:99" x14ac:dyDescent="0.2">
      <c r="A1240" s="21" t="s">
        <v>16102</v>
      </c>
      <c r="B1240" t="s">
        <v>16103</v>
      </c>
      <c r="C1240" s="16">
        <v>41275</v>
      </c>
      <c r="D1240" t="s">
        <v>4501</v>
      </c>
      <c r="E1240" t="s">
        <v>4881</v>
      </c>
      <c r="F1240" t="s">
        <v>77</v>
      </c>
      <c r="G1240" t="s">
        <v>16104</v>
      </c>
      <c r="H1240" t="s">
        <v>4503</v>
      </c>
      <c r="I1240" t="s">
        <v>52</v>
      </c>
      <c r="J1240" t="s">
        <v>9751</v>
      </c>
      <c r="K1240" t="s">
        <v>16105</v>
      </c>
      <c r="L1240" t="s">
        <v>16106</v>
      </c>
      <c r="M1240">
        <v>61.234999999999999</v>
      </c>
      <c r="N1240" t="s">
        <v>4484</v>
      </c>
      <c r="O1240" s="16">
        <v>43621</v>
      </c>
      <c r="P1240" t="s">
        <v>4476</v>
      </c>
      <c r="S1240" t="s">
        <v>4485</v>
      </c>
      <c r="T1240" t="s">
        <v>16107</v>
      </c>
      <c r="U1240" t="s">
        <v>16108</v>
      </c>
      <c r="V1240" t="s">
        <v>16109</v>
      </c>
      <c r="W1240" t="s">
        <v>16110</v>
      </c>
      <c r="X1240" t="s">
        <v>16111</v>
      </c>
      <c r="Y1240" t="s">
        <v>16112</v>
      </c>
      <c r="Z1240">
        <v>1</v>
      </c>
      <c r="AM1240">
        <v>1</v>
      </c>
      <c r="AN1240" t="s">
        <v>16113</v>
      </c>
      <c r="AO1240" s="17">
        <v>18568</v>
      </c>
      <c r="AP1240">
        <v>2</v>
      </c>
      <c r="AQ1240" t="s">
        <v>203</v>
      </c>
      <c r="AR1240" s="16">
        <v>42786</v>
      </c>
      <c r="AS1240">
        <v>1000000</v>
      </c>
      <c r="AT1240" t="s">
        <v>35</v>
      </c>
      <c r="AU1240">
        <v>1060899</v>
      </c>
      <c r="AV1240">
        <v>1000000</v>
      </c>
      <c r="AW1240" t="s">
        <v>35</v>
      </c>
      <c r="AX1240">
        <v>1060899</v>
      </c>
      <c r="AY1240" t="s">
        <v>52</v>
      </c>
      <c r="AZ1240">
        <v>3500000</v>
      </c>
      <c r="BA1240" t="s">
        <v>35</v>
      </c>
      <c r="BB1240">
        <v>3859669</v>
      </c>
      <c r="BC1240">
        <v>3500000</v>
      </c>
      <c r="BD1240" t="s">
        <v>35</v>
      </c>
      <c r="BE1240">
        <v>3859669</v>
      </c>
      <c r="BF1240">
        <v>2</v>
      </c>
      <c r="BG1240">
        <v>7</v>
      </c>
      <c r="BH1240" t="s">
        <v>16114</v>
      </c>
      <c r="BI1240" t="s">
        <v>16115</v>
      </c>
      <c r="BJ1240" s="16">
        <v>43621</v>
      </c>
      <c r="BK1240" t="s">
        <v>4476</v>
      </c>
      <c r="BO1240" t="s">
        <v>5195</v>
      </c>
      <c r="CF1240">
        <v>0</v>
      </c>
      <c r="CG1240">
        <v>1</v>
      </c>
      <c r="CI1240" t="s">
        <v>4498</v>
      </c>
    </row>
    <row r="1241" spans="1:99" x14ac:dyDescent="0.2">
      <c r="A1241" s="21" t="s">
        <v>16116</v>
      </c>
      <c r="B1241" t="s">
        <v>16117</v>
      </c>
      <c r="C1241" s="16">
        <v>43101</v>
      </c>
      <c r="D1241" t="s">
        <v>4546</v>
      </c>
      <c r="F1241" t="s">
        <v>77</v>
      </c>
      <c r="G1241" t="s">
        <v>16118</v>
      </c>
      <c r="H1241" t="s">
        <v>4503</v>
      </c>
      <c r="I1241" t="s">
        <v>5327</v>
      </c>
      <c r="J1241" t="s">
        <v>73</v>
      </c>
      <c r="K1241" t="s">
        <v>7032</v>
      </c>
      <c r="L1241" t="s">
        <v>16119</v>
      </c>
      <c r="M1241">
        <v>61.518999999999998</v>
      </c>
      <c r="N1241" t="s">
        <v>4484</v>
      </c>
      <c r="S1241" t="s">
        <v>4485</v>
      </c>
      <c r="T1241" t="s">
        <v>16120</v>
      </c>
      <c r="U1241" t="s">
        <v>16121</v>
      </c>
      <c r="V1241" t="s">
        <v>16122</v>
      </c>
      <c r="W1241" t="s">
        <v>16123</v>
      </c>
      <c r="X1241" t="s">
        <v>16124</v>
      </c>
      <c r="Z1241">
        <v>7</v>
      </c>
      <c r="AM1241">
        <v>1</v>
      </c>
      <c r="AN1241" t="s">
        <v>16125</v>
      </c>
      <c r="AO1241" s="18">
        <v>44470</v>
      </c>
      <c r="AP1241">
        <v>2</v>
      </c>
      <c r="AR1241" s="16">
        <v>43599</v>
      </c>
      <c r="AS1241">
        <v>231963</v>
      </c>
      <c r="AT1241" t="s">
        <v>35</v>
      </c>
      <c r="AU1241">
        <v>259876</v>
      </c>
      <c r="AV1241">
        <v>231963</v>
      </c>
      <c r="AW1241" t="s">
        <v>35</v>
      </c>
      <c r="AX1241">
        <v>259876</v>
      </c>
      <c r="AY1241" t="s">
        <v>5327</v>
      </c>
      <c r="AZ1241">
        <v>259876</v>
      </c>
      <c r="BA1241" t="s">
        <v>39</v>
      </c>
      <c r="BB1241">
        <v>259876</v>
      </c>
      <c r="BC1241">
        <v>259876</v>
      </c>
      <c r="BD1241" t="s">
        <v>39</v>
      </c>
      <c r="BE1241">
        <v>259876</v>
      </c>
      <c r="BG1241">
        <v>1</v>
      </c>
      <c r="CC1241" t="s">
        <v>4791</v>
      </c>
      <c r="CD1241">
        <v>2</v>
      </c>
      <c r="CF1241">
        <v>0</v>
      </c>
      <c r="CG1241">
        <v>0</v>
      </c>
      <c r="CI1241" t="s">
        <v>4594</v>
      </c>
    </row>
    <row r="1242" spans="1:99" x14ac:dyDescent="0.2">
      <c r="A1242" s="21" t="s">
        <v>16126</v>
      </c>
      <c r="B1242" t="s">
        <v>16127</v>
      </c>
      <c r="C1242" s="16">
        <v>42370</v>
      </c>
      <c r="D1242" t="s">
        <v>4501</v>
      </c>
      <c r="F1242" t="s">
        <v>53</v>
      </c>
      <c r="G1242" t="s">
        <v>16128</v>
      </c>
      <c r="H1242" t="s">
        <v>4503</v>
      </c>
      <c r="I1242" t="s">
        <v>52</v>
      </c>
      <c r="J1242" t="s">
        <v>7683</v>
      </c>
      <c r="K1242" t="s">
        <v>16129</v>
      </c>
      <c r="L1242" t="s">
        <v>16130</v>
      </c>
      <c r="M1242">
        <v>61.838999999999999</v>
      </c>
      <c r="N1242" t="s">
        <v>4484</v>
      </c>
      <c r="S1242" t="s">
        <v>4485</v>
      </c>
      <c r="T1242" t="s">
        <v>16131</v>
      </c>
      <c r="U1242" t="s">
        <v>16132</v>
      </c>
      <c r="V1242" t="s">
        <v>16133</v>
      </c>
      <c r="W1242" t="s">
        <v>16134</v>
      </c>
      <c r="X1242" t="s">
        <v>16135</v>
      </c>
      <c r="Y1242">
        <v>41615510105</v>
      </c>
      <c r="AM1242">
        <v>1</v>
      </c>
      <c r="AN1242" t="s">
        <v>16136</v>
      </c>
      <c r="AO1242" s="17">
        <v>18568</v>
      </c>
      <c r="AP1242">
        <v>2</v>
      </c>
      <c r="AQ1242" t="s">
        <v>52</v>
      </c>
      <c r="AR1242" s="16">
        <v>42705</v>
      </c>
      <c r="AS1242">
        <v>600000</v>
      </c>
      <c r="AT1242" t="s">
        <v>1666</v>
      </c>
      <c r="AU1242">
        <v>593286</v>
      </c>
      <c r="AV1242">
        <v>600000</v>
      </c>
      <c r="AW1242" t="s">
        <v>1666</v>
      </c>
      <c r="AX1242">
        <v>593286</v>
      </c>
      <c r="AY1242" t="s">
        <v>52</v>
      </c>
      <c r="AZ1242">
        <v>1100000</v>
      </c>
      <c r="BA1242" t="s">
        <v>1666</v>
      </c>
      <c r="BB1242">
        <v>1094347</v>
      </c>
      <c r="BC1242">
        <v>1100000</v>
      </c>
      <c r="BD1242" t="s">
        <v>1666</v>
      </c>
      <c r="BE1242">
        <v>1094347</v>
      </c>
      <c r="CP1242" t="s">
        <v>4664</v>
      </c>
    </row>
    <row r="1243" spans="1:99" x14ac:dyDescent="0.2">
      <c r="A1243" s="21" t="s">
        <v>16137</v>
      </c>
      <c r="B1243" t="s">
        <v>16138</v>
      </c>
      <c r="C1243" s="16">
        <v>42646</v>
      </c>
      <c r="D1243" t="s">
        <v>4476</v>
      </c>
      <c r="G1243" t="s">
        <v>16139</v>
      </c>
      <c r="H1243" t="s">
        <v>4503</v>
      </c>
      <c r="I1243" t="s">
        <v>52</v>
      </c>
      <c r="J1243" t="s">
        <v>3095</v>
      </c>
      <c r="K1243" t="s">
        <v>5500</v>
      </c>
      <c r="L1243" t="s">
        <v>16140</v>
      </c>
      <c r="M1243">
        <v>61.942</v>
      </c>
      <c r="N1243" t="s">
        <v>4484</v>
      </c>
      <c r="S1243" t="s">
        <v>4485</v>
      </c>
      <c r="T1243" t="s">
        <v>16141</v>
      </c>
      <c r="U1243" t="s">
        <v>16142</v>
      </c>
      <c r="V1243" t="s">
        <v>16143</v>
      </c>
      <c r="W1243" t="s">
        <v>16144</v>
      </c>
      <c r="X1243" t="s">
        <v>16145</v>
      </c>
      <c r="AM1243">
        <v>2</v>
      </c>
      <c r="AN1243" t="s">
        <v>16146</v>
      </c>
      <c r="AO1243" s="18">
        <v>44470</v>
      </c>
      <c r="AP1243">
        <v>2</v>
      </c>
      <c r="AQ1243" t="s">
        <v>52</v>
      </c>
      <c r="AR1243" s="16">
        <v>43617</v>
      </c>
      <c r="AS1243">
        <v>750000</v>
      </c>
      <c r="AT1243" t="s">
        <v>35</v>
      </c>
      <c r="AU1243">
        <v>839508</v>
      </c>
      <c r="AV1243">
        <v>750000</v>
      </c>
      <c r="AW1243" t="s">
        <v>35</v>
      </c>
      <c r="AX1243">
        <v>839508</v>
      </c>
      <c r="AY1243" t="s">
        <v>52</v>
      </c>
      <c r="AZ1243">
        <v>950000</v>
      </c>
      <c r="BA1243" t="s">
        <v>35</v>
      </c>
      <c r="BB1243">
        <v>1076746</v>
      </c>
      <c r="BC1243">
        <v>950000</v>
      </c>
      <c r="BD1243" t="s">
        <v>35</v>
      </c>
      <c r="BE1243">
        <v>1076746</v>
      </c>
      <c r="BF1243">
        <v>1</v>
      </c>
      <c r="BG1243">
        <v>1</v>
      </c>
      <c r="CN1243" t="s">
        <v>4530</v>
      </c>
      <c r="CP1243" t="s">
        <v>4555</v>
      </c>
      <c r="CQ1243" t="s">
        <v>16147</v>
      </c>
    </row>
    <row r="1244" spans="1:99" x14ac:dyDescent="0.2">
      <c r="A1244" s="21" t="s">
        <v>16148</v>
      </c>
      <c r="B1244" t="s">
        <v>16149</v>
      </c>
      <c r="C1244" s="16">
        <v>43101</v>
      </c>
      <c r="D1244" t="s">
        <v>4546</v>
      </c>
      <c r="G1244" t="s">
        <v>16150</v>
      </c>
      <c r="H1244" t="s">
        <v>4503</v>
      </c>
      <c r="I1244" t="s">
        <v>5130</v>
      </c>
      <c r="J1244" t="s">
        <v>16151</v>
      </c>
      <c r="K1244" t="s">
        <v>5500</v>
      </c>
      <c r="L1244" t="s">
        <v>16152</v>
      </c>
      <c r="M1244">
        <v>62.302</v>
      </c>
      <c r="N1244" t="s">
        <v>4484</v>
      </c>
      <c r="S1244" t="s">
        <v>4485</v>
      </c>
      <c r="T1244" t="s">
        <v>16153</v>
      </c>
      <c r="U1244" t="s">
        <v>16154</v>
      </c>
      <c r="V1244" t="s">
        <v>16155</v>
      </c>
      <c r="W1244" t="s">
        <v>16156</v>
      </c>
      <c r="X1244" t="s">
        <v>16157</v>
      </c>
      <c r="Y1244" t="s">
        <v>16158</v>
      </c>
      <c r="Z1244">
        <v>3</v>
      </c>
      <c r="AM1244">
        <v>1</v>
      </c>
      <c r="AN1244" t="s">
        <v>16159</v>
      </c>
      <c r="AO1244" s="18">
        <v>44470</v>
      </c>
      <c r="AP1244">
        <v>2</v>
      </c>
      <c r="AR1244" s="16">
        <v>44169</v>
      </c>
      <c r="AS1244">
        <v>150000</v>
      </c>
      <c r="AT1244" t="s">
        <v>35</v>
      </c>
      <c r="AU1244">
        <v>181807</v>
      </c>
      <c r="AV1244">
        <v>150000</v>
      </c>
      <c r="AW1244" t="s">
        <v>35</v>
      </c>
      <c r="AX1244">
        <v>181807</v>
      </c>
      <c r="AY1244" t="s">
        <v>5130</v>
      </c>
      <c r="AZ1244">
        <v>400000</v>
      </c>
      <c r="BA1244" t="s">
        <v>35</v>
      </c>
      <c r="BB1244">
        <v>456170</v>
      </c>
      <c r="BC1244">
        <v>400000</v>
      </c>
      <c r="BD1244" t="s">
        <v>35</v>
      </c>
      <c r="BE1244">
        <v>456170</v>
      </c>
      <c r="CC1244" t="s">
        <v>4607</v>
      </c>
      <c r="CD1244">
        <v>1</v>
      </c>
      <c r="CN1244" t="s">
        <v>4530</v>
      </c>
      <c r="CP1244" t="s">
        <v>16160</v>
      </c>
    </row>
    <row r="1245" spans="1:99" x14ac:dyDescent="0.2">
      <c r="A1245" s="21" t="s">
        <v>16161</v>
      </c>
      <c r="B1245" t="s">
        <v>16162</v>
      </c>
      <c r="C1245" s="16">
        <v>42005</v>
      </c>
      <c r="D1245" t="s">
        <v>4501</v>
      </c>
      <c r="F1245" t="s">
        <v>53</v>
      </c>
      <c r="G1245" t="s">
        <v>16163</v>
      </c>
      <c r="H1245" t="s">
        <v>4503</v>
      </c>
      <c r="I1245" t="s">
        <v>5369</v>
      </c>
      <c r="J1245" t="s">
        <v>16164</v>
      </c>
      <c r="K1245" t="s">
        <v>7045</v>
      </c>
      <c r="L1245" t="s">
        <v>16165</v>
      </c>
      <c r="M1245">
        <v>62.491</v>
      </c>
      <c r="N1245" t="s">
        <v>6289</v>
      </c>
      <c r="R1245" t="s">
        <v>6290</v>
      </c>
      <c r="S1245" t="s">
        <v>4485</v>
      </c>
      <c r="U1245" t="s">
        <v>16166</v>
      </c>
      <c r="V1245" t="s">
        <v>16167</v>
      </c>
      <c r="W1245" t="s">
        <v>16168</v>
      </c>
      <c r="X1245" t="s">
        <v>16169</v>
      </c>
      <c r="Z1245">
        <v>6</v>
      </c>
      <c r="AM1245">
        <v>3</v>
      </c>
      <c r="AN1245" t="s">
        <v>16170</v>
      </c>
      <c r="AO1245" s="18">
        <v>44470</v>
      </c>
      <c r="AP1245">
        <v>2</v>
      </c>
      <c r="AQ1245" t="s">
        <v>52</v>
      </c>
      <c r="AR1245" s="16">
        <v>43122</v>
      </c>
      <c r="AV1245">
        <v>1000000</v>
      </c>
      <c r="AW1245" t="s">
        <v>35</v>
      </c>
      <c r="AX1245">
        <v>1121284</v>
      </c>
      <c r="AY1245" t="s">
        <v>52</v>
      </c>
      <c r="AZ1245">
        <v>1000000</v>
      </c>
      <c r="BA1245" t="s">
        <v>35</v>
      </c>
      <c r="BB1245">
        <v>1121285</v>
      </c>
      <c r="BC1245">
        <v>1121285</v>
      </c>
      <c r="BD1245" t="s">
        <v>39</v>
      </c>
      <c r="BE1245">
        <v>1121285</v>
      </c>
      <c r="BG1245">
        <v>2</v>
      </c>
      <c r="CN1245" t="s">
        <v>4530</v>
      </c>
      <c r="CP1245" t="s">
        <v>6782</v>
      </c>
      <c r="CQ1245" t="s">
        <v>16171</v>
      </c>
      <c r="CU1245">
        <v>11</v>
      </c>
    </row>
    <row r="1246" spans="1:99" x14ac:dyDescent="0.2">
      <c r="A1246" s="21" t="s">
        <v>16172</v>
      </c>
      <c r="B1246" t="s">
        <v>16173</v>
      </c>
      <c r="C1246" s="16">
        <v>42736</v>
      </c>
      <c r="D1246" t="s">
        <v>4476</v>
      </c>
      <c r="F1246" t="s">
        <v>53</v>
      </c>
      <c r="G1246" t="s">
        <v>16174</v>
      </c>
      <c r="H1246" t="s">
        <v>4503</v>
      </c>
      <c r="I1246" t="s">
        <v>91</v>
      </c>
      <c r="J1246" t="s">
        <v>3597</v>
      </c>
      <c r="K1246" t="s">
        <v>4641</v>
      </c>
      <c r="L1246" t="s">
        <v>16174</v>
      </c>
      <c r="M1246">
        <v>63.103000000000002</v>
      </c>
      <c r="N1246" t="s">
        <v>4484</v>
      </c>
      <c r="S1246" t="s">
        <v>4485</v>
      </c>
      <c r="T1246" t="s">
        <v>16175</v>
      </c>
      <c r="W1246" t="s">
        <v>16176</v>
      </c>
      <c r="Z1246">
        <v>11</v>
      </c>
      <c r="AM1246">
        <v>4</v>
      </c>
      <c r="AN1246" t="s">
        <v>16177</v>
      </c>
      <c r="AO1246" s="18">
        <v>44470</v>
      </c>
      <c r="AP1246">
        <v>2</v>
      </c>
      <c r="AQ1246" t="s">
        <v>52</v>
      </c>
      <c r="AR1246" s="16">
        <v>43742</v>
      </c>
      <c r="AY1246" t="s">
        <v>91</v>
      </c>
      <c r="AZ1246">
        <v>631584</v>
      </c>
      <c r="BA1246" t="s">
        <v>39</v>
      </c>
      <c r="BB1246">
        <v>631584</v>
      </c>
      <c r="BC1246">
        <v>631584</v>
      </c>
      <c r="BD1246" t="s">
        <v>39</v>
      </c>
      <c r="BE1246">
        <v>631584</v>
      </c>
      <c r="BG1246">
        <v>1</v>
      </c>
      <c r="CC1246" t="s">
        <v>10363</v>
      </c>
      <c r="CD1246">
        <v>5</v>
      </c>
      <c r="CN1246" t="s">
        <v>4647</v>
      </c>
      <c r="CP1246" t="s">
        <v>4848</v>
      </c>
      <c r="CQ1246" t="s">
        <v>16178</v>
      </c>
    </row>
    <row r="1247" spans="1:99" x14ac:dyDescent="0.2">
      <c r="A1247" s="21" t="s">
        <v>3771</v>
      </c>
      <c r="B1247" t="s">
        <v>3773</v>
      </c>
      <c r="C1247" s="16">
        <v>42186</v>
      </c>
      <c r="D1247" t="s">
        <v>4476</v>
      </c>
      <c r="F1247" t="s">
        <v>53</v>
      </c>
      <c r="G1247" t="s">
        <v>3774</v>
      </c>
      <c r="H1247" t="s">
        <v>4503</v>
      </c>
      <c r="I1247" t="s">
        <v>52</v>
      </c>
      <c r="J1247" t="s">
        <v>3772</v>
      </c>
      <c r="K1247" t="s">
        <v>4506</v>
      </c>
      <c r="L1247" t="s">
        <v>3774</v>
      </c>
      <c r="M1247">
        <v>63.603000000000002</v>
      </c>
      <c r="N1247" t="s">
        <v>4484</v>
      </c>
      <c r="S1247" t="s">
        <v>4485</v>
      </c>
      <c r="T1247" t="s">
        <v>3775</v>
      </c>
      <c r="U1247" t="s">
        <v>16179</v>
      </c>
      <c r="V1247" t="s">
        <v>16180</v>
      </c>
      <c r="W1247" t="s">
        <v>16181</v>
      </c>
      <c r="Y1247" t="s">
        <v>16182</v>
      </c>
      <c r="Z1247">
        <v>2</v>
      </c>
      <c r="AO1247" t="s">
        <v>4692</v>
      </c>
      <c r="AP1247">
        <v>2</v>
      </c>
      <c r="AQ1247" t="s">
        <v>52</v>
      </c>
      <c r="AR1247" s="16">
        <v>42471</v>
      </c>
      <c r="AS1247">
        <v>500000</v>
      </c>
      <c r="AT1247" t="s">
        <v>39</v>
      </c>
      <c r="AU1247">
        <v>500000</v>
      </c>
      <c r="AV1247">
        <v>500000</v>
      </c>
      <c r="AW1247" t="s">
        <v>39</v>
      </c>
      <c r="AX1247">
        <v>500000</v>
      </c>
      <c r="AY1247" t="s">
        <v>52</v>
      </c>
      <c r="AZ1247">
        <v>1500000</v>
      </c>
      <c r="BA1247" t="s">
        <v>39</v>
      </c>
      <c r="BB1247">
        <v>1500000</v>
      </c>
      <c r="BC1247">
        <v>1500000</v>
      </c>
      <c r="BD1247" t="s">
        <v>39</v>
      </c>
      <c r="BE1247">
        <v>1500000</v>
      </c>
      <c r="CP1247" t="s">
        <v>4609</v>
      </c>
      <c r="CU1247">
        <v>12</v>
      </c>
    </row>
    <row r="1248" spans="1:99" x14ac:dyDescent="0.2">
      <c r="A1248" s="21" t="s">
        <v>16183</v>
      </c>
      <c r="B1248" t="s">
        <v>16184</v>
      </c>
      <c r="C1248" s="16">
        <v>43101</v>
      </c>
      <c r="D1248" t="s">
        <v>4501</v>
      </c>
      <c r="F1248" t="s">
        <v>45</v>
      </c>
      <c r="G1248" t="s">
        <v>16185</v>
      </c>
    </row>
    <row r="1249" spans="1:99" x14ac:dyDescent="0.2">
      <c r="A1249" s="21" t="s">
        <v>16186</v>
      </c>
      <c r="B1249" t="s">
        <v>16187</v>
      </c>
      <c r="C1249" s="16">
        <v>42370</v>
      </c>
      <c r="D1249" t="s">
        <v>4501</v>
      </c>
      <c r="F1249" t="s">
        <v>53</v>
      </c>
      <c r="G1249" t="s">
        <v>16188</v>
      </c>
      <c r="H1249" t="s">
        <v>4503</v>
      </c>
      <c r="I1249" t="s">
        <v>97</v>
      </c>
      <c r="J1249" t="s">
        <v>16189</v>
      </c>
      <c r="K1249" t="s">
        <v>4587</v>
      </c>
      <c r="L1249" t="s">
        <v>16190</v>
      </c>
      <c r="M1249">
        <v>63.984000000000002</v>
      </c>
      <c r="N1249" t="s">
        <v>4484</v>
      </c>
      <c r="S1249" t="s">
        <v>4485</v>
      </c>
      <c r="T1249" t="s">
        <v>16191</v>
      </c>
      <c r="AM1249">
        <v>1</v>
      </c>
      <c r="AN1249" t="s">
        <v>16192</v>
      </c>
      <c r="AO1249" s="17">
        <v>18568</v>
      </c>
      <c r="AP1249">
        <v>2</v>
      </c>
      <c r="AR1249" s="16">
        <v>43244</v>
      </c>
      <c r="AS1249">
        <v>10000000</v>
      </c>
      <c r="AT1249" t="s">
        <v>5006</v>
      </c>
      <c r="AU1249">
        <v>1140840</v>
      </c>
      <c r="AV1249">
        <v>10000000</v>
      </c>
      <c r="AW1249" t="s">
        <v>5006</v>
      </c>
      <c r="AX1249">
        <v>1140840</v>
      </c>
      <c r="AY1249" t="s">
        <v>97</v>
      </c>
      <c r="AZ1249">
        <v>14000000</v>
      </c>
      <c r="BA1249" t="s">
        <v>5006</v>
      </c>
      <c r="BB1249">
        <v>1642897</v>
      </c>
      <c r="BC1249">
        <v>14000000</v>
      </c>
      <c r="BD1249" t="s">
        <v>5006</v>
      </c>
      <c r="BE1249">
        <v>1642897</v>
      </c>
      <c r="CC1249" t="s">
        <v>5151</v>
      </c>
      <c r="CD1249">
        <v>4</v>
      </c>
      <c r="CN1249" t="s">
        <v>5008</v>
      </c>
      <c r="CP1249" t="s">
        <v>5826</v>
      </c>
    </row>
    <row r="1250" spans="1:99" x14ac:dyDescent="0.2">
      <c r="A1250" s="21" t="s">
        <v>16193</v>
      </c>
      <c r="B1250" t="s">
        <v>16194</v>
      </c>
      <c r="C1250" s="16">
        <v>43101</v>
      </c>
      <c r="D1250" t="s">
        <v>4501</v>
      </c>
      <c r="G1250" t="s">
        <v>16195</v>
      </c>
      <c r="H1250" t="s">
        <v>4503</v>
      </c>
      <c r="I1250" t="s">
        <v>60</v>
      </c>
      <c r="J1250" t="s">
        <v>73</v>
      </c>
      <c r="K1250" t="s">
        <v>5183</v>
      </c>
      <c r="L1250" t="s">
        <v>16196</v>
      </c>
      <c r="M1250">
        <v>64.263000000000005</v>
      </c>
      <c r="N1250" t="s">
        <v>4484</v>
      </c>
      <c r="S1250" t="s">
        <v>4485</v>
      </c>
      <c r="T1250" t="s">
        <v>16197</v>
      </c>
      <c r="U1250" t="s">
        <v>16198</v>
      </c>
      <c r="V1250" t="s">
        <v>16199</v>
      </c>
      <c r="W1250" t="s">
        <v>16200</v>
      </c>
      <c r="X1250" t="s">
        <v>16201</v>
      </c>
      <c r="Z1250">
        <v>2</v>
      </c>
      <c r="AM1250">
        <v>1</v>
      </c>
      <c r="AN1250" t="s">
        <v>16202</v>
      </c>
      <c r="AO1250" s="17">
        <v>18568</v>
      </c>
      <c r="AP1250">
        <v>2</v>
      </c>
      <c r="AQ1250" t="s">
        <v>61</v>
      </c>
      <c r="AR1250" s="16">
        <v>43642</v>
      </c>
      <c r="AS1250">
        <v>5000000</v>
      </c>
      <c r="AT1250" t="s">
        <v>5192</v>
      </c>
      <c r="AU1250">
        <v>79329</v>
      </c>
      <c r="AV1250">
        <v>5000000</v>
      </c>
      <c r="AW1250" t="s">
        <v>5192</v>
      </c>
      <c r="AX1250">
        <v>79329</v>
      </c>
      <c r="AY1250" t="s">
        <v>60</v>
      </c>
      <c r="AZ1250">
        <v>159329</v>
      </c>
      <c r="BA1250" t="s">
        <v>39</v>
      </c>
      <c r="BB1250">
        <v>159329</v>
      </c>
      <c r="BC1250">
        <v>159329</v>
      </c>
      <c r="BD1250" t="s">
        <v>39</v>
      </c>
      <c r="BE1250">
        <v>159329</v>
      </c>
      <c r="BF1250">
        <v>1</v>
      </c>
      <c r="BG1250">
        <v>1</v>
      </c>
      <c r="CP1250" t="s">
        <v>4555</v>
      </c>
      <c r="CQ1250" t="s">
        <v>5193</v>
      </c>
    </row>
    <row r="1251" spans="1:99" x14ac:dyDescent="0.2">
      <c r="A1251" s="21" t="s">
        <v>16203</v>
      </c>
      <c r="B1251" t="s">
        <v>16204</v>
      </c>
      <c r="C1251" s="16">
        <v>42736</v>
      </c>
      <c r="D1251" t="s">
        <v>4501</v>
      </c>
      <c r="G1251" t="s">
        <v>16205</v>
      </c>
      <c r="H1251" t="s">
        <v>4503</v>
      </c>
      <c r="I1251" t="s">
        <v>5064</v>
      </c>
      <c r="J1251" t="s">
        <v>3538</v>
      </c>
      <c r="K1251" t="s">
        <v>16206</v>
      </c>
      <c r="L1251" t="s">
        <v>16207</v>
      </c>
      <c r="M1251">
        <v>64.587000000000003</v>
      </c>
      <c r="N1251" t="s">
        <v>4484</v>
      </c>
      <c r="T1251" t="s">
        <v>16208</v>
      </c>
      <c r="W1251" t="s">
        <v>16209</v>
      </c>
      <c r="X1251" t="s">
        <v>16210</v>
      </c>
      <c r="AO1251" s="18">
        <v>44470</v>
      </c>
      <c r="AP1251">
        <v>2</v>
      </c>
      <c r="AR1251" s="16">
        <v>44211</v>
      </c>
      <c r="AY1251" t="s">
        <v>5064</v>
      </c>
      <c r="AZ1251">
        <v>236369</v>
      </c>
      <c r="BA1251" t="s">
        <v>39</v>
      </c>
      <c r="BB1251">
        <v>236369</v>
      </c>
      <c r="BC1251">
        <v>236369</v>
      </c>
      <c r="BD1251" t="s">
        <v>39</v>
      </c>
      <c r="BE1251">
        <v>236369</v>
      </c>
      <c r="BF1251">
        <v>1</v>
      </c>
      <c r="BG1251">
        <v>3</v>
      </c>
      <c r="CN1251" t="s">
        <v>4530</v>
      </c>
      <c r="CP1251" t="s">
        <v>4739</v>
      </c>
      <c r="CQ1251" t="s">
        <v>16211</v>
      </c>
    </row>
    <row r="1252" spans="1:99" x14ac:dyDescent="0.2">
      <c r="A1252" s="21" t="s">
        <v>16212</v>
      </c>
      <c r="B1252" t="s">
        <v>16213</v>
      </c>
      <c r="C1252" s="16">
        <v>43124</v>
      </c>
      <c r="D1252" t="s">
        <v>4476</v>
      </c>
      <c r="F1252" t="s">
        <v>77</v>
      </c>
      <c r="G1252" t="s">
        <v>16214</v>
      </c>
      <c r="H1252" t="s">
        <v>4503</v>
      </c>
      <c r="I1252" t="s">
        <v>5064</v>
      </c>
      <c r="J1252" t="s">
        <v>16215</v>
      </c>
      <c r="K1252" t="s">
        <v>4537</v>
      </c>
      <c r="L1252" t="s">
        <v>16214</v>
      </c>
      <c r="M1252">
        <v>64.652000000000001</v>
      </c>
      <c r="N1252" t="s">
        <v>4484</v>
      </c>
      <c r="S1252" t="s">
        <v>4485</v>
      </c>
      <c r="T1252" t="s">
        <v>16216</v>
      </c>
      <c r="U1252" t="s">
        <v>16217</v>
      </c>
      <c r="W1252" t="s">
        <v>16218</v>
      </c>
      <c r="X1252" t="s">
        <v>16219</v>
      </c>
      <c r="Z1252">
        <v>8</v>
      </c>
      <c r="AM1252">
        <v>3</v>
      </c>
      <c r="AN1252" t="s">
        <v>16220</v>
      </c>
      <c r="AO1252" s="18">
        <v>44470</v>
      </c>
      <c r="AP1252">
        <v>2</v>
      </c>
      <c r="AR1252" s="16">
        <v>43887</v>
      </c>
      <c r="AS1252">
        <v>715000</v>
      </c>
      <c r="AT1252" t="s">
        <v>39</v>
      </c>
      <c r="AU1252">
        <v>715000</v>
      </c>
      <c r="AV1252">
        <v>715000</v>
      </c>
      <c r="AW1252" t="s">
        <v>39</v>
      </c>
      <c r="AX1252">
        <v>715000</v>
      </c>
      <c r="AY1252" t="s">
        <v>5064</v>
      </c>
      <c r="AZ1252">
        <v>715000</v>
      </c>
      <c r="BA1252" t="s">
        <v>39</v>
      </c>
      <c r="BB1252">
        <v>715000</v>
      </c>
      <c r="BC1252">
        <v>715000</v>
      </c>
      <c r="BD1252" t="s">
        <v>39</v>
      </c>
      <c r="BE1252">
        <v>715000</v>
      </c>
      <c r="BF1252">
        <v>1</v>
      </c>
      <c r="BG1252">
        <v>1</v>
      </c>
      <c r="CP1252" t="s">
        <v>16221</v>
      </c>
      <c r="CQ1252" t="s">
        <v>16222</v>
      </c>
    </row>
    <row r="1253" spans="1:99" x14ac:dyDescent="0.2">
      <c r="A1253" s="21" t="s">
        <v>3915</v>
      </c>
      <c r="B1253" t="s">
        <v>3917</v>
      </c>
      <c r="C1253" s="16">
        <v>40308</v>
      </c>
      <c r="D1253" t="s">
        <v>4476</v>
      </c>
      <c r="E1253" t="s">
        <v>4881</v>
      </c>
      <c r="F1253" t="s">
        <v>77</v>
      </c>
      <c r="G1253" t="s">
        <v>16223</v>
      </c>
      <c r="H1253" t="s">
        <v>4503</v>
      </c>
      <c r="I1253" t="s">
        <v>60</v>
      </c>
      <c r="J1253" t="s">
        <v>3916</v>
      </c>
      <c r="K1253" t="s">
        <v>4506</v>
      </c>
      <c r="L1253" t="s">
        <v>3918</v>
      </c>
      <c r="M1253">
        <v>64.850999999999999</v>
      </c>
      <c r="N1253" t="s">
        <v>6289</v>
      </c>
      <c r="O1253" s="16">
        <v>42865</v>
      </c>
      <c r="P1253" t="s">
        <v>4476</v>
      </c>
      <c r="R1253" t="s">
        <v>6290</v>
      </c>
      <c r="S1253" t="s">
        <v>4485</v>
      </c>
      <c r="U1253" t="s">
        <v>16224</v>
      </c>
      <c r="W1253" t="s">
        <v>16225</v>
      </c>
      <c r="Y1253">
        <v>441462354002</v>
      </c>
      <c r="Z1253">
        <v>2</v>
      </c>
      <c r="AM1253">
        <v>2</v>
      </c>
      <c r="AN1253" t="s">
        <v>16226</v>
      </c>
      <c r="AO1253" s="17">
        <v>18568</v>
      </c>
      <c r="AP1253">
        <v>2</v>
      </c>
      <c r="AQ1253" t="s">
        <v>203</v>
      </c>
      <c r="AR1253" s="16">
        <v>42268</v>
      </c>
      <c r="AS1253">
        <v>4099999</v>
      </c>
      <c r="AT1253" t="s">
        <v>1244</v>
      </c>
      <c r="AU1253">
        <v>6359654</v>
      </c>
      <c r="AV1253">
        <v>4099999</v>
      </c>
      <c r="AW1253" t="s">
        <v>1244</v>
      </c>
      <c r="AX1253">
        <v>6359654</v>
      </c>
      <c r="AY1253" t="s">
        <v>60</v>
      </c>
      <c r="AZ1253">
        <v>6359654</v>
      </c>
      <c r="BA1253" t="s">
        <v>39</v>
      </c>
      <c r="BB1253">
        <v>6359654</v>
      </c>
      <c r="BC1253">
        <v>6359654</v>
      </c>
      <c r="BD1253" t="s">
        <v>39</v>
      </c>
      <c r="BE1253">
        <v>6359654</v>
      </c>
      <c r="BG1253">
        <v>3</v>
      </c>
      <c r="BH1253" t="s">
        <v>6783</v>
      </c>
      <c r="BI1253" t="s">
        <v>6784</v>
      </c>
      <c r="BJ1253" s="16">
        <v>42865</v>
      </c>
      <c r="BK1253" t="s">
        <v>4476</v>
      </c>
      <c r="BO1253" t="s">
        <v>5195</v>
      </c>
      <c r="CP1253" t="s">
        <v>16227</v>
      </c>
      <c r="CQ1253" t="s">
        <v>16228</v>
      </c>
      <c r="CR1253" t="s">
        <v>16229</v>
      </c>
      <c r="CS1253" t="s">
        <v>16230</v>
      </c>
      <c r="CU1253">
        <v>4</v>
      </c>
    </row>
    <row r="1254" spans="1:99" x14ac:dyDescent="0.2">
      <c r="A1254" s="21" t="s">
        <v>16231</v>
      </c>
      <c r="B1254" t="s">
        <v>16232</v>
      </c>
      <c r="C1254" s="16">
        <v>43271</v>
      </c>
      <c r="D1254" t="s">
        <v>4476</v>
      </c>
      <c r="F1254" t="s">
        <v>53</v>
      </c>
      <c r="G1254" t="s">
        <v>16233</v>
      </c>
      <c r="H1254" t="s">
        <v>4503</v>
      </c>
      <c r="I1254" t="s">
        <v>213</v>
      </c>
      <c r="J1254" t="s">
        <v>16234</v>
      </c>
      <c r="K1254" t="s">
        <v>4828</v>
      </c>
      <c r="L1254" t="s">
        <v>16235</v>
      </c>
      <c r="M1254">
        <v>64.998999999999995</v>
      </c>
      <c r="N1254" t="s">
        <v>4484</v>
      </c>
      <c r="S1254" t="s">
        <v>4485</v>
      </c>
      <c r="T1254" t="s">
        <v>16236</v>
      </c>
      <c r="U1254" t="s">
        <v>16237</v>
      </c>
      <c r="W1254" t="s">
        <v>16238</v>
      </c>
      <c r="X1254" t="s">
        <v>16239</v>
      </c>
      <c r="Y1254" t="s">
        <v>16240</v>
      </c>
      <c r="Z1254">
        <v>5</v>
      </c>
      <c r="AM1254">
        <v>1</v>
      </c>
      <c r="AN1254" t="s">
        <v>16241</v>
      </c>
      <c r="AO1254" s="17">
        <v>18568</v>
      </c>
      <c r="AP1254">
        <v>2</v>
      </c>
      <c r="AQ1254" t="s">
        <v>52</v>
      </c>
      <c r="AR1254" s="16">
        <v>43654</v>
      </c>
      <c r="AS1254">
        <v>100000</v>
      </c>
      <c r="AT1254" t="s">
        <v>39</v>
      </c>
      <c r="AU1254">
        <v>100000</v>
      </c>
      <c r="AV1254">
        <v>100000</v>
      </c>
      <c r="AW1254" t="s">
        <v>39</v>
      </c>
      <c r="AX1254">
        <v>100000</v>
      </c>
      <c r="AY1254" t="s">
        <v>213</v>
      </c>
      <c r="AZ1254">
        <v>215777</v>
      </c>
      <c r="BA1254" t="s">
        <v>39</v>
      </c>
      <c r="BB1254">
        <v>215777</v>
      </c>
      <c r="BC1254">
        <v>215777</v>
      </c>
      <c r="BD1254" t="s">
        <v>39</v>
      </c>
      <c r="BE1254">
        <v>215777</v>
      </c>
      <c r="BF1254">
        <v>1</v>
      </c>
      <c r="BG1254">
        <v>2</v>
      </c>
      <c r="CN1254" t="s">
        <v>4530</v>
      </c>
      <c r="CP1254" t="s">
        <v>5245</v>
      </c>
      <c r="CQ1254" t="s">
        <v>16242</v>
      </c>
    </row>
    <row r="1255" spans="1:99" x14ac:dyDescent="0.2">
      <c r="A1255" s="21" t="s">
        <v>3581</v>
      </c>
      <c r="B1255" t="s">
        <v>3583</v>
      </c>
      <c r="C1255" s="16">
        <v>42013</v>
      </c>
      <c r="D1255" t="s">
        <v>4476</v>
      </c>
      <c r="F1255" t="s">
        <v>53</v>
      </c>
      <c r="G1255" t="s">
        <v>16243</v>
      </c>
      <c r="H1255" t="s">
        <v>4503</v>
      </c>
      <c r="I1255" t="s">
        <v>52</v>
      </c>
      <c r="J1255" t="s">
        <v>3582</v>
      </c>
      <c r="K1255" t="s">
        <v>4506</v>
      </c>
      <c r="L1255" t="s">
        <v>3584</v>
      </c>
      <c r="M1255">
        <v>65.497</v>
      </c>
      <c r="N1255" t="s">
        <v>4484</v>
      </c>
      <c r="S1255" t="s">
        <v>4485</v>
      </c>
      <c r="T1255" t="s">
        <v>3585</v>
      </c>
      <c r="U1255" t="s">
        <v>16244</v>
      </c>
      <c r="V1255" t="s">
        <v>16245</v>
      </c>
      <c r="W1255" t="s">
        <v>16246</v>
      </c>
      <c r="X1255" t="s">
        <v>16247</v>
      </c>
      <c r="Y1255" t="s">
        <v>16248</v>
      </c>
      <c r="AM1255">
        <v>2</v>
      </c>
      <c r="AN1255" t="s">
        <v>16249</v>
      </c>
      <c r="AO1255" s="18">
        <v>44470</v>
      </c>
      <c r="AP1255">
        <v>2</v>
      </c>
      <c r="AQ1255" t="s">
        <v>52</v>
      </c>
      <c r="AR1255" s="16">
        <v>42731</v>
      </c>
      <c r="AS1255">
        <v>187000</v>
      </c>
      <c r="AT1255" t="s">
        <v>35</v>
      </c>
      <c r="AU1255">
        <v>195613</v>
      </c>
      <c r="AV1255">
        <v>187000</v>
      </c>
      <c r="AW1255" t="s">
        <v>35</v>
      </c>
      <c r="AX1255">
        <v>195613</v>
      </c>
      <c r="AY1255" t="s">
        <v>52</v>
      </c>
      <c r="AZ1255">
        <v>497000</v>
      </c>
      <c r="BA1255" t="s">
        <v>35</v>
      </c>
      <c r="BB1255">
        <v>535147</v>
      </c>
      <c r="BC1255">
        <v>497000</v>
      </c>
      <c r="BD1255" t="s">
        <v>35</v>
      </c>
      <c r="BE1255">
        <v>535147</v>
      </c>
      <c r="BF1255">
        <v>2</v>
      </c>
      <c r="BG1255">
        <v>11</v>
      </c>
      <c r="CP1255" t="s">
        <v>16250</v>
      </c>
      <c r="CQ1255" t="s">
        <v>16251</v>
      </c>
      <c r="CU1255">
        <v>15</v>
      </c>
    </row>
    <row r="1256" spans="1:99" x14ac:dyDescent="0.2">
      <c r="A1256" s="21" t="s">
        <v>1599</v>
      </c>
      <c r="B1256" t="s">
        <v>1600</v>
      </c>
      <c r="C1256" s="16">
        <v>43717</v>
      </c>
      <c r="D1256" t="s">
        <v>4476</v>
      </c>
      <c r="G1256" t="s">
        <v>16252</v>
      </c>
      <c r="H1256" t="s">
        <v>4503</v>
      </c>
      <c r="I1256" t="s">
        <v>5327</v>
      </c>
      <c r="J1256" t="s">
        <v>1264</v>
      </c>
      <c r="K1256" t="s">
        <v>4506</v>
      </c>
      <c r="L1256" t="s">
        <v>1601</v>
      </c>
      <c r="M1256">
        <v>65.906999999999996</v>
      </c>
      <c r="N1256" t="s">
        <v>4484</v>
      </c>
      <c r="S1256" t="s">
        <v>4485</v>
      </c>
      <c r="T1256" t="s">
        <v>1602</v>
      </c>
      <c r="U1256" t="s">
        <v>16253</v>
      </c>
      <c r="V1256" t="s">
        <v>16254</v>
      </c>
      <c r="W1256" t="s">
        <v>16255</v>
      </c>
      <c r="X1256" t="s">
        <v>16256</v>
      </c>
      <c r="Z1256">
        <v>1</v>
      </c>
      <c r="AM1256">
        <v>1</v>
      </c>
      <c r="AN1256" t="s">
        <v>16257</v>
      </c>
      <c r="AO1256" s="17">
        <v>18568</v>
      </c>
      <c r="AP1256">
        <v>2</v>
      </c>
      <c r="AR1256" s="16">
        <v>44000</v>
      </c>
      <c r="AS1256">
        <v>300000</v>
      </c>
      <c r="AT1256" t="s">
        <v>1244</v>
      </c>
      <c r="AU1256">
        <v>372749</v>
      </c>
      <c r="AV1256">
        <v>300000</v>
      </c>
      <c r="AW1256" t="s">
        <v>1244</v>
      </c>
      <c r="AX1256">
        <v>372749</v>
      </c>
      <c r="AY1256" t="s">
        <v>5327</v>
      </c>
      <c r="AZ1256">
        <v>301000</v>
      </c>
      <c r="BA1256" t="s">
        <v>1244</v>
      </c>
      <c r="BB1256">
        <v>373985</v>
      </c>
      <c r="BC1256">
        <v>301000</v>
      </c>
      <c r="BD1256" t="s">
        <v>1244</v>
      </c>
      <c r="BE1256">
        <v>373985</v>
      </c>
      <c r="CP1256" t="s">
        <v>4739</v>
      </c>
    </row>
    <row r="1257" spans="1:99" x14ac:dyDescent="0.2">
      <c r="A1257" s="21" t="s">
        <v>1339</v>
      </c>
      <c r="B1257" t="s">
        <v>1340</v>
      </c>
      <c r="C1257" s="16">
        <v>43510</v>
      </c>
      <c r="D1257" t="s">
        <v>4476</v>
      </c>
      <c r="G1257" t="s">
        <v>16258</v>
      </c>
    </row>
    <row r="1258" spans="1:99" x14ac:dyDescent="0.2">
      <c r="A1258" s="21" t="s">
        <v>16259</v>
      </c>
      <c r="B1258" t="s">
        <v>16260</v>
      </c>
      <c r="C1258" s="16">
        <v>43405</v>
      </c>
      <c r="D1258" t="s">
        <v>4546</v>
      </c>
      <c r="G1258" t="s">
        <v>16261</v>
      </c>
      <c r="H1258" t="s">
        <v>4503</v>
      </c>
      <c r="I1258" t="s">
        <v>52</v>
      </c>
      <c r="J1258" t="s">
        <v>3744</v>
      </c>
      <c r="K1258" t="s">
        <v>5586</v>
      </c>
      <c r="L1258" t="s">
        <v>16262</v>
      </c>
      <c r="M1258">
        <v>66.95</v>
      </c>
      <c r="N1258" t="s">
        <v>4484</v>
      </c>
      <c r="S1258" t="s">
        <v>4485</v>
      </c>
      <c r="T1258" t="s">
        <v>16263</v>
      </c>
      <c r="U1258" t="s">
        <v>16264</v>
      </c>
      <c r="V1258" t="s">
        <v>16265</v>
      </c>
      <c r="W1258" t="s">
        <v>16266</v>
      </c>
      <c r="X1258" t="s">
        <v>16267</v>
      </c>
      <c r="Y1258" t="s">
        <v>16268</v>
      </c>
      <c r="Z1258">
        <v>6</v>
      </c>
      <c r="AM1258">
        <v>1</v>
      </c>
      <c r="AN1258" t="s">
        <v>16269</v>
      </c>
      <c r="AO1258" s="17">
        <v>18568</v>
      </c>
      <c r="AP1258">
        <v>2</v>
      </c>
      <c r="AQ1258" t="s">
        <v>52</v>
      </c>
      <c r="AR1258" s="16">
        <v>43770</v>
      </c>
      <c r="AS1258">
        <v>300000</v>
      </c>
      <c r="AT1258" t="s">
        <v>35</v>
      </c>
      <c r="AU1258">
        <v>335047</v>
      </c>
      <c r="AV1258">
        <v>300000</v>
      </c>
      <c r="AW1258" t="s">
        <v>35</v>
      </c>
      <c r="AX1258">
        <v>335047</v>
      </c>
      <c r="AY1258" t="s">
        <v>52</v>
      </c>
      <c r="AZ1258">
        <v>550000</v>
      </c>
      <c r="BA1258" t="s">
        <v>35</v>
      </c>
      <c r="BB1258">
        <v>619864</v>
      </c>
      <c r="BC1258">
        <v>550000</v>
      </c>
      <c r="BD1258" t="s">
        <v>35</v>
      </c>
      <c r="BE1258">
        <v>619864</v>
      </c>
      <c r="CN1258" t="s">
        <v>4530</v>
      </c>
      <c r="CP1258" t="s">
        <v>4716</v>
      </c>
    </row>
    <row r="1259" spans="1:99" x14ac:dyDescent="0.2">
      <c r="A1259" s="21" t="s">
        <v>1411</v>
      </c>
      <c r="B1259" t="s">
        <v>1413</v>
      </c>
      <c r="C1259" s="16">
        <v>42736</v>
      </c>
      <c r="D1259" t="s">
        <v>4501</v>
      </c>
      <c r="G1259" t="s">
        <v>16270</v>
      </c>
      <c r="H1259" t="s">
        <v>4503</v>
      </c>
      <c r="I1259" t="s">
        <v>52</v>
      </c>
      <c r="J1259" t="s">
        <v>1412</v>
      </c>
      <c r="K1259" t="s">
        <v>4506</v>
      </c>
      <c r="L1259" t="s">
        <v>1414</v>
      </c>
      <c r="M1259">
        <v>68.257999999999996</v>
      </c>
      <c r="N1259" t="s">
        <v>4484</v>
      </c>
      <c r="S1259" t="s">
        <v>4485</v>
      </c>
      <c r="T1259" t="s">
        <v>1415</v>
      </c>
      <c r="V1259" t="s">
        <v>16271</v>
      </c>
      <c r="W1259" t="s">
        <v>16272</v>
      </c>
      <c r="X1259" t="s">
        <v>16273</v>
      </c>
      <c r="Y1259" t="s">
        <v>16274</v>
      </c>
      <c r="Z1259">
        <v>15</v>
      </c>
      <c r="AM1259">
        <v>1</v>
      </c>
      <c r="AN1259" t="s">
        <v>16275</v>
      </c>
      <c r="AO1259" s="17">
        <v>18568</v>
      </c>
      <c r="AP1259">
        <v>2</v>
      </c>
      <c r="AQ1259" t="s">
        <v>52</v>
      </c>
      <c r="AR1259" s="16">
        <v>43770</v>
      </c>
      <c r="AS1259">
        <v>1250000</v>
      </c>
      <c r="AT1259" t="s">
        <v>1244</v>
      </c>
      <c r="AU1259">
        <v>1617704</v>
      </c>
      <c r="AV1259">
        <v>1250000</v>
      </c>
      <c r="AW1259" t="s">
        <v>1244</v>
      </c>
      <c r="AX1259">
        <v>1617704</v>
      </c>
      <c r="AY1259" t="s">
        <v>52</v>
      </c>
      <c r="AZ1259">
        <v>1750000</v>
      </c>
      <c r="BA1259" t="s">
        <v>1244</v>
      </c>
      <c r="BB1259">
        <v>2319520</v>
      </c>
      <c r="BC1259">
        <v>1750000</v>
      </c>
      <c r="BD1259" t="s">
        <v>1244</v>
      </c>
      <c r="BE1259">
        <v>2319520</v>
      </c>
      <c r="CP1259" t="s">
        <v>4716</v>
      </c>
    </row>
    <row r="1260" spans="1:99" x14ac:dyDescent="0.2">
      <c r="A1260" s="21" t="s">
        <v>16276</v>
      </c>
      <c r="B1260" t="s">
        <v>16277</v>
      </c>
      <c r="C1260" s="16">
        <v>41476</v>
      </c>
      <c r="D1260" t="s">
        <v>4476</v>
      </c>
      <c r="F1260" t="s">
        <v>77</v>
      </c>
      <c r="G1260" t="s">
        <v>16278</v>
      </c>
      <c r="H1260" t="s">
        <v>4503</v>
      </c>
      <c r="I1260" t="s">
        <v>52</v>
      </c>
      <c r="J1260" t="s">
        <v>120</v>
      </c>
      <c r="K1260" t="s">
        <v>5586</v>
      </c>
      <c r="L1260" t="s">
        <v>16279</v>
      </c>
      <c r="M1260">
        <v>68.319999999999993</v>
      </c>
      <c r="N1260" t="s">
        <v>4484</v>
      </c>
      <c r="S1260" t="s">
        <v>4485</v>
      </c>
      <c r="T1260" t="s">
        <v>16280</v>
      </c>
      <c r="U1260" t="s">
        <v>16281</v>
      </c>
      <c r="V1260" t="s">
        <v>16282</v>
      </c>
      <c r="W1260" t="s">
        <v>16283</v>
      </c>
      <c r="X1260" t="s">
        <v>16284</v>
      </c>
      <c r="Y1260" t="s">
        <v>16285</v>
      </c>
      <c r="Z1260">
        <v>10</v>
      </c>
      <c r="AM1260">
        <v>2</v>
      </c>
      <c r="AN1260" t="s">
        <v>16286</v>
      </c>
      <c r="AO1260" s="17">
        <v>18568</v>
      </c>
      <c r="AP1260">
        <v>2</v>
      </c>
      <c r="AQ1260" t="s">
        <v>52</v>
      </c>
      <c r="AR1260" s="16">
        <v>42278</v>
      </c>
      <c r="AS1260">
        <v>350000</v>
      </c>
      <c r="AT1260" t="s">
        <v>35</v>
      </c>
      <c r="AU1260">
        <v>391707</v>
      </c>
      <c r="AV1260">
        <v>350000</v>
      </c>
      <c r="AW1260" t="s">
        <v>35</v>
      </c>
      <c r="AX1260">
        <v>391707</v>
      </c>
      <c r="AY1260" t="s">
        <v>52</v>
      </c>
      <c r="AZ1260">
        <v>450000</v>
      </c>
      <c r="BA1260" t="s">
        <v>35</v>
      </c>
      <c r="BB1260">
        <v>526947</v>
      </c>
      <c r="BC1260">
        <v>450000</v>
      </c>
      <c r="BD1260" t="s">
        <v>35</v>
      </c>
      <c r="BE1260">
        <v>526947</v>
      </c>
      <c r="CN1260" t="s">
        <v>4530</v>
      </c>
      <c r="CP1260" t="s">
        <v>4664</v>
      </c>
      <c r="CU1260">
        <v>8</v>
      </c>
    </row>
    <row r="1261" spans="1:99" x14ac:dyDescent="0.2">
      <c r="A1261" s="21" t="s">
        <v>16287</v>
      </c>
      <c r="B1261" t="s">
        <v>16288</v>
      </c>
      <c r="C1261" s="16">
        <v>41275</v>
      </c>
      <c r="D1261" t="s">
        <v>4501</v>
      </c>
      <c r="F1261" t="s">
        <v>53</v>
      </c>
      <c r="G1261" t="s">
        <v>16289</v>
      </c>
    </row>
    <row r="1262" spans="1:99" x14ac:dyDescent="0.2">
      <c r="A1262" s="21" t="s">
        <v>1924</v>
      </c>
      <c r="B1262" t="s">
        <v>1926</v>
      </c>
      <c r="C1262" s="16">
        <v>43466</v>
      </c>
      <c r="D1262" t="s">
        <v>4501</v>
      </c>
      <c r="G1262" t="s">
        <v>16290</v>
      </c>
      <c r="H1262" t="s">
        <v>4503</v>
      </c>
      <c r="I1262" t="s">
        <v>213</v>
      </c>
      <c r="J1262" t="s">
        <v>1925</v>
      </c>
      <c r="K1262" t="s">
        <v>9236</v>
      </c>
      <c r="L1262" t="s">
        <v>1927</v>
      </c>
      <c r="M1262">
        <v>68.885000000000005</v>
      </c>
      <c r="N1262" t="s">
        <v>4484</v>
      </c>
      <c r="S1262" t="s">
        <v>4485</v>
      </c>
      <c r="T1262" t="s">
        <v>1928</v>
      </c>
      <c r="U1262" t="s">
        <v>16291</v>
      </c>
      <c r="V1262" t="s">
        <v>16292</v>
      </c>
      <c r="W1262" t="s">
        <v>16293</v>
      </c>
      <c r="X1262" t="s">
        <v>16294</v>
      </c>
      <c r="AO1262" s="18">
        <v>44470</v>
      </c>
      <c r="AP1262">
        <v>2</v>
      </c>
      <c r="AQ1262" t="s">
        <v>52</v>
      </c>
      <c r="AR1262" s="16">
        <v>43956</v>
      </c>
      <c r="AS1262">
        <v>140000</v>
      </c>
      <c r="AT1262" t="s">
        <v>1244</v>
      </c>
      <c r="AU1262">
        <v>174218</v>
      </c>
      <c r="AV1262">
        <v>140000</v>
      </c>
      <c r="AW1262" t="s">
        <v>1244</v>
      </c>
      <c r="AX1262">
        <v>174218</v>
      </c>
      <c r="AY1262" t="s">
        <v>213</v>
      </c>
      <c r="AZ1262">
        <v>360000</v>
      </c>
      <c r="BA1262" t="s">
        <v>1244</v>
      </c>
      <c r="BB1262">
        <v>454129</v>
      </c>
      <c r="BC1262">
        <v>360000</v>
      </c>
      <c r="BD1262" t="s">
        <v>1244</v>
      </c>
      <c r="BE1262">
        <v>454129</v>
      </c>
      <c r="BF1262">
        <v>1</v>
      </c>
      <c r="BG1262">
        <v>3</v>
      </c>
      <c r="CC1262" t="s">
        <v>5316</v>
      </c>
      <c r="CD1262">
        <v>3</v>
      </c>
      <c r="CP1262" t="s">
        <v>4739</v>
      </c>
      <c r="CQ1262" t="s">
        <v>16295</v>
      </c>
    </row>
    <row r="1263" spans="1:99" x14ac:dyDescent="0.2">
      <c r="A1263" s="21" t="s">
        <v>16296</v>
      </c>
      <c r="B1263" t="s">
        <v>16297</v>
      </c>
      <c r="C1263" s="16">
        <v>39814</v>
      </c>
      <c r="D1263" t="s">
        <v>4501</v>
      </c>
      <c r="E1263" t="s">
        <v>4881</v>
      </c>
      <c r="F1263" t="s">
        <v>77</v>
      </c>
      <c r="G1263" t="s">
        <v>16298</v>
      </c>
      <c r="H1263" t="s">
        <v>4503</v>
      </c>
      <c r="I1263" t="s">
        <v>5078</v>
      </c>
      <c r="J1263" t="s">
        <v>16299</v>
      </c>
      <c r="K1263" t="s">
        <v>16300</v>
      </c>
      <c r="L1263" t="s">
        <v>16301</v>
      </c>
      <c r="M1263">
        <v>68.909000000000006</v>
      </c>
      <c r="N1263" t="s">
        <v>4484</v>
      </c>
      <c r="O1263" s="16">
        <v>44263</v>
      </c>
      <c r="P1263" t="s">
        <v>4476</v>
      </c>
      <c r="S1263" t="s">
        <v>4485</v>
      </c>
      <c r="T1263" t="s">
        <v>16302</v>
      </c>
      <c r="U1263" t="s">
        <v>16303</v>
      </c>
      <c r="V1263" t="s">
        <v>16304</v>
      </c>
      <c r="W1263" t="s">
        <v>16305</v>
      </c>
      <c r="X1263" t="s">
        <v>16306</v>
      </c>
      <c r="Y1263" t="s">
        <v>16307</v>
      </c>
      <c r="Z1263">
        <v>1</v>
      </c>
      <c r="AM1263">
        <v>2</v>
      </c>
      <c r="AN1263" t="s">
        <v>16308</v>
      </c>
      <c r="AO1263" s="17">
        <v>18568</v>
      </c>
      <c r="AP1263">
        <v>2</v>
      </c>
      <c r="AQ1263" t="s">
        <v>203</v>
      </c>
      <c r="AR1263" s="16">
        <v>42401</v>
      </c>
      <c r="AS1263">
        <v>50000</v>
      </c>
      <c r="AT1263" t="s">
        <v>35</v>
      </c>
      <c r="AU1263">
        <v>54451</v>
      </c>
      <c r="AV1263">
        <v>1300000</v>
      </c>
      <c r="AW1263" t="s">
        <v>35</v>
      </c>
      <c r="AX1263">
        <v>1426197</v>
      </c>
      <c r="AY1263" t="s">
        <v>52</v>
      </c>
      <c r="AZ1263">
        <v>1300000</v>
      </c>
      <c r="BA1263" t="s">
        <v>35</v>
      </c>
      <c r="BB1263">
        <v>1426197</v>
      </c>
      <c r="BC1263">
        <v>1350000</v>
      </c>
      <c r="BD1263" t="s">
        <v>35</v>
      </c>
      <c r="BE1263">
        <v>1480649</v>
      </c>
      <c r="BF1263">
        <v>1</v>
      </c>
      <c r="BG1263">
        <v>2</v>
      </c>
      <c r="BH1263" t="s">
        <v>16309</v>
      </c>
      <c r="BI1263" t="s">
        <v>16310</v>
      </c>
      <c r="BJ1263" s="16">
        <v>44263</v>
      </c>
      <c r="BK1263" t="s">
        <v>4476</v>
      </c>
      <c r="BO1263" t="s">
        <v>5195</v>
      </c>
      <c r="CF1263">
        <v>1</v>
      </c>
      <c r="CG1263">
        <v>3</v>
      </c>
      <c r="CH1263" t="s">
        <v>4629</v>
      </c>
    </row>
    <row r="1264" spans="1:99" x14ac:dyDescent="0.2">
      <c r="A1264" s="21" t="s">
        <v>2084</v>
      </c>
      <c r="B1264" t="s">
        <v>2085</v>
      </c>
      <c r="C1264" s="16">
        <v>42736</v>
      </c>
      <c r="D1264" t="s">
        <v>4501</v>
      </c>
      <c r="F1264" t="s">
        <v>77</v>
      </c>
      <c r="G1264" t="s">
        <v>16311</v>
      </c>
      <c r="H1264" t="s">
        <v>4503</v>
      </c>
      <c r="I1264" t="s">
        <v>52</v>
      </c>
      <c r="J1264" t="s">
        <v>57</v>
      </c>
      <c r="K1264" t="s">
        <v>4506</v>
      </c>
      <c r="L1264" t="s">
        <v>2086</v>
      </c>
      <c r="M1264">
        <v>68.986999999999995</v>
      </c>
      <c r="N1264" t="s">
        <v>4484</v>
      </c>
      <c r="S1264" t="s">
        <v>4485</v>
      </c>
      <c r="T1264" t="s">
        <v>2087</v>
      </c>
      <c r="U1264" t="s">
        <v>16312</v>
      </c>
      <c r="V1264" t="s">
        <v>16313</v>
      </c>
      <c r="W1264" t="s">
        <v>16314</v>
      </c>
      <c r="X1264" t="s">
        <v>16315</v>
      </c>
      <c r="Z1264">
        <v>1</v>
      </c>
      <c r="AM1264">
        <v>1</v>
      </c>
      <c r="AN1264" t="s">
        <v>16316</v>
      </c>
      <c r="AO1264" s="17">
        <v>18568</v>
      </c>
      <c r="AP1264">
        <v>2</v>
      </c>
      <c r="AQ1264" t="s">
        <v>52</v>
      </c>
      <c r="AR1264" s="16">
        <v>43555</v>
      </c>
      <c r="AS1264">
        <v>1144000</v>
      </c>
      <c r="AT1264" t="s">
        <v>1244</v>
      </c>
      <c r="AU1264">
        <v>1489626</v>
      </c>
      <c r="AV1264">
        <v>1144000</v>
      </c>
      <c r="AW1264" t="s">
        <v>1244</v>
      </c>
      <c r="AX1264">
        <v>1489626</v>
      </c>
      <c r="AY1264" t="s">
        <v>52</v>
      </c>
      <c r="AZ1264">
        <v>3144000</v>
      </c>
      <c r="BA1264" t="s">
        <v>1244</v>
      </c>
      <c r="BB1264">
        <v>4102454</v>
      </c>
      <c r="BC1264">
        <v>3144000</v>
      </c>
      <c r="BD1264" t="s">
        <v>1244</v>
      </c>
      <c r="BE1264">
        <v>4102454</v>
      </c>
      <c r="BF1264">
        <v>1</v>
      </c>
      <c r="BG1264">
        <v>1</v>
      </c>
      <c r="CP1264" t="s">
        <v>4555</v>
      </c>
      <c r="CQ1264" t="s">
        <v>1389</v>
      </c>
    </row>
    <row r="1265" spans="1:99" x14ac:dyDescent="0.2">
      <c r="A1265" s="21" t="s">
        <v>613</v>
      </c>
      <c r="B1265" t="s">
        <v>614</v>
      </c>
      <c r="C1265" s="16">
        <v>41913</v>
      </c>
      <c r="D1265" t="s">
        <v>4476</v>
      </c>
      <c r="F1265" t="s">
        <v>53</v>
      </c>
      <c r="H1265" t="s">
        <v>4503</v>
      </c>
      <c r="I1265" t="s">
        <v>52</v>
      </c>
      <c r="J1265" t="s">
        <v>612</v>
      </c>
      <c r="K1265" t="s">
        <v>4482</v>
      </c>
      <c r="L1265" t="s">
        <v>615</v>
      </c>
      <c r="M1265">
        <v>69.756</v>
      </c>
      <c r="N1265" t="s">
        <v>4484</v>
      </c>
      <c r="S1265" t="s">
        <v>4485</v>
      </c>
      <c r="T1265" t="s">
        <v>616</v>
      </c>
      <c r="U1265" t="s">
        <v>16317</v>
      </c>
      <c r="V1265" t="s">
        <v>16318</v>
      </c>
      <c r="W1265" t="s">
        <v>16319</v>
      </c>
      <c r="X1265" t="s">
        <v>16320</v>
      </c>
      <c r="Y1265" t="s">
        <v>16321</v>
      </c>
      <c r="Z1265">
        <v>4</v>
      </c>
      <c r="AM1265">
        <v>1</v>
      </c>
      <c r="AN1265" t="s">
        <v>16322</v>
      </c>
      <c r="AO1265" s="17">
        <v>18568</v>
      </c>
      <c r="AP1265">
        <v>2</v>
      </c>
      <c r="AQ1265" t="s">
        <v>52</v>
      </c>
      <c r="AR1265" s="16">
        <v>43009</v>
      </c>
      <c r="AS1265">
        <v>1600000</v>
      </c>
      <c r="AT1265" t="s">
        <v>35</v>
      </c>
      <c r="AU1265">
        <v>1889412</v>
      </c>
      <c r="AV1265">
        <v>1600000</v>
      </c>
      <c r="AW1265" t="s">
        <v>35</v>
      </c>
      <c r="AX1265">
        <v>1889412</v>
      </c>
      <c r="AY1265" t="s">
        <v>52</v>
      </c>
      <c r="AZ1265">
        <v>2300000</v>
      </c>
      <c r="BA1265" t="s">
        <v>35</v>
      </c>
      <c r="BB1265">
        <v>2772753</v>
      </c>
      <c r="BC1265">
        <v>2300000</v>
      </c>
      <c r="BD1265" t="s">
        <v>35</v>
      </c>
      <c r="BE1265">
        <v>2772753</v>
      </c>
      <c r="CN1265" t="s">
        <v>4530</v>
      </c>
      <c r="CP1265" t="s">
        <v>16323</v>
      </c>
      <c r="CU1265">
        <v>22</v>
      </c>
    </row>
    <row r="1266" spans="1:99" x14ac:dyDescent="0.2">
      <c r="A1266" s="21" t="s">
        <v>3469</v>
      </c>
      <c r="B1266" t="s">
        <v>3471</v>
      </c>
      <c r="C1266" s="16">
        <v>41640</v>
      </c>
      <c r="D1266" t="s">
        <v>4501</v>
      </c>
      <c r="F1266" t="s">
        <v>53</v>
      </c>
      <c r="G1266" t="s">
        <v>16324</v>
      </c>
      <c r="H1266" t="s">
        <v>4503</v>
      </c>
      <c r="I1266" t="s">
        <v>97</v>
      </c>
      <c r="J1266" t="s">
        <v>3470</v>
      </c>
      <c r="K1266" t="s">
        <v>4506</v>
      </c>
      <c r="L1266" t="s">
        <v>3472</v>
      </c>
      <c r="M1266">
        <v>70.48</v>
      </c>
      <c r="N1266" t="s">
        <v>4484</v>
      </c>
      <c r="S1266" t="s">
        <v>4485</v>
      </c>
      <c r="T1266" t="s">
        <v>3473</v>
      </c>
      <c r="U1266" t="s">
        <v>16325</v>
      </c>
      <c r="V1266" t="s">
        <v>16326</v>
      </c>
      <c r="W1266" t="s">
        <v>16327</v>
      </c>
      <c r="X1266" t="s">
        <v>16328</v>
      </c>
      <c r="AM1266">
        <v>2</v>
      </c>
      <c r="AN1266" t="s">
        <v>16329</v>
      </c>
      <c r="AO1266" s="18">
        <v>44470</v>
      </c>
      <c r="AP1266">
        <v>2</v>
      </c>
      <c r="AR1266" s="16">
        <v>42788</v>
      </c>
      <c r="AS1266">
        <v>1000000</v>
      </c>
      <c r="AT1266" t="s">
        <v>35</v>
      </c>
      <c r="AU1266">
        <v>1055100</v>
      </c>
      <c r="AV1266">
        <v>1000000</v>
      </c>
      <c r="AW1266" t="s">
        <v>35</v>
      </c>
      <c r="AX1266">
        <v>1055100</v>
      </c>
      <c r="AY1266" t="s">
        <v>97</v>
      </c>
      <c r="AZ1266">
        <v>1055101</v>
      </c>
      <c r="BA1266" t="s">
        <v>39</v>
      </c>
      <c r="BB1266">
        <v>1055101</v>
      </c>
      <c r="BC1266">
        <v>1055101</v>
      </c>
      <c r="BD1266" t="s">
        <v>39</v>
      </c>
      <c r="BE1266">
        <v>1055101</v>
      </c>
      <c r="BF1266">
        <v>1</v>
      </c>
      <c r="BG1266">
        <v>3</v>
      </c>
      <c r="CF1266">
        <v>0</v>
      </c>
      <c r="CG1266">
        <v>1</v>
      </c>
      <c r="CI1266" t="s">
        <v>4580</v>
      </c>
      <c r="CP1266" t="s">
        <v>5237</v>
      </c>
      <c r="CQ1266" t="s">
        <v>16330</v>
      </c>
    </row>
    <row r="1267" spans="1:99" x14ac:dyDescent="0.2">
      <c r="A1267" s="21" t="s">
        <v>16331</v>
      </c>
      <c r="B1267" t="s">
        <v>16332</v>
      </c>
      <c r="C1267" s="16">
        <v>43831</v>
      </c>
      <c r="D1267" t="s">
        <v>4501</v>
      </c>
      <c r="F1267" t="s">
        <v>53</v>
      </c>
      <c r="G1267" t="s">
        <v>16333</v>
      </c>
      <c r="H1267" t="s">
        <v>4503</v>
      </c>
      <c r="I1267" t="s">
        <v>60</v>
      </c>
      <c r="J1267" t="s">
        <v>16334</v>
      </c>
      <c r="K1267" t="s">
        <v>4873</v>
      </c>
      <c r="L1267" t="s">
        <v>16335</v>
      </c>
      <c r="M1267">
        <v>70.566000000000003</v>
      </c>
      <c r="N1267" t="s">
        <v>4484</v>
      </c>
      <c r="S1267" t="s">
        <v>4485</v>
      </c>
      <c r="T1267" t="s">
        <v>16336</v>
      </c>
      <c r="W1267" t="s">
        <v>16337</v>
      </c>
      <c r="X1267" t="s">
        <v>16338</v>
      </c>
      <c r="Z1267">
        <v>29</v>
      </c>
      <c r="AM1267">
        <v>2</v>
      </c>
      <c r="AN1267" t="s">
        <v>16339</v>
      </c>
      <c r="AO1267" s="17">
        <v>18568</v>
      </c>
      <c r="AP1267">
        <v>2</v>
      </c>
      <c r="AQ1267" t="s">
        <v>61</v>
      </c>
      <c r="AR1267" s="16">
        <v>43955</v>
      </c>
      <c r="AS1267">
        <v>350000</v>
      </c>
      <c r="AT1267" t="s">
        <v>35</v>
      </c>
      <c r="AU1267">
        <v>381609</v>
      </c>
      <c r="AV1267">
        <v>350000</v>
      </c>
      <c r="AW1267" t="s">
        <v>35</v>
      </c>
      <c r="AX1267">
        <v>381609</v>
      </c>
      <c r="AY1267" t="s">
        <v>60</v>
      </c>
      <c r="AZ1267">
        <v>400000</v>
      </c>
      <c r="BA1267" t="s">
        <v>35</v>
      </c>
      <c r="BB1267">
        <v>436125</v>
      </c>
      <c r="BC1267">
        <v>400000</v>
      </c>
      <c r="BD1267" t="s">
        <v>35</v>
      </c>
      <c r="BE1267">
        <v>436125</v>
      </c>
      <c r="BF1267">
        <v>1</v>
      </c>
      <c r="BG1267">
        <v>1</v>
      </c>
      <c r="CN1267" t="s">
        <v>4530</v>
      </c>
      <c r="CP1267" t="s">
        <v>4609</v>
      </c>
      <c r="CQ1267" t="s">
        <v>6263</v>
      </c>
    </row>
    <row r="1268" spans="1:99" x14ac:dyDescent="0.2">
      <c r="A1268" s="21" t="s">
        <v>1525</v>
      </c>
      <c r="B1268" t="s">
        <v>1527</v>
      </c>
      <c r="C1268" s="16">
        <v>43347</v>
      </c>
      <c r="D1268" t="s">
        <v>4476</v>
      </c>
      <c r="E1268" t="s">
        <v>4881</v>
      </c>
      <c r="F1268" t="s">
        <v>77</v>
      </c>
      <c r="G1268" t="s">
        <v>1528</v>
      </c>
      <c r="H1268" t="s">
        <v>4503</v>
      </c>
      <c r="I1268" t="s">
        <v>60</v>
      </c>
      <c r="J1268" t="s">
        <v>1526</v>
      </c>
      <c r="K1268" t="s">
        <v>4506</v>
      </c>
      <c r="L1268" t="s">
        <v>1528</v>
      </c>
      <c r="M1268">
        <v>70.903999999999996</v>
      </c>
      <c r="N1268" t="s">
        <v>4484</v>
      </c>
      <c r="O1268" s="16">
        <v>44316</v>
      </c>
      <c r="P1268" t="s">
        <v>4476</v>
      </c>
      <c r="S1268" t="s">
        <v>4485</v>
      </c>
      <c r="T1268" t="s">
        <v>1529</v>
      </c>
      <c r="U1268" t="s">
        <v>16340</v>
      </c>
      <c r="W1268" t="s">
        <v>16341</v>
      </c>
      <c r="X1268" t="s">
        <v>16342</v>
      </c>
      <c r="Z1268">
        <v>1</v>
      </c>
      <c r="AM1268">
        <v>2</v>
      </c>
      <c r="AN1268" t="s">
        <v>16343</v>
      </c>
      <c r="AO1268" s="17">
        <v>18568</v>
      </c>
      <c r="AP1268">
        <v>2</v>
      </c>
      <c r="AQ1268" t="s">
        <v>203</v>
      </c>
      <c r="AR1268" s="16">
        <v>43950</v>
      </c>
      <c r="AS1268">
        <v>5000000</v>
      </c>
      <c r="AT1268" t="s">
        <v>39</v>
      </c>
      <c r="AU1268">
        <v>5000000</v>
      </c>
      <c r="AV1268">
        <v>5000000</v>
      </c>
      <c r="AW1268" t="s">
        <v>39</v>
      </c>
      <c r="AX1268">
        <v>5000000</v>
      </c>
      <c r="AY1268" t="s">
        <v>60</v>
      </c>
      <c r="AZ1268">
        <v>6955000</v>
      </c>
      <c r="BA1268" t="s">
        <v>39</v>
      </c>
      <c r="BB1268">
        <v>6955000</v>
      </c>
      <c r="BC1268">
        <v>6955000</v>
      </c>
      <c r="BD1268" t="s">
        <v>39</v>
      </c>
      <c r="BE1268">
        <v>6955000</v>
      </c>
      <c r="BF1268">
        <v>2</v>
      </c>
      <c r="BG1268">
        <v>6</v>
      </c>
      <c r="BH1268" t="s">
        <v>16344</v>
      </c>
      <c r="BI1268" t="s">
        <v>16345</v>
      </c>
      <c r="BJ1268" s="16">
        <v>44316</v>
      </c>
      <c r="BK1268" t="s">
        <v>4476</v>
      </c>
      <c r="BO1268" t="s">
        <v>5195</v>
      </c>
      <c r="CC1268" t="s">
        <v>16346</v>
      </c>
      <c r="CD1268">
        <v>9</v>
      </c>
      <c r="CP1268" t="s">
        <v>4728</v>
      </c>
      <c r="CQ1268" t="s">
        <v>16347</v>
      </c>
      <c r="CR1268" t="s">
        <v>16348</v>
      </c>
      <c r="CS1268" t="s">
        <v>16349</v>
      </c>
    </row>
    <row r="1269" spans="1:99" x14ac:dyDescent="0.2">
      <c r="A1269" s="21" t="s">
        <v>16350</v>
      </c>
      <c r="B1269" t="s">
        <v>16351</v>
      </c>
      <c r="C1269" s="16">
        <v>43009</v>
      </c>
      <c r="D1269" t="s">
        <v>4476</v>
      </c>
      <c r="G1269" t="s">
        <v>16352</v>
      </c>
      <c r="H1269" t="s">
        <v>4503</v>
      </c>
      <c r="I1269" t="s">
        <v>52</v>
      </c>
      <c r="J1269" t="s">
        <v>16353</v>
      </c>
      <c r="K1269" t="s">
        <v>4828</v>
      </c>
      <c r="L1269" t="s">
        <v>16354</v>
      </c>
      <c r="M1269">
        <v>71.468000000000004</v>
      </c>
      <c r="N1269" t="s">
        <v>4484</v>
      </c>
      <c r="S1269" t="s">
        <v>4485</v>
      </c>
      <c r="T1269" t="s">
        <v>16355</v>
      </c>
      <c r="W1269" t="s">
        <v>16356</v>
      </c>
      <c r="X1269" t="s">
        <v>16357</v>
      </c>
      <c r="AM1269">
        <v>1</v>
      </c>
      <c r="AN1269" t="s">
        <v>16358</v>
      </c>
      <c r="AO1269" s="18">
        <v>44470</v>
      </c>
      <c r="AP1269">
        <v>2</v>
      </c>
      <c r="AQ1269" t="s">
        <v>52</v>
      </c>
      <c r="AR1269" s="16">
        <v>43831</v>
      </c>
      <c r="AY1269" t="s">
        <v>52</v>
      </c>
      <c r="AZ1269">
        <v>500000</v>
      </c>
      <c r="BA1269" t="s">
        <v>39</v>
      </c>
      <c r="BB1269">
        <v>500000</v>
      </c>
      <c r="BC1269">
        <v>500000</v>
      </c>
      <c r="BD1269" t="s">
        <v>39</v>
      </c>
      <c r="BE1269">
        <v>500000</v>
      </c>
      <c r="BG1269">
        <v>1</v>
      </c>
      <c r="CN1269" t="s">
        <v>4530</v>
      </c>
      <c r="CP1269" t="s">
        <v>5529</v>
      </c>
      <c r="CQ1269" t="s">
        <v>3854</v>
      </c>
    </row>
    <row r="1270" spans="1:99" x14ac:dyDescent="0.2">
      <c r="A1270" s="21" t="s">
        <v>3675</v>
      </c>
      <c r="B1270" t="s">
        <v>3677</v>
      </c>
      <c r="C1270" s="16">
        <v>41275</v>
      </c>
      <c r="D1270" t="s">
        <v>4501</v>
      </c>
      <c r="F1270" t="s">
        <v>77</v>
      </c>
      <c r="G1270" t="s">
        <v>16359</v>
      </c>
      <c r="H1270" t="s">
        <v>4503</v>
      </c>
      <c r="I1270" t="s">
        <v>213</v>
      </c>
      <c r="J1270" t="s">
        <v>3676</v>
      </c>
      <c r="K1270" t="s">
        <v>4506</v>
      </c>
      <c r="L1270" t="s">
        <v>3678</v>
      </c>
      <c r="M1270">
        <v>71.569999999999993</v>
      </c>
      <c r="N1270" t="s">
        <v>4484</v>
      </c>
      <c r="S1270" t="s">
        <v>4485</v>
      </c>
      <c r="T1270" t="s">
        <v>3679</v>
      </c>
      <c r="U1270" t="s">
        <v>16360</v>
      </c>
      <c r="V1270" t="s">
        <v>16361</v>
      </c>
      <c r="W1270" t="s">
        <v>16362</v>
      </c>
      <c r="X1270" t="s">
        <v>16363</v>
      </c>
      <c r="Y1270" t="s">
        <v>16364</v>
      </c>
      <c r="AM1270">
        <v>1</v>
      </c>
      <c r="AN1270" t="s">
        <v>16365</v>
      </c>
      <c r="AO1270" s="18">
        <v>44470</v>
      </c>
      <c r="AP1270">
        <v>2</v>
      </c>
      <c r="AQ1270" t="s">
        <v>52</v>
      </c>
      <c r="AR1270" s="16">
        <v>42583</v>
      </c>
      <c r="AS1270">
        <v>600000</v>
      </c>
      <c r="AT1270" t="s">
        <v>39</v>
      </c>
      <c r="AU1270">
        <v>600000</v>
      </c>
      <c r="AV1270">
        <v>600000</v>
      </c>
      <c r="AW1270" t="s">
        <v>39</v>
      </c>
      <c r="AX1270">
        <v>600000</v>
      </c>
      <c r="AY1270" t="s">
        <v>213</v>
      </c>
      <c r="AZ1270">
        <v>850000</v>
      </c>
      <c r="BA1270" t="s">
        <v>39</v>
      </c>
      <c r="BB1270">
        <v>850000</v>
      </c>
      <c r="BC1270">
        <v>850000</v>
      </c>
      <c r="BD1270" t="s">
        <v>39</v>
      </c>
      <c r="BE1270">
        <v>850000</v>
      </c>
      <c r="BF1270">
        <v>1</v>
      </c>
      <c r="BG1270">
        <v>1</v>
      </c>
      <c r="CC1270" t="s">
        <v>5151</v>
      </c>
      <c r="CD1270">
        <v>2</v>
      </c>
      <c r="CP1270" t="s">
        <v>5280</v>
      </c>
      <c r="CQ1270" t="s">
        <v>4043</v>
      </c>
      <c r="CU1270">
        <v>7</v>
      </c>
    </row>
    <row r="1271" spans="1:99" x14ac:dyDescent="0.2">
      <c r="A1271" s="21" t="s">
        <v>16366</v>
      </c>
      <c r="B1271" t="s">
        <v>16367</v>
      </c>
      <c r="C1271" s="16">
        <v>43322</v>
      </c>
      <c r="D1271" t="s">
        <v>4476</v>
      </c>
      <c r="G1271" t="s">
        <v>16368</v>
      </c>
      <c r="H1271" t="s">
        <v>4503</v>
      </c>
      <c r="I1271" t="s">
        <v>52</v>
      </c>
      <c r="J1271" t="s">
        <v>4138</v>
      </c>
      <c r="K1271" t="s">
        <v>12051</v>
      </c>
      <c r="L1271" t="s">
        <v>16369</v>
      </c>
      <c r="M1271">
        <v>71.753</v>
      </c>
      <c r="N1271" t="s">
        <v>4484</v>
      </c>
      <c r="S1271" t="s">
        <v>4485</v>
      </c>
      <c r="T1271" t="s">
        <v>16370</v>
      </c>
      <c r="V1271" t="s">
        <v>16371</v>
      </c>
      <c r="W1271" t="s">
        <v>16372</v>
      </c>
      <c r="X1271" t="s">
        <v>16373</v>
      </c>
      <c r="Y1271">
        <v>351933587997</v>
      </c>
      <c r="Z1271">
        <v>1</v>
      </c>
      <c r="AM1271">
        <v>1</v>
      </c>
      <c r="AN1271" t="s">
        <v>16374</v>
      </c>
      <c r="AO1271" s="18">
        <v>44470</v>
      </c>
      <c r="AP1271">
        <v>2</v>
      </c>
      <c r="AQ1271" t="s">
        <v>52</v>
      </c>
      <c r="AR1271" s="16">
        <v>43552</v>
      </c>
      <c r="AS1271">
        <v>100000</v>
      </c>
      <c r="AT1271" t="s">
        <v>35</v>
      </c>
      <c r="AU1271">
        <v>112297</v>
      </c>
      <c r="AV1271">
        <v>100000</v>
      </c>
      <c r="AW1271" t="s">
        <v>35</v>
      </c>
      <c r="AX1271">
        <v>112297</v>
      </c>
      <c r="AY1271" t="s">
        <v>52</v>
      </c>
      <c r="AZ1271">
        <v>205000</v>
      </c>
      <c r="BA1271" t="s">
        <v>35</v>
      </c>
      <c r="BB1271">
        <v>234407</v>
      </c>
      <c r="BC1271">
        <v>205000</v>
      </c>
      <c r="BD1271" t="s">
        <v>35</v>
      </c>
      <c r="BE1271">
        <v>234407</v>
      </c>
      <c r="CN1271" t="s">
        <v>4530</v>
      </c>
      <c r="CP1271" t="s">
        <v>4555</v>
      </c>
    </row>
    <row r="1272" spans="1:99" x14ac:dyDescent="0.2">
      <c r="A1272" s="21" t="s">
        <v>1404</v>
      </c>
      <c r="B1272" t="s">
        <v>1406</v>
      </c>
      <c r="C1272" s="16">
        <v>42005</v>
      </c>
      <c r="D1272" t="s">
        <v>4501</v>
      </c>
      <c r="G1272" t="s">
        <v>16375</v>
      </c>
    </row>
    <row r="1273" spans="1:99" x14ac:dyDescent="0.2">
      <c r="A1273" s="21" t="s">
        <v>16376</v>
      </c>
      <c r="B1273" t="s">
        <v>16377</v>
      </c>
      <c r="C1273" s="16">
        <v>33239</v>
      </c>
      <c r="D1273" t="s">
        <v>4501</v>
      </c>
      <c r="F1273" t="s">
        <v>77</v>
      </c>
      <c r="G1273" t="s">
        <v>16378</v>
      </c>
      <c r="H1273" t="s">
        <v>4503</v>
      </c>
      <c r="I1273" t="s">
        <v>5078</v>
      </c>
      <c r="J1273" t="s">
        <v>16379</v>
      </c>
      <c r="K1273" t="s">
        <v>10982</v>
      </c>
      <c r="L1273" t="s">
        <v>16380</v>
      </c>
      <c r="M1273">
        <v>73.128</v>
      </c>
      <c r="N1273" t="s">
        <v>4484</v>
      </c>
      <c r="S1273" t="s">
        <v>4485</v>
      </c>
      <c r="T1273" t="s">
        <v>16381</v>
      </c>
      <c r="U1273" t="s">
        <v>16382</v>
      </c>
      <c r="V1273" t="s">
        <v>16383</v>
      </c>
      <c r="W1273" t="s">
        <v>16384</v>
      </c>
      <c r="X1273" t="s">
        <v>16385</v>
      </c>
      <c r="Y1273" t="s">
        <v>16386</v>
      </c>
      <c r="AM1273">
        <v>2</v>
      </c>
      <c r="AN1273" t="s">
        <v>16387</v>
      </c>
      <c r="AO1273" s="17">
        <v>18568</v>
      </c>
      <c r="AP1273">
        <v>2</v>
      </c>
      <c r="AR1273" s="16">
        <v>42644</v>
      </c>
      <c r="AS1273">
        <v>1796018</v>
      </c>
      <c r="AT1273" t="s">
        <v>35</v>
      </c>
      <c r="AU1273">
        <v>2018678</v>
      </c>
      <c r="BC1273">
        <v>2018678</v>
      </c>
      <c r="BD1273" t="s">
        <v>39</v>
      </c>
      <c r="BE1273">
        <v>2018678</v>
      </c>
      <c r="BG1273">
        <v>1</v>
      </c>
      <c r="CC1273" t="s">
        <v>11615</v>
      </c>
      <c r="CD1273">
        <v>10</v>
      </c>
      <c r="CN1273" t="s">
        <v>4530</v>
      </c>
      <c r="CP1273" t="s">
        <v>6484</v>
      </c>
      <c r="CQ1273" t="s">
        <v>3286</v>
      </c>
      <c r="CU1273">
        <v>12</v>
      </c>
    </row>
    <row r="1274" spans="1:99" x14ac:dyDescent="0.2">
      <c r="A1274" s="21" t="s">
        <v>16388</v>
      </c>
      <c r="B1274" t="s">
        <v>16389</v>
      </c>
      <c r="C1274" s="16">
        <v>42736</v>
      </c>
      <c r="D1274" t="s">
        <v>4501</v>
      </c>
      <c r="F1274" t="s">
        <v>77</v>
      </c>
      <c r="G1274" t="s">
        <v>16390</v>
      </c>
      <c r="H1274" t="s">
        <v>4503</v>
      </c>
      <c r="I1274" t="s">
        <v>52</v>
      </c>
      <c r="J1274" t="s">
        <v>16391</v>
      </c>
      <c r="K1274" t="s">
        <v>5203</v>
      </c>
      <c r="L1274" t="s">
        <v>16392</v>
      </c>
      <c r="M1274">
        <v>73.287999999999997</v>
      </c>
      <c r="N1274" t="s">
        <v>4484</v>
      </c>
      <c r="S1274" t="s">
        <v>4485</v>
      </c>
      <c r="T1274" t="s">
        <v>16393</v>
      </c>
      <c r="W1274" t="s">
        <v>16394</v>
      </c>
      <c r="Y1274" t="s">
        <v>16395</v>
      </c>
      <c r="AM1274">
        <v>4</v>
      </c>
      <c r="AN1274" t="s">
        <v>16396</v>
      </c>
      <c r="AO1274" s="18">
        <v>44470</v>
      </c>
      <c r="AP1274">
        <v>2</v>
      </c>
      <c r="AQ1274" t="s">
        <v>52</v>
      </c>
      <c r="AR1274" s="16">
        <v>44070</v>
      </c>
      <c r="AS1274">
        <v>1200000</v>
      </c>
      <c r="AT1274" t="s">
        <v>35</v>
      </c>
      <c r="AU1274">
        <v>1418493</v>
      </c>
      <c r="AV1274">
        <v>1200000</v>
      </c>
      <c r="AW1274" t="s">
        <v>35</v>
      </c>
      <c r="AX1274">
        <v>1418493</v>
      </c>
      <c r="AY1274" t="s">
        <v>52</v>
      </c>
      <c r="AZ1274">
        <v>1418493</v>
      </c>
      <c r="BA1274" t="s">
        <v>39</v>
      </c>
      <c r="BB1274">
        <v>1418493</v>
      </c>
      <c r="BC1274">
        <v>1418493</v>
      </c>
      <c r="BD1274" t="s">
        <v>39</v>
      </c>
      <c r="BE1274">
        <v>1418493</v>
      </c>
      <c r="CP1274" t="s">
        <v>16397</v>
      </c>
    </row>
    <row r="1275" spans="1:99" x14ac:dyDescent="0.2">
      <c r="A1275" s="21" t="s">
        <v>2336</v>
      </c>
      <c r="B1275" t="s">
        <v>2338</v>
      </c>
      <c r="C1275" s="16">
        <v>42370</v>
      </c>
      <c r="D1275" t="s">
        <v>4501</v>
      </c>
      <c r="F1275" t="s">
        <v>53</v>
      </c>
      <c r="G1275" t="s">
        <v>16398</v>
      </c>
      <c r="H1275" t="s">
        <v>4503</v>
      </c>
      <c r="I1275" t="s">
        <v>60</v>
      </c>
      <c r="J1275" t="s">
        <v>2337</v>
      </c>
      <c r="K1275" t="s">
        <v>4506</v>
      </c>
      <c r="L1275" t="s">
        <v>2339</v>
      </c>
      <c r="M1275">
        <v>73.335999999999999</v>
      </c>
      <c r="N1275" t="s">
        <v>4484</v>
      </c>
      <c r="S1275" t="s">
        <v>4485</v>
      </c>
      <c r="T1275" t="s">
        <v>2340</v>
      </c>
      <c r="U1275" t="s">
        <v>16399</v>
      </c>
      <c r="W1275" t="s">
        <v>16400</v>
      </c>
      <c r="X1275" t="s">
        <v>16401</v>
      </c>
      <c r="Y1275" t="s">
        <v>16402</v>
      </c>
      <c r="AO1275" s="18">
        <v>44470</v>
      </c>
      <c r="AP1275">
        <v>2</v>
      </c>
      <c r="AQ1275" t="s">
        <v>61</v>
      </c>
      <c r="AR1275" s="16">
        <v>43952</v>
      </c>
      <c r="AY1275" t="s">
        <v>60</v>
      </c>
      <c r="AZ1275">
        <v>1286788</v>
      </c>
      <c r="BA1275" t="s">
        <v>39</v>
      </c>
      <c r="BB1275">
        <v>1286788</v>
      </c>
      <c r="BC1275">
        <v>1286788</v>
      </c>
      <c r="BD1275" t="s">
        <v>39</v>
      </c>
      <c r="BE1275">
        <v>1286788</v>
      </c>
      <c r="CC1275" t="s">
        <v>5151</v>
      </c>
      <c r="CD1275">
        <v>1</v>
      </c>
      <c r="CF1275">
        <v>0</v>
      </c>
      <c r="CG1275">
        <v>3</v>
      </c>
      <c r="CI1275" t="s">
        <v>4594</v>
      </c>
    </row>
    <row r="1276" spans="1:99" x14ac:dyDescent="0.2">
      <c r="A1276" s="21" t="s">
        <v>16403</v>
      </c>
      <c r="B1276" t="s">
        <v>16404</v>
      </c>
      <c r="C1276" s="16">
        <v>43045</v>
      </c>
      <c r="D1276" t="s">
        <v>4476</v>
      </c>
      <c r="G1276" t="s">
        <v>16405</v>
      </c>
      <c r="H1276" t="s">
        <v>4503</v>
      </c>
      <c r="I1276" t="s">
        <v>5078</v>
      </c>
      <c r="J1276" t="s">
        <v>16406</v>
      </c>
      <c r="K1276" t="s">
        <v>7907</v>
      </c>
      <c r="L1276" t="s">
        <v>16407</v>
      </c>
      <c r="M1276">
        <v>73.445999999999998</v>
      </c>
      <c r="N1276" t="s">
        <v>4484</v>
      </c>
      <c r="S1276" t="s">
        <v>4485</v>
      </c>
      <c r="T1276" t="s">
        <v>16408</v>
      </c>
      <c r="V1276" t="s">
        <v>16409</v>
      </c>
      <c r="W1276" t="s">
        <v>16410</v>
      </c>
      <c r="X1276" t="s">
        <v>16411</v>
      </c>
      <c r="Y1276">
        <v>447785118020</v>
      </c>
      <c r="AM1276">
        <v>1</v>
      </c>
      <c r="AN1276" t="s">
        <v>16412</v>
      </c>
      <c r="AO1276" s="18">
        <v>44470</v>
      </c>
      <c r="AP1276">
        <v>2</v>
      </c>
      <c r="AR1276" s="16">
        <v>44044</v>
      </c>
      <c r="AS1276">
        <v>60000</v>
      </c>
      <c r="AT1276" t="s">
        <v>1244</v>
      </c>
      <c r="AU1276">
        <v>78512</v>
      </c>
      <c r="BC1276">
        <v>400000</v>
      </c>
      <c r="BD1276" t="s">
        <v>1244</v>
      </c>
      <c r="BE1276">
        <v>523393</v>
      </c>
      <c r="BF1276">
        <v>1</v>
      </c>
      <c r="BG1276">
        <v>1</v>
      </c>
      <c r="CC1276" t="s">
        <v>5151</v>
      </c>
      <c r="CD1276">
        <v>2</v>
      </c>
      <c r="CP1276" t="s">
        <v>5581</v>
      </c>
      <c r="CQ1276" t="s">
        <v>7559</v>
      </c>
    </row>
    <row r="1277" spans="1:99" x14ac:dyDescent="0.2">
      <c r="A1277" s="21" t="s">
        <v>2239</v>
      </c>
      <c r="B1277" t="s">
        <v>2241</v>
      </c>
      <c r="C1277" s="16">
        <v>42736</v>
      </c>
      <c r="D1277" t="s">
        <v>4501</v>
      </c>
      <c r="G1277" t="s">
        <v>16413</v>
      </c>
      <c r="H1277" t="s">
        <v>4503</v>
      </c>
      <c r="I1277" t="s">
        <v>91</v>
      </c>
      <c r="J1277" t="s">
        <v>2240</v>
      </c>
      <c r="K1277" t="s">
        <v>4506</v>
      </c>
      <c r="L1277" t="s">
        <v>2242</v>
      </c>
      <c r="M1277">
        <v>73.569000000000003</v>
      </c>
      <c r="N1277" t="s">
        <v>4484</v>
      </c>
      <c r="S1277" t="s">
        <v>4485</v>
      </c>
      <c r="T1277" t="s">
        <v>2243</v>
      </c>
      <c r="U1277" t="s">
        <v>16414</v>
      </c>
      <c r="V1277" t="s">
        <v>16415</v>
      </c>
      <c r="W1277" t="s">
        <v>16416</v>
      </c>
      <c r="X1277" t="s">
        <v>16417</v>
      </c>
      <c r="AM1277">
        <v>3</v>
      </c>
      <c r="AN1277" t="s">
        <v>16418</v>
      </c>
      <c r="AO1277" s="18">
        <v>44470</v>
      </c>
      <c r="AP1277">
        <v>2</v>
      </c>
      <c r="AQ1277" t="s">
        <v>52</v>
      </c>
      <c r="AR1277" s="16">
        <v>43496</v>
      </c>
      <c r="AS1277">
        <v>120000</v>
      </c>
      <c r="AT1277" t="s">
        <v>39</v>
      </c>
      <c r="AU1277">
        <v>120000</v>
      </c>
      <c r="AV1277">
        <v>120000</v>
      </c>
      <c r="AW1277" t="s">
        <v>39</v>
      </c>
      <c r="AX1277">
        <v>120000</v>
      </c>
      <c r="AY1277" t="s">
        <v>91</v>
      </c>
      <c r="AZ1277">
        <v>120000</v>
      </c>
      <c r="BA1277" t="s">
        <v>39</v>
      </c>
      <c r="BB1277">
        <v>120000</v>
      </c>
      <c r="BC1277">
        <v>120000</v>
      </c>
      <c r="BD1277" t="s">
        <v>39</v>
      </c>
      <c r="BE1277">
        <v>120000</v>
      </c>
      <c r="BG1277">
        <v>3</v>
      </c>
      <c r="CC1277" t="s">
        <v>4607</v>
      </c>
      <c r="CD1277">
        <v>2</v>
      </c>
      <c r="CP1277" t="s">
        <v>4728</v>
      </c>
      <c r="CQ1277" t="s">
        <v>16419</v>
      </c>
    </row>
    <row r="1278" spans="1:99" x14ac:dyDescent="0.2">
      <c r="A1278" s="21" t="s">
        <v>16420</v>
      </c>
      <c r="B1278" t="s">
        <v>16421</v>
      </c>
      <c r="C1278" s="16">
        <v>42005</v>
      </c>
      <c r="D1278" t="s">
        <v>4501</v>
      </c>
      <c r="G1278" t="s">
        <v>16422</v>
      </c>
      <c r="H1278" t="s">
        <v>4503</v>
      </c>
      <c r="I1278" t="s">
        <v>52</v>
      </c>
      <c r="J1278" t="s">
        <v>1276</v>
      </c>
      <c r="K1278" t="s">
        <v>4808</v>
      </c>
      <c r="L1278" t="s">
        <v>16423</v>
      </c>
      <c r="M1278">
        <v>73.73</v>
      </c>
      <c r="N1278" t="s">
        <v>4484</v>
      </c>
      <c r="S1278" t="s">
        <v>4485</v>
      </c>
      <c r="T1278" t="s">
        <v>16424</v>
      </c>
      <c r="U1278" t="s">
        <v>16425</v>
      </c>
      <c r="W1278" t="s">
        <v>16426</v>
      </c>
      <c r="X1278" t="s">
        <v>16427</v>
      </c>
      <c r="Z1278">
        <v>1</v>
      </c>
      <c r="AM1278">
        <v>1</v>
      </c>
      <c r="AN1278" t="s">
        <v>16428</v>
      </c>
      <c r="AO1278" s="18">
        <v>44470</v>
      </c>
      <c r="AP1278">
        <v>2</v>
      </c>
      <c r="AQ1278" t="s">
        <v>52</v>
      </c>
      <c r="AR1278" s="16">
        <v>43634</v>
      </c>
      <c r="AS1278">
        <v>200000</v>
      </c>
      <c r="AT1278" t="s">
        <v>39</v>
      </c>
      <c r="AU1278">
        <v>200000</v>
      </c>
      <c r="AV1278">
        <v>200000</v>
      </c>
      <c r="AW1278" t="s">
        <v>39</v>
      </c>
      <c r="AX1278">
        <v>200000</v>
      </c>
      <c r="AY1278" t="s">
        <v>52</v>
      </c>
      <c r="AZ1278">
        <v>600000</v>
      </c>
      <c r="BA1278" t="s">
        <v>39</v>
      </c>
      <c r="BB1278">
        <v>600000</v>
      </c>
      <c r="BC1278">
        <v>600000</v>
      </c>
      <c r="BD1278" t="s">
        <v>39</v>
      </c>
      <c r="BE1278">
        <v>600000</v>
      </c>
      <c r="BF1278">
        <v>1</v>
      </c>
      <c r="BG1278">
        <v>1</v>
      </c>
      <c r="CC1278" t="s">
        <v>4607</v>
      </c>
      <c r="CD1278">
        <v>2</v>
      </c>
      <c r="CP1278" t="s">
        <v>8746</v>
      </c>
      <c r="CQ1278" t="s">
        <v>16429</v>
      </c>
    </row>
    <row r="1279" spans="1:99" x14ac:dyDescent="0.2">
      <c r="A1279" s="21" t="s">
        <v>4216</v>
      </c>
      <c r="B1279" t="s">
        <v>4218</v>
      </c>
      <c r="C1279" s="16">
        <v>40909</v>
      </c>
      <c r="D1279" t="s">
        <v>4501</v>
      </c>
      <c r="F1279" t="s">
        <v>53</v>
      </c>
      <c r="G1279" t="s">
        <v>16430</v>
      </c>
      <c r="H1279" t="s">
        <v>4503</v>
      </c>
      <c r="I1279" t="s">
        <v>52</v>
      </c>
      <c r="J1279" t="s">
        <v>4217</v>
      </c>
      <c r="K1279" t="s">
        <v>4506</v>
      </c>
      <c r="L1279" t="s">
        <v>4219</v>
      </c>
      <c r="M1279">
        <v>73.965000000000003</v>
      </c>
      <c r="N1279" t="s">
        <v>4484</v>
      </c>
      <c r="S1279" t="s">
        <v>4485</v>
      </c>
      <c r="T1279" t="s">
        <v>4220</v>
      </c>
      <c r="U1279" t="s">
        <v>16431</v>
      </c>
      <c r="V1279" t="s">
        <v>16432</v>
      </c>
      <c r="W1279" t="s">
        <v>16433</v>
      </c>
      <c r="Z1279">
        <v>3</v>
      </c>
      <c r="AM1279">
        <v>2</v>
      </c>
      <c r="AN1279" t="s">
        <v>16434</v>
      </c>
      <c r="AO1279" s="18">
        <v>44470</v>
      </c>
      <c r="AP1279">
        <v>2</v>
      </c>
      <c r="AQ1279" t="s">
        <v>52</v>
      </c>
      <c r="AR1279" s="16">
        <v>41389</v>
      </c>
      <c r="AS1279">
        <v>325000</v>
      </c>
      <c r="AT1279" t="s">
        <v>39</v>
      </c>
      <c r="AU1279">
        <v>325000</v>
      </c>
      <c r="AV1279">
        <v>325000</v>
      </c>
      <c r="AW1279" t="s">
        <v>39</v>
      </c>
      <c r="AX1279">
        <v>325000</v>
      </c>
      <c r="AY1279" t="s">
        <v>52</v>
      </c>
      <c r="AZ1279">
        <v>325000</v>
      </c>
      <c r="BA1279" t="s">
        <v>39</v>
      </c>
      <c r="BB1279">
        <v>325000</v>
      </c>
      <c r="BC1279">
        <v>325000</v>
      </c>
      <c r="BD1279" t="s">
        <v>39</v>
      </c>
      <c r="BE1279">
        <v>325000</v>
      </c>
      <c r="BG1279">
        <v>5</v>
      </c>
      <c r="CC1279" t="s">
        <v>4607</v>
      </c>
      <c r="CD1279">
        <v>2</v>
      </c>
      <c r="CP1279" t="s">
        <v>5196</v>
      </c>
      <c r="CQ1279" t="s">
        <v>16435</v>
      </c>
      <c r="CU1279">
        <v>21</v>
      </c>
    </row>
    <row r="1280" spans="1:99" x14ac:dyDescent="0.2">
      <c r="A1280" s="21" t="s">
        <v>3136</v>
      </c>
      <c r="B1280" t="s">
        <v>3137</v>
      </c>
      <c r="C1280" s="16">
        <v>43658</v>
      </c>
      <c r="D1280" t="s">
        <v>4476</v>
      </c>
      <c r="G1280" t="s">
        <v>16436</v>
      </c>
      <c r="H1280" t="s">
        <v>4503</v>
      </c>
      <c r="I1280" t="s">
        <v>52</v>
      </c>
      <c r="J1280" t="s">
        <v>2843</v>
      </c>
      <c r="K1280" t="s">
        <v>4506</v>
      </c>
      <c r="L1280" t="s">
        <v>3138</v>
      </c>
      <c r="M1280">
        <v>74.016999999999996</v>
      </c>
      <c r="N1280" t="s">
        <v>4484</v>
      </c>
      <c r="S1280" t="s">
        <v>4485</v>
      </c>
      <c r="T1280" t="s">
        <v>3139</v>
      </c>
      <c r="U1280" t="s">
        <v>16437</v>
      </c>
      <c r="V1280" t="s">
        <v>16438</v>
      </c>
      <c r="X1280" t="s">
        <v>16439</v>
      </c>
      <c r="Y1280">
        <v>3725078332</v>
      </c>
      <c r="AO1280" s="18">
        <v>44470</v>
      </c>
      <c r="AP1280">
        <v>2</v>
      </c>
      <c r="AQ1280" t="s">
        <v>52</v>
      </c>
      <c r="AR1280" s="16">
        <v>44292</v>
      </c>
      <c r="AS1280">
        <v>1748000</v>
      </c>
      <c r="AT1280" t="s">
        <v>35</v>
      </c>
      <c r="AU1280">
        <v>2075558</v>
      </c>
      <c r="AV1280">
        <v>1748000</v>
      </c>
      <c r="AW1280" t="s">
        <v>35</v>
      </c>
      <c r="AX1280">
        <v>2075558</v>
      </c>
      <c r="AY1280" t="s">
        <v>52</v>
      </c>
      <c r="AZ1280">
        <v>2275558</v>
      </c>
      <c r="BA1280" t="s">
        <v>39</v>
      </c>
      <c r="BB1280">
        <v>2275558</v>
      </c>
      <c r="BC1280">
        <v>2275558</v>
      </c>
      <c r="BD1280" t="s">
        <v>39</v>
      </c>
      <c r="BE1280">
        <v>2275558</v>
      </c>
      <c r="CP1280" t="s">
        <v>4716</v>
      </c>
      <c r="CU1280">
        <v>17</v>
      </c>
    </row>
    <row r="1281" spans="1:99" x14ac:dyDescent="0.2">
      <c r="A1281" s="21" t="s">
        <v>16440</v>
      </c>
      <c r="B1281" t="s">
        <v>16441</v>
      </c>
      <c r="C1281" s="16">
        <v>40909</v>
      </c>
      <c r="D1281" t="s">
        <v>4501</v>
      </c>
      <c r="E1281" t="s">
        <v>4881</v>
      </c>
      <c r="F1281" t="s">
        <v>77</v>
      </c>
      <c r="G1281" t="s">
        <v>16442</v>
      </c>
      <c r="H1281" t="s">
        <v>4503</v>
      </c>
      <c r="I1281" t="s">
        <v>97</v>
      </c>
      <c r="J1281" t="s">
        <v>16443</v>
      </c>
      <c r="K1281" t="s">
        <v>5704</v>
      </c>
      <c r="L1281" t="s">
        <v>16444</v>
      </c>
      <c r="M1281">
        <v>74.566000000000003</v>
      </c>
      <c r="N1281" t="s">
        <v>4484</v>
      </c>
      <c r="O1281" s="16">
        <v>43424</v>
      </c>
      <c r="P1281" t="s">
        <v>4476</v>
      </c>
      <c r="S1281" t="s">
        <v>4485</v>
      </c>
      <c r="T1281" t="s">
        <v>16445</v>
      </c>
      <c r="U1281" t="s">
        <v>16446</v>
      </c>
      <c r="V1281" t="s">
        <v>16447</v>
      </c>
      <c r="W1281" t="s">
        <v>16448</v>
      </c>
      <c r="X1281" t="s">
        <v>16449</v>
      </c>
      <c r="Y1281" t="s">
        <v>16450</v>
      </c>
      <c r="Z1281">
        <v>9</v>
      </c>
      <c r="AD1281">
        <v>1</v>
      </c>
      <c r="AE1281">
        <v>1</v>
      </c>
      <c r="AM1281">
        <v>1</v>
      </c>
      <c r="AN1281" t="s">
        <v>16451</v>
      </c>
      <c r="AO1281" s="18">
        <v>44470</v>
      </c>
      <c r="AP1281">
        <v>2</v>
      </c>
      <c r="AQ1281" t="s">
        <v>203</v>
      </c>
      <c r="AR1281" s="16">
        <v>42369</v>
      </c>
      <c r="AS1281">
        <v>250000</v>
      </c>
      <c r="AT1281" t="s">
        <v>35</v>
      </c>
      <c r="AU1281">
        <v>271455</v>
      </c>
      <c r="AV1281">
        <v>250000</v>
      </c>
      <c r="AW1281" t="s">
        <v>35</v>
      </c>
      <c r="AX1281">
        <v>271455</v>
      </c>
      <c r="AY1281" t="s">
        <v>97</v>
      </c>
      <c r="AZ1281">
        <v>550000</v>
      </c>
      <c r="BA1281" t="s">
        <v>35</v>
      </c>
      <c r="BB1281">
        <v>634440</v>
      </c>
      <c r="BC1281">
        <v>550000</v>
      </c>
      <c r="BD1281" t="s">
        <v>35</v>
      </c>
      <c r="BE1281">
        <v>634440</v>
      </c>
      <c r="BG1281">
        <v>1</v>
      </c>
      <c r="BH1281" t="s">
        <v>16452</v>
      </c>
      <c r="BI1281" t="s">
        <v>16453</v>
      </c>
      <c r="BJ1281" s="16">
        <v>43424</v>
      </c>
      <c r="BK1281" t="s">
        <v>4476</v>
      </c>
      <c r="BO1281" t="s">
        <v>5195</v>
      </c>
      <c r="CF1281">
        <v>0</v>
      </c>
      <c r="CG1281">
        <v>3</v>
      </c>
      <c r="CI1281" t="s">
        <v>4498</v>
      </c>
    </row>
    <row r="1282" spans="1:99" x14ac:dyDescent="0.2">
      <c r="A1282" s="21" t="s">
        <v>16454</v>
      </c>
      <c r="B1282" t="s">
        <v>16455</v>
      </c>
      <c r="C1282" s="16">
        <v>40764</v>
      </c>
      <c r="D1282" t="s">
        <v>4476</v>
      </c>
      <c r="F1282" t="s">
        <v>1347</v>
      </c>
      <c r="G1282" t="s">
        <v>16456</v>
      </c>
      <c r="H1282" t="s">
        <v>4503</v>
      </c>
      <c r="I1282" t="s">
        <v>5130</v>
      </c>
      <c r="J1282" t="s">
        <v>16457</v>
      </c>
      <c r="K1282" t="s">
        <v>16458</v>
      </c>
      <c r="L1282" t="s">
        <v>16459</v>
      </c>
      <c r="M1282">
        <v>74.856999999999999</v>
      </c>
      <c r="N1282" t="s">
        <v>4484</v>
      </c>
      <c r="S1282" t="s">
        <v>4485</v>
      </c>
      <c r="T1282" t="s">
        <v>16460</v>
      </c>
      <c r="U1282" t="s">
        <v>16461</v>
      </c>
      <c r="V1282" t="s">
        <v>16462</v>
      </c>
      <c r="W1282" t="s">
        <v>16463</v>
      </c>
      <c r="X1282" t="s">
        <v>16464</v>
      </c>
      <c r="Y1282" t="s">
        <v>16465</v>
      </c>
      <c r="Z1282">
        <v>2</v>
      </c>
      <c r="AM1282">
        <v>1</v>
      </c>
      <c r="AN1282" t="s">
        <v>16466</v>
      </c>
      <c r="AO1282" t="s">
        <v>4692</v>
      </c>
      <c r="AP1282">
        <v>2</v>
      </c>
      <c r="AR1282" s="16">
        <v>43046</v>
      </c>
      <c r="AS1282">
        <v>1000000</v>
      </c>
      <c r="AT1282" t="s">
        <v>35</v>
      </c>
      <c r="AU1282">
        <v>1160110</v>
      </c>
      <c r="AV1282">
        <v>1000000</v>
      </c>
      <c r="AW1282" t="s">
        <v>35</v>
      </c>
      <c r="AX1282">
        <v>1160110</v>
      </c>
      <c r="AY1282" t="s">
        <v>5130</v>
      </c>
      <c r="AZ1282">
        <v>4000000</v>
      </c>
      <c r="BA1282" t="s">
        <v>35</v>
      </c>
      <c r="BB1282">
        <v>4923942</v>
      </c>
      <c r="BC1282">
        <v>4000000</v>
      </c>
      <c r="BD1282" t="s">
        <v>35</v>
      </c>
      <c r="BE1282">
        <v>4923942</v>
      </c>
      <c r="CN1282" t="s">
        <v>5008</v>
      </c>
      <c r="CP1282" t="s">
        <v>16467</v>
      </c>
    </row>
    <row r="1283" spans="1:99" x14ac:dyDescent="0.2">
      <c r="A1283" s="21" t="s">
        <v>16468</v>
      </c>
      <c r="B1283" t="s">
        <v>16469</v>
      </c>
      <c r="C1283" s="16">
        <v>43101</v>
      </c>
      <c r="D1283" t="s">
        <v>4501</v>
      </c>
      <c r="G1283" t="s">
        <v>16470</v>
      </c>
      <c r="H1283" t="s">
        <v>4503</v>
      </c>
      <c r="I1283" t="s">
        <v>52</v>
      </c>
      <c r="J1283" t="s">
        <v>16471</v>
      </c>
      <c r="K1283" t="s">
        <v>6498</v>
      </c>
      <c r="L1283" t="s">
        <v>16472</v>
      </c>
      <c r="M1283">
        <v>75.108000000000004</v>
      </c>
      <c r="N1283" t="s">
        <v>4484</v>
      </c>
      <c r="S1283" t="s">
        <v>4485</v>
      </c>
      <c r="T1283" t="s">
        <v>16473</v>
      </c>
      <c r="U1283" t="s">
        <v>16474</v>
      </c>
      <c r="V1283" t="s">
        <v>16475</v>
      </c>
      <c r="W1283" t="s">
        <v>16476</v>
      </c>
      <c r="X1283" t="s">
        <v>16477</v>
      </c>
      <c r="Z1283">
        <v>1</v>
      </c>
      <c r="AO1283" s="18">
        <v>44470</v>
      </c>
      <c r="AP1283">
        <v>2</v>
      </c>
      <c r="AQ1283" t="s">
        <v>52</v>
      </c>
      <c r="AR1283" s="16">
        <v>43881</v>
      </c>
      <c r="AS1283">
        <v>500000</v>
      </c>
      <c r="AT1283" t="s">
        <v>35</v>
      </c>
      <c r="AU1283">
        <v>539387</v>
      </c>
      <c r="AV1283">
        <v>500000</v>
      </c>
      <c r="AW1283" t="s">
        <v>35</v>
      </c>
      <c r="AX1283">
        <v>539387</v>
      </c>
      <c r="AY1283" t="s">
        <v>52</v>
      </c>
      <c r="AZ1283">
        <v>500000</v>
      </c>
      <c r="BA1283" t="s">
        <v>35</v>
      </c>
      <c r="BB1283">
        <v>539388</v>
      </c>
      <c r="BC1283">
        <v>503000</v>
      </c>
      <c r="BD1283" t="s">
        <v>35</v>
      </c>
      <c r="BE1283">
        <v>542698</v>
      </c>
      <c r="BF1283">
        <v>1</v>
      </c>
      <c r="BG1283">
        <v>3</v>
      </c>
      <c r="CN1283" t="s">
        <v>4530</v>
      </c>
      <c r="CP1283" t="s">
        <v>5379</v>
      </c>
      <c r="CQ1283" t="s">
        <v>16478</v>
      </c>
    </row>
    <row r="1284" spans="1:99" x14ac:dyDescent="0.2">
      <c r="A1284" s="21" t="s">
        <v>3494</v>
      </c>
      <c r="B1284" t="s">
        <v>3496</v>
      </c>
      <c r="C1284" s="16">
        <v>42005</v>
      </c>
      <c r="D1284" t="s">
        <v>4501</v>
      </c>
      <c r="G1284" t="s">
        <v>16479</v>
      </c>
      <c r="H1284" t="s">
        <v>4503</v>
      </c>
      <c r="I1284" t="s">
        <v>5327</v>
      </c>
      <c r="J1284" t="s">
        <v>3495</v>
      </c>
      <c r="K1284" t="s">
        <v>7949</v>
      </c>
      <c r="L1284" t="s">
        <v>3497</v>
      </c>
      <c r="M1284">
        <v>75.337999999999994</v>
      </c>
      <c r="N1284" t="s">
        <v>4484</v>
      </c>
      <c r="S1284" t="s">
        <v>4485</v>
      </c>
      <c r="T1284" t="s">
        <v>3498</v>
      </c>
      <c r="U1284" t="s">
        <v>16480</v>
      </c>
      <c r="V1284" t="s">
        <v>16481</v>
      </c>
      <c r="W1284" t="s">
        <v>16482</v>
      </c>
      <c r="X1284" t="s">
        <v>16483</v>
      </c>
      <c r="Y1284" t="s">
        <v>16484</v>
      </c>
      <c r="Z1284">
        <v>1</v>
      </c>
      <c r="AM1284">
        <v>2</v>
      </c>
      <c r="AN1284" t="s">
        <v>16485</v>
      </c>
      <c r="AO1284" s="18">
        <v>44470</v>
      </c>
      <c r="AP1284">
        <v>2</v>
      </c>
      <c r="AR1284" s="16">
        <v>43454</v>
      </c>
      <c r="AS1284">
        <v>591774</v>
      </c>
      <c r="AT1284" t="s">
        <v>1244</v>
      </c>
      <c r="AU1284">
        <v>749715</v>
      </c>
      <c r="AV1284">
        <v>591774</v>
      </c>
      <c r="AW1284" t="s">
        <v>1244</v>
      </c>
      <c r="AX1284">
        <v>749715</v>
      </c>
      <c r="AY1284" t="s">
        <v>5327</v>
      </c>
      <c r="AZ1284">
        <v>871774</v>
      </c>
      <c r="BA1284" t="s">
        <v>1244</v>
      </c>
      <c r="BB1284">
        <v>1102181</v>
      </c>
      <c r="BC1284">
        <v>871774</v>
      </c>
      <c r="BD1284" t="s">
        <v>1244</v>
      </c>
      <c r="BE1284">
        <v>1102181</v>
      </c>
      <c r="BF1284">
        <v>3</v>
      </c>
      <c r="BG1284">
        <v>5</v>
      </c>
      <c r="CP1284" t="s">
        <v>6087</v>
      </c>
      <c r="CQ1284" t="s">
        <v>16486</v>
      </c>
      <c r="CU1284">
        <v>25</v>
      </c>
    </row>
    <row r="1285" spans="1:99" x14ac:dyDescent="0.2">
      <c r="A1285" s="21" t="s">
        <v>16487</v>
      </c>
      <c r="B1285" t="s">
        <v>16488</v>
      </c>
      <c r="C1285" s="16">
        <v>42919</v>
      </c>
      <c r="D1285" t="s">
        <v>4476</v>
      </c>
      <c r="F1285" t="s">
        <v>45</v>
      </c>
      <c r="G1285" t="s">
        <v>16489</v>
      </c>
      <c r="H1285" t="s">
        <v>4503</v>
      </c>
      <c r="I1285" t="s">
        <v>52</v>
      </c>
      <c r="J1285" t="s">
        <v>16490</v>
      </c>
      <c r="K1285" t="s">
        <v>4828</v>
      </c>
      <c r="L1285" t="s">
        <v>16491</v>
      </c>
      <c r="M1285">
        <v>75.394999999999996</v>
      </c>
      <c r="N1285" t="s">
        <v>4484</v>
      </c>
      <c r="S1285" t="s">
        <v>4485</v>
      </c>
      <c r="T1285" t="s">
        <v>16492</v>
      </c>
      <c r="U1285" t="s">
        <v>16493</v>
      </c>
      <c r="V1285" t="s">
        <v>16494</v>
      </c>
      <c r="W1285" t="s">
        <v>16495</v>
      </c>
      <c r="X1285" t="s">
        <v>16496</v>
      </c>
      <c r="Y1285">
        <v>3725020115</v>
      </c>
      <c r="Z1285">
        <v>1</v>
      </c>
      <c r="AM1285">
        <v>3</v>
      </c>
      <c r="AN1285" t="s">
        <v>16497</v>
      </c>
      <c r="AO1285" s="18">
        <v>44470</v>
      </c>
      <c r="AP1285">
        <v>2</v>
      </c>
      <c r="AQ1285" t="s">
        <v>52</v>
      </c>
      <c r="AR1285" s="16">
        <v>43230</v>
      </c>
      <c r="AY1285" t="s">
        <v>52</v>
      </c>
      <c r="AZ1285">
        <v>61507</v>
      </c>
      <c r="BA1285" t="s">
        <v>39</v>
      </c>
      <c r="BB1285">
        <v>61507</v>
      </c>
      <c r="BC1285">
        <v>61507</v>
      </c>
      <c r="BD1285" t="s">
        <v>39</v>
      </c>
      <c r="BE1285">
        <v>61507</v>
      </c>
      <c r="BF1285">
        <v>2</v>
      </c>
      <c r="BG1285">
        <v>2</v>
      </c>
      <c r="CC1285" t="s">
        <v>4607</v>
      </c>
      <c r="CD1285">
        <v>1</v>
      </c>
      <c r="CN1285" t="s">
        <v>4530</v>
      </c>
      <c r="CP1285" t="s">
        <v>16498</v>
      </c>
      <c r="CQ1285" t="s">
        <v>16499</v>
      </c>
    </row>
    <row r="1286" spans="1:99" x14ac:dyDescent="0.2">
      <c r="A1286" s="21" t="s">
        <v>16500</v>
      </c>
      <c r="B1286" t="s">
        <v>16501</v>
      </c>
      <c r="C1286" s="16">
        <v>41275</v>
      </c>
      <c r="D1286" t="s">
        <v>4501</v>
      </c>
      <c r="F1286" t="s">
        <v>77</v>
      </c>
      <c r="G1286" t="s">
        <v>16502</v>
      </c>
      <c r="H1286" t="s">
        <v>4503</v>
      </c>
      <c r="I1286" t="s">
        <v>52</v>
      </c>
      <c r="J1286" t="s">
        <v>16503</v>
      </c>
      <c r="K1286" t="s">
        <v>16504</v>
      </c>
      <c r="L1286" t="s">
        <v>16505</v>
      </c>
      <c r="M1286">
        <v>76.004999999999995</v>
      </c>
      <c r="N1286" t="s">
        <v>4484</v>
      </c>
      <c r="S1286" t="s">
        <v>4485</v>
      </c>
      <c r="T1286" t="s">
        <v>16506</v>
      </c>
      <c r="U1286" t="s">
        <v>16507</v>
      </c>
      <c r="V1286" t="s">
        <v>16508</v>
      </c>
      <c r="W1286" t="s">
        <v>16509</v>
      </c>
      <c r="X1286" t="s">
        <v>16510</v>
      </c>
      <c r="Y1286" t="s">
        <v>16511</v>
      </c>
      <c r="AM1286">
        <v>2</v>
      </c>
      <c r="AN1286" t="s">
        <v>16512</v>
      </c>
      <c r="AO1286" s="17">
        <v>18568</v>
      </c>
      <c r="AP1286">
        <v>2</v>
      </c>
      <c r="AQ1286" t="s">
        <v>52</v>
      </c>
      <c r="AR1286" s="16">
        <v>41676</v>
      </c>
      <c r="AS1286">
        <v>500000</v>
      </c>
      <c r="AT1286" t="s">
        <v>35</v>
      </c>
      <c r="AU1286">
        <v>679606</v>
      </c>
      <c r="AV1286">
        <v>500000</v>
      </c>
      <c r="AW1286" t="s">
        <v>35</v>
      </c>
      <c r="AX1286">
        <v>679606</v>
      </c>
      <c r="AY1286" t="s">
        <v>52</v>
      </c>
      <c r="AZ1286">
        <v>539250</v>
      </c>
      <c r="BA1286" t="s">
        <v>35</v>
      </c>
      <c r="BB1286">
        <v>731455</v>
      </c>
      <c r="BC1286">
        <v>539250</v>
      </c>
      <c r="BD1286" t="s">
        <v>35</v>
      </c>
      <c r="BE1286">
        <v>731455</v>
      </c>
      <c r="BG1286">
        <v>2</v>
      </c>
      <c r="CC1286" t="s">
        <v>4791</v>
      </c>
      <c r="CD1286">
        <v>2</v>
      </c>
      <c r="CF1286">
        <v>0</v>
      </c>
      <c r="CG1286">
        <v>2</v>
      </c>
      <c r="CI1286" t="s">
        <v>4580</v>
      </c>
      <c r="CN1286" t="s">
        <v>4530</v>
      </c>
      <c r="CP1286" t="s">
        <v>8546</v>
      </c>
      <c r="CQ1286" t="s">
        <v>16513</v>
      </c>
      <c r="CU1286">
        <v>20</v>
      </c>
    </row>
    <row r="1287" spans="1:99" x14ac:dyDescent="0.2">
      <c r="A1287" s="21" t="s">
        <v>16514</v>
      </c>
      <c r="B1287" t="s">
        <v>16515</v>
      </c>
      <c r="C1287" s="16">
        <v>41060</v>
      </c>
      <c r="D1287" t="s">
        <v>4476</v>
      </c>
      <c r="F1287" t="s">
        <v>77</v>
      </c>
      <c r="H1287" t="s">
        <v>4503</v>
      </c>
      <c r="I1287" t="s">
        <v>52</v>
      </c>
      <c r="J1287" t="s">
        <v>16516</v>
      </c>
      <c r="K1287" t="s">
        <v>6059</v>
      </c>
      <c r="L1287" t="s">
        <v>16517</v>
      </c>
      <c r="M1287">
        <v>76.185000000000002</v>
      </c>
      <c r="N1287" t="s">
        <v>4484</v>
      </c>
      <c r="S1287" t="s">
        <v>4485</v>
      </c>
      <c r="T1287" t="s">
        <v>16518</v>
      </c>
      <c r="U1287" t="s">
        <v>16519</v>
      </c>
      <c r="V1287" t="s">
        <v>16520</v>
      </c>
      <c r="W1287" t="s">
        <v>16521</v>
      </c>
      <c r="X1287" t="s">
        <v>16522</v>
      </c>
      <c r="Z1287">
        <v>2</v>
      </c>
      <c r="AM1287">
        <v>1</v>
      </c>
      <c r="AN1287" t="s">
        <v>16523</v>
      </c>
      <c r="AO1287" s="17">
        <v>18568</v>
      </c>
      <c r="AP1287">
        <v>2</v>
      </c>
      <c r="AQ1287" t="s">
        <v>52</v>
      </c>
      <c r="AR1287" s="16">
        <v>43524</v>
      </c>
      <c r="AS1287">
        <v>565000</v>
      </c>
      <c r="AT1287" t="s">
        <v>39</v>
      </c>
      <c r="AU1287">
        <v>565000</v>
      </c>
      <c r="AV1287">
        <v>565000</v>
      </c>
      <c r="AW1287" t="s">
        <v>39</v>
      </c>
      <c r="AX1287">
        <v>565000</v>
      </c>
      <c r="AY1287" t="s">
        <v>52</v>
      </c>
      <c r="AZ1287">
        <v>578000</v>
      </c>
      <c r="BA1287" t="s">
        <v>39</v>
      </c>
      <c r="BB1287">
        <v>578000</v>
      </c>
      <c r="BC1287">
        <v>578000</v>
      </c>
      <c r="BD1287" t="s">
        <v>39</v>
      </c>
      <c r="BE1287">
        <v>578000</v>
      </c>
      <c r="CF1287">
        <v>0</v>
      </c>
      <c r="CG1287">
        <v>2</v>
      </c>
      <c r="CI1287" t="s">
        <v>4594</v>
      </c>
    </row>
    <row r="1288" spans="1:99" x14ac:dyDescent="0.2">
      <c r="A1288" s="21" t="s">
        <v>4056</v>
      </c>
      <c r="B1288" t="s">
        <v>4057</v>
      </c>
      <c r="C1288" s="16">
        <v>40946</v>
      </c>
      <c r="D1288" t="s">
        <v>4476</v>
      </c>
      <c r="F1288" t="s">
        <v>77</v>
      </c>
      <c r="G1288" t="s">
        <v>16524</v>
      </c>
      <c r="H1288" t="s">
        <v>4503</v>
      </c>
      <c r="I1288" t="s">
        <v>5327</v>
      </c>
      <c r="J1288" t="s">
        <v>3511</v>
      </c>
      <c r="K1288" t="s">
        <v>4506</v>
      </c>
      <c r="L1288" t="s">
        <v>4058</v>
      </c>
      <c r="M1288">
        <v>76.426000000000002</v>
      </c>
      <c r="N1288" t="s">
        <v>4484</v>
      </c>
      <c r="S1288" t="s">
        <v>4485</v>
      </c>
      <c r="T1288" t="s">
        <v>4059</v>
      </c>
      <c r="U1288" t="s">
        <v>16525</v>
      </c>
      <c r="V1288" t="s">
        <v>16526</v>
      </c>
      <c r="W1288" t="s">
        <v>16527</v>
      </c>
      <c r="X1288" t="s">
        <v>16528</v>
      </c>
      <c r="Y1288">
        <v>442032834518</v>
      </c>
      <c r="Z1288">
        <v>10</v>
      </c>
      <c r="AM1288">
        <v>2</v>
      </c>
      <c r="AN1288" t="s">
        <v>16529</v>
      </c>
      <c r="AO1288" s="18">
        <v>44470</v>
      </c>
      <c r="AP1288">
        <v>2</v>
      </c>
      <c r="AR1288" s="16">
        <v>43473</v>
      </c>
      <c r="AS1288">
        <v>457950</v>
      </c>
      <c r="AT1288" t="s">
        <v>1244</v>
      </c>
      <c r="AU1288">
        <v>583372</v>
      </c>
      <c r="AV1288">
        <v>457950</v>
      </c>
      <c r="AW1288" t="s">
        <v>1244</v>
      </c>
      <c r="AX1288">
        <v>583372</v>
      </c>
      <c r="AY1288" t="s">
        <v>5327</v>
      </c>
      <c r="AZ1288">
        <v>757950</v>
      </c>
      <c r="BA1288" t="s">
        <v>1244</v>
      </c>
      <c r="BB1288">
        <v>1081692</v>
      </c>
      <c r="BC1288">
        <v>757950</v>
      </c>
      <c r="BD1288" t="s">
        <v>1244</v>
      </c>
      <c r="BE1288">
        <v>1081692</v>
      </c>
      <c r="BG1288">
        <v>1</v>
      </c>
      <c r="CC1288" t="s">
        <v>4926</v>
      </c>
      <c r="CD1288">
        <v>4</v>
      </c>
      <c r="CJ1288">
        <v>26230</v>
      </c>
      <c r="CK1288" t="s">
        <v>39</v>
      </c>
      <c r="CL1288">
        <v>26230</v>
      </c>
      <c r="CP1288" t="s">
        <v>4555</v>
      </c>
      <c r="CQ1288" t="s">
        <v>2476</v>
      </c>
      <c r="CU1288">
        <v>22</v>
      </c>
    </row>
    <row r="1289" spans="1:99" x14ac:dyDescent="0.2">
      <c r="A1289" s="21" t="s">
        <v>3152</v>
      </c>
      <c r="B1289" t="s">
        <v>3154</v>
      </c>
      <c r="C1289" s="16">
        <v>42615</v>
      </c>
      <c r="D1289" t="s">
        <v>4476</v>
      </c>
      <c r="G1289" t="s">
        <v>16530</v>
      </c>
      <c r="H1289" t="s">
        <v>4503</v>
      </c>
      <c r="I1289" t="s">
        <v>52</v>
      </c>
      <c r="J1289" t="s">
        <v>3153</v>
      </c>
      <c r="K1289" t="s">
        <v>4506</v>
      </c>
      <c r="L1289" t="s">
        <v>3155</v>
      </c>
      <c r="M1289">
        <v>77.173000000000002</v>
      </c>
      <c r="N1289" t="s">
        <v>4484</v>
      </c>
      <c r="S1289" t="s">
        <v>4485</v>
      </c>
      <c r="T1289" t="s">
        <v>3156</v>
      </c>
      <c r="U1289" t="s">
        <v>16531</v>
      </c>
      <c r="V1289" t="s">
        <v>16532</v>
      </c>
      <c r="W1289" t="s">
        <v>16533</v>
      </c>
      <c r="X1289" t="s">
        <v>16534</v>
      </c>
      <c r="Y1289" t="s">
        <v>16535</v>
      </c>
      <c r="AM1289">
        <v>3</v>
      </c>
      <c r="AN1289" t="s">
        <v>16536</v>
      </c>
      <c r="AO1289" s="18">
        <v>44470</v>
      </c>
      <c r="AP1289">
        <v>2</v>
      </c>
      <c r="AQ1289" t="s">
        <v>52</v>
      </c>
      <c r="AR1289" s="16">
        <v>43040</v>
      </c>
      <c r="AS1289">
        <v>200000</v>
      </c>
      <c r="AT1289" t="s">
        <v>1244</v>
      </c>
      <c r="AU1289">
        <v>265131</v>
      </c>
      <c r="AV1289">
        <v>200000</v>
      </c>
      <c r="AW1289" t="s">
        <v>1244</v>
      </c>
      <c r="AX1289">
        <v>265131</v>
      </c>
      <c r="AY1289" t="s">
        <v>52</v>
      </c>
      <c r="AZ1289">
        <v>400000</v>
      </c>
      <c r="BA1289" t="s">
        <v>1244</v>
      </c>
      <c r="BB1289">
        <v>531028</v>
      </c>
      <c r="BC1289">
        <v>400000</v>
      </c>
      <c r="BD1289" t="s">
        <v>1244</v>
      </c>
      <c r="BE1289">
        <v>531028</v>
      </c>
      <c r="CC1289" t="s">
        <v>5151</v>
      </c>
      <c r="CD1289">
        <v>1</v>
      </c>
      <c r="CF1289">
        <v>0</v>
      </c>
      <c r="CG1289">
        <v>2</v>
      </c>
      <c r="CI1289" t="s">
        <v>4594</v>
      </c>
    </row>
    <row r="1290" spans="1:99" x14ac:dyDescent="0.2">
      <c r="A1290" s="21" t="s">
        <v>16537</v>
      </c>
      <c r="B1290" t="s">
        <v>16538</v>
      </c>
      <c r="C1290" s="16">
        <v>42370</v>
      </c>
      <c r="D1290" t="s">
        <v>4501</v>
      </c>
      <c r="F1290" t="s">
        <v>45</v>
      </c>
      <c r="G1290" t="s">
        <v>16539</v>
      </c>
      <c r="H1290" t="s">
        <v>4503</v>
      </c>
      <c r="I1290" t="s">
        <v>213</v>
      </c>
      <c r="J1290" t="s">
        <v>16540</v>
      </c>
      <c r="K1290" t="s">
        <v>5586</v>
      </c>
      <c r="L1290" t="s">
        <v>16541</v>
      </c>
      <c r="M1290">
        <v>77.355000000000004</v>
      </c>
      <c r="N1290" t="s">
        <v>4484</v>
      </c>
      <c r="S1290" t="s">
        <v>4485</v>
      </c>
      <c r="T1290" t="s">
        <v>16542</v>
      </c>
      <c r="U1290" t="s">
        <v>16543</v>
      </c>
      <c r="V1290" t="s">
        <v>16544</v>
      </c>
      <c r="W1290" t="s">
        <v>16545</v>
      </c>
      <c r="X1290" t="s">
        <v>16546</v>
      </c>
      <c r="Y1290">
        <v>34651827726</v>
      </c>
      <c r="Z1290">
        <v>10</v>
      </c>
      <c r="AM1290">
        <v>2</v>
      </c>
      <c r="AN1290" t="s">
        <v>16547</v>
      </c>
      <c r="AO1290" s="18">
        <v>44470</v>
      </c>
      <c r="AP1290">
        <v>2</v>
      </c>
      <c r="AQ1290" t="s">
        <v>52</v>
      </c>
      <c r="AR1290" s="16">
        <v>42947</v>
      </c>
      <c r="AS1290">
        <v>200000</v>
      </c>
      <c r="AT1290" t="s">
        <v>35</v>
      </c>
      <c r="AU1290">
        <v>236413</v>
      </c>
      <c r="AV1290">
        <v>200000</v>
      </c>
      <c r="AW1290" t="s">
        <v>35</v>
      </c>
      <c r="AX1290">
        <v>236413</v>
      </c>
      <c r="AY1290" t="s">
        <v>213</v>
      </c>
      <c r="AZ1290">
        <v>215000</v>
      </c>
      <c r="BA1290" t="s">
        <v>35</v>
      </c>
      <c r="BB1290">
        <v>253000</v>
      </c>
      <c r="BC1290">
        <v>215000</v>
      </c>
      <c r="BD1290" t="s">
        <v>35</v>
      </c>
      <c r="BE1290">
        <v>253000</v>
      </c>
      <c r="BF1290">
        <v>1</v>
      </c>
      <c r="BG1290">
        <v>3</v>
      </c>
      <c r="CN1290" t="s">
        <v>4530</v>
      </c>
      <c r="CP1290" t="s">
        <v>6666</v>
      </c>
      <c r="CQ1290" t="s">
        <v>16548</v>
      </c>
    </row>
    <row r="1291" spans="1:99" x14ac:dyDescent="0.2">
      <c r="A1291" s="21" t="s">
        <v>1247</v>
      </c>
      <c r="B1291" t="s">
        <v>1249</v>
      </c>
      <c r="C1291" s="16">
        <v>43497</v>
      </c>
      <c r="D1291" t="s">
        <v>4476</v>
      </c>
      <c r="G1291" t="s">
        <v>16549</v>
      </c>
      <c r="H1291" t="s">
        <v>4503</v>
      </c>
      <c r="I1291" t="s">
        <v>5830</v>
      </c>
      <c r="J1291" t="s">
        <v>1248</v>
      </c>
      <c r="K1291" t="s">
        <v>16550</v>
      </c>
      <c r="L1291" t="s">
        <v>1250</v>
      </c>
      <c r="M1291">
        <v>77.631</v>
      </c>
      <c r="N1291" t="s">
        <v>4484</v>
      </c>
      <c r="S1291" t="s">
        <v>4485</v>
      </c>
      <c r="T1291" t="s">
        <v>1251</v>
      </c>
      <c r="W1291" t="s">
        <v>16551</v>
      </c>
      <c r="Z1291">
        <v>1</v>
      </c>
      <c r="AO1291" s="18">
        <v>44470</v>
      </c>
      <c r="AP1291">
        <v>2</v>
      </c>
      <c r="AQ1291" t="s">
        <v>52</v>
      </c>
      <c r="AR1291" s="16">
        <v>44292</v>
      </c>
      <c r="AV1291">
        <v>519950</v>
      </c>
      <c r="AW1291" t="s">
        <v>1244</v>
      </c>
      <c r="AX1291">
        <v>676819</v>
      </c>
      <c r="AY1291" t="s">
        <v>52</v>
      </c>
      <c r="AZ1291">
        <v>519950</v>
      </c>
      <c r="BA1291" t="s">
        <v>1244</v>
      </c>
      <c r="BB1291">
        <v>676819</v>
      </c>
      <c r="BC1291">
        <v>676819</v>
      </c>
      <c r="BD1291" t="s">
        <v>39</v>
      </c>
      <c r="BE1291">
        <v>676819</v>
      </c>
      <c r="BF1291">
        <v>1</v>
      </c>
      <c r="BG1291">
        <v>1</v>
      </c>
      <c r="CD1291">
        <v>1</v>
      </c>
      <c r="CP1291" t="s">
        <v>16552</v>
      </c>
      <c r="CQ1291" t="s">
        <v>1252</v>
      </c>
    </row>
    <row r="1292" spans="1:99" x14ac:dyDescent="0.2">
      <c r="A1292" s="21" t="s">
        <v>16553</v>
      </c>
      <c r="B1292" t="s">
        <v>16554</v>
      </c>
      <c r="C1292" s="16">
        <v>42475</v>
      </c>
      <c r="D1292" t="s">
        <v>4476</v>
      </c>
      <c r="G1292" t="s">
        <v>16555</v>
      </c>
      <c r="H1292" t="s">
        <v>4503</v>
      </c>
      <c r="I1292" t="s">
        <v>52</v>
      </c>
      <c r="J1292" t="s">
        <v>16556</v>
      </c>
      <c r="K1292" t="s">
        <v>4808</v>
      </c>
      <c r="L1292" t="s">
        <v>16557</v>
      </c>
      <c r="M1292">
        <v>78.06</v>
      </c>
      <c r="N1292" t="s">
        <v>4484</v>
      </c>
      <c r="S1292" t="s">
        <v>4485</v>
      </c>
      <c r="T1292" t="s">
        <v>16558</v>
      </c>
      <c r="U1292" t="s">
        <v>16559</v>
      </c>
      <c r="V1292" t="s">
        <v>16560</v>
      </c>
      <c r="W1292" t="s">
        <v>16561</v>
      </c>
      <c r="X1292" t="s">
        <v>16562</v>
      </c>
      <c r="Y1292">
        <v>902169701393</v>
      </c>
      <c r="Z1292">
        <v>1</v>
      </c>
      <c r="AM1292">
        <v>1</v>
      </c>
      <c r="AN1292" t="s">
        <v>16563</v>
      </c>
      <c r="AO1292" s="18">
        <v>44470</v>
      </c>
      <c r="AP1292">
        <v>2</v>
      </c>
      <c r="AQ1292" t="s">
        <v>52</v>
      </c>
      <c r="AR1292" s="16">
        <v>43683</v>
      </c>
      <c r="AS1292">
        <v>100000</v>
      </c>
      <c r="AT1292" t="s">
        <v>39</v>
      </c>
      <c r="AU1292">
        <v>100000</v>
      </c>
      <c r="AV1292">
        <v>100000</v>
      </c>
      <c r="AW1292" t="s">
        <v>39</v>
      </c>
      <c r="AX1292">
        <v>100000</v>
      </c>
      <c r="AY1292" t="s">
        <v>52</v>
      </c>
      <c r="AZ1292">
        <v>100000</v>
      </c>
      <c r="BA1292" t="s">
        <v>39</v>
      </c>
      <c r="BB1292">
        <v>100000</v>
      </c>
      <c r="BC1292">
        <v>100000</v>
      </c>
      <c r="BD1292" t="s">
        <v>39</v>
      </c>
      <c r="BE1292">
        <v>100000</v>
      </c>
      <c r="BF1292">
        <v>1</v>
      </c>
      <c r="BG1292">
        <v>5</v>
      </c>
      <c r="CC1292" t="s">
        <v>4607</v>
      </c>
      <c r="CD1292">
        <v>1</v>
      </c>
      <c r="CP1292" t="s">
        <v>16564</v>
      </c>
      <c r="CQ1292" t="s">
        <v>16565</v>
      </c>
    </row>
    <row r="1293" spans="1:99" x14ac:dyDescent="0.2">
      <c r="A1293" s="21" t="s">
        <v>16566</v>
      </c>
      <c r="B1293" t="s">
        <v>16567</v>
      </c>
      <c r="C1293" s="16">
        <v>43348</v>
      </c>
      <c r="D1293" t="s">
        <v>4476</v>
      </c>
      <c r="G1293" t="s">
        <v>16568</v>
      </c>
      <c r="H1293" t="s">
        <v>4503</v>
      </c>
      <c r="I1293" t="s">
        <v>5830</v>
      </c>
      <c r="J1293" t="s">
        <v>9248</v>
      </c>
      <c r="K1293" t="s">
        <v>5041</v>
      </c>
      <c r="L1293" t="s">
        <v>16569</v>
      </c>
      <c r="M1293">
        <v>78.063999999999993</v>
      </c>
      <c r="N1293" t="s">
        <v>4484</v>
      </c>
      <c r="S1293" t="s">
        <v>4485</v>
      </c>
      <c r="T1293" t="s">
        <v>16570</v>
      </c>
      <c r="U1293" t="s">
        <v>16571</v>
      </c>
      <c r="V1293" t="s">
        <v>16572</v>
      </c>
      <c r="W1293" t="s">
        <v>16573</v>
      </c>
      <c r="X1293" t="s">
        <v>16574</v>
      </c>
      <c r="Y1293" t="s">
        <v>16575</v>
      </c>
      <c r="Z1293">
        <v>1</v>
      </c>
      <c r="AO1293" s="18">
        <v>44470</v>
      </c>
      <c r="AP1293">
        <v>2</v>
      </c>
      <c r="AR1293" s="16">
        <v>44166</v>
      </c>
      <c r="AS1293">
        <v>100000</v>
      </c>
      <c r="AT1293" t="s">
        <v>35</v>
      </c>
      <c r="AU1293">
        <v>120708</v>
      </c>
      <c r="BC1293">
        <v>300000</v>
      </c>
      <c r="BD1293" t="s">
        <v>35</v>
      </c>
      <c r="BE1293">
        <v>339418</v>
      </c>
      <c r="BF1293">
        <v>1</v>
      </c>
      <c r="BG1293">
        <v>1</v>
      </c>
      <c r="CN1293" t="s">
        <v>4530</v>
      </c>
      <c r="CP1293" t="s">
        <v>5529</v>
      </c>
      <c r="CQ1293" t="s">
        <v>16576</v>
      </c>
    </row>
    <row r="1294" spans="1:99" x14ac:dyDescent="0.2">
      <c r="A1294" s="21" t="s">
        <v>16577</v>
      </c>
      <c r="B1294" t="s">
        <v>16578</v>
      </c>
      <c r="C1294" s="16">
        <v>40909</v>
      </c>
      <c r="D1294" t="s">
        <v>4501</v>
      </c>
      <c r="F1294" t="s">
        <v>77</v>
      </c>
      <c r="G1294" t="s">
        <v>16579</v>
      </c>
      <c r="H1294" t="s">
        <v>4503</v>
      </c>
      <c r="I1294" t="s">
        <v>60</v>
      </c>
      <c r="J1294" t="s">
        <v>1264</v>
      </c>
      <c r="K1294" t="s">
        <v>16580</v>
      </c>
      <c r="L1294" t="s">
        <v>16581</v>
      </c>
      <c r="M1294">
        <v>79.138999999999996</v>
      </c>
      <c r="N1294" t="s">
        <v>4484</v>
      </c>
      <c r="S1294" t="s">
        <v>4485</v>
      </c>
      <c r="T1294" t="s">
        <v>16582</v>
      </c>
      <c r="V1294" t="s">
        <v>16583</v>
      </c>
      <c r="W1294" t="s">
        <v>16584</v>
      </c>
      <c r="X1294" t="s">
        <v>16585</v>
      </c>
      <c r="Y1294" t="s">
        <v>16586</v>
      </c>
      <c r="AM1294">
        <v>3</v>
      </c>
      <c r="AN1294" t="s">
        <v>16587</v>
      </c>
      <c r="AO1294" s="18">
        <v>44470</v>
      </c>
      <c r="AP1294">
        <v>2</v>
      </c>
      <c r="AQ1294" t="s">
        <v>61</v>
      </c>
      <c r="AR1294" s="16">
        <v>43739</v>
      </c>
      <c r="AS1294">
        <v>420000</v>
      </c>
      <c r="AT1294" t="s">
        <v>35</v>
      </c>
      <c r="AU1294">
        <v>459290</v>
      </c>
      <c r="AV1294">
        <v>420000</v>
      </c>
      <c r="AW1294" t="s">
        <v>35</v>
      </c>
      <c r="AX1294">
        <v>459290</v>
      </c>
      <c r="AY1294" t="s">
        <v>60</v>
      </c>
      <c r="AZ1294">
        <v>590000</v>
      </c>
      <c r="BA1294" t="s">
        <v>35</v>
      </c>
      <c r="BB1294">
        <v>683817</v>
      </c>
      <c r="BC1294">
        <v>590000</v>
      </c>
      <c r="BD1294" t="s">
        <v>35</v>
      </c>
      <c r="BE1294">
        <v>683817</v>
      </c>
      <c r="CC1294" t="s">
        <v>4607</v>
      </c>
      <c r="CD1294">
        <v>1</v>
      </c>
      <c r="CF1294">
        <v>0</v>
      </c>
      <c r="CG1294">
        <v>2</v>
      </c>
      <c r="CI1294" t="s">
        <v>4580</v>
      </c>
      <c r="CN1294" t="s">
        <v>4530</v>
      </c>
      <c r="CP1294" t="s">
        <v>4739</v>
      </c>
    </row>
    <row r="1295" spans="1:99" x14ac:dyDescent="0.2">
      <c r="A1295" s="21" t="s">
        <v>16588</v>
      </c>
      <c r="B1295" t="s">
        <v>16589</v>
      </c>
      <c r="C1295" s="16">
        <v>44197</v>
      </c>
      <c r="D1295" t="s">
        <v>4546</v>
      </c>
      <c r="H1295" t="s">
        <v>4503</v>
      </c>
      <c r="I1295" t="s">
        <v>52</v>
      </c>
      <c r="J1295" t="s">
        <v>3901</v>
      </c>
      <c r="K1295" t="s">
        <v>16590</v>
      </c>
      <c r="L1295" t="s">
        <v>16591</v>
      </c>
      <c r="M1295">
        <v>79.33</v>
      </c>
      <c r="N1295" t="s">
        <v>4484</v>
      </c>
      <c r="S1295" t="s">
        <v>4485</v>
      </c>
      <c r="T1295" t="s">
        <v>16592</v>
      </c>
      <c r="W1295" t="s">
        <v>16593</v>
      </c>
      <c r="X1295" t="s">
        <v>16594</v>
      </c>
      <c r="AM1295">
        <v>1</v>
      </c>
      <c r="AN1295" t="s">
        <v>16595</v>
      </c>
      <c r="AO1295" s="18">
        <v>44470</v>
      </c>
      <c r="AP1295">
        <v>2</v>
      </c>
      <c r="AQ1295" t="s">
        <v>52</v>
      </c>
      <c r="AR1295" s="16">
        <v>44317</v>
      </c>
      <c r="AY1295" t="s">
        <v>52</v>
      </c>
      <c r="AZ1295">
        <v>84290</v>
      </c>
      <c r="BA1295" t="s">
        <v>39</v>
      </c>
      <c r="BB1295">
        <v>84290</v>
      </c>
      <c r="BC1295">
        <v>84290</v>
      </c>
      <c r="BD1295" t="s">
        <v>39</v>
      </c>
      <c r="BE1295">
        <v>84290</v>
      </c>
      <c r="BG1295">
        <v>1</v>
      </c>
      <c r="CN1295" t="s">
        <v>4530</v>
      </c>
      <c r="CP1295" t="s">
        <v>5594</v>
      </c>
      <c r="CQ1295" t="s">
        <v>9069</v>
      </c>
    </row>
    <row r="1296" spans="1:99" x14ac:dyDescent="0.2">
      <c r="A1296" s="21" t="s">
        <v>4153</v>
      </c>
      <c r="B1296" t="s">
        <v>4155</v>
      </c>
      <c r="C1296" s="16">
        <v>40909</v>
      </c>
      <c r="D1296" t="s">
        <v>4501</v>
      </c>
      <c r="F1296" t="s">
        <v>77</v>
      </c>
      <c r="G1296" t="s">
        <v>16596</v>
      </c>
      <c r="H1296" t="s">
        <v>4503</v>
      </c>
      <c r="I1296" t="s">
        <v>97</v>
      </c>
      <c r="J1296" t="s">
        <v>4154</v>
      </c>
      <c r="K1296" t="s">
        <v>16597</v>
      </c>
      <c r="L1296" t="s">
        <v>4156</v>
      </c>
      <c r="M1296">
        <v>79.954999999999998</v>
      </c>
      <c r="N1296" t="s">
        <v>6289</v>
      </c>
      <c r="R1296" t="s">
        <v>6290</v>
      </c>
      <c r="S1296" t="s">
        <v>4485</v>
      </c>
      <c r="T1296" t="s">
        <v>4157</v>
      </c>
      <c r="U1296" t="s">
        <v>16598</v>
      </c>
      <c r="W1296" t="s">
        <v>16599</v>
      </c>
      <c r="X1296" t="s">
        <v>16600</v>
      </c>
      <c r="Y1296" t="s">
        <v>16601</v>
      </c>
      <c r="Z1296">
        <v>2</v>
      </c>
      <c r="AM1296">
        <v>5</v>
      </c>
      <c r="AN1296" t="s">
        <v>16602</v>
      </c>
      <c r="AO1296" s="17">
        <v>18568</v>
      </c>
      <c r="AP1296">
        <v>2</v>
      </c>
      <c r="AR1296" s="16">
        <v>41640</v>
      </c>
      <c r="AS1296">
        <v>1208099</v>
      </c>
      <c r="AT1296" t="s">
        <v>1244</v>
      </c>
      <c r="AU1296">
        <v>2001316</v>
      </c>
      <c r="AV1296">
        <v>1208099</v>
      </c>
      <c r="AW1296" t="s">
        <v>1244</v>
      </c>
      <c r="AX1296">
        <v>2001316</v>
      </c>
      <c r="AY1296" t="s">
        <v>97</v>
      </c>
      <c r="AZ1296">
        <v>1958099</v>
      </c>
      <c r="BA1296" t="s">
        <v>1244</v>
      </c>
      <c r="BB1296">
        <v>3209436</v>
      </c>
      <c r="BC1296">
        <v>1958099</v>
      </c>
      <c r="BD1296" t="s">
        <v>1244</v>
      </c>
      <c r="BE1296">
        <v>3209436</v>
      </c>
      <c r="BG1296">
        <v>4</v>
      </c>
      <c r="CF1296">
        <v>0</v>
      </c>
      <c r="CG1296">
        <v>3</v>
      </c>
      <c r="CI1296" t="s">
        <v>4594</v>
      </c>
    </row>
    <row r="1297" spans="1:99" x14ac:dyDescent="0.2">
      <c r="A1297" s="21" t="s">
        <v>16603</v>
      </c>
      <c r="B1297" t="s">
        <v>16604</v>
      </c>
      <c r="C1297" s="16">
        <v>40940</v>
      </c>
      <c r="D1297" t="s">
        <v>4476</v>
      </c>
      <c r="G1297" t="s">
        <v>16605</v>
      </c>
      <c r="H1297" t="s">
        <v>4503</v>
      </c>
      <c r="I1297" t="s">
        <v>60</v>
      </c>
      <c r="J1297" t="s">
        <v>16606</v>
      </c>
      <c r="K1297" t="s">
        <v>5183</v>
      </c>
      <c r="L1297" t="s">
        <v>16607</v>
      </c>
      <c r="M1297">
        <v>80.649000000000001</v>
      </c>
      <c r="N1297" t="s">
        <v>4484</v>
      </c>
      <c r="S1297" t="s">
        <v>4485</v>
      </c>
      <c r="T1297" t="s">
        <v>16608</v>
      </c>
      <c r="V1297" t="s">
        <v>16609</v>
      </c>
      <c r="X1297" t="s">
        <v>16610</v>
      </c>
      <c r="Z1297">
        <v>2</v>
      </c>
      <c r="AM1297">
        <v>3</v>
      </c>
      <c r="AN1297" t="s">
        <v>16611</v>
      </c>
      <c r="AO1297" s="17">
        <v>18568</v>
      </c>
      <c r="AP1297">
        <v>2</v>
      </c>
      <c r="AQ1297" t="s">
        <v>61</v>
      </c>
      <c r="AR1297" s="16">
        <v>41334</v>
      </c>
      <c r="AS1297">
        <v>5000000</v>
      </c>
      <c r="AT1297" t="s">
        <v>39</v>
      </c>
      <c r="AU1297">
        <v>5000000</v>
      </c>
      <c r="AV1297">
        <v>5000000</v>
      </c>
      <c r="AW1297" t="s">
        <v>39</v>
      </c>
      <c r="AX1297">
        <v>5000000</v>
      </c>
      <c r="AY1297" t="s">
        <v>60</v>
      </c>
      <c r="AZ1297">
        <v>6100000</v>
      </c>
      <c r="BA1297" t="s">
        <v>39</v>
      </c>
      <c r="BB1297">
        <v>6100000</v>
      </c>
      <c r="BC1297">
        <v>6100000</v>
      </c>
      <c r="BD1297" t="s">
        <v>39</v>
      </c>
      <c r="BE1297">
        <v>6100000</v>
      </c>
      <c r="CP1297" t="s">
        <v>5816</v>
      </c>
      <c r="CU1297">
        <v>13</v>
      </c>
    </row>
    <row r="1298" spans="1:99" x14ac:dyDescent="0.2">
      <c r="A1298" s="21" t="s">
        <v>16612</v>
      </c>
      <c r="B1298" t="s">
        <v>16613</v>
      </c>
      <c r="C1298" s="16">
        <v>42767</v>
      </c>
      <c r="D1298" t="s">
        <v>4546</v>
      </c>
      <c r="E1298" t="s">
        <v>4881</v>
      </c>
      <c r="F1298" t="s">
        <v>77</v>
      </c>
      <c r="G1298" t="s">
        <v>16614</v>
      </c>
      <c r="H1298" t="s">
        <v>4503</v>
      </c>
      <c r="I1298" t="s">
        <v>213</v>
      </c>
      <c r="J1298" t="s">
        <v>420</v>
      </c>
      <c r="K1298" t="s">
        <v>4696</v>
      </c>
      <c r="L1298" t="s">
        <v>16615</v>
      </c>
      <c r="M1298">
        <v>80.656000000000006</v>
      </c>
      <c r="N1298" t="s">
        <v>4484</v>
      </c>
      <c r="O1298" s="16">
        <v>43810</v>
      </c>
      <c r="P1298" t="s">
        <v>4476</v>
      </c>
      <c r="S1298" t="s">
        <v>4485</v>
      </c>
      <c r="T1298" t="s">
        <v>16616</v>
      </c>
      <c r="U1298" t="s">
        <v>16617</v>
      </c>
      <c r="V1298" t="s">
        <v>16618</v>
      </c>
      <c r="W1298" t="s">
        <v>16619</v>
      </c>
      <c r="X1298" t="s">
        <v>16620</v>
      </c>
      <c r="Y1298" t="s">
        <v>16621</v>
      </c>
      <c r="Z1298">
        <v>1</v>
      </c>
      <c r="AM1298">
        <v>5</v>
      </c>
      <c r="AN1298" t="s">
        <v>16622</v>
      </c>
      <c r="AO1298" s="18">
        <v>44470</v>
      </c>
      <c r="AP1298">
        <v>2</v>
      </c>
      <c r="AQ1298" t="s">
        <v>203</v>
      </c>
      <c r="AR1298" s="16">
        <v>42950</v>
      </c>
      <c r="AS1298">
        <v>170000</v>
      </c>
      <c r="AT1298" t="s">
        <v>35</v>
      </c>
      <c r="AU1298">
        <v>202005</v>
      </c>
      <c r="AV1298">
        <v>170000</v>
      </c>
      <c r="AW1298" t="s">
        <v>35</v>
      </c>
      <c r="AX1298">
        <v>202005</v>
      </c>
      <c r="AY1298" t="s">
        <v>213</v>
      </c>
      <c r="AZ1298">
        <v>170000</v>
      </c>
      <c r="BA1298" t="s">
        <v>35</v>
      </c>
      <c r="BB1298">
        <v>202006</v>
      </c>
      <c r="BC1298">
        <v>195000</v>
      </c>
      <c r="BD1298" t="s">
        <v>35</v>
      </c>
      <c r="BE1298">
        <v>228850</v>
      </c>
      <c r="BF1298">
        <v>2</v>
      </c>
      <c r="BG1298">
        <v>7</v>
      </c>
      <c r="BH1298" t="s">
        <v>16623</v>
      </c>
      <c r="BI1298" t="s">
        <v>16624</v>
      </c>
      <c r="BJ1298" s="16">
        <v>43810</v>
      </c>
      <c r="BK1298" t="s">
        <v>4476</v>
      </c>
      <c r="BO1298" t="s">
        <v>5195</v>
      </c>
      <c r="CN1298" t="s">
        <v>4530</v>
      </c>
      <c r="CP1298" t="s">
        <v>4716</v>
      </c>
      <c r="CQ1298" t="s">
        <v>16625</v>
      </c>
      <c r="CR1298" t="s">
        <v>16626</v>
      </c>
      <c r="CS1298" t="s">
        <v>16627</v>
      </c>
    </row>
    <row r="1299" spans="1:99" x14ac:dyDescent="0.2">
      <c r="A1299" s="21" t="s">
        <v>16628</v>
      </c>
      <c r="B1299" t="s">
        <v>16629</v>
      </c>
      <c r="C1299" s="16">
        <v>42640</v>
      </c>
      <c r="D1299" t="s">
        <v>4476</v>
      </c>
      <c r="G1299" t="s">
        <v>16630</v>
      </c>
      <c r="H1299" t="s">
        <v>4503</v>
      </c>
      <c r="I1299" t="s">
        <v>52</v>
      </c>
      <c r="J1299" t="s">
        <v>2922</v>
      </c>
      <c r="K1299" t="s">
        <v>5865</v>
      </c>
      <c r="L1299" t="s">
        <v>16631</v>
      </c>
      <c r="M1299">
        <v>82.369</v>
      </c>
      <c r="N1299" t="s">
        <v>4484</v>
      </c>
      <c r="S1299" t="s">
        <v>4485</v>
      </c>
      <c r="T1299" t="s">
        <v>16632</v>
      </c>
      <c r="W1299" t="s">
        <v>16633</v>
      </c>
      <c r="X1299" t="s">
        <v>16634</v>
      </c>
      <c r="Y1299" t="s">
        <v>16635</v>
      </c>
      <c r="AM1299">
        <v>1</v>
      </c>
      <c r="AN1299" t="s">
        <v>16636</v>
      </c>
      <c r="AO1299" s="17">
        <v>18568</v>
      </c>
      <c r="AP1299">
        <v>2</v>
      </c>
      <c r="AQ1299" t="s">
        <v>52</v>
      </c>
      <c r="AR1299" s="16">
        <v>43101</v>
      </c>
      <c r="AS1299">
        <v>4100000</v>
      </c>
      <c r="AT1299" t="s">
        <v>35</v>
      </c>
      <c r="AU1299">
        <v>4924416</v>
      </c>
      <c r="AV1299">
        <v>4100000</v>
      </c>
      <c r="AW1299" t="s">
        <v>35</v>
      </c>
      <c r="AX1299">
        <v>4924416</v>
      </c>
      <c r="AY1299" t="s">
        <v>52</v>
      </c>
      <c r="AZ1299">
        <v>5050000</v>
      </c>
      <c r="BA1299" t="s">
        <v>35</v>
      </c>
      <c r="BB1299">
        <v>5937479</v>
      </c>
      <c r="BC1299">
        <v>5050000</v>
      </c>
      <c r="BD1299" t="s">
        <v>35</v>
      </c>
      <c r="BE1299">
        <v>5937479</v>
      </c>
      <c r="CF1299">
        <v>0</v>
      </c>
      <c r="CG1299">
        <v>4</v>
      </c>
      <c r="CI1299" t="s">
        <v>4580</v>
      </c>
      <c r="CN1299" t="s">
        <v>5008</v>
      </c>
      <c r="CP1299" t="s">
        <v>5344</v>
      </c>
    </row>
    <row r="1300" spans="1:99" x14ac:dyDescent="0.2">
      <c r="A1300" s="21" t="s">
        <v>16637</v>
      </c>
      <c r="B1300" t="s">
        <v>16638</v>
      </c>
      <c r="C1300" s="16">
        <v>42767</v>
      </c>
      <c r="D1300" t="s">
        <v>4476</v>
      </c>
      <c r="G1300" t="s">
        <v>16639</v>
      </c>
      <c r="H1300" t="s">
        <v>4503</v>
      </c>
      <c r="I1300" t="s">
        <v>5830</v>
      </c>
      <c r="J1300" t="s">
        <v>16640</v>
      </c>
      <c r="K1300" t="s">
        <v>5500</v>
      </c>
      <c r="L1300" t="s">
        <v>16641</v>
      </c>
      <c r="M1300">
        <v>82.382999999999996</v>
      </c>
      <c r="N1300" t="s">
        <v>4484</v>
      </c>
      <c r="S1300" t="s">
        <v>4485</v>
      </c>
      <c r="T1300" t="s">
        <v>16642</v>
      </c>
      <c r="U1300" t="s">
        <v>16643</v>
      </c>
      <c r="V1300" t="s">
        <v>16644</v>
      </c>
      <c r="W1300" t="s">
        <v>16645</v>
      </c>
      <c r="X1300" t="s">
        <v>16646</v>
      </c>
      <c r="Z1300">
        <v>2</v>
      </c>
      <c r="AM1300">
        <v>3</v>
      </c>
      <c r="AN1300" t="s">
        <v>16647</v>
      </c>
      <c r="AO1300" s="17">
        <v>18568</v>
      </c>
      <c r="AP1300">
        <v>2</v>
      </c>
      <c r="AQ1300" t="s">
        <v>52</v>
      </c>
      <c r="AR1300" s="16">
        <v>44285</v>
      </c>
      <c r="AS1300">
        <v>400000</v>
      </c>
      <c r="AT1300" t="s">
        <v>39</v>
      </c>
      <c r="AU1300">
        <v>400000</v>
      </c>
      <c r="AV1300">
        <v>3000000</v>
      </c>
      <c r="AW1300" t="s">
        <v>35</v>
      </c>
      <c r="AX1300">
        <v>3323160</v>
      </c>
      <c r="AY1300" t="s">
        <v>52</v>
      </c>
      <c r="AZ1300">
        <v>3000000</v>
      </c>
      <c r="BA1300" t="s">
        <v>35</v>
      </c>
      <c r="BB1300">
        <v>3323161</v>
      </c>
      <c r="BC1300">
        <v>3723161</v>
      </c>
      <c r="BD1300" t="s">
        <v>39</v>
      </c>
      <c r="BE1300">
        <v>3723161</v>
      </c>
      <c r="BF1300">
        <v>2</v>
      </c>
      <c r="BG1300">
        <v>4</v>
      </c>
      <c r="CC1300" t="s">
        <v>4791</v>
      </c>
      <c r="CD1300">
        <v>2</v>
      </c>
      <c r="CN1300" t="s">
        <v>4530</v>
      </c>
      <c r="CP1300" t="s">
        <v>8746</v>
      </c>
      <c r="CQ1300" t="s">
        <v>16648</v>
      </c>
    </row>
    <row r="1301" spans="1:99" x14ac:dyDescent="0.2">
      <c r="A1301" s="21" t="s">
        <v>4275</v>
      </c>
      <c r="B1301" t="s">
        <v>4276</v>
      </c>
      <c r="C1301" s="16">
        <v>37622</v>
      </c>
      <c r="D1301" t="s">
        <v>4501</v>
      </c>
      <c r="E1301" t="s">
        <v>4612</v>
      </c>
      <c r="F1301" t="s">
        <v>1347</v>
      </c>
      <c r="G1301" t="s">
        <v>16649</v>
      </c>
      <c r="H1301" t="s">
        <v>4503</v>
      </c>
      <c r="I1301" t="s">
        <v>44</v>
      </c>
      <c r="J1301" t="s">
        <v>3747</v>
      </c>
      <c r="K1301" t="s">
        <v>4506</v>
      </c>
      <c r="L1301" t="s">
        <v>4277</v>
      </c>
      <c r="M1301">
        <v>84.144000000000005</v>
      </c>
      <c r="N1301" t="s">
        <v>4484</v>
      </c>
      <c r="O1301" s="16">
        <v>43382</v>
      </c>
      <c r="P1301" t="s">
        <v>4476</v>
      </c>
      <c r="S1301" t="s">
        <v>4485</v>
      </c>
      <c r="T1301" t="s">
        <v>4278</v>
      </c>
      <c r="U1301" t="s">
        <v>16650</v>
      </c>
      <c r="V1301" t="s">
        <v>16651</v>
      </c>
      <c r="W1301" t="s">
        <v>16652</v>
      </c>
      <c r="X1301" t="s">
        <v>16653</v>
      </c>
      <c r="Y1301" t="s">
        <v>16654</v>
      </c>
      <c r="Z1301">
        <v>32</v>
      </c>
      <c r="AD1301">
        <v>2</v>
      </c>
      <c r="AE1301">
        <v>2</v>
      </c>
      <c r="AM1301">
        <v>1</v>
      </c>
      <c r="AN1301" t="s">
        <v>16655</v>
      </c>
      <c r="AO1301" t="s">
        <v>4714</v>
      </c>
      <c r="AP1301">
        <v>2</v>
      </c>
      <c r="AQ1301" t="s">
        <v>203</v>
      </c>
      <c r="AR1301" s="16">
        <v>43871</v>
      </c>
      <c r="AY1301" t="s">
        <v>44</v>
      </c>
      <c r="BF1301">
        <v>1</v>
      </c>
      <c r="BG1301">
        <v>2</v>
      </c>
      <c r="BH1301" t="s">
        <v>16656</v>
      </c>
      <c r="BI1301" t="s">
        <v>16657</v>
      </c>
      <c r="BJ1301" s="16">
        <v>43382</v>
      </c>
      <c r="BK1301" t="s">
        <v>4476</v>
      </c>
      <c r="BL1301">
        <v>1650000000</v>
      </c>
      <c r="BM1301" t="s">
        <v>1244</v>
      </c>
      <c r="BN1301">
        <v>2170866965</v>
      </c>
      <c r="BO1301" t="s">
        <v>4819</v>
      </c>
      <c r="BP1301" t="s">
        <v>6796</v>
      </c>
      <c r="CC1301" t="s">
        <v>14489</v>
      </c>
      <c r="CD1301">
        <v>497</v>
      </c>
      <c r="CP1301" t="s">
        <v>4555</v>
      </c>
      <c r="CQ1301" t="s">
        <v>16658</v>
      </c>
      <c r="CR1301" t="s">
        <v>16659</v>
      </c>
      <c r="CS1301" t="s">
        <v>16660</v>
      </c>
      <c r="CT1301">
        <v>4</v>
      </c>
      <c r="CU1301">
        <v>15</v>
      </c>
    </row>
    <row r="1302" spans="1:99" x14ac:dyDescent="0.2">
      <c r="A1302" s="21" t="s">
        <v>2977</v>
      </c>
      <c r="B1302" t="s">
        <v>2978</v>
      </c>
      <c r="C1302" s="16">
        <v>42767</v>
      </c>
      <c r="D1302" t="s">
        <v>4476</v>
      </c>
      <c r="F1302" t="s">
        <v>53</v>
      </c>
      <c r="G1302" t="s">
        <v>16661</v>
      </c>
      <c r="H1302" t="s">
        <v>4503</v>
      </c>
      <c r="I1302" t="s">
        <v>52</v>
      </c>
      <c r="J1302" t="s">
        <v>73</v>
      </c>
      <c r="K1302" t="s">
        <v>6945</v>
      </c>
      <c r="L1302" t="s">
        <v>2979</v>
      </c>
      <c r="M1302">
        <v>84.293999999999997</v>
      </c>
      <c r="N1302" t="s">
        <v>4484</v>
      </c>
      <c r="S1302" t="s">
        <v>4485</v>
      </c>
      <c r="T1302" t="s">
        <v>2980</v>
      </c>
      <c r="W1302" t="s">
        <v>16662</v>
      </c>
      <c r="X1302" t="s">
        <v>16663</v>
      </c>
      <c r="AM1302">
        <v>2</v>
      </c>
      <c r="AN1302" t="s">
        <v>16664</v>
      </c>
      <c r="AO1302" s="18">
        <v>44470</v>
      </c>
      <c r="AP1302">
        <v>2</v>
      </c>
      <c r="AQ1302" t="s">
        <v>52</v>
      </c>
      <c r="AR1302" s="16">
        <v>44096</v>
      </c>
      <c r="AY1302" t="s">
        <v>52</v>
      </c>
      <c r="AZ1302">
        <v>285324</v>
      </c>
      <c r="BA1302" t="s">
        <v>39</v>
      </c>
      <c r="BB1302">
        <v>285324</v>
      </c>
      <c r="BC1302">
        <v>285324</v>
      </c>
      <c r="BD1302" t="s">
        <v>39</v>
      </c>
      <c r="BE1302">
        <v>285324</v>
      </c>
      <c r="BF1302">
        <v>1</v>
      </c>
      <c r="BG1302">
        <v>2</v>
      </c>
      <c r="CC1302" t="s">
        <v>4791</v>
      </c>
      <c r="CD1302">
        <v>2</v>
      </c>
      <c r="CP1302" t="s">
        <v>4555</v>
      </c>
      <c r="CQ1302" t="s">
        <v>16665</v>
      </c>
    </row>
    <row r="1303" spans="1:99" x14ac:dyDescent="0.2">
      <c r="A1303" s="21" t="s">
        <v>3475</v>
      </c>
      <c r="B1303" t="s">
        <v>3477</v>
      </c>
      <c r="C1303" s="16">
        <v>42254</v>
      </c>
      <c r="D1303" t="s">
        <v>4476</v>
      </c>
      <c r="F1303" t="s">
        <v>45</v>
      </c>
      <c r="G1303" t="s">
        <v>16666</v>
      </c>
      <c r="H1303" t="s">
        <v>4503</v>
      </c>
      <c r="I1303" t="s">
        <v>60</v>
      </c>
      <c r="J1303" t="s">
        <v>3476</v>
      </c>
      <c r="K1303" t="s">
        <v>4506</v>
      </c>
      <c r="L1303" t="s">
        <v>3478</v>
      </c>
      <c r="M1303">
        <v>85.234999999999999</v>
      </c>
      <c r="N1303" t="s">
        <v>6289</v>
      </c>
      <c r="R1303" t="s">
        <v>6290</v>
      </c>
      <c r="S1303" t="s">
        <v>4485</v>
      </c>
      <c r="W1303" t="s">
        <v>16667</v>
      </c>
      <c r="X1303" t="s">
        <v>16668</v>
      </c>
      <c r="AM1303">
        <v>1</v>
      </c>
      <c r="AN1303" t="s">
        <v>12244</v>
      </c>
      <c r="AO1303" s="17">
        <v>18568</v>
      </c>
      <c r="AP1303">
        <v>2</v>
      </c>
      <c r="AQ1303" t="s">
        <v>61</v>
      </c>
      <c r="AR1303" s="16">
        <v>42770</v>
      </c>
      <c r="AS1303">
        <v>2000000</v>
      </c>
      <c r="AT1303" t="s">
        <v>39</v>
      </c>
      <c r="AU1303">
        <v>2000000</v>
      </c>
      <c r="AV1303">
        <v>2000000</v>
      </c>
      <c r="AW1303" t="s">
        <v>39</v>
      </c>
      <c r="AX1303">
        <v>2000000</v>
      </c>
      <c r="AY1303" t="s">
        <v>60</v>
      </c>
      <c r="AZ1303">
        <v>2360000</v>
      </c>
      <c r="BA1303" t="s">
        <v>39</v>
      </c>
      <c r="BB1303">
        <v>2360000</v>
      </c>
      <c r="BC1303">
        <v>2360000</v>
      </c>
      <c r="BD1303" t="s">
        <v>39</v>
      </c>
      <c r="BE1303">
        <v>2360000</v>
      </c>
      <c r="CC1303" t="s">
        <v>4607</v>
      </c>
      <c r="CD1303">
        <v>1</v>
      </c>
      <c r="CP1303" t="s">
        <v>5581</v>
      </c>
    </row>
    <row r="1304" spans="1:99" x14ac:dyDescent="0.2">
      <c r="A1304" s="21" t="s">
        <v>211</v>
      </c>
      <c r="B1304" t="s">
        <v>212</v>
      </c>
      <c r="C1304" s="16">
        <v>41805</v>
      </c>
      <c r="D1304" t="s">
        <v>4476</v>
      </c>
      <c r="F1304" t="s">
        <v>53</v>
      </c>
      <c r="G1304" t="s">
        <v>16669</v>
      </c>
      <c r="H1304" t="s">
        <v>4503</v>
      </c>
      <c r="I1304" t="s">
        <v>213</v>
      </c>
      <c r="J1304" t="s">
        <v>209</v>
      </c>
      <c r="K1304" t="s">
        <v>16670</v>
      </c>
      <c r="L1304" t="s">
        <v>214</v>
      </c>
      <c r="M1304">
        <v>85.921000000000006</v>
      </c>
      <c r="N1304" t="s">
        <v>4484</v>
      </c>
      <c r="S1304" t="s">
        <v>4485</v>
      </c>
      <c r="T1304" t="s">
        <v>215</v>
      </c>
      <c r="U1304" t="s">
        <v>16671</v>
      </c>
      <c r="V1304" t="s">
        <v>16672</v>
      </c>
      <c r="W1304" t="s">
        <v>16673</v>
      </c>
      <c r="X1304" t="s">
        <v>16674</v>
      </c>
      <c r="Y1304">
        <v>33467130066</v>
      </c>
      <c r="Z1304">
        <v>1</v>
      </c>
      <c r="AM1304">
        <v>6</v>
      </c>
      <c r="AN1304" t="s">
        <v>16675</v>
      </c>
      <c r="AO1304" s="18">
        <v>44470</v>
      </c>
      <c r="AP1304">
        <v>2</v>
      </c>
      <c r="AQ1304" t="s">
        <v>52</v>
      </c>
      <c r="AR1304" s="16">
        <v>42379</v>
      </c>
      <c r="AS1304">
        <v>200000</v>
      </c>
      <c r="AT1304" t="s">
        <v>39</v>
      </c>
      <c r="AU1304">
        <v>200000</v>
      </c>
      <c r="AV1304">
        <v>200000</v>
      </c>
      <c r="AW1304" t="s">
        <v>39</v>
      </c>
      <c r="AX1304">
        <v>200000</v>
      </c>
      <c r="AY1304" t="s">
        <v>213</v>
      </c>
      <c r="AZ1304">
        <v>500000</v>
      </c>
      <c r="BA1304" t="s">
        <v>39</v>
      </c>
      <c r="BB1304">
        <v>500000</v>
      </c>
      <c r="BC1304">
        <v>500000</v>
      </c>
      <c r="BD1304" t="s">
        <v>39</v>
      </c>
      <c r="BE1304">
        <v>500000</v>
      </c>
      <c r="BG1304">
        <v>1</v>
      </c>
      <c r="CC1304" t="s">
        <v>4607</v>
      </c>
      <c r="CD1304">
        <v>1</v>
      </c>
      <c r="CN1304" t="s">
        <v>4530</v>
      </c>
      <c r="CP1304" t="s">
        <v>16676</v>
      </c>
      <c r="CQ1304" t="s">
        <v>216</v>
      </c>
      <c r="CU1304">
        <v>11</v>
      </c>
    </row>
    <row r="1305" spans="1:99" x14ac:dyDescent="0.2">
      <c r="A1305" s="21" t="s">
        <v>16677</v>
      </c>
      <c r="B1305" t="s">
        <v>16678</v>
      </c>
      <c r="C1305" s="16">
        <v>41275</v>
      </c>
      <c r="D1305" t="s">
        <v>4476</v>
      </c>
      <c r="F1305" t="s">
        <v>77</v>
      </c>
      <c r="G1305" t="s">
        <v>16679</v>
      </c>
      <c r="H1305" t="s">
        <v>4503</v>
      </c>
      <c r="I1305" t="s">
        <v>52</v>
      </c>
      <c r="J1305" t="s">
        <v>16680</v>
      </c>
      <c r="K1305" t="s">
        <v>16681</v>
      </c>
      <c r="L1305" t="s">
        <v>16682</v>
      </c>
      <c r="M1305">
        <v>86.183000000000007</v>
      </c>
      <c r="N1305" t="s">
        <v>4484</v>
      </c>
      <c r="S1305" t="s">
        <v>4485</v>
      </c>
      <c r="T1305" t="s">
        <v>16683</v>
      </c>
      <c r="U1305" t="s">
        <v>16684</v>
      </c>
      <c r="V1305" t="s">
        <v>16685</v>
      </c>
      <c r="W1305" t="s">
        <v>16686</v>
      </c>
      <c r="X1305" t="s">
        <v>16687</v>
      </c>
      <c r="AM1305">
        <v>4</v>
      </c>
      <c r="AN1305" t="s">
        <v>16688</v>
      </c>
      <c r="AO1305" s="17">
        <v>18568</v>
      </c>
      <c r="AP1305">
        <v>2</v>
      </c>
      <c r="AQ1305" t="s">
        <v>52</v>
      </c>
      <c r="AR1305" s="16">
        <v>42255</v>
      </c>
      <c r="AS1305">
        <v>1500000</v>
      </c>
      <c r="AT1305" t="s">
        <v>39</v>
      </c>
      <c r="AU1305">
        <v>1500000</v>
      </c>
      <c r="AV1305">
        <v>1500000</v>
      </c>
      <c r="AW1305" t="s">
        <v>39</v>
      </c>
      <c r="AX1305">
        <v>1500000</v>
      </c>
      <c r="AY1305" t="s">
        <v>52</v>
      </c>
      <c r="AZ1305">
        <v>1550000</v>
      </c>
      <c r="BA1305" t="s">
        <v>39</v>
      </c>
      <c r="BB1305">
        <v>1550000</v>
      </c>
      <c r="BC1305">
        <v>1550000</v>
      </c>
      <c r="BD1305" t="s">
        <v>39</v>
      </c>
      <c r="BE1305">
        <v>1550000</v>
      </c>
      <c r="BG1305">
        <v>1</v>
      </c>
      <c r="CP1305" t="s">
        <v>16689</v>
      </c>
      <c r="CQ1305" t="s">
        <v>16690</v>
      </c>
    </row>
    <row r="1306" spans="1:99" x14ac:dyDescent="0.2">
      <c r="A1306" s="21" t="s">
        <v>16691</v>
      </c>
      <c r="B1306" t="s">
        <v>16692</v>
      </c>
      <c r="C1306" s="16">
        <v>41275</v>
      </c>
      <c r="D1306" t="s">
        <v>4501</v>
      </c>
      <c r="G1306" t="s">
        <v>16693</v>
      </c>
    </row>
    <row r="1307" spans="1:99" x14ac:dyDescent="0.2">
      <c r="A1307" s="21" t="s">
        <v>16694</v>
      </c>
      <c r="B1307" t="s">
        <v>16695</v>
      </c>
      <c r="C1307" s="16">
        <v>42005</v>
      </c>
      <c r="D1307" t="s">
        <v>4501</v>
      </c>
      <c r="G1307" t="s">
        <v>16696</v>
      </c>
      <c r="H1307" t="s">
        <v>4503</v>
      </c>
      <c r="I1307" t="s">
        <v>5369</v>
      </c>
      <c r="J1307" t="s">
        <v>16697</v>
      </c>
      <c r="K1307" t="s">
        <v>4506</v>
      </c>
      <c r="L1307" t="s">
        <v>16698</v>
      </c>
      <c r="M1307">
        <v>86.450999999999993</v>
      </c>
      <c r="N1307" t="s">
        <v>4484</v>
      </c>
      <c r="S1307" t="s">
        <v>4485</v>
      </c>
      <c r="T1307" t="s">
        <v>16699</v>
      </c>
      <c r="U1307" t="s">
        <v>16700</v>
      </c>
      <c r="V1307" t="s">
        <v>16701</v>
      </c>
      <c r="W1307" t="s">
        <v>16702</v>
      </c>
      <c r="X1307" t="s">
        <v>16703</v>
      </c>
      <c r="Z1307">
        <v>1</v>
      </c>
      <c r="AM1307">
        <v>1</v>
      </c>
      <c r="AN1307" t="s">
        <v>16704</v>
      </c>
      <c r="AO1307" s="18">
        <v>44470</v>
      </c>
      <c r="AP1307">
        <v>2</v>
      </c>
      <c r="AR1307" s="16">
        <v>42676</v>
      </c>
      <c r="AV1307">
        <v>272880</v>
      </c>
      <c r="AW1307" t="s">
        <v>1244</v>
      </c>
      <c r="AX1307">
        <v>339333</v>
      </c>
      <c r="AY1307" t="s">
        <v>5327</v>
      </c>
      <c r="AZ1307">
        <v>272880</v>
      </c>
      <c r="BA1307" t="s">
        <v>1244</v>
      </c>
      <c r="BB1307">
        <v>339333</v>
      </c>
      <c r="BC1307">
        <v>339333</v>
      </c>
      <c r="BD1307" t="s">
        <v>39</v>
      </c>
      <c r="BE1307">
        <v>339333</v>
      </c>
      <c r="BG1307">
        <v>2</v>
      </c>
      <c r="CC1307" t="s">
        <v>5151</v>
      </c>
      <c r="CD1307">
        <v>1</v>
      </c>
      <c r="CP1307" t="s">
        <v>7876</v>
      </c>
      <c r="CQ1307" t="s">
        <v>16705</v>
      </c>
      <c r="CU1307">
        <v>11</v>
      </c>
    </row>
    <row r="1308" spans="1:99" x14ac:dyDescent="0.2">
      <c r="A1308" s="21" t="s">
        <v>16706</v>
      </c>
      <c r="B1308" t="s">
        <v>16707</v>
      </c>
      <c r="C1308" s="16">
        <v>41640</v>
      </c>
      <c r="D1308" t="s">
        <v>4501</v>
      </c>
      <c r="F1308" t="s">
        <v>77</v>
      </c>
      <c r="G1308" t="s">
        <v>16708</v>
      </c>
      <c r="H1308" t="s">
        <v>4503</v>
      </c>
      <c r="I1308" t="s">
        <v>52</v>
      </c>
      <c r="J1308" t="s">
        <v>135</v>
      </c>
      <c r="K1308" t="s">
        <v>4696</v>
      </c>
      <c r="L1308" t="s">
        <v>16709</v>
      </c>
      <c r="M1308">
        <v>86.534000000000006</v>
      </c>
      <c r="N1308" t="s">
        <v>4484</v>
      </c>
      <c r="S1308" t="s">
        <v>4485</v>
      </c>
      <c r="T1308" t="s">
        <v>16710</v>
      </c>
      <c r="U1308" t="s">
        <v>16711</v>
      </c>
      <c r="V1308" t="s">
        <v>16712</v>
      </c>
      <c r="W1308" t="s">
        <v>16713</v>
      </c>
      <c r="X1308" t="s">
        <v>16714</v>
      </c>
      <c r="Y1308" t="s">
        <v>16715</v>
      </c>
      <c r="Z1308">
        <v>1</v>
      </c>
      <c r="AM1308">
        <v>2</v>
      </c>
      <c r="AN1308" t="s">
        <v>16716</v>
      </c>
      <c r="AO1308" s="17">
        <v>18568</v>
      </c>
      <c r="AP1308">
        <v>2</v>
      </c>
      <c r="AQ1308" t="s">
        <v>52</v>
      </c>
      <c r="AR1308" s="16">
        <v>42603</v>
      </c>
      <c r="AS1308">
        <v>500000</v>
      </c>
      <c r="AT1308" t="s">
        <v>35</v>
      </c>
      <c r="AU1308">
        <v>565514</v>
      </c>
      <c r="AV1308">
        <v>500000</v>
      </c>
      <c r="AW1308" t="s">
        <v>35</v>
      </c>
      <c r="AX1308">
        <v>565514</v>
      </c>
      <c r="AY1308" t="s">
        <v>52</v>
      </c>
      <c r="AZ1308">
        <v>565515</v>
      </c>
      <c r="BA1308" t="s">
        <v>39</v>
      </c>
      <c r="BB1308">
        <v>565515</v>
      </c>
      <c r="BC1308">
        <v>565515</v>
      </c>
      <c r="BD1308" t="s">
        <v>39</v>
      </c>
      <c r="BE1308">
        <v>565515</v>
      </c>
      <c r="BG1308">
        <v>2</v>
      </c>
      <c r="CC1308" t="s">
        <v>10470</v>
      </c>
      <c r="CD1308">
        <v>1</v>
      </c>
      <c r="CF1308">
        <v>0</v>
      </c>
      <c r="CG1308">
        <v>2</v>
      </c>
      <c r="CI1308" t="s">
        <v>4580</v>
      </c>
      <c r="CN1308" t="s">
        <v>4530</v>
      </c>
      <c r="CP1308" t="s">
        <v>4555</v>
      </c>
      <c r="CQ1308" t="s">
        <v>16717</v>
      </c>
    </row>
    <row r="1309" spans="1:99" x14ac:dyDescent="0.2">
      <c r="A1309" s="21" t="s">
        <v>16718</v>
      </c>
      <c r="B1309" t="s">
        <v>16719</v>
      </c>
      <c r="C1309" s="16">
        <v>43466</v>
      </c>
      <c r="D1309" t="s">
        <v>4501</v>
      </c>
      <c r="G1309" t="s">
        <v>16720</v>
      </c>
      <c r="H1309" t="s">
        <v>4503</v>
      </c>
      <c r="I1309" t="s">
        <v>52</v>
      </c>
      <c r="J1309" t="s">
        <v>16721</v>
      </c>
      <c r="K1309" t="s">
        <v>16722</v>
      </c>
      <c r="L1309" t="s">
        <v>16723</v>
      </c>
      <c r="M1309">
        <v>87.587000000000003</v>
      </c>
      <c r="N1309" t="s">
        <v>4484</v>
      </c>
      <c r="S1309" t="s">
        <v>4485</v>
      </c>
      <c r="T1309" t="s">
        <v>16724</v>
      </c>
      <c r="V1309" t="s">
        <v>16725</v>
      </c>
      <c r="W1309" t="s">
        <v>16726</v>
      </c>
      <c r="X1309" t="s">
        <v>16727</v>
      </c>
      <c r="Y1309">
        <v>9111446606</v>
      </c>
      <c r="AM1309">
        <v>2</v>
      </c>
      <c r="AN1309" t="s">
        <v>16728</v>
      </c>
      <c r="AO1309" s="18">
        <v>44470</v>
      </c>
      <c r="AP1309">
        <v>2</v>
      </c>
      <c r="AQ1309" t="s">
        <v>52</v>
      </c>
      <c r="AR1309" s="16">
        <v>43723</v>
      </c>
      <c r="AS1309">
        <v>200000</v>
      </c>
      <c r="AT1309" t="s">
        <v>35</v>
      </c>
      <c r="AU1309">
        <v>221680</v>
      </c>
      <c r="AV1309">
        <v>200000</v>
      </c>
      <c r="AW1309" t="s">
        <v>35</v>
      </c>
      <c r="AX1309">
        <v>221680</v>
      </c>
      <c r="AY1309" t="s">
        <v>52</v>
      </c>
      <c r="AZ1309">
        <v>329000</v>
      </c>
      <c r="BA1309" t="s">
        <v>35</v>
      </c>
      <c r="BB1309">
        <v>372126</v>
      </c>
      <c r="BC1309">
        <v>329000</v>
      </c>
      <c r="BD1309" t="s">
        <v>35</v>
      </c>
      <c r="BE1309">
        <v>372126</v>
      </c>
      <c r="CN1309" t="s">
        <v>4530</v>
      </c>
      <c r="CP1309" t="s">
        <v>16729</v>
      </c>
    </row>
    <row r="1310" spans="1:99" x14ac:dyDescent="0.2">
      <c r="A1310" s="21" t="s">
        <v>3489</v>
      </c>
      <c r="B1310" t="s">
        <v>3491</v>
      </c>
      <c r="C1310" s="16">
        <v>40394</v>
      </c>
      <c r="D1310" t="s">
        <v>4476</v>
      </c>
      <c r="F1310" t="s">
        <v>77</v>
      </c>
      <c r="G1310" t="s">
        <v>16730</v>
      </c>
      <c r="H1310" t="s">
        <v>4503</v>
      </c>
      <c r="I1310" t="s">
        <v>60</v>
      </c>
      <c r="J1310" t="s">
        <v>3490</v>
      </c>
      <c r="K1310" t="s">
        <v>4506</v>
      </c>
      <c r="L1310" t="s">
        <v>3492</v>
      </c>
      <c r="M1310">
        <v>87.763999999999996</v>
      </c>
      <c r="N1310" t="s">
        <v>4484</v>
      </c>
      <c r="S1310" t="s">
        <v>4485</v>
      </c>
      <c r="T1310" t="s">
        <v>3493</v>
      </c>
      <c r="W1310" t="s">
        <v>16731</v>
      </c>
      <c r="X1310" t="s">
        <v>16732</v>
      </c>
      <c r="Y1310" t="s">
        <v>16733</v>
      </c>
      <c r="AM1310">
        <v>1</v>
      </c>
      <c r="AN1310" t="s">
        <v>12244</v>
      </c>
      <c r="AO1310" s="17">
        <v>18568</v>
      </c>
      <c r="AP1310">
        <v>2</v>
      </c>
      <c r="AQ1310" t="s">
        <v>61</v>
      </c>
      <c r="AR1310" s="16">
        <v>42767</v>
      </c>
      <c r="AS1310">
        <v>3000000</v>
      </c>
      <c r="AT1310" t="s">
        <v>39</v>
      </c>
      <c r="AU1310">
        <v>3000000</v>
      </c>
      <c r="AV1310">
        <v>3000000</v>
      </c>
      <c r="AW1310" t="s">
        <v>39</v>
      </c>
      <c r="AX1310">
        <v>3000000</v>
      </c>
      <c r="AY1310" t="s">
        <v>60</v>
      </c>
      <c r="AZ1310">
        <v>3500000</v>
      </c>
      <c r="BA1310" t="s">
        <v>39</v>
      </c>
      <c r="BB1310">
        <v>3500000</v>
      </c>
      <c r="BC1310">
        <v>3500000</v>
      </c>
      <c r="BD1310" t="s">
        <v>39</v>
      </c>
      <c r="BE1310">
        <v>3500000</v>
      </c>
      <c r="CP1310" t="s">
        <v>4581</v>
      </c>
      <c r="CU1310">
        <v>12</v>
      </c>
    </row>
    <row r="1311" spans="1:99" x14ac:dyDescent="0.2">
      <c r="A1311" s="21" t="s">
        <v>16734</v>
      </c>
      <c r="B1311" t="s">
        <v>16735</v>
      </c>
      <c r="C1311" s="16">
        <v>42338</v>
      </c>
      <c r="D1311" t="s">
        <v>4476</v>
      </c>
      <c r="F1311" t="s">
        <v>77</v>
      </c>
      <c r="G1311" t="s">
        <v>16736</v>
      </c>
      <c r="H1311" t="s">
        <v>4503</v>
      </c>
      <c r="I1311" t="s">
        <v>52</v>
      </c>
      <c r="J1311" t="s">
        <v>2423</v>
      </c>
      <c r="K1311" t="s">
        <v>6538</v>
      </c>
      <c r="L1311" t="s">
        <v>16737</v>
      </c>
      <c r="M1311">
        <v>87.822999999999993</v>
      </c>
      <c r="N1311" t="s">
        <v>4484</v>
      </c>
      <c r="S1311" t="s">
        <v>4485</v>
      </c>
      <c r="T1311" t="s">
        <v>16738</v>
      </c>
      <c r="V1311" t="s">
        <v>16739</v>
      </c>
      <c r="W1311" t="s">
        <v>16740</v>
      </c>
      <c r="X1311" t="s">
        <v>16741</v>
      </c>
      <c r="Y1311">
        <v>454241020</v>
      </c>
      <c r="Z1311">
        <v>1</v>
      </c>
      <c r="AM1311">
        <v>1</v>
      </c>
      <c r="AN1311" t="s">
        <v>16742</v>
      </c>
      <c r="AO1311" s="17">
        <v>18568</v>
      </c>
      <c r="AP1311">
        <v>2</v>
      </c>
      <c r="AQ1311" t="s">
        <v>52</v>
      </c>
      <c r="AR1311" s="16">
        <v>42566</v>
      </c>
      <c r="AS1311">
        <v>25000</v>
      </c>
      <c r="AT1311" t="s">
        <v>35</v>
      </c>
      <c r="AU1311">
        <v>27590</v>
      </c>
      <c r="AV1311">
        <v>25000</v>
      </c>
      <c r="AW1311" t="s">
        <v>35</v>
      </c>
      <c r="AX1311">
        <v>27590</v>
      </c>
      <c r="AY1311" t="s">
        <v>52</v>
      </c>
      <c r="AZ1311">
        <v>67591</v>
      </c>
      <c r="BA1311" t="s">
        <v>39</v>
      </c>
      <c r="BB1311">
        <v>67591</v>
      </c>
      <c r="BC1311">
        <v>67591</v>
      </c>
      <c r="BD1311" t="s">
        <v>39</v>
      </c>
      <c r="BE1311">
        <v>67591</v>
      </c>
      <c r="CC1311" t="s">
        <v>4607</v>
      </c>
      <c r="CD1311">
        <v>1</v>
      </c>
      <c r="CN1311" t="s">
        <v>5008</v>
      </c>
      <c r="CP1311" t="s">
        <v>4716</v>
      </c>
    </row>
    <row r="1312" spans="1:99" x14ac:dyDescent="0.2">
      <c r="A1312" s="21" t="s">
        <v>16743</v>
      </c>
      <c r="B1312" t="s">
        <v>16744</v>
      </c>
      <c r="C1312" s="16">
        <v>42795</v>
      </c>
      <c r="D1312" t="s">
        <v>4476</v>
      </c>
      <c r="F1312" t="s">
        <v>53</v>
      </c>
      <c r="G1312" t="s">
        <v>16745</v>
      </c>
      <c r="H1312" t="s">
        <v>4503</v>
      </c>
      <c r="I1312" t="s">
        <v>91</v>
      </c>
      <c r="J1312" t="s">
        <v>16746</v>
      </c>
      <c r="K1312" t="s">
        <v>16747</v>
      </c>
      <c r="L1312" t="s">
        <v>16748</v>
      </c>
      <c r="M1312">
        <v>88.721999999999994</v>
      </c>
      <c r="N1312" t="s">
        <v>4484</v>
      </c>
      <c r="S1312" t="s">
        <v>4485</v>
      </c>
      <c r="T1312" t="s">
        <v>16749</v>
      </c>
      <c r="U1312" t="s">
        <v>16750</v>
      </c>
      <c r="V1312" t="s">
        <v>16751</v>
      </c>
      <c r="W1312" t="s">
        <v>16752</v>
      </c>
      <c r="X1312" t="s">
        <v>16753</v>
      </c>
      <c r="Y1312" t="s">
        <v>16754</v>
      </c>
      <c r="AM1312">
        <v>3</v>
      </c>
      <c r="AN1312" t="s">
        <v>16755</v>
      </c>
      <c r="AO1312" s="18">
        <v>44470</v>
      </c>
      <c r="AP1312">
        <v>2</v>
      </c>
      <c r="AQ1312" t="s">
        <v>52</v>
      </c>
      <c r="AR1312" s="16">
        <v>43311</v>
      </c>
      <c r="AS1312">
        <v>165000</v>
      </c>
      <c r="AT1312" t="s">
        <v>35</v>
      </c>
      <c r="AU1312">
        <v>193172</v>
      </c>
      <c r="AV1312">
        <v>165000</v>
      </c>
      <c r="AW1312" t="s">
        <v>35</v>
      </c>
      <c r="AX1312">
        <v>193172</v>
      </c>
      <c r="AY1312" t="s">
        <v>91</v>
      </c>
      <c r="AZ1312">
        <v>265000</v>
      </c>
      <c r="BA1312" t="s">
        <v>35</v>
      </c>
      <c r="BB1312">
        <v>312152</v>
      </c>
      <c r="BC1312">
        <v>265000</v>
      </c>
      <c r="BD1312" t="s">
        <v>35</v>
      </c>
      <c r="BE1312">
        <v>312152</v>
      </c>
      <c r="BF1312">
        <v>3</v>
      </c>
      <c r="BG1312">
        <v>3</v>
      </c>
      <c r="CC1312" t="s">
        <v>4607</v>
      </c>
      <c r="CD1312">
        <v>1</v>
      </c>
      <c r="CN1312" t="s">
        <v>4530</v>
      </c>
      <c r="CP1312" t="s">
        <v>4555</v>
      </c>
      <c r="CQ1312" t="s">
        <v>16756</v>
      </c>
    </row>
    <row r="1313" spans="1:99" x14ac:dyDescent="0.2">
      <c r="A1313" s="21" t="s">
        <v>4118</v>
      </c>
      <c r="B1313" t="s">
        <v>4120</v>
      </c>
      <c r="C1313" s="16">
        <v>41275</v>
      </c>
      <c r="D1313" t="s">
        <v>4501</v>
      </c>
      <c r="G1313" t="s">
        <v>16757</v>
      </c>
      <c r="H1313" t="s">
        <v>4503</v>
      </c>
      <c r="I1313" t="s">
        <v>52</v>
      </c>
      <c r="J1313" t="s">
        <v>4119</v>
      </c>
      <c r="K1313" t="s">
        <v>4506</v>
      </c>
      <c r="L1313" t="s">
        <v>4121</v>
      </c>
      <c r="M1313">
        <v>88.984999999999999</v>
      </c>
      <c r="N1313" t="s">
        <v>6289</v>
      </c>
      <c r="R1313" t="s">
        <v>6290</v>
      </c>
      <c r="S1313" t="s">
        <v>4485</v>
      </c>
      <c r="U1313" t="s">
        <v>16758</v>
      </c>
      <c r="V1313" t="s">
        <v>16759</v>
      </c>
      <c r="W1313" t="s">
        <v>16760</v>
      </c>
      <c r="X1313" t="s">
        <v>16761</v>
      </c>
      <c r="Z1313">
        <v>28</v>
      </c>
      <c r="AM1313">
        <v>4</v>
      </c>
      <c r="AN1313" t="s">
        <v>16762</v>
      </c>
      <c r="AO1313" s="18">
        <v>44470</v>
      </c>
      <c r="AP1313">
        <v>2</v>
      </c>
      <c r="AQ1313" t="s">
        <v>52</v>
      </c>
      <c r="AR1313" s="16">
        <v>41730</v>
      </c>
      <c r="AS1313">
        <v>300000</v>
      </c>
      <c r="AT1313" t="s">
        <v>39</v>
      </c>
      <c r="AU1313">
        <v>300000</v>
      </c>
      <c r="AV1313">
        <v>300000</v>
      </c>
      <c r="AW1313" t="s">
        <v>39</v>
      </c>
      <c r="AX1313">
        <v>300000</v>
      </c>
      <c r="AY1313" t="s">
        <v>52</v>
      </c>
      <c r="AZ1313">
        <v>450000</v>
      </c>
      <c r="BA1313" t="s">
        <v>39</v>
      </c>
      <c r="BB1313">
        <v>450000</v>
      </c>
      <c r="BC1313">
        <v>450000</v>
      </c>
      <c r="BD1313" t="s">
        <v>39</v>
      </c>
      <c r="BE1313">
        <v>450000</v>
      </c>
      <c r="BG1313">
        <v>1</v>
      </c>
      <c r="CP1313" t="s">
        <v>4609</v>
      </c>
      <c r="CQ1313" t="s">
        <v>3409</v>
      </c>
      <c r="CU1313">
        <v>12</v>
      </c>
    </row>
    <row r="1314" spans="1:99" x14ac:dyDescent="0.2">
      <c r="A1314" s="21" t="s">
        <v>3840</v>
      </c>
      <c r="B1314" t="s">
        <v>3841</v>
      </c>
      <c r="C1314" s="16">
        <v>43269</v>
      </c>
      <c r="D1314" t="s">
        <v>4476</v>
      </c>
      <c r="G1314" t="s">
        <v>16763</v>
      </c>
      <c r="H1314" t="s">
        <v>4503</v>
      </c>
      <c r="I1314" t="s">
        <v>5327</v>
      </c>
      <c r="J1314" t="s">
        <v>3126</v>
      </c>
      <c r="K1314" t="s">
        <v>4506</v>
      </c>
      <c r="L1314" t="s">
        <v>3842</v>
      </c>
      <c r="M1314">
        <v>89.162000000000006</v>
      </c>
      <c r="N1314" t="s">
        <v>4484</v>
      </c>
      <c r="S1314" t="s">
        <v>4485</v>
      </c>
      <c r="T1314" t="s">
        <v>3843</v>
      </c>
      <c r="X1314" t="s">
        <v>16764</v>
      </c>
      <c r="AM1314">
        <v>2</v>
      </c>
      <c r="AN1314" t="s">
        <v>16765</v>
      </c>
      <c r="AO1314" s="18">
        <v>44470</v>
      </c>
      <c r="AP1314">
        <v>2</v>
      </c>
      <c r="AR1314" s="16">
        <v>43688</v>
      </c>
      <c r="AS1314">
        <v>95836</v>
      </c>
      <c r="AT1314" t="s">
        <v>1244</v>
      </c>
      <c r="AU1314">
        <v>115214</v>
      </c>
      <c r="AV1314">
        <v>95836</v>
      </c>
      <c r="AW1314" t="s">
        <v>1244</v>
      </c>
      <c r="AX1314">
        <v>115214</v>
      </c>
      <c r="AY1314" t="s">
        <v>5327</v>
      </c>
      <c r="AZ1314">
        <v>115214</v>
      </c>
      <c r="BA1314" t="s">
        <v>39</v>
      </c>
      <c r="BB1314">
        <v>115214</v>
      </c>
      <c r="BC1314">
        <v>115214</v>
      </c>
      <c r="BD1314" t="s">
        <v>39</v>
      </c>
      <c r="BE1314">
        <v>115214</v>
      </c>
      <c r="BG1314">
        <v>1</v>
      </c>
      <c r="CF1314">
        <v>0</v>
      </c>
      <c r="CG1314">
        <v>1</v>
      </c>
      <c r="CI1314" t="s">
        <v>4580</v>
      </c>
      <c r="CP1314" t="s">
        <v>6087</v>
      </c>
      <c r="CQ1314" t="s">
        <v>3474</v>
      </c>
    </row>
    <row r="1315" spans="1:99" x14ac:dyDescent="0.2">
      <c r="A1315" s="21" t="s">
        <v>2937</v>
      </c>
      <c r="B1315" t="s">
        <v>2939</v>
      </c>
      <c r="C1315" s="16">
        <v>41640</v>
      </c>
      <c r="D1315" t="s">
        <v>4501</v>
      </c>
      <c r="G1315" t="s">
        <v>16766</v>
      </c>
      <c r="H1315" t="s">
        <v>4503</v>
      </c>
      <c r="I1315" t="s">
        <v>60</v>
      </c>
      <c r="J1315" t="s">
        <v>2938</v>
      </c>
      <c r="K1315" t="s">
        <v>4506</v>
      </c>
      <c r="L1315" t="s">
        <v>2940</v>
      </c>
      <c r="M1315">
        <v>89.361000000000004</v>
      </c>
      <c r="N1315" t="s">
        <v>4484</v>
      </c>
      <c r="S1315" t="s">
        <v>4485</v>
      </c>
      <c r="T1315" t="s">
        <v>2941</v>
      </c>
      <c r="U1315" t="s">
        <v>16767</v>
      </c>
      <c r="V1315" t="s">
        <v>16768</v>
      </c>
      <c r="W1315" t="s">
        <v>16769</v>
      </c>
      <c r="X1315" t="s">
        <v>16770</v>
      </c>
      <c r="AM1315">
        <v>1</v>
      </c>
      <c r="AN1315" t="s">
        <v>16771</v>
      </c>
      <c r="AO1315" s="17">
        <v>18568</v>
      </c>
      <c r="AP1315">
        <v>2</v>
      </c>
      <c r="AQ1315" t="s">
        <v>61</v>
      </c>
      <c r="AR1315" s="16">
        <v>43160</v>
      </c>
      <c r="AS1315">
        <v>400000</v>
      </c>
      <c r="AT1315" t="s">
        <v>39</v>
      </c>
      <c r="AU1315">
        <v>400000</v>
      </c>
      <c r="AV1315">
        <v>400000</v>
      </c>
      <c r="AW1315" t="s">
        <v>39</v>
      </c>
      <c r="AX1315">
        <v>400000</v>
      </c>
      <c r="AY1315" t="s">
        <v>60</v>
      </c>
      <c r="AZ1315">
        <v>1400000</v>
      </c>
      <c r="BA1315" t="s">
        <v>39</v>
      </c>
      <c r="BB1315">
        <v>1400000</v>
      </c>
      <c r="BC1315">
        <v>1400000</v>
      </c>
      <c r="BD1315" t="s">
        <v>39</v>
      </c>
      <c r="BE1315">
        <v>1400000</v>
      </c>
      <c r="CP1315" t="s">
        <v>16772</v>
      </c>
    </row>
    <row r="1316" spans="1:99" x14ac:dyDescent="0.2">
      <c r="A1316" s="21" t="s">
        <v>16773</v>
      </c>
      <c r="B1316" t="s">
        <v>16774</v>
      </c>
      <c r="C1316" s="16">
        <v>43556</v>
      </c>
      <c r="D1316" t="s">
        <v>4546</v>
      </c>
      <c r="G1316" t="s">
        <v>16775</v>
      </c>
      <c r="H1316" t="s">
        <v>4503</v>
      </c>
      <c r="I1316" t="s">
        <v>52</v>
      </c>
      <c r="J1316" t="s">
        <v>16776</v>
      </c>
      <c r="K1316" t="s">
        <v>9067</v>
      </c>
      <c r="L1316" t="s">
        <v>16777</v>
      </c>
      <c r="M1316">
        <v>89.959000000000003</v>
      </c>
      <c r="N1316" t="s">
        <v>4484</v>
      </c>
      <c r="S1316" t="s">
        <v>4485</v>
      </c>
      <c r="T1316" t="s">
        <v>16778</v>
      </c>
      <c r="U1316" t="s">
        <v>16779</v>
      </c>
      <c r="V1316" t="s">
        <v>16780</v>
      </c>
      <c r="W1316" t="s">
        <v>16781</v>
      </c>
      <c r="X1316" t="s">
        <v>16782</v>
      </c>
      <c r="Z1316">
        <v>4</v>
      </c>
      <c r="AM1316">
        <v>2</v>
      </c>
      <c r="AN1316" t="s">
        <v>16783</v>
      </c>
      <c r="AO1316" s="18">
        <v>44470</v>
      </c>
      <c r="AP1316">
        <v>2</v>
      </c>
      <c r="AQ1316" t="s">
        <v>52</v>
      </c>
      <c r="AR1316" s="16">
        <v>43709</v>
      </c>
      <c r="AS1316">
        <v>50000</v>
      </c>
      <c r="AT1316" t="s">
        <v>35</v>
      </c>
      <c r="AU1316">
        <v>54952</v>
      </c>
      <c r="AV1316">
        <v>50000</v>
      </c>
      <c r="AW1316" t="s">
        <v>35</v>
      </c>
      <c r="AX1316">
        <v>54952</v>
      </c>
      <c r="AY1316" t="s">
        <v>52</v>
      </c>
      <c r="AZ1316">
        <v>65000</v>
      </c>
      <c r="BA1316" t="s">
        <v>35</v>
      </c>
      <c r="BB1316">
        <v>71647</v>
      </c>
      <c r="BC1316">
        <v>65000</v>
      </c>
      <c r="BD1316" t="s">
        <v>35</v>
      </c>
      <c r="BE1316">
        <v>71647</v>
      </c>
      <c r="BF1316">
        <v>2</v>
      </c>
      <c r="BG1316">
        <v>2</v>
      </c>
      <c r="CN1316" t="s">
        <v>4530</v>
      </c>
      <c r="CP1316" t="s">
        <v>7004</v>
      </c>
      <c r="CQ1316" t="s">
        <v>16784</v>
      </c>
    </row>
    <row r="1317" spans="1:99" x14ac:dyDescent="0.2">
      <c r="A1317" s="21" t="s">
        <v>16785</v>
      </c>
      <c r="B1317" t="s">
        <v>16786</v>
      </c>
      <c r="C1317" s="16">
        <v>42690</v>
      </c>
      <c r="D1317" t="s">
        <v>4476</v>
      </c>
      <c r="G1317" t="s">
        <v>16787</v>
      </c>
      <c r="H1317" t="s">
        <v>4503</v>
      </c>
      <c r="I1317" t="s">
        <v>91</v>
      </c>
      <c r="J1317" t="s">
        <v>16788</v>
      </c>
      <c r="K1317" t="s">
        <v>5500</v>
      </c>
      <c r="L1317" t="s">
        <v>16789</v>
      </c>
      <c r="M1317">
        <v>90.122</v>
      </c>
      <c r="N1317" t="s">
        <v>6289</v>
      </c>
      <c r="Q1317" s="16">
        <v>43655</v>
      </c>
      <c r="R1317" t="s">
        <v>4476</v>
      </c>
      <c r="S1317" t="s">
        <v>4485</v>
      </c>
      <c r="T1317" t="s">
        <v>16790</v>
      </c>
      <c r="U1317" t="s">
        <v>16791</v>
      </c>
      <c r="V1317" t="s">
        <v>16792</v>
      </c>
      <c r="W1317" t="s">
        <v>16793</v>
      </c>
      <c r="X1317" t="s">
        <v>16794</v>
      </c>
      <c r="Y1317" t="s">
        <v>16795</v>
      </c>
      <c r="Z1317">
        <v>7</v>
      </c>
      <c r="AM1317">
        <v>1</v>
      </c>
      <c r="AN1317" t="s">
        <v>16796</v>
      </c>
      <c r="AO1317" s="18">
        <v>44470</v>
      </c>
      <c r="AP1317">
        <v>2</v>
      </c>
      <c r="AQ1317" t="s">
        <v>52</v>
      </c>
      <c r="AR1317" s="16">
        <v>43348</v>
      </c>
      <c r="AS1317">
        <v>104000</v>
      </c>
      <c r="AT1317" t="s">
        <v>35</v>
      </c>
      <c r="AU1317">
        <v>120999</v>
      </c>
      <c r="AV1317">
        <v>104000</v>
      </c>
      <c r="AW1317" t="s">
        <v>35</v>
      </c>
      <c r="AX1317">
        <v>120999</v>
      </c>
      <c r="AY1317" t="s">
        <v>91</v>
      </c>
      <c r="AZ1317">
        <v>201000</v>
      </c>
      <c r="BA1317" t="s">
        <v>35</v>
      </c>
      <c r="BB1317">
        <v>224876</v>
      </c>
      <c r="BC1317">
        <v>201000</v>
      </c>
      <c r="BD1317" t="s">
        <v>35</v>
      </c>
      <c r="BE1317">
        <v>224876</v>
      </c>
      <c r="CN1317" t="s">
        <v>4530</v>
      </c>
      <c r="CP1317" t="s">
        <v>8834</v>
      </c>
    </row>
    <row r="1318" spans="1:99" x14ac:dyDescent="0.2">
      <c r="A1318" s="21" t="s">
        <v>16797</v>
      </c>
      <c r="B1318" t="s">
        <v>16798</v>
      </c>
      <c r="C1318" s="16">
        <v>42370</v>
      </c>
      <c r="D1318" t="s">
        <v>4501</v>
      </c>
      <c r="G1318" t="s">
        <v>16799</v>
      </c>
      <c r="H1318" t="s">
        <v>4503</v>
      </c>
      <c r="I1318" t="s">
        <v>91</v>
      </c>
      <c r="J1318" t="s">
        <v>16800</v>
      </c>
      <c r="K1318" t="s">
        <v>4828</v>
      </c>
      <c r="L1318" t="s">
        <v>16801</v>
      </c>
      <c r="M1318">
        <v>90.805000000000007</v>
      </c>
      <c r="N1318" t="s">
        <v>4484</v>
      </c>
      <c r="S1318" t="s">
        <v>4485</v>
      </c>
      <c r="T1318" t="s">
        <v>16802</v>
      </c>
      <c r="V1318" t="s">
        <v>16803</v>
      </c>
      <c r="X1318" t="s">
        <v>16804</v>
      </c>
      <c r="AO1318" s="18">
        <v>44470</v>
      </c>
      <c r="AP1318">
        <v>2</v>
      </c>
      <c r="AQ1318" t="s">
        <v>52</v>
      </c>
      <c r="AR1318" s="16">
        <v>43165</v>
      </c>
      <c r="AS1318">
        <v>37500</v>
      </c>
      <c r="AT1318" t="s">
        <v>35</v>
      </c>
      <c r="AU1318">
        <v>46559</v>
      </c>
      <c r="AV1318">
        <v>37500</v>
      </c>
      <c r="AW1318" t="s">
        <v>35</v>
      </c>
      <c r="AX1318">
        <v>46559</v>
      </c>
      <c r="AY1318" t="s">
        <v>91</v>
      </c>
      <c r="AZ1318">
        <v>97500</v>
      </c>
      <c r="BA1318" t="s">
        <v>35</v>
      </c>
      <c r="BB1318">
        <v>111901</v>
      </c>
      <c r="BC1318">
        <v>97500</v>
      </c>
      <c r="BD1318" t="s">
        <v>35</v>
      </c>
      <c r="BE1318">
        <v>111901</v>
      </c>
      <c r="BG1318">
        <v>3</v>
      </c>
      <c r="CN1318" t="s">
        <v>4530</v>
      </c>
      <c r="CP1318" t="s">
        <v>16805</v>
      </c>
      <c r="CQ1318" t="s">
        <v>16806</v>
      </c>
    </row>
    <row r="1319" spans="1:99" x14ac:dyDescent="0.2">
      <c r="A1319" s="21" t="s">
        <v>16807</v>
      </c>
      <c r="B1319" t="s">
        <v>16808</v>
      </c>
      <c r="C1319" s="16">
        <v>43864</v>
      </c>
      <c r="D1319" t="s">
        <v>4476</v>
      </c>
      <c r="G1319" t="s">
        <v>16809</v>
      </c>
      <c r="H1319" t="s">
        <v>4503</v>
      </c>
      <c r="I1319" t="s">
        <v>5078</v>
      </c>
      <c r="J1319" t="s">
        <v>4669</v>
      </c>
      <c r="K1319" t="s">
        <v>15641</v>
      </c>
      <c r="L1319" t="s">
        <v>16810</v>
      </c>
      <c r="M1319">
        <v>91.057000000000002</v>
      </c>
      <c r="N1319" t="s">
        <v>4484</v>
      </c>
      <c r="S1319" t="s">
        <v>4485</v>
      </c>
      <c r="T1319" t="s">
        <v>16811</v>
      </c>
      <c r="U1319" t="s">
        <v>16812</v>
      </c>
      <c r="V1319" t="s">
        <v>16813</v>
      </c>
      <c r="W1319" t="s">
        <v>16814</v>
      </c>
      <c r="X1319" t="s">
        <v>16815</v>
      </c>
      <c r="Y1319" t="s">
        <v>16816</v>
      </c>
      <c r="AM1319">
        <v>2</v>
      </c>
      <c r="AN1319" t="s">
        <v>16817</v>
      </c>
      <c r="AO1319" s="18">
        <v>44470</v>
      </c>
      <c r="AP1319">
        <v>2</v>
      </c>
      <c r="AQ1319" t="s">
        <v>52</v>
      </c>
      <c r="AR1319" s="16">
        <v>43971</v>
      </c>
      <c r="AS1319">
        <v>50000</v>
      </c>
      <c r="AT1319" t="s">
        <v>35</v>
      </c>
      <c r="AU1319">
        <v>54896</v>
      </c>
      <c r="AV1319">
        <v>30000</v>
      </c>
      <c r="AW1319" t="s">
        <v>35</v>
      </c>
      <c r="AX1319">
        <v>32497</v>
      </c>
      <c r="AY1319" t="s">
        <v>213</v>
      </c>
      <c r="AZ1319">
        <v>30000</v>
      </c>
      <c r="BA1319" t="s">
        <v>35</v>
      </c>
      <c r="BB1319">
        <v>32498</v>
      </c>
      <c r="BC1319">
        <v>80000</v>
      </c>
      <c r="BD1319" t="s">
        <v>35</v>
      </c>
      <c r="BE1319">
        <v>87395</v>
      </c>
      <c r="BF1319">
        <v>2</v>
      </c>
      <c r="BG1319">
        <v>2</v>
      </c>
      <c r="CC1319" t="s">
        <v>5151</v>
      </c>
      <c r="CD1319">
        <v>1</v>
      </c>
      <c r="CN1319" t="s">
        <v>5008</v>
      </c>
      <c r="CP1319" t="s">
        <v>4679</v>
      </c>
      <c r="CQ1319" t="s">
        <v>16818</v>
      </c>
    </row>
    <row r="1320" spans="1:99" x14ac:dyDescent="0.2">
      <c r="A1320" s="21" t="s">
        <v>16819</v>
      </c>
      <c r="B1320" t="s">
        <v>16820</v>
      </c>
      <c r="C1320" s="16">
        <v>43159</v>
      </c>
      <c r="D1320" t="s">
        <v>4476</v>
      </c>
      <c r="G1320" t="s">
        <v>16821</v>
      </c>
      <c r="H1320" t="s">
        <v>4503</v>
      </c>
      <c r="I1320" t="s">
        <v>52</v>
      </c>
      <c r="J1320" t="s">
        <v>16822</v>
      </c>
      <c r="K1320" t="s">
        <v>5066</v>
      </c>
      <c r="L1320" t="s">
        <v>16823</v>
      </c>
      <c r="M1320">
        <v>91.174999999999997</v>
      </c>
      <c r="N1320" t="s">
        <v>4484</v>
      </c>
      <c r="S1320" t="s">
        <v>4485</v>
      </c>
      <c r="T1320" t="s">
        <v>16824</v>
      </c>
      <c r="U1320" t="s">
        <v>16825</v>
      </c>
      <c r="W1320" t="s">
        <v>16826</v>
      </c>
      <c r="X1320" t="s">
        <v>16827</v>
      </c>
      <c r="Y1320" t="s">
        <v>16828</v>
      </c>
      <c r="AM1320">
        <v>1</v>
      </c>
      <c r="AN1320" t="s">
        <v>16829</v>
      </c>
      <c r="AO1320" s="18">
        <v>44470</v>
      </c>
      <c r="AP1320">
        <v>2</v>
      </c>
      <c r="AQ1320" t="s">
        <v>52</v>
      </c>
      <c r="AR1320" s="16">
        <v>43553</v>
      </c>
      <c r="AS1320">
        <v>256000</v>
      </c>
      <c r="AT1320" t="s">
        <v>35</v>
      </c>
      <c r="AU1320">
        <v>287285</v>
      </c>
      <c r="AV1320">
        <v>256000</v>
      </c>
      <c r="AW1320" t="s">
        <v>35</v>
      </c>
      <c r="AX1320">
        <v>287285</v>
      </c>
      <c r="AY1320" t="s">
        <v>52</v>
      </c>
      <c r="AZ1320">
        <v>306000</v>
      </c>
      <c r="BA1320" t="s">
        <v>35</v>
      </c>
      <c r="BB1320">
        <v>346595</v>
      </c>
      <c r="BC1320">
        <v>306000</v>
      </c>
      <c r="BD1320" t="s">
        <v>35</v>
      </c>
      <c r="BE1320">
        <v>346595</v>
      </c>
      <c r="CF1320">
        <v>0</v>
      </c>
      <c r="CG1320">
        <v>1</v>
      </c>
      <c r="CI1320" t="s">
        <v>4580</v>
      </c>
      <c r="CN1320" t="s">
        <v>4530</v>
      </c>
      <c r="CP1320" t="s">
        <v>16160</v>
      </c>
    </row>
    <row r="1321" spans="1:99" x14ac:dyDescent="0.2">
      <c r="A1321" s="21" t="s">
        <v>3687</v>
      </c>
      <c r="B1321" t="s">
        <v>3689</v>
      </c>
      <c r="C1321" s="16">
        <v>42148</v>
      </c>
      <c r="D1321" t="s">
        <v>4476</v>
      </c>
      <c r="E1321" t="s">
        <v>4881</v>
      </c>
      <c r="G1321" t="s">
        <v>16830</v>
      </c>
      <c r="H1321" t="s">
        <v>4503</v>
      </c>
      <c r="I1321" t="s">
        <v>5830</v>
      </c>
      <c r="J1321" t="s">
        <v>3688</v>
      </c>
      <c r="K1321" t="s">
        <v>4506</v>
      </c>
      <c r="L1321" t="s">
        <v>3690</v>
      </c>
      <c r="M1321">
        <v>91.26</v>
      </c>
      <c r="N1321" t="s">
        <v>6289</v>
      </c>
      <c r="O1321" s="16">
        <v>42872</v>
      </c>
      <c r="P1321" t="s">
        <v>4476</v>
      </c>
      <c r="Q1321" s="16">
        <v>42856</v>
      </c>
      <c r="R1321" t="s">
        <v>4546</v>
      </c>
      <c r="S1321" t="s">
        <v>4485</v>
      </c>
      <c r="T1321" t="s">
        <v>3691</v>
      </c>
      <c r="U1321" t="s">
        <v>16831</v>
      </c>
      <c r="V1321" t="s">
        <v>16832</v>
      </c>
      <c r="W1321" t="s">
        <v>16833</v>
      </c>
      <c r="X1321" t="s">
        <v>16834</v>
      </c>
      <c r="AM1321">
        <v>3</v>
      </c>
      <c r="AN1321" t="s">
        <v>16835</v>
      </c>
      <c r="AO1321" s="18">
        <v>44470</v>
      </c>
      <c r="AP1321">
        <v>2</v>
      </c>
      <c r="AQ1321" t="s">
        <v>203</v>
      </c>
      <c r="AR1321" s="16">
        <v>42614</v>
      </c>
      <c r="AS1321">
        <v>50000</v>
      </c>
      <c r="AT1321" t="s">
        <v>39</v>
      </c>
      <c r="AU1321">
        <v>50000</v>
      </c>
      <c r="AV1321">
        <v>50000</v>
      </c>
      <c r="AW1321" t="s">
        <v>39</v>
      </c>
      <c r="AX1321">
        <v>50000</v>
      </c>
      <c r="AY1321" t="s">
        <v>97</v>
      </c>
      <c r="AZ1321">
        <v>50000</v>
      </c>
      <c r="BA1321" t="s">
        <v>39</v>
      </c>
      <c r="BB1321">
        <v>50000</v>
      </c>
      <c r="BC1321">
        <v>100000</v>
      </c>
      <c r="BD1321" t="s">
        <v>39</v>
      </c>
      <c r="BE1321">
        <v>100000</v>
      </c>
      <c r="BF1321">
        <v>1</v>
      </c>
      <c r="BG1321">
        <v>2</v>
      </c>
      <c r="BH1321" t="s">
        <v>16836</v>
      </c>
      <c r="BI1321" t="s">
        <v>16837</v>
      </c>
      <c r="BJ1321" s="16">
        <v>42872</v>
      </c>
      <c r="BK1321" t="s">
        <v>4476</v>
      </c>
      <c r="BO1321" t="s">
        <v>5195</v>
      </c>
      <c r="CP1321" t="s">
        <v>16838</v>
      </c>
      <c r="CQ1321" t="s">
        <v>16839</v>
      </c>
      <c r="CR1321" t="s">
        <v>16840</v>
      </c>
      <c r="CS1321" t="s">
        <v>16841</v>
      </c>
      <c r="CU1321">
        <v>4</v>
      </c>
    </row>
    <row r="1322" spans="1:99" x14ac:dyDescent="0.2">
      <c r="A1322" s="21" t="s">
        <v>1154</v>
      </c>
      <c r="B1322" t="s">
        <v>1155</v>
      </c>
      <c r="C1322" s="16">
        <v>39448</v>
      </c>
      <c r="D1322" t="s">
        <v>4501</v>
      </c>
      <c r="F1322" t="s">
        <v>45</v>
      </c>
      <c r="G1322" t="s">
        <v>16842</v>
      </c>
      <c r="H1322" t="s">
        <v>4503</v>
      </c>
      <c r="I1322" t="s">
        <v>5078</v>
      </c>
      <c r="J1322" t="s">
        <v>1153</v>
      </c>
      <c r="K1322" t="s">
        <v>4482</v>
      </c>
      <c r="L1322" t="s">
        <v>1156</v>
      </c>
      <c r="M1322">
        <v>91.543000000000006</v>
      </c>
      <c r="N1322" t="s">
        <v>4484</v>
      </c>
      <c r="S1322" t="s">
        <v>4485</v>
      </c>
      <c r="T1322" t="s">
        <v>1157</v>
      </c>
      <c r="U1322" t="s">
        <v>16843</v>
      </c>
      <c r="W1322" t="s">
        <v>16844</v>
      </c>
      <c r="Y1322">
        <v>33175437520</v>
      </c>
      <c r="Z1322">
        <v>1</v>
      </c>
      <c r="AM1322">
        <v>1</v>
      </c>
      <c r="AN1322" t="s">
        <v>16845</v>
      </c>
      <c r="AO1322" s="17">
        <v>18568</v>
      </c>
      <c r="AP1322">
        <v>2</v>
      </c>
      <c r="AQ1322" t="s">
        <v>44</v>
      </c>
      <c r="AR1322" s="16">
        <v>42430</v>
      </c>
      <c r="AS1322">
        <v>50000</v>
      </c>
      <c r="AT1322" t="s">
        <v>35</v>
      </c>
      <c r="AU1322">
        <v>54326</v>
      </c>
      <c r="AY1322" t="s">
        <v>44</v>
      </c>
      <c r="BC1322">
        <v>54327</v>
      </c>
      <c r="BD1322" t="s">
        <v>39</v>
      </c>
      <c r="BE1322">
        <v>54327</v>
      </c>
      <c r="BF1322">
        <v>1</v>
      </c>
      <c r="BG1322">
        <v>2</v>
      </c>
      <c r="CF1322">
        <v>1</v>
      </c>
      <c r="CG1322">
        <v>0</v>
      </c>
      <c r="CH1322" t="s">
        <v>4629</v>
      </c>
    </row>
    <row r="1323" spans="1:99" x14ac:dyDescent="0.2">
      <c r="A1323" s="21" t="s">
        <v>3521</v>
      </c>
      <c r="B1323" t="s">
        <v>3523</v>
      </c>
      <c r="C1323" s="16">
        <v>42005</v>
      </c>
      <c r="D1323" t="s">
        <v>4501</v>
      </c>
      <c r="F1323" t="s">
        <v>53</v>
      </c>
      <c r="G1323" t="s">
        <v>16846</v>
      </c>
      <c r="H1323" t="s">
        <v>4503</v>
      </c>
      <c r="I1323" t="s">
        <v>52</v>
      </c>
      <c r="J1323" t="s">
        <v>3522</v>
      </c>
      <c r="K1323" t="s">
        <v>4506</v>
      </c>
      <c r="L1323" t="s">
        <v>3524</v>
      </c>
      <c r="M1323">
        <v>91.629000000000005</v>
      </c>
      <c r="N1323" t="s">
        <v>4484</v>
      </c>
      <c r="S1323" t="s">
        <v>4485</v>
      </c>
      <c r="T1323" t="s">
        <v>3525</v>
      </c>
      <c r="U1323" t="s">
        <v>16847</v>
      </c>
      <c r="V1323" t="s">
        <v>16848</v>
      </c>
      <c r="AM1323">
        <v>3</v>
      </c>
      <c r="AN1323" t="s">
        <v>16849</v>
      </c>
      <c r="AO1323" s="18">
        <v>44470</v>
      </c>
      <c r="AP1323">
        <v>2</v>
      </c>
      <c r="AQ1323" t="s">
        <v>52</v>
      </c>
      <c r="AR1323" s="16">
        <v>42739</v>
      </c>
      <c r="AS1323">
        <v>50000</v>
      </c>
      <c r="AT1323" t="s">
        <v>35</v>
      </c>
      <c r="AU1323">
        <v>52484</v>
      </c>
      <c r="AV1323">
        <v>50000</v>
      </c>
      <c r="AW1323" t="s">
        <v>35</v>
      </c>
      <c r="AX1323">
        <v>52484</v>
      </c>
      <c r="AY1323" t="s">
        <v>52</v>
      </c>
      <c r="AZ1323">
        <v>52485</v>
      </c>
      <c r="BA1323" t="s">
        <v>39</v>
      </c>
      <c r="BB1323">
        <v>52485</v>
      </c>
      <c r="BC1323">
        <v>52485</v>
      </c>
      <c r="BD1323" t="s">
        <v>39</v>
      </c>
      <c r="BE1323">
        <v>52485</v>
      </c>
      <c r="BG1323">
        <v>3</v>
      </c>
      <c r="CP1323" t="s">
        <v>16850</v>
      </c>
      <c r="CQ1323" t="s">
        <v>16851</v>
      </c>
      <c r="CU1323">
        <v>12</v>
      </c>
    </row>
    <row r="1324" spans="1:99" x14ac:dyDescent="0.2">
      <c r="A1324" s="21" t="s">
        <v>16852</v>
      </c>
      <c r="B1324" t="s">
        <v>16853</v>
      </c>
      <c r="C1324" s="16">
        <v>43466</v>
      </c>
      <c r="D1324" t="s">
        <v>4476</v>
      </c>
      <c r="G1324" t="s">
        <v>16854</v>
      </c>
      <c r="H1324" t="s">
        <v>4503</v>
      </c>
      <c r="I1324" t="s">
        <v>5078</v>
      </c>
      <c r="J1324" t="s">
        <v>16855</v>
      </c>
      <c r="K1324" t="s">
        <v>16856</v>
      </c>
      <c r="L1324" t="s">
        <v>16857</v>
      </c>
      <c r="M1324">
        <v>92.91</v>
      </c>
      <c r="N1324" t="s">
        <v>4484</v>
      </c>
      <c r="S1324" t="s">
        <v>4485</v>
      </c>
      <c r="T1324" t="s">
        <v>16858</v>
      </c>
      <c r="U1324" t="s">
        <v>16859</v>
      </c>
      <c r="V1324" t="s">
        <v>16860</v>
      </c>
      <c r="W1324" t="s">
        <v>16861</v>
      </c>
      <c r="X1324" t="s">
        <v>16862</v>
      </c>
      <c r="Z1324">
        <v>7</v>
      </c>
      <c r="AM1324">
        <v>2</v>
      </c>
      <c r="AN1324" t="s">
        <v>16863</v>
      </c>
      <c r="AO1324" s="18">
        <v>44470</v>
      </c>
      <c r="AP1324">
        <v>2</v>
      </c>
      <c r="AR1324" s="16">
        <v>44040</v>
      </c>
      <c r="AS1324">
        <v>150000</v>
      </c>
      <c r="AT1324" t="s">
        <v>6123</v>
      </c>
      <c r="AU1324">
        <v>21602</v>
      </c>
      <c r="BC1324">
        <v>185000</v>
      </c>
      <c r="BD1324" t="s">
        <v>6123</v>
      </c>
      <c r="BE1324">
        <v>27680</v>
      </c>
      <c r="BF1324">
        <v>2</v>
      </c>
      <c r="BG1324">
        <v>2</v>
      </c>
      <c r="CP1324" t="s">
        <v>4969</v>
      </c>
      <c r="CQ1324" t="s">
        <v>16864</v>
      </c>
    </row>
    <row r="1325" spans="1:99" x14ac:dyDescent="0.2">
      <c r="A1325" s="21" t="s">
        <v>2730</v>
      </c>
      <c r="B1325" t="s">
        <v>2731</v>
      </c>
      <c r="C1325" s="16">
        <v>43287</v>
      </c>
      <c r="D1325" t="s">
        <v>4476</v>
      </c>
      <c r="F1325" t="s">
        <v>77</v>
      </c>
      <c r="G1325" t="s">
        <v>16865</v>
      </c>
    </row>
    <row r="1326" spans="1:99" x14ac:dyDescent="0.2">
      <c r="A1326" s="21" t="s">
        <v>4162</v>
      </c>
      <c r="B1326" t="s">
        <v>4164</v>
      </c>
      <c r="C1326" s="16">
        <v>41275</v>
      </c>
      <c r="D1326" t="s">
        <v>4501</v>
      </c>
      <c r="G1326" t="s">
        <v>16866</v>
      </c>
      <c r="H1326" t="s">
        <v>4503</v>
      </c>
      <c r="I1326" t="s">
        <v>5130</v>
      </c>
      <c r="J1326" t="s">
        <v>4163</v>
      </c>
      <c r="K1326" t="s">
        <v>4506</v>
      </c>
      <c r="L1326" t="s">
        <v>4165</v>
      </c>
      <c r="M1326">
        <v>93.570999999999998</v>
      </c>
      <c r="N1326" t="s">
        <v>6289</v>
      </c>
      <c r="R1326" t="s">
        <v>6290</v>
      </c>
      <c r="S1326" t="s">
        <v>4485</v>
      </c>
      <c r="U1326" t="s">
        <v>16867</v>
      </c>
      <c r="V1326" t="s">
        <v>16868</v>
      </c>
      <c r="X1326" t="s">
        <v>16869</v>
      </c>
      <c r="Y1326" t="s">
        <v>16870</v>
      </c>
      <c r="AM1326">
        <v>1</v>
      </c>
      <c r="AN1326" t="s">
        <v>16871</v>
      </c>
      <c r="AO1326" s="18">
        <v>44470</v>
      </c>
      <c r="AP1326">
        <v>2</v>
      </c>
      <c r="AR1326" s="16">
        <v>42044</v>
      </c>
      <c r="AS1326">
        <v>570000</v>
      </c>
      <c r="AT1326" t="s">
        <v>39</v>
      </c>
      <c r="AU1326">
        <v>570000</v>
      </c>
      <c r="AV1326">
        <v>570000</v>
      </c>
      <c r="AW1326" t="s">
        <v>39</v>
      </c>
      <c r="AX1326">
        <v>570000</v>
      </c>
      <c r="AY1326" t="s">
        <v>5130</v>
      </c>
      <c r="AZ1326">
        <v>1670000</v>
      </c>
      <c r="BA1326" t="s">
        <v>39</v>
      </c>
      <c r="BB1326">
        <v>1670000</v>
      </c>
      <c r="BC1326">
        <v>1670000</v>
      </c>
      <c r="BD1326" t="s">
        <v>39</v>
      </c>
      <c r="BE1326">
        <v>1670000</v>
      </c>
      <c r="CP1326" t="s">
        <v>16872</v>
      </c>
    </row>
    <row r="1327" spans="1:99" x14ac:dyDescent="0.2">
      <c r="A1327" s="21" t="s">
        <v>2356</v>
      </c>
      <c r="B1327" t="s">
        <v>2358</v>
      </c>
      <c r="C1327" s="16">
        <v>43101</v>
      </c>
      <c r="D1327" t="s">
        <v>4501</v>
      </c>
      <c r="F1327" t="s">
        <v>53</v>
      </c>
      <c r="G1327" t="s">
        <v>16873</v>
      </c>
      <c r="H1327" t="s">
        <v>4503</v>
      </c>
      <c r="I1327" t="s">
        <v>60</v>
      </c>
      <c r="J1327" t="s">
        <v>2357</v>
      </c>
      <c r="K1327" t="s">
        <v>4506</v>
      </c>
      <c r="L1327" t="s">
        <v>2359</v>
      </c>
      <c r="M1327">
        <v>94.212000000000003</v>
      </c>
      <c r="N1327" t="s">
        <v>4484</v>
      </c>
      <c r="S1327" t="s">
        <v>4485</v>
      </c>
      <c r="T1327" t="s">
        <v>2360</v>
      </c>
      <c r="U1327" t="s">
        <v>16874</v>
      </c>
      <c r="W1327" t="s">
        <v>16875</v>
      </c>
      <c r="X1327" t="s">
        <v>16876</v>
      </c>
      <c r="Y1327" t="s">
        <v>16877</v>
      </c>
      <c r="AM1327">
        <v>2</v>
      </c>
      <c r="AN1327" t="s">
        <v>16878</v>
      </c>
      <c r="AO1327" t="s">
        <v>4692</v>
      </c>
      <c r="AP1327">
        <v>2</v>
      </c>
      <c r="AQ1327" t="s">
        <v>61</v>
      </c>
      <c r="AR1327" s="16">
        <v>44362</v>
      </c>
      <c r="AY1327" t="s">
        <v>60</v>
      </c>
      <c r="BF1327">
        <v>2</v>
      </c>
      <c r="BG1327">
        <v>4</v>
      </c>
      <c r="CC1327" t="s">
        <v>4847</v>
      </c>
      <c r="CD1327">
        <v>14</v>
      </c>
      <c r="CJ1327">
        <v>3477</v>
      </c>
      <c r="CK1327" t="s">
        <v>39</v>
      </c>
      <c r="CL1327">
        <v>3477</v>
      </c>
      <c r="CP1327" t="s">
        <v>7004</v>
      </c>
      <c r="CQ1327" t="s">
        <v>16879</v>
      </c>
    </row>
    <row r="1328" spans="1:99" x14ac:dyDescent="0.2">
      <c r="A1328" s="21" t="s">
        <v>16880</v>
      </c>
      <c r="B1328" t="s">
        <v>16881</v>
      </c>
      <c r="C1328" s="16">
        <v>40438</v>
      </c>
      <c r="D1328" t="s">
        <v>4476</v>
      </c>
      <c r="F1328" t="s">
        <v>77</v>
      </c>
      <c r="G1328" t="s">
        <v>16882</v>
      </c>
      <c r="H1328" t="s">
        <v>4503</v>
      </c>
      <c r="I1328" t="s">
        <v>44</v>
      </c>
      <c r="J1328" t="s">
        <v>16883</v>
      </c>
      <c r="K1328" t="s">
        <v>4506</v>
      </c>
      <c r="L1328" t="s">
        <v>16884</v>
      </c>
      <c r="M1328">
        <v>95.397999999999996</v>
      </c>
      <c r="N1328" t="s">
        <v>4484</v>
      </c>
      <c r="S1328" t="s">
        <v>4485</v>
      </c>
      <c r="T1328" t="s">
        <v>16885</v>
      </c>
      <c r="U1328" t="s">
        <v>16886</v>
      </c>
      <c r="V1328" t="s">
        <v>16887</v>
      </c>
      <c r="W1328" t="s">
        <v>16888</v>
      </c>
      <c r="X1328" t="s">
        <v>16889</v>
      </c>
      <c r="Y1328" t="s">
        <v>16890</v>
      </c>
      <c r="Z1328">
        <v>39</v>
      </c>
      <c r="AM1328">
        <v>2</v>
      </c>
      <c r="AN1328" t="s">
        <v>16891</v>
      </c>
      <c r="AO1328" t="s">
        <v>4692</v>
      </c>
      <c r="AP1328">
        <v>2</v>
      </c>
      <c r="AQ1328" t="s">
        <v>44</v>
      </c>
      <c r="AR1328" s="16">
        <v>44327</v>
      </c>
      <c r="AY1328" t="s">
        <v>44</v>
      </c>
      <c r="BF1328">
        <v>1</v>
      </c>
      <c r="BG1328">
        <v>2</v>
      </c>
      <c r="CC1328" t="s">
        <v>14450</v>
      </c>
      <c r="CD1328">
        <v>40</v>
      </c>
      <c r="CF1328">
        <v>0</v>
      </c>
      <c r="CG1328">
        <v>1</v>
      </c>
      <c r="CI1328" t="s">
        <v>4580</v>
      </c>
      <c r="CJ1328">
        <v>929118</v>
      </c>
      <c r="CK1328" t="s">
        <v>39</v>
      </c>
      <c r="CL1328">
        <v>929118</v>
      </c>
      <c r="CP1328" t="s">
        <v>4664</v>
      </c>
      <c r="CQ1328" t="s">
        <v>16892</v>
      </c>
      <c r="CU1328">
        <v>40</v>
      </c>
    </row>
    <row r="1329" spans="1:99" x14ac:dyDescent="0.2">
      <c r="A1329" s="21" t="s">
        <v>16893</v>
      </c>
      <c r="B1329" t="s">
        <v>16894</v>
      </c>
      <c r="C1329" s="16">
        <v>42800</v>
      </c>
      <c r="D1329" t="s">
        <v>4476</v>
      </c>
      <c r="G1329" t="s">
        <v>16895</v>
      </c>
    </row>
    <row r="1330" spans="1:99" x14ac:dyDescent="0.2">
      <c r="A1330" s="21" t="s">
        <v>16896</v>
      </c>
      <c r="B1330" t="s">
        <v>16897</v>
      </c>
      <c r="C1330" s="16">
        <v>42370</v>
      </c>
      <c r="D1330" t="s">
        <v>4501</v>
      </c>
      <c r="G1330" t="s">
        <v>16898</v>
      </c>
      <c r="H1330" t="s">
        <v>4503</v>
      </c>
      <c r="I1330" t="s">
        <v>5369</v>
      </c>
      <c r="J1330" t="s">
        <v>57</v>
      </c>
      <c r="K1330" t="s">
        <v>4506</v>
      </c>
      <c r="L1330" t="s">
        <v>16899</v>
      </c>
      <c r="M1330">
        <v>95.792000000000002</v>
      </c>
      <c r="N1330" t="s">
        <v>4484</v>
      </c>
      <c r="S1330" t="s">
        <v>4485</v>
      </c>
      <c r="T1330" t="s">
        <v>16900</v>
      </c>
      <c r="W1330" t="s">
        <v>16901</v>
      </c>
      <c r="X1330" t="s">
        <v>16902</v>
      </c>
      <c r="Y1330" t="s">
        <v>16903</v>
      </c>
      <c r="AM1330">
        <v>2</v>
      </c>
      <c r="AN1330" t="s">
        <v>16904</v>
      </c>
      <c r="AO1330" s="18">
        <v>44470</v>
      </c>
      <c r="AP1330">
        <v>2</v>
      </c>
      <c r="AR1330" s="16">
        <v>44105</v>
      </c>
      <c r="BC1330">
        <v>49377</v>
      </c>
      <c r="BD1330" t="s">
        <v>39</v>
      </c>
      <c r="BE1330">
        <v>49377</v>
      </c>
      <c r="BF1330">
        <v>1</v>
      </c>
      <c r="BG1330">
        <v>2</v>
      </c>
      <c r="CP1330" t="s">
        <v>4555</v>
      </c>
      <c r="CQ1330" t="s">
        <v>16905</v>
      </c>
      <c r="CU1330">
        <v>22</v>
      </c>
    </row>
    <row r="1331" spans="1:99" x14ac:dyDescent="0.2">
      <c r="A1331" s="21" t="s">
        <v>16906</v>
      </c>
      <c r="B1331" t="s">
        <v>16907</v>
      </c>
      <c r="C1331" s="16">
        <v>43237</v>
      </c>
      <c r="D1331" t="s">
        <v>4476</v>
      </c>
      <c r="G1331" t="s">
        <v>16908</v>
      </c>
      <c r="H1331" t="s">
        <v>4503</v>
      </c>
      <c r="I1331" t="s">
        <v>52</v>
      </c>
      <c r="J1331" t="s">
        <v>3180</v>
      </c>
      <c r="K1331" t="s">
        <v>4506</v>
      </c>
      <c r="L1331" t="s">
        <v>16909</v>
      </c>
      <c r="M1331">
        <v>96.117999999999995</v>
      </c>
      <c r="N1331" t="s">
        <v>4484</v>
      </c>
      <c r="S1331" t="s">
        <v>4485</v>
      </c>
      <c r="T1331" t="s">
        <v>16910</v>
      </c>
      <c r="U1331" t="s">
        <v>16911</v>
      </c>
      <c r="W1331" t="s">
        <v>16912</v>
      </c>
      <c r="X1331" t="s">
        <v>16913</v>
      </c>
      <c r="Y1331">
        <v>445603473485</v>
      </c>
      <c r="AM1331">
        <v>2</v>
      </c>
      <c r="AN1331" t="s">
        <v>16914</v>
      </c>
      <c r="AO1331" s="17">
        <v>18568</v>
      </c>
      <c r="AP1331">
        <v>2</v>
      </c>
      <c r="AQ1331" t="s">
        <v>52</v>
      </c>
      <c r="AR1331" s="16">
        <v>43982</v>
      </c>
      <c r="AS1331">
        <v>75000</v>
      </c>
      <c r="AT1331" t="s">
        <v>1244</v>
      </c>
      <c r="AU1331">
        <v>92589</v>
      </c>
      <c r="AV1331">
        <v>75000</v>
      </c>
      <c r="AW1331" t="s">
        <v>1244</v>
      </c>
      <c r="AX1331">
        <v>92589</v>
      </c>
      <c r="AY1331" t="s">
        <v>52</v>
      </c>
      <c r="AZ1331">
        <v>142590</v>
      </c>
      <c r="BA1331" t="s">
        <v>39</v>
      </c>
      <c r="BB1331">
        <v>142590</v>
      </c>
      <c r="BC1331">
        <v>142590</v>
      </c>
      <c r="BD1331" t="s">
        <v>39</v>
      </c>
      <c r="BE1331">
        <v>142590</v>
      </c>
      <c r="CC1331" t="s">
        <v>4607</v>
      </c>
      <c r="CD1331">
        <v>3</v>
      </c>
      <c r="CP1331" t="s">
        <v>6484</v>
      </c>
    </row>
    <row r="1332" spans="1:99" x14ac:dyDescent="0.2">
      <c r="A1332" s="21" t="s">
        <v>16915</v>
      </c>
      <c r="B1332" t="s">
        <v>16916</v>
      </c>
      <c r="C1332" s="16">
        <v>43108</v>
      </c>
      <c r="D1332" t="s">
        <v>4476</v>
      </c>
      <c r="F1332" t="s">
        <v>1347</v>
      </c>
      <c r="G1332" t="s">
        <v>16917</v>
      </c>
      <c r="H1332" t="s">
        <v>4503</v>
      </c>
      <c r="I1332" t="s">
        <v>91</v>
      </c>
      <c r="J1332" t="s">
        <v>16918</v>
      </c>
      <c r="K1332" t="s">
        <v>9492</v>
      </c>
      <c r="L1332" t="s">
        <v>16919</v>
      </c>
      <c r="M1332">
        <v>96.424000000000007</v>
      </c>
      <c r="N1332" t="s">
        <v>4484</v>
      </c>
      <c r="S1332" t="s">
        <v>4485</v>
      </c>
      <c r="T1332" t="s">
        <v>16920</v>
      </c>
      <c r="X1332" t="s">
        <v>16921</v>
      </c>
      <c r="Z1332">
        <v>1</v>
      </c>
      <c r="AM1332">
        <v>1</v>
      </c>
      <c r="AN1332" t="s">
        <v>16922</v>
      </c>
      <c r="AO1332" s="18">
        <v>44470</v>
      </c>
      <c r="AP1332">
        <v>2</v>
      </c>
      <c r="AQ1332" t="s">
        <v>52</v>
      </c>
      <c r="AR1332" s="16">
        <v>43667</v>
      </c>
      <c r="AY1332" t="s">
        <v>91</v>
      </c>
      <c r="AZ1332">
        <v>150000</v>
      </c>
      <c r="BA1332" t="s">
        <v>39</v>
      </c>
      <c r="BB1332">
        <v>150000</v>
      </c>
      <c r="BC1332">
        <v>150000</v>
      </c>
      <c r="BD1332" t="s">
        <v>39</v>
      </c>
      <c r="BE1332">
        <v>150000</v>
      </c>
      <c r="CP1332" t="s">
        <v>6782</v>
      </c>
    </row>
    <row r="1333" spans="1:99" x14ac:dyDescent="0.2">
      <c r="A1333" s="21" t="s">
        <v>16923</v>
      </c>
      <c r="B1333" t="s">
        <v>16924</v>
      </c>
      <c r="C1333" s="16">
        <v>42005</v>
      </c>
      <c r="D1333" t="s">
        <v>4501</v>
      </c>
      <c r="E1333" t="s">
        <v>4881</v>
      </c>
      <c r="F1333" t="s">
        <v>53</v>
      </c>
      <c r="G1333" t="s">
        <v>16925</v>
      </c>
      <c r="H1333" t="s">
        <v>4503</v>
      </c>
      <c r="I1333" t="s">
        <v>52</v>
      </c>
      <c r="J1333" t="s">
        <v>16926</v>
      </c>
      <c r="K1333" t="s">
        <v>4808</v>
      </c>
      <c r="L1333" t="s">
        <v>16927</v>
      </c>
      <c r="M1333">
        <v>97.349000000000004</v>
      </c>
      <c r="N1333" t="s">
        <v>4484</v>
      </c>
      <c r="O1333" s="16">
        <v>43502</v>
      </c>
      <c r="P1333" t="s">
        <v>4476</v>
      </c>
      <c r="S1333" t="s">
        <v>4485</v>
      </c>
      <c r="T1333" t="s">
        <v>16928</v>
      </c>
      <c r="U1333" t="s">
        <v>16929</v>
      </c>
      <c r="V1333" t="s">
        <v>16930</v>
      </c>
      <c r="W1333" t="s">
        <v>16931</v>
      </c>
      <c r="AM1333">
        <v>2</v>
      </c>
      <c r="AN1333" t="s">
        <v>16932</v>
      </c>
      <c r="AO1333" s="18">
        <v>44470</v>
      </c>
      <c r="AP1333">
        <v>2</v>
      </c>
      <c r="AQ1333" t="s">
        <v>203</v>
      </c>
      <c r="AR1333" s="16">
        <v>42996</v>
      </c>
      <c r="AS1333">
        <v>90000</v>
      </c>
      <c r="AT1333" t="s">
        <v>39</v>
      </c>
      <c r="AU1333">
        <v>90000</v>
      </c>
      <c r="AV1333">
        <v>90000</v>
      </c>
      <c r="AW1333" t="s">
        <v>39</v>
      </c>
      <c r="AX1333">
        <v>90000</v>
      </c>
      <c r="AY1333" t="s">
        <v>52</v>
      </c>
      <c r="AZ1333">
        <v>205000</v>
      </c>
      <c r="BA1333" t="s">
        <v>39</v>
      </c>
      <c r="BB1333">
        <v>205000</v>
      </c>
      <c r="BC1333">
        <v>205000</v>
      </c>
      <c r="BD1333" t="s">
        <v>39</v>
      </c>
      <c r="BE1333">
        <v>205000</v>
      </c>
      <c r="BH1333" t="s">
        <v>16933</v>
      </c>
      <c r="BI1333" t="s">
        <v>16934</v>
      </c>
      <c r="BJ1333" s="16">
        <v>43502</v>
      </c>
      <c r="BK1333" t="s">
        <v>4476</v>
      </c>
      <c r="BO1333" t="s">
        <v>5195</v>
      </c>
      <c r="CC1333" t="s">
        <v>4607</v>
      </c>
      <c r="CD1333">
        <v>2</v>
      </c>
      <c r="CP1333" t="s">
        <v>7876</v>
      </c>
      <c r="CR1333" t="s">
        <v>16935</v>
      </c>
      <c r="CS1333" t="s">
        <v>16936</v>
      </c>
    </row>
    <row r="1334" spans="1:99" x14ac:dyDescent="0.2">
      <c r="A1334" s="21" t="s">
        <v>16937</v>
      </c>
      <c r="B1334" t="s">
        <v>16938</v>
      </c>
      <c r="C1334" s="16">
        <v>42005</v>
      </c>
      <c r="D1334" t="s">
        <v>4501</v>
      </c>
      <c r="G1334" t="s">
        <v>16939</v>
      </c>
      <c r="H1334" t="s">
        <v>4503</v>
      </c>
      <c r="I1334" t="s">
        <v>5327</v>
      </c>
      <c r="J1334" t="s">
        <v>16940</v>
      </c>
      <c r="K1334" t="s">
        <v>5865</v>
      </c>
      <c r="L1334" t="s">
        <v>16941</v>
      </c>
      <c r="M1334">
        <v>97.468999999999994</v>
      </c>
      <c r="N1334" t="s">
        <v>4484</v>
      </c>
      <c r="S1334" t="s">
        <v>4485</v>
      </c>
      <c r="T1334" t="s">
        <v>16942</v>
      </c>
      <c r="U1334" t="s">
        <v>16943</v>
      </c>
      <c r="V1334" t="s">
        <v>16944</v>
      </c>
      <c r="W1334" t="s">
        <v>16945</v>
      </c>
      <c r="X1334" t="s">
        <v>16946</v>
      </c>
      <c r="Y1334" t="s">
        <v>16947</v>
      </c>
      <c r="AM1334">
        <v>2</v>
      </c>
      <c r="AN1334" t="s">
        <v>16948</v>
      </c>
      <c r="AO1334" s="17">
        <v>18568</v>
      </c>
      <c r="AP1334">
        <v>2</v>
      </c>
      <c r="AR1334" s="16">
        <v>43320</v>
      </c>
      <c r="AS1334">
        <v>1466910</v>
      </c>
      <c r="AT1334" t="s">
        <v>35</v>
      </c>
      <c r="AU1334">
        <v>1703033</v>
      </c>
      <c r="AV1334">
        <v>1466910</v>
      </c>
      <c r="AW1334" t="s">
        <v>35</v>
      </c>
      <c r="AX1334">
        <v>1703033</v>
      </c>
      <c r="AY1334" t="s">
        <v>5327</v>
      </c>
      <c r="AZ1334">
        <v>1466910</v>
      </c>
      <c r="BA1334" t="s">
        <v>35</v>
      </c>
      <c r="BB1334">
        <v>1703034</v>
      </c>
      <c r="BC1334">
        <v>1741910</v>
      </c>
      <c r="BD1334" t="s">
        <v>35</v>
      </c>
      <c r="BE1334">
        <v>1994135</v>
      </c>
      <c r="CN1334" t="s">
        <v>5008</v>
      </c>
      <c r="CP1334" t="s">
        <v>4636</v>
      </c>
    </row>
    <row r="1335" spans="1:99" x14ac:dyDescent="0.2">
      <c r="A1335" s="21" t="s">
        <v>16949</v>
      </c>
      <c r="B1335" t="s">
        <v>16950</v>
      </c>
      <c r="C1335" s="16">
        <v>42375</v>
      </c>
      <c r="D1335" t="s">
        <v>4476</v>
      </c>
      <c r="G1335" t="s">
        <v>16951</v>
      </c>
      <c r="H1335" t="s">
        <v>4503</v>
      </c>
      <c r="I1335" t="s">
        <v>5369</v>
      </c>
      <c r="J1335" t="s">
        <v>16952</v>
      </c>
      <c r="K1335" t="s">
        <v>6945</v>
      </c>
      <c r="L1335" t="s">
        <v>16953</v>
      </c>
      <c r="M1335">
        <v>97.471999999999994</v>
      </c>
      <c r="N1335" t="s">
        <v>4484</v>
      </c>
      <c r="S1335" t="s">
        <v>4485</v>
      </c>
      <c r="T1335" t="s">
        <v>16954</v>
      </c>
      <c r="U1335" t="s">
        <v>16955</v>
      </c>
      <c r="W1335" t="s">
        <v>16956</v>
      </c>
      <c r="X1335" t="s">
        <v>16957</v>
      </c>
      <c r="AM1335">
        <v>1</v>
      </c>
      <c r="AN1335" t="s">
        <v>16958</v>
      </c>
      <c r="AO1335" s="18">
        <v>44470</v>
      </c>
      <c r="AP1335">
        <v>2</v>
      </c>
      <c r="AR1335" s="16">
        <v>43018</v>
      </c>
      <c r="AS1335">
        <v>50000</v>
      </c>
      <c r="AT1335" t="s">
        <v>39</v>
      </c>
      <c r="AU1335">
        <v>50000</v>
      </c>
      <c r="BC1335">
        <v>102000</v>
      </c>
      <c r="BD1335" t="s">
        <v>39</v>
      </c>
      <c r="BE1335">
        <v>102000</v>
      </c>
      <c r="BF1335">
        <v>2</v>
      </c>
      <c r="BG1335">
        <v>2</v>
      </c>
      <c r="CC1335" t="s">
        <v>5151</v>
      </c>
      <c r="CD1335">
        <v>1</v>
      </c>
      <c r="CP1335" t="s">
        <v>16959</v>
      </c>
      <c r="CQ1335" t="s">
        <v>16960</v>
      </c>
      <c r="CU1335">
        <v>15</v>
      </c>
    </row>
    <row r="1336" spans="1:99" x14ac:dyDescent="0.2">
      <c r="A1336" s="21" t="s">
        <v>16961</v>
      </c>
      <c r="B1336" t="s">
        <v>16962</v>
      </c>
      <c r="C1336" s="16">
        <v>41640</v>
      </c>
      <c r="D1336" t="s">
        <v>4501</v>
      </c>
      <c r="F1336" t="s">
        <v>77</v>
      </c>
      <c r="G1336" t="s">
        <v>16963</v>
      </c>
      <c r="H1336" t="s">
        <v>4503</v>
      </c>
      <c r="I1336" t="s">
        <v>213</v>
      </c>
      <c r="J1336" t="s">
        <v>73</v>
      </c>
      <c r="K1336" t="s">
        <v>4768</v>
      </c>
      <c r="L1336" t="s">
        <v>16964</v>
      </c>
      <c r="M1336">
        <v>102.57</v>
      </c>
      <c r="N1336" t="s">
        <v>4484</v>
      </c>
      <c r="S1336" t="s">
        <v>4485</v>
      </c>
      <c r="T1336" t="s">
        <v>16965</v>
      </c>
      <c r="U1336" t="s">
        <v>16966</v>
      </c>
      <c r="V1336" t="s">
        <v>16967</v>
      </c>
      <c r="W1336" t="s">
        <v>16968</v>
      </c>
      <c r="X1336" t="s">
        <v>16969</v>
      </c>
      <c r="Y1336" t="s">
        <v>16970</v>
      </c>
      <c r="AM1336">
        <v>3</v>
      </c>
      <c r="AN1336" t="s">
        <v>16971</v>
      </c>
      <c r="AO1336" s="17">
        <v>18568</v>
      </c>
      <c r="AP1336">
        <v>2</v>
      </c>
      <c r="AQ1336" t="s">
        <v>52</v>
      </c>
      <c r="AR1336" s="16">
        <v>42217</v>
      </c>
      <c r="AS1336">
        <v>410000</v>
      </c>
      <c r="AT1336" t="s">
        <v>35</v>
      </c>
      <c r="AU1336">
        <v>450625</v>
      </c>
      <c r="AV1336">
        <v>410000</v>
      </c>
      <c r="AW1336" t="s">
        <v>35</v>
      </c>
      <c r="AX1336">
        <v>450625</v>
      </c>
      <c r="AY1336" t="s">
        <v>213</v>
      </c>
      <c r="AZ1336">
        <v>910000</v>
      </c>
      <c r="BA1336" t="s">
        <v>35</v>
      </c>
      <c r="BB1336">
        <v>1138413</v>
      </c>
      <c r="BC1336">
        <v>910000</v>
      </c>
      <c r="BD1336" t="s">
        <v>35</v>
      </c>
      <c r="BE1336">
        <v>1138413</v>
      </c>
      <c r="CN1336" t="s">
        <v>4530</v>
      </c>
      <c r="CP1336" t="s">
        <v>4555</v>
      </c>
      <c r="CU1336">
        <v>20</v>
      </c>
    </row>
    <row r="1337" spans="1:99" x14ac:dyDescent="0.2">
      <c r="A1337" s="21" t="s">
        <v>16972</v>
      </c>
      <c r="B1337" t="s">
        <v>16973</v>
      </c>
      <c r="C1337" s="16">
        <v>43105</v>
      </c>
      <c r="D1337" t="s">
        <v>4476</v>
      </c>
      <c r="H1337" t="s">
        <v>4503</v>
      </c>
      <c r="I1337" t="s">
        <v>52</v>
      </c>
      <c r="J1337" t="s">
        <v>16974</v>
      </c>
      <c r="K1337" t="s">
        <v>4828</v>
      </c>
      <c r="L1337" t="s">
        <v>16975</v>
      </c>
      <c r="M1337">
        <v>103.801</v>
      </c>
      <c r="N1337" t="s">
        <v>4484</v>
      </c>
      <c r="S1337" t="s">
        <v>4485</v>
      </c>
      <c r="T1337" t="s">
        <v>16976</v>
      </c>
      <c r="U1337" t="s">
        <v>16977</v>
      </c>
      <c r="V1337" t="s">
        <v>16978</v>
      </c>
      <c r="W1337" t="s">
        <v>16979</v>
      </c>
      <c r="X1337" t="s">
        <v>16980</v>
      </c>
      <c r="Z1337">
        <v>6</v>
      </c>
      <c r="AM1337">
        <v>2</v>
      </c>
      <c r="AN1337" t="s">
        <v>16981</v>
      </c>
      <c r="AO1337" s="18">
        <v>44470</v>
      </c>
      <c r="AP1337">
        <v>2</v>
      </c>
      <c r="AQ1337" t="s">
        <v>52</v>
      </c>
      <c r="AR1337" s="16">
        <v>43322</v>
      </c>
      <c r="AS1337">
        <v>30000</v>
      </c>
      <c r="AT1337" t="s">
        <v>35</v>
      </c>
      <c r="AU1337">
        <v>34264</v>
      </c>
      <c r="AV1337">
        <v>30000</v>
      </c>
      <c r="AW1337" t="s">
        <v>35</v>
      </c>
      <c r="AX1337">
        <v>34264</v>
      </c>
      <c r="AY1337" t="s">
        <v>52</v>
      </c>
      <c r="AZ1337">
        <v>44264</v>
      </c>
      <c r="BA1337" t="s">
        <v>39</v>
      </c>
      <c r="BB1337">
        <v>44264</v>
      </c>
      <c r="BC1337">
        <v>44264</v>
      </c>
      <c r="BD1337" t="s">
        <v>39</v>
      </c>
      <c r="BE1337">
        <v>44264</v>
      </c>
      <c r="BG1337">
        <v>1</v>
      </c>
      <c r="CC1337" t="s">
        <v>4607</v>
      </c>
      <c r="CD1337">
        <v>1</v>
      </c>
      <c r="CN1337" t="s">
        <v>4530</v>
      </c>
      <c r="CP1337" t="s">
        <v>4927</v>
      </c>
      <c r="CQ1337" t="s">
        <v>2667</v>
      </c>
    </row>
    <row r="1338" spans="1:99" x14ac:dyDescent="0.2">
      <c r="A1338" s="21" t="s">
        <v>3566</v>
      </c>
      <c r="B1338" t="s">
        <v>3568</v>
      </c>
      <c r="C1338" s="16">
        <v>42461</v>
      </c>
      <c r="D1338" t="s">
        <v>4476</v>
      </c>
      <c r="G1338" t="s">
        <v>16982</v>
      </c>
      <c r="H1338" t="s">
        <v>4503</v>
      </c>
      <c r="I1338" t="s">
        <v>213</v>
      </c>
      <c r="J1338" t="s">
        <v>3567</v>
      </c>
      <c r="K1338" t="s">
        <v>4506</v>
      </c>
      <c r="L1338" t="s">
        <v>3569</v>
      </c>
      <c r="M1338">
        <v>103.95399999999999</v>
      </c>
      <c r="N1338" t="s">
        <v>4484</v>
      </c>
      <c r="S1338" t="s">
        <v>4485</v>
      </c>
      <c r="T1338" t="s">
        <v>3570</v>
      </c>
      <c r="U1338" t="s">
        <v>16983</v>
      </c>
      <c r="V1338" t="s">
        <v>16984</v>
      </c>
      <c r="W1338" t="s">
        <v>16985</v>
      </c>
      <c r="X1338" t="s">
        <v>16986</v>
      </c>
      <c r="Y1338">
        <v>442035297920</v>
      </c>
      <c r="Z1338">
        <v>11</v>
      </c>
      <c r="AM1338">
        <v>1</v>
      </c>
      <c r="AN1338" t="s">
        <v>16987</v>
      </c>
      <c r="AO1338" s="18">
        <v>44470</v>
      </c>
      <c r="AP1338">
        <v>2</v>
      </c>
      <c r="AQ1338" t="s">
        <v>52</v>
      </c>
      <c r="AR1338" s="16">
        <v>42736</v>
      </c>
      <c r="AS1338">
        <v>35000</v>
      </c>
      <c r="AT1338" t="s">
        <v>39</v>
      </c>
      <c r="AU1338">
        <v>35000</v>
      </c>
      <c r="AV1338">
        <v>35000</v>
      </c>
      <c r="AW1338" t="s">
        <v>39</v>
      </c>
      <c r="AX1338">
        <v>35000</v>
      </c>
      <c r="AY1338" t="s">
        <v>213</v>
      </c>
      <c r="AZ1338">
        <v>50000</v>
      </c>
      <c r="BA1338" t="s">
        <v>39</v>
      </c>
      <c r="BB1338">
        <v>50000</v>
      </c>
      <c r="BC1338">
        <v>50000</v>
      </c>
      <c r="BD1338" t="s">
        <v>39</v>
      </c>
      <c r="BE1338">
        <v>50000</v>
      </c>
      <c r="CP1338" t="s">
        <v>10820</v>
      </c>
      <c r="CU1338">
        <v>12</v>
      </c>
    </row>
    <row r="1339" spans="1:99" x14ac:dyDescent="0.2">
      <c r="A1339" s="21" t="s">
        <v>16988</v>
      </c>
      <c r="B1339" t="s">
        <v>16989</v>
      </c>
      <c r="C1339" s="16">
        <v>42370</v>
      </c>
      <c r="D1339" t="s">
        <v>4501</v>
      </c>
      <c r="F1339" t="s">
        <v>53</v>
      </c>
      <c r="G1339" t="s">
        <v>16990</v>
      </c>
      <c r="H1339" t="s">
        <v>4503</v>
      </c>
      <c r="I1339" t="s">
        <v>52</v>
      </c>
      <c r="J1339" t="s">
        <v>16991</v>
      </c>
      <c r="K1339" t="s">
        <v>16992</v>
      </c>
      <c r="L1339" t="s">
        <v>16993</v>
      </c>
      <c r="M1339">
        <v>104.5</v>
      </c>
      <c r="N1339" t="s">
        <v>4484</v>
      </c>
      <c r="S1339" t="s">
        <v>4485</v>
      </c>
      <c r="T1339" t="s">
        <v>16994</v>
      </c>
      <c r="U1339" t="s">
        <v>16995</v>
      </c>
      <c r="V1339" t="s">
        <v>16996</v>
      </c>
      <c r="W1339" t="s">
        <v>16997</v>
      </c>
      <c r="X1339" t="s">
        <v>16998</v>
      </c>
      <c r="AM1339">
        <v>2</v>
      </c>
      <c r="AN1339" t="s">
        <v>16999</v>
      </c>
      <c r="AO1339" s="18">
        <v>44470</v>
      </c>
      <c r="AP1339">
        <v>2</v>
      </c>
      <c r="AQ1339" t="s">
        <v>52</v>
      </c>
      <c r="AR1339" s="16">
        <v>44047</v>
      </c>
      <c r="AY1339" t="s">
        <v>52</v>
      </c>
      <c r="AZ1339">
        <v>56129</v>
      </c>
      <c r="BA1339" t="s">
        <v>39</v>
      </c>
      <c r="BB1339">
        <v>56129</v>
      </c>
      <c r="BC1339">
        <v>56129</v>
      </c>
      <c r="BD1339" t="s">
        <v>39</v>
      </c>
      <c r="BE1339">
        <v>56129</v>
      </c>
      <c r="BG1339">
        <v>2</v>
      </c>
      <c r="CN1339" t="s">
        <v>4530</v>
      </c>
      <c r="CP1339" t="s">
        <v>10455</v>
      </c>
      <c r="CQ1339" t="s">
        <v>17000</v>
      </c>
    </row>
    <row r="1340" spans="1:99" x14ac:dyDescent="0.2">
      <c r="A1340" s="21" t="s">
        <v>17001</v>
      </c>
      <c r="B1340" t="s">
        <v>17002</v>
      </c>
      <c r="C1340" s="16">
        <v>41625</v>
      </c>
      <c r="D1340" t="s">
        <v>4476</v>
      </c>
      <c r="F1340" t="s">
        <v>53</v>
      </c>
      <c r="G1340" t="s">
        <v>17003</v>
      </c>
      <c r="H1340" t="s">
        <v>4503</v>
      </c>
      <c r="I1340" t="s">
        <v>52</v>
      </c>
      <c r="J1340" t="s">
        <v>17004</v>
      </c>
      <c r="K1340" t="s">
        <v>17005</v>
      </c>
      <c r="L1340" t="s">
        <v>17006</v>
      </c>
      <c r="M1340">
        <v>104.59</v>
      </c>
      <c r="N1340" t="s">
        <v>4484</v>
      </c>
      <c r="S1340" t="s">
        <v>4485</v>
      </c>
      <c r="T1340" t="s">
        <v>17007</v>
      </c>
      <c r="V1340" t="s">
        <v>17008</v>
      </c>
      <c r="X1340" t="s">
        <v>17009</v>
      </c>
      <c r="Z1340">
        <v>1</v>
      </c>
      <c r="AM1340">
        <v>2</v>
      </c>
      <c r="AN1340" t="s">
        <v>17010</v>
      </c>
      <c r="AO1340" s="18">
        <v>44470</v>
      </c>
      <c r="AP1340">
        <v>2</v>
      </c>
      <c r="AQ1340" t="s">
        <v>52</v>
      </c>
      <c r="AR1340" s="16">
        <v>42380</v>
      </c>
      <c r="AS1340">
        <v>100000</v>
      </c>
      <c r="AT1340" t="s">
        <v>35</v>
      </c>
      <c r="AU1340">
        <v>108613</v>
      </c>
      <c r="AV1340">
        <v>100000</v>
      </c>
      <c r="AW1340" t="s">
        <v>35</v>
      </c>
      <c r="AX1340">
        <v>108613</v>
      </c>
      <c r="AY1340" t="s">
        <v>52</v>
      </c>
      <c r="AZ1340">
        <v>115000</v>
      </c>
      <c r="BA1340" t="s">
        <v>35</v>
      </c>
      <c r="BB1340">
        <v>129124</v>
      </c>
      <c r="BC1340">
        <v>115000</v>
      </c>
      <c r="BD1340" t="s">
        <v>35</v>
      </c>
      <c r="BE1340">
        <v>129124</v>
      </c>
      <c r="BG1340">
        <v>1</v>
      </c>
      <c r="CN1340" t="s">
        <v>4530</v>
      </c>
      <c r="CP1340" t="s">
        <v>17011</v>
      </c>
      <c r="CQ1340" t="s">
        <v>17012</v>
      </c>
      <c r="CU1340">
        <v>2</v>
      </c>
    </row>
    <row r="1341" spans="1:99" x14ac:dyDescent="0.2">
      <c r="A1341" s="21" t="s">
        <v>17013</v>
      </c>
      <c r="B1341" t="s">
        <v>17014</v>
      </c>
      <c r="C1341" s="16">
        <v>42430</v>
      </c>
      <c r="D1341" t="s">
        <v>4546</v>
      </c>
      <c r="G1341" t="s">
        <v>17015</v>
      </c>
      <c r="H1341" t="s">
        <v>4503</v>
      </c>
      <c r="I1341" t="s">
        <v>52</v>
      </c>
      <c r="J1341" t="s">
        <v>17016</v>
      </c>
      <c r="K1341" t="s">
        <v>5144</v>
      </c>
      <c r="L1341" t="s">
        <v>17017</v>
      </c>
      <c r="M1341">
        <v>105.02800000000001</v>
      </c>
      <c r="N1341" t="s">
        <v>4484</v>
      </c>
      <c r="S1341" t="s">
        <v>4485</v>
      </c>
      <c r="T1341" t="s">
        <v>17018</v>
      </c>
      <c r="U1341" t="s">
        <v>17019</v>
      </c>
      <c r="V1341" t="s">
        <v>17020</v>
      </c>
      <c r="W1341" t="s">
        <v>17021</v>
      </c>
      <c r="X1341" t="s">
        <v>17022</v>
      </c>
      <c r="Y1341">
        <v>40723210042</v>
      </c>
      <c r="Z1341">
        <v>20</v>
      </c>
      <c r="AO1341" s="18">
        <v>44470</v>
      </c>
      <c r="AP1341">
        <v>2</v>
      </c>
      <c r="AQ1341" t="s">
        <v>52</v>
      </c>
      <c r="AR1341" s="16">
        <v>43435</v>
      </c>
      <c r="AS1341">
        <v>150000</v>
      </c>
      <c r="AT1341" t="s">
        <v>35</v>
      </c>
      <c r="AU1341">
        <v>169815</v>
      </c>
      <c r="AV1341">
        <v>150000</v>
      </c>
      <c r="AW1341" t="s">
        <v>35</v>
      </c>
      <c r="AX1341">
        <v>169815</v>
      </c>
      <c r="AY1341" t="s">
        <v>52</v>
      </c>
      <c r="AZ1341">
        <v>175000</v>
      </c>
      <c r="BA1341" t="s">
        <v>35</v>
      </c>
      <c r="BB1341">
        <v>199547</v>
      </c>
      <c r="BC1341">
        <v>175000</v>
      </c>
      <c r="BD1341" t="s">
        <v>35</v>
      </c>
      <c r="BE1341">
        <v>199547</v>
      </c>
      <c r="BF1341">
        <v>1</v>
      </c>
      <c r="BG1341">
        <v>1</v>
      </c>
      <c r="CC1341" t="s">
        <v>4579</v>
      </c>
      <c r="CD1341">
        <v>4</v>
      </c>
      <c r="CN1341" t="s">
        <v>4530</v>
      </c>
      <c r="CP1341" t="s">
        <v>9400</v>
      </c>
      <c r="CQ1341" t="s">
        <v>2964</v>
      </c>
      <c r="CU1341">
        <v>20</v>
      </c>
    </row>
    <row r="1342" spans="1:99" x14ac:dyDescent="0.2">
      <c r="A1342" s="21" t="s">
        <v>17023</v>
      </c>
      <c r="B1342" t="s">
        <v>17024</v>
      </c>
      <c r="C1342" s="16">
        <v>40909</v>
      </c>
      <c r="D1342" t="s">
        <v>4501</v>
      </c>
      <c r="G1342" t="s">
        <v>17025</v>
      </c>
      <c r="H1342" t="s">
        <v>4503</v>
      </c>
      <c r="I1342" t="s">
        <v>52</v>
      </c>
      <c r="J1342" t="s">
        <v>17026</v>
      </c>
      <c r="K1342" t="s">
        <v>5183</v>
      </c>
      <c r="L1342" t="s">
        <v>17027</v>
      </c>
      <c r="M1342">
        <v>105.483</v>
      </c>
      <c r="N1342" t="s">
        <v>4484</v>
      </c>
      <c r="S1342" t="s">
        <v>4485</v>
      </c>
      <c r="T1342" t="s">
        <v>17028</v>
      </c>
      <c r="U1342" t="s">
        <v>17029</v>
      </c>
      <c r="X1342" t="s">
        <v>17030</v>
      </c>
      <c r="Z1342">
        <v>1</v>
      </c>
      <c r="AO1342" s="18">
        <v>44470</v>
      </c>
      <c r="AP1342">
        <v>2</v>
      </c>
      <c r="AQ1342" t="s">
        <v>52</v>
      </c>
      <c r="AR1342" s="16">
        <v>41628</v>
      </c>
      <c r="AS1342">
        <v>730000</v>
      </c>
      <c r="AT1342" t="s">
        <v>39</v>
      </c>
      <c r="AU1342">
        <v>730000</v>
      </c>
      <c r="AV1342">
        <v>730000</v>
      </c>
      <c r="AW1342" t="s">
        <v>39</v>
      </c>
      <c r="AX1342">
        <v>730000</v>
      </c>
      <c r="AY1342" t="s">
        <v>52</v>
      </c>
      <c r="AZ1342">
        <v>880000</v>
      </c>
      <c r="BA1342" t="s">
        <v>39</v>
      </c>
      <c r="BB1342">
        <v>880000</v>
      </c>
      <c r="BC1342">
        <v>880000</v>
      </c>
      <c r="BD1342" t="s">
        <v>39</v>
      </c>
      <c r="BE1342">
        <v>880000</v>
      </c>
      <c r="BG1342">
        <v>2</v>
      </c>
      <c r="CP1342" t="s">
        <v>17031</v>
      </c>
      <c r="CQ1342" t="s">
        <v>17032</v>
      </c>
      <c r="CU1342">
        <v>16</v>
      </c>
    </row>
    <row r="1343" spans="1:99" x14ac:dyDescent="0.2">
      <c r="A1343" s="21" t="s">
        <v>17033</v>
      </c>
      <c r="B1343" t="s">
        <v>17034</v>
      </c>
      <c r="C1343" s="16">
        <v>43349</v>
      </c>
      <c r="D1343" t="s">
        <v>4476</v>
      </c>
      <c r="G1343" t="s">
        <v>17035</v>
      </c>
      <c r="H1343" t="s">
        <v>4503</v>
      </c>
      <c r="I1343" t="s">
        <v>5078</v>
      </c>
      <c r="J1343" t="s">
        <v>17036</v>
      </c>
      <c r="K1343" t="s">
        <v>4808</v>
      </c>
      <c r="L1343" t="s">
        <v>17037</v>
      </c>
      <c r="M1343">
        <v>105.69799999999999</v>
      </c>
      <c r="N1343" t="s">
        <v>4484</v>
      </c>
      <c r="S1343" t="s">
        <v>4485</v>
      </c>
      <c r="T1343" t="s">
        <v>17038</v>
      </c>
      <c r="U1343" t="s">
        <v>17039</v>
      </c>
      <c r="W1343" t="s">
        <v>17040</v>
      </c>
      <c r="X1343" t="s">
        <v>17041</v>
      </c>
      <c r="Z1343">
        <v>2</v>
      </c>
      <c r="AM1343">
        <v>1</v>
      </c>
      <c r="AN1343" t="s">
        <v>17042</v>
      </c>
      <c r="AO1343" s="18">
        <v>44470</v>
      </c>
      <c r="AP1343">
        <v>2</v>
      </c>
      <c r="AR1343" s="16">
        <v>43556</v>
      </c>
      <c r="AS1343">
        <v>90000</v>
      </c>
      <c r="AT1343" t="s">
        <v>6123</v>
      </c>
      <c r="AU1343">
        <v>16315</v>
      </c>
      <c r="BC1343">
        <v>240000</v>
      </c>
      <c r="BD1343" t="s">
        <v>6123</v>
      </c>
      <c r="BE1343">
        <v>41573</v>
      </c>
      <c r="BG1343">
        <v>2</v>
      </c>
      <c r="CP1343" t="s">
        <v>10164</v>
      </c>
      <c r="CQ1343" t="s">
        <v>17043</v>
      </c>
    </row>
    <row r="1344" spans="1:99" x14ac:dyDescent="0.2">
      <c r="A1344" s="21" t="s">
        <v>3698</v>
      </c>
      <c r="B1344" t="s">
        <v>3700</v>
      </c>
      <c r="C1344" s="16">
        <v>41275</v>
      </c>
      <c r="D1344" t="s">
        <v>4501</v>
      </c>
      <c r="G1344" t="s">
        <v>17044</v>
      </c>
      <c r="H1344" t="s">
        <v>4503</v>
      </c>
      <c r="I1344" t="s">
        <v>52</v>
      </c>
      <c r="J1344" t="s">
        <v>3699</v>
      </c>
      <c r="K1344" t="s">
        <v>4506</v>
      </c>
      <c r="L1344" t="s">
        <v>3701</v>
      </c>
      <c r="M1344">
        <v>106.35899999999999</v>
      </c>
      <c r="N1344" t="s">
        <v>4484</v>
      </c>
      <c r="S1344" t="s">
        <v>4485</v>
      </c>
      <c r="T1344" t="s">
        <v>3702</v>
      </c>
      <c r="U1344" t="s">
        <v>17045</v>
      </c>
      <c r="W1344" t="s">
        <v>17046</v>
      </c>
      <c r="X1344" t="s">
        <v>17047</v>
      </c>
      <c r="Y1344" t="s">
        <v>17048</v>
      </c>
      <c r="AM1344">
        <v>1</v>
      </c>
      <c r="AN1344" t="s">
        <v>17049</v>
      </c>
      <c r="AO1344" s="18">
        <v>44470</v>
      </c>
      <c r="AP1344">
        <v>2</v>
      </c>
      <c r="AQ1344" t="s">
        <v>52</v>
      </c>
      <c r="AR1344" s="16">
        <v>42542</v>
      </c>
      <c r="AS1344">
        <v>162861</v>
      </c>
      <c r="AT1344" t="s">
        <v>1244</v>
      </c>
      <c r="AU1344">
        <v>238805</v>
      </c>
      <c r="AV1344">
        <v>162861</v>
      </c>
      <c r="AW1344" t="s">
        <v>1244</v>
      </c>
      <c r="AX1344">
        <v>238805</v>
      </c>
      <c r="AY1344" t="s">
        <v>52</v>
      </c>
      <c r="AZ1344">
        <v>312861</v>
      </c>
      <c r="BA1344" t="s">
        <v>1244</v>
      </c>
      <c r="BB1344">
        <v>479432</v>
      </c>
      <c r="BC1344">
        <v>312861</v>
      </c>
      <c r="BD1344" t="s">
        <v>1244</v>
      </c>
      <c r="BE1344">
        <v>479432</v>
      </c>
      <c r="BG1344">
        <v>1</v>
      </c>
      <c r="CP1344" t="s">
        <v>14281</v>
      </c>
      <c r="CQ1344" t="s">
        <v>3703</v>
      </c>
    </row>
    <row r="1345" spans="1:99" x14ac:dyDescent="0.2">
      <c r="A1345" s="21" t="s">
        <v>3270</v>
      </c>
      <c r="B1345" t="s">
        <v>3272</v>
      </c>
      <c r="C1345" s="16">
        <v>42856</v>
      </c>
      <c r="D1345" t="s">
        <v>4546</v>
      </c>
      <c r="G1345" t="s">
        <v>17050</v>
      </c>
      <c r="H1345" t="s">
        <v>4503</v>
      </c>
      <c r="I1345" t="s">
        <v>52</v>
      </c>
      <c r="J1345" t="s">
        <v>3271</v>
      </c>
      <c r="K1345" t="s">
        <v>4506</v>
      </c>
      <c r="L1345" t="s">
        <v>3273</v>
      </c>
      <c r="M1345">
        <v>107.23</v>
      </c>
      <c r="N1345" t="s">
        <v>6289</v>
      </c>
      <c r="Q1345" s="16">
        <v>43617</v>
      </c>
      <c r="R1345" t="s">
        <v>4546</v>
      </c>
      <c r="S1345" t="s">
        <v>4485</v>
      </c>
      <c r="T1345" t="s">
        <v>3274</v>
      </c>
      <c r="X1345" t="s">
        <v>17051</v>
      </c>
      <c r="Z1345">
        <v>1</v>
      </c>
      <c r="AM1345">
        <v>1</v>
      </c>
      <c r="AN1345" t="s">
        <v>17052</v>
      </c>
      <c r="AO1345" s="18">
        <v>44470</v>
      </c>
      <c r="AP1345">
        <v>2</v>
      </c>
      <c r="AQ1345" t="s">
        <v>52</v>
      </c>
      <c r="AR1345" s="16">
        <v>42948</v>
      </c>
      <c r="AS1345">
        <v>1200000</v>
      </c>
      <c r="AT1345" t="s">
        <v>1244</v>
      </c>
      <c r="AU1345">
        <v>1584846</v>
      </c>
      <c r="AV1345">
        <v>1200000</v>
      </c>
      <c r="AW1345" t="s">
        <v>1244</v>
      </c>
      <c r="AX1345">
        <v>1584846</v>
      </c>
      <c r="AY1345" t="s">
        <v>52</v>
      </c>
      <c r="AZ1345">
        <v>1500000</v>
      </c>
      <c r="BA1345" t="s">
        <v>1244</v>
      </c>
      <c r="BB1345">
        <v>1983044</v>
      </c>
      <c r="BC1345">
        <v>1500000</v>
      </c>
      <c r="BD1345" t="s">
        <v>1244</v>
      </c>
      <c r="BE1345">
        <v>1983044</v>
      </c>
      <c r="CF1345">
        <v>0</v>
      </c>
      <c r="CG1345">
        <v>1</v>
      </c>
      <c r="CI1345" t="s">
        <v>4580</v>
      </c>
      <c r="CP1345" t="s">
        <v>9646</v>
      </c>
    </row>
    <row r="1346" spans="1:99" x14ac:dyDescent="0.2">
      <c r="A1346" s="21" t="s">
        <v>3681</v>
      </c>
      <c r="B1346" t="s">
        <v>3683</v>
      </c>
      <c r="C1346" s="16">
        <v>42217</v>
      </c>
      <c r="D1346" t="s">
        <v>4476</v>
      </c>
      <c r="F1346" t="s">
        <v>77</v>
      </c>
      <c r="G1346" t="s">
        <v>17053</v>
      </c>
      <c r="H1346" t="s">
        <v>4503</v>
      </c>
      <c r="I1346" t="s">
        <v>52</v>
      </c>
      <c r="J1346" t="s">
        <v>3682</v>
      </c>
      <c r="K1346" t="s">
        <v>4506</v>
      </c>
      <c r="L1346" t="s">
        <v>3684</v>
      </c>
      <c r="M1346">
        <v>107.371</v>
      </c>
      <c r="N1346" t="s">
        <v>4484</v>
      </c>
      <c r="S1346" t="s">
        <v>4485</v>
      </c>
      <c r="T1346" t="s">
        <v>3685</v>
      </c>
      <c r="U1346" t="s">
        <v>17054</v>
      </c>
      <c r="V1346" t="s">
        <v>17055</v>
      </c>
      <c r="X1346" t="s">
        <v>17056</v>
      </c>
      <c r="AM1346">
        <v>1</v>
      </c>
      <c r="AN1346" t="s">
        <v>17057</v>
      </c>
      <c r="AO1346" s="18">
        <v>44470</v>
      </c>
      <c r="AP1346">
        <v>2</v>
      </c>
      <c r="AQ1346" t="s">
        <v>52</v>
      </c>
      <c r="AR1346" s="16">
        <v>42552</v>
      </c>
      <c r="AS1346">
        <v>75000</v>
      </c>
      <c r="AT1346" t="s">
        <v>35</v>
      </c>
      <c r="AU1346">
        <v>83537</v>
      </c>
      <c r="AV1346">
        <v>75000</v>
      </c>
      <c r="AW1346" t="s">
        <v>35</v>
      </c>
      <c r="AX1346">
        <v>83537</v>
      </c>
      <c r="AY1346" t="s">
        <v>52</v>
      </c>
      <c r="AZ1346">
        <v>203538</v>
      </c>
      <c r="BA1346" t="s">
        <v>39</v>
      </c>
      <c r="BB1346">
        <v>203538</v>
      </c>
      <c r="BC1346">
        <v>203538</v>
      </c>
      <c r="BD1346" t="s">
        <v>39</v>
      </c>
      <c r="BE1346">
        <v>203538</v>
      </c>
      <c r="BG1346">
        <v>1</v>
      </c>
      <c r="CP1346" t="s">
        <v>12133</v>
      </c>
      <c r="CQ1346" t="s">
        <v>3686</v>
      </c>
    </row>
    <row r="1347" spans="1:99" x14ac:dyDescent="0.2">
      <c r="A1347" s="21" t="s">
        <v>2769</v>
      </c>
      <c r="B1347" t="s">
        <v>2770</v>
      </c>
      <c r="C1347" s="16">
        <v>41640</v>
      </c>
      <c r="D1347" t="s">
        <v>4501</v>
      </c>
      <c r="F1347" t="s">
        <v>53</v>
      </c>
      <c r="G1347" t="s">
        <v>17058</v>
      </c>
      <c r="H1347" t="s">
        <v>4503</v>
      </c>
      <c r="I1347" t="s">
        <v>52</v>
      </c>
      <c r="J1347" t="s">
        <v>2015</v>
      </c>
      <c r="K1347" t="s">
        <v>7949</v>
      </c>
      <c r="L1347" t="s">
        <v>2771</v>
      </c>
      <c r="M1347">
        <v>109.065</v>
      </c>
      <c r="N1347" t="s">
        <v>4484</v>
      </c>
      <c r="S1347" t="s">
        <v>4485</v>
      </c>
      <c r="T1347" t="s">
        <v>2772</v>
      </c>
      <c r="W1347" t="s">
        <v>17059</v>
      </c>
      <c r="AO1347" s="18">
        <v>44470</v>
      </c>
      <c r="AP1347">
        <v>2</v>
      </c>
      <c r="AQ1347" t="s">
        <v>52</v>
      </c>
      <c r="AR1347" s="16">
        <v>43257</v>
      </c>
      <c r="AS1347">
        <v>99989</v>
      </c>
      <c r="AT1347" t="s">
        <v>1244</v>
      </c>
      <c r="AU1347">
        <v>134205</v>
      </c>
      <c r="AV1347">
        <v>99989</v>
      </c>
      <c r="AW1347" t="s">
        <v>1244</v>
      </c>
      <c r="AX1347">
        <v>134205</v>
      </c>
      <c r="AY1347" t="s">
        <v>52</v>
      </c>
      <c r="AZ1347">
        <v>599782</v>
      </c>
      <c r="BA1347" t="s">
        <v>1244</v>
      </c>
      <c r="BB1347">
        <v>910158</v>
      </c>
      <c r="BC1347">
        <v>599782</v>
      </c>
      <c r="BD1347" t="s">
        <v>1244</v>
      </c>
      <c r="BE1347">
        <v>910158</v>
      </c>
      <c r="BF1347">
        <v>1</v>
      </c>
      <c r="BG1347">
        <v>1</v>
      </c>
      <c r="CP1347" t="s">
        <v>8746</v>
      </c>
      <c r="CQ1347" t="s">
        <v>1305</v>
      </c>
    </row>
    <row r="1348" spans="1:99" x14ac:dyDescent="0.2">
      <c r="A1348" s="21" t="s">
        <v>4303</v>
      </c>
      <c r="B1348" t="s">
        <v>4304</v>
      </c>
      <c r="C1348" s="16">
        <v>39615</v>
      </c>
      <c r="D1348" t="s">
        <v>4476</v>
      </c>
      <c r="F1348" t="s">
        <v>77</v>
      </c>
      <c r="G1348" t="s">
        <v>17060</v>
      </c>
    </row>
    <row r="1349" spans="1:99" x14ac:dyDescent="0.2">
      <c r="A1349" s="21" t="s">
        <v>17061</v>
      </c>
      <c r="B1349" t="s">
        <v>1509</v>
      </c>
      <c r="C1349" s="16">
        <v>43739</v>
      </c>
      <c r="D1349" t="s">
        <v>4476</v>
      </c>
      <c r="G1349" t="s">
        <v>17062</v>
      </c>
      <c r="H1349" t="s">
        <v>4503</v>
      </c>
      <c r="I1349" t="s">
        <v>5369</v>
      </c>
      <c r="J1349" t="s">
        <v>1508</v>
      </c>
      <c r="K1349" t="s">
        <v>4506</v>
      </c>
      <c r="L1349" t="s">
        <v>17063</v>
      </c>
      <c r="M1349">
        <v>112.10299999999999</v>
      </c>
      <c r="N1349" t="s">
        <v>4484</v>
      </c>
      <c r="S1349" t="s">
        <v>4485</v>
      </c>
      <c r="T1349" t="s">
        <v>1510</v>
      </c>
      <c r="U1349" t="s">
        <v>17064</v>
      </c>
      <c r="V1349" t="s">
        <v>17065</v>
      </c>
      <c r="W1349" t="s">
        <v>17066</v>
      </c>
      <c r="X1349" t="s">
        <v>17067</v>
      </c>
      <c r="Y1349">
        <f>91-6364001001</f>
        <v>-6364000910</v>
      </c>
      <c r="AM1349">
        <v>1</v>
      </c>
      <c r="AN1349" t="s">
        <v>17068</v>
      </c>
      <c r="AO1349" s="17">
        <v>18568</v>
      </c>
      <c r="AP1349">
        <v>2</v>
      </c>
      <c r="AQ1349" t="s">
        <v>52</v>
      </c>
      <c r="AR1349" s="16">
        <v>44125</v>
      </c>
      <c r="AY1349" t="s">
        <v>91</v>
      </c>
      <c r="BF1349">
        <v>1</v>
      </c>
      <c r="BG1349">
        <v>1</v>
      </c>
      <c r="CP1349" t="s">
        <v>17069</v>
      </c>
      <c r="CQ1349" t="s">
        <v>12099</v>
      </c>
    </row>
    <row r="1350" spans="1:99" x14ac:dyDescent="0.2">
      <c r="A1350" s="21" t="s">
        <v>17070</v>
      </c>
      <c r="B1350" t="s">
        <v>17071</v>
      </c>
      <c r="H1350" t="s">
        <v>4503</v>
      </c>
      <c r="I1350" t="s">
        <v>52</v>
      </c>
      <c r="J1350" t="s">
        <v>17072</v>
      </c>
      <c r="K1350" t="s">
        <v>10242</v>
      </c>
      <c r="L1350" t="s">
        <v>17073</v>
      </c>
      <c r="M1350">
        <v>112.88</v>
      </c>
      <c r="N1350" t="s">
        <v>4484</v>
      </c>
      <c r="S1350" t="s">
        <v>4485</v>
      </c>
      <c r="T1350" t="s">
        <v>17074</v>
      </c>
      <c r="V1350" t="s">
        <v>17075</v>
      </c>
      <c r="W1350" t="s">
        <v>17076</v>
      </c>
      <c r="X1350" t="s">
        <v>17077</v>
      </c>
      <c r="Y1350" t="s">
        <v>17078</v>
      </c>
      <c r="AP1350">
        <v>2</v>
      </c>
      <c r="AQ1350" t="s">
        <v>52</v>
      </c>
      <c r="AR1350" s="16">
        <v>44153</v>
      </c>
      <c r="AS1350">
        <v>100000</v>
      </c>
      <c r="AT1350" t="s">
        <v>39</v>
      </c>
      <c r="AU1350">
        <v>100000</v>
      </c>
      <c r="AV1350">
        <v>100000</v>
      </c>
      <c r="AW1350" t="s">
        <v>39</v>
      </c>
      <c r="AX1350">
        <v>100000</v>
      </c>
      <c r="AY1350" t="s">
        <v>52</v>
      </c>
      <c r="AZ1350">
        <v>100000</v>
      </c>
      <c r="BA1350" t="s">
        <v>39</v>
      </c>
      <c r="BB1350">
        <v>100000</v>
      </c>
      <c r="BC1350">
        <v>100000</v>
      </c>
      <c r="BD1350" t="s">
        <v>39</v>
      </c>
      <c r="BE1350">
        <v>100000</v>
      </c>
      <c r="BF1350">
        <v>1</v>
      </c>
      <c r="BG1350">
        <v>1</v>
      </c>
      <c r="CP1350" t="s">
        <v>6087</v>
      </c>
      <c r="CQ1350" t="s">
        <v>17079</v>
      </c>
    </row>
    <row r="1351" spans="1:99" x14ac:dyDescent="0.2">
      <c r="A1351" s="21" t="s">
        <v>17080</v>
      </c>
      <c r="B1351" t="s">
        <v>17081</v>
      </c>
      <c r="C1351" s="16">
        <v>43466</v>
      </c>
      <c r="D1351" t="s">
        <v>4501</v>
      </c>
      <c r="G1351" t="s">
        <v>17082</v>
      </c>
      <c r="H1351" t="s">
        <v>4503</v>
      </c>
      <c r="I1351" t="s">
        <v>52</v>
      </c>
      <c r="J1351" t="s">
        <v>3410</v>
      </c>
      <c r="K1351" t="s">
        <v>4506</v>
      </c>
      <c r="L1351" t="s">
        <v>17083</v>
      </c>
      <c r="M1351">
        <v>113.759</v>
      </c>
      <c r="N1351" t="s">
        <v>4484</v>
      </c>
      <c r="S1351" t="s">
        <v>4485</v>
      </c>
      <c r="T1351" t="s">
        <v>17084</v>
      </c>
      <c r="W1351" t="s">
        <v>17085</v>
      </c>
      <c r="AO1351" s="17">
        <v>18568</v>
      </c>
      <c r="AP1351">
        <v>2</v>
      </c>
      <c r="AQ1351" t="s">
        <v>52</v>
      </c>
      <c r="AR1351" s="16">
        <v>44187</v>
      </c>
      <c r="AY1351" t="s">
        <v>52</v>
      </c>
      <c r="BF1351">
        <v>1</v>
      </c>
      <c r="BG1351">
        <v>2</v>
      </c>
      <c r="CP1351" t="s">
        <v>4716</v>
      </c>
      <c r="CQ1351" t="s">
        <v>17086</v>
      </c>
    </row>
    <row r="1352" spans="1:99" x14ac:dyDescent="0.2">
      <c r="A1352" s="21" t="s">
        <v>1880</v>
      </c>
      <c r="B1352" t="s">
        <v>1881</v>
      </c>
      <c r="C1352" s="16">
        <v>43101</v>
      </c>
      <c r="D1352" t="s">
        <v>4501</v>
      </c>
      <c r="E1352" t="s">
        <v>4477</v>
      </c>
      <c r="G1352" t="s">
        <v>17087</v>
      </c>
      <c r="H1352" t="s">
        <v>4503</v>
      </c>
      <c r="I1352" t="s">
        <v>52</v>
      </c>
      <c r="J1352" t="s">
        <v>174</v>
      </c>
      <c r="K1352" t="s">
        <v>17088</v>
      </c>
      <c r="L1352" t="s">
        <v>1882</v>
      </c>
      <c r="M1352">
        <v>115.018</v>
      </c>
      <c r="N1352" t="s">
        <v>4484</v>
      </c>
      <c r="S1352" t="s">
        <v>4485</v>
      </c>
      <c r="T1352" t="s">
        <v>1883</v>
      </c>
      <c r="U1352" t="s">
        <v>17089</v>
      </c>
      <c r="W1352" t="s">
        <v>17090</v>
      </c>
      <c r="X1352" t="s">
        <v>17091</v>
      </c>
      <c r="Y1352" t="s">
        <v>17092</v>
      </c>
      <c r="Z1352">
        <v>21</v>
      </c>
      <c r="AM1352">
        <v>3</v>
      </c>
      <c r="AN1352" t="s">
        <v>17093</v>
      </c>
      <c r="AO1352" s="17">
        <v>18568</v>
      </c>
      <c r="AP1352">
        <v>2</v>
      </c>
      <c r="AQ1352" t="s">
        <v>52</v>
      </c>
      <c r="AR1352" s="16">
        <v>44090</v>
      </c>
      <c r="AY1352" t="s">
        <v>52</v>
      </c>
      <c r="BF1352">
        <v>2</v>
      </c>
      <c r="BG1352">
        <v>2</v>
      </c>
      <c r="CC1352" t="s">
        <v>4663</v>
      </c>
      <c r="CD1352">
        <v>21</v>
      </c>
      <c r="CF1352">
        <v>0</v>
      </c>
      <c r="CG1352">
        <v>2</v>
      </c>
      <c r="CI1352" t="s">
        <v>4498</v>
      </c>
    </row>
    <row r="1353" spans="1:99" x14ac:dyDescent="0.2">
      <c r="A1353" s="21" t="s">
        <v>1043</v>
      </c>
      <c r="B1353" t="s">
        <v>1044</v>
      </c>
      <c r="C1353" s="16">
        <v>41534</v>
      </c>
      <c r="D1353" t="s">
        <v>4476</v>
      </c>
      <c r="G1353" t="s">
        <v>17094</v>
      </c>
      <c r="H1353" t="s">
        <v>4503</v>
      </c>
      <c r="I1353" t="s">
        <v>52</v>
      </c>
      <c r="J1353" t="s">
        <v>1042</v>
      </c>
      <c r="K1353" t="s">
        <v>4482</v>
      </c>
      <c r="L1353" t="s">
        <v>1045</v>
      </c>
      <c r="M1353">
        <v>115.625</v>
      </c>
      <c r="N1353" t="s">
        <v>6289</v>
      </c>
      <c r="R1353" t="s">
        <v>6290</v>
      </c>
      <c r="S1353" t="s">
        <v>4485</v>
      </c>
      <c r="T1353" t="s">
        <v>1046</v>
      </c>
      <c r="U1353" t="s">
        <v>17095</v>
      </c>
      <c r="V1353" t="s">
        <v>17096</v>
      </c>
      <c r="W1353" t="s">
        <v>17097</v>
      </c>
      <c r="X1353" t="s">
        <v>17098</v>
      </c>
      <c r="Y1353" t="s">
        <v>17099</v>
      </c>
      <c r="AM1353">
        <v>4</v>
      </c>
      <c r="AN1353" t="s">
        <v>17100</v>
      </c>
      <c r="AO1353" s="18">
        <v>44470</v>
      </c>
      <c r="AP1353">
        <v>2</v>
      </c>
      <c r="AQ1353" t="s">
        <v>52</v>
      </c>
      <c r="AR1353" s="16">
        <v>41852</v>
      </c>
      <c r="AS1353">
        <v>40000</v>
      </c>
      <c r="AT1353" t="s">
        <v>39</v>
      </c>
      <c r="AU1353">
        <v>40000</v>
      </c>
      <c r="AV1353">
        <v>40000</v>
      </c>
      <c r="AW1353" t="s">
        <v>39</v>
      </c>
      <c r="AX1353">
        <v>40000</v>
      </c>
      <c r="AY1353" t="s">
        <v>52</v>
      </c>
      <c r="AZ1353">
        <v>60000</v>
      </c>
      <c r="BA1353" t="s">
        <v>39</v>
      </c>
      <c r="BB1353">
        <v>60000</v>
      </c>
      <c r="BC1353">
        <v>60000</v>
      </c>
      <c r="BD1353" t="s">
        <v>39</v>
      </c>
      <c r="BE1353">
        <v>60000</v>
      </c>
      <c r="BG1353">
        <v>2</v>
      </c>
      <c r="CN1353" t="s">
        <v>4530</v>
      </c>
      <c r="CP1353" t="s">
        <v>17101</v>
      </c>
      <c r="CQ1353" t="s">
        <v>1051</v>
      </c>
      <c r="CU1353">
        <v>9</v>
      </c>
    </row>
    <row r="1354" spans="1:99" x14ac:dyDescent="0.2">
      <c r="A1354" s="21" t="s">
        <v>17102</v>
      </c>
      <c r="B1354" t="s">
        <v>17103</v>
      </c>
      <c r="C1354" s="16">
        <v>42617</v>
      </c>
      <c r="D1354" t="s">
        <v>4476</v>
      </c>
      <c r="F1354" t="s">
        <v>53</v>
      </c>
      <c r="G1354" t="s">
        <v>17104</v>
      </c>
      <c r="H1354" t="s">
        <v>4503</v>
      </c>
      <c r="I1354" t="s">
        <v>97</v>
      </c>
      <c r="J1354" t="s">
        <v>56</v>
      </c>
      <c r="K1354" t="s">
        <v>9157</v>
      </c>
      <c r="L1354" t="s">
        <v>17105</v>
      </c>
      <c r="M1354">
        <v>116.46</v>
      </c>
      <c r="N1354" t="s">
        <v>4484</v>
      </c>
      <c r="S1354" t="s">
        <v>4485</v>
      </c>
      <c r="T1354" t="s">
        <v>17106</v>
      </c>
      <c r="U1354" t="s">
        <v>17107</v>
      </c>
      <c r="V1354" t="s">
        <v>17108</v>
      </c>
      <c r="W1354" t="s">
        <v>17109</v>
      </c>
      <c r="X1354" t="s">
        <v>17110</v>
      </c>
      <c r="Y1354" t="s">
        <v>17111</v>
      </c>
      <c r="Z1354">
        <v>16</v>
      </c>
      <c r="AM1354">
        <v>2</v>
      </c>
      <c r="AN1354" t="s">
        <v>17112</v>
      </c>
      <c r="AO1354" s="17">
        <v>18568</v>
      </c>
      <c r="AP1354">
        <v>2</v>
      </c>
      <c r="AR1354" s="16">
        <v>43431</v>
      </c>
      <c r="AS1354">
        <v>1500000</v>
      </c>
      <c r="AT1354" t="s">
        <v>35</v>
      </c>
      <c r="AU1354">
        <v>1694576</v>
      </c>
      <c r="AV1354">
        <v>1500000</v>
      </c>
      <c r="AW1354" t="s">
        <v>35</v>
      </c>
      <c r="AX1354">
        <v>1694576</v>
      </c>
      <c r="AY1354" t="s">
        <v>97</v>
      </c>
      <c r="AZ1354">
        <v>1800000</v>
      </c>
      <c r="BA1354" t="s">
        <v>35</v>
      </c>
      <c r="BB1354">
        <v>2015501</v>
      </c>
      <c r="BC1354">
        <v>1800000</v>
      </c>
      <c r="BD1354" t="s">
        <v>35</v>
      </c>
      <c r="BE1354">
        <v>2015501</v>
      </c>
      <c r="BF1354">
        <v>2</v>
      </c>
      <c r="BG1354">
        <v>3</v>
      </c>
      <c r="CN1354" t="s">
        <v>4530</v>
      </c>
      <c r="CP1354" t="s">
        <v>4555</v>
      </c>
      <c r="CQ1354" t="s">
        <v>17113</v>
      </c>
      <c r="CU1354">
        <v>14</v>
      </c>
    </row>
    <row r="1355" spans="1:99" x14ac:dyDescent="0.2">
      <c r="A1355" s="21" t="s">
        <v>2259</v>
      </c>
      <c r="B1355" t="s">
        <v>2261</v>
      </c>
      <c r="C1355" s="16">
        <v>41841</v>
      </c>
      <c r="D1355" t="s">
        <v>4476</v>
      </c>
      <c r="F1355" t="s">
        <v>53</v>
      </c>
      <c r="G1355" t="s">
        <v>17114</v>
      </c>
      <c r="H1355" t="s">
        <v>4503</v>
      </c>
      <c r="I1355" t="s">
        <v>91</v>
      </c>
      <c r="J1355" t="s">
        <v>2260</v>
      </c>
      <c r="K1355" t="s">
        <v>4506</v>
      </c>
      <c r="L1355" t="s">
        <v>2262</v>
      </c>
      <c r="M1355">
        <v>116.611</v>
      </c>
      <c r="N1355" t="s">
        <v>4484</v>
      </c>
      <c r="S1355" t="s">
        <v>4485</v>
      </c>
      <c r="T1355" t="s">
        <v>2263</v>
      </c>
      <c r="U1355" t="s">
        <v>17115</v>
      </c>
      <c r="V1355" t="s">
        <v>17116</v>
      </c>
      <c r="W1355" t="s">
        <v>17117</v>
      </c>
      <c r="X1355" t="s">
        <v>17118</v>
      </c>
      <c r="Y1355" t="s">
        <v>17119</v>
      </c>
      <c r="AM1355">
        <v>2</v>
      </c>
      <c r="AN1355" t="s">
        <v>17120</v>
      </c>
      <c r="AO1355" s="17">
        <v>18568</v>
      </c>
      <c r="AP1355">
        <v>2</v>
      </c>
      <c r="AQ1355" t="s">
        <v>52</v>
      </c>
      <c r="AR1355" s="16">
        <v>43857</v>
      </c>
      <c r="AY1355" t="s">
        <v>91</v>
      </c>
      <c r="BF1355">
        <v>1</v>
      </c>
      <c r="BG1355">
        <v>3</v>
      </c>
      <c r="CC1355" t="s">
        <v>6255</v>
      </c>
      <c r="CD1355">
        <v>19</v>
      </c>
      <c r="CF1355">
        <v>0</v>
      </c>
      <c r="CG1355">
        <v>1</v>
      </c>
      <c r="CI1355" t="s">
        <v>4498</v>
      </c>
    </row>
    <row r="1356" spans="1:99" x14ac:dyDescent="0.2">
      <c r="A1356" s="21" t="s">
        <v>17121</v>
      </c>
      <c r="B1356" t="s">
        <v>17122</v>
      </c>
      <c r="C1356" s="16">
        <v>43466</v>
      </c>
      <c r="D1356" t="s">
        <v>4501</v>
      </c>
      <c r="G1356" t="s">
        <v>17123</v>
      </c>
      <c r="H1356" t="s">
        <v>4503</v>
      </c>
      <c r="I1356" t="s">
        <v>52</v>
      </c>
      <c r="J1356" t="s">
        <v>17124</v>
      </c>
      <c r="K1356" t="s">
        <v>4506</v>
      </c>
      <c r="L1356" t="s">
        <v>17125</v>
      </c>
      <c r="M1356">
        <v>117.142</v>
      </c>
      <c r="N1356" t="s">
        <v>4484</v>
      </c>
      <c r="S1356" t="s">
        <v>4485</v>
      </c>
      <c r="T1356" t="s">
        <v>17126</v>
      </c>
      <c r="W1356" t="s">
        <v>17127</v>
      </c>
      <c r="X1356" t="s">
        <v>17128</v>
      </c>
      <c r="AM1356">
        <v>1</v>
      </c>
      <c r="AN1356" t="s">
        <v>17129</v>
      </c>
      <c r="AO1356" s="18">
        <v>44470</v>
      </c>
      <c r="AP1356">
        <v>2</v>
      </c>
      <c r="AQ1356" t="s">
        <v>52</v>
      </c>
      <c r="AR1356" s="16">
        <v>44301</v>
      </c>
      <c r="AY1356" t="s">
        <v>52</v>
      </c>
      <c r="BG1356">
        <v>2</v>
      </c>
      <c r="CC1356" t="s">
        <v>4607</v>
      </c>
      <c r="CD1356">
        <v>3</v>
      </c>
      <c r="CP1356" t="s">
        <v>8892</v>
      </c>
      <c r="CQ1356" t="s">
        <v>17130</v>
      </c>
    </row>
    <row r="1357" spans="1:99" x14ac:dyDescent="0.2">
      <c r="A1357" s="21" t="s">
        <v>220</v>
      </c>
      <c r="B1357" t="s">
        <v>221</v>
      </c>
      <c r="C1357" s="16">
        <v>43466</v>
      </c>
      <c r="D1357" t="s">
        <v>4501</v>
      </c>
      <c r="G1357" t="s">
        <v>17131</v>
      </c>
      <c r="H1357" t="s">
        <v>4503</v>
      </c>
      <c r="I1357" t="s">
        <v>52</v>
      </c>
      <c r="J1357" t="s">
        <v>219</v>
      </c>
      <c r="K1357" t="s">
        <v>4482</v>
      </c>
      <c r="L1357" t="s">
        <v>222</v>
      </c>
      <c r="M1357">
        <v>118.008</v>
      </c>
      <c r="N1357" t="s">
        <v>4484</v>
      </c>
      <c r="S1357" t="s">
        <v>4485</v>
      </c>
      <c r="T1357" t="s">
        <v>223</v>
      </c>
      <c r="U1357" t="s">
        <v>17132</v>
      </c>
      <c r="V1357" t="s">
        <v>17133</v>
      </c>
      <c r="W1357" t="s">
        <v>17134</v>
      </c>
      <c r="X1357" t="s">
        <v>17135</v>
      </c>
      <c r="AM1357">
        <v>3</v>
      </c>
      <c r="AN1357" t="s">
        <v>17136</v>
      </c>
      <c r="AO1357" s="18">
        <v>44470</v>
      </c>
      <c r="AP1357">
        <v>2</v>
      </c>
      <c r="AQ1357" t="s">
        <v>52</v>
      </c>
      <c r="AR1357" s="16">
        <v>44054</v>
      </c>
      <c r="AY1357" t="s">
        <v>52</v>
      </c>
      <c r="BG1357">
        <v>2</v>
      </c>
      <c r="CC1357" t="s">
        <v>5965</v>
      </c>
      <c r="CD1357">
        <v>1</v>
      </c>
      <c r="CN1357" t="s">
        <v>4530</v>
      </c>
      <c r="CP1357" t="s">
        <v>17137</v>
      </c>
      <c r="CQ1357" t="s">
        <v>17138</v>
      </c>
    </row>
    <row r="1358" spans="1:99" x14ac:dyDescent="0.2">
      <c r="A1358" s="21" t="s">
        <v>17139</v>
      </c>
      <c r="B1358" t="s">
        <v>17140</v>
      </c>
      <c r="C1358" s="16">
        <v>43229</v>
      </c>
      <c r="D1358" t="s">
        <v>4476</v>
      </c>
      <c r="G1358" t="s">
        <v>17141</v>
      </c>
      <c r="H1358" t="s">
        <v>4503</v>
      </c>
      <c r="I1358" t="s">
        <v>91</v>
      </c>
      <c r="J1358" t="s">
        <v>6206</v>
      </c>
      <c r="K1358" t="s">
        <v>6660</v>
      </c>
      <c r="L1358" t="s">
        <v>17142</v>
      </c>
      <c r="M1358">
        <v>119.108</v>
      </c>
      <c r="N1358" t="s">
        <v>4484</v>
      </c>
      <c r="S1358" t="s">
        <v>4485</v>
      </c>
      <c r="T1358" t="s">
        <v>17143</v>
      </c>
      <c r="U1358" t="s">
        <v>17144</v>
      </c>
      <c r="V1358" t="s">
        <v>17145</v>
      </c>
      <c r="W1358" t="s">
        <v>17146</v>
      </c>
      <c r="X1358" t="s">
        <v>17147</v>
      </c>
      <c r="Y1358">
        <v>359896662633</v>
      </c>
      <c r="AM1358">
        <v>3</v>
      </c>
      <c r="AN1358" t="s">
        <v>17148</v>
      </c>
      <c r="AO1358" s="17">
        <v>18568</v>
      </c>
      <c r="AP1358">
        <v>2</v>
      </c>
      <c r="AQ1358" t="s">
        <v>52</v>
      </c>
      <c r="AR1358" s="16">
        <v>43525</v>
      </c>
      <c r="AS1358">
        <v>100000</v>
      </c>
      <c r="AT1358" t="s">
        <v>39</v>
      </c>
      <c r="AU1358">
        <v>100000</v>
      </c>
      <c r="AV1358">
        <v>100000</v>
      </c>
      <c r="AW1358" t="s">
        <v>39</v>
      </c>
      <c r="AX1358">
        <v>100000</v>
      </c>
      <c r="AY1358" t="s">
        <v>91</v>
      </c>
      <c r="AZ1358">
        <v>160000</v>
      </c>
      <c r="BA1358" t="s">
        <v>39</v>
      </c>
      <c r="BB1358">
        <v>160000</v>
      </c>
      <c r="BC1358">
        <v>160000</v>
      </c>
      <c r="BD1358" t="s">
        <v>39</v>
      </c>
      <c r="BE1358">
        <v>160000</v>
      </c>
      <c r="BF1358">
        <v>1</v>
      </c>
      <c r="BG1358">
        <v>1</v>
      </c>
      <c r="CC1358" t="s">
        <v>5965</v>
      </c>
      <c r="CD1358">
        <v>1</v>
      </c>
      <c r="CN1358" t="s">
        <v>4530</v>
      </c>
      <c r="CP1358" t="s">
        <v>4728</v>
      </c>
      <c r="CQ1358" t="s">
        <v>17149</v>
      </c>
    </row>
    <row r="1359" spans="1:99" x14ac:dyDescent="0.2">
      <c r="A1359" s="21" t="s">
        <v>17150</v>
      </c>
      <c r="B1359" t="s">
        <v>17151</v>
      </c>
      <c r="C1359" s="16">
        <v>42370</v>
      </c>
      <c r="D1359" t="s">
        <v>4501</v>
      </c>
      <c r="G1359" t="s">
        <v>17152</v>
      </c>
      <c r="H1359" t="s">
        <v>4503</v>
      </c>
      <c r="I1359" t="s">
        <v>213</v>
      </c>
      <c r="J1359" t="s">
        <v>17153</v>
      </c>
      <c r="K1359" t="s">
        <v>17154</v>
      </c>
      <c r="L1359" t="s">
        <v>17155</v>
      </c>
      <c r="M1359">
        <v>120.004</v>
      </c>
      <c r="N1359" t="s">
        <v>4484</v>
      </c>
      <c r="S1359" t="s">
        <v>4485</v>
      </c>
      <c r="T1359" t="s">
        <v>17156</v>
      </c>
      <c r="X1359" t="s">
        <v>17157</v>
      </c>
      <c r="AM1359">
        <v>1</v>
      </c>
      <c r="AN1359" t="s">
        <v>17158</v>
      </c>
      <c r="AO1359" s="18">
        <v>44470</v>
      </c>
      <c r="AP1359">
        <v>2</v>
      </c>
      <c r="AQ1359" t="s">
        <v>52</v>
      </c>
      <c r="AR1359" s="16">
        <v>42826</v>
      </c>
      <c r="AY1359" t="s">
        <v>213</v>
      </c>
      <c r="AZ1359">
        <v>105359</v>
      </c>
      <c r="BA1359" t="s">
        <v>39</v>
      </c>
      <c r="BB1359">
        <v>105359</v>
      </c>
      <c r="BC1359">
        <v>105359</v>
      </c>
      <c r="BD1359" t="s">
        <v>39</v>
      </c>
      <c r="BE1359">
        <v>105359</v>
      </c>
      <c r="CN1359" t="s">
        <v>4530</v>
      </c>
      <c r="CP1359" t="s">
        <v>5816</v>
      </c>
    </row>
    <row r="1360" spans="1:99" x14ac:dyDescent="0.2">
      <c r="A1360" s="21" t="s">
        <v>4066</v>
      </c>
      <c r="B1360" t="s">
        <v>4068</v>
      </c>
      <c r="C1360" s="16">
        <v>40909</v>
      </c>
      <c r="D1360" t="s">
        <v>4501</v>
      </c>
      <c r="E1360" t="s">
        <v>4881</v>
      </c>
      <c r="G1360" t="s">
        <v>17159</v>
      </c>
      <c r="H1360" t="s">
        <v>4503</v>
      </c>
      <c r="I1360" t="s">
        <v>52</v>
      </c>
      <c r="J1360" t="s">
        <v>4067</v>
      </c>
      <c r="K1360" t="s">
        <v>17160</v>
      </c>
      <c r="L1360" t="s">
        <v>4069</v>
      </c>
      <c r="M1360">
        <v>120.794</v>
      </c>
      <c r="N1360" t="s">
        <v>6289</v>
      </c>
      <c r="O1360" s="16">
        <v>42745</v>
      </c>
      <c r="P1360" t="s">
        <v>4476</v>
      </c>
      <c r="Q1360" s="16">
        <v>43256</v>
      </c>
      <c r="R1360" t="s">
        <v>4476</v>
      </c>
      <c r="S1360" t="s">
        <v>4485</v>
      </c>
      <c r="T1360" t="s">
        <v>4070</v>
      </c>
      <c r="U1360" t="s">
        <v>17161</v>
      </c>
      <c r="V1360" t="s">
        <v>17162</v>
      </c>
      <c r="W1360" t="s">
        <v>17163</v>
      </c>
      <c r="X1360" t="s">
        <v>17164</v>
      </c>
      <c r="Y1360" t="s">
        <v>17165</v>
      </c>
      <c r="Z1360">
        <v>3</v>
      </c>
      <c r="AM1360">
        <v>4</v>
      </c>
      <c r="AN1360" t="s">
        <v>17166</v>
      </c>
      <c r="AO1360" s="18">
        <v>44470</v>
      </c>
      <c r="AP1360">
        <v>2</v>
      </c>
      <c r="AQ1360" t="s">
        <v>203</v>
      </c>
      <c r="AR1360" s="16">
        <v>41841</v>
      </c>
      <c r="AS1360">
        <v>15000</v>
      </c>
      <c r="AT1360" t="s">
        <v>35</v>
      </c>
      <c r="AU1360">
        <v>20284</v>
      </c>
      <c r="AV1360">
        <v>15000</v>
      </c>
      <c r="AW1360" t="s">
        <v>35</v>
      </c>
      <c r="AX1360">
        <v>20284</v>
      </c>
      <c r="AY1360" t="s">
        <v>52</v>
      </c>
      <c r="AZ1360">
        <v>248758</v>
      </c>
      <c r="BA1360" t="s">
        <v>39</v>
      </c>
      <c r="BB1360">
        <v>248758</v>
      </c>
      <c r="BC1360">
        <v>248758</v>
      </c>
      <c r="BD1360" t="s">
        <v>39</v>
      </c>
      <c r="BE1360">
        <v>248758</v>
      </c>
      <c r="BG1360">
        <v>3</v>
      </c>
      <c r="BH1360" t="s">
        <v>17167</v>
      </c>
      <c r="BI1360" t="s">
        <v>17168</v>
      </c>
      <c r="BJ1360" s="16">
        <v>42745</v>
      </c>
      <c r="BK1360" t="s">
        <v>4476</v>
      </c>
      <c r="BO1360" t="s">
        <v>5195</v>
      </c>
      <c r="CP1360" t="s">
        <v>4581</v>
      </c>
      <c r="CQ1360" t="s">
        <v>17169</v>
      </c>
      <c r="CR1360" t="s">
        <v>17170</v>
      </c>
      <c r="CS1360" t="s">
        <v>17171</v>
      </c>
      <c r="CU1360">
        <v>18</v>
      </c>
    </row>
    <row r="1361" spans="1:99" x14ac:dyDescent="0.2">
      <c r="A1361" s="21" t="s">
        <v>3322</v>
      </c>
      <c r="B1361" t="s">
        <v>3324</v>
      </c>
      <c r="C1361" s="16">
        <v>42370</v>
      </c>
      <c r="D1361" t="s">
        <v>4501</v>
      </c>
      <c r="G1361" t="s">
        <v>17172</v>
      </c>
      <c r="H1361" t="s">
        <v>4503</v>
      </c>
      <c r="I1361" t="s">
        <v>5369</v>
      </c>
      <c r="J1361" t="s">
        <v>3323</v>
      </c>
      <c r="K1361" t="s">
        <v>4506</v>
      </c>
      <c r="L1361" t="s">
        <v>3325</v>
      </c>
      <c r="M1361">
        <v>124.083</v>
      </c>
      <c r="N1361" t="s">
        <v>4484</v>
      </c>
      <c r="S1361" t="s">
        <v>4485</v>
      </c>
      <c r="T1361" t="s">
        <v>3326</v>
      </c>
      <c r="U1361" t="s">
        <v>17173</v>
      </c>
      <c r="W1361" t="s">
        <v>17174</v>
      </c>
      <c r="X1361" t="s">
        <v>17175</v>
      </c>
      <c r="Y1361" t="s">
        <v>17176</v>
      </c>
      <c r="AM1361">
        <v>1</v>
      </c>
      <c r="AN1361" t="s">
        <v>17177</v>
      </c>
      <c r="AO1361" s="17">
        <v>18568</v>
      </c>
      <c r="AP1361">
        <v>2</v>
      </c>
      <c r="AQ1361" t="s">
        <v>52</v>
      </c>
      <c r="AR1361" s="16">
        <v>42976</v>
      </c>
      <c r="AY1361" t="s">
        <v>52</v>
      </c>
      <c r="BG1361">
        <v>3</v>
      </c>
      <c r="CC1361" t="s">
        <v>5316</v>
      </c>
      <c r="CD1361">
        <v>11</v>
      </c>
      <c r="CP1361" t="s">
        <v>17178</v>
      </c>
      <c r="CQ1361" t="s">
        <v>17179</v>
      </c>
      <c r="CU1361">
        <v>25</v>
      </c>
    </row>
    <row r="1362" spans="1:99" x14ac:dyDescent="0.2">
      <c r="A1362" s="21" t="s">
        <v>17180</v>
      </c>
      <c r="B1362" t="s">
        <v>17181</v>
      </c>
      <c r="C1362" s="16">
        <v>43466</v>
      </c>
      <c r="D1362" t="s">
        <v>4501</v>
      </c>
      <c r="G1362" t="s">
        <v>17182</v>
      </c>
      <c r="H1362" t="s">
        <v>4503</v>
      </c>
      <c r="I1362" t="s">
        <v>97</v>
      </c>
      <c r="J1362" t="s">
        <v>17183</v>
      </c>
      <c r="K1362" t="s">
        <v>17184</v>
      </c>
      <c r="L1362" t="s">
        <v>17185</v>
      </c>
      <c r="M1362">
        <v>124.425</v>
      </c>
      <c r="N1362" t="s">
        <v>4484</v>
      </c>
      <c r="S1362" t="s">
        <v>4485</v>
      </c>
      <c r="T1362" t="s">
        <v>17186</v>
      </c>
      <c r="U1362" t="s">
        <v>17187</v>
      </c>
      <c r="W1362" t="s">
        <v>17188</v>
      </c>
      <c r="AO1362" s="18">
        <v>44470</v>
      </c>
      <c r="AP1362">
        <v>2</v>
      </c>
      <c r="AR1362" s="16">
        <v>44111</v>
      </c>
      <c r="AY1362" t="s">
        <v>97</v>
      </c>
      <c r="BF1362">
        <v>2</v>
      </c>
      <c r="BG1362">
        <v>3</v>
      </c>
      <c r="CN1362" t="s">
        <v>4530</v>
      </c>
      <c r="CP1362" t="s">
        <v>8892</v>
      </c>
      <c r="CQ1362" t="s">
        <v>17189</v>
      </c>
    </row>
    <row r="1363" spans="1:99" x14ac:dyDescent="0.2">
      <c r="A1363" s="21" t="s">
        <v>3576</v>
      </c>
      <c r="B1363" t="s">
        <v>3578</v>
      </c>
      <c r="C1363" s="16">
        <v>41640</v>
      </c>
      <c r="D1363" t="s">
        <v>4501</v>
      </c>
      <c r="G1363" t="s">
        <v>17190</v>
      </c>
      <c r="H1363" t="s">
        <v>4503</v>
      </c>
      <c r="I1363" t="s">
        <v>213</v>
      </c>
      <c r="J1363" t="s">
        <v>3577</v>
      </c>
      <c r="K1363" t="s">
        <v>4506</v>
      </c>
      <c r="L1363" t="s">
        <v>3579</v>
      </c>
      <c r="M1363">
        <v>124.988</v>
      </c>
      <c r="N1363" t="s">
        <v>4484</v>
      </c>
      <c r="S1363" t="s">
        <v>4485</v>
      </c>
      <c r="T1363" t="s">
        <v>3580</v>
      </c>
      <c r="U1363" t="s">
        <v>17191</v>
      </c>
      <c r="V1363" t="s">
        <v>17192</v>
      </c>
      <c r="W1363" t="s">
        <v>17193</v>
      </c>
      <c r="X1363" t="s">
        <v>17194</v>
      </c>
      <c r="Y1363" t="s">
        <v>17195</v>
      </c>
      <c r="Z1363">
        <v>1</v>
      </c>
      <c r="AM1363">
        <v>1</v>
      </c>
      <c r="AN1363" t="s">
        <v>17196</v>
      </c>
      <c r="AO1363" s="18">
        <v>44470</v>
      </c>
      <c r="AP1363">
        <v>2</v>
      </c>
      <c r="AQ1363" t="s">
        <v>52</v>
      </c>
      <c r="AR1363" s="16">
        <v>42735</v>
      </c>
      <c r="AS1363">
        <v>20000</v>
      </c>
      <c r="AT1363" t="s">
        <v>1244</v>
      </c>
      <c r="AU1363">
        <v>24685</v>
      </c>
      <c r="AV1363">
        <v>20000</v>
      </c>
      <c r="AW1363" t="s">
        <v>1244</v>
      </c>
      <c r="AX1363">
        <v>24685</v>
      </c>
      <c r="AY1363" t="s">
        <v>213</v>
      </c>
      <c r="AZ1363">
        <v>24686</v>
      </c>
      <c r="BA1363" t="s">
        <v>39</v>
      </c>
      <c r="BB1363">
        <v>24686</v>
      </c>
      <c r="BC1363">
        <v>24686</v>
      </c>
      <c r="BD1363" t="s">
        <v>39</v>
      </c>
      <c r="BE1363">
        <v>24686</v>
      </c>
      <c r="BG1363">
        <v>1</v>
      </c>
      <c r="CP1363" t="s">
        <v>6484</v>
      </c>
      <c r="CQ1363" t="s">
        <v>1362</v>
      </c>
      <c r="CU1363">
        <v>10</v>
      </c>
    </row>
    <row r="1364" spans="1:99" x14ac:dyDescent="0.2">
      <c r="A1364" s="21" t="s">
        <v>17197</v>
      </c>
      <c r="B1364" t="s">
        <v>17198</v>
      </c>
      <c r="C1364" s="16">
        <v>42005</v>
      </c>
      <c r="D1364" t="s">
        <v>4501</v>
      </c>
      <c r="G1364" t="s">
        <v>17199</v>
      </c>
      <c r="H1364" t="s">
        <v>4503</v>
      </c>
      <c r="I1364" t="s">
        <v>52</v>
      </c>
      <c r="J1364" t="s">
        <v>17200</v>
      </c>
      <c r="K1364" t="s">
        <v>6610</v>
      </c>
      <c r="L1364" t="s">
        <v>17201</v>
      </c>
      <c r="M1364">
        <v>125.60899999999999</v>
      </c>
      <c r="N1364" t="s">
        <v>4484</v>
      </c>
      <c r="S1364" t="s">
        <v>4485</v>
      </c>
      <c r="T1364" t="s">
        <v>17202</v>
      </c>
      <c r="U1364" t="s">
        <v>17203</v>
      </c>
      <c r="X1364" t="s">
        <v>17204</v>
      </c>
      <c r="Y1364" t="s">
        <v>17205</v>
      </c>
      <c r="AO1364" s="18">
        <v>44470</v>
      </c>
      <c r="AP1364">
        <v>2</v>
      </c>
      <c r="AQ1364" t="s">
        <v>52</v>
      </c>
      <c r="AR1364" s="16">
        <v>42829</v>
      </c>
      <c r="AY1364" t="s">
        <v>52</v>
      </c>
      <c r="AZ1364">
        <v>167654</v>
      </c>
      <c r="BA1364" t="s">
        <v>39</v>
      </c>
      <c r="BB1364">
        <v>167654</v>
      </c>
      <c r="BC1364">
        <v>167654</v>
      </c>
      <c r="BD1364" t="s">
        <v>39</v>
      </c>
      <c r="BE1364">
        <v>167654</v>
      </c>
      <c r="BG1364">
        <v>3</v>
      </c>
      <c r="CN1364" t="s">
        <v>4530</v>
      </c>
      <c r="CP1364" t="s">
        <v>17206</v>
      </c>
      <c r="CQ1364" t="s">
        <v>17207</v>
      </c>
    </row>
    <row r="1365" spans="1:99" x14ac:dyDescent="0.2">
      <c r="A1365" s="21" t="s">
        <v>897</v>
      </c>
      <c r="B1365" t="s">
        <v>898</v>
      </c>
      <c r="C1365" s="16">
        <v>38353</v>
      </c>
      <c r="D1365" t="s">
        <v>4501</v>
      </c>
      <c r="E1365" t="s">
        <v>4881</v>
      </c>
      <c r="G1365" t="s">
        <v>17208</v>
      </c>
      <c r="H1365" t="s">
        <v>4503</v>
      </c>
      <c r="I1365" t="s">
        <v>97</v>
      </c>
      <c r="J1365" t="s">
        <v>896</v>
      </c>
      <c r="K1365" t="s">
        <v>4482</v>
      </c>
      <c r="L1365" t="s">
        <v>899</v>
      </c>
      <c r="M1365">
        <v>130.928</v>
      </c>
      <c r="N1365" t="s">
        <v>4484</v>
      </c>
      <c r="O1365" s="16">
        <v>43616</v>
      </c>
      <c r="P1365" t="s">
        <v>4476</v>
      </c>
      <c r="S1365" t="s">
        <v>4485</v>
      </c>
      <c r="T1365" t="s">
        <v>900</v>
      </c>
      <c r="Y1365" t="s">
        <v>17209</v>
      </c>
      <c r="Z1365">
        <v>8</v>
      </c>
      <c r="AM1365">
        <v>5</v>
      </c>
      <c r="AN1365" t="s">
        <v>17210</v>
      </c>
      <c r="AO1365" t="s">
        <v>4692</v>
      </c>
      <c r="AP1365">
        <v>2</v>
      </c>
      <c r="AQ1365" t="s">
        <v>203</v>
      </c>
      <c r="AR1365" s="16">
        <v>40634</v>
      </c>
      <c r="AY1365" t="s">
        <v>97</v>
      </c>
      <c r="BG1365">
        <v>2</v>
      </c>
      <c r="BH1365" t="s">
        <v>17211</v>
      </c>
      <c r="BI1365" t="s">
        <v>17212</v>
      </c>
      <c r="BJ1365" s="16">
        <v>43616</v>
      </c>
      <c r="BK1365" t="s">
        <v>4476</v>
      </c>
      <c r="BL1365">
        <v>38900000</v>
      </c>
      <c r="BM1365" t="s">
        <v>35</v>
      </c>
      <c r="BN1365">
        <v>43542501</v>
      </c>
      <c r="BO1365" t="s">
        <v>5195</v>
      </c>
      <c r="CC1365" t="s">
        <v>7123</v>
      </c>
      <c r="CD1365">
        <v>13</v>
      </c>
      <c r="CF1365">
        <v>0</v>
      </c>
      <c r="CG1365">
        <v>0</v>
      </c>
      <c r="CI1365" t="s">
        <v>4498</v>
      </c>
    </row>
    <row r="1366" spans="1:99" x14ac:dyDescent="0.2">
      <c r="A1366" s="21" t="s">
        <v>17213</v>
      </c>
      <c r="B1366" t="s">
        <v>17214</v>
      </c>
      <c r="C1366" s="16">
        <v>43647</v>
      </c>
      <c r="D1366" t="s">
        <v>4476</v>
      </c>
      <c r="G1366" t="s">
        <v>17215</v>
      </c>
      <c r="H1366" t="s">
        <v>4503</v>
      </c>
      <c r="I1366" t="s">
        <v>52</v>
      </c>
      <c r="J1366" t="s">
        <v>17216</v>
      </c>
      <c r="K1366" t="s">
        <v>5704</v>
      </c>
      <c r="L1366" t="s">
        <v>17217</v>
      </c>
      <c r="M1366">
        <v>131.22399999999999</v>
      </c>
      <c r="N1366" t="s">
        <v>4484</v>
      </c>
      <c r="S1366" t="s">
        <v>4485</v>
      </c>
      <c r="T1366" t="s">
        <v>17218</v>
      </c>
      <c r="U1366" t="s">
        <v>17219</v>
      </c>
      <c r="V1366" t="s">
        <v>17220</v>
      </c>
      <c r="W1366" t="s">
        <v>17221</v>
      </c>
      <c r="X1366" t="s">
        <v>17222</v>
      </c>
      <c r="Z1366">
        <v>4</v>
      </c>
      <c r="AM1366">
        <v>2</v>
      </c>
      <c r="AN1366" t="s">
        <v>17223</v>
      </c>
      <c r="AO1366" s="17">
        <v>18568</v>
      </c>
      <c r="AP1366">
        <v>2</v>
      </c>
      <c r="AQ1366" t="s">
        <v>52</v>
      </c>
      <c r="AR1366" s="16">
        <v>43865</v>
      </c>
      <c r="AY1366" t="s">
        <v>52</v>
      </c>
      <c r="BF1366">
        <v>2</v>
      </c>
      <c r="BG1366">
        <v>5</v>
      </c>
      <c r="CC1366" t="s">
        <v>4607</v>
      </c>
      <c r="CD1366">
        <v>2</v>
      </c>
      <c r="CN1366" t="s">
        <v>4530</v>
      </c>
      <c r="CP1366" t="s">
        <v>17224</v>
      </c>
      <c r="CQ1366" t="s">
        <v>17225</v>
      </c>
    </row>
    <row r="1367" spans="1:99" x14ac:dyDescent="0.2">
      <c r="A1367" s="21" t="s">
        <v>4332</v>
      </c>
      <c r="B1367" t="s">
        <v>4333</v>
      </c>
      <c r="C1367" s="16">
        <v>23909</v>
      </c>
      <c r="D1367" t="s">
        <v>4476</v>
      </c>
      <c r="E1367" t="s">
        <v>4612</v>
      </c>
      <c r="F1367" t="s">
        <v>1315</v>
      </c>
      <c r="G1367" t="s">
        <v>17226</v>
      </c>
      <c r="H1367" t="s">
        <v>4503</v>
      </c>
      <c r="I1367" t="s">
        <v>44</v>
      </c>
      <c r="J1367" t="s">
        <v>3621</v>
      </c>
      <c r="K1367" t="s">
        <v>4506</v>
      </c>
      <c r="L1367" t="s">
        <v>4334</v>
      </c>
      <c r="M1367">
        <v>133.00399999999999</v>
      </c>
      <c r="N1367" t="s">
        <v>4484</v>
      </c>
      <c r="O1367" s="16">
        <v>43980</v>
      </c>
      <c r="P1367" t="s">
        <v>4476</v>
      </c>
      <c r="S1367" t="s">
        <v>4485</v>
      </c>
      <c r="T1367" t="s">
        <v>4335</v>
      </c>
      <c r="U1367" t="s">
        <v>17227</v>
      </c>
      <c r="V1367" t="s">
        <v>17228</v>
      </c>
      <c r="W1367" t="s">
        <v>17229</v>
      </c>
      <c r="X1367" t="s">
        <v>17230</v>
      </c>
      <c r="Y1367" t="s">
        <v>17231</v>
      </c>
      <c r="Z1367">
        <v>52</v>
      </c>
      <c r="AO1367" t="s">
        <v>4692</v>
      </c>
      <c r="AP1367">
        <v>2</v>
      </c>
      <c r="AQ1367" t="s">
        <v>203</v>
      </c>
      <c r="AR1367" s="16">
        <v>44136</v>
      </c>
      <c r="AY1367" t="s">
        <v>44</v>
      </c>
      <c r="BG1367">
        <v>1</v>
      </c>
      <c r="BH1367" t="s">
        <v>17232</v>
      </c>
      <c r="BI1367" t="s">
        <v>17233</v>
      </c>
      <c r="BJ1367" s="16">
        <v>43980</v>
      </c>
      <c r="BK1367" t="s">
        <v>4476</v>
      </c>
      <c r="BO1367" t="s">
        <v>4819</v>
      </c>
      <c r="CF1367">
        <v>0</v>
      </c>
      <c r="CG1367">
        <v>12</v>
      </c>
      <c r="CI1367" t="s">
        <v>4594</v>
      </c>
    </row>
    <row r="1368" spans="1:99" x14ac:dyDescent="0.2">
      <c r="A1368" s="21" t="s">
        <v>1390</v>
      </c>
      <c r="B1368" t="s">
        <v>1392</v>
      </c>
      <c r="C1368" s="16">
        <v>43101</v>
      </c>
      <c r="D1368" t="s">
        <v>4476</v>
      </c>
      <c r="G1368" t="s">
        <v>17234</v>
      </c>
      <c r="H1368" t="s">
        <v>4503</v>
      </c>
      <c r="I1368" t="s">
        <v>52</v>
      </c>
      <c r="J1368" t="s">
        <v>1391</v>
      </c>
      <c r="K1368" t="s">
        <v>17235</v>
      </c>
      <c r="L1368" t="s">
        <v>1393</v>
      </c>
      <c r="M1368">
        <v>135.11199999999999</v>
      </c>
      <c r="N1368" t="s">
        <v>4484</v>
      </c>
      <c r="S1368" t="s">
        <v>4485</v>
      </c>
      <c r="T1368" t="s">
        <v>1394</v>
      </c>
      <c r="U1368" t="s">
        <v>17236</v>
      </c>
      <c r="V1368" t="s">
        <v>17237</v>
      </c>
      <c r="W1368" t="s">
        <v>17238</v>
      </c>
      <c r="X1368" t="s">
        <v>17239</v>
      </c>
      <c r="Z1368">
        <v>7</v>
      </c>
      <c r="AM1368">
        <v>3</v>
      </c>
      <c r="AN1368" t="s">
        <v>17240</v>
      </c>
      <c r="AO1368" s="17">
        <v>18568</v>
      </c>
      <c r="AP1368">
        <v>2</v>
      </c>
      <c r="AQ1368" t="s">
        <v>52</v>
      </c>
      <c r="AR1368" s="16">
        <v>44219</v>
      </c>
      <c r="AY1368" t="s">
        <v>52</v>
      </c>
      <c r="BF1368">
        <v>1</v>
      </c>
      <c r="BG1368">
        <v>2</v>
      </c>
      <c r="CC1368" t="s">
        <v>5244</v>
      </c>
      <c r="CD1368">
        <v>6</v>
      </c>
      <c r="CP1368" t="s">
        <v>4609</v>
      </c>
      <c r="CQ1368" t="s">
        <v>17241</v>
      </c>
    </row>
    <row r="1369" spans="1:99" x14ac:dyDescent="0.2">
      <c r="A1369" s="21" t="s">
        <v>4158</v>
      </c>
      <c r="B1369" t="s">
        <v>4159</v>
      </c>
      <c r="C1369" s="16">
        <v>41348</v>
      </c>
      <c r="D1369" t="s">
        <v>4476</v>
      </c>
      <c r="F1369" t="s">
        <v>77</v>
      </c>
      <c r="G1369" t="s">
        <v>17242</v>
      </c>
      <c r="H1369" t="s">
        <v>4503</v>
      </c>
      <c r="I1369" t="s">
        <v>5327</v>
      </c>
      <c r="J1369" t="s">
        <v>1276</v>
      </c>
      <c r="K1369" t="s">
        <v>4506</v>
      </c>
      <c r="L1369" t="s">
        <v>4160</v>
      </c>
      <c r="M1369">
        <v>138.26300000000001</v>
      </c>
      <c r="N1369" t="s">
        <v>4484</v>
      </c>
      <c r="S1369" t="s">
        <v>4485</v>
      </c>
      <c r="T1369" t="s">
        <v>4161</v>
      </c>
      <c r="U1369" t="s">
        <v>17243</v>
      </c>
      <c r="V1369" t="s">
        <v>17244</v>
      </c>
      <c r="W1369" t="s">
        <v>17245</v>
      </c>
      <c r="Y1369">
        <v>34607811052</v>
      </c>
      <c r="AM1369">
        <v>1</v>
      </c>
      <c r="AN1369" t="s">
        <v>17246</v>
      </c>
      <c r="AO1369" s="18">
        <v>44470</v>
      </c>
      <c r="AP1369">
        <v>2</v>
      </c>
      <c r="AR1369" s="16">
        <v>42089</v>
      </c>
      <c r="AS1369">
        <v>172050</v>
      </c>
      <c r="AT1369" t="s">
        <v>35</v>
      </c>
      <c r="AU1369">
        <v>187107</v>
      </c>
      <c r="AV1369">
        <v>172050</v>
      </c>
      <c r="AW1369" t="s">
        <v>35</v>
      </c>
      <c r="AX1369">
        <v>187107</v>
      </c>
      <c r="AY1369" t="s">
        <v>5327</v>
      </c>
      <c r="AZ1369">
        <v>292050</v>
      </c>
      <c r="BA1369" t="s">
        <v>35</v>
      </c>
      <c r="BB1369">
        <v>352176</v>
      </c>
      <c r="BC1369">
        <v>292050</v>
      </c>
      <c r="BD1369" t="s">
        <v>35</v>
      </c>
      <c r="BE1369">
        <v>352176</v>
      </c>
      <c r="BG1369">
        <v>1</v>
      </c>
      <c r="CP1369" t="s">
        <v>8746</v>
      </c>
      <c r="CQ1369" t="s">
        <v>2476</v>
      </c>
    </row>
    <row r="1370" spans="1:99" x14ac:dyDescent="0.2">
      <c r="A1370" s="21" t="s">
        <v>17247</v>
      </c>
      <c r="B1370" t="s">
        <v>17248</v>
      </c>
      <c r="C1370" s="16">
        <v>35908</v>
      </c>
      <c r="D1370" t="s">
        <v>4476</v>
      </c>
      <c r="F1370" t="s">
        <v>53</v>
      </c>
      <c r="H1370" t="s">
        <v>4503</v>
      </c>
      <c r="I1370" t="s">
        <v>52</v>
      </c>
      <c r="J1370" t="s">
        <v>420</v>
      </c>
      <c r="K1370" t="s">
        <v>17249</v>
      </c>
      <c r="L1370" t="s">
        <v>17250</v>
      </c>
      <c r="M1370">
        <v>140.65899999999999</v>
      </c>
      <c r="N1370" t="s">
        <v>4484</v>
      </c>
      <c r="S1370" t="s">
        <v>4485</v>
      </c>
      <c r="T1370" t="s">
        <v>17251</v>
      </c>
      <c r="U1370" t="s">
        <v>17252</v>
      </c>
      <c r="V1370" t="s">
        <v>17253</v>
      </c>
      <c r="W1370" t="s">
        <v>17254</v>
      </c>
      <c r="AM1370">
        <v>1</v>
      </c>
      <c r="AN1370" t="s">
        <v>17255</v>
      </c>
      <c r="AO1370" s="18">
        <v>44470</v>
      </c>
      <c r="AP1370">
        <v>2</v>
      </c>
      <c r="AQ1370" t="s">
        <v>52</v>
      </c>
      <c r="AR1370" s="16">
        <v>42125</v>
      </c>
      <c r="AS1370">
        <v>25000</v>
      </c>
      <c r="AT1370" t="s">
        <v>39</v>
      </c>
      <c r="AU1370">
        <v>25000</v>
      </c>
      <c r="AV1370">
        <v>25000</v>
      </c>
      <c r="AW1370" t="s">
        <v>39</v>
      </c>
      <c r="AX1370">
        <v>25000</v>
      </c>
      <c r="AY1370" t="s">
        <v>52</v>
      </c>
      <c r="AZ1370">
        <v>55000</v>
      </c>
      <c r="BA1370" t="s">
        <v>39</v>
      </c>
      <c r="BB1370">
        <v>55000</v>
      </c>
      <c r="BC1370">
        <v>55000</v>
      </c>
      <c r="BD1370" t="s">
        <v>39</v>
      </c>
      <c r="BE1370">
        <v>55000</v>
      </c>
      <c r="CN1370" t="s">
        <v>4530</v>
      </c>
      <c r="CP1370" t="s">
        <v>4716</v>
      </c>
      <c r="CU1370">
        <v>11</v>
      </c>
    </row>
    <row r="1371" spans="1:99" x14ac:dyDescent="0.2">
      <c r="A1371" s="21" t="s">
        <v>970</v>
      </c>
      <c r="B1371" t="s">
        <v>971</v>
      </c>
      <c r="C1371" s="16">
        <v>41743</v>
      </c>
      <c r="D1371" t="s">
        <v>4476</v>
      </c>
      <c r="E1371" t="s">
        <v>4881</v>
      </c>
      <c r="G1371" t="s">
        <v>17256</v>
      </c>
      <c r="H1371" t="s">
        <v>4503</v>
      </c>
      <c r="I1371" t="s">
        <v>5369</v>
      </c>
      <c r="J1371" t="s">
        <v>969</v>
      </c>
      <c r="K1371" t="s">
        <v>4482</v>
      </c>
      <c r="L1371" t="s">
        <v>972</v>
      </c>
      <c r="M1371">
        <v>142.328</v>
      </c>
      <c r="N1371" t="s">
        <v>6289</v>
      </c>
      <c r="O1371" s="16">
        <v>43200</v>
      </c>
      <c r="P1371" t="s">
        <v>4476</v>
      </c>
      <c r="Q1371" s="16">
        <v>43200</v>
      </c>
      <c r="R1371" t="s">
        <v>4476</v>
      </c>
      <c r="S1371" t="s">
        <v>4485</v>
      </c>
      <c r="T1371" t="s">
        <v>973</v>
      </c>
      <c r="U1371" t="s">
        <v>17257</v>
      </c>
      <c r="V1371" t="s">
        <v>17258</v>
      </c>
      <c r="X1371" t="s">
        <v>17259</v>
      </c>
      <c r="AM1371">
        <v>2</v>
      </c>
      <c r="AN1371" t="s">
        <v>17260</v>
      </c>
      <c r="AO1371" s="18">
        <v>44470</v>
      </c>
      <c r="AP1371">
        <v>2</v>
      </c>
      <c r="AQ1371" t="s">
        <v>203</v>
      </c>
      <c r="AR1371" s="16">
        <v>42795</v>
      </c>
      <c r="AY1371" t="s">
        <v>52</v>
      </c>
      <c r="BG1371">
        <v>3</v>
      </c>
      <c r="BH1371" t="s">
        <v>873</v>
      </c>
      <c r="BI1371" t="s">
        <v>874</v>
      </c>
      <c r="BJ1371" s="16">
        <v>43200</v>
      </c>
      <c r="BK1371" t="s">
        <v>4476</v>
      </c>
      <c r="BO1371" t="s">
        <v>5195</v>
      </c>
      <c r="CN1371" t="s">
        <v>4530</v>
      </c>
      <c r="CP1371" t="s">
        <v>14991</v>
      </c>
      <c r="CQ1371" t="s">
        <v>17261</v>
      </c>
      <c r="CR1371" t="s">
        <v>17262</v>
      </c>
      <c r="CS1371" t="s">
        <v>17263</v>
      </c>
      <c r="CU1371">
        <v>19</v>
      </c>
    </row>
    <row r="1372" spans="1:99" x14ac:dyDescent="0.2">
      <c r="A1372" s="21" t="s">
        <v>17264</v>
      </c>
      <c r="B1372" t="s">
        <v>17265</v>
      </c>
      <c r="C1372" s="16">
        <v>43922</v>
      </c>
      <c r="D1372" t="s">
        <v>4546</v>
      </c>
      <c r="G1372" t="s">
        <v>17266</v>
      </c>
      <c r="H1372" t="s">
        <v>4503</v>
      </c>
      <c r="I1372" t="s">
        <v>52</v>
      </c>
      <c r="J1372" t="s">
        <v>2960</v>
      </c>
      <c r="K1372" t="s">
        <v>4696</v>
      </c>
      <c r="L1372" t="s">
        <v>17267</v>
      </c>
      <c r="M1372">
        <v>144.661</v>
      </c>
      <c r="N1372" t="s">
        <v>4484</v>
      </c>
      <c r="S1372" t="s">
        <v>4485</v>
      </c>
      <c r="T1372" t="s">
        <v>17268</v>
      </c>
      <c r="W1372" t="s">
        <v>17269</v>
      </c>
      <c r="X1372" t="s">
        <v>17270</v>
      </c>
      <c r="AM1372">
        <v>4</v>
      </c>
      <c r="AN1372" t="s">
        <v>17271</v>
      </c>
      <c r="AO1372" s="17">
        <v>18568</v>
      </c>
      <c r="AP1372">
        <v>2</v>
      </c>
      <c r="AQ1372" t="s">
        <v>52</v>
      </c>
      <c r="AR1372" s="16">
        <v>44195</v>
      </c>
      <c r="AY1372" t="s">
        <v>52</v>
      </c>
      <c r="BF1372">
        <v>1</v>
      </c>
      <c r="BG1372">
        <v>5</v>
      </c>
      <c r="CC1372" t="s">
        <v>4607</v>
      </c>
      <c r="CD1372">
        <v>5</v>
      </c>
      <c r="CN1372" t="s">
        <v>4530</v>
      </c>
      <c r="CP1372" t="s">
        <v>7004</v>
      </c>
      <c r="CQ1372" t="s">
        <v>17272</v>
      </c>
    </row>
    <row r="1373" spans="1:99" x14ac:dyDescent="0.2">
      <c r="A1373" s="21" t="s">
        <v>2799</v>
      </c>
      <c r="B1373" t="s">
        <v>2801</v>
      </c>
      <c r="C1373" s="16">
        <v>43160</v>
      </c>
      <c r="D1373" t="s">
        <v>4476</v>
      </c>
      <c r="G1373" t="s">
        <v>17273</v>
      </c>
      <c r="H1373" t="s">
        <v>4503</v>
      </c>
      <c r="I1373" t="s">
        <v>52</v>
      </c>
      <c r="J1373" t="s">
        <v>2800</v>
      </c>
      <c r="K1373" t="s">
        <v>4506</v>
      </c>
      <c r="L1373" t="s">
        <v>2802</v>
      </c>
      <c r="M1373">
        <v>144.94999999999999</v>
      </c>
      <c r="N1373" t="s">
        <v>4484</v>
      </c>
      <c r="S1373" t="s">
        <v>4485</v>
      </c>
      <c r="T1373" t="s">
        <v>2803</v>
      </c>
      <c r="V1373" t="s">
        <v>17274</v>
      </c>
      <c r="W1373" t="s">
        <v>17275</v>
      </c>
      <c r="AM1373">
        <v>3</v>
      </c>
      <c r="AN1373" t="s">
        <v>17276</v>
      </c>
      <c r="AO1373" s="17">
        <v>18568</v>
      </c>
      <c r="AP1373">
        <v>2</v>
      </c>
      <c r="AQ1373" t="s">
        <v>52</v>
      </c>
      <c r="AR1373" s="16">
        <v>43252</v>
      </c>
      <c r="AY1373" t="s">
        <v>52</v>
      </c>
      <c r="CP1373" t="s">
        <v>6666</v>
      </c>
    </row>
    <row r="1374" spans="1:99" x14ac:dyDescent="0.2">
      <c r="A1374" s="21" t="s">
        <v>17277</v>
      </c>
      <c r="B1374" t="s">
        <v>17278</v>
      </c>
      <c r="C1374" s="16">
        <v>41275</v>
      </c>
      <c r="D1374" t="s">
        <v>4501</v>
      </c>
      <c r="F1374" t="s">
        <v>77</v>
      </c>
      <c r="G1374" t="s">
        <v>17279</v>
      </c>
      <c r="H1374" t="s">
        <v>4503</v>
      </c>
      <c r="I1374" t="s">
        <v>52</v>
      </c>
      <c r="J1374" t="s">
        <v>17280</v>
      </c>
      <c r="K1374" t="s">
        <v>5500</v>
      </c>
      <c r="L1374" t="s">
        <v>17281</v>
      </c>
      <c r="M1374">
        <v>145.25200000000001</v>
      </c>
      <c r="N1374" t="s">
        <v>4484</v>
      </c>
      <c r="S1374" t="s">
        <v>4485</v>
      </c>
      <c r="T1374" t="s">
        <v>17282</v>
      </c>
      <c r="W1374" t="s">
        <v>17283</v>
      </c>
      <c r="X1374" t="s">
        <v>17284</v>
      </c>
      <c r="Z1374">
        <v>1</v>
      </c>
      <c r="AM1374">
        <v>3</v>
      </c>
      <c r="AN1374" t="s">
        <v>17285</v>
      </c>
      <c r="AO1374" s="18">
        <v>44470</v>
      </c>
      <c r="AP1374">
        <v>2</v>
      </c>
      <c r="AQ1374" t="s">
        <v>52</v>
      </c>
      <c r="AR1374" s="16">
        <v>42736</v>
      </c>
      <c r="AY1374" t="s">
        <v>52</v>
      </c>
      <c r="AZ1374">
        <v>134287</v>
      </c>
      <c r="BA1374" t="s">
        <v>39</v>
      </c>
      <c r="BB1374">
        <v>134287</v>
      </c>
      <c r="BC1374">
        <v>134287</v>
      </c>
      <c r="BD1374" t="s">
        <v>39</v>
      </c>
      <c r="BE1374">
        <v>134287</v>
      </c>
      <c r="BF1374">
        <v>2</v>
      </c>
      <c r="BG1374">
        <v>2</v>
      </c>
      <c r="CN1374" t="s">
        <v>4530</v>
      </c>
      <c r="CP1374" t="s">
        <v>17286</v>
      </c>
      <c r="CQ1374" t="s">
        <v>17287</v>
      </c>
    </row>
    <row r="1375" spans="1:99" x14ac:dyDescent="0.2">
      <c r="A1375" s="21" t="s">
        <v>17288</v>
      </c>
      <c r="B1375" t="s">
        <v>17289</v>
      </c>
      <c r="C1375" s="16">
        <v>43466</v>
      </c>
      <c r="D1375" t="s">
        <v>4501</v>
      </c>
      <c r="G1375" t="s">
        <v>17290</v>
      </c>
      <c r="H1375" t="s">
        <v>4503</v>
      </c>
      <c r="I1375" t="s">
        <v>5369</v>
      </c>
      <c r="J1375" t="s">
        <v>17291</v>
      </c>
      <c r="K1375" t="s">
        <v>4506</v>
      </c>
      <c r="L1375" t="s">
        <v>17292</v>
      </c>
      <c r="M1375">
        <v>145.68700000000001</v>
      </c>
      <c r="N1375" t="s">
        <v>4484</v>
      </c>
      <c r="S1375" t="s">
        <v>4485</v>
      </c>
      <c r="T1375" t="s">
        <v>17293</v>
      </c>
      <c r="W1375" t="s">
        <v>17294</v>
      </c>
      <c r="X1375" t="s">
        <v>17295</v>
      </c>
      <c r="Z1375">
        <v>1</v>
      </c>
      <c r="AM1375">
        <v>1</v>
      </c>
      <c r="AN1375" t="s">
        <v>17296</v>
      </c>
      <c r="AO1375" s="17">
        <v>18568</v>
      </c>
      <c r="AP1375">
        <v>2</v>
      </c>
      <c r="AR1375" s="16">
        <v>44197</v>
      </c>
      <c r="BF1375">
        <v>1</v>
      </c>
      <c r="BG1375">
        <v>2</v>
      </c>
      <c r="CC1375" t="s">
        <v>5151</v>
      </c>
      <c r="CD1375">
        <v>5</v>
      </c>
      <c r="CP1375" t="s">
        <v>17297</v>
      </c>
      <c r="CQ1375" t="s">
        <v>17298</v>
      </c>
    </row>
    <row r="1376" spans="1:99" x14ac:dyDescent="0.2">
      <c r="A1376" s="21" t="s">
        <v>1545</v>
      </c>
      <c r="B1376" t="s">
        <v>1546</v>
      </c>
      <c r="C1376" s="16">
        <v>43101</v>
      </c>
      <c r="D1376" t="s">
        <v>4501</v>
      </c>
      <c r="G1376" t="s">
        <v>17299</v>
      </c>
      <c r="H1376" t="s">
        <v>4503</v>
      </c>
      <c r="I1376" t="s">
        <v>52</v>
      </c>
      <c r="J1376" t="s">
        <v>73</v>
      </c>
      <c r="K1376" t="s">
        <v>9236</v>
      </c>
      <c r="L1376" t="s">
        <v>1547</v>
      </c>
      <c r="M1376">
        <v>148.04400000000001</v>
      </c>
      <c r="N1376" t="s">
        <v>4484</v>
      </c>
      <c r="S1376" t="s">
        <v>4485</v>
      </c>
      <c r="T1376" t="s">
        <v>1548</v>
      </c>
      <c r="U1376" t="s">
        <v>17300</v>
      </c>
      <c r="W1376" t="s">
        <v>17301</v>
      </c>
      <c r="Z1376">
        <v>5</v>
      </c>
      <c r="AM1376">
        <v>1</v>
      </c>
      <c r="AN1376" t="s">
        <v>17302</v>
      </c>
      <c r="AO1376" s="17">
        <v>18568</v>
      </c>
      <c r="AP1376">
        <v>2</v>
      </c>
      <c r="AQ1376" t="s">
        <v>52</v>
      </c>
      <c r="AR1376" s="16">
        <v>44096</v>
      </c>
      <c r="AY1376" t="s">
        <v>52</v>
      </c>
      <c r="BF1376">
        <v>2</v>
      </c>
      <c r="BG1376">
        <v>2</v>
      </c>
      <c r="CP1376" t="s">
        <v>4555</v>
      </c>
      <c r="CQ1376" t="s">
        <v>17303</v>
      </c>
    </row>
    <row r="1377" spans="1:99" x14ac:dyDescent="0.2">
      <c r="A1377" s="21" t="s">
        <v>17304</v>
      </c>
      <c r="B1377" t="s">
        <v>17305</v>
      </c>
      <c r="C1377" s="16">
        <v>39810</v>
      </c>
      <c r="D1377" t="s">
        <v>4476</v>
      </c>
      <c r="F1377" t="s">
        <v>45</v>
      </c>
      <c r="G1377" t="s">
        <v>17306</v>
      </c>
      <c r="H1377" t="s">
        <v>4503</v>
      </c>
      <c r="I1377" t="s">
        <v>213</v>
      </c>
      <c r="J1377" t="s">
        <v>2318</v>
      </c>
      <c r="K1377" t="s">
        <v>4808</v>
      </c>
      <c r="L1377" t="s">
        <v>17307</v>
      </c>
      <c r="M1377">
        <v>150.81100000000001</v>
      </c>
      <c r="N1377" t="s">
        <v>4484</v>
      </c>
      <c r="S1377" t="s">
        <v>4485</v>
      </c>
      <c r="T1377" t="s">
        <v>17308</v>
      </c>
      <c r="U1377" t="s">
        <v>17309</v>
      </c>
      <c r="V1377" t="s">
        <v>17310</v>
      </c>
      <c r="W1377" t="s">
        <v>17311</v>
      </c>
      <c r="X1377" t="s">
        <v>17312</v>
      </c>
      <c r="Z1377">
        <v>1</v>
      </c>
      <c r="AM1377">
        <v>2</v>
      </c>
      <c r="AN1377" t="s">
        <v>17313</v>
      </c>
      <c r="AO1377" t="s">
        <v>4528</v>
      </c>
      <c r="AP1377">
        <v>2</v>
      </c>
      <c r="AQ1377" t="s">
        <v>52</v>
      </c>
      <c r="AR1377" s="16">
        <v>40299</v>
      </c>
      <c r="AY1377" t="s">
        <v>213</v>
      </c>
      <c r="BG1377">
        <v>3</v>
      </c>
      <c r="CC1377" t="s">
        <v>17314</v>
      </c>
      <c r="CD1377">
        <v>32</v>
      </c>
      <c r="CF1377">
        <v>0</v>
      </c>
      <c r="CG1377">
        <v>1</v>
      </c>
      <c r="CI1377" t="s">
        <v>4498</v>
      </c>
    </row>
    <row r="1378" spans="1:99" x14ac:dyDescent="0.2">
      <c r="A1378" s="21" t="s">
        <v>17315</v>
      </c>
      <c r="B1378" t="s">
        <v>17316</v>
      </c>
      <c r="C1378" s="16">
        <v>42736</v>
      </c>
      <c r="D1378" t="s">
        <v>4501</v>
      </c>
      <c r="G1378" t="s">
        <v>17317</v>
      </c>
      <c r="H1378" t="s">
        <v>4503</v>
      </c>
      <c r="I1378" t="s">
        <v>97</v>
      </c>
      <c r="J1378" t="s">
        <v>6241</v>
      </c>
      <c r="K1378" t="s">
        <v>6538</v>
      </c>
      <c r="L1378" t="s">
        <v>17317</v>
      </c>
      <c r="M1378">
        <v>151.852</v>
      </c>
      <c r="N1378" t="s">
        <v>4484</v>
      </c>
      <c r="S1378" t="s">
        <v>4485</v>
      </c>
      <c r="T1378" t="s">
        <v>17318</v>
      </c>
      <c r="U1378" t="s">
        <v>17319</v>
      </c>
      <c r="V1378" t="s">
        <v>17320</v>
      </c>
      <c r="W1378" t="s">
        <v>17321</v>
      </c>
      <c r="X1378" t="s">
        <v>17322</v>
      </c>
      <c r="Y1378" t="s">
        <v>17323</v>
      </c>
      <c r="Z1378">
        <v>2</v>
      </c>
      <c r="AM1378">
        <v>1</v>
      </c>
      <c r="AN1378" t="s">
        <v>17324</v>
      </c>
      <c r="AO1378" s="18">
        <v>44470</v>
      </c>
      <c r="AP1378">
        <v>2</v>
      </c>
      <c r="AR1378" s="16">
        <v>44166</v>
      </c>
      <c r="AY1378" t="s">
        <v>97</v>
      </c>
      <c r="BF1378">
        <v>1</v>
      </c>
      <c r="BG1378">
        <v>2</v>
      </c>
      <c r="CN1378" t="s">
        <v>5008</v>
      </c>
      <c r="CP1378" t="s">
        <v>4555</v>
      </c>
      <c r="CQ1378" t="s">
        <v>17325</v>
      </c>
    </row>
    <row r="1379" spans="1:99" x14ac:dyDescent="0.2">
      <c r="A1379" s="21" t="s">
        <v>17326</v>
      </c>
      <c r="B1379" t="s">
        <v>17327</v>
      </c>
      <c r="C1379" s="16">
        <v>36526</v>
      </c>
      <c r="D1379" t="s">
        <v>4501</v>
      </c>
      <c r="F1379" t="s">
        <v>77</v>
      </c>
      <c r="G1379" t="s">
        <v>17328</v>
      </c>
      <c r="H1379" t="s">
        <v>4503</v>
      </c>
      <c r="I1379" t="s">
        <v>97</v>
      </c>
      <c r="J1379" t="s">
        <v>17329</v>
      </c>
      <c r="K1379" t="s">
        <v>7532</v>
      </c>
      <c r="L1379" t="s">
        <v>17330</v>
      </c>
      <c r="M1379">
        <v>151.94999999999999</v>
      </c>
      <c r="N1379" t="s">
        <v>4484</v>
      </c>
      <c r="S1379" t="s">
        <v>4485</v>
      </c>
      <c r="T1379" t="s">
        <v>17331</v>
      </c>
      <c r="U1379" t="s">
        <v>17332</v>
      </c>
      <c r="W1379" t="s">
        <v>17333</v>
      </c>
      <c r="X1379" t="s">
        <v>17334</v>
      </c>
      <c r="Y1379" t="s">
        <v>17335</v>
      </c>
      <c r="Z1379">
        <v>127</v>
      </c>
      <c r="AM1379">
        <v>1</v>
      </c>
      <c r="AN1379" t="s">
        <v>17336</v>
      </c>
      <c r="AO1379" s="17">
        <v>18568</v>
      </c>
      <c r="AP1379">
        <v>2</v>
      </c>
      <c r="AR1379" s="16">
        <v>40701</v>
      </c>
      <c r="AS1379">
        <v>14000000</v>
      </c>
      <c r="AT1379" t="s">
        <v>39</v>
      </c>
      <c r="AU1379">
        <v>14000000</v>
      </c>
      <c r="AV1379">
        <v>14000000</v>
      </c>
      <c r="AW1379" t="s">
        <v>39</v>
      </c>
      <c r="AX1379">
        <v>14000000</v>
      </c>
      <c r="AY1379" t="s">
        <v>97</v>
      </c>
      <c r="AZ1379">
        <v>26100000</v>
      </c>
      <c r="BA1379" t="s">
        <v>39</v>
      </c>
      <c r="BB1379">
        <v>26100000</v>
      </c>
      <c r="BC1379">
        <v>26100000</v>
      </c>
      <c r="BD1379" t="s">
        <v>39</v>
      </c>
      <c r="BE1379">
        <v>26100000</v>
      </c>
      <c r="BF1379">
        <v>3</v>
      </c>
      <c r="BG1379">
        <v>3</v>
      </c>
      <c r="CC1379" t="s">
        <v>10869</v>
      </c>
      <c r="CD1379">
        <v>6</v>
      </c>
      <c r="CP1379" t="s">
        <v>14294</v>
      </c>
      <c r="CQ1379" t="s">
        <v>17337</v>
      </c>
      <c r="CU1379">
        <v>25</v>
      </c>
    </row>
    <row r="1380" spans="1:99" x14ac:dyDescent="0.2">
      <c r="A1380" s="21" t="s">
        <v>17338</v>
      </c>
      <c r="B1380" t="s">
        <v>17339</v>
      </c>
      <c r="C1380" s="16">
        <v>44075</v>
      </c>
      <c r="D1380" t="s">
        <v>4476</v>
      </c>
      <c r="H1380" t="s">
        <v>4503</v>
      </c>
      <c r="I1380" t="s">
        <v>91</v>
      </c>
      <c r="J1380" t="s">
        <v>73</v>
      </c>
      <c r="K1380" t="s">
        <v>4506</v>
      </c>
      <c r="L1380" t="s">
        <v>17340</v>
      </c>
      <c r="M1380">
        <v>153.149</v>
      </c>
      <c r="N1380" t="s">
        <v>4484</v>
      </c>
      <c r="T1380" t="s">
        <v>17341</v>
      </c>
      <c r="W1380" t="s">
        <v>17342</v>
      </c>
      <c r="X1380" t="s">
        <v>17343</v>
      </c>
      <c r="Z1380">
        <v>1</v>
      </c>
      <c r="AM1380">
        <v>3</v>
      </c>
      <c r="AN1380" t="s">
        <v>17344</v>
      </c>
      <c r="AO1380" s="18">
        <v>44470</v>
      </c>
      <c r="AP1380">
        <v>2</v>
      </c>
      <c r="AQ1380" t="s">
        <v>52</v>
      </c>
      <c r="AR1380" s="16">
        <v>44287</v>
      </c>
      <c r="AY1380" t="s">
        <v>91</v>
      </c>
      <c r="BF1380">
        <v>2</v>
      </c>
      <c r="BG1380">
        <v>2</v>
      </c>
      <c r="CC1380" t="s">
        <v>4607</v>
      </c>
      <c r="CD1380">
        <v>2</v>
      </c>
      <c r="CP1380" t="s">
        <v>4555</v>
      </c>
      <c r="CQ1380" t="s">
        <v>17345</v>
      </c>
    </row>
    <row r="1381" spans="1:99" x14ac:dyDescent="0.2">
      <c r="A1381" s="21" t="s">
        <v>17346</v>
      </c>
      <c r="B1381" t="s">
        <v>17347</v>
      </c>
      <c r="C1381" s="16">
        <v>40909</v>
      </c>
      <c r="D1381" t="s">
        <v>4501</v>
      </c>
      <c r="F1381" t="s">
        <v>53</v>
      </c>
      <c r="G1381" t="s">
        <v>17348</v>
      </c>
      <c r="H1381" t="s">
        <v>4503</v>
      </c>
      <c r="I1381" t="s">
        <v>213</v>
      </c>
      <c r="J1381" t="s">
        <v>15674</v>
      </c>
      <c r="K1381" t="s">
        <v>6538</v>
      </c>
      <c r="L1381" t="s">
        <v>17349</v>
      </c>
      <c r="M1381">
        <v>154.01900000000001</v>
      </c>
      <c r="N1381" t="s">
        <v>4484</v>
      </c>
      <c r="S1381" t="s">
        <v>4485</v>
      </c>
      <c r="T1381" t="s">
        <v>17350</v>
      </c>
      <c r="U1381" t="s">
        <v>17351</v>
      </c>
      <c r="V1381" t="s">
        <v>17352</v>
      </c>
      <c r="W1381" t="s">
        <v>17353</v>
      </c>
      <c r="X1381" t="s">
        <v>17354</v>
      </c>
      <c r="Y1381" t="s">
        <v>17355</v>
      </c>
      <c r="Z1381">
        <v>7</v>
      </c>
      <c r="AM1381">
        <v>2</v>
      </c>
      <c r="AN1381" t="s">
        <v>17356</v>
      </c>
      <c r="AO1381" s="17">
        <v>18568</v>
      </c>
      <c r="AP1381">
        <v>2</v>
      </c>
      <c r="AQ1381" t="s">
        <v>52</v>
      </c>
      <c r="AR1381" s="16">
        <v>42748</v>
      </c>
      <c r="AY1381" t="s">
        <v>213</v>
      </c>
      <c r="BG1381">
        <v>3</v>
      </c>
      <c r="CN1381" t="s">
        <v>5008</v>
      </c>
      <c r="CP1381" t="s">
        <v>4915</v>
      </c>
      <c r="CQ1381" t="s">
        <v>17357</v>
      </c>
    </row>
    <row r="1382" spans="1:99" x14ac:dyDescent="0.2">
      <c r="A1382" s="21" t="s">
        <v>17358</v>
      </c>
      <c r="B1382" t="s">
        <v>17359</v>
      </c>
      <c r="C1382" s="16">
        <v>41640</v>
      </c>
      <c r="D1382" t="s">
        <v>4501</v>
      </c>
      <c r="F1382" t="s">
        <v>53</v>
      </c>
      <c r="G1382" t="s">
        <v>17360</v>
      </c>
      <c r="H1382" t="s">
        <v>4503</v>
      </c>
      <c r="I1382" t="s">
        <v>97</v>
      </c>
      <c r="J1382" t="s">
        <v>1942</v>
      </c>
      <c r="K1382" t="s">
        <v>4768</v>
      </c>
      <c r="L1382" t="s">
        <v>17361</v>
      </c>
      <c r="M1382">
        <v>155.06800000000001</v>
      </c>
      <c r="N1382" t="s">
        <v>4484</v>
      </c>
      <c r="S1382" t="s">
        <v>4485</v>
      </c>
      <c r="T1382" t="s">
        <v>17362</v>
      </c>
      <c r="U1382" t="s">
        <v>17363</v>
      </c>
      <c r="V1382" t="s">
        <v>17364</v>
      </c>
      <c r="W1382" t="s">
        <v>17365</v>
      </c>
      <c r="X1382" t="s">
        <v>17366</v>
      </c>
      <c r="Y1382" t="s">
        <v>17367</v>
      </c>
      <c r="AM1382">
        <v>3</v>
      </c>
      <c r="AN1382" t="s">
        <v>17368</v>
      </c>
      <c r="AO1382" s="17">
        <v>18568</v>
      </c>
      <c r="AP1382">
        <v>2</v>
      </c>
      <c r="AR1382" s="16">
        <v>42605</v>
      </c>
      <c r="AY1382" t="s">
        <v>97</v>
      </c>
      <c r="BF1382">
        <v>1</v>
      </c>
      <c r="BG1382">
        <v>1</v>
      </c>
      <c r="CC1382" t="s">
        <v>5965</v>
      </c>
      <c r="CD1382">
        <v>1</v>
      </c>
      <c r="CJ1382">
        <v>13582648</v>
      </c>
      <c r="CK1382" t="s">
        <v>39</v>
      </c>
      <c r="CL1382">
        <v>13582648</v>
      </c>
      <c r="CN1382" t="s">
        <v>4530</v>
      </c>
      <c r="CP1382" t="s">
        <v>4555</v>
      </c>
      <c r="CQ1382" t="s">
        <v>3205</v>
      </c>
      <c r="CU1382">
        <v>26</v>
      </c>
    </row>
    <row r="1383" spans="1:99" x14ac:dyDescent="0.2">
      <c r="A1383" s="21" t="s">
        <v>17369</v>
      </c>
      <c r="B1383" t="s">
        <v>17370</v>
      </c>
      <c r="C1383" s="16">
        <v>41343</v>
      </c>
      <c r="D1383" t="s">
        <v>4476</v>
      </c>
      <c r="F1383" t="s">
        <v>77</v>
      </c>
      <c r="G1383" t="s">
        <v>17371</v>
      </c>
      <c r="H1383" t="s">
        <v>4503</v>
      </c>
      <c r="I1383" t="s">
        <v>60</v>
      </c>
      <c r="J1383" t="s">
        <v>17372</v>
      </c>
      <c r="K1383" t="s">
        <v>13125</v>
      </c>
      <c r="L1383" t="s">
        <v>17373</v>
      </c>
      <c r="M1383">
        <v>155.601</v>
      </c>
      <c r="N1383" t="s">
        <v>4484</v>
      </c>
      <c r="S1383" t="s">
        <v>4485</v>
      </c>
      <c r="T1383" t="s">
        <v>17374</v>
      </c>
      <c r="U1383" t="s">
        <v>17375</v>
      </c>
      <c r="V1383" t="s">
        <v>17376</v>
      </c>
      <c r="X1383" t="s">
        <v>17377</v>
      </c>
      <c r="Y1383" t="s">
        <v>17378</v>
      </c>
      <c r="AM1383">
        <v>1</v>
      </c>
      <c r="AN1383" t="s">
        <v>17379</v>
      </c>
      <c r="AO1383" s="17">
        <v>18568</v>
      </c>
      <c r="AP1383">
        <v>2</v>
      </c>
      <c r="AQ1383" t="s">
        <v>61</v>
      </c>
      <c r="AR1383" s="16">
        <v>42339</v>
      </c>
      <c r="AY1383" t="s">
        <v>60</v>
      </c>
      <c r="AZ1383">
        <v>350000</v>
      </c>
      <c r="BA1383" t="s">
        <v>39</v>
      </c>
      <c r="BB1383">
        <v>350000</v>
      </c>
      <c r="BC1383">
        <v>350000</v>
      </c>
      <c r="BD1383" t="s">
        <v>39</v>
      </c>
      <c r="BE1383">
        <v>350000</v>
      </c>
      <c r="BG1383">
        <v>1</v>
      </c>
      <c r="CP1383" t="s">
        <v>17380</v>
      </c>
      <c r="CQ1383" t="s">
        <v>17379</v>
      </c>
    </row>
    <row r="1384" spans="1:99" x14ac:dyDescent="0.2">
      <c r="A1384" s="21" t="s">
        <v>2720</v>
      </c>
      <c r="B1384" t="s">
        <v>2722</v>
      </c>
      <c r="C1384" s="16">
        <v>40909</v>
      </c>
      <c r="D1384" t="s">
        <v>4501</v>
      </c>
      <c r="F1384" t="s">
        <v>77</v>
      </c>
      <c r="G1384" t="s">
        <v>17381</v>
      </c>
      <c r="H1384" t="s">
        <v>4503</v>
      </c>
      <c r="I1384" t="s">
        <v>97</v>
      </c>
      <c r="J1384" t="s">
        <v>2721</v>
      </c>
      <c r="K1384" t="s">
        <v>9236</v>
      </c>
      <c r="L1384" t="s">
        <v>2723</v>
      </c>
      <c r="M1384">
        <v>156.85400000000001</v>
      </c>
      <c r="N1384" t="s">
        <v>4484</v>
      </c>
      <c r="S1384" t="s">
        <v>4485</v>
      </c>
      <c r="T1384" t="s">
        <v>2724</v>
      </c>
      <c r="X1384" t="s">
        <v>17382</v>
      </c>
      <c r="Y1384" t="s">
        <v>17383</v>
      </c>
      <c r="Z1384">
        <v>1</v>
      </c>
      <c r="AM1384">
        <v>1</v>
      </c>
      <c r="AN1384" t="s">
        <v>17384</v>
      </c>
      <c r="AO1384" s="17">
        <v>18568</v>
      </c>
      <c r="AP1384">
        <v>2</v>
      </c>
      <c r="AR1384" s="16">
        <v>43299</v>
      </c>
      <c r="AY1384" t="s">
        <v>97</v>
      </c>
      <c r="CC1384" t="s">
        <v>4953</v>
      </c>
      <c r="CD1384">
        <v>7</v>
      </c>
      <c r="CP1384" t="s">
        <v>4581</v>
      </c>
      <c r="CU1384">
        <v>14</v>
      </c>
    </row>
    <row r="1385" spans="1:99" x14ac:dyDescent="0.2">
      <c r="A1385" s="21" t="s">
        <v>2933</v>
      </c>
      <c r="B1385" t="s">
        <v>2934</v>
      </c>
      <c r="C1385" s="16">
        <v>38412</v>
      </c>
      <c r="D1385" t="s">
        <v>4476</v>
      </c>
      <c r="F1385" t="s">
        <v>53</v>
      </c>
      <c r="G1385" t="s">
        <v>17385</v>
      </c>
      <c r="H1385" t="s">
        <v>4503</v>
      </c>
      <c r="I1385" t="s">
        <v>97</v>
      </c>
      <c r="J1385" t="s">
        <v>135</v>
      </c>
      <c r="K1385" t="s">
        <v>4506</v>
      </c>
      <c r="L1385" t="s">
        <v>2935</v>
      </c>
      <c r="M1385">
        <v>156.96799999999999</v>
      </c>
      <c r="N1385" t="s">
        <v>4484</v>
      </c>
      <c r="T1385" t="s">
        <v>2936</v>
      </c>
      <c r="U1385" t="s">
        <v>17386</v>
      </c>
      <c r="V1385" t="s">
        <v>17387</v>
      </c>
      <c r="W1385" t="s">
        <v>17388</v>
      </c>
      <c r="X1385" t="s">
        <v>17389</v>
      </c>
      <c r="Y1385" t="s">
        <v>17390</v>
      </c>
      <c r="Z1385">
        <v>38</v>
      </c>
      <c r="AM1385">
        <v>1</v>
      </c>
      <c r="AN1385" t="s">
        <v>17391</v>
      </c>
      <c r="AO1385" s="17">
        <v>18568</v>
      </c>
      <c r="AP1385">
        <v>2</v>
      </c>
      <c r="AR1385" s="16">
        <v>43160</v>
      </c>
      <c r="AY1385" t="s">
        <v>97</v>
      </c>
      <c r="AZ1385">
        <v>18275602</v>
      </c>
      <c r="BA1385" t="s">
        <v>39</v>
      </c>
      <c r="BB1385">
        <v>18275602</v>
      </c>
      <c r="BC1385">
        <v>18275602</v>
      </c>
      <c r="BD1385" t="s">
        <v>39</v>
      </c>
      <c r="BE1385">
        <v>18275602</v>
      </c>
      <c r="BF1385">
        <v>1</v>
      </c>
      <c r="BG1385">
        <v>4</v>
      </c>
      <c r="CC1385" t="s">
        <v>5151</v>
      </c>
      <c r="CD1385">
        <v>2</v>
      </c>
      <c r="CP1385" t="s">
        <v>4555</v>
      </c>
      <c r="CQ1385" t="s">
        <v>17392</v>
      </c>
      <c r="CU1385">
        <v>17</v>
      </c>
    </row>
    <row r="1386" spans="1:99" x14ac:dyDescent="0.2">
      <c r="A1386" s="21" t="s">
        <v>2332</v>
      </c>
      <c r="B1386" t="s">
        <v>2333</v>
      </c>
      <c r="C1386" s="16">
        <v>43374</v>
      </c>
      <c r="D1386" t="s">
        <v>4476</v>
      </c>
      <c r="G1386" t="s">
        <v>17393</v>
      </c>
      <c r="H1386" t="s">
        <v>4503</v>
      </c>
      <c r="I1386" t="s">
        <v>52</v>
      </c>
      <c r="J1386" t="s">
        <v>57</v>
      </c>
      <c r="K1386" t="s">
        <v>4506</v>
      </c>
      <c r="L1386" t="s">
        <v>2334</v>
      </c>
      <c r="M1386">
        <v>158.65600000000001</v>
      </c>
      <c r="N1386" t="s">
        <v>4484</v>
      </c>
      <c r="S1386" t="s">
        <v>4485</v>
      </c>
      <c r="T1386" t="s">
        <v>2335</v>
      </c>
      <c r="U1386" t="s">
        <v>17394</v>
      </c>
      <c r="V1386" t="s">
        <v>17395</v>
      </c>
      <c r="W1386" t="s">
        <v>17396</v>
      </c>
      <c r="X1386" t="s">
        <v>17397</v>
      </c>
      <c r="Y1386">
        <v>2347085708841</v>
      </c>
      <c r="AM1386">
        <v>1</v>
      </c>
      <c r="AN1386" t="s">
        <v>17398</v>
      </c>
      <c r="AO1386" s="18">
        <v>44470</v>
      </c>
      <c r="AP1386">
        <v>2</v>
      </c>
      <c r="AQ1386" t="s">
        <v>52</v>
      </c>
      <c r="AR1386" s="16">
        <v>44364</v>
      </c>
      <c r="AY1386" t="s">
        <v>52</v>
      </c>
      <c r="BF1386">
        <v>1</v>
      </c>
      <c r="BG1386">
        <v>2</v>
      </c>
      <c r="CC1386" t="s">
        <v>4607</v>
      </c>
      <c r="CD1386">
        <v>1</v>
      </c>
      <c r="CP1386" t="s">
        <v>4555</v>
      </c>
      <c r="CQ1386" t="s">
        <v>17399</v>
      </c>
    </row>
    <row r="1387" spans="1:99" x14ac:dyDescent="0.2">
      <c r="A1387" s="21" t="s">
        <v>17400</v>
      </c>
      <c r="B1387" t="s">
        <v>17401</v>
      </c>
      <c r="C1387" s="16">
        <v>41640</v>
      </c>
      <c r="D1387" t="s">
        <v>4501</v>
      </c>
      <c r="G1387" t="s">
        <v>17402</v>
      </c>
      <c r="H1387" t="s">
        <v>4503</v>
      </c>
      <c r="I1387" t="s">
        <v>97</v>
      </c>
      <c r="J1387" t="s">
        <v>1992</v>
      </c>
      <c r="K1387" t="s">
        <v>4696</v>
      </c>
      <c r="L1387" t="s">
        <v>17403</v>
      </c>
      <c r="M1387">
        <v>160.46299999999999</v>
      </c>
      <c r="N1387" t="s">
        <v>4484</v>
      </c>
      <c r="S1387" t="s">
        <v>4485</v>
      </c>
      <c r="T1387" t="s">
        <v>17404</v>
      </c>
      <c r="U1387" t="s">
        <v>17405</v>
      </c>
      <c r="W1387" t="s">
        <v>17406</v>
      </c>
      <c r="X1387" t="s">
        <v>17407</v>
      </c>
      <c r="Y1387">
        <v>493061081869</v>
      </c>
      <c r="Z1387">
        <v>4</v>
      </c>
      <c r="AO1387" s="17">
        <v>18568</v>
      </c>
      <c r="AP1387">
        <v>2</v>
      </c>
      <c r="AR1387" s="16">
        <v>43941</v>
      </c>
      <c r="AY1387" t="s">
        <v>97</v>
      </c>
      <c r="BF1387">
        <v>1</v>
      </c>
      <c r="BG1387">
        <v>2</v>
      </c>
      <c r="CF1387">
        <v>0</v>
      </c>
      <c r="CG1387">
        <v>2</v>
      </c>
      <c r="CI1387" t="s">
        <v>4580</v>
      </c>
      <c r="CN1387" t="s">
        <v>4530</v>
      </c>
      <c r="CP1387" t="s">
        <v>4739</v>
      </c>
      <c r="CQ1387" t="s">
        <v>17408</v>
      </c>
      <c r="CU1387">
        <v>10</v>
      </c>
    </row>
    <row r="1388" spans="1:99" x14ac:dyDescent="0.2">
      <c r="A1388" s="21" t="s">
        <v>17409</v>
      </c>
      <c r="B1388" t="s">
        <v>17410</v>
      </c>
      <c r="C1388" s="16">
        <v>43466</v>
      </c>
      <c r="D1388" t="s">
        <v>4501</v>
      </c>
      <c r="G1388" t="s">
        <v>17411</v>
      </c>
      <c r="H1388" t="s">
        <v>4503</v>
      </c>
      <c r="I1388" t="s">
        <v>52</v>
      </c>
      <c r="J1388" t="s">
        <v>14638</v>
      </c>
      <c r="K1388" t="s">
        <v>4482</v>
      </c>
      <c r="L1388" t="s">
        <v>17412</v>
      </c>
      <c r="M1388">
        <v>160.72200000000001</v>
      </c>
      <c r="N1388" t="s">
        <v>4484</v>
      </c>
      <c r="S1388" t="s">
        <v>4485</v>
      </c>
      <c r="T1388" t="s">
        <v>17413</v>
      </c>
      <c r="W1388" t="s">
        <v>17414</v>
      </c>
      <c r="X1388" t="s">
        <v>17415</v>
      </c>
      <c r="Z1388">
        <v>1</v>
      </c>
      <c r="AM1388">
        <v>3</v>
      </c>
      <c r="AN1388" t="s">
        <v>17416</v>
      </c>
      <c r="AO1388" s="18">
        <v>44470</v>
      </c>
      <c r="AP1388">
        <v>2</v>
      </c>
      <c r="AQ1388" t="s">
        <v>52</v>
      </c>
      <c r="AR1388" s="16">
        <v>43962</v>
      </c>
      <c r="AY1388" t="s">
        <v>52</v>
      </c>
      <c r="BF1388">
        <v>1</v>
      </c>
      <c r="BG1388">
        <v>2</v>
      </c>
      <c r="CN1388" t="s">
        <v>4530</v>
      </c>
      <c r="CP1388" t="s">
        <v>4927</v>
      </c>
      <c r="CQ1388" t="s">
        <v>17417</v>
      </c>
    </row>
    <row r="1389" spans="1:99" x14ac:dyDescent="0.2">
      <c r="A1389" s="21" t="s">
        <v>3900</v>
      </c>
      <c r="B1389" t="s">
        <v>3902</v>
      </c>
      <c r="C1389" s="16">
        <v>41640</v>
      </c>
      <c r="D1389" t="s">
        <v>4501</v>
      </c>
      <c r="F1389" t="s">
        <v>53</v>
      </c>
      <c r="G1389" t="s">
        <v>17418</v>
      </c>
      <c r="H1389" t="s">
        <v>4503</v>
      </c>
      <c r="I1389" t="s">
        <v>97</v>
      </c>
      <c r="J1389" t="s">
        <v>3901</v>
      </c>
      <c r="K1389" t="s">
        <v>4506</v>
      </c>
      <c r="L1389" t="s">
        <v>3903</v>
      </c>
      <c r="M1389">
        <v>165.19499999999999</v>
      </c>
      <c r="N1389" t="s">
        <v>4484</v>
      </c>
      <c r="S1389" t="s">
        <v>4485</v>
      </c>
      <c r="T1389" t="s">
        <v>3904</v>
      </c>
      <c r="U1389" t="s">
        <v>17419</v>
      </c>
      <c r="V1389" t="s">
        <v>17420</v>
      </c>
      <c r="W1389" t="s">
        <v>17421</v>
      </c>
      <c r="X1389" t="s">
        <v>17422</v>
      </c>
      <c r="Y1389" t="s">
        <v>17423</v>
      </c>
      <c r="Z1389">
        <v>4</v>
      </c>
      <c r="AO1389" s="17">
        <v>18568</v>
      </c>
      <c r="AP1389">
        <v>2</v>
      </c>
      <c r="AR1389" s="16">
        <v>42293</v>
      </c>
      <c r="AY1389" t="s">
        <v>97</v>
      </c>
      <c r="BF1389">
        <v>1</v>
      </c>
      <c r="BG1389">
        <v>2</v>
      </c>
      <c r="CC1389" t="s">
        <v>7040</v>
      </c>
      <c r="CD1389">
        <v>5</v>
      </c>
      <c r="CP1389" t="s">
        <v>5594</v>
      </c>
      <c r="CQ1389" t="s">
        <v>17424</v>
      </c>
    </row>
    <row r="1390" spans="1:99" x14ac:dyDescent="0.2">
      <c r="A1390" s="21" t="s">
        <v>17425</v>
      </c>
      <c r="B1390" t="s">
        <v>17426</v>
      </c>
      <c r="C1390" s="16">
        <v>42979</v>
      </c>
      <c r="D1390" t="s">
        <v>4476</v>
      </c>
      <c r="F1390" t="s">
        <v>53</v>
      </c>
      <c r="G1390" t="s">
        <v>17427</v>
      </c>
      <c r="H1390" t="s">
        <v>4503</v>
      </c>
      <c r="I1390" t="s">
        <v>52</v>
      </c>
      <c r="J1390" t="s">
        <v>17428</v>
      </c>
      <c r="K1390" t="s">
        <v>4696</v>
      </c>
      <c r="L1390" t="s">
        <v>17429</v>
      </c>
      <c r="M1390">
        <v>165.262</v>
      </c>
      <c r="N1390" t="s">
        <v>4484</v>
      </c>
      <c r="S1390" t="s">
        <v>4485</v>
      </c>
      <c r="T1390" t="s">
        <v>17430</v>
      </c>
      <c r="U1390" t="s">
        <v>17431</v>
      </c>
      <c r="V1390" t="s">
        <v>17432</v>
      </c>
      <c r="W1390" t="s">
        <v>17433</v>
      </c>
      <c r="X1390" t="s">
        <v>17434</v>
      </c>
      <c r="AM1390">
        <v>2</v>
      </c>
      <c r="AN1390" t="s">
        <v>17435</v>
      </c>
      <c r="AO1390" s="17">
        <v>18568</v>
      </c>
      <c r="AP1390">
        <v>2</v>
      </c>
      <c r="AQ1390" t="s">
        <v>52</v>
      </c>
      <c r="AR1390" s="16">
        <v>43949</v>
      </c>
      <c r="AY1390" t="s">
        <v>52</v>
      </c>
      <c r="BG1390">
        <v>4</v>
      </c>
      <c r="CC1390" t="s">
        <v>4607</v>
      </c>
      <c r="CD1390">
        <v>1</v>
      </c>
      <c r="CF1390">
        <v>0</v>
      </c>
      <c r="CG1390">
        <v>1</v>
      </c>
      <c r="CI1390" t="s">
        <v>4580</v>
      </c>
      <c r="CN1390" t="s">
        <v>4530</v>
      </c>
      <c r="CP1390" t="s">
        <v>13643</v>
      </c>
      <c r="CQ1390" t="s">
        <v>17436</v>
      </c>
    </row>
    <row r="1391" spans="1:99" x14ac:dyDescent="0.2">
      <c r="A1391" s="21" t="s">
        <v>17437</v>
      </c>
      <c r="B1391" t="s">
        <v>17438</v>
      </c>
      <c r="C1391" s="16">
        <v>42370</v>
      </c>
      <c r="D1391" t="s">
        <v>4501</v>
      </c>
      <c r="F1391" t="s">
        <v>53</v>
      </c>
      <c r="G1391" t="s">
        <v>17439</v>
      </c>
      <c r="H1391" t="s">
        <v>4503</v>
      </c>
      <c r="I1391" t="s">
        <v>5369</v>
      </c>
      <c r="J1391" t="s">
        <v>73</v>
      </c>
      <c r="K1391" t="s">
        <v>16747</v>
      </c>
      <c r="L1391" t="s">
        <v>17439</v>
      </c>
      <c r="M1391">
        <v>165.779</v>
      </c>
      <c r="N1391" t="s">
        <v>4484</v>
      </c>
      <c r="S1391" t="s">
        <v>4485</v>
      </c>
      <c r="T1391" t="s">
        <v>17440</v>
      </c>
      <c r="U1391" t="s">
        <v>17441</v>
      </c>
      <c r="V1391" t="s">
        <v>17442</v>
      </c>
      <c r="W1391" t="s">
        <v>17443</v>
      </c>
      <c r="X1391" t="s">
        <v>17444</v>
      </c>
      <c r="Y1391" t="s">
        <v>17445</v>
      </c>
      <c r="Z1391">
        <v>2</v>
      </c>
      <c r="AO1391" s="17">
        <v>18568</v>
      </c>
      <c r="AP1391">
        <v>2</v>
      </c>
      <c r="AQ1391" t="s">
        <v>52</v>
      </c>
      <c r="AR1391" s="16">
        <v>43952</v>
      </c>
      <c r="AY1391" t="s">
        <v>52</v>
      </c>
      <c r="BF1391">
        <v>2</v>
      </c>
      <c r="BG1391">
        <v>2</v>
      </c>
      <c r="CN1391" t="s">
        <v>4530</v>
      </c>
      <c r="CP1391" t="s">
        <v>4555</v>
      </c>
      <c r="CQ1391" t="s">
        <v>17446</v>
      </c>
    </row>
    <row r="1392" spans="1:99" x14ac:dyDescent="0.2">
      <c r="A1392" s="21" t="s">
        <v>3704</v>
      </c>
      <c r="B1392" t="s">
        <v>3706</v>
      </c>
      <c r="C1392" s="16">
        <v>42370</v>
      </c>
      <c r="D1392" t="s">
        <v>4501</v>
      </c>
      <c r="E1392" t="s">
        <v>4881</v>
      </c>
      <c r="G1392" t="s">
        <v>17447</v>
      </c>
      <c r="H1392" t="s">
        <v>4503</v>
      </c>
      <c r="I1392" t="s">
        <v>5369</v>
      </c>
      <c r="J1392" t="s">
        <v>3705</v>
      </c>
      <c r="K1392" t="s">
        <v>4506</v>
      </c>
      <c r="L1392" t="s">
        <v>3707</v>
      </c>
      <c r="M1392">
        <v>166.56800000000001</v>
      </c>
      <c r="N1392" t="s">
        <v>4484</v>
      </c>
      <c r="O1392" s="16">
        <v>43055</v>
      </c>
      <c r="P1392" t="s">
        <v>4476</v>
      </c>
      <c r="S1392" t="s">
        <v>4485</v>
      </c>
      <c r="T1392" t="s">
        <v>3708</v>
      </c>
      <c r="U1392" t="s">
        <v>17448</v>
      </c>
      <c r="W1392" t="s">
        <v>17449</v>
      </c>
      <c r="X1392" t="s">
        <v>17450</v>
      </c>
      <c r="Z1392">
        <v>20</v>
      </c>
      <c r="AM1392">
        <v>3</v>
      </c>
      <c r="AN1392" t="s">
        <v>17451</v>
      </c>
      <c r="AO1392" s="17">
        <v>18568</v>
      </c>
      <c r="AP1392">
        <v>2</v>
      </c>
      <c r="AQ1392" t="s">
        <v>203</v>
      </c>
      <c r="AR1392" s="16">
        <v>42570</v>
      </c>
      <c r="AY1392" t="s">
        <v>52</v>
      </c>
      <c r="BG1392">
        <v>3</v>
      </c>
      <c r="BH1392" t="s">
        <v>17452</v>
      </c>
      <c r="BI1392" t="s">
        <v>17453</v>
      </c>
      <c r="BJ1392" s="16">
        <v>43055</v>
      </c>
      <c r="BK1392" t="s">
        <v>4476</v>
      </c>
      <c r="BO1392" t="s">
        <v>5195</v>
      </c>
      <c r="CP1392" t="s">
        <v>17454</v>
      </c>
      <c r="CQ1392" t="s">
        <v>17455</v>
      </c>
      <c r="CR1392" t="s">
        <v>17456</v>
      </c>
      <c r="CS1392" t="s">
        <v>17457</v>
      </c>
      <c r="CU1392">
        <v>17</v>
      </c>
    </row>
    <row r="1393" spans="1:99" x14ac:dyDescent="0.2">
      <c r="A1393" s="21" t="s">
        <v>17458</v>
      </c>
      <c r="B1393" t="s">
        <v>17459</v>
      </c>
      <c r="C1393" s="16">
        <v>43426</v>
      </c>
      <c r="D1393" t="s">
        <v>4476</v>
      </c>
      <c r="G1393" t="s">
        <v>17460</v>
      </c>
      <c r="H1393" t="s">
        <v>4503</v>
      </c>
      <c r="I1393" t="s">
        <v>5130</v>
      </c>
      <c r="J1393" t="s">
        <v>17461</v>
      </c>
      <c r="K1393" t="s">
        <v>4506</v>
      </c>
      <c r="L1393" t="s">
        <v>17462</v>
      </c>
      <c r="M1393">
        <v>166.661</v>
      </c>
      <c r="N1393" t="s">
        <v>4484</v>
      </c>
      <c r="S1393" t="s">
        <v>4485</v>
      </c>
      <c r="T1393" t="s">
        <v>17463</v>
      </c>
      <c r="U1393" t="s">
        <v>17464</v>
      </c>
      <c r="W1393" t="s">
        <v>17465</v>
      </c>
      <c r="X1393" t="s">
        <v>17466</v>
      </c>
      <c r="Z1393">
        <v>1</v>
      </c>
      <c r="AM1393">
        <v>2</v>
      </c>
      <c r="AN1393" t="s">
        <v>17467</v>
      </c>
      <c r="AO1393" s="18">
        <v>44470</v>
      </c>
      <c r="AP1393">
        <v>2</v>
      </c>
      <c r="AR1393" s="16">
        <v>44354</v>
      </c>
      <c r="AY1393" t="s">
        <v>5130</v>
      </c>
      <c r="CP1393" t="s">
        <v>4915</v>
      </c>
    </row>
    <row r="1394" spans="1:99" x14ac:dyDescent="0.2">
      <c r="A1394" s="21" t="s">
        <v>17468</v>
      </c>
      <c r="B1394" t="s">
        <v>17469</v>
      </c>
      <c r="C1394" s="16">
        <v>42736</v>
      </c>
      <c r="D1394" t="s">
        <v>4501</v>
      </c>
      <c r="G1394" t="s">
        <v>17470</v>
      </c>
      <c r="H1394" t="s">
        <v>4503</v>
      </c>
      <c r="I1394" t="s">
        <v>97</v>
      </c>
      <c r="J1394" t="s">
        <v>17471</v>
      </c>
      <c r="K1394" t="s">
        <v>14182</v>
      </c>
      <c r="L1394" t="s">
        <v>17472</v>
      </c>
      <c r="M1394">
        <v>168.291</v>
      </c>
      <c r="N1394" t="s">
        <v>4484</v>
      </c>
      <c r="S1394" t="s">
        <v>4485</v>
      </c>
      <c r="T1394" t="s">
        <v>17473</v>
      </c>
      <c r="U1394" t="s">
        <v>17474</v>
      </c>
      <c r="V1394" t="s">
        <v>17475</v>
      </c>
      <c r="W1394" t="s">
        <v>17476</v>
      </c>
      <c r="X1394" t="s">
        <v>17477</v>
      </c>
      <c r="Y1394" t="s">
        <v>17478</v>
      </c>
      <c r="Z1394">
        <v>1</v>
      </c>
      <c r="AM1394">
        <v>1</v>
      </c>
      <c r="AN1394" t="s">
        <v>17479</v>
      </c>
      <c r="AO1394" s="17">
        <v>18568</v>
      </c>
      <c r="AP1394">
        <v>2</v>
      </c>
      <c r="AR1394" s="16">
        <v>43573</v>
      </c>
      <c r="AY1394" t="s">
        <v>97</v>
      </c>
      <c r="BF1394">
        <v>1</v>
      </c>
      <c r="BG1394">
        <v>3</v>
      </c>
      <c r="CN1394" t="s">
        <v>4530</v>
      </c>
      <c r="CP1394" t="s">
        <v>4664</v>
      </c>
      <c r="CQ1394" t="s">
        <v>17480</v>
      </c>
    </row>
    <row r="1395" spans="1:99" x14ac:dyDescent="0.2">
      <c r="A1395" s="21" t="s">
        <v>836</v>
      </c>
      <c r="B1395" t="s">
        <v>837</v>
      </c>
      <c r="C1395" s="16">
        <v>39510</v>
      </c>
      <c r="D1395" t="s">
        <v>4476</v>
      </c>
      <c r="F1395" t="s">
        <v>77</v>
      </c>
      <c r="G1395" t="s">
        <v>17481</v>
      </c>
      <c r="H1395" t="s">
        <v>4503</v>
      </c>
      <c r="I1395" t="s">
        <v>52</v>
      </c>
      <c r="J1395" t="s">
        <v>49</v>
      </c>
      <c r="K1395" t="s">
        <v>4482</v>
      </c>
      <c r="L1395" t="s">
        <v>838</v>
      </c>
      <c r="M1395">
        <v>171.655</v>
      </c>
      <c r="N1395" t="s">
        <v>4484</v>
      </c>
      <c r="S1395" t="s">
        <v>4485</v>
      </c>
      <c r="T1395" t="s">
        <v>839</v>
      </c>
      <c r="U1395" t="s">
        <v>17482</v>
      </c>
      <c r="V1395" t="s">
        <v>17483</v>
      </c>
      <c r="W1395" t="s">
        <v>17484</v>
      </c>
      <c r="X1395" t="s">
        <v>17485</v>
      </c>
      <c r="Y1395">
        <v>33144839428</v>
      </c>
      <c r="AM1395">
        <v>2</v>
      </c>
      <c r="AN1395" t="s">
        <v>840</v>
      </c>
      <c r="AO1395" s="17">
        <v>18568</v>
      </c>
      <c r="AP1395">
        <v>2</v>
      </c>
      <c r="AQ1395" t="s">
        <v>52</v>
      </c>
      <c r="AR1395" s="16">
        <v>41161</v>
      </c>
      <c r="AY1395" t="s">
        <v>52</v>
      </c>
      <c r="BG1395">
        <v>3</v>
      </c>
      <c r="CF1395">
        <v>0</v>
      </c>
      <c r="CG1395">
        <v>3</v>
      </c>
      <c r="CI1395" t="s">
        <v>4594</v>
      </c>
    </row>
    <row r="1396" spans="1:99" x14ac:dyDescent="0.2">
      <c r="A1396" s="21" t="s">
        <v>17486</v>
      </c>
      <c r="B1396" t="s">
        <v>17487</v>
      </c>
      <c r="C1396" s="16">
        <v>42370</v>
      </c>
      <c r="D1396" t="s">
        <v>4501</v>
      </c>
      <c r="G1396" t="s">
        <v>17488</v>
      </c>
      <c r="H1396" t="s">
        <v>4503</v>
      </c>
      <c r="I1396" t="s">
        <v>52</v>
      </c>
      <c r="J1396" t="s">
        <v>17489</v>
      </c>
      <c r="K1396" t="s">
        <v>14162</v>
      </c>
      <c r="L1396" t="s">
        <v>17490</v>
      </c>
      <c r="M1396">
        <v>173.18100000000001</v>
      </c>
      <c r="N1396" t="s">
        <v>4484</v>
      </c>
      <c r="S1396" t="s">
        <v>4485</v>
      </c>
      <c r="T1396" t="s">
        <v>17491</v>
      </c>
      <c r="U1396" t="s">
        <v>17492</v>
      </c>
      <c r="W1396" t="s">
        <v>17493</v>
      </c>
      <c r="X1396" t="s">
        <v>17494</v>
      </c>
      <c r="Z1396">
        <v>1</v>
      </c>
      <c r="AM1396">
        <v>1</v>
      </c>
      <c r="AN1396" t="s">
        <v>17495</v>
      </c>
      <c r="AO1396" s="18">
        <v>44470</v>
      </c>
      <c r="AP1396">
        <v>2</v>
      </c>
      <c r="AQ1396" t="s">
        <v>52</v>
      </c>
      <c r="AR1396" s="16">
        <v>43949</v>
      </c>
      <c r="AY1396" t="s">
        <v>52</v>
      </c>
      <c r="BG1396">
        <v>1</v>
      </c>
      <c r="CC1396" t="s">
        <v>7211</v>
      </c>
      <c r="CD1396">
        <v>3</v>
      </c>
      <c r="CN1396" t="s">
        <v>4530</v>
      </c>
      <c r="CP1396" t="s">
        <v>8350</v>
      </c>
      <c r="CQ1396" t="s">
        <v>17496</v>
      </c>
      <c r="CU1396">
        <v>10</v>
      </c>
    </row>
    <row r="1397" spans="1:99" x14ac:dyDescent="0.2">
      <c r="A1397" s="21" t="s">
        <v>17497</v>
      </c>
      <c r="B1397" t="s">
        <v>17498</v>
      </c>
      <c r="C1397" s="16">
        <v>43509</v>
      </c>
      <c r="D1397" t="s">
        <v>4476</v>
      </c>
      <c r="G1397" t="s">
        <v>17499</v>
      </c>
      <c r="H1397" t="s">
        <v>4503</v>
      </c>
      <c r="I1397" t="s">
        <v>5830</v>
      </c>
      <c r="J1397" t="s">
        <v>17500</v>
      </c>
      <c r="K1397" t="s">
        <v>8775</v>
      </c>
      <c r="L1397" t="s">
        <v>17501</v>
      </c>
      <c r="M1397">
        <v>175.99799999999999</v>
      </c>
      <c r="N1397" t="s">
        <v>4484</v>
      </c>
      <c r="S1397" t="s">
        <v>4485</v>
      </c>
      <c r="T1397" t="s">
        <v>17502</v>
      </c>
      <c r="U1397" t="s">
        <v>17503</v>
      </c>
      <c r="W1397" t="s">
        <v>17504</v>
      </c>
      <c r="X1397" t="s">
        <v>17505</v>
      </c>
      <c r="Y1397" t="s">
        <v>17506</v>
      </c>
      <c r="Z1397">
        <v>1</v>
      </c>
      <c r="AO1397" s="17">
        <v>18568</v>
      </c>
      <c r="AP1397">
        <v>2</v>
      </c>
      <c r="AQ1397" t="s">
        <v>52</v>
      </c>
      <c r="AR1397" s="16">
        <v>44197</v>
      </c>
      <c r="AY1397" t="s">
        <v>213</v>
      </c>
      <c r="BG1397">
        <v>1</v>
      </c>
      <c r="CN1397" t="s">
        <v>4530</v>
      </c>
      <c r="CP1397" t="s">
        <v>17507</v>
      </c>
      <c r="CQ1397" t="s">
        <v>17508</v>
      </c>
    </row>
    <row r="1398" spans="1:99" x14ac:dyDescent="0.2">
      <c r="A1398" s="21" t="s">
        <v>17509</v>
      </c>
      <c r="B1398" t="s">
        <v>17510</v>
      </c>
      <c r="C1398" s="16">
        <v>40179</v>
      </c>
      <c r="D1398" t="s">
        <v>4501</v>
      </c>
      <c r="G1398" t="s">
        <v>17511</v>
      </c>
      <c r="H1398" t="s">
        <v>4503</v>
      </c>
      <c r="I1398" t="s">
        <v>60</v>
      </c>
      <c r="J1398" t="s">
        <v>9624</v>
      </c>
      <c r="K1398" t="s">
        <v>6610</v>
      </c>
      <c r="L1398" t="s">
        <v>17512</v>
      </c>
      <c r="M1398">
        <v>178.268</v>
      </c>
      <c r="N1398" t="s">
        <v>4484</v>
      </c>
      <c r="S1398" t="s">
        <v>4485</v>
      </c>
      <c r="T1398" t="s">
        <v>17513</v>
      </c>
      <c r="W1398" t="s">
        <v>17514</v>
      </c>
      <c r="AM1398">
        <v>3</v>
      </c>
      <c r="AN1398" t="s">
        <v>17515</v>
      </c>
      <c r="AO1398" t="s">
        <v>4528</v>
      </c>
      <c r="AP1398">
        <v>2</v>
      </c>
      <c r="AQ1398" t="s">
        <v>61</v>
      </c>
      <c r="AR1398" s="16">
        <v>44264</v>
      </c>
      <c r="AY1398" t="s">
        <v>60</v>
      </c>
      <c r="BF1398">
        <v>1</v>
      </c>
      <c r="BG1398">
        <v>3</v>
      </c>
      <c r="CC1398" t="s">
        <v>4892</v>
      </c>
      <c r="CD1398">
        <v>4</v>
      </c>
      <c r="CF1398">
        <v>0</v>
      </c>
      <c r="CG1398">
        <v>4</v>
      </c>
      <c r="CI1398" t="s">
        <v>4594</v>
      </c>
    </row>
    <row r="1399" spans="1:99" x14ac:dyDescent="0.2">
      <c r="A1399" s="21" t="s">
        <v>3332</v>
      </c>
      <c r="B1399" t="s">
        <v>3334</v>
      </c>
      <c r="C1399" s="16">
        <v>42005</v>
      </c>
      <c r="D1399" t="s">
        <v>4501</v>
      </c>
      <c r="F1399" t="s">
        <v>45</v>
      </c>
      <c r="G1399" t="s">
        <v>17516</v>
      </c>
      <c r="H1399" t="s">
        <v>4503</v>
      </c>
      <c r="I1399" t="s">
        <v>52</v>
      </c>
      <c r="J1399" t="s">
        <v>3333</v>
      </c>
      <c r="K1399" t="s">
        <v>4506</v>
      </c>
      <c r="L1399" t="s">
        <v>3335</v>
      </c>
      <c r="M1399">
        <v>180.09899999999999</v>
      </c>
      <c r="N1399" t="s">
        <v>4484</v>
      </c>
      <c r="S1399" t="s">
        <v>4485</v>
      </c>
      <c r="T1399" t="s">
        <v>3336</v>
      </c>
      <c r="U1399" t="s">
        <v>17517</v>
      </c>
      <c r="V1399" t="s">
        <v>17518</v>
      </c>
      <c r="W1399" t="s">
        <v>17519</v>
      </c>
      <c r="X1399" t="s">
        <v>17520</v>
      </c>
      <c r="Y1399" t="s">
        <v>17521</v>
      </c>
      <c r="AM1399">
        <v>2</v>
      </c>
      <c r="AN1399" t="s">
        <v>17522</v>
      </c>
      <c r="AO1399" s="17">
        <v>18568</v>
      </c>
      <c r="AP1399">
        <v>2</v>
      </c>
      <c r="AQ1399" t="s">
        <v>52</v>
      </c>
      <c r="AR1399" s="16">
        <v>42898</v>
      </c>
      <c r="AY1399" t="s">
        <v>52</v>
      </c>
      <c r="BF1399">
        <v>2</v>
      </c>
      <c r="BG1399">
        <v>5</v>
      </c>
      <c r="CF1399">
        <v>0</v>
      </c>
      <c r="CG1399">
        <v>1</v>
      </c>
      <c r="CI1399" t="s">
        <v>4580</v>
      </c>
      <c r="CP1399" t="s">
        <v>17523</v>
      </c>
      <c r="CQ1399" t="s">
        <v>17524</v>
      </c>
    </row>
    <row r="1400" spans="1:99" x14ac:dyDescent="0.2">
      <c r="A1400" s="21" t="s">
        <v>17525</v>
      </c>
      <c r="B1400" t="s">
        <v>17526</v>
      </c>
      <c r="C1400" s="16">
        <v>40617</v>
      </c>
      <c r="D1400" t="s">
        <v>4476</v>
      </c>
      <c r="E1400" t="s">
        <v>4881</v>
      </c>
      <c r="F1400" t="s">
        <v>77</v>
      </c>
      <c r="G1400" t="s">
        <v>17527</v>
      </c>
      <c r="H1400" t="s">
        <v>4503</v>
      </c>
      <c r="I1400" t="s">
        <v>5130</v>
      </c>
      <c r="J1400" t="s">
        <v>15478</v>
      </c>
      <c r="K1400" t="s">
        <v>4654</v>
      </c>
      <c r="L1400" t="s">
        <v>17528</v>
      </c>
      <c r="M1400">
        <v>181.01499999999999</v>
      </c>
      <c r="N1400" t="s">
        <v>4484</v>
      </c>
      <c r="O1400" s="16">
        <v>42719</v>
      </c>
      <c r="P1400" t="s">
        <v>4476</v>
      </c>
      <c r="S1400" t="s">
        <v>4485</v>
      </c>
      <c r="T1400" t="s">
        <v>17529</v>
      </c>
      <c r="V1400" t="s">
        <v>17530</v>
      </c>
      <c r="W1400" t="s">
        <v>17531</v>
      </c>
      <c r="X1400" t="s">
        <v>17532</v>
      </c>
      <c r="Y1400">
        <v>41438887530</v>
      </c>
      <c r="Z1400">
        <v>5</v>
      </c>
      <c r="AA1400" t="s">
        <v>4776</v>
      </c>
      <c r="AM1400">
        <v>3</v>
      </c>
      <c r="AN1400" t="s">
        <v>17533</v>
      </c>
      <c r="AO1400" s="18">
        <v>44470</v>
      </c>
      <c r="AP1400">
        <v>2</v>
      </c>
      <c r="AQ1400" t="s">
        <v>203</v>
      </c>
      <c r="AR1400" s="16">
        <v>42331</v>
      </c>
      <c r="AY1400" t="s">
        <v>5130</v>
      </c>
      <c r="BG1400">
        <v>1</v>
      </c>
      <c r="BH1400" t="s">
        <v>17534</v>
      </c>
      <c r="BI1400" t="s">
        <v>17535</v>
      </c>
      <c r="BJ1400" s="16">
        <v>42719</v>
      </c>
      <c r="BK1400" t="s">
        <v>4476</v>
      </c>
      <c r="BO1400" t="s">
        <v>5195</v>
      </c>
      <c r="CF1400">
        <v>0</v>
      </c>
      <c r="CG1400">
        <v>1</v>
      </c>
      <c r="CI1400" t="s">
        <v>4498</v>
      </c>
    </row>
    <row r="1401" spans="1:99" x14ac:dyDescent="0.2">
      <c r="A1401" s="21" t="s">
        <v>17536</v>
      </c>
      <c r="B1401" t="s">
        <v>17537</v>
      </c>
      <c r="C1401" s="16">
        <v>42736</v>
      </c>
      <c r="D1401" t="s">
        <v>4501</v>
      </c>
      <c r="H1401" t="s">
        <v>4503</v>
      </c>
      <c r="I1401" t="s">
        <v>97</v>
      </c>
      <c r="J1401" t="s">
        <v>73</v>
      </c>
      <c r="K1401" t="s">
        <v>16856</v>
      </c>
      <c r="L1401" t="s">
        <v>17538</v>
      </c>
      <c r="M1401">
        <v>181.87</v>
      </c>
      <c r="N1401" t="s">
        <v>4484</v>
      </c>
      <c r="S1401" t="s">
        <v>4485</v>
      </c>
      <c r="T1401" t="s">
        <v>17539</v>
      </c>
      <c r="V1401" t="s">
        <v>17540</v>
      </c>
      <c r="W1401" t="s">
        <v>17541</v>
      </c>
      <c r="X1401" t="s">
        <v>17542</v>
      </c>
      <c r="Y1401" t="s">
        <v>17543</v>
      </c>
      <c r="Z1401">
        <v>1</v>
      </c>
      <c r="AO1401" t="s">
        <v>4493</v>
      </c>
      <c r="AP1401">
        <v>2</v>
      </c>
      <c r="AR1401" s="16">
        <v>44277</v>
      </c>
      <c r="AY1401" t="s">
        <v>97</v>
      </c>
      <c r="BG1401">
        <v>3</v>
      </c>
      <c r="CP1401" t="s">
        <v>4555</v>
      </c>
      <c r="CQ1401" t="s">
        <v>17544</v>
      </c>
    </row>
    <row r="1402" spans="1:99" x14ac:dyDescent="0.2">
      <c r="A1402" s="21" t="s">
        <v>17545</v>
      </c>
      <c r="B1402" t="s">
        <v>17546</v>
      </c>
      <c r="C1402" s="16">
        <v>41275</v>
      </c>
      <c r="D1402" t="s">
        <v>4501</v>
      </c>
      <c r="F1402" t="s">
        <v>77</v>
      </c>
      <c r="G1402" t="s">
        <v>17547</v>
      </c>
    </row>
    <row r="1403" spans="1:99" x14ac:dyDescent="0.2">
      <c r="A1403" s="21" t="s">
        <v>17548</v>
      </c>
      <c r="B1403" t="s">
        <v>17549</v>
      </c>
      <c r="C1403" s="16">
        <v>43191</v>
      </c>
      <c r="D1403" t="s">
        <v>4476</v>
      </c>
      <c r="F1403" t="s">
        <v>53</v>
      </c>
      <c r="G1403" t="s">
        <v>17550</v>
      </c>
      <c r="H1403" t="s">
        <v>4503</v>
      </c>
      <c r="I1403" t="s">
        <v>5078</v>
      </c>
      <c r="J1403" t="s">
        <v>17551</v>
      </c>
      <c r="K1403" t="s">
        <v>5203</v>
      </c>
      <c r="L1403" t="s">
        <v>17552</v>
      </c>
      <c r="M1403">
        <v>184.57599999999999</v>
      </c>
      <c r="N1403" t="s">
        <v>4484</v>
      </c>
      <c r="S1403" t="s">
        <v>4485</v>
      </c>
      <c r="T1403" t="s">
        <v>17553</v>
      </c>
      <c r="U1403" t="s">
        <v>17554</v>
      </c>
      <c r="V1403" t="s">
        <v>17555</v>
      </c>
      <c r="W1403" t="s">
        <v>17556</v>
      </c>
      <c r="X1403" t="s">
        <v>17557</v>
      </c>
      <c r="Z1403">
        <v>16</v>
      </c>
      <c r="AM1403">
        <v>3</v>
      </c>
      <c r="AN1403" t="s">
        <v>17558</v>
      </c>
      <c r="AO1403" s="18">
        <v>44470</v>
      </c>
      <c r="AP1403">
        <v>2</v>
      </c>
      <c r="AQ1403" t="s">
        <v>52</v>
      </c>
      <c r="AR1403" s="16">
        <v>43466</v>
      </c>
      <c r="AY1403" t="s">
        <v>91</v>
      </c>
      <c r="BG1403">
        <v>1</v>
      </c>
      <c r="CP1403" t="s">
        <v>4969</v>
      </c>
      <c r="CQ1403" t="s">
        <v>3286</v>
      </c>
    </row>
    <row r="1404" spans="1:99" x14ac:dyDescent="0.2">
      <c r="A1404" s="21" t="s">
        <v>1812</v>
      </c>
      <c r="B1404" t="s">
        <v>1814</v>
      </c>
      <c r="C1404" s="16">
        <v>43101</v>
      </c>
      <c r="D1404" t="s">
        <v>4501</v>
      </c>
      <c r="G1404" t="s">
        <v>17559</v>
      </c>
    </row>
    <row r="1405" spans="1:99" x14ac:dyDescent="0.2">
      <c r="A1405" s="21" t="s">
        <v>17560</v>
      </c>
      <c r="B1405" t="s">
        <v>17561</v>
      </c>
      <c r="C1405" s="16">
        <v>43039</v>
      </c>
      <c r="D1405" t="s">
        <v>4476</v>
      </c>
      <c r="H1405" t="s">
        <v>4503</v>
      </c>
      <c r="I1405" t="s">
        <v>52</v>
      </c>
      <c r="J1405" t="s">
        <v>3126</v>
      </c>
      <c r="K1405" t="s">
        <v>6538</v>
      </c>
      <c r="L1405" t="s">
        <v>17562</v>
      </c>
      <c r="M1405">
        <v>189.47800000000001</v>
      </c>
      <c r="N1405" t="s">
        <v>4484</v>
      </c>
      <c r="S1405" t="s">
        <v>4485</v>
      </c>
      <c r="T1405" t="s">
        <v>17563</v>
      </c>
      <c r="W1405" t="s">
        <v>17564</v>
      </c>
      <c r="X1405" t="s">
        <v>17565</v>
      </c>
      <c r="Y1405" t="s">
        <v>17566</v>
      </c>
      <c r="Z1405">
        <v>6</v>
      </c>
      <c r="AM1405">
        <v>3</v>
      </c>
      <c r="AN1405" t="s">
        <v>17567</v>
      </c>
      <c r="AO1405" s="18">
        <v>44470</v>
      </c>
      <c r="AP1405">
        <v>2</v>
      </c>
      <c r="AQ1405" t="s">
        <v>52</v>
      </c>
      <c r="AR1405" s="16">
        <v>44044</v>
      </c>
      <c r="AY1405" t="s">
        <v>52</v>
      </c>
      <c r="BG1405">
        <v>1</v>
      </c>
      <c r="CC1405" t="s">
        <v>4607</v>
      </c>
      <c r="CD1405">
        <v>1</v>
      </c>
      <c r="CN1405" t="s">
        <v>5008</v>
      </c>
      <c r="CP1405" t="s">
        <v>6087</v>
      </c>
      <c r="CQ1405" t="s">
        <v>17568</v>
      </c>
    </row>
    <row r="1406" spans="1:99" x14ac:dyDescent="0.2">
      <c r="A1406" s="21" t="s">
        <v>3799</v>
      </c>
      <c r="B1406" t="s">
        <v>3800</v>
      </c>
      <c r="C1406" s="16">
        <v>41640</v>
      </c>
      <c r="D1406" t="s">
        <v>4501</v>
      </c>
      <c r="G1406" t="s">
        <v>17569</v>
      </c>
      <c r="H1406" t="s">
        <v>4503</v>
      </c>
      <c r="I1406" t="s">
        <v>52</v>
      </c>
      <c r="J1406" t="s">
        <v>174</v>
      </c>
      <c r="K1406" t="s">
        <v>4506</v>
      </c>
      <c r="L1406" t="s">
        <v>3801</v>
      </c>
      <c r="M1406">
        <v>191.38499999999999</v>
      </c>
      <c r="N1406" t="s">
        <v>4484</v>
      </c>
      <c r="S1406" t="s">
        <v>4485</v>
      </c>
      <c r="T1406" t="s">
        <v>3802</v>
      </c>
      <c r="X1406" t="s">
        <v>17570</v>
      </c>
      <c r="AM1406">
        <v>3</v>
      </c>
      <c r="AN1406" t="s">
        <v>17571</v>
      </c>
      <c r="AO1406" s="18">
        <v>44470</v>
      </c>
      <c r="AP1406">
        <v>2</v>
      </c>
      <c r="AQ1406" t="s">
        <v>52</v>
      </c>
      <c r="AR1406" s="16">
        <v>42430</v>
      </c>
      <c r="AS1406">
        <v>76000</v>
      </c>
      <c r="AT1406" t="s">
        <v>1244</v>
      </c>
      <c r="AU1406">
        <v>106067</v>
      </c>
      <c r="AV1406">
        <v>76000</v>
      </c>
      <c r="AW1406" t="s">
        <v>1244</v>
      </c>
      <c r="AX1406">
        <v>106067</v>
      </c>
      <c r="AY1406" t="s">
        <v>52</v>
      </c>
      <c r="AZ1406">
        <v>352000</v>
      </c>
      <c r="BA1406" t="s">
        <v>1244</v>
      </c>
      <c r="BB1406">
        <v>531617</v>
      </c>
      <c r="BC1406">
        <v>352000</v>
      </c>
      <c r="BD1406" t="s">
        <v>1244</v>
      </c>
      <c r="BE1406">
        <v>531617</v>
      </c>
      <c r="BF1406">
        <v>1</v>
      </c>
      <c r="BG1406">
        <v>1</v>
      </c>
      <c r="CC1406" t="s">
        <v>4607</v>
      </c>
      <c r="CD1406">
        <v>1</v>
      </c>
      <c r="CP1406" t="s">
        <v>4716</v>
      </c>
      <c r="CQ1406" t="s">
        <v>3803</v>
      </c>
    </row>
    <row r="1407" spans="1:99" x14ac:dyDescent="0.2">
      <c r="A1407" s="21" t="s">
        <v>2838</v>
      </c>
      <c r="B1407" t="s">
        <v>2840</v>
      </c>
      <c r="C1407" s="16">
        <v>42005</v>
      </c>
      <c r="D1407" t="s">
        <v>4501</v>
      </c>
      <c r="E1407" t="s">
        <v>4881</v>
      </c>
      <c r="G1407" t="s">
        <v>17572</v>
      </c>
      <c r="H1407" t="s">
        <v>4503</v>
      </c>
      <c r="I1407" t="s">
        <v>97</v>
      </c>
      <c r="J1407" t="s">
        <v>2839</v>
      </c>
      <c r="K1407" t="s">
        <v>4506</v>
      </c>
      <c r="L1407" t="s">
        <v>2841</v>
      </c>
      <c r="M1407">
        <v>195.03399999999999</v>
      </c>
      <c r="N1407" t="s">
        <v>6289</v>
      </c>
      <c r="O1407" s="16">
        <v>44228</v>
      </c>
      <c r="P1407" t="s">
        <v>4546</v>
      </c>
      <c r="R1407" t="s">
        <v>6290</v>
      </c>
      <c r="S1407" t="s">
        <v>4485</v>
      </c>
      <c r="U1407" t="s">
        <v>17573</v>
      </c>
      <c r="V1407" t="s">
        <v>17574</v>
      </c>
      <c r="W1407" t="s">
        <v>17575</v>
      </c>
      <c r="X1407" t="s">
        <v>17576</v>
      </c>
      <c r="Y1407" t="s">
        <v>17577</v>
      </c>
      <c r="AM1407">
        <v>5</v>
      </c>
      <c r="AN1407" t="s">
        <v>17578</v>
      </c>
      <c r="AO1407" s="17">
        <v>18568</v>
      </c>
      <c r="AP1407">
        <v>2</v>
      </c>
      <c r="AQ1407" t="s">
        <v>203</v>
      </c>
      <c r="AR1407" s="16">
        <v>43221</v>
      </c>
      <c r="AY1407" t="s">
        <v>97</v>
      </c>
      <c r="BF1407">
        <v>1</v>
      </c>
      <c r="BG1407">
        <v>3</v>
      </c>
      <c r="BH1407" t="s">
        <v>5818</v>
      </c>
      <c r="BI1407" t="s">
        <v>5819</v>
      </c>
      <c r="BJ1407" s="16">
        <v>44228</v>
      </c>
      <c r="BK1407" t="s">
        <v>4546</v>
      </c>
      <c r="BO1407" t="s">
        <v>5195</v>
      </c>
      <c r="CP1407" t="s">
        <v>5816</v>
      </c>
      <c r="CQ1407" t="s">
        <v>17579</v>
      </c>
      <c r="CR1407" t="s">
        <v>17580</v>
      </c>
      <c r="CS1407" t="s">
        <v>17581</v>
      </c>
      <c r="CU1407">
        <v>17</v>
      </c>
    </row>
    <row r="1408" spans="1:99" x14ac:dyDescent="0.2">
      <c r="A1408" s="21" t="s">
        <v>1235</v>
      </c>
      <c r="B1408" t="s">
        <v>1237</v>
      </c>
      <c r="C1408" s="16">
        <v>43612</v>
      </c>
      <c r="D1408" t="s">
        <v>4476</v>
      </c>
      <c r="F1408" t="s">
        <v>53</v>
      </c>
      <c r="G1408" t="s">
        <v>17582</v>
      </c>
      <c r="H1408" t="s">
        <v>4503</v>
      </c>
      <c r="I1408" t="s">
        <v>91</v>
      </c>
      <c r="J1408" t="s">
        <v>1236</v>
      </c>
      <c r="K1408" t="s">
        <v>6945</v>
      </c>
      <c r="L1408" t="s">
        <v>1238</v>
      </c>
      <c r="M1408">
        <v>195.352</v>
      </c>
      <c r="N1408" t="s">
        <v>4484</v>
      </c>
      <c r="S1408" t="s">
        <v>4485</v>
      </c>
      <c r="T1408" t="s">
        <v>1239</v>
      </c>
      <c r="U1408" t="s">
        <v>17583</v>
      </c>
      <c r="V1408" t="s">
        <v>17584</v>
      </c>
      <c r="W1408" t="s">
        <v>17585</v>
      </c>
      <c r="X1408" t="s">
        <v>17586</v>
      </c>
      <c r="Y1408">
        <v>4402039463204</v>
      </c>
      <c r="Z1408">
        <v>28</v>
      </c>
      <c r="AM1408">
        <v>2</v>
      </c>
      <c r="AN1408" t="s">
        <v>17587</v>
      </c>
      <c r="AO1408" s="18">
        <v>44470</v>
      </c>
      <c r="AP1408">
        <v>2</v>
      </c>
      <c r="AQ1408" t="s">
        <v>52</v>
      </c>
      <c r="AR1408" s="16">
        <v>43843</v>
      </c>
      <c r="AY1408" t="s">
        <v>91</v>
      </c>
      <c r="BF1408">
        <v>1</v>
      </c>
      <c r="BG1408">
        <v>2</v>
      </c>
      <c r="CC1408" t="s">
        <v>6133</v>
      </c>
      <c r="CD1408">
        <v>3</v>
      </c>
      <c r="CP1408" t="s">
        <v>17588</v>
      </c>
      <c r="CQ1408" t="s">
        <v>17589</v>
      </c>
    </row>
    <row r="1409" spans="1:95" x14ac:dyDescent="0.2">
      <c r="A1409" s="21" t="s">
        <v>819</v>
      </c>
      <c r="B1409" t="s">
        <v>820</v>
      </c>
      <c r="C1409" s="16">
        <v>42705</v>
      </c>
      <c r="D1409" t="s">
        <v>4546</v>
      </c>
      <c r="G1409" t="s">
        <v>17590</v>
      </c>
      <c r="H1409" t="s">
        <v>4503</v>
      </c>
      <c r="I1409" t="s">
        <v>52</v>
      </c>
      <c r="J1409" t="s">
        <v>818</v>
      </c>
      <c r="K1409" t="s">
        <v>4482</v>
      </c>
      <c r="L1409" t="s">
        <v>821</v>
      </c>
      <c r="M1409">
        <v>195.98099999999999</v>
      </c>
      <c r="N1409" t="s">
        <v>4484</v>
      </c>
      <c r="S1409" t="s">
        <v>4485</v>
      </c>
      <c r="T1409" t="s">
        <v>822</v>
      </c>
      <c r="U1409" t="s">
        <v>17591</v>
      </c>
      <c r="V1409" t="s">
        <v>17592</v>
      </c>
      <c r="W1409" t="s">
        <v>17593</v>
      </c>
      <c r="X1409" t="s">
        <v>17594</v>
      </c>
      <c r="Z1409">
        <v>1</v>
      </c>
      <c r="AM1409">
        <v>1</v>
      </c>
      <c r="AN1409" t="s">
        <v>17595</v>
      </c>
      <c r="AO1409" s="17">
        <v>18568</v>
      </c>
      <c r="AP1409">
        <v>2</v>
      </c>
      <c r="AQ1409" t="s">
        <v>52</v>
      </c>
      <c r="AR1409" s="16">
        <v>43539</v>
      </c>
      <c r="AY1409" t="s">
        <v>52</v>
      </c>
      <c r="BF1409">
        <v>1</v>
      </c>
      <c r="BG1409">
        <v>2</v>
      </c>
      <c r="CF1409">
        <v>0</v>
      </c>
      <c r="CG1409">
        <v>1</v>
      </c>
      <c r="CI1409" t="s">
        <v>4580</v>
      </c>
      <c r="CN1409" t="s">
        <v>4530</v>
      </c>
      <c r="CP1409" t="s">
        <v>17596</v>
      </c>
      <c r="CQ1409" t="s">
        <v>1054</v>
      </c>
    </row>
    <row r="1410" spans="1:95" x14ac:dyDescent="0.2">
      <c r="A1410" s="21" t="s">
        <v>17597</v>
      </c>
      <c r="B1410" t="s">
        <v>17598</v>
      </c>
      <c r="C1410" s="16">
        <v>43252</v>
      </c>
      <c r="D1410" t="s">
        <v>4476</v>
      </c>
      <c r="G1410" t="s">
        <v>17599</v>
      </c>
      <c r="H1410" t="s">
        <v>4503</v>
      </c>
      <c r="I1410" t="s">
        <v>91</v>
      </c>
      <c r="J1410" t="s">
        <v>17600</v>
      </c>
      <c r="K1410" t="s">
        <v>5220</v>
      </c>
      <c r="L1410" t="s">
        <v>17601</v>
      </c>
      <c r="M1410">
        <v>200.55099999999999</v>
      </c>
      <c r="N1410" t="s">
        <v>4484</v>
      </c>
      <c r="S1410" t="s">
        <v>4485</v>
      </c>
      <c r="T1410" t="s">
        <v>17602</v>
      </c>
      <c r="U1410" t="s">
        <v>17603</v>
      </c>
      <c r="W1410" t="s">
        <v>17604</v>
      </c>
      <c r="X1410" t="s">
        <v>17605</v>
      </c>
      <c r="AM1410">
        <v>2</v>
      </c>
      <c r="AN1410" t="s">
        <v>17606</v>
      </c>
      <c r="AO1410" s="18">
        <v>44470</v>
      </c>
      <c r="AP1410">
        <v>2</v>
      </c>
      <c r="AQ1410" t="s">
        <v>52</v>
      </c>
      <c r="AR1410" s="16">
        <v>43617</v>
      </c>
      <c r="AY1410" t="s">
        <v>91</v>
      </c>
      <c r="BG1410">
        <v>2</v>
      </c>
      <c r="CC1410" t="s">
        <v>4607</v>
      </c>
      <c r="CD1410">
        <v>1</v>
      </c>
      <c r="CN1410" t="s">
        <v>4530</v>
      </c>
      <c r="CP1410" t="s">
        <v>13078</v>
      </c>
      <c r="CQ1410" t="s">
        <v>17607</v>
      </c>
    </row>
    <row r="1411" spans="1:95" x14ac:dyDescent="0.2">
      <c r="A1411" s="21" t="s">
        <v>17608</v>
      </c>
      <c r="B1411" t="s">
        <v>17609</v>
      </c>
      <c r="C1411" s="16">
        <v>43192</v>
      </c>
      <c r="D1411" t="s">
        <v>4476</v>
      </c>
      <c r="G1411" t="s">
        <v>17610</v>
      </c>
      <c r="H1411" t="s">
        <v>4503</v>
      </c>
      <c r="I1411" t="s">
        <v>5830</v>
      </c>
      <c r="J1411" t="s">
        <v>17611</v>
      </c>
      <c r="K1411" t="s">
        <v>7032</v>
      </c>
      <c r="L1411" t="s">
        <v>17612</v>
      </c>
      <c r="M1411">
        <v>203.29</v>
      </c>
      <c r="N1411" t="s">
        <v>4484</v>
      </c>
      <c r="S1411" t="s">
        <v>4485</v>
      </c>
      <c r="T1411" t="s">
        <v>17613</v>
      </c>
      <c r="U1411" t="s">
        <v>17614</v>
      </c>
      <c r="V1411" t="s">
        <v>17615</v>
      </c>
      <c r="W1411" t="s">
        <v>17616</v>
      </c>
      <c r="X1411" t="s">
        <v>17617</v>
      </c>
      <c r="Z1411">
        <v>4</v>
      </c>
      <c r="AM1411">
        <v>3</v>
      </c>
      <c r="AN1411" t="s">
        <v>17618</v>
      </c>
      <c r="AO1411" s="17">
        <v>18568</v>
      </c>
      <c r="AP1411">
        <v>2</v>
      </c>
      <c r="AQ1411" t="s">
        <v>52</v>
      </c>
      <c r="AR1411" s="16">
        <v>43739</v>
      </c>
      <c r="AY1411" t="s">
        <v>91</v>
      </c>
      <c r="BF1411">
        <v>1</v>
      </c>
      <c r="BG1411">
        <v>2</v>
      </c>
      <c r="CC1411" t="s">
        <v>10470</v>
      </c>
      <c r="CD1411">
        <v>1</v>
      </c>
      <c r="CN1411" t="s">
        <v>4530</v>
      </c>
      <c r="CP1411" t="s">
        <v>15612</v>
      </c>
      <c r="CQ1411" t="s">
        <v>17619</v>
      </c>
    </row>
    <row r="1412" spans="1:95" x14ac:dyDescent="0.2">
      <c r="A1412" s="21" t="s">
        <v>17620</v>
      </c>
      <c r="B1412" t="s">
        <v>17621</v>
      </c>
      <c r="C1412" s="16">
        <v>43101</v>
      </c>
      <c r="D1412" t="s">
        <v>4501</v>
      </c>
      <c r="G1412" t="s">
        <v>17622</v>
      </c>
      <c r="H1412" t="s">
        <v>4503</v>
      </c>
      <c r="I1412" t="s">
        <v>5078</v>
      </c>
      <c r="J1412" t="s">
        <v>17623</v>
      </c>
      <c r="K1412" t="s">
        <v>9236</v>
      </c>
      <c r="L1412" t="s">
        <v>17624</v>
      </c>
      <c r="M1412">
        <v>211.34299999999999</v>
      </c>
      <c r="N1412" t="s">
        <v>4484</v>
      </c>
      <c r="S1412" t="s">
        <v>4485</v>
      </c>
      <c r="T1412" t="s">
        <v>17625</v>
      </c>
      <c r="U1412" t="s">
        <v>17626</v>
      </c>
      <c r="W1412" t="s">
        <v>17627</v>
      </c>
      <c r="X1412" t="s">
        <v>17628</v>
      </c>
      <c r="AM1412">
        <v>1</v>
      </c>
      <c r="AN1412" t="s">
        <v>17629</v>
      </c>
      <c r="AO1412" s="18">
        <v>44470</v>
      </c>
      <c r="AP1412">
        <v>2</v>
      </c>
      <c r="AR1412" s="16">
        <v>44198</v>
      </c>
      <c r="BG1412">
        <v>4</v>
      </c>
      <c r="CC1412" t="s">
        <v>4607</v>
      </c>
      <c r="CD1412">
        <v>1</v>
      </c>
      <c r="CP1412" t="s">
        <v>17630</v>
      </c>
      <c r="CQ1412" t="s">
        <v>17631</v>
      </c>
    </row>
    <row r="1413" spans="1:95" x14ac:dyDescent="0.2">
      <c r="A1413" s="21" t="s">
        <v>2317</v>
      </c>
      <c r="B1413" t="s">
        <v>2319</v>
      </c>
      <c r="C1413" s="16">
        <v>42491</v>
      </c>
      <c r="D1413" t="s">
        <v>4476</v>
      </c>
      <c r="G1413" t="s">
        <v>17632</v>
      </c>
      <c r="H1413" t="s">
        <v>4503</v>
      </c>
      <c r="I1413" t="s">
        <v>52</v>
      </c>
      <c r="J1413" t="s">
        <v>2318</v>
      </c>
      <c r="K1413" t="s">
        <v>4506</v>
      </c>
      <c r="L1413" t="s">
        <v>2320</v>
      </c>
      <c r="M1413">
        <v>212.46600000000001</v>
      </c>
      <c r="N1413" t="s">
        <v>4484</v>
      </c>
      <c r="S1413" t="s">
        <v>4485</v>
      </c>
      <c r="T1413" t="s">
        <v>2321</v>
      </c>
      <c r="V1413" t="s">
        <v>17633</v>
      </c>
      <c r="X1413" t="s">
        <v>17634</v>
      </c>
      <c r="Y1413">
        <v>31620253679</v>
      </c>
      <c r="AM1413">
        <v>2</v>
      </c>
      <c r="AN1413" t="s">
        <v>17635</v>
      </c>
      <c r="AO1413" s="17">
        <v>18568</v>
      </c>
      <c r="AP1413">
        <v>2</v>
      </c>
      <c r="AQ1413" t="s">
        <v>52</v>
      </c>
      <c r="AR1413" s="16">
        <v>43466</v>
      </c>
      <c r="AY1413" t="s">
        <v>52</v>
      </c>
      <c r="BG1413">
        <v>2</v>
      </c>
      <c r="CC1413" t="s">
        <v>4607</v>
      </c>
      <c r="CD1413">
        <v>1</v>
      </c>
      <c r="CP1413" t="s">
        <v>17636</v>
      </c>
      <c r="CQ1413" t="s">
        <v>3448</v>
      </c>
    </row>
    <row r="1414" spans="1:95" x14ac:dyDescent="0.2">
      <c r="A1414" s="21" t="s">
        <v>1224</v>
      </c>
      <c r="B1414" t="s">
        <v>1226</v>
      </c>
      <c r="C1414" s="16">
        <v>42370</v>
      </c>
      <c r="D1414" t="s">
        <v>4501</v>
      </c>
      <c r="F1414" t="s">
        <v>53</v>
      </c>
      <c r="G1414" t="s">
        <v>17637</v>
      </c>
      <c r="H1414" t="s">
        <v>4503</v>
      </c>
      <c r="I1414" t="s">
        <v>52</v>
      </c>
      <c r="J1414" t="s">
        <v>1225</v>
      </c>
      <c r="K1414" t="s">
        <v>4506</v>
      </c>
      <c r="L1414" t="s">
        <v>1227</v>
      </c>
      <c r="M1414">
        <v>217.79499999999999</v>
      </c>
      <c r="N1414" t="s">
        <v>4484</v>
      </c>
      <c r="S1414" t="s">
        <v>4485</v>
      </c>
      <c r="T1414" t="s">
        <v>1228</v>
      </c>
      <c r="W1414" t="s">
        <v>17638</v>
      </c>
      <c r="X1414" t="s">
        <v>17639</v>
      </c>
      <c r="Y1414" t="s">
        <v>17640</v>
      </c>
      <c r="AM1414">
        <v>1</v>
      </c>
      <c r="AN1414" t="s">
        <v>17641</v>
      </c>
      <c r="AO1414" s="18">
        <v>44470</v>
      </c>
      <c r="AP1414">
        <v>2</v>
      </c>
      <c r="AQ1414" t="s">
        <v>52</v>
      </c>
      <c r="AR1414" s="16">
        <v>43830</v>
      </c>
      <c r="AY1414" t="s">
        <v>52</v>
      </c>
      <c r="CC1414" t="s">
        <v>4607</v>
      </c>
      <c r="CD1414">
        <v>2</v>
      </c>
      <c r="CP1414" t="s">
        <v>17642</v>
      </c>
    </row>
    <row r="1415" spans="1:95" x14ac:dyDescent="0.2">
      <c r="A1415" s="21" t="s">
        <v>17643</v>
      </c>
      <c r="B1415" t="s">
        <v>17644</v>
      </c>
      <c r="C1415" s="16">
        <v>43160</v>
      </c>
      <c r="D1415" t="s">
        <v>4476</v>
      </c>
      <c r="G1415" t="s">
        <v>17645</v>
      </c>
      <c r="H1415" t="s">
        <v>4503</v>
      </c>
      <c r="I1415" t="s">
        <v>52</v>
      </c>
      <c r="J1415" t="s">
        <v>17646</v>
      </c>
      <c r="K1415" t="s">
        <v>7581</v>
      </c>
      <c r="L1415" t="s">
        <v>17647</v>
      </c>
      <c r="M1415">
        <v>226.30099999999999</v>
      </c>
      <c r="N1415" t="s">
        <v>4484</v>
      </c>
      <c r="S1415" t="s">
        <v>4485</v>
      </c>
      <c r="T1415" t="s">
        <v>17648</v>
      </c>
      <c r="U1415" t="s">
        <v>17649</v>
      </c>
      <c r="V1415" t="s">
        <v>17650</v>
      </c>
      <c r="W1415" t="s">
        <v>17651</v>
      </c>
      <c r="X1415" t="s">
        <v>17652</v>
      </c>
      <c r="Y1415" t="s">
        <v>17653</v>
      </c>
      <c r="Z1415">
        <v>5</v>
      </c>
      <c r="AM1415">
        <v>3</v>
      </c>
      <c r="AN1415" t="s">
        <v>17654</v>
      </c>
      <c r="AO1415" s="17">
        <v>18568</v>
      </c>
      <c r="AP1415">
        <v>2</v>
      </c>
      <c r="AQ1415" t="s">
        <v>52</v>
      </c>
      <c r="AR1415" s="16">
        <v>43433</v>
      </c>
      <c r="AY1415" t="s">
        <v>52</v>
      </c>
      <c r="CN1415" t="s">
        <v>4530</v>
      </c>
      <c r="CP1415" t="s">
        <v>6545</v>
      </c>
    </row>
    <row r="1416" spans="1:95" x14ac:dyDescent="0.2">
      <c r="A1416" s="21" t="s">
        <v>17655</v>
      </c>
      <c r="B1416" t="s">
        <v>17656</v>
      </c>
      <c r="C1416" s="16">
        <v>42600</v>
      </c>
      <c r="D1416" t="s">
        <v>4476</v>
      </c>
      <c r="G1416" t="s">
        <v>17657</v>
      </c>
      <c r="H1416" t="s">
        <v>4503</v>
      </c>
      <c r="I1416" t="s">
        <v>60</v>
      </c>
      <c r="J1416" t="s">
        <v>17658</v>
      </c>
      <c r="K1416" t="s">
        <v>6059</v>
      </c>
      <c r="L1416" t="s">
        <v>17659</v>
      </c>
      <c r="M1416">
        <v>228.876</v>
      </c>
      <c r="N1416" t="s">
        <v>6289</v>
      </c>
      <c r="R1416" t="s">
        <v>6290</v>
      </c>
      <c r="S1416" t="s">
        <v>4485</v>
      </c>
      <c r="T1416" t="s">
        <v>17660</v>
      </c>
      <c r="U1416" t="s">
        <v>17661</v>
      </c>
      <c r="V1416" t="s">
        <v>17662</v>
      </c>
      <c r="W1416" t="s">
        <v>17663</v>
      </c>
      <c r="X1416" t="s">
        <v>17664</v>
      </c>
      <c r="Z1416">
        <v>1</v>
      </c>
      <c r="AM1416">
        <v>3</v>
      </c>
      <c r="AN1416" t="s">
        <v>17665</v>
      </c>
      <c r="AO1416" t="s">
        <v>4692</v>
      </c>
      <c r="AP1416">
        <v>2</v>
      </c>
      <c r="AQ1416" t="s">
        <v>61</v>
      </c>
      <c r="AR1416" s="16">
        <v>43252</v>
      </c>
      <c r="AY1416" t="s">
        <v>60</v>
      </c>
      <c r="BG1416">
        <v>1</v>
      </c>
      <c r="CN1416" t="s">
        <v>4530</v>
      </c>
      <c r="CP1416" t="s">
        <v>17666</v>
      </c>
      <c r="CQ1416" t="s">
        <v>17667</v>
      </c>
    </row>
    <row r="1417" spans="1:95" x14ac:dyDescent="0.2">
      <c r="A1417" s="21" t="s">
        <v>3049</v>
      </c>
      <c r="B1417" t="s">
        <v>3051</v>
      </c>
      <c r="C1417" s="16">
        <v>42370</v>
      </c>
      <c r="D1417" t="s">
        <v>4501</v>
      </c>
      <c r="E1417" t="s">
        <v>4881</v>
      </c>
      <c r="G1417" t="s">
        <v>17668</v>
      </c>
      <c r="H1417" t="s">
        <v>4503</v>
      </c>
      <c r="I1417" t="s">
        <v>52</v>
      </c>
      <c r="J1417" t="s">
        <v>3050</v>
      </c>
      <c r="K1417" t="s">
        <v>4506</v>
      </c>
      <c r="L1417" t="s">
        <v>3052</v>
      </c>
      <c r="M1417">
        <v>237.773</v>
      </c>
      <c r="N1417" t="s">
        <v>6289</v>
      </c>
      <c r="O1417" s="16">
        <v>43300</v>
      </c>
      <c r="P1417" t="s">
        <v>4476</v>
      </c>
      <c r="R1417" t="s">
        <v>6290</v>
      </c>
      <c r="S1417" t="s">
        <v>4485</v>
      </c>
      <c r="U1417" t="s">
        <v>17669</v>
      </c>
      <c r="V1417" t="s">
        <v>17670</v>
      </c>
      <c r="W1417" t="s">
        <v>17671</v>
      </c>
      <c r="X1417" t="s">
        <v>17672</v>
      </c>
      <c r="Y1417" t="s">
        <v>17673</v>
      </c>
      <c r="Z1417">
        <v>3</v>
      </c>
      <c r="AM1417">
        <v>1</v>
      </c>
      <c r="AN1417" t="s">
        <v>17674</v>
      </c>
      <c r="AO1417" s="18">
        <v>44470</v>
      </c>
      <c r="AP1417">
        <v>2</v>
      </c>
      <c r="AQ1417" t="s">
        <v>203</v>
      </c>
      <c r="AR1417" s="16">
        <v>43101</v>
      </c>
      <c r="AY1417" t="s">
        <v>52</v>
      </c>
      <c r="BF1417">
        <v>2</v>
      </c>
      <c r="BG1417">
        <v>2</v>
      </c>
      <c r="BH1417" t="s">
        <v>17675</v>
      </c>
      <c r="BI1417" t="s">
        <v>17676</v>
      </c>
      <c r="BJ1417" s="16">
        <v>43300</v>
      </c>
      <c r="BK1417" t="s">
        <v>4476</v>
      </c>
      <c r="BO1417" t="s">
        <v>5195</v>
      </c>
      <c r="CF1417">
        <v>0</v>
      </c>
      <c r="CG1417">
        <v>1</v>
      </c>
      <c r="CI1417" t="s">
        <v>4498</v>
      </c>
    </row>
    <row r="1418" spans="1:95" x14ac:dyDescent="0.2">
      <c r="A1418" s="21" t="s">
        <v>17677</v>
      </c>
      <c r="B1418" t="s">
        <v>17678</v>
      </c>
      <c r="C1418" s="16">
        <v>41640</v>
      </c>
      <c r="D1418" t="s">
        <v>4501</v>
      </c>
      <c r="G1418" t="s">
        <v>17679</v>
      </c>
      <c r="H1418" t="s">
        <v>4503</v>
      </c>
      <c r="I1418" t="s">
        <v>5064</v>
      </c>
      <c r="J1418" t="s">
        <v>17680</v>
      </c>
      <c r="K1418" t="s">
        <v>5066</v>
      </c>
      <c r="L1418" t="s">
        <v>17681</v>
      </c>
      <c r="M1418">
        <v>237.851</v>
      </c>
      <c r="N1418" t="s">
        <v>4484</v>
      </c>
      <c r="S1418" t="s">
        <v>4485</v>
      </c>
      <c r="T1418" t="s">
        <v>17682</v>
      </c>
      <c r="W1418" t="s">
        <v>17683</v>
      </c>
      <c r="Z1418">
        <v>3</v>
      </c>
      <c r="AD1418">
        <v>1</v>
      </c>
      <c r="AE1418">
        <v>2</v>
      </c>
      <c r="AM1418">
        <v>1</v>
      </c>
      <c r="AN1418" t="s">
        <v>17684</v>
      </c>
      <c r="AP1418">
        <v>2</v>
      </c>
      <c r="AR1418" s="16">
        <v>44222</v>
      </c>
      <c r="AY1418" t="s">
        <v>5064</v>
      </c>
      <c r="BF1418">
        <v>1</v>
      </c>
      <c r="BG1418">
        <v>2</v>
      </c>
      <c r="CN1418" t="s">
        <v>4530</v>
      </c>
      <c r="CP1418" t="s">
        <v>11825</v>
      </c>
      <c r="CQ1418" t="s">
        <v>17685</v>
      </c>
    </row>
    <row r="1419" spans="1:95" x14ac:dyDescent="0.2">
      <c r="A1419" s="21" t="s">
        <v>3144</v>
      </c>
      <c r="B1419" t="s">
        <v>3145</v>
      </c>
      <c r="C1419" s="16">
        <v>42583</v>
      </c>
      <c r="D1419" t="s">
        <v>4546</v>
      </c>
      <c r="G1419" t="s">
        <v>17686</v>
      </c>
      <c r="H1419" t="s">
        <v>4503</v>
      </c>
      <c r="I1419" t="s">
        <v>52</v>
      </c>
      <c r="J1419" t="s">
        <v>285</v>
      </c>
      <c r="K1419" t="s">
        <v>4506</v>
      </c>
      <c r="L1419" t="s">
        <v>3146</v>
      </c>
      <c r="M1419">
        <v>238.50299999999999</v>
      </c>
      <c r="N1419" t="s">
        <v>6289</v>
      </c>
      <c r="R1419" t="s">
        <v>6290</v>
      </c>
      <c r="S1419" t="s">
        <v>4485</v>
      </c>
      <c r="T1419" t="s">
        <v>3147</v>
      </c>
      <c r="U1419" t="s">
        <v>17687</v>
      </c>
      <c r="W1419" t="s">
        <v>17688</v>
      </c>
      <c r="X1419" t="s">
        <v>17689</v>
      </c>
      <c r="AM1419">
        <v>3</v>
      </c>
      <c r="AN1419" t="s">
        <v>17690</v>
      </c>
      <c r="AO1419" s="18">
        <v>44470</v>
      </c>
      <c r="AP1419">
        <v>2</v>
      </c>
      <c r="AQ1419" t="s">
        <v>52</v>
      </c>
      <c r="AR1419" s="16">
        <v>43042</v>
      </c>
      <c r="AY1419" t="s">
        <v>52</v>
      </c>
      <c r="BF1419">
        <v>2</v>
      </c>
      <c r="BG1419">
        <v>4</v>
      </c>
      <c r="CP1419" t="s">
        <v>4739</v>
      </c>
      <c r="CQ1419" t="s">
        <v>17691</v>
      </c>
    </row>
    <row r="1420" spans="1:95" x14ac:dyDescent="0.2">
      <c r="A1420" s="21" t="s">
        <v>17692</v>
      </c>
      <c r="B1420" t="s">
        <v>17693</v>
      </c>
      <c r="C1420" s="16">
        <v>44000</v>
      </c>
      <c r="D1420" t="s">
        <v>4476</v>
      </c>
      <c r="G1420" t="s">
        <v>17694</v>
      </c>
      <c r="H1420" t="s">
        <v>4503</v>
      </c>
      <c r="I1420" t="s">
        <v>213</v>
      </c>
      <c r="J1420" t="s">
        <v>17695</v>
      </c>
      <c r="K1420" t="s">
        <v>4945</v>
      </c>
      <c r="L1420" t="s">
        <v>17696</v>
      </c>
      <c r="M1420">
        <v>240.73699999999999</v>
      </c>
      <c r="N1420" t="s">
        <v>4484</v>
      </c>
      <c r="S1420" t="s">
        <v>4485</v>
      </c>
      <c r="T1420" t="s">
        <v>17697</v>
      </c>
      <c r="X1420" t="s">
        <v>17698</v>
      </c>
      <c r="AM1420">
        <v>2</v>
      </c>
      <c r="AN1420" t="s">
        <v>17699</v>
      </c>
      <c r="AO1420" s="18">
        <v>44470</v>
      </c>
      <c r="AP1420">
        <v>2</v>
      </c>
      <c r="AQ1420" t="s">
        <v>52</v>
      </c>
      <c r="AR1420" s="16">
        <v>44228</v>
      </c>
      <c r="AY1420" t="s">
        <v>213</v>
      </c>
      <c r="CN1420" t="s">
        <v>4530</v>
      </c>
      <c r="CP1420" t="s">
        <v>4636</v>
      </c>
    </row>
    <row r="1421" spans="1:95" x14ac:dyDescent="0.2">
      <c r="A1421" s="21" t="s">
        <v>17700</v>
      </c>
      <c r="B1421" t="s">
        <v>17701</v>
      </c>
      <c r="C1421" s="16">
        <v>41640</v>
      </c>
      <c r="D1421" t="s">
        <v>4501</v>
      </c>
      <c r="F1421" t="s">
        <v>53</v>
      </c>
      <c r="G1421" t="s">
        <v>17702</v>
      </c>
      <c r="H1421" t="s">
        <v>4503</v>
      </c>
      <c r="I1421" t="s">
        <v>52</v>
      </c>
      <c r="J1421" t="s">
        <v>17703</v>
      </c>
      <c r="K1421" t="s">
        <v>4768</v>
      </c>
      <c r="L1421" t="s">
        <v>17704</v>
      </c>
      <c r="M1421">
        <v>246.97</v>
      </c>
      <c r="N1421" t="s">
        <v>4484</v>
      </c>
      <c r="S1421" t="s">
        <v>4485</v>
      </c>
      <c r="T1421" t="s">
        <v>17705</v>
      </c>
      <c r="U1421" t="s">
        <v>17706</v>
      </c>
      <c r="V1421" t="s">
        <v>17707</v>
      </c>
      <c r="X1421" t="s">
        <v>17708</v>
      </c>
      <c r="Y1421">
        <v>4969975353500</v>
      </c>
      <c r="AM1421">
        <v>3</v>
      </c>
      <c r="AN1421" t="s">
        <v>17709</v>
      </c>
      <c r="AO1421" s="17">
        <v>18568</v>
      </c>
      <c r="AP1421">
        <v>2</v>
      </c>
      <c r="AQ1421" t="s">
        <v>52</v>
      </c>
      <c r="AR1421" s="16">
        <v>42795</v>
      </c>
      <c r="AY1421" t="s">
        <v>52</v>
      </c>
      <c r="BG1421">
        <v>1</v>
      </c>
      <c r="CF1421">
        <v>0</v>
      </c>
      <c r="CG1421">
        <v>2</v>
      </c>
      <c r="CI1421" t="s">
        <v>4594</v>
      </c>
    </row>
    <row r="1422" spans="1:95" x14ac:dyDescent="0.2">
      <c r="A1422" s="21" t="s">
        <v>2638</v>
      </c>
      <c r="B1422" t="s">
        <v>2640</v>
      </c>
      <c r="C1422" s="16">
        <v>43031</v>
      </c>
      <c r="D1422" t="s">
        <v>4476</v>
      </c>
      <c r="G1422" t="s">
        <v>17710</v>
      </c>
      <c r="H1422" t="s">
        <v>4503</v>
      </c>
      <c r="I1422" t="s">
        <v>97</v>
      </c>
      <c r="J1422" t="s">
        <v>2639</v>
      </c>
      <c r="K1422" t="s">
        <v>4506</v>
      </c>
      <c r="L1422" t="s">
        <v>2641</v>
      </c>
      <c r="M1422">
        <v>254.32300000000001</v>
      </c>
      <c r="N1422" t="s">
        <v>4484</v>
      </c>
      <c r="S1422" t="s">
        <v>4485</v>
      </c>
      <c r="T1422" t="s">
        <v>2642</v>
      </c>
      <c r="U1422" t="s">
        <v>17711</v>
      </c>
      <c r="W1422" t="s">
        <v>17712</v>
      </c>
      <c r="X1422" t="s">
        <v>17713</v>
      </c>
      <c r="Y1422">
        <v>2088866354</v>
      </c>
      <c r="AM1422">
        <v>4</v>
      </c>
      <c r="AN1422" t="s">
        <v>17714</v>
      </c>
      <c r="AO1422" s="18">
        <v>44470</v>
      </c>
      <c r="AP1422">
        <v>2</v>
      </c>
      <c r="AR1422" s="16">
        <v>43349</v>
      </c>
      <c r="AY1422" t="s">
        <v>97</v>
      </c>
      <c r="BF1422">
        <v>1</v>
      </c>
      <c r="BG1422">
        <v>2</v>
      </c>
      <c r="CC1422" t="s">
        <v>4607</v>
      </c>
      <c r="CD1422">
        <v>2</v>
      </c>
      <c r="CP1422" t="s">
        <v>17715</v>
      </c>
      <c r="CQ1422" t="s">
        <v>17716</v>
      </c>
    </row>
    <row r="1423" spans="1:95" x14ac:dyDescent="0.2">
      <c r="A1423" s="21" t="s">
        <v>17717</v>
      </c>
      <c r="B1423" t="s">
        <v>17718</v>
      </c>
      <c r="C1423" s="16">
        <v>42736</v>
      </c>
      <c r="D1423" t="s">
        <v>4501</v>
      </c>
      <c r="F1423" t="s">
        <v>53</v>
      </c>
      <c r="H1423" t="s">
        <v>4503</v>
      </c>
      <c r="I1423" t="s">
        <v>5064</v>
      </c>
      <c r="J1423" t="s">
        <v>17719</v>
      </c>
      <c r="K1423" t="s">
        <v>5564</v>
      </c>
      <c r="L1423" t="s">
        <v>17720</v>
      </c>
      <c r="M1423">
        <v>255.37899999999999</v>
      </c>
      <c r="N1423" t="s">
        <v>4484</v>
      </c>
      <c r="S1423" t="s">
        <v>4485</v>
      </c>
      <c r="T1423" t="s">
        <v>17721</v>
      </c>
      <c r="U1423" t="s">
        <v>17722</v>
      </c>
      <c r="V1423" t="s">
        <v>17723</v>
      </c>
      <c r="W1423" t="s">
        <v>17724</v>
      </c>
      <c r="X1423" t="s">
        <v>17725</v>
      </c>
      <c r="AM1423">
        <v>1</v>
      </c>
      <c r="AN1423" t="s">
        <v>17726</v>
      </c>
      <c r="AO1423" s="17">
        <v>18568</v>
      </c>
      <c r="AP1423">
        <v>2</v>
      </c>
      <c r="AR1423" s="16">
        <v>43481</v>
      </c>
      <c r="AY1423" t="s">
        <v>5064</v>
      </c>
      <c r="BF1423">
        <v>2</v>
      </c>
      <c r="BG1423">
        <v>2</v>
      </c>
      <c r="CC1423" t="s">
        <v>4607</v>
      </c>
      <c r="CD1423">
        <v>1</v>
      </c>
      <c r="CP1423" t="s">
        <v>17727</v>
      </c>
      <c r="CQ1423" t="s">
        <v>17728</v>
      </c>
    </row>
    <row r="1424" spans="1:95" x14ac:dyDescent="0.2">
      <c r="A1424" s="21" t="s">
        <v>17729</v>
      </c>
      <c r="B1424" t="s">
        <v>17730</v>
      </c>
      <c r="C1424" s="16">
        <v>39083</v>
      </c>
      <c r="D1424" t="s">
        <v>4501</v>
      </c>
      <c r="E1424" t="s">
        <v>4881</v>
      </c>
      <c r="G1424" t="s">
        <v>17731</v>
      </c>
      <c r="H1424" t="s">
        <v>4503</v>
      </c>
      <c r="I1424" t="s">
        <v>97</v>
      </c>
      <c r="J1424" t="s">
        <v>17732</v>
      </c>
      <c r="K1424" t="s">
        <v>4696</v>
      </c>
      <c r="L1424" t="s">
        <v>17733</v>
      </c>
      <c r="M1424">
        <v>260.24799999999999</v>
      </c>
      <c r="N1424" t="s">
        <v>4484</v>
      </c>
      <c r="O1424" s="16">
        <v>41821</v>
      </c>
      <c r="P1424" t="s">
        <v>4476</v>
      </c>
      <c r="S1424" t="s">
        <v>4485</v>
      </c>
      <c r="T1424" t="s">
        <v>17734</v>
      </c>
      <c r="U1424" t="s">
        <v>17735</v>
      </c>
      <c r="V1424" t="s">
        <v>17736</v>
      </c>
      <c r="W1424" t="s">
        <v>17737</v>
      </c>
      <c r="X1424" t="s">
        <v>17738</v>
      </c>
      <c r="Y1424" t="s">
        <v>17739</v>
      </c>
      <c r="AM1424">
        <v>2</v>
      </c>
      <c r="AN1424" t="s">
        <v>17740</v>
      </c>
      <c r="AO1424" t="s">
        <v>4692</v>
      </c>
      <c r="AP1424">
        <v>2</v>
      </c>
      <c r="AQ1424" t="s">
        <v>203</v>
      </c>
      <c r="AR1424" s="16">
        <v>41220</v>
      </c>
      <c r="AY1424" t="s">
        <v>97</v>
      </c>
      <c r="BF1424">
        <v>1</v>
      </c>
      <c r="BG1424">
        <v>3</v>
      </c>
      <c r="BH1424" t="s">
        <v>17741</v>
      </c>
      <c r="BI1424" t="s">
        <v>17742</v>
      </c>
      <c r="BJ1424" s="16">
        <v>41821</v>
      </c>
      <c r="BK1424" t="s">
        <v>4476</v>
      </c>
      <c r="BO1424" t="s">
        <v>5195</v>
      </c>
      <c r="CF1424">
        <v>0</v>
      </c>
      <c r="CG1424">
        <v>3</v>
      </c>
      <c r="CI1424" t="s">
        <v>4498</v>
      </c>
    </row>
    <row r="1425" spans="1:99" x14ac:dyDescent="0.2">
      <c r="A1425" s="21" t="s">
        <v>3827</v>
      </c>
      <c r="B1425" t="s">
        <v>3829</v>
      </c>
      <c r="C1425" s="16">
        <v>42292</v>
      </c>
      <c r="D1425" t="s">
        <v>4476</v>
      </c>
      <c r="F1425" t="s">
        <v>77</v>
      </c>
      <c r="G1425" t="s">
        <v>17743</v>
      </c>
      <c r="H1425" t="s">
        <v>4503</v>
      </c>
      <c r="I1425" t="s">
        <v>5078</v>
      </c>
      <c r="J1425" t="s">
        <v>3828</v>
      </c>
      <c r="K1425" t="s">
        <v>4506</v>
      </c>
      <c r="L1425" t="s">
        <v>3830</v>
      </c>
      <c r="M1425">
        <v>267.55799999999999</v>
      </c>
      <c r="N1425" t="s">
        <v>6289</v>
      </c>
      <c r="R1425" t="s">
        <v>6290</v>
      </c>
      <c r="S1425" t="s">
        <v>4485</v>
      </c>
      <c r="T1425" t="s">
        <v>3831</v>
      </c>
      <c r="U1425" t="s">
        <v>17744</v>
      </c>
      <c r="W1425" t="s">
        <v>17745</v>
      </c>
      <c r="X1425" t="s">
        <v>17746</v>
      </c>
      <c r="AM1425">
        <v>1</v>
      </c>
      <c r="AN1425" t="s">
        <v>17747</v>
      </c>
      <c r="AO1425" s="18">
        <v>44470</v>
      </c>
      <c r="AP1425">
        <v>2</v>
      </c>
      <c r="AQ1425" t="s">
        <v>52</v>
      </c>
      <c r="AR1425" s="16">
        <v>42675</v>
      </c>
      <c r="AY1425" t="s">
        <v>52</v>
      </c>
      <c r="BF1425">
        <v>3</v>
      </c>
      <c r="BG1425">
        <v>3</v>
      </c>
      <c r="CP1425" t="s">
        <v>17748</v>
      </c>
      <c r="CQ1425" t="s">
        <v>17749</v>
      </c>
      <c r="CU1425">
        <v>9</v>
      </c>
    </row>
    <row r="1426" spans="1:99" x14ac:dyDescent="0.2">
      <c r="A1426" s="21" t="s">
        <v>17750</v>
      </c>
      <c r="B1426" t="s">
        <v>17751</v>
      </c>
      <c r="C1426" s="16">
        <v>42005</v>
      </c>
      <c r="D1426" t="s">
        <v>4501</v>
      </c>
      <c r="F1426" t="s">
        <v>77</v>
      </c>
      <c r="G1426" t="s">
        <v>17752</v>
      </c>
    </row>
    <row r="1427" spans="1:99" x14ac:dyDescent="0.2">
      <c r="A1427" s="21" t="s">
        <v>17753</v>
      </c>
      <c r="B1427" t="s">
        <v>17754</v>
      </c>
      <c r="C1427" s="16">
        <v>42705</v>
      </c>
      <c r="D1427" t="s">
        <v>4476</v>
      </c>
      <c r="G1427" t="s">
        <v>17755</v>
      </c>
      <c r="H1427" t="s">
        <v>4503</v>
      </c>
      <c r="I1427" t="s">
        <v>5830</v>
      </c>
      <c r="J1427" t="s">
        <v>17756</v>
      </c>
      <c r="K1427" t="s">
        <v>4896</v>
      </c>
      <c r="L1427" t="s">
        <v>17757</v>
      </c>
      <c r="M1427">
        <v>269.59500000000003</v>
      </c>
      <c r="N1427" t="s">
        <v>4484</v>
      </c>
      <c r="S1427" t="s">
        <v>4485</v>
      </c>
      <c r="T1427" t="s">
        <v>17758</v>
      </c>
      <c r="U1427" t="s">
        <v>17759</v>
      </c>
      <c r="W1427" t="s">
        <v>17760</v>
      </c>
      <c r="X1427" t="s">
        <v>17761</v>
      </c>
      <c r="Y1427" t="s">
        <v>17762</v>
      </c>
      <c r="AM1427">
        <v>2</v>
      </c>
      <c r="AN1427" t="s">
        <v>17763</v>
      </c>
      <c r="AO1427" s="18">
        <v>44470</v>
      </c>
      <c r="AP1427">
        <v>2</v>
      </c>
      <c r="AQ1427" t="s">
        <v>52</v>
      </c>
      <c r="AR1427" s="16">
        <v>43252</v>
      </c>
      <c r="AY1427" t="s">
        <v>91</v>
      </c>
      <c r="CC1427" t="s">
        <v>4791</v>
      </c>
      <c r="CD1427">
        <v>3</v>
      </c>
      <c r="CN1427" t="s">
        <v>4530</v>
      </c>
      <c r="CP1427" t="s">
        <v>17764</v>
      </c>
      <c r="CU1427">
        <v>11</v>
      </c>
    </row>
    <row r="1428" spans="1:99" x14ac:dyDescent="0.2">
      <c r="A1428" s="21" t="s">
        <v>17765</v>
      </c>
      <c r="B1428" t="s">
        <v>17766</v>
      </c>
      <c r="C1428" s="16">
        <v>42558</v>
      </c>
      <c r="D1428" t="s">
        <v>4476</v>
      </c>
      <c r="G1428" t="s">
        <v>17767</v>
      </c>
      <c r="H1428" t="s">
        <v>4503</v>
      </c>
      <c r="I1428" t="s">
        <v>52</v>
      </c>
      <c r="J1428" t="s">
        <v>17768</v>
      </c>
      <c r="K1428" t="s">
        <v>5704</v>
      </c>
      <c r="L1428" t="s">
        <v>17769</v>
      </c>
      <c r="M1428">
        <v>301.80900000000003</v>
      </c>
      <c r="N1428" t="s">
        <v>4484</v>
      </c>
      <c r="S1428" t="s">
        <v>4485</v>
      </c>
      <c r="T1428" t="s">
        <v>17770</v>
      </c>
      <c r="V1428" t="s">
        <v>17771</v>
      </c>
      <c r="W1428" t="s">
        <v>17772</v>
      </c>
      <c r="X1428" t="s">
        <v>17773</v>
      </c>
      <c r="Z1428">
        <v>2</v>
      </c>
      <c r="AM1428">
        <v>2</v>
      </c>
      <c r="AN1428" t="s">
        <v>17774</v>
      </c>
      <c r="AO1428" s="18">
        <v>44470</v>
      </c>
      <c r="AP1428">
        <v>2</v>
      </c>
      <c r="AQ1428" t="s">
        <v>52</v>
      </c>
      <c r="AR1428" s="16">
        <v>43192</v>
      </c>
      <c r="AY1428" t="s">
        <v>52</v>
      </c>
      <c r="BF1428">
        <v>1</v>
      </c>
      <c r="BG1428">
        <v>2</v>
      </c>
      <c r="CN1428" t="s">
        <v>4530</v>
      </c>
      <c r="CP1428" t="s">
        <v>17775</v>
      </c>
      <c r="CQ1428" t="s">
        <v>17776</v>
      </c>
      <c r="CU1428">
        <v>14</v>
      </c>
    </row>
    <row r="1429" spans="1:99" x14ac:dyDescent="0.2">
      <c r="A1429" s="21" t="s">
        <v>4383</v>
      </c>
      <c r="B1429" t="s">
        <v>4385</v>
      </c>
      <c r="C1429" s="16">
        <v>36526</v>
      </c>
      <c r="D1429" t="s">
        <v>4501</v>
      </c>
      <c r="G1429" t="s">
        <v>17777</v>
      </c>
      <c r="H1429" t="s">
        <v>17778</v>
      </c>
      <c r="I1429" t="s">
        <v>67</v>
      </c>
      <c r="J1429" t="s">
        <v>4384</v>
      </c>
      <c r="K1429" t="s">
        <v>7907</v>
      </c>
      <c r="L1429" t="s">
        <v>4386</v>
      </c>
      <c r="M1429">
        <v>305.75400000000002</v>
      </c>
      <c r="N1429" t="s">
        <v>4484</v>
      </c>
      <c r="O1429" s="16">
        <v>38820</v>
      </c>
      <c r="P1429" t="s">
        <v>4476</v>
      </c>
      <c r="S1429" t="s">
        <v>4485</v>
      </c>
      <c r="T1429" t="s">
        <v>4387</v>
      </c>
      <c r="X1429" t="s">
        <v>17779</v>
      </c>
      <c r="Y1429">
        <v>8452513065</v>
      </c>
      <c r="Z1429">
        <v>6</v>
      </c>
      <c r="AO1429" t="s">
        <v>4692</v>
      </c>
      <c r="AP1429">
        <v>2</v>
      </c>
      <c r="AQ1429" t="s">
        <v>2596</v>
      </c>
      <c r="AR1429" s="16">
        <v>37652</v>
      </c>
      <c r="AS1429">
        <v>2000000</v>
      </c>
      <c r="AT1429" t="s">
        <v>1244</v>
      </c>
      <c r="AU1429">
        <v>3294768</v>
      </c>
      <c r="AV1429">
        <v>2000000</v>
      </c>
      <c r="AW1429" t="s">
        <v>1244</v>
      </c>
      <c r="AX1429">
        <v>3294768</v>
      </c>
      <c r="AY1429" t="s">
        <v>67</v>
      </c>
      <c r="AZ1429">
        <v>15294768</v>
      </c>
      <c r="BA1429" t="s">
        <v>39</v>
      </c>
      <c r="BB1429">
        <v>15294768</v>
      </c>
      <c r="BC1429">
        <v>15294768</v>
      </c>
      <c r="BD1429" t="s">
        <v>39</v>
      </c>
      <c r="BE1429">
        <v>15294768</v>
      </c>
      <c r="BF1429">
        <v>1</v>
      </c>
      <c r="BG1429">
        <v>5</v>
      </c>
      <c r="BQ1429" s="16">
        <v>38820</v>
      </c>
      <c r="BR1429" s="16">
        <v>42251</v>
      </c>
      <c r="BS1429" t="s">
        <v>4476</v>
      </c>
      <c r="BZ1429" t="s">
        <v>17780</v>
      </c>
      <c r="CA1429" t="s">
        <v>17781</v>
      </c>
      <c r="CB1429" t="s">
        <v>4979</v>
      </c>
      <c r="CP1429" t="s">
        <v>4581</v>
      </c>
      <c r="CQ1429" t="s">
        <v>17782</v>
      </c>
    </row>
    <row r="1430" spans="1:99" x14ac:dyDescent="0.2">
      <c r="A1430" s="21" t="s">
        <v>398</v>
      </c>
      <c r="B1430" t="s">
        <v>399</v>
      </c>
      <c r="C1430" s="16">
        <v>39814</v>
      </c>
      <c r="D1430" t="s">
        <v>4501</v>
      </c>
      <c r="F1430" t="s">
        <v>53</v>
      </c>
      <c r="G1430" t="s">
        <v>17783</v>
      </c>
      <c r="H1430" t="s">
        <v>4503</v>
      </c>
      <c r="I1430" t="s">
        <v>213</v>
      </c>
      <c r="J1430" t="s">
        <v>397</v>
      </c>
      <c r="K1430" t="s">
        <v>4482</v>
      </c>
      <c r="L1430" t="s">
        <v>400</v>
      </c>
      <c r="M1430">
        <v>329.57400000000001</v>
      </c>
      <c r="N1430" t="s">
        <v>6289</v>
      </c>
      <c r="R1430" t="s">
        <v>6290</v>
      </c>
      <c r="S1430" t="s">
        <v>4485</v>
      </c>
      <c r="U1430" t="s">
        <v>17784</v>
      </c>
      <c r="W1430" t="s">
        <v>17785</v>
      </c>
      <c r="X1430" t="s">
        <v>17786</v>
      </c>
      <c r="Y1430" t="s">
        <v>17787</v>
      </c>
      <c r="AM1430">
        <v>2</v>
      </c>
      <c r="AN1430" t="s">
        <v>17788</v>
      </c>
      <c r="AO1430" s="18">
        <v>44470</v>
      </c>
      <c r="AP1430">
        <v>2</v>
      </c>
      <c r="AQ1430" t="s">
        <v>52</v>
      </c>
      <c r="AR1430" s="16">
        <v>40539</v>
      </c>
      <c r="AS1430">
        <v>100000</v>
      </c>
      <c r="AT1430" t="s">
        <v>39</v>
      </c>
      <c r="AU1430">
        <v>100000</v>
      </c>
      <c r="AV1430">
        <v>100000</v>
      </c>
      <c r="AW1430" t="s">
        <v>39</v>
      </c>
      <c r="AX1430">
        <v>100000</v>
      </c>
      <c r="AY1430" t="s">
        <v>213</v>
      </c>
      <c r="AZ1430">
        <v>794615</v>
      </c>
      <c r="BA1430" t="s">
        <v>39</v>
      </c>
      <c r="BB1430">
        <v>794615</v>
      </c>
      <c r="BC1430">
        <v>794615</v>
      </c>
      <c r="BD1430" t="s">
        <v>39</v>
      </c>
      <c r="BE1430">
        <v>794615</v>
      </c>
      <c r="BG1430">
        <v>1</v>
      </c>
      <c r="CN1430" t="s">
        <v>4530</v>
      </c>
      <c r="CP1430" t="s">
        <v>17789</v>
      </c>
      <c r="CQ1430" t="s">
        <v>401</v>
      </c>
      <c r="CU1430">
        <v>8</v>
      </c>
    </row>
    <row r="1431" spans="1:99" x14ac:dyDescent="0.2">
      <c r="A1431" s="21" t="s">
        <v>3438</v>
      </c>
      <c r="B1431" t="s">
        <v>3440</v>
      </c>
      <c r="C1431" s="16">
        <v>42125</v>
      </c>
      <c r="D1431" t="s">
        <v>4546</v>
      </c>
      <c r="G1431" t="s">
        <v>17790</v>
      </c>
      <c r="H1431" t="s">
        <v>4503</v>
      </c>
      <c r="I1431" t="s">
        <v>52</v>
      </c>
      <c r="J1431" t="s">
        <v>3439</v>
      </c>
      <c r="K1431" t="s">
        <v>4506</v>
      </c>
      <c r="L1431" t="s">
        <v>3441</v>
      </c>
      <c r="M1431">
        <v>339.94400000000002</v>
      </c>
      <c r="N1431" t="s">
        <v>6289</v>
      </c>
      <c r="R1431" t="s">
        <v>6290</v>
      </c>
      <c r="S1431" t="s">
        <v>4485</v>
      </c>
      <c r="T1431" t="s">
        <v>3442</v>
      </c>
      <c r="W1431" t="s">
        <v>17791</v>
      </c>
      <c r="X1431" t="s">
        <v>17792</v>
      </c>
      <c r="Y1431">
        <v>44020711287</v>
      </c>
      <c r="AM1431">
        <v>1</v>
      </c>
      <c r="AN1431" t="s">
        <v>17793</v>
      </c>
      <c r="AO1431" s="18">
        <v>44470</v>
      </c>
      <c r="AP1431">
        <v>2</v>
      </c>
      <c r="AQ1431" t="s">
        <v>52</v>
      </c>
      <c r="AR1431" s="16">
        <v>42826</v>
      </c>
      <c r="AY1431" t="s">
        <v>52</v>
      </c>
      <c r="CP1431" t="s">
        <v>17794</v>
      </c>
      <c r="CU1431">
        <v>19</v>
      </c>
    </row>
    <row r="1432" spans="1:99" x14ac:dyDescent="0.2">
      <c r="A1432" s="21" t="s">
        <v>744</v>
      </c>
      <c r="B1432" t="s">
        <v>745</v>
      </c>
      <c r="C1432" s="16">
        <v>41640</v>
      </c>
      <c r="D1432" t="s">
        <v>4501</v>
      </c>
      <c r="F1432" t="s">
        <v>53</v>
      </c>
      <c r="G1432" t="s">
        <v>17795</v>
      </c>
      <c r="H1432" t="s">
        <v>4503</v>
      </c>
      <c r="I1432" t="s">
        <v>52</v>
      </c>
      <c r="J1432" t="s">
        <v>73</v>
      </c>
      <c r="K1432" t="s">
        <v>4482</v>
      </c>
      <c r="L1432" t="s">
        <v>746</v>
      </c>
      <c r="M1432">
        <v>406.762</v>
      </c>
      <c r="N1432" t="s">
        <v>4484</v>
      </c>
      <c r="S1432" t="s">
        <v>4485</v>
      </c>
      <c r="T1432" t="s">
        <v>747</v>
      </c>
      <c r="U1432" t="s">
        <v>17796</v>
      </c>
      <c r="V1432" t="s">
        <v>17797</v>
      </c>
      <c r="W1432" t="s">
        <v>17798</v>
      </c>
      <c r="X1432" t="s">
        <v>17799</v>
      </c>
      <c r="Y1432" t="s">
        <v>17800</v>
      </c>
      <c r="AO1432" t="s">
        <v>4528</v>
      </c>
      <c r="AP1432">
        <v>2</v>
      </c>
      <c r="AQ1432" t="s">
        <v>52</v>
      </c>
      <c r="AR1432" s="16">
        <v>43111</v>
      </c>
      <c r="AY1432" t="s">
        <v>52</v>
      </c>
      <c r="BF1432">
        <v>1</v>
      </c>
      <c r="BG1432">
        <v>2</v>
      </c>
      <c r="CN1432" t="s">
        <v>4530</v>
      </c>
      <c r="CP1432" t="s">
        <v>4555</v>
      </c>
      <c r="CQ1432" t="s">
        <v>17801</v>
      </c>
    </row>
    <row r="1433" spans="1:99" x14ac:dyDescent="0.2">
      <c r="A1433" s="21" t="s">
        <v>4280</v>
      </c>
      <c r="B1433" t="s">
        <v>4282</v>
      </c>
      <c r="C1433" s="16">
        <v>40179</v>
      </c>
      <c r="D1433" t="s">
        <v>4501</v>
      </c>
      <c r="F1433" t="s">
        <v>53</v>
      </c>
      <c r="G1433" t="s">
        <v>17802</v>
      </c>
      <c r="H1433" t="s">
        <v>4503</v>
      </c>
      <c r="I1433" t="s">
        <v>213</v>
      </c>
      <c r="J1433" t="s">
        <v>4281</v>
      </c>
      <c r="K1433" t="s">
        <v>4506</v>
      </c>
      <c r="L1433" t="s">
        <v>4283</v>
      </c>
      <c r="M1433">
        <v>412.75400000000002</v>
      </c>
      <c r="N1433" t="s">
        <v>4484</v>
      </c>
      <c r="S1433" t="s">
        <v>4485</v>
      </c>
      <c r="T1433" t="s">
        <v>4284</v>
      </c>
      <c r="U1433" t="s">
        <v>17803</v>
      </c>
      <c r="X1433" t="s">
        <v>17804</v>
      </c>
      <c r="AO1433" s="18">
        <v>44470</v>
      </c>
      <c r="AP1433">
        <v>2</v>
      </c>
      <c r="AQ1433" t="s">
        <v>52</v>
      </c>
      <c r="AR1433" s="16">
        <v>40909</v>
      </c>
      <c r="AY1433" t="s">
        <v>213</v>
      </c>
      <c r="AZ1433">
        <v>2000000</v>
      </c>
      <c r="BA1433" t="s">
        <v>39</v>
      </c>
      <c r="BB1433">
        <v>2000000</v>
      </c>
      <c r="BC1433">
        <v>2000000</v>
      </c>
      <c r="BD1433" t="s">
        <v>39</v>
      </c>
      <c r="BE1433">
        <v>2000000</v>
      </c>
      <c r="BG1433">
        <v>3</v>
      </c>
      <c r="CP1433" t="s">
        <v>17805</v>
      </c>
      <c r="CQ1433" t="s">
        <v>17806</v>
      </c>
    </row>
    <row r="1434" spans="1:99" x14ac:dyDescent="0.2">
      <c r="A1434" s="21" t="s">
        <v>17807</v>
      </c>
      <c r="B1434" t="s">
        <v>17808</v>
      </c>
      <c r="C1434" s="16">
        <v>40664</v>
      </c>
      <c r="D1434" t="s">
        <v>4476</v>
      </c>
      <c r="G1434" t="s">
        <v>17809</v>
      </c>
      <c r="H1434" t="s">
        <v>4503</v>
      </c>
      <c r="I1434" t="s">
        <v>5130</v>
      </c>
      <c r="J1434" t="s">
        <v>896</v>
      </c>
      <c r="K1434" t="s">
        <v>4896</v>
      </c>
      <c r="L1434" t="s">
        <v>17810</v>
      </c>
      <c r="M1434">
        <v>423.87900000000002</v>
      </c>
      <c r="N1434" t="s">
        <v>4484</v>
      </c>
      <c r="S1434" t="s">
        <v>4485</v>
      </c>
      <c r="T1434" t="s">
        <v>17811</v>
      </c>
      <c r="U1434" t="s">
        <v>17812</v>
      </c>
      <c r="X1434" t="s">
        <v>17813</v>
      </c>
      <c r="Y1434" t="s">
        <v>17814</v>
      </c>
      <c r="Z1434">
        <v>1</v>
      </c>
      <c r="AM1434">
        <v>1</v>
      </c>
      <c r="AN1434" t="s">
        <v>17815</v>
      </c>
      <c r="AO1434" s="18">
        <v>44470</v>
      </c>
      <c r="AP1434">
        <v>2</v>
      </c>
      <c r="AR1434" s="16">
        <v>42845</v>
      </c>
      <c r="AY1434" t="s">
        <v>5130</v>
      </c>
      <c r="BF1434">
        <v>2</v>
      </c>
      <c r="BG1434">
        <v>2</v>
      </c>
      <c r="CN1434" t="s">
        <v>4530</v>
      </c>
      <c r="CP1434" t="s">
        <v>4555</v>
      </c>
      <c r="CQ1434" t="s">
        <v>17816</v>
      </c>
      <c r="CU1434">
        <v>14</v>
      </c>
    </row>
    <row r="1435" spans="1:99" x14ac:dyDescent="0.2">
      <c r="A1435" s="21" t="s">
        <v>17817</v>
      </c>
      <c r="B1435" t="s">
        <v>17818</v>
      </c>
      <c r="C1435" s="16">
        <v>39142</v>
      </c>
      <c r="D1435" t="s">
        <v>4476</v>
      </c>
      <c r="F1435" t="s">
        <v>53</v>
      </c>
      <c r="G1435" t="s">
        <v>17819</v>
      </c>
      <c r="H1435" t="s">
        <v>4503</v>
      </c>
      <c r="I1435" t="s">
        <v>44</v>
      </c>
      <c r="J1435" t="s">
        <v>17820</v>
      </c>
      <c r="K1435" t="s">
        <v>5704</v>
      </c>
      <c r="L1435" t="s">
        <v>17821</v>
      </c>
      <c r="M1435">
        <v>435.31900000000002</v>
      </c>
      <c r="N1435" t="s">
        <v>4484</v>
      </c>
      <c r="S1435" t="s">
        <v>4485</v>
      </c>
      <c r="T1435" t="s">
        <v>17822</v>
      </c>
      <c r="U1435" t="s">
        <v>17823</v>
      </c>
      <c r="V1435" t="s">
        <v>17824</v>
      </c>
      <c r="X1435" t="s">
        <v>17825</v>
      </c>
      <c r="Y1435" t="s">
        <v>17826</v>
      </c>
      <c r="Z1435">
        <v>13</v>
      </c>
      <c r="AM1435">
        <v>1</v>
      </c>
      <c r="AN1435" t="s">
        <v>17827</v>
      </c>
      <c r="AO1435" s="17">
        <v>18568</v>
      </c>
      <c r="AP1435">
        <v>2</v>
      </c>
      <c r="AQ1435" t="s">
        <v>44</v>
      </c>
      <c r="AR1435" s="16">
        <v>40909</v>
      </c>
      <c r="AY1435" t="s">
        <v>44</v>
      </c>
      <c r="BG1435">
        <v>4</v>
      </c>
      <c r="CN1435" t="s">
        <v>4530</v>
      </c>
      <c r="CP1435" t="s">
        <v>17828</v>
      </c>
      <c r="CQ1435" t="s">
        <v>17829</v>
      </c>
    </row>
    <row r="1436" spans="1:99" x14ac:dyDescent="0.2">
      <c r="A1436" s="21" t="s">
        <v>17830</v>
      </c>
      <c r="B1436" t="s">
        <v>17831</v>
      </c>
      <c r="C1436" s="16">
        <v>42005</v>
      </c>
      <c r="D1436" t="s">
        <v>4476</v>
      </c>
      <c r="G1436" t="s">
        <v>17832</v>
      </c>
      <c r="H1436" t="s">
        <v>4503</v>
      </c>
      <c r="I1436" t="s">
        <v>97</v>
      </c>
      <c r="J1436" t="s">
        <v>2497</v>
      </c>
      <c r="K1436" t="s">
        <v>5183</v>
      </c>
      <c r="L1436" t="s">
        <v>17833</v>
      </c>
      <c r="M1436">
        <v>436.488</v>
      </c>
      <c r="N1436" t="s">
        <v>4484</v>
      </c>
      <c r="S1436" t="s">
        <v>4485</v>
      </c>
      <c r="T1436" t="s">
        <v>17834</v>
      </c>
      <c r="V1436" t="s">
        <v>17835</v>
      </c>
      <c r="X1436" t="s">
        <v>17836</v>
      </c>
      <c r="AM1436">
        <v>4</v>
      </c>
      <c r="AN1436" t="s">
        <v>17837</v>
      </c>
      <c r="AO1436" t="s">
        <v>4528</v>
      </c>
      <c r="AP1436">
        <v>2</v>
      </c>
      <c r="AR1436" s="16">
        <v>42918</v>
      </c>
      <c r="AY1436" t="s">
        <v>97</v>
      </c>
      <c r="BG1436">
        <v>1</v>
      </c>
      <c r="CP1436" t="s">
        <v>6484</v>
      </c>
      <c r="CQ1436" t="s">
        <v>7102</v>
      </c>
    </row>
    <row r="1437" spans="1:99" x14ac:dyDescent="0.2">
      <c r="A1437" s="21" t="s">
        <v>17838</v>
      </c>
      <c r="B1437" t="s">
        <v>17839</v>
      </c>
      <c r="C1437" s="16">
        <v>40544</v>
      </c>
      <c r="D1437" t="s">
        <v>4501</v>
      </c>
      <c r="F1437" t="s">
        <v>77</v>
      </c>
      <c r="G1437" t="s">
        <v>17840</v>
      </c>
      <c r="H1437" t="s">
        <v>4503</v>
      </c>
      <c r="I1437" t="s">
        <v>5078</v>
      </c>
      <c r="J1437" t="s">
        <v>17841</v>
      </c>
      <c r="K1437" t="s">
        <v>4654</v>
      </c>
      <c r="L1437" t="s">
        <v>17842</v>
      </c>
      <c r="M1437">
        <v>439.476</v>
      </c>
      <c r="N1437" t="s">
        <v>4484</v>
      </c>
      <c r="S1437" t="s">
        <v>4485</v>
      </c>
      <c r="T1437" t="s">
        <v>17843</v>
      </c>
      <c r="U1437" t="s">
        <v>17844</v>
      </c>
      <c r="V1437" t="s">
        <v>17845</v>
      </c>
      <c r="W1437" t="s">
        <v>17846</v>
      </c>
      <c r="X1437" t="s">
        <v>17847</v>
      </c>
      <c r="Y1437" t="s">
        <v>17848</v>
      </c>
      <c r="AM1437">
        <v>1</v>
      </c>
      <c r="AN1437" t="s">
        <v>17849</v>
      </c>
      <c r="AO1437" s="17">
        <v>18568</v>
      </c>
      <c r="AP1437">
        <v>2</v>
      </c>
      <c r="AR1437" s="16">
        <v>40731</v>
      </c>
      <c r="AS1437">
        <v>20000</v>
      </c>
      <c r="AT1437" t="s">
        <v>1666</v>
      </c>
      <c r="AU1437">
        <v>23672</v>
      </c>
      <c r="BC1437">
        <v>30000</v>
      </c>
      <c r="BD1437" t="s">
        <v>1666</v>
      </c>
      <c r="BE1437">
        <v>34512</v>
      </c>
      <c r="BF1437">
        <v>1</v>
      </c>
      <c r="BG1437">
        <v>1</v>
      </c>
      <c r="CP1437" t="s">
        <v>17850</v>
      </c>
      <c r="CQ1437" t="s">
        <v>15534</v>
      </c>
      <c r="CU1437">
        <v>11</v>
      </c>
    </row>
    <row r="1438" spans="1:99" x14ac:dyDescent="0.2">
      <c r="A1438" s="21" t="s">
        <v>3794</v>
      </c>
      <c r="B1438" t="s">
        <v>3796</v>
      </c>
      <c r="C1438" s="16">
        <v>41640</v>
      </c>
      <c r="D1438" t="s">
        <v>4501</v>
      </c>
      <c r="F1438" t="s">
        <v>53</v>
      </c>
      <c r="G1438" t="s">
        <v>17851</v>
      </c>
      <c r="H1438" t="s">
        <v>4503</v>
      </c>
      <c r="I1438" t="s">
        <v>97</v>
      </c>
      <c r="J1438" t="s">
        <v>3795</v>
      </c>
      <c r="K1438" t="s">
        <v>4506</v>
      </c>
      <c r="L1438" t="s">
        <v>3797</v>
      </c>
      <c r="M1438">
        <v>454.98700000000002</v>
      </c>
      <c r="N1438" t="s">
        <v>4484</v>
      </c>
      <c r="S1438" t="s">
        <v>4485</v>
      </c>
      <c r="T1438" t="s">
        <v>3798</v>
      </c>
      <c r="U1438" t="s">
        <v>17852</v>
      </c>
      <c r="W1438" t="s">
        <v>17853</v>
      </c>
      <c r="X1438" t="s">
        <v>17854</v>
      </c>
      <c r="Y1438" t="s">
        <v>17855</v>
      </c>
      <c r="Z1438">
        <v>4</v>
      </c>
      <c r="AM1438">
        <v>1</v>
      </c>
      <c r="AN1438" t="s">
        <v>17856</v>
      </c>
      <c r="AO1438" s="17">
        <v>18568</v>
      </c>
      <c r="AP1438">
        <v>2</v>
      </c>
      <c r="AR1438" s="16">
        <v>42433</v>
      </c>
      <c r="AY1438" t="s">
        <v>97</v>
      </c>
      <c r="BF1438">
        <v>1</v>
      </c>
      <c r="BG1438">
        <v>2</v>
      </c>
      <c r="CC1438" t="s">
        <v>5316</v>
      </c>
      <c r="CD1438">
        <v>11</v>
      </c>
      <c r="CF1438">
        <v>0</v>
      </c>
      <c r="CG1438">
        <v>3</v>
      </c>
      <c r="CH1438" t="s">
        <v>4629</v>
      </c>
    </row>
    <row r="1439" spans="1:99" x14ac:dyDescent="0.2">
      <c r="A1439" s="21" t="s">
        <v>4075</v>
      </c>
      <c r="B1439" t="s">
        <v>4077</v>
      </c>
      <c r="C1439" s="16">
        <v>41624</v>
      </c>
      <c r="D1439" t="s">
        <v>4476</v>
      </c>
      <c r="F1439" t="s">
        <v>53</v>
      </c>
      <c r="G1439" t="s">
        <v>17857</v>
      </c>
      <c r="H1439" t="s">
        <v>4503</v>
      </c>
      <c r="I1439" t="s">
        <v>5369</v>
      </c>
      <c r="J1439" t="s">
        <v>4076</v>
      </c>
      <c r="K1439" t="s">
        <v>4506</v>
      </c>
      <c r="L1439" t="s">
        <v>4078</v>
      </c>
      <c r="M1439">
        <v>460.36200000000002</v>
      </c>
      <c r="N1439" t="s">
        <v>4484</v>
      </c>
      <c r="S1439" t="s">
        <v>4485</v>
      </c>
      <c r="T1439" t="s">
        <v>4079</v>
      </c>
      <c r="U1439" t="s">
        <v>17858</v>
      </c>
      <c r="W1439" t="s">
        <v>17859</v>
      </c>
      <c r="X1439" t="s">
        <v>17860</v>
      </c>
      <c r="AO1439" s="18">
        <v>44470</v>
      </c>
      <c r="AP1439">
        <v>2</v>
      </c>
      <c r="AR1439" s="16">
        <v>41948</v>
      </c>
      <c r="AY1439" t="s">
        <v>97</v>
      </c>
      <c r="BG1439">
        <v>2</v>
      </c>
      <c r="CP1439" t="s">
        <v>17861</v>
      </c>
      <c r="CQ1439" t="s">
        <v>17862</v>
      </c>
    </row>
    <row r="1440" spans="1:99" x14ac:dyDescent="0.2">
      <c r="A1440" s="21" t="s">
        <v>1779</v>
      </c>
      <c r="B1440" t="s">
        <v>1781</v>
      </c>
      <c r="C1440" s="16">
        <v>42736</v>
      </c>
      <c r="D1440" t="s">
        <v>4501</v>
      </c>
      <c r="G1440" t="s">
        <v>17863</v>
      </c>
      <c r="H1440" t="s">
        <v>4503</v>
      </c>
      <c r="I1440" t="s">
        <v>52</v>
      </c>
      <c r="J1440" t="s">
        <v>1780</v>
      </c>
      <c r="K1440" t="s">
        <v>4506</v>
      </c>
      <c r="L1440" t="s">
        <v>1782</v>
      </c>
      <c r="M1440">
        <v>486.46899999999999</v>
      </c>
      <c r="N1440" t="s">
        <v>4484</v>
      </c>
      <c r="S1440" t="s">
        <v>4485</v>
      </c>
      <c r="T1440" t="s">
        <v>1783</v>
      </c>
      <c r="U1440" t="s">
        <v>17864</v>
      </c>
      <c r="V1440" t="s">
        <v>17865</v>
      </c>
      <c r="W1440" t="s">
        <v>17866</v>
      </c>
      <c r="X1440" t="s">
        <v>17867</v>
      </c>
      <c r="Y1440" t="s">
        <v>17868</v>
      </c>
      <c r="AM1440">
        <v>1</v>
      </c>
      <c r="AN1440" t="s">
        <v>17869</v>
      </c>
      <c r="AO1440" s="18">
        <v>44470</v>
      </c>
      <c r="AP1440">
        <v>2</v>
      </c>
      <c r="AQ1440" t="s">
        <v>52</v>
      </c>
      <c r="AR1440" s="16">
        <v>43647</v>
      </c>
      <c r="AY1440" t="s">
        <v>52</v>
      </c>
      <c r="BF1440">
        <v>1</v>
      </c>
      <c r="BG1440">
        <v>1</v>
      </c>
      <c r="CP1440" t="s">
        <v>9646</v>
      </c>
      <c r="CQ1440" t="s">
        <v>3053</v>
      </c>
    </row>
    <row r="1441" spans="1:99" x14ac:dyDescent="0.2">
      <c r="A1441" s="21" t="s">
        <v>17870</v>
      </c>
      <c r="B1441" t="s">
        <v>17871</v>
      </c>
      <c r="C1441" s="16">
        <v>41251</v>
      </c>
      <c r="D1441" t="s">
        <v>4476</v>
      </c>
      <c r="F1441" t="s">
        <v>53</v>
      </c>
      <c r="G1441" t="s">
        <v>17872</v>
      </c>
      <c r="H1441" t="s">
        <v>4503</v>
      </c>
      <c r="I1441" t="s">
        <v>213</v>
      </c>
      <c r="J1441" t="s">
        <v>17873</v>
      </c>
      <c r="K1441" t="s">
        <v>17874</v>
      </c>
      <c r="L1441" t="s">
        <v>17875</v>
      </c>
      <c r="M1441">
        <v>492</v>
      </c>
      <c r="N1441" t="s">
        <v>4484</v>
      </c>
      <c r="S1441" t="s">
        <v>4485</v>
      </c>
      <c r="T1441" t="s">
        <v>17876</v>
      </c>
      <c r="U1441" t="s">
        <v>17877</v>
      </c>
      <c r="W1441" t="s">
        <v>17878</v>
      </c>
      <c r="X1441" t="s">
        <v>17879</v>
      </c>
      <c r="Y1441" t="s">
        <v>17880</v>
      </c>
      <c r="Z1441">
        <v>1</v>
      </c>
      <c r="AM1441">
        <v>2</v>
      </c>
      <c r="AN1441" t="s">
        <v>17881</v>
      </c>
      <c r="AO1441" s="18">
        <v>44470</v>
      </c>
      <c r="AP1441">
        <v>2</v>
      </c>
      <c r="AQ1441" t="s">
        <v>52</v>
      </c>
      <c r="AR1441" s="16">
        <v>42498</v>
      </c>
      <c r="AY1441" t="s">
        <v>213</v>
      </c>
      <c r="CN1441" t="s">
        <v>4530</v>
      </c>
      <c r="CP1441" t="s">
        <v>17882</v>
      </c>
      <c r="CU1441">
        <v>17</v>
      </c>
    </row>
    <row r="1442" spans="1:99" x14ac:dyDescent="0.2">
      <c r="A1442" s="21" t="s">
        <v>4285</v>
      </c>
      <c r="B1442" t="s">
        <v>4287</v>
      </c>
      <c r="C1442" s="16">
        <v>39873</v>
      </c>
      <c r="D1442" t="s">
        <v>4476</v>
      </c>
      <c r="G1442" t="s">
        <v>17883</v>
      </c>
      <c r="H1442" t="s">
        <v>4503</v>
      </c>
      <c r="I1442" t="s">
        <v>60</v>
      </c>
      <c r="J1442" t="s">
        <v>4286</v>
      </c>
      <c r="K1442" t="s">
        <v>4506</v>
      </c>
      <c r="L1442" t="s">
        <v>4288</v>
      </c>
      <c r="M1442">
        <v>492.61900000000003</v>
      </c>
      <c r="N1442" t="s">
        <v>6289</v>
      </c>
      <c r="R1442" t="s">
        <v>6290</v>
      </c>
      <c r="S1442" t="s">
        <v>4485</v>
      </c>
      <c r="T1442" t="s">
        <v>4289</v>
      </c>
      <c r="U1442" t="s">
        <v>17884</v>
      </c>
      <c r="V1442" t="s">
        <v>17885</v>
      </c>
      <c r="W1442" t="s">
        <v>17886</v>
      </c>
      <c r="X1442" t="s">
        <v>17887</v>
      </c>
      <c r="Y1442" t="s">
        <v>17888</v>
      </c>
      <c r="Z1442">
        <v>8</v>
      </c>
      <c r="AM1442">
        <v>2</v>
      </c>
      <c r="AN1442" t="s">
        <v>17889</v>
      </c>
      <c r="AO1442" s="18">
        <v>44470</v>
      </c>
      <c r="AP1442">
        <v>2</v>
      </c>
      <c r="AQ1442" t="s">
        <v>61</v>
      </c>
      <c r="AR1442" s="16">
        <v>40758</v>
      </c>
      <c r="AY1442" t="s">
        <v>60</v>
      </c>
      <c r="BG1442">
        <v>4</v>
      </c>
      <c r="CP1442" t="s">
        <v>17890</v>
      </c>
      <c r="CQ1442" t="s">
        <v>17891</v>
      </c>
      <c r="CU1442">
        <v>17</v>
      </c>
    </row>
    <row r="1443" spans="1:99" x14ac:dyDescent="0.2">
      <c r="A1443" s="21" t="s">
        <v>3644</v>
      </c>
      <c r="B1443" t="s">
        <v>3646</v>
      </c>
      <c r="C1443" s="16">
        <v>42005</v>
      </c>
      <c r="D1443" t="s">
        <v>4501</v>
      </c>
      <c r="F1443" t="s">
        <v>53</v>
      </c>
      <c r="G1443" t="s">
        <v>3647</v>
      </c>
      <c r="H1443" t="s">
        <v>4503</v>
      </c>
      <c r="I1443" t="s">
        <v>52</v>
      </c>
      <c r="J1443" t="s">
        <v>3645</v>
      </c>
      <c r="K1443" t="s">
        <v>4506</v>
      </c>
      <c r="L1443" t="s">
        <v>3647</v>
      </c>
      <c r="M1443">
        <v>588.66099999999994</v>
      </c>
      <c r="N1443" t="s">
        <v>6289</v>
      </c>
      <c r="R1443" t="s">
        <v>6290</v>
      </c>
      <c r="S1443" t="s">
        <v>4485</v>
      </c>
      <c r="U1443" t="s">
        <v>17892</v>
      </c>
      <c r="V1443" t="s">
        <v>17893</v>
      </c>
      <c r="W1443" t="s">
        <v>17894</v>
      </c>
      <c r="X1443" t="s">
        <v>17895</v>
      </c>
      <c r="Y1443" t="s">
        <v>17896</v>
      </c>
      <c r="Z1443">
        <v>5</v>
      </c>
      <c r="AM1443">
        <v>1</v>
      </c>
      <c r="AN1443" t="s">
        <v>17897</v>
      </c>
      <c r="AO1443" s="18">
        <v>44470</v>
      </c>
      <c r="AP1443">
        <v>2</v>
      </c>
      <c r="AQ1443" t="s">
        <v>52</v>
      </c>
      <c r="AR1443" s="16">
        <v>42645</v>
      </c>
      <c r="AY1443" t="s">
        <v>52</v>
      </c>
      <c r="BF1443">
        <v>1</v>
      </c>
      <c r="BG1443">
        <v>2</v>
      </c>
      <c r="CC1443" t="s">
        <v>4607</v>
      </c>
      <c r="CD1443">
        <v>2</v>
      </c>
      <c r="CP1443" t="s">
        <v>14302</v>
      </c>
      <c r="CQ1443" t="s">
        <v>17898</v>
      </c>
      <c r="CU1443">
        <v>16</v>
      </c>
    </row>
    <row r="1444" spans="1:99" x14ac:dyDescent="0.2">
      <c r="A1444" s="21" t="s">
        <v>17899</v>
      </c>
      <c r="B1444" t="s">
        <v>17900</v>
      </c>
      <c r="C1444" s="16">
        <v>42521</v>
      </c>
      <c r="D1444" t="s">
        <v>4476</v>
      </c>
      <c r="F1444" t="s">
        <v>53</v>
      </c>
      <c r="G1444" t="s">
        <v>17901</v>
      </c>
      <c r="H1444" t="s">
        <v>4503</v>
      </c>
      <c r="I1444" t="s">
        <v>97</v>
      </c>
      <c r="J1444" t="s">
        <v>17902</v>
      </c>
      <c r="K1444" t="s">
        <v>14906</v>
      </c>
      <c r="L1444" t="s">
        <v>17903</v>
      </c>
      <c r="M1444">
        <v>821.31</v>
      </c>
      <c r="N1444" t="s">
        <v>4484</v>
      </c>
      <c r="S1444" t="s">
        <v>4485</v>
      </c>
      <c r="T1444" t="s">
        <v>17904</v>
      </c>
      <c r="U1444" t="s">
        <v>17905</v>
      </c>
      <c r="V1444" t="s">
        <v>17906</v>
      </c>
      <c r="W1444" t="s">
        <v>17907</v>
      </c>
      <c r="X1444" t="s">
        <v>17908</v>
      </c>
      <c r="Y1444">
        <v>4553375221</v>
      </c>
      <c r="Z1444">
        <v>1</v>
      </c>
      <c r="AM1444">
        <v>2</v>
      </c>
      <c r="AN1444" t="s">
        <v>17909</v>
      </c>
      <c r="AO1444" s="18">
        <v>44470</v>
      </c>
      <c r="AP1444">
        <v>2</v>
      </c>
      <c r="AR1444" s="16">
        <v>42703</v>
      </c>
      <c r="AY1444" t="s">
        <v>97</v>
      </c>
      <c r="BF1444">
        <v>1</v>
      </c>
      <c r="BG1444">
        <v>1</v>
      </c>
      <c r="CN1444" t="s">
        <v>5008</v>
      </c>
      <c r="CP1444" t="s">
        <v>5344</v>
      </c>
      <c r="CQ1444" t="s">
        <v>17910</v>
      </c>
    </row>
    <row r="1445" spans="1:99" x14ac:dyDescent="0.2">
      <c r="A1445" s="21" t="s">
        <v>16065</v>
      </c>
      <c r="B1445" t="s">
        <v>16066</v>
      </c>
      <c r="C1445" s="16">
        <v>38384</v>
      </c>
      <c r="D1445" t="s">
        <v>4546</v>
      </c>
      <c r="E1445" t="s">
        <v>4477</v>
      </c>
      <c r="F1445" t="s">
        <v>4478</v>
      </c>
      <c r="G1445" t="s">
        <v>17911</v>
      </c>
      <c r="H1445" t="s">
        <v>4503</v>
      </c>
      <c r="I1445" t="s">
        <v>5181</v>
      </c>
      <c r="J1445" t="s">
        <v>17912</v>
      </c>
      <c r="K1445" t="s">
        <v>4587</v>
      </c>
      <c r="L1445" t="s">
        <v>17913</v>
      </c>
      <c r="M1445">
        <v>3</v>
      </c>
      <c r="N1445" t="s">
        <v>4484</v>
      </c>
      <c r="S1445" t="s">
        <v>4485</v>
      </c>
      <c r="T1445" t="s">
        <v>17914</v>
      </c>
      <c r="U1445" t="s">
        <v>17915</v>
      </c>
      <c r="V1445" t="s">
        <v>17916</v>
      </c>
      <c r="W1445" t="s">
        <v>17917</v>
      </c>
      <c r="X1445" t="s">
        <v>17918</v>
      </c>
      <c r="Z1445">
        <v>1.2330000000000001</v>
      </c>
      <c r="AA1445" t="s">
        <v>4712</v>
      </c>
      <c r="AD1445">
        <v>2</v>
      </c>
      <c r="AE1445">
        <v>3</v>
      </c>
      <c r="AF1445">
        <v>1</v>
      </c>
      <c r="AH1445">
        <v>1</v>
      </c>
      <c r="AI1445">
        <v>1</v>
      </c>
      <c r="AM1445">
        <v>3</v>
      </c>
      <c r="AN1445" t="s">
        <v>17919</v>
      </c>
      <c r="AO1445" t="s">
        <v>4714</v>
      </c>
      <c r="AP1445">
        <v>29</v>
      </c>
      <c r="AR1445" s="16">
        <v>44397</v>
      </c>
      <c r="AS1445">
        <v>6000000</v>
      </c>
      <c r="AT1445" t="s">
        <v>39</v>
      </c>
      <c r="AU1445">
        <v>6000000</v>
      </c>
      <c r="AV1445">
        <v>639000000</v>
      </c>
      <c r="AW1445" t="s">
        <v>39</v>
      </c>
      <c r="AX1445">
        <v>639000000</v>
      </c>
      <c r="AY1445" t="s">
        <v>97</v>
      </c>
      <c r="AZ1445">
        <v>3608586374</v>
      </c>
      <c r="BA1445" t="s">
        <v>39</v>
      </c>
      <c r="BB1445">
        <v>3608586374</v>
      </c>
      <c r="BC1445">
        <v>3737913452</v>
      </c>
      <c r="BD1445" t="s">
        <v>39</v>
      </c>
      <c r="BE1445">
        <v>3737913452</v>
      </c>
      <c r="BF1445">
        <v>18</v>
      </c>
      <c r="BG1445">
        <v>59</v>
      </c>
      <c r="CC1445" t="s">
        <v>17920</v>
      </c>
      <c r="CD1445">
        <v>1.403</v>
      </c>
      <c r="CF1445">
        <v>7</v>
      </c>
      <c r="CG1445">
        <v>33</v>
      </c>
      <c r="CH1445" t="s">
        <v>4629</v>
      </c>
    </row>
    <row r="1446" spans="1:99" x14ac:dyDescent="0.2">
      <c r="A1446" s="21" t="s">
        <v>2852</v>
      </c>
      <c r="B1446" t="s">
        <v>2854</v>
      </c>
      <c r="C1446" s="16">
        <v>42005</v>
      </c>
      <c r="D1446" t="s">
        <v>4501</v>
      </c>
      <c r="F1446" t="s">
        <v>1347</v>
      </c>
      <c r="G1446" t="s">
        <v>17921</v>
      </c>
      <c r="H1446" t="s">
        <v>4503</v>
      </c>
      <c r="I1446" t="s">
        <v>1178</v>
      </c>
      <c r="J1446" t="s">
        <v>2853</v>
      </c>
      <c r="K1446" t="s">
        <v>4506</v>
      </c>
      <c r="L1446" t="s">
        <v>2855</v>
      </c>
      <c r="M1446">
        <v>9</v>
      </c>
      <c r="N1446" t="s">
        <v>4484</v>
      </c>
      <c r="S1446" t="s">
        <v>4485</v>
      </c>
      <c r="T1446" t="s">
        <v>2856</v>
      </c>
      <c r="U1446" t="s">
        <v>17922</v>
      </c>
      <c r="V1446" t="s">
        <v>17923</v>
      </c>
      <c r="W1446" t="s">
        <v>17924</v>
      </c>
      <c r="Y1446">
        <v>442033228352</v>
      </c>
      <c r="Z1446">
        <v>987</v>
      </c>
      <c r="AA1446" t="s">
        <v>4712</v>
      </c>
      <c r="AM1446">
        <v>2</v>
      </c>
      <c r="AN1446" t="s">
        <v>17925</v>
      </c>
      <c r="AO1446" t="s">
        <v>4714</v>
      </c>
      <c r="AP1446">
        <v>14</v>
      </c>
      <c r="AQ1446" t="s">
        <v>36</v>
      </c>
      <c r="AR1446" s="16">
        <v>44392</v>
      </c>
      <c r="AS1446">
        <v>800000000</v>
      </c>
      <c r="AT1446" t="s">
        <v>39</v>
      </c>
      <c r="AU1446">
        <v>800000000</v>
      </c>
      <c r="AV1446">
        <v>800000000</v>
      </c>
      <c r="AW1446" t="s">
        <v>39</v>
      </c>
      <c r="AX1446">
        <v>800000000</v>
      </c>
      <c r="AY1446" t="s">
        <v>1178</v>
      </c>
      <c r="AZ1446">
        <v>1705469790</v>
      </c>
      <c r="BA1446" t="s">
        <v>39</v>
      </c>
      <c r="BB1446">
        <v>1705469790</v>
      </c>
      <c r="BC1446">
        <v>1705469790</v>
      </c>
      <c r="BD1446" t="s">
        <v>39</v>
      </c>
      <c r="BE1446">
        <v>1705469790</v>
      </c>
      <c r="BF1446">
        <v>10</v>
      </c>
      <c r="BG1446">
        <v>42</v>
      </c>
      <c r="CC1446" t="s">
        <v>13593</v>
      </c>
      <c r="CD1446">
        <v>451</v>
      </c>
      <c r="CF1446">
        <v>0</v>
      </c>
      <c r="CG1446">
        <v>3</v>
      </c>
      <c r="CI1446" t="s">
        <v>4594</v>
      </c>
    </row>
    <row r="1447" spans="1:99" x14ac:dyDescent="0.2">
      <c r="A1447" s="21" t="s">
        <v>1312</v>
      </c>
      <c r="B1447" t="s">
        <v>1314</v>
      </c>
      <c r="C1447" s="16">
        <v>42370</v>
      </c>
      <c r="D1447" t="s">
        <v>4501</v>
      </c>
      <c r="E1447" t="s">
        <v>4477</v>
      </c>
      <c r="F1447" t="s">
        <v>1315</v>
      </c>
      <c r="G1447" t="s">
        <v>17926</v>
      </c>
      <c r="H1447" t="s">
        <v>4503</v>
      </c>
      <c r="I1447" t="s">
        <v>1178</v>
      </c>
      <c r="J1447" t="s">
        <v>1313</v>
      </c>
      <c r="K1447" t="s">
        <v>4506</v>
      </c>
      <c r="L1447" t="s">
        <v>1316</v>
      </c>
      <c r="M1447">
        <v>41</v>
      </c>
      <c r="N1447" t="s">
        <v>4484</v>
      </c>
      <c r="S1447" t="s">
        <v>4485</v>
      </c>
      <c r="T1447" t="s">
        <v>1317</v>
      </c>
      <c r="U1447" t="s">
        <v>17927</v>
      </c>
      <c r="V1447" t="s">
        <v>17928</v>
      </c>
      <c r="W1447" t="s">
        <v>17929</v>
      </c>
      <c r="X1447" t="s">
        <v>17930</v>
      </c>
      <c r="Z1447">
        <v>50</v>
      </c>
      <c r="AA1447" t="s">
        <v>4712</v>
      </c>
      <c r="AM1447">
        <v>3</v>
      </c>
      <c r="AN1447" t="s">
        <v>17931</v>
      </c>
      <c r="AO1447" t="s">
        <v>4493</v>
      </c>
      <c r="AP1447">
        <v>6</v>
      </c>
      <c r="AQ1447" t="s">
        <v>36</v>
      </c>
      <c r="AR1447" s="16">
        <v>44411</v>
      </c>
      <c r="AS1447">
        <v>300000000</v>
      </c>
      <c r="AT1447" t="s">
        <v>39</v>
      </c>
      <c r="AU1447">
        <v>300000000</v>
      </c>
      <c r="AV1447">
        <v>300000000</v>
      </c>
      <c r="AW1447" t="s">
        <v>39</v>
      </c>
      <c r="AX1447">
        <v>300000000</v>
      </c>
      <c r="AY1447" t="s">
        <v>1178</v>
      </c>
      <c r="AZ1447">
        <v>770000000</v>
      </c>
      <c r="BA1447" t="s">
        <v>39</v>
      </c>
      <c r="BB1447">
        <v>770000000</v>
      </c>
      <c r="BC1447">
        <v>770000000</v>
      </c>
      <c r="BD1447" t="s">
        <v>39</v>
      </c>
      <c r="BE1447">
        <v>770000000</v>
      </c>
      <c r="BF1447">
        <v>6</v>
      </c>
      <c r="BG1447">
        <v>21</v>
      </c>
      <c r="CC1447" t="s">
        <v>5559</v>
      </c>
      <c r="CD1447">
        <v>89</v>
      </c>
      <c r="CP1447" t="s">
        <v>4915</v>
      </c>
      <c r="CQ1447" t="s">
        <v>17932</v>
      </c>
      <c r="CT1447">
        <v>2</v>
      </c>
      <c r="CU1447">
        <v>20</v>
      </c>
    </row>
    <row r="1448" spans="1:99" x14ac:dyDescent="0.2">
      <c r="A1448" s="21" t="s">
        <v>17933</v>
      </c>
      <c r="B1448" t="s">
        <v>17934</v>
      </c>
      <c r="C1448" s="16">
        <v>43101</v>
      </c>
      <c r="D1448" t="s">
        <v>4501</v>
      </c>
      <c r="E1448" t="s">
        <v>4477</v>
      </c>
      <c r="G1448" t="s">
        <v>17935</v>
      </c>
      <c r="H1448" t="s">
        <v>4503</v>
      </c>
      <c r="I1448" t="s">
        <v>67</v>
      </c>
      <c r="J1448" t="s">
        <v>1759</v>
      </c>
      <c r="K1448" t="s">
        <v>4506</v>
      </c>
      <c r="L1448" t="s">
        <v>17936</v>
      </c>
      <c r="M1448">
        <v>73</v>
      </c>
      <c r="N1448" t="s">
        <v>4484</v>
      </c>
      <c r="S1448" t="s">
        <v>4485</v>
      </c>
      <c r="T1448" t="s">
        <v>17937</v>
      </c>
      <c r="U1448" t="s">
        <v>17938</v>
      </c>
      <c r="V1448" t="s">
        <v>17939</v>
      </c>
      <c r="W1448" t="s">
        <v>17940</v>
      </c>
      <c r="X1448" t="s">
        <v>17941</v>
      </c>
      <c r="Y1448" t="s">
        <v>17942</v>
      </c>
      <c r="Z1448">
        <v>18</v>
      </c>
      <c r="AA1448" t="s">
        <v>17943</v>
      </c>
      <c r="AM1448">
        <v>1</v>
      </c>
      <c r="AN1448" t="s">
        <v>17944</v>
      </c>
      <c r="AO1448" t="s">
        <v>4528</v>
      </c>
      <c r="AP1448">
        <v>4</v>
      </c>
      <c r="AQ1448" t="s">
        <v>61</v>
      </c>
      <c r="AR1448" s="16">
        <v>44400</v>
      </c>
      <c r="AS1448">
        <v>79900000</v>
      </c>
      <c r="AT1448" t="s">
        <v>1244</v>
      </c>
      <c r="AU1448">
        <v>109902504</v>
      </c>
      <c r="AV1448">
        <v>79900000</v>
      </c>
      <c r="AW1448" t="s">
        <v>1244</v>
      </c>
      <c r="AX1448">
        <v>109902504</v>
      </c>
      <c r="AY1448" t="s">
        <v>67</v>
      </c>
      <c r="AZ1448">
        <v>230227563</v>
      </c>
      <c r="BA1448" t="s">
        <v>39</v>
      </c>
      <c r="BB1448">
        <v>230227563</v>
      </c>
      <c r="BC1448">
        <v>230227563</v>
      </c>
      <c r="BD1448" t="s">
        <v>39</v>
      </c>
      <c r="BE1448">
        <v>230227563</v>
      </c>
      <c r="BF1448">
        <v>3</v>
      </c>
      <c r="BG1448">
        <v>5</v>
      </c>
      <c r="CC1448" t="s">
        <v>17945</v>
      </c>
      <c r="CD1448">
        <v>32</v>
      </c>
      <c r="CF1448">
        <v>0</v>
      </c>
      <c r="CG1448">
        <v>2</v>
      </c>
      <c r="CH1448" t="s">
        <v>4629</v>
      </c>
    </row>
    <row r="1449" spans="1:99" x14ac:dyDescent="0.2">
      <c r="A1449" s="21" t="s">
        <v>1458</v>
      </c>
      <c r="B1449" t="s">
        <v>1459</v>
      </c>
      <c r="C1449" s="16">
        <v>41640</v>
      </c>
      <c r="D1449" t="s">
        <v>4476</v>
      </c>
      <c r="E1449" t="s">
        <v>4477</v>
      </c>
      <c r="F1449" t="s">
        <v>1347</v>
      </c>
      <c r="G1449" t="s">
        <v>17946</v>
      </c>
      <c r="H1449" t="s">
        <v>4503</v>
      </c>
      <c r="I1449" t="s">
        <v>1084</v>
      </c>
      <c r="J1449" t="s">
        <v>174</v>
      </c>
      <c r="K1449" t="s">
        <v>4506</v>
      </c>
      <c r="L1449" t="s">
        <v>1460</v>
      </c>
      <c r="M1449">
        <v>91</v>
      </c>
      <c r="N1449" t="s">
        <v>4484</v>
      </c>
      <c r="S1449" t="s">
        <v>4485</v>
      </c>
      <c r="T1449" t="s">
        <v>1461</v>
      </c>
      <c r="U1449" t="s">
        <v>17947</v>
      </c>
      <c r="V1449" t="s">
        <v>17948</v>
      </c>
      <c r="W1449" t="s">
        <v>17949</v>
      </c>
      <c r="X1449" t="s">
        <v>17950</v>
      </c>
      <c r="Y1449" t="s">
        <v>17951</v>
      </c>
      <c r="Z1449">
        <v>502</v>
      </c>
      <c r="AA1449" t="s">
        <v>4712</v>
      </c>
      <c r="AM1449">
        <v>1</v>
      </c>
      <c r="AN1449" t="s">
        <v>17952</v>
      </c>
      <c r="AO1449" t="s">
        <v>9031</v>
      </c>
      <c r="AP1449">
        <v>10</v>
      </c>
      <c r="AQ1449" t="s">
        <v>36</v>
      </c>
      <c r="AR1449" s="16">
        <v>44305</v>
      </c>
      <c r="AS1449">
        <v>50000000</v>
      </c>
      <c r="AT1449" t="s">
        <v>1244</v>
      </c>
      <c r="AU1449">
        <v>69958542</v>
      </c>
      <c r="AV1449">
        <v>50000000</v>
      </c>
      <c r="AW1449" t="s">
        <v>1244</v>
      </c>
      <c r="AX1449">
        <v>69958542</v>
      </c>
      <c r="AY1449" t="s">
        <v>1084</v>
      </c>
      <c r="AZ1449">
        <v>791493865</v>
      </c>
      <c r="BA1449" t="s">
        <v>39</v>
      </c>
      <c r="BB1449">
        <v>791493865</v>
      </c>
      <c r="BC1449">
        <v>922023935</v>
      </c>
      <c r="BD1449" t="s">
        <v>39</v>
      </c>
      <c r="BE1449">
        <v>922023935</v>
      </c>
      <c r="BF1449">
        <v>8</v>
      </c>
      <c r="BG1449">
        <v>11</v>
      </c>
      <c r="CC1449" t="s">
        <v>17953</v>
      </c>
      <c r="CD1449">
        <v>417</v>
      </c>
      <c r="CF1449">
        <v>0</v>
      </c>
      <c r="CG1449">
        <v>10</v>
      </c>
      <c r="CI1449" t="s">
        <v>4580</v>
      </c>
      <c r="CJ1449">
        <v>26230</v>
      </c>
      <c r="CK1449" t="s">
        <v>39</v>
      </c>
      <c r="CL1449">
        <v>26230</v>
      </c>
      <c r="CP1449" t="s">
        <v>4716</v>
      </c>
      <c r="CQ1449" t="s">
        <v>17954</v>
      </c>
      <c r="CT1449">
        <v>1</v>
      </c>
      <c r="CU1449">
        <v>24</v>
      </c>
    </row>
    <row r="1450" spans="1:99" x14ac:dyDescent="0.2">
      <c r="A1450" s="21" t="s">
        <v>17955</v>
      </c>
      <c r="B1450" t="s">
        <v>17956</v>
      </c>
      <c r="C1450" s="16">
        <v>41640</v>
      </c>
      <c r="D1450" t="s">
        <v>4501</v>
      </c>
      <c r="F1450" t="s">
        <v>1315</v>
      </c>
      <c r="G1450" t="s">
        <v>17957</v>
      </c>
      <c r="H1450" t="s">
        <v>4503</v>
      </c>
      <c r="I1450" t="s">
        <v>34</v>
      </c>
      <c r="J1450" t="s">
        <v>12203</v>
      </c>
      <c r="K1450" t="s">
        <v>5704</v>
      </c>
      <c r="L1450" t="s">
        <v>17958</v>
      </c>
      <c r="M1450">
        <v>103</v>
      </c>
      <c r="N1450" t="s">
        <v>4484</v>
      </c>
      <c r="S1450" t="s">
        <v>4485</v>
      </c>
      <c r="T1450" t="s">
        <v>17959</v>
      </c>
      <c r="U1450" t="s">
        <v>17960</v>
      </c>
      <c r="V1450" t="s">
        <v>17961</v>
      </c>
      <c r="W1450" t="s">
        <v>17962</v>
      </c>
      <c r="X1450" t="s">
        <v>17963</v>
      </c>
      <c r="Z1450">
        <v>68</v>
      </c>
      <c r="AA1450" t="s">
        <v>4712</v>
      </c>
      <c r="AM1450">
        <v>3</v>
      </c>
      <c r="AN1450" t="s">
        <v>17964</v>
      </c>
      <c r="AO1450" t="s">
        <v>9031</v>
      </c>
      <c r="AP1450">
        <v>6</v>
      </c>
      <c r="AQ1450" t="s">
        <v>36</v>
      </c>
      <c r="AR1450" s="16">
        <v>44425</v>
      </c>
      <c r="AS1450">
        <v>263000000</v>
      </c>
      <c r="AT1450" t="s">
        <v>39</v>
      </c>
      <c r="AU1450">
        <v>263000000</v>
      </c>
      <c r="AV1450">
        <v>263000000</v>
      </c>
      <c r="AW1450" t="s">
        <v>39</v>
      </c>
      <c r="AX1450">
        <v>263000000</v>
      </c>
      <c r="AY1450" t="s">
        <v>34</v>
      </c>
      <c r="AZ1450">
        <v>546013472</v>
      </c>
      <c r="BA1450" t="s">
        <v>39</v>
      </c>
      <c r="BB1450">
        <v>546013472</v>
      </c>
      <c r="BC1450">
        <v>546013472</v>
      </c>
      <c r="BD1450" t="s">
        <v>39</v>
      </c>
      <c r="BE1450">
        <v>546013472</v>
      </c>
      <c r="BF1450">
        <v>4</v>
      </c>
      <c r="BG1450">
        <v>8</v>
      </c>
      <c r="CC1450" t="s">
        <v>10713</v>
      </c>
      <c r="CD1450">
        <v>24</v>
      </c>
      <c r="CF1450">
        <v>0</v>
      </c>
      <c r="CG1450">
        <v>15</v>
      </c>
      <c r="CI1450" t="s">
        <v>4594</v>
      </c>
    </row>
    <row r="1451" spans="1:99" x14ac:dyDescent="0.2">
      <c r="A1451" s="21" t="s">
        <v>3148</v>
      </c>
      <c r="B1451" t="s">
        <v>3149</v>
      </c>
      <c r="C1451" s="16">
        <v>40544</v>
      </c>
      <c r="D1451" t="s">
        <v>4501</v>
      </c>
      <c r="F1451" t="s">
        <v>1347</v>
      </c>
      <c r="G1451" t="s">
        <v>17965</v>
      </c>
      <c r="H1451" t="s">
        <v>3555</v>
      </c>
      <c r="I1451" t="s">
        <v>5286</v>
      </c>
      <c r="J1451" t="s">
        <v>1330</v>
      </c>
      <c r="K1451" t="s">
        <v>4506</v>
      </c>
      <c r="L1451" t="s">
        <v>3150</v>
      </c>
      <c r="M1451">
        <v>115</v>
      </c>
      <c r="N1451" t="s">
        <v>4484</v>
      </c>
      <c r="O1451" s="16">
        <v>44384</v>
      </c>
      <c r="P1451" t="s">
        <v>4476</v>
      </c>
      <c r="S1451" t="s">
        <v>4485</v>
      </c>
      <c r="T1451" t="s">
        <v>3151</v>
      </c>
      <c r="U1451" t="s">
        <v>17966</v>
      </c>
      <c r="V1451" t="s">
        <v>17967</v>
      </c>
      <c r="W1451" t="s">
        <v>17968</v>
      </c>
      <c r="Z1451">
        <v>1.27</v>
      </c>
      <c r="AA1451" t="s">
        <v>13722</v>
      </c>
      <c r="AD1451">
        <v>1</v>
      </c>
      <c r="AE1451">
        <v>1</v>
      </c>
      <c r="AM1451">
        <v>2</v>
      </c>
      <c r="AN1451" t="s">
        <v>17969</v>
      </c>
      <c r="AO1451" t="s">
        <v>4714</v>
      </c>
      <c r="AP1451">
        <v>13</v>
      </c>
      <c r="AQ1451" t="s">
        <v>2596</v>
      </c>
      <c r="AR1451" s="16">
        <v>44336</v>
      </c>
      <c r="AS1451">
        <v>160000000</v>
      </c>
      <c r="AT1451" t="s">
        <v>1244</v>
      </c>
      <c r="AU1451">
        <v>226943916</v>
      </c>
      <c r="AV1451">
        <v>280000000</v>
      </c>
      <c r="AW1451" t="s">
        <v>39</v>
      </c>
      <c r="AX1451">
        <v>280000000</v>
      </c>
      <c r="AY1451" t="s">
        <v>1178</v>
      </c>
      <c r="AZ1451">
        <v>396371338</v>
      </c>
      <c r="BA1451" t="s">
        <v>39</v>
      </c>
      <c r="BB1451">
        <v>396371338</v>
      </c>
      <c r="BC1451">
        <v>1318626708</v>
      </c>
      <c r="BD1451" t="s">
        <v>39</v>
      </c>
      <c r="BE1451">
        <v>1318626708</v>
      </c>
      <c r="BF1451">
        <v>17</v>
      </c>
      <c r="BG1451">
        <v>37</v>
      </c>
      <c r="BQ1451" s="16">
        <v>44384</v>
      </c>
      <c r="BW1451">
        <v>11000000000</v>
      </c>
      <c r="BX1451" t="s">
        <v>39</v>
      </c>
      <c r="BY1451">
        <v>11000000000</v>
      </c>
      <c r="BZ1451" t="s">
        <v>17970</v>
      </c>
      <c r="CA1451" t="s">
        <v>17971</v>
      </c>
      <c r="CB1451" t="s">
        <v>4979</v>
      </c>
      <c r="CC1451" t="s">
        <v>13642</v>
      </c>
      <c r="CD1451">
        <v>34</v>
      </c>
      <c r="CF1451">
        <v>0</v>
      </c>
      <c r="CG1451">
        <v>31</v>
      </c>
      <c r="CI1451" t="s">
        <v>4594</v>
      </c>
    </row>
    <row r="1452" spans="1:99" x14ac:dyDescent="0.2">
      <c r="A1452" s="21" t="s">
        <v>17972</v>
      </c>
      <c r="B1452" t="s">
        <v>17973</v>
      </c>
      <c r="C1452" s="16">
        <v>42736</v>
      </c>
      <c r="D1452" t="s">
        <v>4501</v>
      </c>
      <c r="E1452" t="s">
        <v>4477</v>
      </c>
      <c r="F1452" t="s">
        <v>77</v>
      </c>
      <c r="G1452" t="s">
        <v>17974</v>
      </c>
      <c r="H1452" t="s">
        <v>4503</v>
      </c>
      <c r="I1452" t="s">
        <v>4504</v>
      </c>
      <c r="J1452" t="s">
        <v>17975</v>
      </c>
      <c r="K1452" t="s">
        <v>8087</v>
      </c>
      <c r="L1452" t="s">
        <v>17976</v>
      </c>
      <c r="M1452">
        <v>136</v>
      </c>
      <c r="N1452" t="s">
        <v>4484</v>
      </c>
      <c r="S1452" t="s">
        <v>4485</v>
      </c>
      <c r="T1452" t="s">
        <v>17977</v>
      </c>
      <c r="U1452" t="s">
        <v>17978</v>
      </c>
      <c r="V1452" t="s">
        <v>17979</v>
      </c>
      <c r="W1452" t="s">
        <v>17980</v>
      </c>
      <c r="X1452" t="s">
        <v>17981</v>
      </c>
      <c r="Z1452">
        <v>362</v>
      </c>
      <c r="AA1452" t="s">
        <v>4712</v>
      </c>
      <c r="AB1452" t="s">
        <v>17982</v>
      </c>
      <c r="AC1452" t="s">
        <v>52</v>
      </c>
      <c r="AD1452">
        <v>46</v>
      </c>
      <c r="AE1452">
        <v>49</v>
      </c>
      <c r="AF1452">
        <v>32</v>
      </c>
      <c r="AG1452">
        <v>2</v>
      </c>
      <c r="AH1452">
        <v>1</v>
      </c>
      <c r="AI1452">
        <v>1</v>
      </c>
      <c r="AL1452">
        <v>10</v>
      </c>
      <c r="AM1452">
        <v>2</v>
      </c>
      <c r="AN1452" t="s">
        <v>17983</v>
      </c>
      <c r="AO1452" t="s">
        <v>4493</v>
      </c>
      <c r="AP1452">
        <v>10</v>
      </c>
      <c r="AR1452" s="16">
        <v>44166</v>
      </c>
      <c r="AY1452" t="s">
        <v>4504</v>
      </c>
      <c r="AZ1452">
        <v>35000000</v>
      </c>
      <c r="BA1452" t="s">
        <v>39</v>
      </c>
      <c r="BB1452">
        <v>35000000</v>
      </c>
      <c r="BC1452">
        <v>35000000</v>
      </c>
      <c r="BD1452" t="s">
        <v>39</v>
      </c>
      <c r="BE1452">
        <v>35000000</v>
      </c>
      <c r="BF1452">
        <v>3</v>
      </c>
      <c r="BG1452">
        <v>13</v>
      </c>
      <c r="CC1452" t="s">
        <v>17984</v>
      </c>
      <c r="CD1452">
        <v>69</v>
      </c>
      <c r="CN1452" t="s">
        <v>4530</v>
      </c>
      <c r="CP1452" t="s">
        <v>4969</v>
      </c>
      <c r="CQ1452" t="s">
        <v>17985</v>
      </c>
      <c r="CT1452">
        <v>7</v>
      </c>
      <c r="CU1452">
        <v>20</v>
      </c>
    </row>
    <row r="1453" spans="1:99" x14ac:dyDescent="0.2">
      <c r="A1453" s="21" t="s">
        <v>1825</v>
      </c>
      <c r="B1453" t="s">
        <v>1827</v>
      </c>
      <c r="C1453" s="16">
        <v>42036</v>
      </c>
      <c r="D1453" t="s">
        <v>4546</v>
      </c>
      <c r="F1453" t="s">
        <v>45</v>
      </c>
      <c r="G1453" t="s">
        <v>17986</v>
      </c>
      <c r="H1453" t="s">
        <v>4503</v>
      </c>
      <c r="I1453" t="s">
        <v>2481</v>
      </c>
      <c r="J1453" t="s">
        <v>1826</v>
      </c>
      <c r="K1453" t="s">
        <v>4506</v>
      </c>
      <c r="L1453" t="s">
        <v>1828</v>
      </c>
      <c r="M1453">
        <v>149</v>
      </c>
      <c r="N1453" t="s">
        <v>4484</v>
      </c>
      <c r="S1453" t="s">
        <v>4485</v>
      </c>
      <c r="T1453" t="s">
        <v>1829</v>
      </c>
      <c r="U1453" t="s">
        <v>17987</v>
      </c>
      <c r="V1453" t="s">
        <v>17988</v>
      </c>
      <c r="W1453" t="s">
        <v>17989</v>
      </c>
      <c r="X1453" t="s">
        <v>17990</v>
      </c>
      <c r="Y1453" t="s">
        <v>17991</v>
      </c>
      <c r="Z1453">
        <v>392</v>
      </c>
      <c r="AA1453" t="s">
        <v>4712</v>
      </c>
      <c r="AM1453">
        <v>5</v>
      </c>
      <c r="AN1453" t="s">
        <v>17992</v>
      </c>
      <c r="AO1453" t="s">
        <v>4714</v>
      </c>
      <c r="AP1453">
        <v>20</v>
      </c>
      <c r="AQ1453" t="s">
        <v>36</v>
      </c>
      <c r="AR1453" s="16">
        <v>44235</v>
      </c>
      <c r="AS1453">
        <v>50000000</v>
      </c>
      <c r="AT1453" t="s">
        <v>1244</v>
      </c>
      <c r="AU1453">
        <v>68728238</v>
      </c>
      <c r="AV1453">
        <v>50000000</v>
      </c>
      <c r="AW1453" t="s">
        <v>1244</v>
      </c>
      <c r="AX1453">
        <v>68728238</v>
      </c>
      <c r="AY1453" t="s">
        <v>2481</v>
      </c>
      <c r="AZ1453">
        <v>648073045</v>
      </c>
      <c r="BA1453" t="s">
        <v>39</v>
      </c>
      <c r="BB1453">
        <v>648073045</v>
      </c>
      <c r="BC1453">
        <v>648073045</v>
      </c>
      <c r="BD1453" t="s">
        <v>39</v>
      </c>
      <c r="BE1453">
        <v>648073045</v>
      </c>
      <c r="BF1453">
        <v>6</v>
      </c>
      <c r="BG1453">
        <v>34</v>
      </c>
      <c r="CC1453" t="s">
        <v>17993</v>
      </c>
      <c r="CD1453">
        <v>14</v>
      </c>
      <c r="CF1453">
        <v>0</v>
      </c>
      <c r="CG1453">
        <v>21</v>
      </c>
      <c r="CI1453" t="s">
        <v>4580</v>
      </c>
      <c r="CJ1453">
        <v>1852875</v>
      </c>
      <c r="CK1453" t="s">
        <v>39</v>
      </c>
      <c r="CL1453">
        <v>1852875</v>
      </c>
      <c r="CP1453" t="s">
        <v>5816</v>
      </c>
      <c r="CQ1453" t="s">
        <v>17994</v>
      </c>
      <c r="CU1453">
        <v>26</v>
      </c>
    </row>
    <row r="1454" spans="1:99" x14ac:dyDescent="0.2">
      <c r="A1454" s="21" t="s">
        <v>3454</v>
      </c>
      <c r="B1454" t="s">
        <v>3455</v>
      </c>
      <c r="C1454" s="16">
        <v>40909</v>
      </c>
      <c r="D1454" t="s">
        <v>4546</v>
      </c>
      <c r="E1454" t="s">
        <v>4881</v>
      </c>
      <c r="F1454" t="s">
        <v>45</v>
      </c>
      <c r="G1454" t="s">
        <v>17995</v>
      </c>
      <c r="H1454" t="s">
        <v>4503</v>
      </c>
      <c r="I1454" t="s">
        <v>1178</v>
      </c>
      <c r="J1454" t="s">
        <v>145</v>
      </c>
      <c r="K1454" t="s">
        <v>4506</v>
      </c>
      <c r="L1454" t="s">
        <v>3456</v>
      </c>
      <c r="M1454">
        <v>156</v>
      </c>
      <c r="N1454" t="s">
        <v>4484</v>
      </c>
      <c r="O1454" s="16">
        <v>44399</v>
      </c>
      <c r="P1454" t="s">
        <v>4476</v>
      </c>
      <c r="S1454" t="s">
        <v>4485</v>
      </c>
      <c r="T1454" t="s">
        <v>3457</v>
      </c>
      <c r="U1454" t="s">
        <v>17996</v>
      </c>
      <c r="V1454" t="s">
        <v>17997</v>
      </c>
      <c r="W1454" t="s">
        <v>17998</v>
      </c>
      <c r="X1454" t="s">
        <v>17999</v>
      </c>
      <c r="Y1454" t="s">
        <v>18000</v>
      </c>
      <c r="Z1454">
        <v>164</v>
      </c>
      <c r="AM1454">
        <v>4</v>
      </c>
      <c r="AN1454" t="s">
        <v>18001</v>
      </c>
      <c r="AO1454" t="s">
        <v>4493</v>
      </c>
      <c r="AP1454">
        <v>10</v>
      </c>
      <c r="AQ1454" t="s">
        <v>203</v>
      </c>
      <c r="AR1454" s="16">
        <v>43857</v>
      </c>
      <c r="AS1454">
        <v>80000000</v>
      </c>
      <c r="AT1454" t="s">
        <v>39</v>
      </c>
      <c r="AU1454">
        <v>80000000</v>
      </c>
      <c r="AV1454">
        <v>80000000</v>
      </c>
      <c r="AW1454" t="s">
        <v>39</v>
      </c>
      <c r="AX1454">
        <v>80000000</v>
      </c>
      <c r="AY1454" t="s">
        <v>1178</v>
      </c>
      <c r="AZ1454">
        <v>141262452</v>
      </c>
      <c r="BA1454" t="s">
        <v>39</v>
      </c>
      <c r="BB1454">
        <v>141262452</v>
      </c>
      <c r="BC1454">
        <v>160179092</v>
      </c>
      <c r="BD1454" t="s">
        <v>39</v>
      </c>
      <c r="BE1454">
        <v>160179092</v>
      </c>
      <c r="BF1454">
        <v>9</v>
      </c>
      <c r="BG1454">
        <v>18</v>
      </c>
      <c r="BH1454" t="s">
        <v>9023</v>
      </c>
      <c r="BI1454" t="s">
        <v>18002</v>
      </c>
      <c r="BJ1454" s="16">
        <v>44399</v>
      </c>
      <c r="BK1454" t="s">
        <v>4476</v>
      </c>
      <c r="BL1454">
        <v>700000000</v>
      </c>
      <c r="BM1454" t="s">
        <v>1244</v>
      </c>
      <c r="BN1454">
        <v>964095698</v>
      </c>
      <c r="BO1454" t="s">
        <v>5195</v>
      </c>
      <c r="BP1454" t="s">
        <v>6796</v>
      </c>
      <c r="CC1454" t="s">
        <v>18003</v>
      </c>
      <c r="CD1454">
        <v>142</v>
      </c>
      <c r="CF1454">
        <v>0</v>
      </c>
      <c r="CG1454">
        <v>7</v>
      </c>
      <c r="CI1454" t="s">
        <v>4580</v>
      </c>
      <c r="CJ1454">
        <v>136860</v>
      </c>
      <c r="CK1454" t="s">
        <v>39</v>
      </c>
      <c r="CL1454">
        <v>136860</v>
      </c>
      <c r="CP1454" t="s">
        <v>5045</v>
      </c>
      <c r="CQ1454" t="s">
        <v>18004</v>
      </c>
      <c r="CR1454" t="s">
        <v>18005</v>
      </c>
      <c r="CS1454" t="s">
        <v>18006</v>
      </c>
      <c r="CU1454">
        <v>26</v>
      </c>
    </row>
    <row r="1455" spans="1:99" x14ac:dyDescent="0.2">
      <c r="A1455" s="21" t="s">
        <v>6490</v>
      </c>
      <c r="B1455" t="s">
        <v>6491</v>
      </c>
      <c r="C1455" s="16">
        <v>42736</v>
      </c>
      <c r="D1455" t="s">
        <v>4501</v>
      </c>
      <c r="E1455" t="s">
        <v>4477</v>
      </c>
      <c r="F1455" t="s">
        <v>53</v>
      </c>
      <c r="G1455" t="s">
        <v>18007</v>
      </c>
      <c r="H1455" t="s">
        <v>4503</v>
      </c>
      <c r="I1455" t="s">
        <v>97</v>
      </c>
      <c r="J1455" t="s">
        <v>18008</v>
      </c>
      <c r="K1455" t="s">
        <v>4506</v>
      </c>
      <c r="L1455" t="s">
        <v>18009</v>
      </c>
      <c r="M1455">
        <v>265</v>
      </c>
      <c r="N1455" t="s">
        <v>4484</v>
      </c>
      <c r="S1455" t="s">
        <v>4485</v>
      </c>
      <c r="T1455" t="s">
        <v>18010</v>
      </c>
      <c r="U1455" t="s">
        <v>18011</v>
      </c>
      <c r="V1455" t="s">
        <v>18012</v>
      </c>
      <c r="W1455" t="s">
        <v>18013</v>
      </c>
      <c r="X1455" t="s">
        <v>18014</v>
      </c>
      <c r="Y1455" t="s">
        <v>18015</v>
      </c>
      <c r="Z1455">
        <v>98</v>
      </c>
      <c r="AD1455">
        <v>3</v>
      </c>
      <c r="AE1455">
        <v>4</v>
      </c>
      <c r="AF1455">
        <v>1</v>
      </c>
      <c r="AM1455">
        <v>3</v>
      </c>
      <c r="AN1455" t="s">
        <v>18016</v>
      </c>
      <c r="AO1455" s="17">
        <v>18568</v>
      </c>
      <c r="AP1455">
        <v>5</v>
      </c>
      <c r="AR1455" s="16">
        <v>44039</v>
      </c>
      <c r="AS1455">
        <v>18800000</v>
      </c>
      <c r="AT1455" t="s">
        <v>39</v>
      </c>
      <c r="AU1455">
        <v>18800000</v>
      </c>
      <c r="AV1455">
        <v>18800000</v>
      </c>
      <c r="AW1455" t="s">
        <v>39</v>
      </c>
      <c r="AX1455">
        <v>18800000</v>
      </c>
      <c r="AY1455" t="s">
        <v>97</v>
      </c>
      <c r="AZ1455">
        <v>93800000</v>
      </c>
      <c r="BA1455" t="s">
        <v>39</v>
      </c>
      <c r="BB1455">
        <v>93800000</v>
      </c>
      <c r="BC1455">
        <v>93800000</v>
      </c>
      <c r="BD1455" t="s">
        <v>39</v>
      </c>
      <c r="BE1455">
        <v>93800000</v>
      </c>
      <c r="BF1455">
        <v>2</v>
      </c>
      <c r="BG1455">
        <v>5</v>
      </c>
      <c r="CC1455" t="s">
        <v>13593</v>
      </c>
      <c r="CD1455">
        <v>37</v>
      </c>
      <c r="CP1455" t="s">
        <v>14082</v>
      </c>
      <c r="CQ1455" t="s">
        <v>18017</v>
      </c>
      <c r="CT1455">
        <v>2</v>
      </c>
      <c r="CU1455">
        <v>41</v>
      </c>
    </row>
    <row r="1456" spans="1:99" x14ac:dyDescent="0.2">
      <c r="A1456" s="21" t="s">
        <v>2476</v>
      </c>
      <c r="B1456" t="s">
        <v>2478</v>
      </c>
      <c r="C1456" s="16">
        <v>40391</v>
      </c>
      <c r="D1456" t="s">
        <v>4476</v>
      </c>
      <c r="E1456" t="s">
        <v>4477</v>
      </c>
      <c r="F1456" t="s">
        <v>77</v>
      </c>
      <c r="G1456" t="s">
        <v>18018</v>
      </c>
      <c r="H1456" t="s">
        <v>4503</v>
      </c>
      <c r="I1456" t="s">
        <v>97</v>
      </c>
      <c r="J1456" t="s">
        <v>2477</v>
      </c>
      <c r="K1456" t="s">
        <v>18019</v>
      </c>
      <c r="L1456" t="s">
        <v>2479</v>
      </c>
      <c r="M1456">
        <v>271</v>
      </c>
      <c r="N1456" t="s">
        <v>4484</v>
      </c>
      <c r="S1456" t="s">
        <v>4485</v>
      </c>
      <c r="T1456" t="s">
        <v>2480</v>
      </c>
      <c r="U1456" t="s">
        <v>18020</v>
      </c>
      <c r="V1456" t="s">
        <v>18021</v>
      </c>
      <c r="W1456" t="s">
        <v>18022</v>
      </c>
      <c r="X1456" t="s">
        <v>18023</v>
      </c>
      <c r="Y1456" t="s">
        <v>18024</v>
      </c>
      <c r="Z1456">
        <v>1.36</v>
      </c>
      <c r="AA1456" t="s">
        <v>4776</v>
      </c>
      <c r="AB1456" t="s">
        <v>5882</v>
      </c>
      <c r="AD1456">
        <v>1.0469999999999999</v>
      </c>
      <c r="AE1456">
        <v>1.3240000000000001</v>
      </c>
      <c r="AF1456">
        <v>26</v>
      </c>
      <c r="AG1456">
        <v>16</v>
      </c>
      <c r="AH1456">
        <v>32</v>
      </c>
      <c r="AI1456">
        <v>32</v>
      </c>
      <c r="AM1456">
        <v>5</v>
      </c>
      <c r="AN1456" t="s">
        <v>18025</v>
      </c>
      <c r="AO1456" t="s">
        <v>4692</v>
      </c>
      <c r="AP1456">
        <v>12</v>
      </c>
      <c r="AR1456" s="16">
        <v>43411</v>
      </c>
      <c r="AS1456">
        <v>8500000</v>
      </c>
      <c r="AT1456" t="s">
        <v>1244</v>
      </c>
      <c r="AU1456">
        <v>11159087</v>
      </c>
      <c r="AV1456">
        <v>8500000</v>
      </c>
      <c r="AW1456" t="s">
        <v>1244</v>
      </c>
      <c r="AX1456">
        <v>11159087</v>
      </c>
      <c r="AY1456" t="s">
        <v>97</v>
      </c>
      <c r="AZ1456">
        <v>44568168</v>
      </c>
      <c r="BA1456" t="s">
        <v>39</v>
      </c>
      <c r="BB1456">
        <v>44568168</v>
      </c>
      <c r="BC1456">
        <v>44568168</v>
      </c>
      <c r="BD1456" t="s">
        <v>39</v>
      </c>
      <c r="BE1456">
        <v>44568168</v>
      </c>
      <c r="BF1456">
        <v>4</v>
      </c>
      <c r="BG1456">
        <v>11</v>
      </c>
      <c r="CC1456" t="s">
        <v>13622</v>
      </c>
      <c r="CD1456">
        <v>38</v>
      </c>
      <c r="CF1456">
        <v>0</v>
      </c>
      <c r="CG1456">
        <v>3</v>
      </c>
      <c r="CI1456" t="s">
        <v>4580</v>
      </c>
      <c r="CJ1456">
        <v>26230</v>
      </c>
      <c r="CK1456" t="s">
        <v>39</v>
      </c>
      <c r="CL1456">
        <v>26230</v>
      </c>
      <c r="CP1456" t="s">
        <v>8350</v>
      </c>
      <c r="CQ1456" t="s">
        <v>18026</v>
      </c>
      <c r="CT1456">
        <v>1</v>
      </c>
      <c r="CU1456">
        <v>67</v>
      </c>
    </row>
    <row r="1457" spans="1:99" x14ac:dyDescent="0.2">
      <c r="A1457" s="21" t="s">
        <v>1997</v>
      </c>
      <c r="B1457" t="s">
        <v>1999</v>
      </c>
      <c r="C1457" s="16">
        <v>40909</v>
      </c>
      <c r="D1457" t="s">
        <v>4501</v>
      </c>
      <c r="E1457" t="s">
        <v>4477</v>
      </c>
      <c r="F1457" t="s">
        <v>1315</v>
      </c>
      <c r="G1457" t="s">
        <v>18027</v>
      </c>
      <c r="H1457" t="s">
        <v>4503</v>
      </c>
      <c r="I1457" t="s">
        <v>34</v>
      </c>
      <c r="J1457" t="s">
        <v>1998</v>
      </c>
      <c r="K1457" t="s">
        <v>4506</v>
      </c>
      <c r="L1457" t="s">
        <v>2000</v>
      </c>
      <c r="M1457">
        <v>289</v>
      </c>
      <c r="N1457" t="s">
        <v>4484</v>
      </c>
      <c r="S1457" t="s">
        <v>4485</v>
      </c>
      <c r="T1457" t="s">
        <v>2001</v>
      </c>
      <c r="U1457" t="s">
        <v>18028</v>
      </c>
      <c r="V1457" t="s">
        <v>18029</v>
      </c>
      <c r="W1457" t="s">
        <v>18030</v>
      </c>
      <c r="X1457" t="s">
        <v>18031</v>
      </c>
      <c r="Y1457" t="s">
        <v>18032</v>
      </c>
      <c r="Z1457">
        <v>138</v>
      </c>
      <c r="AA1457" t="s">
        <v>4712</v>
      </c>
      <c r="AD1457">
        <v>2</v>
      </c>
      <c r="AE1457">
        <v>3</v>
      </c>
      <c r="AF1457">
        <v>1</v>
      </c>
      <c r="AM1457">
        <v>1</v>
      </c>
      <c r="AN1457" t="s">
        <v>18033</v>
      </c>
      <c r="AO1457" t="s">
        <v>4714</v>
      </c>
      <c r="AP1457">
        <v>3</v>
      </c>
      <c r="AQ1457" t="s">
        <v>36</v>
      </c>
      <c r="AR1457" s="16">
        <v>44207</v>
      </c>
      <c r="AS1457">
        <v>450000000</v>
      </c>
      <c r="AT1457" t="s">
        <v>39</v>
      </c>
      <c r="AU1457">
        <v>450000000</v>
      </c>
      <c r="AV1457">
        <v>450000000</v>
      </c>
      <c r="AW1457" t="s">
        <v>39</v>
      </c>
      <c r="AX1457">
        <v>450000000</v>
      </c>
      <c r="AY1457" t="s">
        <v>34</v>
      </c>
      <c r="AZ1457">
        <v>830000000</v>
      </c>
      <c r="BA1457" t="s">
        <v>39</v>
      </c>
      <c r="BB1457">
        <v>830000000</v>
      </c>
      <c r="BC1457">
        <v>830000000</v>
      </c>
      <c r="BD1457" t="s">
        <v>39</v>
      </c>
      <c r="BE1457">
        <v>830000000</v>
      </c>
      <c r="BF1457">
        <v>4</v>
      </c>
      <c r="BG1457">
        <v>8</v>
      </c>
      <c r="CC1457" t="s">
        <v>5559</v>
      </c>
      <c r="CD1457">
        <v>351</v>
      </c>
      <c r="CF1457">
        <v>0</v>
      </c>
      <c r="CG1457">
        <v>1</v>
      </c>
      <c r="CI1457" t="s">
        <v>4580</v>
      </c>
      <c r="CP1457" t="s">
        <v>10075</v>
      </c>
      <c r="CQ1457" t="s">
        <v>18034</v>
      </c>
      <c r="CT1457">
        <v>3</v>
      </c>
      <c r="CU1457">
        <v>39</v>
      </c>
    </row>
    <row r="1458" spans="1:99" x14ac:dyDescent="0.2">
      <c r="A1458" s="21" t="s">
        <v>1758</v>
      </c>
      <c r="B1458" t="s">
        <v>1760</v>
      </c>
      <c r="C1458" s="16">
        <v>42005</v>
      </c>
      <c r="D1458" t="s">
        <v>4501</v>
      </c>
      <c r="G1458" t="s">
        <v>18035</v>
      </c>
      <c r="H1458" t="s">
        <v>4503</v>
      </c>
      <c r="I1458" t="s">
        <v>34</v>
      </c>
      <c r="J1458" t="s">
        <v>1759</v>
      </c>
      <c r="K1458" t="s">
        <v>4506</v>
      </c>
      <c r="L1458" t="s">
        <v>1761</v>
      </c>
      <c r="M1458">
        <v>320</v>
      </c>
      <c r="N1458" t="s">
        <v>4484</v>
      </c>
      <c r="S1458" t="s">
        <v>4485</v>
      </c>
      <c r="T1458" t="s">
        <v>1762</v>
      </c>
      <c r="U1458" t="s">
        <v>18036</v>
      </c>
      <c r="V1458" t="s">
        <v>18037</v>
      </c>
      <c r="W1458" t="s">
        <v>18038</v>
      </c>
      <c r="X1458" t="s">
        <v>18039</v>
      </c>
      <c r="Z1458">
        <v>34</v>
      </c>
      <c r="AM1458">
        <v>1</v>
      </c>
      <c r="AN1458" t="s">
        <v>18040</v>
      </c>
      <c r="AO1458" t="s">
        <v>4528</v>
      </c>
      <c r="AP1458">
        <v>7</v>
      </c>
      <c r="AQ1458" t="s">
        <v>36</v>
      </c>
      <c r="AR1458" s="16">
        <v>44397</v>
      </c>
      <c r="AS1458">
        <v>180000000</v>
      </c>
      <c r="AT1458" t="s">
        <v>39</v>
      </c>
      <c r="AU1458">
        <v>180000000</v>
      </c>
      <c r="AV1458">
        <v>180000000</v>
      </c>
      <c r="AW1458" t="s">
        <v>39</v>
      </c>
      <c r="AX1458">
        <v>180000000</v>
      </c>
      <c r="AY1458" t="s">
        <v>34</v>
      </c>
      <c r="AZ1458">
        <v>258000000</v>
      </c>
      <c r="BA1458" t="s">
        <v>39</v>
      </c>
      <c r="BB1458">
        <v>258000000</v>
      </c>
      <c r="BC1458">
        <v>263200000</v>
      </c>
      <c r="BD1458" t="s">
        <v>39</v>
      </c>
      <c r="BE1458">
        <v>263200000</v>
      </c>
      <c r="BF1458">
        <v>5</v>
      </c>
      <c r="BG1458">
        <v>17</v>
      </c>
      <c r="CC1458" t="s">
        <v>5086</v>
      </c>
      <c r="CD1458">
        <v>101</v>
      </c>
      <c r="CF1458">
        <v>0</v>
      </c>
      <c r="CG1458">
        <v>4</v>
      </c>
      <c r="CI1458" t="s">
        <v>4580</v>
      </c>
      <c r="CP1458" t="s">
        <v>4703</v>
      </c>
      <c r="CQ1458" t="s">
        <v>18041</v>
      </c>
      <c r="CU1458">
        <v>31</v>
      </c>
    </row>
    <row r="1459" spans="1:99" x14ac:dyDescent="0.2">
      <c r="A1459" s="21" t="s">
        <v>15605</v>
      </c>
      <c r="B1459" t="s">
        <v>15606</v>
      </c>
      <c r="C1459" s="16">
        <v>42370</v>
      </c>
      <c r="D1459" t="s">
        <v>4501</v>
      </c>
      <c r="E1459" t="s">
        <v>4477</v>
      </c>
      <c r="F1459" t="s">
        <v>45</v>
      </c>
      <c r="G1459" t="s">
        <v>18042</v>
      </c>
      <c r="H1459" t="s">
        <v>4503</v>
      </c>
      <c r="I1459" t="s">
        <v>1084</v>
      </c>
      <c r="J1459" t="s">
        <v>2337</v>
      </c>
      <c r="K1459" t="s">
        <v>4696</v>
      </c>
      <c r="L1459" t="s">
        <v>18043</v>
      </c>
      <c r="M1459">
        <v>338</v>
      </c>
      <c r="N1459" t="s">
        <v>4484</v>
      </c>
      <c r="S1459" t="s">
        <v>4485</v>
      </c>
      <c r="T1459" t="s">
        <v>18044</v>
      </c>
      <c r="U1459" t="s">
        <v>18045</v>
      </c>
      <c r="V1459" t="s">
        <v>18046</v>
      </c>
      <c r="W1459" t="s">
        <v>18047</v>
      </c>
      <c r="X1459" t="s">
        <v>18048</v>
      </c>
      <c r="Y1459">
        <v>490302325678900</v>
      </c>
      <c r="Z1459">
        <v>52</v>
      </c>
      <c r="AA1459" t="s">
        <v>4712</v>
      </c>
      <c r="AB1459" t="s">
        <v>5882</v>
      </c>
      <c r="AC1459" t="s">
        <v>36</v>
      </c>
      <c r="AD1459">
        <v>1</v>
      </c>
      <c r="AE1459">
        <v>1</v>
      </c>
      <c r="AM1459">
        <v>2</v>
      </c>
      <c r="AN1459" t="s">
        <v>18049</v>
      </c>
      <c r="AO1459" t="s">
        <v>4493</v>
      </c>
      <c r="AP1459">
        <v>5</v>
      </c>
      <c r="AQ1459" t="s">
        <v>36</v>
      </c>
      <c r="AR1459" s="16">
        <v>44403</v>
      </c>
      <c r="AS1459">
        <v>190000000</v>
      </c>
      <c r="AT1459" t="s">
        <v>35</v>
      </c>
      <c r="AU1459">
        <v>224293063</v>
      </c>
      <c r="AV1459">
        <v>190000000</v>
      </c>
      <c r="AW1459" t="s">
        <v>35</v>
      </c>
      <c r="AX1459">
        <v>224293063</v>
      </c>
      <c r="AY1459" t="s">
        <v>1084</v>
      </c>
      <c r="AZ1459">
        <v>345100000</v>
      </c>
      <c r="BA1459" t="s">
        <v>35</v>
      </c>
      <c r="BB1459">
        <v>402916720</v>
      </c>
      <c r="BC1459">
        <v>345100000</v>
      </c>
      <c r="BD1459" t="s">
        <v>35</v>
      </c>
      <c r="BE1459">
        <v>402916720</v>
      </c>
      <c r="BF1459">
        <v>5</v>
      </c>
      <c r="BG1459">
        <v>21</v>
      </c>
      <c r="CC1459" t="s">
        <v>5620</v>
      </c>
      <c r="CD1459">
        <v>4</v>
      </c>
      <c r="CF1459">
        <v>0</v>
      </c>
      <c r="CG1459">
        <v>8</v>
      </c>
      <c r="CI1459" t="s">
        <v>4594</v>
      </c>
    </row>
    <row r="1460" spans="1:99" x14ac:dyDescent="0.2">
      <c r="A1460" s="21" t="s">
        <v>18050</v>
      </c>
      <c r="B1460" t="s">
        <v>18051</v>
      </c>
      <c r="C1460" s="16">
        <v>40544</v>
      </c>
      <c r="D1460" t="s">
        <v>4501</v>
      </c>
      <c r="F1460" t="s">
        <v>4478</v>
      </c>
      <c r="G1460" t="s">
        <v>18052</v>
      </c>
      <c r="H1460" t="s">
        <v>4503</v>
      </c>
      <c r="I1460" t="s">
        <v>1084</v>
      </c>
      <c r="J1460" t="s">
        <v>12247</v>
      </c>
      <c r="K1460" t="s">
        <v>4696</v>
      </c>
      <c r="L1460" t="s">
        <v>18053</v>
      </c>
      <c r="M1460">
        <v>359</v>
      </c>
      <c r="N1460" t="s">
        <v>4484</v>
      </c>
      <c r="S1460" t="s">
        <v>4485</v>
      </c>
      <c r="T1460" t="s">
        <v>18054</v>
      </c>
      <c r="U1460" t="s">
        <v>18055</v>
      </c>
      <c r="V1460" t="s">
        <v>18056</v>
      </c>
      <c r="W1460" t="s">
        <v>18057</v>
      </c>
      <c r="X1460" t="s">
        <v>18058</v>
      </c>
      <c r="Z1460">
        <v>109</v>
      </c>
      <c r="AA1460" t="s">
        <v>4712</v>
      </c>
      <c r="AM1460">
        <v>3</v>
      </c>
      <c r="AN1460" t="s">
        <v>18059</v>
      </c>
      <c r="AO1460" t="s">
        <v>4493</v>
      </c>
      <c r="AP1460">
        <v>6</v>
      </c>
      <c r="AQ1460" t="s">
        <v>36</v>
      </c>
      <c r="AR1460" s="16">
        <v>44203</v>
      </c>
      <c r="AS1460">
        <v>110000000</v>
      </c>
      <c r="AT1460" t="s">
        <v>35</v>
      </c>
      <c r="AU1460">
        <v>134960714</v>
      </c>
      <c r="AV1460">
        <v>110000000</v>
      </c>
      <c r="AW1460" t="s">
        <v>35</v>
      </c>
      <c r="AX1460">
        <v>134960714</v>
      </c>
      <c r="AY1460" t="s">
        <v>1084</v>
      </c>
      <c r="AZ1460">
        <v>152000000</v>
      </c>
      <c r="BA1460" t="s">
        <v>35</v>
      </c>
      <c r="BB1460">
        <v>182920969</v>
      </c>
      <c r="BC1460">
        <v>152000000</v>
      </c>
      <c r="BD1460" t="s">
        <v>35</v>
      </c>
      <c r="BE1460">
        <v>182920969</v>
      </c>
      <c r="BF1460">
        <v>5</v>
      </c>
      <c r="BG1460">
        <v>9</v>
      </c>
      <c r="CC1460" t="s">
        <v>5086</v>
      </c>
      <c r="CD1460">
        <v>239</v>
      </c>
      <c r="CF1460">
        <v>0</v>
      </c>
      <c r="CG1460">
        <v>9</v>
      </c>
      <c r="CI1460" t="s">
        <v>4580</v>
      </c>
      <c r="CJ1460">
        <v>12940061</v>
      </c>
      <c r="CK1460" t="s">
        <v>39</v>
      </c>
      <c r="CL1460">
        <v>12940061</v>
      </c>
      <c r="CN1460" t="s">
        <v>4530</v>
      </c>
      <c r="CP1460" t="s">
        <v>4716</v>
      </c>
      <c r="CQ1460" t="s">
        <v>18060</v>
      </c>
      <c r="CU1460">
        <v>33</v>
      </c>
    </row>
    <row r="1461" spans="1:99" x14ac:dyDescent="0.2">
      <c r="A1461" s="21" t="s">
        <v>18061</v>
      </c>
      <c r="B1461" t="s">
        <v>18062</v>
      </c>
      <c r="C1461" s="16">
        <v>38718</v>
      </c>
      <c r="D1461" t="s">
        <v>4501</v>
      </c>
      <c r="F1461" t="s">
        <v>3319</v>
      </c>
      <c r="G1461" t="s">
        <v>18063</v>
      </c>
      <c r="H1461" t="s">
        <v>3555</v>
      </c>
      <c r="I1461" t="s">
        <v>97</v>
      </c>
      <c r="J1461" t="s">
        <v>18064</v>
      </c>
      <c r="K1461" t="s">
        <v>4896</v>
      </c>
      <c r="L1461" t="s">
        <v>18065</v>
      </c>
      <c r="M1461">
        <v>372</v>
      </c>
      <c r="N1461" t="s">
        <v>4484</v>
      </c>
      <c r="O1461" s="16">
        <v>43264</v>
      </c>
      <c r="P1461" t="s">
        <v>4476</v>
      </c>
      <c r="S1461" t="s">
        <v>4485</v>
      </c>
      <c r="T1461" t="s">
        <v>18066</v>
      </c>
      <c r="U1461" t="s">
        <v>18067</v>
      </c>
      <c r="V1461" t="s">
        <v>18068</v>
      </c>
      <c r="W1461" t="s">
        <v>18069</v>
      </c>
      <c r="X1461" t="s">
        <v>18070</v>
      </c>
      <c r="Y1461" t="s">
        <v>18071</v>
      </c>
      <c r="Z1461">
        <v>690</v>
      </c>
      <c r="AA1461" t="s">
        <v>13722</v>
      </c>
      <c r="AD1461">
        <v>1</v>
      </c>
      <c r="AE1461">
        <v>1</v>
      </c>
      <c r="AM1461">
        <v>1</v>
      </c>
      <c r="AN1461" t="s">
        <v>18072</v>
      </c>
      <c r="AO1461" t="s">
        <v>9031</v>
      </c>
      <c r="AP1461">
        <v>3</v>
      </c>
      <c r="AQ1461" t="s">
        <v>2596</v>
      </c>
      <c r="AR1461" s="16">
        <v>42277</v>
      </c>
      <c r="AY1461" t="s">
        <v>97</v>
      </c>
      <c r="AZ1461">
        <v>266000000</v>
      </c>
      <c r="BA1461" t="s">
        <v>39</v>
      </c>
      <c r="BB1461">
        <v>266000000</v>
      </c>
      <c r="BC1461">
        <v>266000000</v>
      </c>
      <c r="BD1461" t="s">
        <v>39</v>
      </c>
      <c r="BE1461">
        <v>266000000</v>
      </c>
      <c r="BF1461">
        <v>3</v>
      </c>
      <c r="BG1461">
        <v>7</v>
      </c>
      <c r="BQ1461" s="16">
        <v>43264</v>
      </c>
      <c r="BT1461">
        <v>1100000000</v>
      </c>
      <c r="BU1461" t="s">
        <v>39</v>
      </c>
      <c r="BV1461">
        <v>1100000000</v>
      </c>
      <c r="BW1461">
        <v>8300000000</v>
      </c>
      <c r="BX1461" t="s">
        <v>39</v>
      </c>
      <c r="BY1461">
        <v>8300000000</v>
      </c>
      <c r="BZ1461" t="s">
        <v>18073</v>
      </c>
      <c r="CA1461" t="s">
        <v>18074</v>
      </c>
      <c r="CB1461" t="s">
        <v>18075</v>
      </c>
      <c r="CC1461" t="s">
        <v>13593</v>
      </c>
      <c r="CD1461">
        <v>1.0649999999999999</v>
      </c>
      <c r="CF1461">
        <v>0</v>
      </c>
      <c r="CG1461">
        <v>11</v>
      </c>
      <c r="CI1461" t="s">
        <v>4580</v>
      </c>
      <c r="CN1461" t="s">
        <v>4530</v>
      </c>
      <c r="CP1461" t="s">
        <v>5196</v>
      </c>
      <c r="CQ1461" t="s">
        <v>18076</v>
      </c>
      <c r="CU1461">
        <v>34</v>
      </c>
    </row>
    <row r="1462" spans="1:99" x14ac:dyDescent="0.2">
      <c r="A1462" s="21" t="s">
        <v>1905</v>
      </c>
      <c r="B1462" t="s">
        <v>1906</v>
      </c>
      <c r="C1462" s="16">
        <v>42915</v>
      </c>
      <c r="D1462" t="s">
        <v>4476</v>
      </c>
      <c r="F1462" t="s">
        <v>77</v>
      </c>
      <c r="G1462" t="s">
        <v>18077</v>
      </c>
      <c r="H1462" t="s">
        <v>4503</v>
      </c>
      <c r="I1462" t="s">
        <v>67</v>
      </c>
      <c r="J1462" t="s">
        <v>1264</v>
      </c>
      <c r="K1462" t="s">
        <v>4506</v>
      </c>
      <c r="L1462" t="s">
        <v>1907</v>
      </c>
      <c r="M1462">
        <v>415</v>
      </c>
      <c r="N1462" t="s">
        <v>4484</v>
      </c>
      <c r="S1462" t="s">
        <v>4485</v>
      </c>
      <c r="T1462" t="s">
        <v>1908</v>
      </c>
      <c r="U1462" t="s">
        <v>18078</v>
      </c>
      <c r="V1462" t="s">
        <v>18079</v>
      </c>
      <c r="W1462" t="s">
        <v>18080</v>
      </c>
      <c r="X1462" t="s">
        <v>18081</v>
      </c>
      <c r="Z1462">
        <v>44</v>
      </c>
      <c r="AM1462">
        <v>1</v>
      </c>
      <c r="AN1462" t="s">
        <v>18082</v>
      </c>
      <c r="AO1462" t="s">
        <v>4692</v>
      </c>
      <c r="AP1462">
        <v>4</v>
      </c>
      <c r="AQ1462" t="s">
        <v>61</v>
      </c>
      <c r="AR1462" s="16">
        <v>44398</v>
      </c>
      <c r="AS1462">
        <v>43300000</v>
      </c>
      <c r="AT1462" t="s">
        <v>35</v>
      </c>
      <c r="AU1462">
        <v>51065837</v>
      </c>
      <c r="AV1462">
        <v>43300000</v>
      </c>
      <c r="AW1462" t="s">
        <v>35</v>
      </c>
      <c r="AX1462">
        <v>51065837</v>
      </c>
      <c r="AY1462" t="s">
        <v>67</v>
      </c>
      <c r="AZ1462">
        <v>69465837</v>
      </c>
      <c r="BA1462" t="s">
        <v>39</v>
      </c>
      <c r="BB1462">
        <v>69465837</v>
      </c>
      <c r="BC1462">
        <v>69465837</v>
      </c>
      <c r="BD1462" t="s">
        <v>39</v>
      </c>
      <c r="BE1462">
        <v>69465837</v>
      </c>
      <c r="BF1462">
        <v>4</v>
      </c>
      <c r="BG1462">
        <v>10</v>
      </c>
      <c r="CC1462" t="s">
        <v>10012</v>
      </c>
      <c r="CD1462">
        <v>51</v>
      </c>
      <c r="CF1462">
        <v>0</v>
      </c>
      <c r="CG1462">
        <v>1</v>
      </c>
      <c r="CI1462" t="s">
        <v>4580</v>
      </c>
      <c r="CJ1462">
        <v>25249</v>
      </c>
      <c r="CK1462" t="s">
        <v>39</v>
      </c>
      <c r="CL1462">
        <v>25249</v>
      </c>
      <c r="CP1462" t="s">
        <v>4739</v>
      </c>
      <c r="CQ1462" t="s">
        <v>18083</v>
      </c>
    </row>
    <row r="1463" spans="1:99" x14ac:dyDescent="0.2">
      <c r="A1463" s="21" t="s">
        <v>2172</v>
      </c>
      <c r="B1463" t="s">
        <v>2173</v>
      </c>
      <c r="C1463" s="16">
        <v>40544</v>
      </c>
      <c r="D1463" t="s">
        <v>4501</v>
      </c>
      <c r="F1463" t="s">
        <v>1315</v>
      </c>
      <c r="G1463" t="s">
        <v>18084</v>
      </c>
      <c r="H1463" t="s">
        <v>4503</v>
      </c>
      <c r="I1463" t="s">
        <v>722</v>
      </c>
      <c r="J1463" t="s">
        <v>145</v>
      </c>
      <c r="K1463" t="s">
        <v>4506</v>
      </c>
      <c r="L1463" t="s">
        <v>2174</v>
      </c>
      <c r="M1463">
        <v>423</v>
      </c>
      <c r="N1463" t="s">
        <v>4484</v>
      </c>
      <c r="S1463" t="s">
        <v>4485</v>
      </c>
      <c r="T1463" t="s">
        <v>2175</v>
      </c>
      <c r="U1463" t="s">
        <v>18085</v>
      </c>
      <c r="V1463" t="s">
        <v>18086</v>
      </c>
      <c r="W1463" t="s">
        <v>18087</v>
      </c>
      <c r="X1463" t="s">
        <v>18088</v>
      </c>
      <c r="Y1463" t="s">
        <v>18089</v>
      </c>
      <c r="Z1463">
        <v>288</v>
      </c>
      <c r="AA1463" t="s">
        <v>17943</v>
      </c>
      <c r="AM1463">
        <v>3</v>
      </c>
      <c r="AN1463" t="s">
        <v>18090</v>
      </c>
      <c r="AO1463" t="s">
        <v>4493</v>
      </c>
      <c r="AP1463">
        <v>10</v>
      </c>
      <c r="AQ1463" t="s">
        <v>36</v>
      </c>
      <c r="AR1463" s="16">
        <v>44246</v>
      </c>
      <c r="AY1463" t="s">
        <v>722</v>
      </c>
      <c r="AZ1463">
        <v>217300000</v>
      </c>
      <c r="BA1463" t="s">
        <v>39</v>
      </c>
      <c r="BB1463">
        <v>217300000</v>
      </c>
      <c r="BC1463">
        <v>217300000</v>
      </c>
      <c r="BD1463" t="s">
        <v>39</v>
      </c>
      <c r="BE1463">
        <v>217300000</v>
      </c>
      <c r="BF1463">
        <v>12</v>
      </c>
      <c r="BG1463">
        <v>16</v>
      </c>
      <c r="CC1463" t="s">
        <v>13622</v>
      </c>
      <c r="CD1463">
        <v>165</v>
      </c>
      <c r="CF1463">
        <v>0</v>
      </c>
      <c r="CG1463">
        <v>3</v>
      </c>
      <c r="CI1463" t="s">
        <v>4580</v>
      </c>
      <c r="CJ1463">
        <v>25249</v>
      </c>
      <c r="CK1463" t="s">
        <v>39</v>
      </c>
      <c r="CL1463">
        <v>25249</v>
      </c>
      <c r="CP1463" t="s">
        <v>5045</v>
      </c>
      <c r="CQ1463" t="s">
        <v>18091</v>
      </c>
      <c r="CU1463">
        <v>46</v>
      </c>
    </row>
    <row r="1464" spans="1:99" x14ac:dyDescent="0.2">
      <c r="A1464" s="21" t="s">
        <v>1741</v>
      </c>
      <c r="B1464" t="s">
        <v>1742</v>
      </c>
      <c r="C1464" s="16">
        <v>42096</v>
      </c>
      <c r="D1464" t="s">
        <v>4476</v>
      </c>
      <c r="F1464" t="s">
        <v>77</v>
      </c>
      <c r="G1464" t="s">
        <v>18092</v>
      </c>
    </row>
    <row r="1465" spans="1:99" x14ac:dyDescent="0.2">
      <c r="A1465" s="21" t="s">
        <v>18093</v>
      </c>
      <c r="B1465" t="s">
        <v>18094</v>
      </c>
      <c r="C1465" s="16">
        <v>42064</v>
      </c>
      <c r="D1465" t="s">
        <v>4546</v>
      </c>
      <c r="F1465" t="s">
        <v>45</v>
      </c>
      <c r="G1465" t="s">
        <v>18095</v>
      </c>
      <c r="H1465" t="s">
        <v>4503</v>
      </c>
      <c r="I1465" t="s">
        <v>34</v>
      </c>
      <c r="J1465" t="s">
        <v>18096</v>
      </c>
      <c r="K1465" t="s">
        <v>6538</v>
      </c>
      <c r="L1465" t="s">
        <v>18097</v>
      </c>
      <c r="M1465">
        <v>446</v>
      </c>
      <c r="N1465" t="s">
        <v>4484</v>
      </c>
      <c r="S1465" t="s">
        <v>4485</v>
      </c>
      <c r="T1465" t="s">
        <v>18098</v>
      </c>
      <c r="U1465" t="s">
        <v>18099</v>
      </c>
      <c r="V1465" t="s">
        <v>18100</v>
      </c>
      <c r="W1465" t="s">
        <v>18101</v>
      </c>
      <c r="X1465" t="s">
        <v>18102</v>
      </c>
      <c r="Y1465" t="s">
        <v>18103</v>
      </c>
      <c r="Z1465">
        <v>49</v>
      </c>
      <c r="AA1465" t="s">
        <v>4712</v>
      </c>
      <c r="AM1465">
        <v>2</v>
      </c>
      <c r="AN1465" t="s">
        <v>18104</v>
      </c>
      <c r="AO1465" t="s">
        <v>4493</v>
      </c>
      <c r="AP1465">
        <v>6</v>
      </c>
      <c r="AQ1465" t="s">
        <v>36</v>
      </c>
      <c r="AR1465" s="16">
        <v>44383</v>
      </c>
      <c r="AS1465">
        <v>150000000</v>
      </c>
      <c r="AT1465" t="s">
        <v>39</v>
      </c>
      <c r="AU1465">
        <v>150000000</v>
      </c>
      <c r="AV1465">
        <v>150000000</v>
      </c>
      <c r="AW1465" t="s">
        <v>39</v>
      </c>
      <c r="AX1465">
        <v>150000000</v>
      </c>
      <c r="AY1465" t="s">
        <v>34</v>
      </c>
      <c r="AZ1465">
        <v>228809636</v>
      </c>
      <c r="BA1465" t="s">
        <v>39</v>
      </c>
      <c r="BB1465">
        <v>228809636</v>
      </c>
      <c r="BC1465">
        <v>228809636</v>
      </c>
      <c r="BD1465" t="s">
        <v>39</v>
      </c>
      <c r="BE1465">
        <v>228809636</v>
      </c>
      <c r="BF1465">
        <v>7</v>
      </c>
      <c r="BG1465">
        <v>8</v>
      </c>
      <c r="CC1465" t="s">
        <v>13622</v>
      </c>
      <c r="CD1465">
        <v>137</v>
      </c>
      <c r="CF1465">
        <v>0</v>
      </c>
      <c r="CG1465">
        <v>1</v>
      </c>
      <c r="CI1465" t="s">
        <v>4580</v>
      </c>
      <c r="CN1465" t="s">
        <v>5008</v>
      </c>
      <c r="CP1465" t="s">
        <v>7435</v>
      </c>
      <c r="CQ1465" t="s">
        <v>18105</v>
      </c>
      <c r="CU1465">
        <v>19</v>
      </c>
    </row>
    <row r="1466" spans="1:99" x14ac:dyDescent="0.2">
      <c r="A1466" s="21" t="s">
        <v>1481</v>
      </c>
      <c r="B1466" t="s">
        <v>1483</v>
      </c>
      <c r="C1466" s="16">
        <v>42005</v>
      </c>
      <c r="D1466" t="s">
        <v>4501</v>
      </c>
      <c r="F1466" t="s">
        <v>77</v>
      </c>
      <c r="G1466" t="s">
        <v>18106</v>
      </c>
      <c r="H1466" t="s">
        <v>4503</v>
      </c>
      <c r="I1466" t="s">
        <v>34</v>
      </c>
      <c r="J1466" t="s">
        <v>1482</v>
      </c>
      <c r="K1466" t="s">
        <v>4506</v>
      </c>
      <c r="L1466" t="s">
        <v>1484</v>
      </c>
      <c r="M1466">
        <v>452</v>
      </c>
      <c r="N1466" t="s">
        <v>4484</v>
      </c>
      <c r="S1466" t="s">
        <v>4485</v>
      </c>
      <c r="T1466" t="s">
        <v>1485</v>
      </c>
      <c r="U1466" t="s">
        <v>18107</v>
      </c>
      <c r="V1466" t="s">
        <v>18108</v>
      </c>
      <c r="W1466" t="s">
        <v>18109</v>
      </c>
      <c r="X1466" t="s">
        <v>18110</v>
      </c>
      <c r="Y1466" t="s">
        <v>18111</v>
      </c>
      <c r="Z1466">
        <v>107</v>
      </c>
      <c r="AA1466" t="s">
        <v>17943</v>
      </c>
      <c r="AM1466">
        <v>1</v>
      </c>
      <c r="AN1466" t="s">
        <v>18112</v>
      </c>
      <c r="AO1466" t="s">
        <v>4493</v>
      </c>
      <c r="AP1466">
        <v>9</v>
      </c>
      <c r="AQ1466" t="s">
        <v>36</v>
      </c>
      <c r="AR1466" s="16">
        <v>44389</v>
      </c>
      <c r="AS1466">
        <v>100000000</v>
      </c>
      <c r="AT1466" t="s">
        <v>39</v>
      </c>
      <c r="AU1466">
        <v>100000000</v>
      </c>
      <c r="AV1466">
        <v>100000000</v>
      </c>
      <c r="AW1466" t="s">
        <v>39</v>
      </c>
      <c r="AX1466">
        <v>100000000</v>
      </c>
      <c r="AY1466" t="s">
        <v>34</v>
      </c>
      <c r="AZ1466">
        <v>176736961</v>
      </c>
      <c r="BA1466" t="s">
        <v>39</v>
      </c>
      <c r="BB1466">
        <v>176736961</v>
      </c>
      <c r="BC1466">
        <v>195236961</v>
      </c>
      <c r="BD1466" t="s">
        <v>39</v>
      </c>
      <c r="BE1466">
        <v>195236961</v>
      </c>
      <c r="BF1466">
        <v>9</v>
      </c>
      <c r="BG1466">
        <v>21</v>
      </c>
      <c r="CC1466" t="s">
        <v>18113</v>
      </c>
      <c r="CD1466">
        <v>121</v>
      </c>
      <c r="CF1466">
        <v>0</v>
      </c>
      <c r="CG1466">
        <v>3</v>
      </c>
      <c r="CI1466" t="s">
        <v>4594</v>
      </c>
    </row>
    <row r="1467" spans="1:99" x14ac:dyDescent="0.2">
      <c r="A1467" s="21" t="s">
        <v>2068</v>
      </c>
      <c r="B1467" t="s">
        <v>2070</v>
      </c>
      <c r="C1467" s="16">
        <v>40909</v>
      </c>
      <c r="D1467" t="s">
        <v>4501</v>
      </c>
      <c r="F1467" t="s">
        <v>45</v>
      </c>
      <c r="G1467" t="s">
        <v>18114</v>
      </c>
      <c r="H1467" t="s">
        <v>4503</v>
      </c>
      <c r="I1467" t="s">
        <v>5078</v>
      </c>
      <c r="J1467" t="s">
        <v>2069</v>
      </c>
      <c r="K1467" t="s">
        <v>4506</v>
      </c>
      <c r="L1467" t="s">
        <v>2071</v>
      </c>
      <c r="M1467">
        <v>476</v>
      </c>
      <c r="N1467" t="s">
        <v>4484</v>
      </c>
      <c r="S1467" t="s">
        <v>4485</v>
      </c>
      <c r="T1467" t="s">
        <v>2072</v>
      </c>
      <c r="U1467" t="s">
        <v>18115</v>
      </c>
      <c r="V1467" t="s">
        <v>18116</v>
      </c>
      <c r="W1467" t="s">
        <v>18117</v>
      </c>
      <c r="X1467" t="s">
        <v>18118</v>
      </c>
      <c r="Z1467">
        <v>167</v>
      </c>
      <c r="AM1467">
        <v>3</v>
      </c>
      <c r="AN1467" t="s">
        <v>18119</v>
      </c>
      <c r="AO1467" t="s">
        <v>4493</v>
      </c>
      <c r="AP1467">
        <v>16</v>
      </c>
      <c r="AQ1467" t="s">
        <v>36</v>
      </c>
      <c r="AR1467" s="16">
        <v>44061</v>
      </c>
      <c r="AS1467">
        <v>5000000</v>
      </c>
      <c r="AT1467" t="s">
        <v>1244</v>
      </c>
      <c r="AU1467">
        <v>6626422</v>
      </c>
      <c r="AV1467">
        <v>100000000</v>
      </c>
      <c r="AW1467" t="s">
        <v>39</v>
      </c>
      <c r="AX1467">
        <v>100000000</v>
      </c>
      <c r="AY1467" t="s">
        <v>1084</v>
      </c>
      <c r="AZ1467">
        <v>182117808</v>
      </c>
      <c r="BA1467" t="s">
        <v>39</v>
      </c>
      <c r="BB1467">
        <v>182117808</v>
      </c>
      <c r="BC1467">
        <v>188762927</v>
      </c>
      <c r="BD1467" t="s">
        <v>39</v>
      </c>
      <c r="BE1467">
        <v>188762927</v>
      </c>
      <c r="BF1467">
        <v>10</v>
      </c>
      <c r="BG1467">
        <v>36</v>
      </c>
      <c r="CC1467" t="s">
        <v>10012</v>
      </c>
      <c r="CD1467">
        <v>216</v>
      </c>
      <c r="CF1467">
        <v>5</v>
      </c>
      <c r="CG1467">
        <v>6</v>
      </c>
      <c r="CH1467" t="s">
        <v>4629</v>
      </c>
    </row>
    <row r="1468" spans="1:99" x14ac:dyDescent="0.2">
      <c r="A1468" s="21" t="s">
        <v>18120</v>
      </c>
      <c r="B1468" t="s">
        <v>18121</v>
      </c>
      <c r="C1468" s="16">
        <v>40909</v>
      </c>
      <c r="D1468" t="s">
        <v>4501</v>
      </c>
      <c r="E1468" t="s">
        <v>4477</v>
      </c>
      <c r="F1468" t="s">
        <v>45</v>
      </c>
      <c r="G1468" t="s">
        <v>18122</v>
      </c>
      <c r="H1468" t="s">
        <v>4503</v>
      </c>
      <c r="I1468" t="s">
        <v>60</v>
      </c>
      <c r="J1468" t="s">
        <v>174</v>
      </c>
      <c r="K1468" t="s">
        <v>4896</v>
      </c>
      <c r="L1468" t="s">
        <v>18123</v>
      </c>
      <c r="M1468">
        <v>477</v>
      </c>
      <c r="N1468" t="s">
        <v>4484</v>
      </c>
      <c r="S1468" t="s">
        <v>4485</v>
      </c>
      <c r="T1468" t="s">
        <v>18124</v>
      </c>
      <c r="U1468" t="s">
        <v>18125</v>
      </c>
      <c r="V1468" t="s">
        <v>18126</v>
      </c>
      <c r="W1468" t="s">
        <v>18127</v>
      </c>
      <c r="X1468" t="s">
        <v>18128</v>
      </c>
      <c r="Z1468">
        <v>58</v>
      </c>
      <c r="AA1468" t="s">
        <v>4712</v>
      </c>
      <c r="AM1468">
        <v>1</v>
      </c>
      <c r="AN1468" t="s">
        <v>18129</v>
      </c>
      <c r="AO1468" t="s">
        <v>4528</v>
      </c>
      <c r="AP1468">
        <v>5</v>
      </c>
      <c r="AQ1468" t="s">
        <v>61</v>
      </c>
      <c r="AR1468" s="16">
        <v>44385</v>
      </c>
      <c r="AS1468">
        <v>193000000</v>
      </c>
      <c r="AT1468" t="s">
        <v>35</v>
      </c>
      <c r="AU1468">
        <v>228635602</v>
      </c>
      <c r="AV1468">
        <v>193000000</v>
      </c>
      <c r="AW1468" t="s">
        <v>35</v>
      </c>
      <c r="AX1468">
        <v>228635602</v>
      </c>
      <c r="AY1468" t="s">
        <v>60</v>
      </c>
      <c r="AZ1468">
        <v>237900000</v>
      </c>
      <c r="BA1468" t="s">
        <v>35</v>
      </c>
      <c r="BB1468">
        <v>280763417</v>
      </c>
      <c r="BC1468">
        <v>237900000</v>
      </c>
      <c r="BD1468" t="s">
        <v>35</v>
      </c>
      <c r="BE1468">
        <v>280763417</v>
      </c>
      <c r="BF1468">
        <v>2</v>
      </c>
      <c r="BG1468">
        <v>2</v>
      </c>
      <c r="CC1468" t="s">
        <v>5074</v>
      </c>
      <c r="CD1468">
        <v>71</v>
      </c>
      <c r="CF1468">
        <v>1</v>
      </c>
      <c r="CG1468">
        <v>8</v>
      </c>
      <c r="CH1468" t="s">
        <v>4608</v>
      </c>
      <c r="CI1468" t="s">
        <v>4594</v>
      </c>
    </row>
    <row r="1469" spans="1:99" x14ac:dyDescent="0.2">
      <c r="A1469" s="21" t="s">
        <v>1607</v>
      </c>
      <c r="B1469" t="s">
        <v>1609</v>
      </c>
      <c r="C1469" s="16">
        <v>42370</v>
      </c>
      <c r="D1469" t="s">
        <v>4501</v>
      </c>
      <c r="E1469" t="s">
        <v>4477</v>
      </c>
      <c r="F1469" t="s">
        <v>77</v>
      </c>
      <c r="G1469" t="s">
        <v>18130</v>
      </c>
      <c r="H1469" t="s">
        <v>4503</v>
      </c>
      <c r="I1469" t="s">
        <v>67</v>
      </c>
      <c r="J1469" t="s">
        <v>1608</v>
      </c>
      <c r="K1469" t="s">
        <v>4506</v>
      </c>
      <c r="L1469" t="s">
        <v>1610</v>
      </c>
      <c r="M1469">
        <v>496</v>
      </c>
      <c r="N1469" t="s">
        <v>4484</v>
      </c>
      <c r="S1469" t="s">
        <v>4485</v>
      </c>
      <c r="T1469" t="s">
        <v>1611</v>
      </c>
      <c r="U1469" t="s">
        <v>18131</v>
      </c>
      <c r="V1469" t="s">
        <v>18132</v>
      </c>
      <c r="W1469" t="s">
        <v>18133</v>
      </c>
      <c r="X1469" t="s">
        <v>18134</v>
      </c>
      <c r="Z1469">
        <v>153</v>
      </c>
      <c r="AA1469" t="s">
        <v>17943</v>
      </c>
      <c r="AM1469">
        <v>2</v>
      </c>
      <c r="AN1469" t="s">
        <v>18135</v>
      </c>
      <c r="AO1469" t="s">
        <v>4493</v>
      </c>
      <c r="AP1469">
        <v>8</v>
      </c>
      <c r="AQ1469" t="s">
        <v>61</v>
      </c>
      <c r="AR1469" s="16">
        <v>44391</v>
      </c>
      <c r="AS1469">
        <v>50500000</v>
      </c>
      <c r="AT1469" t="s">
        <v>1244</v>
      </c>
      <c r="AU1469">
        <v>69975418</v>
      </c>
      <c r="AV1469">
        <v>50500000</v>
      </c>
      <c r="AW1469" t="s">
        <v>1244</v>
      </c>
      <c r="AX1469">
        <v>69975418</v>
      </c>
      <c r="AY1469" t="s">
        <v>67</v>
      </c>
      <c r="AZ1469">
        <v>121210567</v>
      </c>
      <c r="BA1469" t="s">
        <v>39</v>
      </c>
      <c r="BB1469">
        <v>121210567</v>
      </c>
      <c r="BC1469">
        <v>121327327</v>
      </c>
      <c r="BD1469" t="s">
        <v>39</v>
      </c>
      <c r="BE1469">
        <v>121327327</v>
      </c>
      <c r="BF1469">
        <v>5</v>
      </c>
      <c r="BG1469">
        <v>22</v>
      </c>
      <c r="CC1469" t="s">
        <v>13582</v>
      </c>
      <c r="CD1469">
        <v>68</v>
      </c>
      <c r="CF1469">
        <v>0</v>
      </c>
      <c r="CG1469">
        <v>2</v>
      </c>
      <c r="CI1469" t="s">
        <v>4580</v>
      </c>
      <c r="CJ1469">
        <v>25249</v>
      </c>
      <c r="CK1469" t="s">
        <v>39</v>
      </c>
      <c r="CL1469">
        <v>25249</v>
      </c>
      <c r="CP1469" t="s">
        <v>4609</v>
      </c>
      <c r="CQ1469" t="s">
        <v>18136</v>
      </c>
      <c r="CT1469">
        <v>1</v>
      </c>
      <c r="CU1469">
        <v>27</v>
      </c>
    </row>
    <row r="1470" spans="1:99" x14ac:dyDescent="0.2">
      <c r="A1470" s="21" t="s">
        <v>18137</v>
      </c>
      <c r="B1470" t="s">
        <v>18138</v>
      </c>
      <c r="C1470" s="16">
        <v>42856</v>
      </c>
      <c r="D1470" t="s">
        <v>4476</v>
      </c>
      <c r="F1470" t="s">
        <v>45</v>
      </c>
      <c r="G1470" t="s">
        <v>18139</v>
      </c>
      <c r="H1470" t="s">
        <v>4503</v>
      </c>
      <c r="I1470" t="s">
        <v>5181</v>
      </c>
      <c r="J1470" t="s">
        <v>18140</v>
      </c>
      <c r="K1470" t="s">
        <v>4506</v>
      </c>
      <c r="L1470" t="s">
        <v>18141</v>
      </c>
      <c r="M1470">
        <v>557</v>
      </c>
      <c r="N1470" t="s">
        <v>4484</v>
      </c>
      <c r="S1470" t="s">
        <v>4485</v>
      </c>
      <c r="T1470" t="s">
        <v>18142</v>
      </c>
      <c r="U1470" t="s">
        <v>18143</v>
      </c>
      <c r="V1470" t="s">
        <v>18144</v>
      </c>
      <c r="W1470" t="s">
        <v>18145</v>
      </c>
      <c r="X1470" t="s">
        <v>18146</v>
      </c>
      <c r="Z1470">
        <v>169</v>
      </c>
      <c r="AM1470">
        <v>1</v>
      </c>
      <c r="AN1470" t="s">
        <v>18147</v>
      </c>
      <c r="AO1470" s="17">
        <v>18568</v>
      </c>
      <c r="AP1470">
        <v>6</v>
      </c>
      <c r="AR1470" s="16">
        <v>44226</v>
      </c>
      <c r="AV1470">
        <v>25000000</v>
      </c>
      <c r="AW1470" t="s">
        <v>39</v>
      </c>
      <c r="AX1470">
        <v>25000000</v>
      </c>
      <c r="AY1470" t="s">
        <v>97</v>
      </c>
      <c r="AZ1470">
        <v>49000000</v>
      </c>
      <c r="BA1470" t="s">
        <v>39</v>
      </c>
      <c r="BB1470">
        <v>49000000</v>
      </c>
      <c r="BC1470">
        <v>49000000</v>
      </c>
      <c r="BD1470" t="s">
        <v>39</v>
      </c>
      <c r="BE1470">
        <v>49000000</v>
      </c>
      <c r="BF1470">
        <v>5</v>
      </c>
      <c r="BG1470">
        <v>8</v>
      </c>
      <c r="CC1470" t="s">
        <v>9991</v>
      </c>
      <c r="CD1470">
        <v>14</v>
      </c>
      <c r="CP1470" t="s">
        <v>8546</v>
      </c>
      <c r="CQ1470" t="s">
        <v>18148</v>
      </c>
    </row>
    <row r="1471" spans="1:99" x14ac:dyDescent="0.2">
      <c r="A1471" s="21" t="s">
        <v>1875</v>
      </c>
      <c r="B1471" t="s">
        <v>1877</v>
      </c>
      <c r="C1471" s="16">
        <v>42370</v>
      </c>
      <c r="D1471" t="s">
        <v>4501</v>
      </c>
      <c r="F1471" t="s">
        <v>77</v>
      </c>
      <c r="G1471" t="s">
        <v>18149</v>
      </c>
      <c r="H1471" t="s">
        <v>4503</v>
      </c>
      <c r="I1471" t="s">
        <v>1084</v>
      </c>
      <c r="J1471" t="s">
        <v>1876</v>
      </c>
      <c r="K1471" t="s">
        <v>4506</v>
      </c>
      <c r="L1471" t="s">
        <v>1878</v>
      </c>
      <c r="M1471">
        <v>640</v>
      </c>
      <c r="N1471" t="s">
        <v>4484</v>
      </c>
      <c r="S1471" t="s">
        <v>4485</v>
      </c>
      <c r="T1471" t="s">
        <v>1879</v>
      </c>
      <c r="U1471" t="s">
        <v>18150</v>
      </c>
      <c r="V1471" t="s">
        <v>18151</v>
      </c>
      <c r="W1471" t="s">
        <v>18152</v>
      </c>
      <c r="X1471" t="s">
        <v>18153</v>
      </c>
      <c r="Z1471">
        <v>124</v>
      </c>
      <c r="AM1471">
        <v>2</v>
      </c>
      <c r="AN1471" t="s">
        <v>18154</v>
      </c>
      <c r="AO1471" t="s">
        <v>4528</v>
      </c>
      <c r="AP1471">
        <v>7</v>
      </c>
      <c r="AQ1471" t="s">
        <v>36</v>
      </c>
      <c r="AR1471" s="16">
        <v>44294</v>
      </c>
      <c r="AS1471">
        <v>70000000</v>
      </c>
      <c r="AT1471" t="s">
        <v>39</v>
      </c>
      <c r="AU1471">
        <v>70000000</v>
      </c>
      <c r="AV1471">
        <v>70000000</v>
      </c>
      <c r="AW1471" t="s">
        <v>39</v>
      </c>
      <c r="AX1471">
        <v>70000000</v>
      </c>
      <c r="AY1471" t="s">
        <v>1084</v>
      </c>
      <c r="AZ1471">
        <v>141800000</v>
      </c>
      <c r="BA1471" t="s">
        <v>39</v>
      </c>
      <c r="BB1471">
        <v>141800000</v>
      </c>
      <c r="BC1471">
        <v>141800000</v>
      </c>
      <c r="BD1471" t="s">
        <v>39</v>
      </c>
      <c r="BE1471">
        <v>141800000</v>
      </c>
      <c r="BF1471">
        <v>6</v>
      </c>
      <c r="BG1471">
        <v>21</v>
      </c>
      <c r="CC1471" t="s">
        <v>10012</v>
      </c>
      <c r="CD1471">
        <v>74</v>
      </c>
      <c r="CF1471">
        <v>0</v>
      </c>
      <c r="CG1471">
        <v>3</v>
      </c>
      <c r="CI1471" t="s">
        <v>4594</v>
      </c>
    </row>
    <row r="1472" spans="1:99" x14ac:dyDescent="0.2">
      <c r="A1472" s="21" t="s">
        <v>2284</v>
      </c>
      <c r="B1472" t="s">
        <v>2285</v>
      </c>
      <c r="C1472" s="16">
        <v>42736</v>
      </c>
      <c r="D1472" t="s">
        <v>4546</v>
      </c>
      <c r="F1472" t="s">
        <v>77</v>
      </c>
      <c r="G1472" t="s">
        <v>18155</v>
      </c>
      <c r="H1472" t="s">
        <v>4503</v>
      </c>
      <c r="I1472" t="s">
        <v>67</v>
      </c>
      <c r="J1472" t="s">
        <v>1531</v>
      </c>
      <c r="K1472" t="s">
        <v>4506</v>
      </c>
      <c r="L1472" t="s">
        <v>2286</v>
      </c>
      <c r="M1472">
        <v>949</v>
      </c>
      <c r="N1472" t="s">
        <v>4484</v>
      </c>
      <c r="S1472" t="s">
        <v>4485</v>
      </c>
      <c r="T1472" t="s">
        <v>2287</v>
      </c>
      <c r="U1472" t="s">
        <v>18156</v>
      </c>
      <c r="W1472" t="s">
        <v>18157</v>
      </c>
      <c r="X1472" t="s">
        <v>18158</v>
      </c>
      <c r="Z1472">
        <v>39</v>
      </c>
      <c r="AM1472">
        <v>3</v>
      </c>
      <c r="AN1472" t="s">
        <v>18159</v>
      </c>
      <c r="AO1472" t="s">
        <v>4528</v>
      </c>
      <c r="AP1472">
        <v>7</v>
      </c>
      <c r="AQ1472" t="s">
        <v>61</v>
      </c>
      <c r="AR1472" s="16">
        <v>44377</v>
      </c>
      <c r="AS1472">
        <v>46119686</v>
      </c>
      <c r="AT1472" t="s">
        <v>39</v>
      </c>
      <c r="AU1472">
        <v>46119686</v>
      </c>
      <c r="AV1472">
        <v>46119686</v>
      </c>
      <c r="AW1472" t="s">
        <v>39</v>
      </c>
      <c r="AX1472">
        <v>46119686</v>
      </c>
      <c r="AY1472" t="s">
        <v>67</v>
      </c>
      <c r="AZ1472">
        <v>56119686</v>
      </c>
      <c r="BA1472" t="s">
        <v>39</v>
      </c>
      <c r="BB1472">
        <v>56119686</v>
      </c>
      <c r="BC1472">
        <v>69928382</v>
      </c>
      <c r="BD1472" t="s">
        <v>39</v>
      </c>
      <c r="BE1472">
        <v>69928382</v>
      </c>
      <c r="BF1472">
        <v>5</v>
      </c>
      <c r="BG1472">
        <v>6</v>
      </c>
      <c r="CC1472" t="s">
        <v>4748</v>
      </c>
      <c r="CD1472">
        <v>46</v>
      </c>
      <c r="CF1472">
        <v>0</v>
      </c>
      <c r="CG1472">
        <v>0</v>
      </c>
      <c r="CI1472" t="s">
        <v>9715</v>
      </c>
      <c r="CP1472" t="s">
        <v>4739</v>
      </c>
      <c r="CQ1472" t="s">
        <v>18160</v>
      </c>
      <c r="CU1472">
        <v>28</v>
      </c>
    </row>
    <row r="1473" spans="1:99" x14ac:dyDescent="0.2">
      <c r="A1473" s="21" t="s">
        <v>18161</v>
      </c>
      <c r="B1473" t="s">
        <v>18162</v>
      </c>
      <c r="C1473" s="16">
        <v>42217</v>
      </c>
      <c r="D1473" t="s">
        <v>4476</v>
      </c>
      <c r="E1473" t="s">
        <v>4477</v>
      </c>
      <c r="G1473" t="s">
        <v>18163</v>
      </c>
      <c r="H1473" t="s">
        <v>4503</v>
      </c>
      <c r="I1473" t="s">
        <v>1084</v>
      </c>
      <c r="J1473" t="s">
        <v>18164</v>
      </c>
      <c r="K1473" t="s">
        <v>18165</v>
      </c>
      <c r="L1473" t="s">
        <v>18166</v>
      </c>
      <c r="M1473">
        <v>958</v>
      </c>
      <c r="N1473" t="s">
        <v>4484</v>
      </c>
      <c r="S1473" t="s">
        <v>4485</v>
      </c>
      <c r="T1473" t="s">
        <v>18167</v>
      </c>
      <c r="U1473" t="s">
        <v>18168</v>
      </c>
      <c r="V1473" t="s">
        <v>18169</v>
      </c>
      <c r="W1473" t="s">
        <v>18170</v>
      </c>
      <c r="X1473" t="s">
        <v>18171</v>
      </c>
      <c r="Y1473" t="s">
        <v>18172</v>
      </c>
      <c r="Z1473">
        <v>59</v>
      </c>
      <c r="AA1473" t="s">
        <v>4712</v>
      </c>
      <c r="AM1473">
        <v>1</v>
      </c>
      <c r="AN1473" t="s">
        <v>18173</v>
      </c>
      <c r="AO1473" t="s">
        <v>4493</v>
      </c>
      <c r="AP1473">
        <v>8</v>
      </c>
      <c r="AQ1473" t="s">
        <v>36</v>
      </c>
      <c r="AR1473" s="16">
        <v>44389</v>
      </c>
      <c r="AS1473">
        <v>210000000</v>
      </c>
      <c r="AT1473" t="s">
        <v>35</v>
      </c>
      <c r="AU1473">
        <v>249136622</v>
      </c>
      <c r="AV1473">
        <v>210000000</v>
      </c>
      <c r="AW1473" t="s">
        <v>35</v>
      </c>
      <c r="AX1473">
        <v>249136622</v>
      </c>
      <c r="AY1473" t="s">
        <v>1084</v>
      </c>
      <c r="AZ1473">
        <v>371258766</v>
      </c>
      <c r="BA1473" t="s">
        <v>39</v>
      </c>
      <c r="BB1473">
        <v>371258766</v>
      </c>
      <c r="BC1473">
        <v>371258766</v>
      </c>
      <c r="BD1473" t="s">
        <v>39</v>
      </c>
      <c r="BE1473">
        <v>371258766</v>
      </c>
      <c r="BF1473">
        <v>3</v>
      </c>
      <c r="BG1473">
        <v>12</v>
      </c>
      <c r="CC1473" t="s">
        <v>4607</v>
      </c>
      <c r="CD1473">
        <v>2</v>
      </c>
      <c r="CF1473">
        <v>0</v>
      </c>
      <c r="CG1473">
        <v>2</v>
      </c>
      <c r="CI1473" t="s">
        <v>4580</v>
      </c>
      <c r="CN1473" t="s">
        <v>5008</v>
      </c>
      <c r="CP1473" t="s">
        <v>4703</v>
      </c>
      <c r="CQ1473" t="s">
        <v>18174</v>
      </c>
      <c r="CT1473">
        <v>1</v>
      </c>
      <c r="CU1473">
        <v>22</v>
      </c>
    </row>
    <row r="1474" spans="1:99" x14ac:dyDescent="0.2">
      <c r="A1474" s="21" t="s">
        <v>18175</v>
      </c>
      <c r="B1474" t="s">
        <v>18176</v>
      </c>
      <c r="C1474" s="16">
        <v>43466</v>
      </c>
      <c r="D1474" t="s">
        <v>4501</v>
      </c>
      <c r="F1474" t="s">
        <v>77</v>
      </c>
      <c r="G1474" t="s">
        <v>18177</v>
      </c>
      <c r="H1474" t="s">
        <v>4503</v>
      </c>
      <c r="I1474" t="s">
        <v>60</v>
      </c>
      <c r="J1474" t="s">
        <v>2378</v>
      </c>
      <c r="K1474" t="s">
        <v>10678</v>
      </c>
      <c r="L1474" t="s">
        <v>18178</v>
      </c>
      <c r="M1474">
        <v>1.008</v>
      </c>
      <c r="N1474" t="s">
        <v>4484</v>
      </c>
      <c r="S1474" t="s">
        <v>4485</v>
      </c>
      <c r="T1474" t="s">
        <v>18179</v>
      </c>
      <c r="W1474" t="s">
        <v>18180</v>
      </c>
      <c r="X1474" t="s">
        <v>18181</v>
      </c>
      <c r="Z1474">
        <v>13</v>
      </c>
      <c r="AM1474">
        <v>10</v>
      </c>
      <c r="AN1474" t="s">
        <v>18182</v>
      </c>
      <c r="AO1474" s="17">
        <v>18568</v>
      </c>
      <c r="AP1474">
        <v>3</v>
      </c>
      <c r="AQ1474" t="s">
        <v>61</v>
      </c>
      <c r="AR1474" s="16">
        <v>44410</v>
      </c>
      <c r="AS1474">
        <v>15000000</v>
      </c>
      <c r="AT1474" t="s">
        <v>1244</v>
      </c>
      <c r="AU1474">
        <v>20837674</v>
      </c>
      <c r="AV1474">
        <v>15000000</v>
      </c>
      <c r="AW1474" t="s">
        <v>1244</v>
      </c>
      <c r="AX1474">
        <v>20837674</v>
      </c>
      <c r="AY1474" t="s">
        <v>60</v>
      </c>
      <c r="AZ1474">
        <v>28200000</v>
      </c>
      <c r="BA1474" t="s">
        <v>1244</v>
      </c>
      <c r="BB1474">
        <v>37702199</v>
      </c>
      <c r="BC1474">
        <v>28200000</v>
      </c>
      <c r="BD1474" t="s">
        <v>1244</v>
      </c>
      <c r="BE1474">
        <v>37702199</v>
      </c>
      <c r="BF1474">
        <v>2</v>
      </c>
      <c r="BG1474">
        <v>5</v>
      </c>
      <c r="CC1474" t="s">
        <v>12296</v>
      </c>
      <c r="CD1474">
        <v>2</v>
      </c>
      <c r="CF1474">
        <v>0</v>
      </c>
      <c r="CG1474">
        <v>1</v>
      </c>
      <c r="CI1474" t="s">
        <v>4580</v>
      </c>
      <c r="CP1474" t="s">
        <v>4636</v>
      </c>
      <c r="CQ1474" t="s">
        <v>18183</v>
      </c>
    </row>
    <row r="1475" spans="1:99" x14ac:dyDescent="0.2">
      <c r="A1475" s="21" t="s">
        <v>7961</v>
      </c>
      <c r="B1475" t="s">
        <v>18184</v>
      </c>
      <c r="C1475" s="16">
        <v>41640</v>
      </c>
      <c r="D1475" t="s">
        <v>4501</v>
      </c>
      <c r="E1475" t="s">
        <v>4477</v>
      </c>
      <c r="F1475" t="s">
        <v>45</v>
      </c>
      <c r="G1475" t="s">
        <v>18185</v>
      </c>
      <c r="H1475" t="s">
        <v>4503</v>
      </c>
      <c r="I1475" t="s">
        <v>97</v>
      </c>
      <c r="J1475" t="s">
        <v>18186</v>
      </c>
      <c r="K1475" t="s">
        <v>4696</v>
      </c>
      <c r="L1475" t="s">
        <v>18187</v>
      </c>
      <c r="M1475">
        <v>1.0209999999999999</v>
      </c>
      <c r="N1475" t="s">
        <v>4484</v>
      </c>
      <c r="S1475" t="s">
        <v>4485</v>
      </c>
      <c r="T1475" t="s">
        <v>18188</v>
      </c>
      <c r="U1475" t="s">
        <v>18189</v>
      </c>
      <c r="W1475" t="s">
        <v>18190</v>
      </c>
      <c r="X1475" t="s">
        <v>18191</v>
      </c>
      <c r="Z1475">
        <v>48</v>
      </c>
      <c r="AB1475" t="s">
        <v>5882</v>
      </c>
      <c r="AC1475" t="s">
        <v>5814</v>
      </c>
      <c r="AD1475">
        <v>21</v>
      </c>
      <c r="AE1475">
        <v>36</v>
      </c>
      <c r="AF1475">
        <v>7</v>
      </c>
      <c r="AH1475">
        <v>5</v>
      </c>
      <c r="AI1475">
        <v>5</v>
      </c>
      <c r="AM1475">
        <v>3</v>
      </c>
      <c r="AN1475" t="s">
        <v>18192</v>
      </c>
      <c r="AO1475" t="s">
        <v>4714</v>
      </c>
      <c r="AP1475">
        <v>3</v>
      </c>
      <c r="AR1475" s="16">
        <v>43423</v>
      </c>
      <c r="AS1475">
        <v>41500000</v>
      </c>
      <c r="AT1475" t="s">
        <v>35</v>
      </c>
      <c r="AU1475">
        <v>47540331</v>
      </c>
      <c r="AV1475">
        <v>41500000</v>
      </c>
      <c r="AW1475" t="s">
        <v>35</v>
      </c>
      <c r="AX1475">
        <v>47540331</v>
      </c>
      <c r="AY1475" t="s">
        <v>97</v>
      </c>
      <c r="AZ1475">
        <v>101500000</v>
      </c>
      <c r="BA1475" t="s">
        <v>35</v>
      </c>
      <c r="BB1475">
        <v>115994173</v>
      </c>
      <c r="BC1475">
        <v>101500000</v>
      </c>
      <c r="BD1475" t="s">
        <v>35</v>
      </c>
      <c r="BE1475">
        <v>115994173</v>
      </c>
      <c r="BF1475">
        <v>3</v>
      </c>
      <c r="BG1475">
        <v>8</v>
      </c>
      <c r="CC1475" t="s">
        <v>18193</v>
      </c>
      <c r="CD1475">
        <v>37</v>
      </c>
      <c r="CF1475">
        <v>0</v>
      </c>
      <c r="CG1475">
        <v>8</v>
      </c>
      <c r="CI1475" t="s">
        <v>4498</v>
      </c>
    </row>
    <row r="1476" spans="1:99" x14ac:dyDescent="0.2">
      <c r="A1476" s="21" t="s">
        <v>3337</v>
      </c>
      <c r="B1476" t="s">
        <v>3339</v>
      </c>
      <c r="C1476" s="16">
        <v>40544</v>
      </c>
      <c r="D1476" t="s">
        <v>4501</v>
      </c>
      <c r="E1476" t="s">
        <v>4477</v>
      </c>
      <c r="F1476" t="s">
        <v>1347</v>
      </c>
      <c r="G1476" t="s">
        <v>18194</v>
      </c>
      <c r="H1476" t="s">
        <v>4503</v>
      </c>
      <c r="I1476" t="s">
        <v>5286</v>
      </c>
      <c r="J1476" t="s">
        <v>3338</v>
      </c>
      <c r="K1476" t="s">
        <v>4506</v>
      </c>
      <c r="L1476" t="s">
        <v>3340</v>
      </c>
      <c r="M1476">
        <v>1.038</v>
      </c>
      <c r="N1476" t="s">
        <v>4484</v>
      </c>
      <c r="S1476" t="s">
        <v>4485</v>
      </c>
      <c r="T1476" t="s">
        <v>3341</v>
      </c>
      <c r="U1476" t="s">
        <v>18195</v>
      </c>
      <c r="V1476" t="s">
        <v>18196</v>
      </c>
      <c r="W1476" t="s">
        <v>18197</v>
      </c>
      <c r="X1476" t="s">
        <v>18198</v>
      </c>
      <c r="Y1476" t="s">
        <v>18199</v>
      </c>
      <c r="Z1476">
        <v>172</v>
      </c>
      <c r="AM1476">
        <v>4</v>
      </c>
      <c r="AN1476" t="s">
        <v>18200</v>
      </c>
      <c r="AO1476" t="s">
        <v>4714</v>
      </c>
      <c r="AP1476">
        <v>11</v>
      </c>
      <c r="AR1476" s="16">
        <v>44335</v>
      </c>
      <c r="AS1476">
        <v>300000000</v>
      </c>
      <c r="AT1476" t="s">
        <v>18201</v>
      </c>
      <c r="AU1476">
        <v>56497175</v>
      </c>
      <c r="AY1476" t="s">
        <v>97</v>
      </c>
      <c r="AZ1476">
        <v>55566841</v>
      </c>
      <c r="BA1476" t="s">
        <v>39</v>
      </c>
      <c r="BB1476">
        <v>55566841</v>
      </c>
      <c r="BC1476">
        <v>1374661805</v>
      </c>
      <c r="BD1476" t="s">
        <v>39</v>
      </c>
      <c r="BE1476">
        <v>1374661805</v>
      </c>
      <c r="BF1476">
        <v>7</v>
      </c>
      <c r="BG1476">
        <v>23</v>
      </c>
      <c r="CC1476" t="s">
        <v>18202</v>
      </c>
      <c r="CD1476">
        <v>99</v>
      </c>
      <c r="CF1476">
        <v>0</v>
      </c>
      <c r="CG1476">
        <v>8</v>
      </c>
      <c r="CI1476" t="s">
        <v>4594</v>
      </c>
    </row>
    <row r="1477" spans="1:99" x14ac:dyDescent="0.2">
      <c r="A1477" s="21" t="s">
        <v>18203</v>
      </c>
      <c r="B1477" t="s">
        <v>18204</v>
      </c>
      <c r="C1477" s="16">
        <v>41072</v>
      </c>
      <c r="D1477" t="s">
        <v>4476</v>
      </c>
      <c r="E1477" t="s">
        <v>4612</v>
      </c>
      <c r="F1477" t="s">
        <v>45</v>
      </c>
      <c r="G1477" t="s">
        <v>18205</v>
      </c>
      <c r="H1477" t="s">
        <v>4503</v>
      </c>
      <c r="I1477" t="s">
        <v>97</v>
      </c>
      <c r="J1477" t="s">
        <v>174</v>
      </c>
      <c r="K1477" t="s">
        <v>4587</v>
      </c>
      <c r="L1477" t="s">
        <v>18206</v>
      </c>
      <c r="M1477">
        <v>1.111</v>
      </c>
      <c r="N1477" t="s">
        <v>4484</v>
      </c>
      <c r="O1477" s="16">
        <v>44371</v>
      </c>
      <c r="P1477" t="s">
        <v>4476</v>
      </c>
      <c r="S1477" t="s">
        <v>4485</v>
      </c>
      <c r="T1477" t="s">
        <v>18207</v>
      </c>
      <c r="U1477" t="s">
        <v>18208</v>
      </c>
      <c r="V1477" t="s">
        <v>18209</v>
      </c>
      <c r="W1477" t="s">
        <v>18210</v>
      </c>
      <c r="X1477" t="s">
        <v>18211</v>
      </c>
      <c r="Y1477" t="s">
        <v>18212</v>
      </c>
      <c r="Z1477">
        <v>107</v>
      </c>
      <c r="AA1477" t="s">
        <v>17943</v>
      </c>
      <c r="AM1477">
        <v>2</v>
      </c>
      <c r="AN1477" t="s">
        <v>18213</v>
      </c>
      <c r="AO1477" t="s">
        <v>4493</v>
      </c>
      <c r="AP1477">
        <v>7</v>
      </c>
      <c r="AQ1477" t="s">
        <v>203</v>
      </c>
      <c r="AR1477" s="16">
        <v>44176</v>
      </c>
      <c r="AS1477">
        <v>85000000</v>
      </c>
      <c r="AT1477" t="s">
        <v>35</v>
      </c>
      <c r="AU1477">
        <v>102947695</v>
      </c>
      <c r="AV1477">
        <v>85000000</v>
      </c>
      <c r="AW1477" t="s">
        <v>35</v>
      </c>
      <c r="AX1477">
        <v>102947695</v>
      </c>
      <c r="AY1477" t="s">
        <v>97</v>
      </c>
      <c r="AZ1477">
        <v>308432162</v>
      </c>
      <c r="BA1477" t="s">
        <v>39</v>
      </c>
      <c r="BB1477">
        <v>308432162</v>
      </c>
      <c r="BC1477">
        <v>308432162</v>
      </c>
      <c r="BD1477" t="s">
        <v>39</v>
      </c>
      <c r="BE1477">
        <v>308432162</v>
      </c>
      <c r="BF1477">
        <v>7</v>
      </c>
      <c r="BG1477">
        <v>16</v>
      </c>
      <c r="BH1477" t="s">
        <v>9023</v>
      </c>
      <c r="BI1477" t="s">
        <v>18002</v>
      </c>
      <c r="BJ1477" s="16">
        <v>44371</v>
      </c>
      <c r="BK1477" t="s">
        <v>4476</v>
      </c>
      <c r="BL1477">
        <v>1800000000</v>
      </c>
      <c r="BM1477" t="s">
        <v>35</v>
      </c>
      <c r="BN1477">
        <v>2147079732</v>
      </c>
      <c r="BO1477" t="s">
        <v>5195</v>
      </c>
      <c r="CC1477" t="s">
        <v>14489</v>
      </c>
      <c r="CD1477">
        <v>131</v>
      </c>
      <c r="CF1477">
        <v>0</v>
      </c>
      <c r="CG1477">
        <v>3</v>
      </c>
      <c r="CI1477" t="s">
        <v>4580</v>
      </c>
      <c r="CN1477" t="s">
        <v>5008</v>
      </c>
      <c r="CP1477" t="s">
        <v>4716</v>
      </c>
      <c r="CQ1477" t="s">
        <v>18214</v>
      </c>
      <c r="CR1477" t="s">
        <v>18215</v>
      </c>
      <c r="CS1477" t="s">
        <v>18216</v>
      </c>
      <c r="CT1477">
        <v>3</v>
      </c>
      <c r="CU1477">
        <v>17</v>
      </c>
    </row>
    <row r="1478" spans="1:99" x14ac:dyDescent="0.2">
      <c r="A1478" s="21" t="s">
        <v>3739</v>
      </c>
      <c r="B1478" t="s">
        <v>3740</v>
      </c>
      <c r="C1478" s="16">
        <v>41640</v>
      </c>
      <c r="D1478" t="s">
        <v>4501</v>
      </c>
      <c r="F1478" t="s">
        <v>1315</v>
      </c>
      <c r="G1478" t="s">
        <v>18217</v>
      </c>
      <c r="H1478" t="s">
        <v>4503</v>
      </c>
      <c r="I1478" t="s">
        <v>44</v>
      </c>
      <c r="J1478" t="s">
        <v>2423</v>
      </c>
      <c r="K1478" t="s">
        <v>4506</v>
      </c>
      <c r="L1478" t="s">
        <v>3741</v>
      </c>
      <c r="M1478">
        <v>1.1970000000000001</v>
      </c>
      <c r="N1478" t="s">
        <v>4484</v>
      </c>
      <c r="S1478" t="s">
        <v>4485</v>
      </c>
      <c r="T1478" t="s">
        <v>3742</v>
      </c>
      <c r="U1478" t="s">
        <v>18218</v>
      </c>
      <c r="V1478" t="s">
        <v>18219</v>
      </c>
      <c r="W1478" t="s">
        <v>18220</v>
      </c>
      <c r="X1478" t="s">
        <v>18221</v>
      </c>
      <c r="Y1478" t="s">
        <v>18222</v>
      </c>
      <c r="Z1478">
        <v>70</v>
      </c>
      <c r="AA1478" t="s">
        <v>17943</v>
      </c>
      <c r="AM1478">
        <v>3</v>
      </c>
      <c r="AN1478" t="s">
        <v>18223</v>
      </c>
      <c r="AO1478" t="s">
        <v>4528</v>
      </c>
      <c r="AP1478">
        <v>4</v>
      </c>
      <c r="AQ1478" t="s">
        <v>44</v>
      </c>
      <c r="AR1478" s="16">
        <v>44372</v>
      </c>
      <c r="AS1478">
        <v>200000000</v>
      </c>
      <c r="AT1478" t="s">
        <v>39</v>
      </c>
      <c r="AU1478">
        <v>200000000</v>
      </c>
      <c r="AV1478">
        <v>200000000</v>
      </c>
      <c r="AW1478" t="s">
        <v>39</v>
      </c>
      <c r="AX1478">
        <v>200000000</v>
      </c>
      <c r="AY1478" t="s">
        <v>44</v>
      </c>
      <c r="AZ1478">
        <v>200000000</v>
      </c>
      <c r="BA1478" t="s">
        <v>39</v>
      </c>
      <c r="BB1478">
        <v>200000000</v>
      </c>
      <c r="BC1478">
        <v>200000000</v>
      </c>
      <c r="BD1478" t="s">
        <v>39</v>
      </c>
      <c r="BE1478">
        <v>200000000</v>
      </c>
      <c r="BF1478">
        <v>3</v>
      </c>
      <c r="BG1478">
        <v>5</v>
      </c>
      <c r="CC1478" t="s">
        <v>5074</v>
      </c>
      <c r="CD1478">
        <v>107</v>
      </c>
      <c r="CF1478">
        <v>0</v>
      </c>
      <c r="CG1478">
        <v>12</v>
      </c>
      <c r="CI1478" t="s">
        <v>4498</v>
      </c>
    </row>
    <row r="1479" spans="1:99" x14ac:dyDescent="0.2">
      <c r="A1479" s="21" t="s">
        <v>18224</v>
      </c>
      <c r="B1479" t="s">
        <v>18225</v>
      </c>
      <c r="C1479" s="16">
        <v>42005</v>
      </c>
      <c r="D1479" t="s">
        <v>4501</v>
      </c>
      <c r="G1479" t="s">
        <v>18226</v>
      </c>
      <c r="H1479" t="s">
        <v>4503</v>
      </c>
      <c r="I1479" t="s">
        <v>34</v>
      </c>
      <c r="J1479" t="s">
        <v>18227</v>
      </c>
      <c r="K1479" t="s">
        <v>4696</v>
      </c>
      <c r="L1479" t="s">
        <v>18228</v>
      </c>
      <c r="M1479">
        <v>1.206</v>
      </c>
      <c r="N1479" t="s">
        <v>4484</v>
      </c>
      <c r="S1479" t="s">
        <v>4485</v>
      </c>
      <c r="T1479" t="s">
        <v>18229</v>
      </c>
      <c r="U1479" t="s">
        <v>18230</v>
      </c>
      <c r="V1479" t="s">
        <v>18231</v>
      </c>
      <c r="W1479" t="s">
        <v>18232</v>
      </c>
      <c r="Z1479">
        <v>15</v>
      </c>
      <c r="AA1479" t="s">
        <v>4712</v>
      </c>
      <c r="AM1479">
        <v>3</v>
      </c>
      <c r="AN1479" t="s">
        <v>18233</v>
      </c>
      <c r="AO1479" t="s">
        <v>4493</v>
      </c>
      <c r="AP1479">
        <v>4</v>
      </c>
      <c r="AQ1479" t="s">
        <v>36</v>
      </c>
      <c r="AR1479" s="16">
        <v>44336</v>
      </c>
      <c r="AS1479">
        <v>900000000</v>
      </c>
      <c r="AT1479" t="s">
        <v>39</v>
      </c>
      <c r="AU1479">
        <v>900000000</v>
      </c>
      <c r="AV1479">
        <v>900000000</v>
      </c>
      <c r="AW1479" t="s">
        <v>39</v>
      </c>
      <c r="AX1479">
        <v>900000000</v>
      </c>
      <c r="AY1479" t="s">
        <v>34</v>
      </c>
      <c r="AZ1479">
        <v>995500000</v>
      </c>
      <c r="BA1479" t="s">
        <v>39</v>
      </c>
      <c r="BB1479">
        <v>995500000</v>
      </c>
      <c r="BC1479">
        <v>995500000</v>
      </c>
      <c r="BD1479" t="s">
        <v>39</v>
      </c>
      <c r="BE1479">
        <v>995500000</v>
      </c>
      <c r="BF1479">
        <v>5</v>
      </c>
      <c r="BG1479">
        <v>9</v>
      </c>
      <c r="CC1479" t="s">
        <v>13889</v>
      </c>
      <c r="CD1479">
        <v>34</v>
      </c>
      <c r="CF1479">
        <v>0</v>
      </c>
      <c r="CG1479">
        <v>4</v>
      </c>
      <c r="CI1479" t="s">
        <v>4580</v>
      </c>
      <c r="CJ1479">
        <v>29342496</v>
      </c>
      <c r="CK1479" t="s">
        <v>39</v>
      </c>
      <c r="CL1479">
        <v>29342496</v>
      </c>
      <c r="CN1479" t="s">
        <v>4530</v>
      </c>
      <c r="CP1479" t="s">
        <v>8166</v>
      </c>
      <c r="CQ1479" t="s">
        <v>18234</v>
      </c>
    </row>
    <row r="1480" spans="1:99" x14ac:dyDescent="0.2">
      <c r="A1480" s="21" t="s">
        <v>137</v>
      </c>
      <c r="B1480" t="s">
        <v>138</v>
      </c>
      <c r="C1480" s="16">
        <v>42522</v>
      </c>
      <c r="D1480" t="s">
        <v>4476</v>
      </c>
      <c r="F1480" t="s">
        <v>45</v>
      </c>
      <c r="G1480" t="s">
        <v>18235</v>
      </c>
      <c r="H1480" t="s">
        <v>4503</v>
      </c>
      <c r="I1480" t="s">
        <v>67</v>
      </c>
      <c r="J1480" t="s">
        <v>136</v>
      </c>
      <c r="K1480" t="s">
        <v>6840</v>
      </c>
      <c r="L1480" t="s">
        <v>139</v>
      </c>
      <c r="M1480">
        <v>1.339</v>
      </c>
      <c r="N1480" t="s">
        <v>4484</v>
      </c>
      <c r="S1480" t="s">
        <v>4485</v>
      </c>
      <c r="T1480" t="s">
        <v>140</v>
      </c>
      <c r="U1480" t="s">
        <v>18236</v>
      </c>
      <c r="V1480" t="s">
        <v>18237</v>
      </c>
      <c r="W1480" t="s">
        <v>18238</v>
      </c>
      <c r="X1480" t="s">
        <v>18239</v>
      </c>
      <c r="Y1480">
        <v>33776060918</v>
      </c>
      <c r="Z1480">
        <v>57</v>
      </c>
      <c r="AM1480">
        <v>4</v>
      </c>
      <c r="AN1480" t="s">
        <v>18240</v>
      </c>
      <c r="AO1480" t="s">
        <v>4528</v>
      </c>
      <c r="AP1480">
        <v>3</v>
      </c>
      <c r="AQ1480" t="s">
        <v>61</v>
      </c>
      <c r="AR1480" s="16">
        <v>44217</v>
      </c>
      <c r="AS1480">
        <v>35000000</v>
      </c>
      <c r="AT1480" t="s">
        <v>35</v>
      </c>
      <c r="AU1480">
        <v>42579489</v>
      </c>
      <c r="AV1480">
        <v>35000000</v>
      </c>
      <c r="AW1480" t="s">
        <v>35</v>
      </c>
      <c r="AX1480">
        <v>42579489</v>
      </c>
      <c r="AY1480" t="s">
        <v>67</v>
      </c>
      <c r="AZ1480">
        <v>46000000</v>
      </c>
      <c r="BA1480" t="s">
        <v>35</v>
      </c>
      <c r="BB1480">
        <v>55074532</v>
      </c>
      <c r="BC1480">
        <v>46000000</v>
      </c>
      <c r="BD1480" t="s">
        <v>35</v>
      </c>
      <c r="BE1480">
        <v>55074532</v>
      </c>
      <c r="BF1480">
        <v>3</v>
      </c>
      <c r="BG1480">
        <v>4</v>
      </c>
      <c r="CC1480" t="s">
        <v>13642</v>
      </c>
      <c r="CD1480">
        <v>16</v>
      </c>
      <c r="CF1480">
        <v>0</v>
      </c>
      <c r="CG1480">
        <v>3</v>
      </c>
      <c r="CI1480" t="s">
        <v>4580</v>
      </c>
      <c r="CN1480" t="s">
        <v>4530</v>
      </c>
      <c r="CP1480" t="s">
        <v>6202</v>
      </c>
      <c r="CQ1480" t="s">
        <v>18241</v>
      </c>
      <c r="CU1480">
        <v>24</v>
      </c>
    </row>
    <row r="1481" spans="1:99" x14ac:dyDescent="0.2">
      <c r="A1481" s="21" t="s">
        <v>18242</v>
      </c>
      <c r="B1481" t="s">
        <v>18243</v>
      </c>
      <c r="C1481" s="16">
        <v>40269</v>
      </c>
      <c r="D1481" t="s">
        <v>4476</v>
      </c>
      <c r="E1481" t="s">
        <v>4612</v>
      </c>
      <c r="F1481" t="s">
        <v>1347</v>
      </c>
      <c r="G1481" t="s">
        <v>18244</v>
      </c>
      <c r="H1481" t="s">
        <v>4503</v>
      </c>
      <c r="I1481" t="s">
        <v>1178</v>
      </c>
      <c r="J1481" t="s">
        <v>18245</v>
      </c>
      <c r="K1481" t="s">
        <v>4587</v>
      </c>
      <c r="L1481" t="s">
        <v>18246</v>
      </c>
      <c r="M1481">
        <v>1.361</v>
      </c>
      <c r="N1481" t="s">
        <v>4484</v>
      </c>
      <c r="O1481" s="16">
        <v>43237</v>
      </c>
      <c r="P1481" t="s">
        <v>4476</v>
      </c>
      <c r="S1481" t="s">
        <v>4485</v>
      </c>
      <c r="T1481" t="s">
        <v>18247</v>
      </c>
      <c r="U1481" t="s">
        <v>18248</v>
      </c>
      <c r="V1481" t="s">
        <v>18249</v>
      </c>
      <c r="W1481" t="s">
        <v>18250</v>
      </c>
      <c r="X1481" t="s">
        <v>18251</v>
      </c>
      <c r="Z1481">
        <v>603</v>
      </c>
      <c r="AM1481">
        <v>2</v>
      </c>
      <c r="AN1481" t="s">
        <v>18252</v>
      </c>
      <c r="AO1481" t="s">
        <v>4493</v>
      </c>
      <c r="AP1481">
        <v>11</v>
      </c>
      <c r="AQ1481" t="s">
        <v>203</v>
      </c>
      <c r="AR1481" s="16">
        <v>43082</v>
      </c>
      <c r="AS1481">
        <v>40000000</v>
      </c>
      <c r="AT1481" t="s">
        <v>35</v>
      </c>
      <c r="AU1481">
        <v>47347588</v>
      </c>
      <c r="AV1481">
        <v>40000000</v>
      </c>
      <c r="AW1481" t="s">
        <v>35</v>
      </c>
      <c r="AX1481">
        <v>47347588</v>
      </c>
      <c r="AY1481" t="s">
        <v>1178</v>
      </c>
      <c r="AZ1481">
        <v>249334576</v>
      </c>
      <c r="BA1481" t="s">
        <v>39</v>
      </c>
      <c r="BB1481">
        <v>249334576</v>
      </c>
      <c r="BC1481">
        <v>332797208</v>
      </c>
      <c r="BD1481" t="s">
        <v>39</v>
      </c>
      <c r="BE1481">
        <v>332797208</v>
      </c>
      <c r="BF1481">
        <v>9</v>
      </c>
      <c r="BG1481">
        <v>21</v>
      </c>
      <c r="BH1481" t="s">
        <v>18253</v>
      </c>
      <c r="BI1481" t="s">
        <v>18254</v>
      </c>
      <c r="BJ1481" s="16">
        <v>43237</v>
      </c>
      <c r="BK1481" t="s">
        <v>4476</v>
      </c>
      <c r="BL1481">
        <v>2200000000</v>
      </c>
      <c r="BM1481" t="s">
        <v>39</v>
      </c>
      <c r="BN1481">
        <v>2200000000</v>
      </c>
      <c r="BO1481" t="s">
        <v>5195</v>
      </c>
      <c r="BP1481" t="s">
        <v>6796</v>
      </c>
      <c r="CC1481" t="s">
        <v>10012</v>
      </c>
      <c r="CD1481">
        <v>231</v>
      </c>
      <c r="CF1481">
        <v>0</v>
      </c>
      <c r="CG1481">
        <v>8</v>
      </c>
      <c r="CI1481" t="s">
        <v>4580</v>
      </c>
      <c r="CN1481" t="s">
        <v>5008</v>
      </c>
      <c r="CP1481" t="s">
        <v>6368</v>
      </c>
      <c r="CQ1481" t="s">
        <v>18255</v>
      </c>
      <c r="CR1481" t="s">
        <v>18256</v>
      </c>
      <c r="CS1481" t="s">
        <v>18257</v>
      </c>
      <c r="CT1481">
        <v>1</v>
      </c>
      <c r="CU1481">
        <v>46</v>
      </c>
    </row>
    <row r="1482" spans="1:99" x14ac:dyDescent="0.2">
      <c r="A1482" s="21" t="s">
        <v>3984</v>
      </c>
      <c r="B1482" t="s">
        <v>3986</v>
      </c>
      <c r="C1482" s="16">
        <v>42005</v>
      </c>
      <c r="D1482" t="s">
        <v>4501</v>
      </c>
      <c r="F1482" t="s">
        <v>77</v>
      </c>
      <c r="G1482" t="s">
        <v>18258</v>
      </c>
      <c r="H1482" t="s">
        <v>4503</v>
      </c>
      <c r="I1482" t="s">
        <v>60</v>
      </c>
      <c r="J1482" t="s">
        <v>3985</v>
      </c>
      <c r="K1482" t="s">
        <v>4506</v>
      </c>
      <c r="L1482" t="s">
        <v>3987</v>
      </c>
      <c r="M1482">
        <v>1.3919999999999999</v>
      </c>
      <c r="N1482" t="s">
        <v>4484</v>
      </c>
      <c r="S1482" t="s">
        <v>4485</v>
      </c>
      <c r="T1482" t="s">
        <v>3988</v>
      </c>
      <c r="U1482" t="s">
        <v>18259</v>
      </c>
      <c r="V1482" t="s">
        <v>18260</v>
      </c>
      <c r="W1482" t="s">
        <v>18261</v>
      </c>
      <c r="X1482" t="s">
        <v>18262</v>
      </c>
      <c r="Z1482">
        <v>41</v>
      </c>
      <c r="AM1482">
        <v>3</v>
      </c>
      <c r="AN1482" t="s">
        <v>18263</v>
      </c>
      <c r="AO1482" t="s">
        <v>4692</v>
      </c>
      <c r="AP1482">
        <v>6</v>
      </c>
      <c r="AQ1482" t="s">
        <v>61</v>
      </c>
      <c r="AR1482" s="16">
        <v>44321</v>
      </c>
      <c r="AS1482">
        <v>10000000</v>
      </c>
      <c r="AT1482" t="s">
        <v>1244</v>
      </c>
      <c r="AU1482">
        <v>13908998</v>
      </c>
      <c r="AV1482">
        <v>10000000</v>
      </c>
      <c r="AW1482" t="s">
        <v>1244</v>
      </c>
      <c r="AX1482">
        <v>13908998</v>
      </c>
      <c r="AY1482" t="s">
        <v>60</v>
      </c>
      <c r="AZ1482">
        <v>61608277</v>
      </c>
      <c r="BA1482" t="s">
        <v>39</v>
      </c>
      <c r="BB1482">
        <v>61608277</v>
      </c>
      <c r="BC1482">
        <v>95973931</v>
      </c>
      <c r="BD1482" t="s">
        <v>39</v>
      </c>
      <c r="BE1482">
        <v>95973931</v>
      </c>
      <c r="BF1482">
        <v>1</v>
      </c>
      <c r="BG1482">
        <v>4</v>
      </c>
      <c r="CC1482" t="s">
        <v>10004</v>
      </c>
      <c r="CD1482">
        <v>23</v>
      </c>
      <c r="CF1482">
        <v>0</v>
      </c>
      <c r="CG1482">
        <v>3</v>
      </c>
      <c r="CI1482" t="s">
        <v>4498</v>
      </c>
    </row>
    <row r="1483" spans="1:99" x14ac:dyDescent="0.2">
      <c r="A1483" s="21" t="s">
        <v>65</v>
      </c>
      <c r="B1483" t="s">
        <v>66</v>
      </c>
      <c r="C1483" s="16">
        <v>43009</v>
      </c>
      <c r="D1483" t="s">
        <v>4476</v>
      </c>
      <c r="F1483" t="s">
        <v>53</v>
      </c>
      <c r="G1483" t="s">
        <v>18264</v>
      </c>
      <c r="H1483" t="s">
        <v>4503</v>
      </c>
      <c r="I1483" t="s">
        <v>67</v>
      </c>
      <c r="J1483" t="s">
        <v>64</v>
      </c>
      <c r="K1483" t="s">
        <v>4482</v>
      </c>
      <c r="L1483" t="s">
        <v>68</v>
      </c>
      <c r="M1483">
        <v>1.4139999999999999</v>
      </c>
      <c r="N1483" t="s">
        <v>4484</v>
      </c>
      <c r="S1483" t="s">
        <v>4485</v>
      </c>
      <c r="T1483" t="s">
        <v>69</v>
      </c>
      <c r="W1483" t="s">
        <v>18265</v>
      </c>
      <c r="Z1483">
        <v>12</v>
      </c>
      <c r="AM1483">
        <v>3</v>
      </c>
      <c r="AN1483" t="s">
        <v>18266</v>
      </c>
      <c r="AO1483" t="s">
        <v>4528</v>
      </c>
      <c r="AP1483">
        <v>5</v>
      </c>
      <c r="AQ1483" t="s">
        <v>61</v>
      </c>
      <c r="AR1483" s="16">
        <v>44379</v>
      </c>
      <c r="AS1483">
        <v>42000000</v>
      </c>
      <c r="AT1483" t="s">
        <v>39</v>
      </c>
      <c r="AU1483">
        <v>42000000</v>
      </c>
      <c r="AV1483">
        <v>42000000</v>
      </c>
      <c r="AW1483" t="s">
        <v>39</v>
      </c>
      <c r="AX1483">
        <v>42000000</v>
      </c>
      <c r="AY1483" t="s">
        <v>67</v>
      </c>
      <c r="AZ1483">
        <v>54405767</v>
      </c>
      <c r="BA1483" t="s">
        <v>39</v>
      </c>
      <c r="BB1483">
        <v>54405767</v>
      </c>
      <c r="BC1483">
        <v>54405767</v>
      </c>
      <c r="BD1483" t="s">
        <v>39</v>
      </c>
      <c r="BE1483">
        <v>54405767</v>
      </c>
      <c r="BF1483">
        <v>3</v>
      </c>
      <c r="BG1483">
        <v>7</v>
      </c>
      <c r="CN1483" t="s">
        <v>4530</v>
      </c>
      <c r="CP1483" t="s">
        <v>18267</v>
      </c>
      <c r="CQ1483" t="s">
        <v>18268</v>
      </c>
    </row>
    <row r="1484" spans="1:99" x14ac:dyDescent="0.2">
      <c r="A1484" s="21" t="s">
        <v>1936</v>
      </c>
      <c r="B1484" t="s">
        <v>1938</v>
      </c>
      <c r="C1484" s="16">
        <v>42339</v>
      </c>
      <c r="D1484" t="s">
        <v>4476</v>
      </c>
      <c r="F1484" t="s">
        <v>77</v>
      </c>
      <c r="G1484" t="s">
        <v>18269</v>
      </c>
      <c r="H1484" t="s">
        <v>4503</v>
      </c>
      <c r="I1484" t="s">
        <v>97</v>
      </c>
      <c r="J1484" t="s">
        <v>1937</v>
      </c>
      <c r="K1484" t="s">
        <v>4506</v>
      </c>
      <c r="L1484" t="s">
        <v>1939</v>
      </c>
      <c r="M1484">
        <v>1.423</v>
      </c>
      <c r="N1484" t="s">
        <v>4484</v>
      </c>
      <c r="S1484" t="s">
        <v>4485</v>
      </c>
      <c r="T1484" t="s">
        <v>1940</v>
      </c>
      <c r="U1484" t="s">
        <v>18270</v>
      </c>
      <c r="V1484" t="s">
        <v>18271</v>
      </c>
      <c r="W1484" t="s">
        <v>18272</v>
      </c>
      <c r="X1484" t="s">
        <v>18273</v>
      </c>
      <c r="Z1484">
        <v>66</v>
      </c>
      <c r="AM1484">
        <v>6</v>
      </c>
      <c r="AN1484" t="s">
        <v>18274</v>
      </c>
      <c r="AO1484" t="s">
        <v>4528</v>
      </c>
      <c r="AP1484">
        <v>6</v>
      </c>
      <c r="AR1484" s="16">
        <v>44299</v>
      </c>
      <c r="AY1484" t="s">
        <v>97</v>
      </c>
      <c r="AZ1484">
        <v>66673497</v>
      </c>
      <c r="BA1484" t="s">
        <v>39</v>
      </c>
      <c r="BB1484">
        <v>66673497</v>
      </c>
      <c r="BC1484">
        <v>78733605</v>
      </c>
      <c r="BD1484" t="s">
        <v>39</v>
      </c>
      <c r="BE1484">
        <v>78733605</v>
      </c>
      <c r="BF1484">
        <v>6</v>
      </c>
      <c r="BG1484">
        <v>6</v>
      </c>
      <c r="CC1484" t="s">
        <v>5086</v>
      </c>
      <c r="CD1484">
        <v>158</v>
      </c>
      <c r="CF1484">
        <v>0</v>
      </c>
      <c r="CG1484">
        <v>2</v>
      </c>
      <c r="CI1484" t="s">
        <v>4498</v>
      </c>
    </row>
    <row r="1485" spans="1:99" x14ac:dyDescent="0.2">
      <c r="A1485" s="21" t="s">
        <v>1448</v>
      </c>
      <c r="B1485" t="s">
        <v>1450</v>
      </c>
      <c r="C1485" s="16">
        <v>40544</v>
      </c>
      <c r="D1485" t="s">
        <v>4501</v>
      </c>
      <c r="E1485" t="s">
        <v>4477</v>
      </c>
      <c r="F1485" t="s">
        <v>1347</v>
      </c>
      <c r="G1485" t="s">
        <v>18275</v>
      </c>
      <c r="H1485" t="s">
        <v>4503</v>
      </c>
      <c r="I1485" t="s">
        <v>44</v>
      </c>
      <c r="J1485" t="s">
        <v>1449</v>
      </c>
      <c r="K1485" t="s">
        <v>4506</v>
      </c>
      <c r="L1485" t="s">
        <v>1451</v>
      </c>
      <c r="M1485">
        <v>1.4379999999999999</v>
      </c>
      <c r="N1485" t="s">
        <v>6289</v>
      </c>
      <c r="Q1485" s="16">
        <v>44263</v>
      </c>
      <c r="R1485" t="s">
        <v>4476</v>
      </c>
      <c r="S1485" t="s">
        <v>4485</v>
      </c>
      <c r="T1485" t="s">
        <v>1452</v>
      </c>
      <c r="U1485" t="s">
        <v>18276</v>
      </c>
      <c r="W1485" t="s">
        <v>18277</v>
      </c>
      <c r="X1485" t="s">
        <v>18278</v>
      </c>
      <c r="Y1485" t="s">
        <v>18279</v>
      </c>
      <c r="Z1485">
        <v>115</v>
      </c>
      <c r="AD1485">
        <v>1</v>
      </c>
      <c r="AE1485">
        <v>1</v>
      </c>
      <c r="AF1485">
        <v>1</v>
      </c>
      <c r="AM1485">
        <v>2</v>
      </c>
      <c r="AN1485" t="s">
        <v>18280</v>
      </c>
      <c r="AO1485" t="s">
        <v>4714</v>
      </c>
      <c r="AP1485">
        <v>3</v>
      </c>
      <c r="AQ1485" t="s">
        <v>44</v>
      </c>
      <c r="AR1485" s="16">
        <v>43766</v>
      </c>
      <c r="AS1485">
        <v>655000000</v>
      </c>
      <c r="AT1485" t="s">
        <v>39</v>
      </c>
      <c r="AU1485">
        <v>655000000</v>
      </c>
      <c r="AV1485">
        <v>655000000</v>
      </c>
      <c r="AW1485" t="s">
        <v>39</v>
      </c>
      <c r="AX1485">
        <v>655000000</v>
      </c>
      <c r="AY1485" t="s">
        <v>44</v>
      </c>
      <c r="AZ1485">
        <v>1705000000</v>
      </c>
      <c r="BA1485" t="s">
        <v>39</v>
      </c>
      <c r="BB1485">
        <v>1705000000</v>
      </c>
      <c r="BC1485">
        <v>1705000000</v>
      </c>
      <c r="BD1485" t="s">
        <v>39</v>
      </c>
      <c r="BE1485">
        <v>1705000000</v>
      </c>
      <c r="BF1485">
        <v>2</v>
      </c>
      <c r="BG1485">
        <v>2</v>
      </c>
      <c r="CC1485" t="s">
        <v>18202</v>
      </c>
      <c r="CD1485">
        <v>104</v>
      </c>
      <c r="CF1485">
        <v>0</v>
      </c>
      <c r="CG1485">
        <v>3</v>
      </c>
      <c r="CI1485" t="s">
        <v>4580</v>
      </c>
      <c r="CP1485" t="s">
        <v>4716</v>
      </c>
      <c r="CQ1485" t="s">
        <v>18281</v>
      </c>
      <c r="CT1485">
        <v>4</v>
      </c>
    </row>
    <row r="1486" spans="1:99" x14ac:dyDescent="0.2">
      <c r="A1486" s="21" t="s">
        <v>1713</v>
      </c>
      <c r="B1486" t="s">
        <v>18282</v>
      </c>
      <c r="C1486" s="16">
        <v>42736</v>
      </c>
      <c r="D1486" t="s">
        <v>4501</v>
      </c>
      <c r="F1486" t="s">
        <v>1315</v>
      </c>
      <c r="G1486" t="s">
        <v>18283</v>
      </c>
      <c r="H1486" t="s">
        <v>3555</v>
      </c>
      <c r="I1486" t="s">
        <v>4480</v>
      </c>
      <c r="J1486" t="s">
        <v>18284</v>
      </c>
      <c r="K1486" t="s">
        <v>4506</v>
      </c>
      <c r="L1486" t="s">
        <v>18285</v>
      </c>
      <c r="M1486">
        <v>1.506</v>
      </c>
      <c r="N1486" t="s">
        <v>4484</v>
      </c>
      <c r="O1486" s="16">
        <v>43171</v>
      </c>
      <c r="P1486" t="s">
        <v>4476</v>
      </c>
      <c r="S1486" t="s">
        <v>4485</v>
      </c>
      <c r="T1486" t="s">
        <v>18286</v>
      </c>
      <c r="U1486" t="s">
        <v>18287</v>
      </c>
      <c r="W1486" t="s">
        <v>18288</v>
      </c>
      <c r="X1486" t="s">
        <v>18289</v>
      </c>
      <c r="Y1486" t="s">
        <v>18290</v>
      </c>
      <c r="Z1486">
        <v>49</v>
      </c>
      <c r="AA1486" t="s">
        <v>4776</v>
      </c>
      <c r="AB1486" t="s">
        <v>5882</v>
      </c>
      <c r="AC1486" t="s">
        <v>18291</v>
      </c>
      <c r="AD1486">
        <v>20</v>
      </c>
      <c r="AE1486">
        <v>32</v>
      </c>
      <c r="AF1486">
        <v>18</v>
      </c>
      <c r="AH1486">
        <v>1</v>
      </c>
      <c r="AI1486">
        <v>1</v>
      </c>
      <c r="AM1486">
        <v>2</v>
      </c>
      <c r="AN1486" t="s">
        <v>18292</v>
      </c>
      <c r="AO1486" s="17">
        <v>18568</v>
      </c>
      <c r="AP1486">
        <v>3</v>
      </c>
      <c r="AQ1486" t="s">
        <v>2596</v>
      </c>
      <c r="AR1486" s="16">
        <v>44361</v>
      </c>
      <c r="AS1486">
        <v>55000000</v>
      </c>
      <c r="AT1486" t="s">
        <v>1244</v>
      </c>
      <c r="AU1486">
        <v>77603272</v>
      </c>
      <c r="AV1486">
        <v>55000000</v>
      </c>
      <c r="AW1486" t="s">
        <v>1244</v>
      </c>
      <c r="AX1486">
        <v>77603272</v>
      </c>
      <c r="AY1486" t="s">
        <v>4480</v>
      </c>
      <c r="AZ1486">
        <v>81495000</v>
      </c>
      <c r="BA1486" t="s">
        <v>1244</v>
      </c>
      <c r="BB1486">
        <v>111064160</v>
      </c>
      <c r="BC1486">
        <v>81495000</v>
      </c>
      <c r="BD1486" t="s">
        <v>1244</v>
      </c>
      <c r="BE1486">
        <v>111064160</v>
      </c>
      <c r="BQ1486" s="16">
        <v>43171</v>
      </c>
      <c r="BT1486">
        <v>94000000</v>
      </c>
      <c r="BU1486" t="s">
        <v>1244</v>
      </c>
      <c r="BV1486">
        <v>130706776</v>
      </c>
      <c r="BZ1486" t="s">
        <v>18293</v>
      </c>
      <c r="CA1486" t="s">
        <v>18294</v>
      </c>
      <c r="CB1486" t="s">
        <v>4979</v>
      </c>
      <c r="CC1486" t="s">
        <v>4791</v>
      </c>
      <c r="CD1486">
        <v>9</v>
      </c>
      <c r="CP1486" t="s">
        <v>8350</v>
      </c>
      <c r="CU1486">
        <v>15</v>
      </c>
    </row>
    <row r="1487" spans="1:99" x14ac:dyDescent="0.2">
      <c r="A1487" s="21" t="s">
        <v>2741</v>
      </c>
      <c r="B1487" t="s">
        <v>2743</v>
      </c>
      <c r="C1487" s="16">
        <v>41162</v>
      </c>
      <c r="D1487" t="s">
        <v>4476</v>
      </c>
      <c r="E1487" t="s">
        <v>4477</v>
      </c>
      <c r="G1487" t="s">
        <v>18295</v>
      </c>
      <c r="H1487" t="s">
        <v>4503</v>
      </c>
      <c r="I1487" t="s">
        <v>1084</v>
      </c>
      <c r="J1487" t="s">
        <v>2742</v>
      </c>
      <c r="K1487" t="s">
        <v>4506</v>
      </c>
      <c r="L1487" t="s">
        <v>2744</v>
      </c>
      <c r="M1487">
        <v>1.51</v>
      </c>
      <c r="N1487" t="s">
        <v>4484</v>
      </c>
      <c r="S1487" t="s">
        <v>4485</v>
      </c>
      <c r="T1487" t="s">
        <v>2745</v>
      </c>
      <c r="U1487" t="s">
        <v>18296</v>
      </c>
      <c r="V1487" t="s">
        <v>18297</v>
      </c>
      <c r="W1487" t="s">
        <v>18298</v>
      </c>
      <c r="X1487" t="s">
        <v>18299</v>
      </c>
      <c r="Y1487" t="s">
        <v>18300</v>
      </c>
      <c r="Z1487">
        <v>21</v>
      </c>
      <c r="AA1487" t="s">
        <v>4712</v>
      </c>
      <c r="AM1487">
        <v>2</v>
      </c>
      <c r="AN1487" t="s">
        <v>18301</v>
      </c>
      <c r="AO1487" t="s">
        <v>4493</v>
      </c>
      <c r="AP1487">
        <v>6</v>
      </c>
      <c r="AQ1487" t="s">
        <v>36</v>
      </c>
      <c r="AR1487" s="16">
        <v>44348</v>
      </c>
      <c r="AS1487">
        <v>350000000</v>
      </c>
      <c r="AT1487" t="s">
        <v>39</v>
      </c>
      <c r="AU1487">
        <v>350000000</v>
      </c>
      <c r="AV1487">
        <v>350000000</v>
      </c>
      <c r="AW1487" t="s">
        <v>39</v>
      </c>
      <c r="AX1487">
        <v>350000000</v>
      </c>
      <c r="AY1487" t="s">
        <v>1084</v>
      </c>
      <c r="AZ1487">
        <v>482983919</v>
      </c>
      <c r="BA1487" t="s">
        <v>39</v>
      </c>
      <c r="BB1487">
        <v>482983919</v>
      </c>
      <c r="BC1487">
        <v>482983919</v>
      </c>
      <c r="BD1487" t="s">
        <v>39</v>
      </c>
      <c r="BE1487">
        <v>482983919</v>
      </c>
      <c r="BF1487">
        <v>5</v>
      </c>
      <c r="BG1487">
        <v>10</v>
      </c>
      <c r="CC1487" t="s">
        <v>9034</v>
      </c>
      <c r="CD1487">
        <v>106</v>
      </c>
      <c r="CF1487">
        <v>0</v>
      </c>
      <c r="CG1487">
        <v>6</v>
      </c>
      <c r="CI1487" t="s">
        <v>4580</v>
      </c>
      <c r="CJ1487">
        <v>18833</v>
      </c>
      <c r="CK1487" t="s">
        <v>39</v>
      </c>
      <c r="CL1487">
        <v>18833</v>
      </c>
      <c r="CP1487" t="s">
        <v>6678</v>
      </c>
      <c r="CQ1487" t="s">
        <v>18302</v>
      </c>
      <c r="CT1487">
        <v>2</v>
      </c>
      <c r="CU1487">
        <v>30</v>
      </c>
    </row>
    <row r="1488" spans="1:99" x14ac:dyDescent="0.2">
      <c r="A1488" s="21" t="s">
        <v>2249</v>
      </c>
      <c r="B1488" t="s">
        <v>2251</v>
      </c>
      <c r="C1488" s="16">
        <v>41640</v>
      </c>
      <c r="D1488" t="s">
        <v>4501</v>
      </c>
      <c r="F1488" t="s">
        <v>77</v>
      </c>
      <c r="G1488" t="s">
        <v>18303</v>
      </c>
      <c r="H1488" t="s">
        <v>4503</v>
      </c>
      <c r="I1488" t="s">
        <v>34</v>
      </c>
      <c r="J1488" t="s">
        <v>2250</v>
      </c>
      <c r="K1488" t="s">
        <v>4506</v>
      </c>
      <c r="L1488" t="s">
        <v>2252</v>
      </c>
      <c r="M1488">
        <v>1.544</v>
      </c>
      <c r="N1488" t="s">
        <v>4484</v>
      </c>
      <c r="S1488" t="s">
        <v>4485</v>
      </c>
      <c r="T1488" t="s">
        <v>2253</v>
      </c>
      <c r="U1488" t="s">
        <v>18304</v>
      </c>
      <c r="V1488" t="s">
        <v>18305</v>
      </c>
      <c r="W1488" t="s">
        <v>18306</v>
      </c>
      <c r="X1488" t="s">
        <v>18307</v>
      </c>
      <c r="Y1488" t="s">
        <v>18308</v>
      </c>
      <c r="Z1488">
        <v>68</v>
      </c>
      <c r="AM1488">
        <v>1</v>
      </c>
      <c r="AN1488" t="s">
        <v>18309</v>
      </c>
      <c r="AO1488" t="s">
        <v>4493</v>
      </c>
      <c r="AP1488">
        <v>4</v>
      </c>
      <c r="AQ1488" t="s">
        <v>36</v>
      </c>
      <c r="AR1488" s="16">
        <v>44336</v>
      </c>
      <c r="AS1488">
        <v>20000000</v>
      </c>
      <c r="AT1488" t="s">
        <v>39</v>
      </c>
      <c r="AU1488">
        <v>20000000</v>
      </c>
      <c r="AV1488">
        <v>20000000</v>
      </c>
      <c r="AW1488" t="s">
        <v>39</v>
      </c>
      <c r="AX1488">
        <v>20000000</v>
      </c>
      <c r="AY1488" t="s">
        <v>34</v>
      </c>
      <c r="AZ1488">
        <v>108200000</v>
      </c>
      <c r="BA1488" t="s">
        <v>39</v>
      </c>
      <c r="BB1488">
        <v>108200000</v>
      </c>
      <c r="BC1488">
        <v>108200000</v>
      </c>
      <c r="BD1488" t="s">
        <v>39</v>
      </c>
      <c r="BE1488">
        <v>108200000</v>
      </c>
      <c r="BF1488">
        <v>4</v>
      </c>
      <c r="BG1488">
        <v>5</v>
      </c>
      <c r="CC1488" t="s">
        <v>13593</v>
      </c>
      <c r="CD1488">
        <v>117</v>
      </c>
      <c r="CJ1488">
        <v>25249</v>
      </c>
      <c r="CK1488" t="s">
        <v>39</v>
      </c>
      <c r="CL1488">
        <v>25249</v>
      </c>
      <c r="CP1488" t="s">
        <v>18310</v>
      </c>
      <c r="CQ1488" t="s">
        <v>18311</v>
      </c>
      <c r="CU1488">
        <v>43</v>
      </c>
    </row>
    <row r="1489" spans="1:99" x14ac:dyDescent="0.2">
      <c r="A1489" s="21" t="s">
        <v>1730</v>
      </c>
      <c r="B1489" t="s">
        <v>1732</v>
      </c>
      <c r="C1489" s="16">
        <v>41699</v>
      </c>
      <c r="D1489" t="s">
        <v>4546</v>
      </c>
      <c r="E1489" t="s">
        <v>4477</v>
      </c>
      <c r="F1489" t="s">
        <v>45</v>
      </c>
      <c r="G1489" t="s">
        <v>18312</v>
      </c>
      <c r="H1489" t="s">
        <v>4503</v>
      </c>
      <c r="I1489" t="s">
        <v>97</v>
      </c>
      <c r="J1489" t="s">
        <v>1731</v>
      </c>
      <c r="K1489" t="s">
        <v>18313</v>
      </c>
      <c r="L1489" t="s">
        <v>1733</v>
      </c>
      <c r="M1489">
        <v>1.577</v>
      </c>
      <c r="N1489" t="s">
        <v>4484</v>
      </c>
      <c r="S1489" t="s">
        <v>4485</v>
      </c>
      <c r="T1489" t="s">
        <v>1734</v>
      </c>
      <c r="U1489" t="s">
        <v>18314</v>
      </c>
      <c r="V1489" t="s">
        <v>18315</v>
      </c>
      <c r="W1489" t="s">
        <v>18316</v>
      </c>
      <c r="X1489" t="s">
        <v>18317</v>
      </c>
      <c r="Y1489" t="s">
        <v>18318</v>
      </c>
      <c r="Z1489">
        <v>88</v>
      </c>
      <c r="AA1489" t="s">
        <v>17943</v>
      </c>
      <c r="AM1489">
        <v>3</v>
      </c>
      <c r="AN1489" t="s">
        <v>18319</v>
      </c>
      <c r="AO1489" t="s">
        <v>4493</v>
      </c>
      <c r="AP1489">
        <v>9</v>
      </c>
      <c r="AR1489" s="16">
        <v>44292</v>
      </c>
      <c r="AS1489">
        <v>40000000</v>
      </c>
      <c r="AT1489" t="s">
        <v>1244</v>
      </c>
      <c r="AU1489">
        <v>55321208</v>
      </c>
      <c r="AV1489">
        <v>40000000</v>
      </c>
      <c r="AW1489" t="s">
        <v>1244</v>
      </c>
      <c r="AX1489">
        <v>55321208</v>
      </c>
      <c r="AY1489" t="s">
        <v>97</v>
      </c>
      <c r="AZ1489">
        <v>589800832</v>
      </c>
      <c r="BA1489" t="s">
        <v>39</v>
      </c>
      <c r="BB1489">
        <v>589800832</v>
      </c>
      <c r="BC1489">
        <v>639755613</v>
      </c>
      <c r="BD1489" t="s">
        <v>39</v>
      </c>
      <c r="BE1489">
        <v>639755613</v>
      </c>
      <c r="BF1489">
        <v>4</v>
      </c>
      <c r="BG1489">
        <v>14</v>
      </c>
      <c r="CC1489" t="s">
        <v>14763</v>
      </c>
      <c r="CD1489">
        <v>32</v>
      </c>
      <c r="CF1489">
        <v>4</v>
      </c>
      <c r="CG1489">
        <v>20</v>
      </c>
      <c r="CH1489" t="s">
        <v>4629</v>
      </c>
    </row>
    <row r="1490" spans="1:99" x14ac:dyDescent="0.2">
      <c r="A1490" s="21" t="s">
        <v>3411</v>
      </c>
      <c r="B1490" t="s">
        <v>3412</v>
      </c>
      <c r="C1490" s="16">
        <v>42370</v>
      </c>
      <c r="D1490" t="s">
        <v>4546</v>
      </c>
      <c r="F1490" t="s">
        <v>77</v>
      </c>
      <c r="G1490" t="s">
        <v>18320</v>
      </c>
      <c r="H1490" t="s">
        <v>4503</v>
      </c>
      <c r="I1490" t="s">
        <v>67</v>
      </c>
      <c r="J1490" t="s">
        <v>145</v>
      </c>
      <c r="K1490" t="s">
        <v>4506</v>
      </c>
      <c r="L1490" t="s">
        <v>3413</v>
      </c>
      <c r="M1490">
        <v>1.7170000000000001</v>
      </c>
      <c r="N1490" t="s">
        <v>4484</v>
      </c>
      <c r="S1490" t="s">
        <v>4485</v>
      </c>
      <c r="T1490" t="s">
        <v>3414</v>
      </c>
      <c r="U1490" t="s">
        <v>18321</v>
      </c>
      <c r="W1490" t="s">
        <v>18322</v>
      </c>
      <c r="X1490" t="s">
        <v>18323</v>
      </c>
      <c r="Y1490" t="s">
        <v>18324</v>
      </c>
      <c r="Z1490">
        <v>35</v>
      </c>
      <c r="AM1490">
        <v>4</v>
      </c>
      <c r="AN1490" t="s">
        <v>18325</v>
      </c>
      <c r="AO1490" t="s">
        <v>4692</v>
      </c>
      <c r="AP1490">
        <v>4</v>
      </c>
      <c r="AQ1490" t="s">
        <v>61</v>
      </c>
      <c r="AR1490" s="16">
        <v>44223</v>
      </c>
      <c r="AS1490">
        <v>15000000</v>
      </c>
      <c r="AT1490" t="s">
        <v>39</v>
      </c>
      <c r="AU1490">
        <v>15000000</v>
      </c>
      <c r="AV1490">
        <v>15000000</v>
      </c>
      <c r="AW1490" t="s">
        <v>39</v>
      </c>
      <c r="AX1490">
        <v>15000000</v>
      </c>
      <c r="AY1490" t="s">
        <v>67</v>
      </c>
      <c r="AZ1490">
        <v>50000000</v>
      </c>
      <c r="BA1490" t="s">
        <v>39</v>
      </c>
      <c r="BB1490">
        <v>50000000</v>
      </c>
      <c r="BC1490">
        <v>50000000</v>
      </c>
      <c r="BD1490" t="s">
        <v>39</v>
      </c>
      <c r="BE1490">
        <v>50000000</v>
      </c>
      <c r="BF1490">
        <v>3</v>
      </c>
      <c r="BG1490">
        <v>8</v>
      </c>
      <c r="CC1490" t="s">
        <v>9046</v>
      </c>
      <c r="CD1490">
        <v>29</v>
      </c>
      <c r="CF1490">
        <v>1</v>
      </c>
      <c r="CG1490">
        <v>4</v>
      </c>
      <c r="CH1490" t="s">
        <v>4629</v>
      </c>
    </row>
    <row r="1491" spans="1:99" x14ac:dyDescent="0.2">
      <c r="A1491" s="21" t="s">
        <v>18326</v>
      </c>
      <c r="B1491" t="s">
        <v>18327</v>
      </c>
      <c r="C1491" s="16">
        <v>37987</v>
      </c>
      <c r="D1491" t="s">
        <v>4501</v>
      </c>
      <c r="G1491" t="s">
        <v>18328</v>
      </c>
      <c r="H1491" t="s">
        <v>4503</v>
      </c>
      <c r="I1491" t="s">
        <v>34</v>
      </c>
      <c r="J1491" t="s">
        <v>18329</v>
      </c>
      <c r="K1491" t="s">
        <v>4896</v>
      </c>
      <c r="L1491" t="s">
        <v>18330</v>
      </c>
      <c r="M1491">
        <v>1.758</v>
      </c>
      <c r="N1491" t="s">
        <v>4484</v>
      </c>
      <c r="S1491" t="s">
        <v>4485</v>
      </c>
      <c r="T1491" t="s">
        <v>18331</v>
      </c>
      <c r="U1491" t="s">
        <v>18332</v>
      </c>
      <c r="V1491" t="s">
        <v>18333</v>
      </c>
      <c r="W1491" t="s">
        <v>18334</v>
      </c>
      <c r="X1491" t="s">
        <v>18335</v>
      </c>
      <c r="Y1491" t="s">
        <v>18336</v>
      </c>
      <c r="Z1491">
        <v>1</v>
      </c>
      <c r="AA1491" t="s">
        <v>4712</v>
      </c>
      <c r="AM1491">
        <v>1</v>
      </c>
      <c r="AN1491" t="s">
        <v>18337</v>
      </c>
      <c r="AO1491" t="s">
        <v>4493</v>
      </c>
      <c r="AP1491">
        <v>3</v>
      </c>
      <c r="AQ1491" t="s">
        <v>36</v>
      </c>
      <c r="AR1491" s="16">
        <v>44369</v>
      </c>
      <c r="AS1491">
        <v>665000000</v>
      </c>
      <c r="AT1491" t="s">
        <v>35</v>
      </c>
      <c r="AU1491">
        <v>793770157</v>
      </c>
      <c r="AV1491">
        <v>665000000</v>
      </c>
      <c r="AW1491" t="s">
        <v>35</v>
      </c>
      <c r="AX1491">
        <v>793770157</v>
      </c>
      <c r="AY1491" t="s">
        <v>34</v>
      </c>
      <c r="AZ1491">
        <v>780000000</v>
      </c>
      <c r="BA1491" t="s">
        <v>35</v>
      </c>
      <c r="BB1491">
        <v>927900944</v>
      </c>
      <c r="BC1491">
        <v>780000000</v>
      </c>
      <c r="BD1491" t="s">
        <v>35</v>
      </c>
      <c r="BE1491">
        <v>927900944</v>
      </c>
      <c r="BF1491">
        <v>2</v>
      </c>
      <c r="BG1491">
        <v>11</v>
      </c>
      <c r="CC1491" t="s">
        <v>5086</v>
      </c>
      <c r="CD1491">
        <v>166</v>
      </c>
      <c r="CF1491">
        <v>0</v>
      </c>
      <c r="CG1491">
        <v>1</v>
      </c>
      <c r="CI1491" t="s">
        <v>4580</v>
      </c>
      <c r="CN1491" t="s">
        <v>4530</v>
      </c>
      <c r="CP1491" t="s">
        <v>18338</v>
      </c>
      <c r="CQ1491" t="s">
        <v>18339</v>
      </c>
      <c r="CU1491">
        <v>35</v>
      </c>
    </row>
    <row r="1492" spans="1:99" x14ac:dyDescent="0.2">
      <c r="A1492" s="21" t="s">
        <v>18340</v>
      </c>
      <c r="B1492" t="s">
        <v>18341</v>
      </c>
      <c r="C1492" s="16">
        <v>43101</v>
      </c>
      <c r="D1492" t="s">
        <v>4501</v>
      </c>
      <c r="F1492" t="s">
        <v>77</v>
      </c>
      <c r="G1492" t="s">
        <v>18342</v>
      </c>
      <c r="H1492" t="s">
        <v>4503</v>
      </c>
      <c r="I1492" t="s">
        <v>60</v>
      </c>
      <c r="J1492" t="s">
        <v>18343</v>
      </c>
      <c r="K1492" t="s">
        <v>5500</v>
      </c>
      <c r="L1492" t="s">
        <v>18344</v>
      </c>
      <c r="M1492">
        <v>1.784</v>
      </c>
      <c r="N1492" t="s">
        <v>4484</v>
      </c>
      <c r="S1492" t="s">
        <v>4485</v>
      </c>
      <c r="T1492" t="s">
        <v>18345</v>
      </c>
      <c r="U1492" t="s">
        <v>18346</v>
      </c>
      <c r="V1492" t="s">
        <v>18347</v>
      </c>
      <c r="W1492" t="s">
        <v>18348</v>
      </c>
      <c r="X1492" t="s">
        <v>18349</v>
      </c>
      <c r="Z1492">
        <v>5</v>
      </c>
      <c r="AM1492">
        <v>3</v>
      </c>
      <c r="AN1492" t="s">
        <v>18350</v>
      </c>
      <c r="AO1492" s="17">
        <v>18568</v>
      </c>
      <c r="AP1492">
        <v>5</v>
      </c>
      <c r="AQ1492" t="s">
        <v>61</v>
      </c>
      <c r="AR1492" s="16">
        <v>44403</v>
      </c>
      <c r="AS1492">
        <v>14000000</v>
      </c>
      <c r="AT1492" t="s">
        <v>35</v>
      </c>
      <c r="AU1492">
        <v>16526857</v>
      </c>
      <c r="AV1492">
        <v>14000000</v>
      </c>
      <c r="AW1492" t="s">
        <v>35</v>
      </c>
      <c r="AX1492">
        <v>16526857</v>
      </c>
      <c r="AY1492" t="s">
        <v>60</v>
      </c>
      <c r="AZ1492">
        <v>19227476</v>
      </c>
      <c r="BA1492" t="s">
        <v>39</v>
      </c>
      <c r="BB1492">
        <v>19227476</v>
      </c>
      <c r="BC1492">
        <v>19227476</v>
      </c>
      <c r="BD1492" t="s">
        <v>39</v>
      </c>
      <c r="BE1492">
        <v>19227476</v>
      </c>
      <c r="BF1492">
        <v>5</v>
      </c>
      <c r="BG1492">
        <v>10</v>
      </c>
      <c r="CC1492" t="s">
        <v>5620</v>
      </c>
      <c r="CD1492">
        <v>4</v>
      </c>
      <c r="CN1492" t="s">
        <v>4530</v>
      </c>
      <c r="CP1492" t="s">
        <v>5903</v>
      </c>
      <c r="CQ1492" t="s">
        <v>18351</v>
      </c>
    </row>
    <row r="1493" spans="1:99" x14ac:dyDescent="0.2">
      <c r="A1493" s="21" t="s">
        <v>18352</v>
      </c>
      <c r="B1493" t="s">
        <v>18353</v>
      </c>
      <c r="C1493" s="16">
        <v>40909</v>
      </c>
      <c r="D1493" t="s">
        <v>4501</v>
      </c>
      <c r="E1493" t="s">
        <v>4881</v>
      </c>
      <c r="F1493" t="s">
        <v>77</v>
      </c>
      <c r="G1493" t="s">
        <v>18354</v>
      </c>
      <c r="H1493" t="s">
        <v>4503</v>
      </c>
      <c r="I1493" t="s">
        <v>67</v>
      </c>
      <c r="J1493" t="s">
        <v>18355</v>
      </c>
      <c r="K1493" t="s">
        <v>18356</v>
      </c>
      <c r="L1493" t="s">
        <v>18357</v>
      </c>
      <c r="M1493">
        <v>1.8360000000000001</v>
      </c>
      <c r="N1493" t="s">
        <v>4484</v>
      </c>
      <c r="O1493" s="16">
        <v>44399</v>
      </c>
      <c r="P1493" t="s">
        <v>4476</v>
      </c>
      <c r="S1493" t="s">
        <v>4485</v>
      </c>
      <c r="T1493" t="s">
        <v>18358</v>
      </c>
      <c r="W1493" t="s">
        <v>18359</v>
      </c>
      <c r="X1493" t="s">
        <v>18360</v>
      </c>
      <c r="Z1493">
        <v>16</v>
      </c>
      <c r="AM1493">
        <v>3</v>
      </c>
      <c r="AN1493" t="s">
        <v>18361</v>
      </c>
      <c r="AO1493" t="s">
        <v>4692</v>
      </c>
      <c r="AP1493">
        <v>5</v>
      </c>
      <c r="AQ1493" t="s">
        <v>203</v>
      </c>
      <c r="AR1493" s="16">
        <v>43256</v>
      </c>
      <c r="AS1493">
        <v>20000000</v>
      </c>
      <c r="AT1493" t="s">
        <v>39</v>
      </c>
      <c r="AU1493">
        <v>20000000</v>
      </c>
      <c r="AV1493">
        <v>20000000</v>
      </c>
      <c r="AW1493" t="s">
        <v>39</v>
      </c>
      <c r="AX1493">
        <v>20000000</v>
      </c>
      <c r="AY1493" t="s">
        <v>67</v>
      </c>
      <c r="AZ1493">
        <v>31099191</v>
      </c>
      <c r="BA1493" t="s">
        <v>39</v>
      </c>
      <c r="BB1493">
        <v>31099191</v>
      </c>
      <c r="BC1493">
        <v>31099191</v>
      </c>
      <c r="BD1493" t="s">
        <v>39</v>
      </c>
      <c r="BE1493">
        <v>31099191</v>
      </c>
      <c r="BF1493">
        <v>1</v>
      </c>
      <c r="BG1493">
        <v>9</v>
      </c>
      <c r="BH1493" t="s">
        <v>16065</v>
      </c>
      <c r="BI1493" t="s">
        <v>16066</v>
      </c>
      <c r="BJ1493" s="16">
        <v>44399</v>
      </c>
      <c r="BK1493" t="s">
        <v>4476</v>
      </c>
      <c r="BL1493">
        <v>113000000</v>
      </c>
      <c r="BM1493" t="s">
        <v>35</v>
      </c>
      <c r="BN1493">
        <v>133029288</v>
      </c>
      <c r="BO1493" t="s">
        <v>5195</v>
      </c>
      <c r="BP1493" t="s">
        <v>5441</v>
      </c>
      <c r="CC1493" t="s">
        <v>9969</v>
      </c>
      <c r="CD1493">
        <v>5</v>
      </c>
      <c r="CF1493">
        <v>0</v>
      </c>
      <c r="CG1493">
        <v>2</v>
      </c>
      <c r="CI1493" t="s">
        <v>4580</v>
      </c>
      <c r="CN1493" t="s">
        <v>4530</v>
      </c>
      <c r="CP1493" t="s">
        <v>7610</v>
      </c>
      <c r="CQ1493" t="s">
        <v>18362</v>
      </c>
      <c r="CR1493" t="s">
        <v>18363</v>
      </c>
      <c r="CS1493" t="s">
        <v>18364</v>
      </c>
      <c r="CU1493">
        <v>11</v>
      </c>
    </row>
    <row r="1494" spans="1:99" x14ac:dyDescent="0.2">
      <c r="A1494" s="21" t="s">
        <v>1341</v>
      </c>
      <c r="B1494" t="s">
        <v>1343</v>
      </c>
      <c r="C1494" s="16">
        <v>37987</v>
      </c>
      <c r="D1494" t="s">
        <v>4501</v>
      </c>
      <c r="F1494" t="s">
        <v>45</v>
      </c>
      <c r="G1494" t="s">
        <v>18365</v>
      </c>
    </row>
    <row r="1495" spans="1:99" x14ac:dyDescent="0.2">
      <c r="A1495" s="21" t="s">
        <v>1851</v>
      </c>
      <c r="B1495" t="s">
        <v>1852</v>
      </c>
      <c r="C1495" s="16">
        <v>41554</v>
      </c>
      <c r="D1495" t="s">
        <v>4476</v>
      </c>
      <c r="F1495" t="s">
        <v>77</v>
      </c>
      <c r="G1495" t="s">
        <v>18366</v>
      </c>
      <c r="H1495" t="s">
        <v>4503</v>
      </c>
      <c r="I1495" t="s">
        <v>5369</v>
      </c>
      <c r="J1495" t="s">
        <v>420</v>
      </c>
      <c r="K1495" t="s">
        <v>4506</v>
      </c>
      <c r="L1495" t="s">
        <v>1853</v>
      </c>
      <c r="M1495">
        <v>1.92</v>
      </c>
      <c r="N1495" t="s">
        <v>4484</v>
      </c>
      <c r="S1495" t="s">
        <v>4485</v>
      </c>
      <c r="T1495" t="s">
        <v>1854</v>
      </c>
      <c r="U1495" t="s">
        <v>18367</v>
      </c>
      <c r="V1495" t="s">
        <v>18368</v>
      </c>
      <c r="W1495" t="s">
        <v>18369</v>
      </c>
      <c r="X1495" t="s">
        <v>18370</v>
      </c>
      <c r="Y1495">
        <v>441706304001</v>
      </c>
      <c r="Z1495">
        <v>67</v>
      </c>
      <c r="AM1495">
        <v>1</v>
      </c>
      <c r="AN1495" t="s">
        <v>18371</v>
      </c>
      <c r="AO1495" t="s">
        <v>4493</v>
      </c>
      <c r="AP1495">
        <v>9</v>
      </c>
      <c r="AR1495" s="16">
        <v>44305</v>
      </c>
      <c r="AV1495">
        <v>2500000</v>
      </c>
      <c r="AW1495" t="s">
        <v>1244</v>
      </c>
      <c r="AX1495">
        <v>3169797</v>
      </c>
      <c r="AY1495" t="s">
        <v>97</v>
      </c>
      <c r="AZ1495">
        <v>80379707</v>
      </c>
      <c r="BA1495" t="s">
        <v>39</v>
      </c>
      <c r="BB1495">
        <v>80379707</v>
      </c>
      <c r="BC1495">
        <v>80379707</v>
      </c>
      <c r="BD1495" t="s">
        <v>39</v>
      </c>
      <c r="BE1495">
        <v>80379707</v>
      </c>
      <c r="BF1495">
        <v>6</v>
      </c>
      <c r="BG1495">
        <v>24</v>
      </c>
      <c r="CC1495" t="s">
        <v>5244</v>
      </c>
      <c r="CD1495">
        <v>66</v>
      </c>
      <c r="CF1495">
        <v>0</v>
      </c>
      <c r="CG1495">
        <v>8</v>
      </c>
      <c r="CI1495" t="s">
        <v>4594</v>
      </c>
    </row>
    <row r="1496" spans="1:99" x14ac:dyDescent="0.2">
      <c r="A1496" s="21" t="s">
        <v>3390</v>
      </c>
      <c r="B1496" t="s">
        <v>3392</v>
      </c>
      <c r="C1496" s="16">
        <v>39814</v>
      </c>
      <c r="D1496" t="s">
        <v>4501</v>
      </c>
      <c r="E1496" t="s">
        <v>4612</v>
      </c>
      <c r="F1496" t="s">
        <v>45</v>
      </c>
      <c r="G1496" t="s">
        <v>18372</v>
      </c>
      <c r="H1496" t="s">
        <v>4503</v>
      </c>
      <c r="I1496" t="s">
        <v>97</v>
      </c>
      <c r="J1496" t="s">
        <v>3391</v>
      </c>
      <c r="K1496" t="s">
        <v>4506</v>
      </c>
      <c r="L1496" t="s">
        <v>3393</v>
      </c>
      <c r="M1496">
        <v>1.9279999999999999</v>
      </c>
      <c r="N1496" t="s">
        <v>4484</v>
      </c>
      <c r="O1496" s="16">
        <v>43774</v>
      </c>
      <c r="P1496" t="s">
        <v>4476</v>
      </c>
      <c r="S1496" t="s">
        <v>4485</v>
      </c>
      <c r="T1496" t="s">
        <v>3394</v>
      </c>
      <c r="U1496" t="s">
        <v>18373</v>
      </c>
      <c r="V1496" t="s">
        <v>18374</v>
      </c>
      <c r="W1496" t="s">
        <v>18375</v>
      </c>
      <c r="X1496" t="s">
        <v>18376</v>
      </c>
      <c r="Y1496" t="s">
        <v>18377</v>
      </c>
      <c r="Z1496">
        <v>41</v>
      </c>
      <c r="AM1496">
        <v>2</v>
      </c>
      <c r="AN1496" t="s">
        <v>18378</v>
      </c>
      <c r="AO1496" t="s">
        <v>9031</v>
      </c>
      <c r="AP1496">
        <v>9</v>
      </c>
      <c r="AQ1496" t="s">
        <v>203</v>
      </c>
      <c r="AR1496" s="16">
        <v>42885</v>
      </c>
      <c r="AY1496" t="s">
        <v>97</v>
      </c>
      <c r="AZ1496">
        <v>123532666</v>
      </c>
      <c r="BA1496" t="s">
        <v>39</v>
      </c>
      <c r="BB1496">
        <v>123532666</v>
      </c>
      <c r="BC1496">
        <v>123532666</v>
      </c>
      <c r="BD1496" t="s">
        <v>39</v>
      </c>
      <c r="BE1496">
        <v>123532666</v>
      </c>
      <c r="BF1496">
        <v>5</v>
      </c>
      <c r="BG1496">
        <v>11</v>
      </c>
      <c r="BH1496" t="s">
        <v>18379</v>
      </c>
      <c r="BI1496" t="s">
        <v>18380</v>
      </c>
      <c r="BJ1496" s="16">
        <v>43774</v>
      </c>
      <c r="BK1496" t="s">
        <v>4476</v>
      </c>
      <c r="BL1496">
        <v>350000000</v>
      </c>
      <c r="BM1496" t="s">
        <v>1244</v>
      </c>
      <c r="BN1496">
        <v>450856627</v>
      </c>
      <c r="BO1496" t="s">
        <v>5195</v>
      </c>
      <c r="CC1496" t="s">
        <v>9034</v>
      </c>
      <c r="CD1496">
        <v>160</v>
      </c>
      <c r="CF1496">
        <v>0</v>
      </c>
      <c r="CG1496">
        <v>7</v>
      </c>
      <c r="CI1496" t="s">
        <v>4594</v>
      </c>
    </row>
    <row r="1497" spans="1:99" x14ac:dyDescent="0.2">
      <c r="A1497" s="21" t="s">
        <v>18381</v>
      </c>
      <c r="B1497" t="s">
        <v>18382</v>
      </c>
      <c r="C1497" s="16">
        <v>41275</v>
      </c>
      <c r="D1497" t="s">
        <v>4501</v>
      </c>
      <c r="E1497" t="s">
        <v>4477</v>
      </c>
      <c r="F1497" t="s">
        <v>77</v>
      </c>
      <c r="G1497" t="s">
        <v>18383</v>
      </c>
      <c r="H1497" t="s">
        <v>4503</v>
      </c>
      <c r="I1497" t="s">
        <v>34</v>
      </c>
      <c r="J1497" t="s">
        <v>18384</v>
      </c>
      <c r="K1497" t="s">
        <v>6610</v>
      </c>
      <c r="L1497" t="s">
        <v>18385</v>
      </c>
      <c r="M1497">
        <v>1.9530000000000001</v>
      </c>
      <c r="N1497" t="s">
        <v>4484</v>
      </c>
      <c r="S1497" t="s">
        <v>4485</v>
      </c>
      <c r="T1497" t="s">
        <v>18386</v>
      </c>
      <c r="U1497" t="s">
        <v>18387</v>
      </c>
      <c r="V1497" t="s">
        <v>18388</v>
      </c>
      <c r="W1497" t="s">
        <v>18389</v>
      </c>
      <c r="X1497" t="s">
        <v>18390</v>
      </c>
      <c r="Z1497">
        <v>14</v>
      </c>
      <c r="AM1497">
        <v>3</v>
      </c>
      <c r="AN1497" t="s">
        <v>18391</v>
      </c>
      <c r="AO1497" t="s">
        <v>4528</v>
      </c>
      <c r="AP1497">
        <v>8</v>
      </c>
      <c r="AQ1497" t="s">
        <v>36</v>
      </c>
      <c r="AR1497" s="16">
        <v>44155</v>
      </c>
      <c r="AS1497">
        <v>93000000</v>
      </c>
      <c r="AT1497" t="s">
        <v>35</v>
      </c>
      <c r="AU1497">
        <v>110268224</v>
      </c>
      <c r="AV1497">
        <v>93000000</v>
      </c>
      <c r="AW1497" t="s">
        <v>35</v>
      </c>
      <c r="AX1497">
        <v>110268224</v>
      </c>
      <c r="AY1497" t="s">
        <v>34</v>
      </c>
      <c r="AZ1497">
        <v>160036510</v>
      </c>
      <c r="BA1497" t="s">
        <v>39</v>
      </c>
      <c r="BB1497">
        <v>160036510</v>
      </c>
      <c r="BC1497">
        <v>160856510</v>
      </c>
      <c r="BD1497" t="s">
        <v>39</v>
      </c>
      <c r="BE1497">
        <v>160856510</v>
      </c>
      <c r="BF1497">
        <v>6</v>
      </c>
      <c r="BG1497">
        <v>20</v>
      </c>
      <c r="CC1497" t="s">
        <v>18392</v>
      </c>
      <c r="CD1497">
        <v>100</v>
      </c>
      <c r="CF1497">
        <v>0</v>
      </c>
      <c r="CG1497">
        <v>2</v>
      </c>
      <c r="CI1497" t="s">
        <v>4498</v>
      </c>
    </row>
    <row r="1498" spans="1:99" x14ac:dyDescent="0.2">
      <c r="A1498" s="21" t="s">
        <v>18393</v>
      </c>
      <c r="B1498" t="s">
        <v>18394</v>
      </c>
      <c r="C1498" s="16">
        <v>42278</v>
      </c>
      <c r="D1498" t="s">
        <v>4546</v>
      </c>
      <c r="E1498" t="s">
        <v>4477</v>
      </c>
      <c r="F1498" t="s">
        <v>1347</v>
      </c>
      <c r="G1498" t="s">
        <v>18395</v>
      </c>
      <c r="H1498" t="s">
        <v>4503</v>
      </c>
      <c r="I1498" t="s">
        <v>34</v>
      </c>
      <c r="J1498" t="s">
        <v>6171</v>
      </c>
      <c r="K1498" t="s">
        <v>4696</v>
      </c>
      <c r="L1498" t="s">
        <v>18396</v>
      </c>
      <c r="M1498">
        <v>1.978</v>
      </c>
      <c r="N1498" t="s">
        <v>4484</v>
      </c>
      <c r="S1498" t="s">
        <v>4485</v>
      </c>
      <c r="T1498" t="s">
        <v>18397</v>
      </c>
      <c r="U1498" t="s">
        <v>18398</v>
      </c>
      <c r="V1498" t="s">
        <v>18399</v>
      </c>
      <c r="W1498" t="s">
        <v>18400</v>
      </c>
      <c r="X1498" t="s">
        <v>18401</v>
      </c>
      <c r="Z1498">
        <v>28</v>
      </c>
      <c r="AA1498" t="s">
        <v>4712</v>
      </c>
      <c r="AM1498">
        <v>5</v>
      </c>
      <c r="AN1498" t="s">
        <v>18402</v>
      </c>
      <c r="AO1498" t="s">
        <v>9031</v>
      </c>
      <c r="AP1498">
        <v>6</v>
      </c>
      <c r="AQ1498" t="s">
        <v>36</v>
      </c>
      <c r="AR1498" s="16">
        <v>44348</v>
      </c>
      <c r="AS1498">
        <v>650000000</v>
      </c>
      <c r="AT1498" t="s">
        <v>39</v>
      </c>
      <c r="AU1498">
        <v>650000000</v>
      </c>
      <c r="AV1498">
        <v>650000000</v>
      </c>
      <c r="AW1498" t="s">
        <v>39</v>
      </c>
      <c r="AX1498">
        <v>650000000</v>
      </c>
      <c r="AY1498" t="s">
        <v>34</v>
      </c>
      <c r="AZ1498">
        <v>918500000</v>
      </c>
      <c r="BA1498" t="s">
        <v>39</v>
      </c>
      <c r="BB1498">
        <v>918500000</v>
      </c>
      <c r="BC1498">
        <v>918500000</v>
      </c>
      <c r="BD1498" t="s">
        <v>39</v>
      </c>
      <c r="BE1498">
        <v>918500000</v>
      </c>
      <c r="BF1498">
        <v>6</v>
      </c>
      <c r="BG1498">
        <v>38</v>
      </c>
      <c r="CF1498">
        <v>0</v>
      </c>
      <c r="CG1498">
        <v>8</v>
      </c>
      <c r="CI1498" t="s">
        <v>4594</v>
      </c>
    </row>
    <row r="1499" spans="1:99" x14ac:dyDescent="0.2">
      <c r="A1499" s="21" t="s">
        <v>3510</v>
      </c>
      <c r="B1499" t="s">
        <v>3512</v>
      </c>
      <c r="C1499" s="16">
        <v>40179</v>
      </c>
      <c r="D1499" t="s">
        <v>4501</v>
      </c>
      <c r="E1499" t="s">
        <v>4477</v>
      </c>
      <c r="F1499" t="s">
        <v>1315</v>
      </c>
      <c r="G1499" t="s">
        <v>18403</v>
      </c>
      <c r="H1499" t="s">
        <v>3555</v>
      </c>
      <c r="I1499" t="s">
        <v>4615</v>
      </c>
      <c r="J1499" t="s">
        <v>3511</v>
      </c>
      <c r="K1499" t="s">
        <v>4506</v>
      </c>
      <c r="L1499" t="s">
        <v>3513</v>
      </c>
      <c r="M1499">
        <v>2.0259999999999998</v>
      </c>
      <c r="N1499" t="s">
        <v>4484</v>
      </c>
      <c r="O1499" s="16">
        <v>43371</v>
      </c>
      <c r="P1499" t="s">
        <v>4476</v>
      </c>
      <c r="S1499" t="s">
        <v>4485</v>
      </c>
      <c r="T1499" t="s">
        <v>3514</v>
      </c>
      <c r="U1499" t="s">
        <v>18404</v>
      </c>
      <c r="V1499" t="s">
        <v>18405</v>
      </c>
      <c r="W1499" t="s">
        <v>18406</v>
      </c>
      <c r="X1499" t="s">
        <v>18407</v>
      </c>
      <c r="Y1499" t="s">
        <v>18408</v>
      </c>
      <c r="Z1499">
        <v>1.085</v>
      </c>
      <c r="AA1499" t="s">
        <v>13722</v>
      </c>
      <c r="AD1499">
        <v>5</v>
      </c>
      <c r="AE1499">
        <v>5</v>
      </c>
      <c r="AF1499">
        <v>2</v>
      </c>
      <c r="AM1499">
        <v>5</v>
      </c>
      <c r="AN1499" t="s">
        <v>18409</v>
      </c>
      <c r="AO1499" t="s">
        <v>9031</v>
      </c>
      <c r="AP1499">
        <v>10</v>
      </c>
      <c r="AQ1499" t="s">
        <v>2596</v>
      </c>
      <c r="AR1499" s="16">
        <v>43801</v>
      </c>
      <c r="AS1499">
        <v>250000000</v>
      </c>
      <c r="AT1499" t="s">
        <v>1244</v>
      </c>
      <c r="AU1499">
        <v>323495197</v>
      </c>
      <c r="AV1499">
        <v>100000000</v>
      </c>
      <c r="AW1499" t="s">
        <v>39</v>
      </c>
      <c r="AX1499">
        <v>100000000</v>
      </c>
      <c r="AY1499" t="s">
        <v>722</v>
      </c>
      <c r="AZ1499">
        <v>373235731</v>
      </c>
      <c r="BA1499" t="s">
        <v>39</v>
      </c>
      <c r="BB1499">
        <v>373235731</v>
      </c>
      <c r="BC1499">
        <v>746417715</v>
      </c>
      <c r="BD1499" t="s">
        <v>39</v>
      </c>
      <c r="BE1499">
        <v>746417715</v>
      </c>
      <c r="BF1499">
        <v>8</v>
      </c>
      <c r="BG1499">
        <v>20</v>
      </c>
      <c r="BQ1499" s="16">
        <v>43371</v>
      </c>
      <c r="BT1499">
        <v>300000000</v>
      </c>
      <c r="BU1499" t="s">
        <v>1244</v>
      </c>
      <c r="BV1499">
        <v>390930414</v>
      </c>
      <c r="BW1499">
        <v>1500000000</v>
      </c>
      <c r="BX1499" t="s">
        <v>1244</v>
      </c>
      <c r="BY1499">
        <v>1954652071</v>
      </c>
      <c r="BZ1499" t="s">
        <v>18410</v>
      </c>
      <c r="CA1499" t="s">
        <v>18411</v>
      </c>
      <c r="CB1499" t="s">
        <v>4979</v>
      </c>
      <c r="CC1499" t="s">
        <v>18202</v>
      </c>
      <c r="CD1499">
        <v>151</v>
      </c>
      <c r="CF1499">
        <v>0</v>
      </c>
      <c r="CG1499">
        <v>7</v>
      </c>
      <c r="CI1499" t="s">
        <v>4594</v>
      </c>
    </row>
    <row r="1500" spans="1:99" x14ac:dyDescent="0.2">
      <c r="A1500" s="21" t="s">
        <v>1486</v>
      </c>
      <c r="B1500" t="s">
        <v>1488</v>
      </c>
      <c r="C1500" s="16">
        <v>43334</v>
      </c>
      <c r="D1500" t="s">
        <v>4476</v>
      </c>
      <c r="G1500" t="s">
        <v>18412</v>
      </c>
      <c r="H1500" t="s">
        <v>4503</v>
      </c>
      <c r="I1500" t="s">
        <v>52</v>
      </c>
      <c r="J1500" t="s">
        <v>1487</v>
      </c>
      <c r="K1500" t="s">
        <v>18413</v>
      </c>
      <c r="L1500" t="s">
        <v>1489</v>
      </c>
      <c r="M1500">
        <v>2.0699999999999998</v>
      </c>
      <c r="N1500" t="s">
        <v>4484</v>
      </c>
      <c r="S1500" t="s">
        <v>4485</v>
      </c>
      <c r="T1500" t="s">
        <v>1490</v>
      </c>
      <c r="U1500" t="s">
        <v>18414</v>
      </c>
      <c r="V1500" t="s">
        <v>18415</v>
      </c>
      <c r="W1500" t="s">
        <v>18416</v>
      </c>
      <c r="X1500" t="s">
        <v>18417</v>
      </c>
      <c r="Z1500">
        <v>35</v>
      </c>
      <c r="AM1500">
        <v>4</v>
      </c>
      <c r="AN1500" t="s">
        <v>18418</v>
      </c>
      <c r="AO1500" s="17">
        <v>18568</v>
      </c>
      <c r="AP1500">
        <v>5</v>
      </c>
      <c r="AQ1500" t="s">
        <v>52</v>
      </c>
      <c r="AR1500" s="16">
        <v>44389</v>
      </c>
      <c r="AS1500">
        <v>3250000</v>
      </c>
      <c r="AT1500" t="s">
        <v>39</v>
      </c>
      <c r="AU1500">
        <v>3250000</v>
      </c>
      <c r="AV1500">
        <v>3250000</v>
      </c>
      <c r="AW1500" t="s">
        <v>39</v>
      </c>
      <c r="AX1500">
        <v>3250000</v>
      </c>
      <c r="AY1500" t="s">
        <v>52</v>
      </c>
      <c r="AZ1500">
        <v>5972500</v>
      </c>
      <c r="BA1500" t="s">
        <v>39</v>
      </c>
      <c r="BB1500">
        <v>5972500</v>
      </c>
      <c r="BC1500">
        <v>5974776</v>
      </c>
      <c r="BD1500" t="s">
        <v>39</v>
      </c>
      <c r="BE1500">
        <v>5974776</v>
      </c>
      <c r="BF1500">
        <v>5</v>
      </c>
      <c r="BG1500">
        <v>9</v>
      </c>
      <c r="CC1500" t="s">
        <v>4791</v>
      </c>
      <c r="CD1500">
        <v>5</v>
      </c>
      <c r="CF1500">
        <v>0</v>
      </c>
      <c r="CG1500">
        <v>0</v>
      </c>
      <c r="CI1500" t="s">
        <v>4580</v>
      </c>
      <c r="CP1500" t="s">
        <v>18419</v>
      </c>
      <c r="CQ1500" t="s">
        <v>18420</v>
      </c>
    </row>
    <row r="1501" spans="1:99" x14ac:dyDescent="0.2">
      <c r="A1501" s="21" t="s">
        <v>18421</v>
      </c>
      <c r="B1501" t="s">
        <v>18422</v>
      </c>
      <c r="C1501" s="16">
        <v>41985</v>
      </c>
      <c r="D1501" t="s">
        <v>4476</v>
      </c>
      <c r="F1501" t="s">
        <v>1315</v>
      </c>
      <c r="G1501" t="s">
        <v>18423</v>
      </c>
      <c r="H1501" t="s">
        <v>4503</v>
      </c>
      <c r="I1501" t="s">
        <v>1178</v>
      </c>
      <c r="J1501" t="s">
        <v>3111</v>
      </c>
      <c r="K1501" t="s">
        <v>5220</v>
      </c>
      <c r="L1501" t="s">
        <v>18424</v>
      </c>
      <c r="M1501">
        <v>2.0960000000000001</v>
      </c>
      <c r="N1501" t="s">
        <v>4484</v>
      </c>
      <c r="S1501" t="s">
        <v>4485</v>
      </c>
      <c r="T1501" t="s">
        <v>18425</v>
      </c>
      <c r="U1501" t="s">
        <v>18426</v>
      </c>
      <c r="V1501" t="s">
        <v>18427</v>
      </c>
      <c r="W1501" t="s">
        <v>18428</v>
      </c>
      <c r="X1501" t="s">
        <v>18429</v>
      </c>
      <c r="Y1501" t="s">
        <v>18430</v>
      </c>
      <c r="Z1501">
        <v>82</v>
      </c>
      <c r="AA1501" t="s">
        <v>4712</v>
      </c>
      <c r="AM1501">
        <v>7</v>
      </c>
      <c r="AN1501" t="s">
        <v>18431</v>
      </c>
      <c r="AO1501" t="s">
        <v>4528</v>
      </c>
      <c r="AP1501">
        <v>6</v>
      </c>
      <c r="AQ1501" t="s">
        <v>36</v>
      </c>
      <c r="AR1501" s="16">
        <v>44354</v>
      </c>
      <c r="AS1501">
        <v>150000000</v>
      </c>
      <c r="AT1501" t="s">
        <v>35</v>
      </c>
      <c r="AU1501">
        <v>182863273</v>
      </c>
      <c r="AV1501">
        <v>150000000</v>
      </c>
      <c r="AW1501" t="s">
        <v>35</v>
      </c>
      <c r="AX1501">
        <v>182863273</v>
      </c>
      <c r="AY1501" t="s">
        <v>1178</v>
      </c>
      <c r="AZ1501">
        <v>266000000</v>
      </c>
      <c r="BA1501" t="s">
        <v>35</v>
      </c>
      <c r="BB1501">
        <v>314193960</v>
      </c>
      <c r="BC1501">
        <v>266000000</v>
      </c>
      <c r="BD1501" t="s">
        <v>35</v>
      </c>
      <c r="BE1501">
        <v>314193960</v>
      </c>
      <c r="BF1501">
        <v>6</v>
      </c>
      <c r="BG1501">
        <v>10</v>
      </c>
      <c r="CC1501" t="s">
        <v>5244</v>
      </c>
      <c r="CD1501">
        <v>40</v>
      </c>
      <c r="CF1501">
        <v>0</v>
      </c>
      <c r="CG1501">
        <v>3</v>
      </c>
      <c r="CI1501" t="s">
        <v>4580</v>
      </c>
      <c r="CN1501" t="s">
        <v>4530</v>
      </c>
      <c r="CP1501" t="s">
        <v>4555</v>
      </c>
      <c r="CQ1501" t="s">
        <v>18432</v>
      </c>
      <c r="CU1501">
        <v>20</v>
      </c>
    </row>
    <row r="1502" spans="1:99" x14ac:dyDescent="0.2">
      <c r="A1502" s="21" t="s">
        <v>18433</v>
      </c>
      <c r="B1502" t="s">
        <v>18434</v>
      </c>
      <c r="C1502" s="16">
        <v>41640</v>
      </c>
      <c r="D1502" t="s">
        <v>4501</v>
      </c>
      <c r="E1502" t="s">
        <v>4477</v>
      </c>
      <c r="F1502" t="s">
        <v>77</v>
      </c>
      <c r="G1502" t="s">
        <v>18435</v>
      </c>
      <c r="H1502" t="s">
        <v>4503</v>
      </c>
      <c r="I1502" t="s">
        <v>5286</v>
      </c>
      <c r="J1502" t="s">
        <v>1568</v>
      </c>
      <c r="K1502" t="s">
        <v>4896</v>
      </c>
      <c r="L1502" t="s">
        <v>18436</v>
      </c>
      <c r="M1502">
        <v>2.2170000000000001</v>
      </c>
      <c r="N1502" t="s">
        <v>4484</v>
      </c>
      <c r="S1502" t="s">
        <v>4485</v>
      </c>
      <c r="T1502" t="s">
        <v>18437</v>
      </c>
      <c r="U1502" t="s">
        <v>18438</v>
      </c>
      <c r="V1502" t="s">
        <v>18439</v>
      </c>
      <c r="W1502" t="s">
        <v>18440</v>
      </c>
      <c r="X1502" t="s">
        <v>18441</v>
      </c>
      <c r="Z1502">
        <v>24</v>
      </c>
      <c r="AM1502">
        <v>1</v>
      </c>
      <c r="AN1502" t="s">
        <v>18442</v>
      </c>
      <c r="AO1502" s="17">
        <v>18568</v>
      </c>
      <c r="AP1502">
        <v>3</v>
      </c>
      <c r="AR1502" s="16">
        <v>44249</v>
      </c>
      <c r="AS1502">
        <v>20000000</v>
      </c>
      <c r="AT1502" t="s">
        <v>39</v>
      </c>
      <c r="AU1502">
        <v>20000000</v>
      </c>
      <c r="AV1502">
        <v>9600000</v>
      </c>
      <c r="AW1502" t="s">
        <v>39</v>
      </c>
      <c r="AX1502">
        <v>9600000</v>
      </c>
      <c r="AY1502" t="s">
        <v>97</v>
      </c>
      <c r="AZ1502">
        <v>17700000</v>
      </c>
      <c r="BA1502" t="s">
        <v>39</v>
      </c>
      <c r="BB1502">
        <v>17700000</v>
      </c>
      <c r="BC1502">
        <v>37700000</v>
      </c>
      <c r="BD1502" t="s">
        <v>39</v>
      </c>
      <c r="BE1502">
        <v>37700000</v>
      </c>
      <c r="BF1502">
        <v>2</v>
      </c>
      <c r="BG1502">
        <v>4</v>
      </c>
      <c r="CC1502" t="s">
        <v>5427</v>
      </c>
      <c r="CD1502">
        <v>27</v>
      </c>
      <c r="CN1502" t="s">
        <v>4530</v>
      </c>
      <c r="CP1502" t="s">
        <v>4915</v>
      </c>
      <c r="CQ1502" t="s">
        <v>18443</v>
      </c>
      <c r="CT1502">
        <v>1</v>
      </c>
    </row>
    <row r="1503" spans="1:99" x14ac:dyDescent="0.2">
      <c r="A1503" s="21" t="s">
        <v>18444</v>
      </c>
      <c r="B1503" t="s">
        <v>18445</v>
      </c>
      <c r="C1503" s="16">
        <v>42370</v>
      </c>
      <c r="D1503" t="s">
        <v>4501</v>
      </c>
      <c r="G1503" t="s">
        <v>18446</v>
      </c>
      <c r="H1503" t="s">
        <v>4503</v>
      </c>
      <c r="I1503" t="s">
        <v>1084</v>
      </c>
      <c r="J1503" t="s">
        <v>1942</v>
      </c>
      <c r="K1503" t="s">
        <v>4696</v>
      </c>
      <c r="L1503" t="s">
        <v>18447</v>
      </c>
      <c r="M1503">
        <v>2.274</v>
      </c>
      <c r="N1503" t="s">
        <v>4484</v>
      </c>
      <c r="S1503" t="s">
        <v>4485</v>
      </c>
      <c r="T1503" t="s">
        <v>18448</v>
      </c>
      <c r="W1503" t="s">
        <v>18449</v>
      </c>
      <c r="X1503" t="s">
        <v>18450</v>
      </c>
      <c r="Y1503" t="s">
        <v>18451</v>
      </c>
      <c r="Z1503">
        <v>20</v>
      </c>
      <c r="AM1503">
        <v>5</v>
      </c>
      <c r="AN1503" t="s">
        <v>18452</v>
      </c>
      <c r="AO1503" t="s">
        <v>4692</v>
      </c>
      <c r="AP1503">
        <v>5</v>
      </c>
      <c r="AQ1503" t="s">
        <v>36</v>
      </c>
      <c r="AR1503" s="16">
        <v>44392</v>
      </c>
      <c r="AS1503">
        <v>88000000</v>
      </c>
      <c r="AT1503" t="s">
        <v>35</v>
      </c>
      <c r="AU1503">
        <v>103942982</v>
      </c>
      <c r="AV1503">
        <v>88000000</v>
      </c>
      <c r="AW1503" t="s">
        <v>35</v>
      </c>
      <c r="AX1503">
        <v>103942982</v>
      </c>
      <c r="AY1503" t="s">
        <v>1084</v>
      </c>
      <c r="AZ1503">
        <v>130500000</v>
      </c>
      <c r="BA1503" t="s">
        <v>35</v>
      </c>
      <c r="BB1503">
        <v>153142918</v>
      </c>
      <c r="BC1503">
        <v>130500000</v>
      </c>
      <c r="BD1503" t="s">
        <v>35</v>
      </c>
      <c r="BE1503">
        <v>153142918</v>
      </c>
      <c r="BF1503">
        <v>4</v>
      </c>
      <c r="BG1503">
        <v>6</v>
      </c>
      <c r="CC1503" t="s">
        <v>6460</v>
      </c>
      <c r="CD1503">
        <v>11</v>
      </c>
      <c r="CF1503">
        <v>0</v>
      </c>
      <c r="CG1503">
        <v>3</v>
      </c>
      <c r="CI1503" t="s">
        <v>4594</v>
      </c>
    </row>
    <row r="1504" spans="1:99" x14ac:dyDescent="0.2">
      <c r="A1504" s="21" t="s">
        <v>2373</v>
      </c>
      <c r="B1504" t="s">
        <v>2374</v>
      </c>
      <c r="C1504" s="16">
        <v>38718</v>
      </c>
      <c r="D1504" t="s">
        <v>4501</v>
      </c>
      <c r="E1504" t="s">
        <v>4477</v>
      </c>
      <c r="G1504" t="s">
        <v>18453</v>
      </c>
      <c r="H1504" t="s">
        <v>4503</v>
      </c>
      <c r="I1504" t="s">
        <v>44</v>
      </c>
      <c r="J1504" t="s">
        <v>1330</v>
      </c>
      <c r="K1504" t="s">
        <v>4506</v>
      </c>
      <c r="L1504" t="s">
        <v>2375</v>
      </c>
      <c r="M1504">
        <v>2.298</v>
      </c>
      <c r="N1504" t="s">
        <v>4484</v>
      </c>
      <c r="S1504" t="s">
        <v>4485</v>
      </c>
      <c r="T1504" t="s">
        <v>2376</v>
      </c>
      <c r="U1504" t="s">
        <v>18454</v>
      </c>
      <c r="W1504" t="s">
        <v>18455</v>
      </c>
      <c r="X1504" t="s">
        <v>18456</v>
      </c>
      <c r="Z1504">
        <v>81</v>
      </c>
      <c r="AA1504" t="s">
        <v>4712</v>
      </c>
      <c r="AM1504">
        <v>2</v>
      </c>
      <c r="AN1504" t="s">
        <v>18457</v>
      </c>
      <c r="AO1504" t="s">
        <v>4493</v>
      </c>
      <c r="AP1504">
        <v>7</v>
      </c>
      <c r="AQ1504" t="s">
        <v>44</v>
      </c>
      <c r="AR1504" s="16">
        <v>44280</v>
      </c>
      <c r="AS1504">
        <v>90000000</v>
      </c>
      <c r="AT1504" t="s">
        <v>39</v>
      </c>
      <c r="AU1504">
        <v>90000000</v>
      </c>
      <c r="AV1504">
        <v>90000000</v>
      </c>
      <c r="AW1504" t="s">
        <v>39</v>
      </c>
      <c r="AX1504">
        <v>90000000</v>
      </c>
      <c r="AY1504" t="s">
        <v>44</v>
      </c>
      <c r="AZ1504">
        <v>370000000</v>
      </c>
      <c r="BA1504" t="s">
        <v>39</v>
      </c>
      <c r="BB1504">
        <v>370000000</v>
      </c>
      <c r="BC1504">
        <v>370000000</v>
      </c>
      <c r="BD1504" t="s">
        <v>39</v>
      </c>
      <c r="BE1504">
        <v>370000000</v>
      </c>
      <c r="BF1504">
        <v>6</v>
      </c>
      <c r="BG1504">
        <v>10</v>
      </c>
      <c r="CC1504" t="s">
        <v>9234</v>
      </c>
      <c r="CD1504">
        <v>40</v>
      </c>
      <c r="CF1504">
        <v>0</v>
      </c>
      <c r="CG1504">
        <v>4</v>
      </c>
      <c r="CI1504" t="s">
        <v>4498</v>
      </c>
    </row>
    <row r="1505" spans="1:99" x14ac:dyDescent="0.2">
      <c r="A1505" s="21" t="s">
        <v>18458</v>
      </c>
      <c r="B1505" t="s">
        <v>18459</v>
      </c>
      <c r="C1505" s="16">
        <v>42156</v>
      </c>
      <c r="D1505" t="s">
        <v>4546</v>
      </c>
      <c r="F1505" t="s">
        <v>77</v>
      </c>
      <c r="G1505" t="s">
        <v>18460</v>
      </c>
      <c r="H1505" t="s">
        <v>4503</v>
      </c>
      <c r="I1505" t="s">
        <v>34</v>
      </c>
      <c r="J1505" t="s">
        <v>56</v>
      </c>
      <c r="K1505" t="s">
        <v>4768</v>
      </c>
      <c r="L1505" t="s">
        <v>18461</v>
      </c>
      <c r="M1505">
        <v>2.339</v>
      </c>
      <c r="N1505" t="s">
        <v>4484</v>
      </c>
      <c r="S1505" t="s">
        <v>4485</v>
      </c>
      <c r="T1505" t="s">
        <v>18462</v>
      </c>
      <c r="U1505" t="s">
        <v>18463</v>
      </c>
      <c r="V1505" t="s">
        <v>18464</v>
      </c>
      <c r="W1505" t="s">
        <v>18465</v>
      </c>
      <c r="X1505" t="s">
        <v>18466</v>
      </c>
      <c r="Y1505" t="s">
        <v>18467</v>
      </c>
      <c r="Z1505">
        <v>22</v>
      </c>
      <c r="AM1505">
        <v>5</v>
      </c>
      <c r="AN1505" t="s">
        <v>18468</v>
      </c>
      <c r="AO1505" t="s">
        <v>4493</v>
      </c>
      <c r="AP1505">
        <v>5</v>
      </c>
      <c r="AQ1505" t="s">
        <v>36</v>
      </c>
      <c r="AR1505" s="16">
        <v>44208</v>
      </c>
      <c r="AS1505">
        <v>69000000</v>
      </c>
      <c r="AT1505" t="s">
        <v>35</v>
      </c>
      <c r="AU1505">
        <v>84239724</v>
      </c>
      <c r="AV1505">
        <v>69000000</v>
      </c>
      <c r="AW1505" t="s">
        <v>35</v>
      </c>
      <c r="AX1505">
        <v>84239724</v>
      </c>
      <c r="AY1505" t="s">
        <v>34</v>
      </c>
      <c r="AZ1505">
        <v>128050383</v>
      </c>
      <c r="BA1505" t="s">
        <v>39</v>
      </c>
      <c r="BB1505">
        <v>128050383</v>
      </c>
      <c r="BC1505">
        <v>128050383</v>
      </c>
      <c r="BD1505" t="s">
        <v>39</v>
      </c>
      <c r="BE1505">
        <v>128050383</v>
      </c>
      <c r="BF1505">
        <v>5</v>
      </c>
      <c r="BG1505">
        <v>19</v>
      </c>
      <c r="CC1505" t="s">
        <v>18469</v>
      </c>
      <c r="CD1505">
        <v>25</v>
      </c>
      <c r="CN1505" t="s">
        <v>4530</v>
      </c>
      <c r="CP1505" t="s">
        <v>4555</v>
      </c>
      <c r="CQ1505" t="s">
        <v>18470</v>
      </c>
      <c r="CU1505">
        <v>25</v>
      </c>
    </row>
    <row r="1506" spans="1:99" x14ac:dyDescent="0.2">
      <c r="A1506" s="21" t="s">
        <v>2176</v>
      </c>
      <c r="B1506" t="s">
        <v>2178</v>
      </c>
      <c r="C1506" s="16">
        <v>40817</v>
      </c>
      <c r="D1506" t="s">
        <v>4476</v>
      </c>
      <c r="F1506" t="s">
        <v>45</v>
      </c>
      <c r="G1506" t="s">
        <v>18471</v>
      </c>
      <c r="H1506" t="s">
        <v>4503</v>
      </c>
      <c r="I1506" t="s">
        <v>5286</v>
      </c>
      <c r="J1506" t="s">
        <v>2177</v>
      </c>
      <c r="K1506" t="s">
        <v>4506</v>
      </c>
      <c r="L1506" t="s">
        <v>2179</v>
      </c>
      <c r="M1506">
        <v>2.3490000000000002</v>
      </c>
      <c r="N1506" t="s">
        <v>4484</v>
      </c>
      <c r="S1506" t="s">
        <v>4485</v>
      </c>
      <c r="T1506" t="s">
        <v>2180</v>
      </c>
      <c r="U1506" t="s">
        <v>18472</v>
      </c>
      <c r="V1506" t="s">
        <v>18473</v>
      </c>
      <c r="W1506" t="s">
        <v>18474</v>
      </c>
      <c r="X1506" t="s">
        <v>18475</v>
      </c>
      <c r="Y1506" t="s">
        <v>18476</v>
      </c>
      <c r="Z1506">
        <v>64</v>
      </c>
      <c r="AM1506">
        <v>2</v>
      </c>
      <c r="AN1506" t="s">
        <v>18477</v>
      </c>
      <c r="AO1506" t="s">
        <v>4528</v>
      </c>
      <c r="AP1506">
        <v>14</v>
      </c>
      <c r="AQ1506" t="s">
        <v>36</v>
      </c>
      <c r="AR1506" s="16">
        <v>44046</v>
      </c>
      <c r="AS1506">
        <v>100000000</v>
      </c>
      <c r="AT1506" t="s">
        <v>1244</v>
      </c>
      <c r="AU1506">
        <v>130780155</v>
      </c>
      <c r="AV1506">
        <v>20000000</v>
      </c>
      <c r="AW1506" t="s">
        <v>1244</v>
      </c>
      <c r="AX1506">
        <v>25847006</v>
      </c>
      <c r="AY1506" t="s">
        <v>1084</v>
      </c>
      <c r="AZ1506">
        <v>84046954</v>
      </c>
      <c r="BA1506" t="s">
        <v>39</v>
      </c>
      <c r="BB1506">
        <v>84046954</v>
      </c>
      <c r="BC1506">
        <v>605543674</v>
      </c>
      <c r="BD1506" t="s">
        <v>39</v>
      </c>
      <c r="BE1506">
        <v>605543674</v>
      </c>
      <c r="BF1506">
        <v>12</v>
      </c>
      <c r="BG1506">
        <v>16</v>
      </c>
      <c r="CC1506" t="s">
        <v>18478</v>
      </c>
      <c r="CD1506">
        <v>15</v>
      </c>
      <c r="CF1506">
        <v>0</v>
      </c>
      <c r="CG1506">
        <v>1</v>
      </c>
      <c r="CI1506" t="s">
        <v>4594</v>
      </c>
    </row>
    <row r="1507" spans="1:99" x14ac:dyDescent="0.2">
      <c r="A1507" s="21" t="s">
        <v>18479</v>
      </c>
      <c r="B1507" t="s">
        <v>18480</v>
      </c>
      <c r="C1507" s="16">
        <v>42005</v>
      </c>
      <c r="D1507" t="s">
        <v>4501</v>
      </c>
      <c r="E1507" t="s">
        <v>4881</v>
      </c>
      <c r="F1507" t="s">
        <v>77</v>
      </c>
      <c r="G1507" t="s">
        <v>18481</v>
      </c>
      <c r="H1507" t="s">
        <v>4503</v>
      </c>
      <c r="I1507" t="s">
        <v>67</v>
      </c>
      <c r="J1507" t="s">
        <v>18482</v>
      </c>
      <c r="K1507" t="s">
        <v>4696</v>
      </c>
      <c r="L1507" t="s">
        <v>18483</v>
      </c>
      <c r="M1507">
        <v>2.3690000000000002</v>
      </c>
      <c r="N1507" t="s">
        <v>4484</v>
      </c>
      <c r="O1507" s="16">
        <v>44412</v>
      </c>
      <c r="P1507" t="s">
        <v>4476</v>
      </c>
      <c r="S1507" t="s">
        <v>4485</v>
      </c>
      <c r="T1507" t="s">
        <v>18484</v>
      </c>
      <c r="U1507" t="s">
        <v>18485</v>
      </c>
      <c r="V1507" t="s">
        <v>18486</v>
      </c>
      <c r="W1507" t="s">
        <v>18487</v>
      </c>
      <c r="X1507" t="s">
        <v>18488</v>
      </c>
      <c r="Y1507" t="s">
        <v>18489</v>
      </c>
      <c r="Z1507">
        <v>9</v>
      </c>
      <c r="AM1507">
        <v>3</v>
      </c>
      <c r="AN1507" t="s">
        <v>18490</v>
      </c>
      <c r="AO1507" t="s">
        <v>4528</v>
      </c>
      <c r="AP1507">
        <v>5</v>
      </c>
      <c r="AQ1507" t="s">
        <v>203</v>
      </c>
      <c r="AR1507" s="16">
        <v>43956</v>
      </c>
      <c r="AS1507">
        <v>27000000</v>
      </c>
      <c r="AT1507" t="s">
        <v>35</v>
      </c>
      <c r="AU1507">
        <v>29264961</v>
      </c>
      <c r="AV1507">
        <v>27000000</v>
      </c>
      <c r="AW1507" t="s">
        <v>35</v>
      </c>
      <c r="AX1507">
        <v>29264961</v>
      </c>
      <c r="AY1507" t="s">
        <v>67</v>
      </c>
      <c r="AZ1507">
        <v>57011648</v>
      </c>
      <c r="BA1507" t="s">
        <v>39</v>
      </c>
      <c r="BB1507">
        <v>57011648</v>
      </c>
      <c r="BC1507">
        <v>57011648</v>
      </c>
      <c r="BD1507" t="s">
        <v>39</v>
      </c>
      <c r="BE1507">
        <v>57011648</v>
      </c>
      <c r="BF1507">
        <v>3</v>
      </c>
      <c r="BG1507">
        <v>9</v>
      </c>
      <c r="BH1507" t="s">
        <v>18491</v>
      </c>
      <c r="BI1507" t="s">
        <v>18492</v>
      </c>
      <c r="BJ1507" s="16">
        <v>44412</v>
      </c>
      <c r="BK1507" t="s">
        <v>4476</v>
      </c>
      <c r="BO1507" t="s">
        <v>4891</v>
      </c>
      <c r="CC1507" t="s">
        <v>4607</v>
      </c>
      <c r="CD1507">
        <v>4</v>
      </c>
      <c r="CF1507">
        <v>0</v>
      </c>
      <c r="CG1507">
        <v>1</v>
      </c>
      <c r="CI1507" t="s">
        <v>4580</v>
      </c>
      <c r="CJ1507">
        <v>15617124</v>
      </c>
      <c r="CK1507" t="s">
        <v>39</v>
      </c>
      <c r="CL1507">
        <v>15617124</v>
      </c>
      <c r="CN1507" t="s">
        <v>4530</v>
      </c>
      <c r="CP1507" t="s">
        <v>5280</v>
      </c>
      <c r="CQ1507" t="s">
        <v>18493</v>
      </c>
      <c r="CR1507" t="s">
        <v>18494</v>
      </c>
      <c r="CS1507" t="s">
        <v>18495</v>
      </c>
      <c r="CU1507">
        <v>28</v>
      </c>
    </row>
    <row r="1508" spans="1:99" x14ac:dyDescent="0.2">
      <c r="A1508" s="21" t="s">
        <v>1416</v>
      </c>
      <c r="B1508" t="s">
        <v>1418</v>
      </c>
      <c r="C1508" s="16">
        <v>42401</v>
      </c>
      <c r="D1508" t="s">
        <v>4476</v>
      </c>
      <c r="F1508" t="s">
        <v>53</v>
      </c>
      <c r="G1508" t="s">
        <v>18496</v>
      </c>
      <c r="H1508" t="s">
        <v>4503</v>
      </c>
      <c r="I1508" t="s">
        <v>67</v>
      </c>
      <c r="J1508" t="s">
        <v>1417</v>
      </c>
      <c r="K1508" t="s">
        <v>4506</v>
      </c>
      <c r="L1508" t="s">
        <v>1419</v>
      </c>
      <c r="M1508">
        <v>2.4710000000000001</v>
      </c>
      <c r="N1508" t="s">
        <v>4484</v>
      </c>
      <c r="S1508" t="s">
        <v>4485</v>
      </c>
      <c r="T1508" t="s">
        <v>1420</v>
      </c>
      <c r="U1508" t="s">
        <v>18497</v>
      </c>
      <c r="V1508" t="s">
        <v>18498</v>
      </c>
      <c r="W1508" t="s">
        <v>18499</v>
      </c>
      <c r="X1508" t="s">
        <v>18500</v>
      </c>
      <c r="Z1508">
        <v>69</v>
      </c>
      <c r="AM1508">
        <v>5</v>
      </c>
      <c r="AN1508" t="s">
        <v>18501</v>
      </c>
      <c r="AO1508" t="s">
        <v>4692</v>
      </c>
      <c r="AP1508">
        <v>9</v>
      </c>
      <c r="AQ1508" t="s">
        <v>61</v>
      </c>
      <c r="AR1508" s="16">
        <v>44278</v>
      </c>
      <c r="AS1508">
        <v>35000000</v>
      </c>
      <c r="AT1508" t="s">
        <v>1244</v>
      </c>
      <c r="AU1508">
        <v>48057713</v>
      </c>
      <c r="AV1508">
        <v>35000000</v>
      </c>
      <c r="AW1508" t="s">
        <v>1244</v>
      </c>
      <c r="AX1508">
        <v>48057713</v>
      </c>
      <c r="AY1508" t="s">
        <v>67</v>
      </c>
      <c r="AZ1508">
        <v>84940490</v>
      </c>
      <c r="BA1508" t="s">
        <v>39</v>
      </c>
      <c r="BB1508">
        <v>84940490</v>
      </c>
      <c r="BC1508">
        <v>84940490</v>
      </c>
      <c r="BD1508" t="s">
        <v>39</v>
      </c>
      <c r="BE1508">
        <v>84940490</v>
      </c>
      <c r="BF1508">
        <v>2</v>
      </c>
      <c r="BG1508">
        <v>10</v>
      </c>
      <c r="CC1508" t="s">
        <v>9046</v>
      </c>
      <c r="CD1508">
        <v>62</v>
      </c>
      <c r="CF1508">
        <v>0</v>
      </c>
      <c r="CG1508">
        <v>5</v>
      </c>
      <c r="CI1508" t="s">
        <v>4580</v>
      </c>
      <c r="CP1508" t="s">
        <v>4555</v>
      </c>
      <c r="CQ1508" t="s">
        <v>18502</v>
      </c>
      <c r="CU1508">
        <v>47</v>
      </c>
    </row>
    <row r="1509" spans="1:99" x14ac:dyDescent="0.2">
      <c r="A1509" s="21" t="s">
        <v>1355</v>
      </c>
      <c r="B1509" t="s">
        <v>1356</v>
      </c>
      <c r="C1509" s="16">
        <v>42005</v>
      </c>
      <c r="D1509" t="s">
        <v>4501</v>
      </c>
      <c r="F1509" t="s">
        <v>77</v>
      </c>
      <c r="G1509" t="s">
        <v>18503</v>
      </c>
    </row>
    <row r="1510" spans="1:99" x14ac:dyDescent="0.2">
      <c r="A1510" s="21" t="s">
        <v>18504</v>
      </c>
      <c r="B1510" t="s">
        <v>18505</v>
      </c>
      <c r="C1510" s="16">
        <v>40544</v>
      </c>
      <c r="D1510" t="s">
        <v>4501</v>
      </c>
      <c r="F1510" t="s">
        <v>3319</v>
      </c>
      <c r="G1510" t="s">
        <v>18506</v>
      </c>
      <c r="H1510" t="s">
        <v>4503</v>
      </c>
      <c r="I1510" t="s">
        <v>97</v>
      </c>
      <c r="J1510" t="s">
        <v>18507</v>
      </c>
      <c r="K1510" t="s">
        <v>4896</v>
      </c>
      <c r="L1510" t="s">
        <v>18508</v>
      </c>
      <c r="M1510">
        <v>2.5009999999999999</v>
      </c>
      <c r="N1510" t="s">
        <v>4484</v>
      </c>
      <c r="S1510" t="s">
        <v>4485</v>
      </c>
      <c r="T1510" t="s">
        <v>18509</v>
      </c>
      <c r="U1510" t="s">
        <v>18510</v>
      </c>
      <c r="V1510" t="s">
        <v>18511</v>
      </c>
      <c r="W1510" t="s">
        <v>18512</v>
      </c>
      <c r="X1510" t="s">
        <v>18513</v>
      </c>
      <c r="Z1510">
        <v>58</v>
      </c>
      <c r="AA1510" t="s">
        <v>4712</v>
      </c>
      <c r="AD1510">
        <v>4</v>
      </c>
      <c r="AE1510">
        <v>5</v>
      </c>
      <c r="AF1510">
        <v>3</v>
      </c>
      <c r="AM1510">
        <v>2</v>
      </c>
      <c r="AN1510" t="s">
        <v>18514</v>
      </c>
      <c r="AO1510" t="s">
        <v>9031</v>
      </c>
      <c r="AP1510">
        <v>6</v>
      </c>
      <c r="AR1510" s="16">
        <v>43312</v>
      </c>
      <c r="AS1510">
        <v>80000000</v>
      </c>
      <c r="AT1510" t="s">
        <v>39</v>
      </c>
      <c r="AU1510">
        <v>80000000</v>
      </c>
      <c r="AV1510">
        <v>80000000</v>
      </c>
      <c r="AW1510" t="s">
        <v>39</v>
      </c>
      <c r="AX1510">
        <v>80000000</v>
      </c>
      <c r="AY1510" t="s">
        <v>97</v>
      </c>
      <c r="AZ1510">
        <v>170000000</v>
      </c>
      <c r="BA1510" t="s">
        <v>39</v>
      </c>
      <c r="BB1510">
        <v>170000000</v>
      </c>
      <c r="BC1510">
        <v>170000000</v>
      </c>
      <c r="BD1510" t="s">
        <v>39</v>
      </c>
      <c r="BE1510">
        <v>170000000</v>
      </c>
      <c r="BF1510">
        <v>4</v>
      </c>
      <c r="BG1510">
        <v>24</v>
      </c>
      <c r="CC1510" t="s">
        <v>18515</v>
      </c>
      <c r="CD1510">
        <v>19</v>
      </c>
      <c r="CN1510" t="s">
        <v>4530</v>
      </c>
      <c r="CP1510" t="s">
        <v>18516</v>
      </c>
      <c r="CQ1510" t="s">
        <v>18517</v>
      </c>
      <c r="CU1510">
        <v>13</v>
      </c>
    </row>
    <row r="1511" spans="1:99" x14ac:dyDescent="0.2">
      <c r="A1511" s="21" t="s">
        <v>3855</v>
      </c>
      <c r="B1511" t="s">
        <v>3856</v>
      </c>
      <c r="C1511" s="16">
        <v>40909</v>
      </c>
      <c r="D1511" t="s">
        <v>4501</v>
      </c>
      <c r="F1511" t="s">
        <v>77</v>
      </c>
      <c r="G1511" t="s">
        <v>18518</v>
      </c>
      <c r="H1511" t="s">
        <v>4503</v>
      </c>
      <c r="I1511" t="s">
        <v>97</v>
      </c>
      <c r="J1511" t="s">
        <v>2843</v>
      </c>
      <c r="K1511" t="s">
        <v>4506</v>
      </c>
      <c r="L1511" t="s">
        <v>3857</v>
      </c>
      <c r="M1511">
        <v>2.5939999999999999</v>
      </c>
      <c r="N1511" t="s">
        <v>4484</v>
      </c>
      <c r="S1511" t="s">
        <v>4485</v>
      </c>
      <c r="T1511" t="s">
        <v>3858</v>
      </c>
      <c r="U1511" t="s">
        <v>18519</v>
      </c>
      <c r="V1511" t="s">
        <v>18520</v>
      </c>
      <c r="W1511" t="s">
        <v>18521</v>
      </c>
      <c r="X1511" t="s">
        <v>18522</v>
      </c>
      <c r="Y1511" t="s">
        <v>18523</v>
      </c>
      <c r="Z1511">
        <v>22</v>
      </c>
      <c r="AM1511">
        <v>3</v>
      </c>
      <c r="AN1511" t="s">
        <v>18524</v>
      </c>
      <c r="AO1511" t="s">
        <v>4692</v>
      </c>
      <c r="AP1511">
        <v>7</v>
      </c>
      <c r="AR1511" s="16">
        <v>44173</v>
      </c>
      <c r="AS1511">
        <v>40000000</v>
      </c>
      <c r="AT1511" t="s">
        <v>39</v>
      </c>
      <c r="AU1511">
        <v>40000000</v>
      </c>
      <c r="AV1511">
        <v>40000000</v>
      </c>
      <c r="AW1511" t="s">
        <v>39</v>
      </c>
      <c r="AX1511">
        <v>40000000</v>
      </c>
      <c r="AY1511" t="s">
        <v>97</v>
      </c>
      <c r="AZ1511">
        <v>66221936</v>
      </c>
      <c r="BA1511" t="s">
        <v>39</v>
      </c>
      <c r="BB1511">
        <v>66221936</v>
      </c>
      <c r="BC1511">
        <v>66221936</v>
      </c>
      <c r="BD1511" t="s">
        <v>39</v>
      </c>
      <c r="BE1511">
        <v>66221936</v>
      </c>
      <c r="BF1511">
        <v>1</v>
      </c>
      <c r="BG1511">
        <v>8</v>
      </c>
      <c r="CC1511" t="s">
        <v>4607</v>
      </c>
      <c r="CD1511">
        <v>1</v>
      </c>
      <c r="CF1511">
        <v>0</v>
      </c>
      <c r="CG1511">
        <v>13</v>
      </c>
      <c r="CI1511" t="s">
        <v>4594</v>
      </c>
    </row>
    <row r="1512" spans="1:99" x14ac:dyDescent="0.2">
      <c r="A1512" s="21" t="s">
        <v>18525</v>
      </c>
      <c r="B1512" t="s">
        <v>18526</v>
      </c>
      <c r="C1512" s="16">
        <v>41760</v>
      </c>
      <c r="D1512" t="s">
        <v>4476</v>
      </c>
      <c r="E1512" t="s">
        <v>4612</v>
      </c>
      <c r="F1512" t="s">
        <v>77</v>
      </c>
      <c r="G1512" t="s">
        <v>18527</v>
      </c>
    </row>
    <row r="1513" spans="1:99" x14ac:dyDescent="0.2">
      <c r="A1513" s="21" t="s">
        <v>18528</v>
      </c>
      <c r="B1513" t="s">
        <v>18529</v>
      </c>
      <c r="C1513" s="16">
        <v>41913</v>
      </c>
      <c r="D1513" t="s">
        <v>4546</v>
      </c>
      <c r="E1513" t="s">
        <v>4477</v>
      </c>
      <c r="F1513" t="s">
        <v>77</v>
      </c>
      <c r="G1513" t="s">
        <v>18530</v>
      </c>
      <c r="H1513" t="s">
        <v>4503</v>
      </c>
      <c r="I1513" t="s">
        <v>34</v>
      </c>
      <c r="J1513" t="s">
        <v>18531</v>
      </c>
      <c r="K1513" t="s">
        <v>4896</v>
      </c>
      <c r="L1513" t="s">
        <v>18532</v>
      </c>
      <c r="M1513">
        <v>2.625</v>
      </c>
      <c r="N1513" t="s">
        <v>4484</v>
      </c>
      <c r="S1513" t="s">
        <v>4485</v>
      </c>
      <c r="T1513" t="s">
        <v>18533</v>
      </c>
      <c r="U1513" t="s">
        <v>18534</v>
      </c>
      <c r="V1513" t="s">
        <v>18535</v>
      </c>
      <c r="W1513" t="s">
        <v>18536</v>
      </c>
      <c r="X1513" t="s">
        <v>18537</v>
      </c>
      <c r="Y1513" t="s">
        <v>18538</v>
      </c>
      <c r="Z1513">
        <v>41</v>
      </c>
      <c r="AM1513">
        <v>4</v>
      </c>
      <c r="AN1513" t="s">
        <v>18539</v>
      </c>
      <c r="AO1513" t="s">
        <v>4528</v>
      </c>
      <c r="AP1513">
        <v>8</v>
      </c>
      <c r="AQ1513" t="s">
        <v>36</v>
      </c>
      <c r="AR1513" s="16">
        <v>44308</v>
      </c>
      <c r="AS1513">
        <v>67000000</v>
      </c>
      <c r="AT1513" t="s">
        <v>35</v>
      </c>
      <c r="AU1513">
        <v>80496821</v>
      </c>
      <c r="AV1513">
        <v>67000000</v>
      </c>
      <c r="AW1513" t="s">
        <v>35</v>
      </c>
      <c r="AX1513">
        <v>80496821</v>
      </c>
      <c r="AY1513" t="s">
        <v>34</v>
      </c>
      <c r="AZ1513">
        <v>115785745</v>
      </c>
      <c r="BA1513" t="s">
        <v>39</v>
      </c>
      <c r="BB1513">
        <v>115785745</v>
      </c>
      <c r="BC1513">
        <v>115785745</v>
      </c>
      <c r="BD1513" t="s">
        <v>39</v>
      </c>
      <c r="BE1513">
        <v>115785745</v>
      </c>
      <c r="BF1513">
        <v>6</v>
      </c>
      <c r="BG1513">
        <v>15</v>
      </c>
      <c r="CC1513" t="s">
        <v>18540</v>
      </c>
      <c r="CD1513">
        <v>58</v>
      </c>
      <c r="CF1513">
        <v>0</v>
      </c>
      <c r="CG1513">
        <v>1</v>
      </c>
      <c r="CI1513" t="s">
        <v>18541</v>
      </c>
    </row>
    <row r="1514" spans="1:99" x14ac:dyDescent="0.2">
      <c r="A1514" s="21" t="s">
        <v>1726</v>
      </c>
      <c r="B1514" t="s">
        <v>1727</v>
      </c>
      <c r="C1514" s="16">
        <v>42736</v>
      </c>
      <c r="D1514" t="s">
        <v>4501</v>
      </c>
      <c r="E1514" t="s">
        <v>4477</v>
      </c>
      <c r="F1514" t="s">
        <v>45</v>
      </c>
      <c r="G1514" t="s">
        <v>18542</v>
      </c>
      <c r="H1514" t="s">
        <v>4503</v>
      </c>
      <c r="I1514" t="s">
        <v>67</v>
      </c>
      <c r="J1514" t="s">
        <v>1313</v>
      </c>
      <c r="K1514" t="s">
        <v>4506</v>
      </c>
      <c r="L1514" t="s">
        <v>1728</v>
      </c>
      <c r="M1514">
        <v>2.6379999999999999</v>
      </c>
      <c r="N1514" t="s">
        <v>4484</v>
      </c>
      <c r="S1514" t="s">
        <v>4485</v>
      </c>
      <c r="T1514" t="s">
        <v>1729</v>
      </c>
      <c r="U1514" t="s">
        <v>18543</v>
      </c>
      <c r="V1514" t="s">
        <v>18544</v>
      </c>
      <c r="W1514" t="s">
        <v>18545</v>
      </c>
      <c r="X1514" t="s">
        <v>18546</v>
      </c>
      <c r="Z1514">
        <v>50</v>
      </c>
      <c r="AA1514" t="s">
        <v>17943</v>
      </c>
      <c r="AM1514">
        <v>2</v>
      </c>
      <c r="AN1514" t="s">
        <v>18547</v>
      </c>
      <c r="AO1514" t="s">
        <v>4528</v>
      </c>
      <c r="AP1514">
        <v>4</v>
      </c>
      <c r="AQ1514" t="s">
        <v>61</v>
      </c>
      <c r="AR1514" s="16">
        <v>44342</v>
      </c>
      <c r="AS1514">
        <v>88000000</v>
      </c>
      <c r="AT1514" t="s">
        <v>1244</v>
      </c>
      <c r="AU1514">
        <v>124215887</v>
      </c>
      <c r="AV1514">
        <v>88000000</v>
      </c>
      <c r="AW1514" t="s">
        <v>1244</v>
      </c>
      <c r="AX1514">
        <v>124215887</v>
      </c>
      <c r="AY1514" t="s">
        <v>67</v>
      </c>
      <c r="AZ1514">
        <v>157561260</v>
      </c>
      <c r="BA1514" t="s">
        <v>39</v>
      </c>
      <c r="BB1514">
        <v>157561260</v>
      </c>
      <c r="BC1514">
        <v>157561260</v>
      </c>
      <c r="BD1514" t="s">
        <v>39</v>
      </c>
      <c r="BE1514">
        <v>157561260</v>
      </c>
      <c r="BF1514">
        <v>5</v>
      </c>
      <c r="BG1514">
        <v>7</v>
      </c>
      <c r="CC1514" t="s">
        <v>18548</v>
      </c>
      <c r="CD1514">
        <v>20</v>
      </c>
      <c r="CF1514">
        <v>0</v>
      </c>
      <c r="CG1514">
        <v>9</v>
      </c>
      <c r="CI1514" t="s">
        <v>4594</v>
      </c>
    </row>
    <row r="1515" spans="1:99" x14ac:dyDescent="0.2">
      <c r="A1515" s="21" t="s">
        <v>4127</v>
      </c>
      <c r="B1515" t="s">
        <v>4129</v>
      </c>
      <c r="C1515" s="16">
        <v>41579</v>
      </c>
      <c r="D1515" t="s">
        <v>4546</v>
      </c>
      <c r="F1515" t="s">
        <v>77</v>
      </c>
      <c r="G1515" t="s">
        <v>18549</v>
      </c>
      <c r="H1515" t="s">
        <v>4503</v>
      </c>
      <c r="I1515" t="s">
        <v>5327</v>
      </c>
      <c r="J1515" t="s">
        <v>4128</v>
      </c>
      <c r="K1515" t="s">
        <v>18550</v>
      </c>
      <c r="L1515" t="s">
        <v>4130</v>
      </c>
      <c r="M1515">
        <v>2.7530000000000001</v>
      </c>
      <c r="N1515" t="s">
        <v>4484</v>
      </c>
      <c r="S1515" t="s">
        <v>4485</v>
      </c>
      <c r="T1515" t="s">
        <v>4131</v>
      </c>
      <c r="U1515" t="s">
        <v>18551</v>
      </c>
      <c r="V1515" t="s">
        <v>18552</v>
      </c>
      <c r="W1515" t="s">
        <v>18553</v>
      </c>
      <c r="X1515" t="s">
        <v>18554</v>
      </c>
      <c r="Y1515">
        <v>2030120161</v>
      </c>
      <c r="Z1515">
        <v>36</v>
      </c>
      <c r="AM1515">
        <v>3</v>
      </c>
      <c r="AN1515" t="s">
        <v>18555</v>
      </c>
      <c r="AO1515" s="17">
        <v>18568</v>
      </c>
      <c r="AP1515">
        <v>4</v>
      </c>
      <c r="AR1515" s="16">
        <v>44411</v>
      </c>
      <c r="AS1515">
        <v>1800000</v>
      </c>
      <c r="AT1515" t="s">
        <v>1244</v>
      </c>
      <c r="AU1515">
        <v>2505090</v>
      </c>
      <c r="AV1515">
        <v>1800000</v>
      </c>
      <c r="AW1515" t="s">
        <v>1244</v>
      </c>
      <c r="AX1515">
        <v>2505090</v>
      </c>
      <c r="AY1515" t="s">
        <v>5327</v>
      </c>
      <c r="AZ1515">
        <v>3920299</v>
      </c>
      <c r="BA1515" t="s">
        <v>1244</v>
      </c>
      <c r="BB1515">
        <v>5350411</v>
      </c>
      <c r="BC1515">
        <v>3920299</v>
      </c>
      <c r="BD1515" t="s">
        <v>1244</v>
      </c>
      <c r="BE1515">
        <v>5350411</v>
      </c>
      <c r="BG1515">
        <v>1</v>
      </c>
      <c r="CC1515" t="s">
        <v>4607</v>
      </c>
      <c r="CD1515">
        <v>1</v>
      </c>
      <c r="CF1515">
        <v>0</v>
      </c>
      <c r="CG1515">
        <v>2</v>
      </c>
      <c r="CI1515" t="s">
        <v>4594</v>
      </c>
    </row>
    <row r="1516" spans="1:99" x14ac:dyDescent="0.2">
      <c r="A1516" s="21" t="s">
        <v>2765</v>
      </c>
      <c r="B1516" t="s">
        <v>2766</v>
      </c>
      <c r="C1516" s="16">
        <v>42856</v>
      </c>
      <c r="D1516" t="s">
        <v>4546</v>
      </c>
      <c r="F1516" t="s">
        <v>53</v>
      </c>
      <c r="G1516" t="s">
        <v>18556</v>
      </c>
      <c r="H1516" t="s">
        <v>4503</v>
      </c>
      <c r="I1516" t="s">
        <v>5369</v>
      </c>
      <c r="J1516" t="s">
        <v>1516</v>
      </c>
      <c r="K1516" t="s">
        <v>4506</v>
      </c>
      <c r="L1516" t="s">
        <v>2767</v>
      </c>
      <c r="M1516">
        <v>2.7909999999999999</v>
      </c>
      <c r="N1516" t="s">
        <v>4484</v>
      </c>
      <c r="S1516" t="s">
        <v>4485</v>
      </c>
      <c r="T1516" t="s">
        <v>2768</v>
      </c>
      <c r="U1516" t="s">
        <v>18557</v>
      </c>
      <c r="V1516" t="s">
        <v>18558</v>
      </c>
      <c r="W1516" t="s">
        <v>18559</v>
      </c>
      <c r="X1516" t="s">
        <v>18560</v>
      </c>
      <c r="Z1516">
        <v>7</v>
      </c>
      <c r="AM1516">
        <v>3</v>
      </c>
      <c r="AN1516" t="s">
        <v>18561</v>
      </c>
      <c r="AO1516" t="s">
        <v>4528</v>
      </c>
      <c r="AP1516">
        <v>3</v>
      </c>
      <c r="AQ1516" t="s">
        <v>61</v>
      </c>
      <c r="AR1516" s="16">
        <v>44305</v>
      </c>
      <c r="AV1516">
        <v>30000000</v>
      </c>
      <c r="AW1516" t="s">
        <v>39</v>
      </c>
      <c r="AX1516">
        <v>30000000</v>
      </c>
      <c r="AY1516" t="s">
        <v>60</v>
      </c>
      <c r="AZ1516">
        <v>31200000</v>
      </c>
      <c r="BA1516" t="s">
        <v>39</v>
      </c>
      <c r="BB1516">
        <v>31200000</v>
      </c>
      <c r="BC1516">
        <v>31200000</v>
      </c>
      <c r="BD1516" t="s">
        <v>39</v>
      </c>
      <c r="BE1516">
        <v>31200000</v>
      </c>
      <c r="BF1516">
        <v>3</v>
      </c>
      <c r="BG1516">
        <v>7</v>
      </c>
      <c r="CC1516" t="s">
        <v>5316</v>
      </c>
      <c r="CD1516">
        <v>9</v>
      </c>
      <c r="CP1516" t="s">
        <v>4555</v>
      </c>
      <c r="CQ1516" t="s">
        <v>18562</v>
      </c>
      <c r="CU1516">
        <v>21</v>
      </c>
    </row>
    <row r="1517" spans="1:99" x14ac:dyDescent="0.2">
      <c r="A1517" s="21" t="s">
        <v>18563</v>
      </c>
      <c r="B1517" t="s">
        <v>18564</v>
      </c>
      <c r="C1517" s="16">
        <v>40909</v>
      </c>
      <c r="D1517" t="s">
        <v>4501</v>
      </c>
      <c r="E1517" t="s">
        <v>4477</v>
      </c>
      <c r="F1517" t="s">
        <v>45</v>
      </c>
      <c r="G1517" t="s">
        <v>18565</v>
      </c>
      <c r="H1517" t="s">
        <v>4503</v>
      </c>
      <c r="I1517" t="s">
        <v>97</v>
      </c>
      <c r="J1517" t="s">
        <v>2839</v>
      </c>
      <c r="K1517" t="s">
        <v>4696</v>
      </c>
      <c r="L1517" t="s">
        <v>18566</v>
      </c>
      <c r="M1517">
        <v>2.847</v>
      </c>
      <c r="N1517" t="s">
        <v>4484</v>
      </c>
      <c r="S1517" t="s">
        <v>4485</v>
      </c>
      <c r="T1517" t="s">
        <v>18567</v>
      </c>
      <c r="U1517" t="s">
        <v>18568</v>
      </c>
      <c r="V1517" t="s">
        <v>18569</v>
      </c>
      <c r="W1517" t="s">
        <v>18570</v>
      </c>
      <c r="X1517" t="s">
        <v>18571</v>
      </c>
      <c r="Y1517" t="s">
        <v>18572</v>
      </c>
      <c r="Z1517">
        <v>30</v>
      </c>
      <c r="AD1517">
        <v>1</v>
      </c>
      <c r="AE1517">
        <v>1</v>
      </c>
      <c r="AF1517">
        <v>1</v>
      </c>
      <c r="AM1517">
        <v>3</v>
      </c>
      <c r="AN1517" t="s">
        <v>18573</v>
      </c>
      <c r="AO1517" t="s">
        <v>4493</v>
      </c>
      <c r="AP1517">
        <v>7</v>
      </c>
      <c r="AR1517" s="16">
        <v>43662</v>
      </c>
      <c r="AS1517">
        <v>28000000</v>
      </c>
      <c r="AT1517" t="s">
        <v>39</v>
      </c>
      <c r="AU1517">
        <v>28000000</v>
      </c>
      <c r="AV1517">
        <v>28000000</v>
      </c>
      <c r="AW1517" t="s">
        <v>39</v>
      </c>
      <c r="AX1517">
        <v>28000000</v>
      </c>
      <c r="AY1517" t="s">
        <v>97</v>
      </c>
      <c r="AZ1517">
        <v>206007635</v>
      </c>
      <c r="BA1517" t="s">
        <v>39</v>
      </c>
      <c r="BB1517">
        <v>206007635</v>
      </c>
      <c r="BC1517">
        <v>206007635</v>
      </c>
      <c r="BD1517" t="s">
        <v>39</v>
      </c>
      <c r="BE1517">
        <v>206007635</v>
      </c>
      <c r="BF1517">
        <v>5</v>
      </c>
      <c r="BG1517">
        <v>15</v>
      </c>
      <c r="CC1517" t="s">
        <v>18574</v>
      </c>
      <c r="CD1517">
        <v>22</v>
      </c>
      <c r="CF1517">
        <v>0</v>
      </c>
      <c r="CG1517">
        <v>8</v>
      </c>
      <c r="CI1517" t="s">
        <v>4498</v>
      </c>
    </row>
    <row r="1518" spans="1:99" x14ac:dyDescent="0.2">
      <c r="A1518" s="21" t="s">
        <v>18575</v>
      </c>
      <c r="B1518" t="s">
        <v>18576</v>
      </c>
      <c r="C1518" s="16">
        <v>42522</v>
      </c>
      <c r="D1518" t="s">
        <v>4546</v>
      </c>
      <c r="F1518" t="s">
        <v>77</v>
      </c>
      <c r="G1518" t="s">
        <v>18577</v>
      </c>
      <c r="H1518" t="s">
        <v>4503</v>
      </c>
      <c r="I1518" t="s">
        <v>60</v>
      </c>
      <c r="J1518" t="s">
        <v>18578</v>
      </c>
      <c r="K1518" t="s">
        <v>6059</v>
      </c>
      <c r="L1518" t="s">
        <v>18579</v>
      </c>
      <c r="M1518">
        <v>2.887</v>
      </c>
      <c r="N1518" t="s">
        <v>4484</v>
      </c>
      <c r="S1518" t="s">
        <v>4485</v>
      </c>
      <c r="T1518" t="s">
        <v>18580</v>
      </c>
      <c r="U1518" t="s">
        <v>18581</v>
      </c>
      <c r="V1518" t="s">
        <v>18582</v>
      </c>
      <c r="W1518" t="s">
        <v>18583</v>
      </c>
      <c r="X1518" t="s">
        <v>18584</v>
      </c>
      <c r="Z1518">
        <v>38</v>
      </c>
      <c r="AO1518" t="s">
        <v>4692</v>
      </c>
      <c r="AP1518">
        <v>5</v>
      </c>
      <c r="AQ1518" t="s">
        <v>61</v>
      </c>
      <c r="AR1518" s="16">
        <v>44392</v>
      </c>
      <c r="AS1518">
        <v>6700000</v>
      </c>
      <c r="AT1518" t="s">
        <v>39</v>
      </c>
      <c r="AU1518">
        <v>6700000</v>
      </c>
      <c r="AV1518">
        <v>6700000</v>
      </c>
      <c r="AW1518" t="s">
        <v>39</v>
      </c>
      <c r="AX1518">
        <v>6700000</v>
      </c>
      <c r="AY1518" t="s">
        <v>60</v>
      </c>
      <c r="AZ1518">
        <v>7700000</v>
      </c>
      <c r="BA1518" t="s">
        <v>39</v>
      </c>
      <c r="BB1518">
        <v>7700000</v>
      </c>
      <c r="BC1518">
        <v>10603400</v>
      </c>
      <c r="BD1518" t="s">
        <v>39</v>
      </c>
      <c r="BE1518">
        <v>10603400</v>
      </c>
      <c r="BF1518">
        <v>6</v>
      </c>
      <c r="BG1518">
        <v>8</v>
      </c>
      <c r="CC1518" t="s">
        <v>11220</v>
      </c>
      <c r="CD1518">
        <v>24</v>
      </c>
      <c r="CF1518">
        <v>0</v>
      </c>
      <c r="CG1518">
        <v>2</v>
      </c>
      <c r="CI1518" t="s">
        <v>9715</v>
      </c>
      <c r="CJ1518">
        <v>295295</v>
      </c>
      <c r="CK1518" t="s">
        <v>39</v>
      </c>
      <c r="CL1518">
        <v>295295</v>
      </c>
      <c r="CN1518" t="s">
        <v>4530</v>
      </c>
      <c r="CP1518" t="s">
        <v>18585</v>
      </c>
      <c r="CQ1518" t="s">
        <v>18586</v>
      </c>
    </row>
    <row r="1519" spans="1:99" x14ac:dyDescent="0.2">
      <c r="A1519" s="21" t="s">
        <v>2113</v>
      </c>
      <c r="B1519" t="s">
        <v>2114</v>
      </c>
      <c r="C1519" s="16">
        <v>42522</v>
      </c>
      <c r="D1519" t="s">
        <v>4546</v>
      </c>
      <c r="G1519" t="s">
        <v>18587</v>
      </c>
      <c r="H1519" t="s">
        <v>4503</v>
      </c>
      <c r="I1519" t="s">
        <v>34</v>
      </c>
      <c r="J1519" t="s">
        <v>162</v>
      </c>
      <c r="K1519" t="s">
        <v>4506</v>
      </c>
      <c r="L1519" t="s">
        <v>2115</v>
      </c>
      <c r="M1519">
        <v>2.8929999999999998</v>
      </c>
      <c r="N1519" t="s">
        <v>4484</v>
      </c>
      <c r="S1519" t="s">
        <v>4485</v>
      </c>
      <c r="T1519" t="s">
        <v>2116</v>
      </c>
      <c r="U1519" t="s">
        <v>18588</v>
      </c>
      <c r="W1519" t="s">
        <v>18589</v>
      </c>
      <c r="X1519" t="s">
        <v>18590</v>
      </c>
      <c r="Z1519">
        <v>1</v>
      </c>
      <c r="AA1519" t="s">
        <v>17943</v>
      </c>
      <c r="AM1519">
        <v>2</v>
      </c>
      <c r="AN1519" t="s">
        <v>18591</v>
      </c>
      <c r="AO1519" t="s">
        <v>4493</v>
      </c>
      <c r="AP1519">
        <v>3</v>
      </c>
      <c r="AQ1519" t="s">
        <v>36</v>
      </c>
      <c r="AR1519" s="16">
        <v>44361</v>
      </c>
      <c r="AS1519">
        <v>187000000</v>
      </c>
      <c r="AT1519" t="s">
        <v>39</v>
      </c>
      <c r="AU1519">
        <v>187000000</v>
      </c>
      <c r="AV1519">
        <v>187000000</v>
      </c>
      <c r="AW1519" t="s">
        <v>39</v>
      </c>
      <c r="AX1519">
        <v>187000000</v>
      </c>
      <c r="AY1519" t="s">
        <v>34</v>
      </c>
      <c r="AZ1519">
        <v>252503730</v>
      </c>
      <c r="BA1519" t="s">
        <v>39</v>
      </c>
      <c r="BB1519">
        <v>252503730</v>
      </c>
      <c r="BC1519">
        <v>252503730</v>
      </c>
      <c r="BD1519" t="s">
        <v>39</v>
      </c>
      <c r="BE1519">
        <v>252503730</v>
      </c>
      <c r="BF1519">
        <v>5</v>
      </c>
      <c r="BG1519">
        <v>7</v>
      </c>
      <c r="CC1519" t="s">
        <v>6255</v>
      </c>
      <c r="CD1519">
        <v>135</v>
      </c>
      <c r="CJ1519">
        <v>26230</v>
      </c>
      <c r="CK1519" t="s">
        <v>39</v>
      </c>
      <c r="CL1519">
        <v>26230</v>
      </c>
      <c r="CP1519" t="s">
        <v>5594</v>
      </c>
      <c r="CQ1519" t="s">
        <v>18592</v>
      </c>
      <c r="CU1519">
        <v>16</v>
      </c>
    </row>
    <row r="1520" spans="1:99" x14ac:dyDescent="0.2">
      <c r="A1520" s="21" t="s">
        <v>1709</v>
      </c>
      <c r="B1520" t="s">
        <v>1710</v>
      </c>
      <c r="C1520" s="16">
        <v>41640</v>
      </c>
      <c r="D1520" t="s">
        <v>4501</v>
      </c>
      <c r="F1520" t="s">
        <v>77</v>
      </c>
      <c r="G1520" t="s">
        <v>18593</v>
      </c>
      <c r="H1520" t="s">
        <v>4503</v>
      </c>
      <c r="I1520" t="s">
        <v>34</v>
      </c>
      <c r="J1520" t="s">
        <v>135</v>
      </c>
      <c r="K1520" t="s">
        <v>4506</v>
      </c>
      <c r="L1520" t="s">
        <v>1711</v>
      </c>
      <c r="M1520">
        <v>2.956</v>
      </c>
      <c r="N1520" t="s">
        <v>4484</v>
      </c>
      <c r="S1520" t="s">
        <v>4485</v>
      </c>
      <c r="T1520" t="s">
        <v>1712</v>
      </c>
      <c r="U1520" t="s">
        <v>18594</v>
      </c>
      <c r="V1520" t="s">
        <v>18595</v>
      </c>
      <c r="W1520" t="s">
        <v>18596</v>
      </c>
      <c r="X1520" t="s">
        <v>18597</v>
      </c>
      <c r="Y1520" t="s">
        <v>18598</v>
      </c>
      <c r="Z1520">
        <v>32</v>
      </c>
      <c r="AM1520">
        <v>1</v>
      </c>
      <c r="AN1520" t="s">
        <v>18599</v>
      </c>
      <c r="AO1520" t="s">
        <v>4528</v>
      </c>
      <c r="AP1520">
        <v>7</v>
      </c>
      <c r="AQ1520" t="s">
        <v>36</v>
      </c>
      <c r="AR1520" s="16">
        <v>44055</v>
      </c>
      <c r="AS1520">
        <v>38600000</v>
      </c>
      <c r="AT1520" t="s">
        <v>35</v>
      </c>
      <c r="AU1520">
        <v>45525793</v>
      </c>
      <c r="AV1520">
        <v>38600000</v>
      </c>
      <c r="AW1520" t="s">
        <v>35</v>
      </c>
      <c r="AX1520">
        <v>45525793</v>
      </c>
      <c r="AY1520" t="s">
        <v>34</v>
      </c>
      <c r="AZ1520">
        <v>82307262</v>
      </c>
      <c r="BA1520" t="s">
        <v>39</v>
      </c>
      <c r="BB1520">
        <v>82307262</v>
      </c>
      <c r="BC1520">
        <v>82307262</v>
      </c>
      <c r="BD1520" t="s">
        <v>39</v>
      </c>
      <c r="BE1520">
        <v>82307262</v>
      </c>
      <c r="BF1520">
        <v>7</v>
      </c>
      <c r="BG1520">
        <v>17</v>
      </c>
      <c r="CC1520" t="s">
        <v>13654</v>
      </c>
      <c r="CD1520">
        <v>85</v>
      </c>
      <c r="CF1520">
        <v>0</v>
      </c>
      <c r="CG1520">
        <v>5</v>
      </c>
      <c r="CI1520" t="s">
        <v>4594</v>
      </c>
    </row>
    <row r="1521" spans="1:99" x14ac:dyDescent="0.2">
      <c r="A1521" s="21" t="s">
        <v>2573</v>
      </c>
      <c r="B1521" t="s">
        <v>2575</v>
      </c>
      <c r="C1521" s="16">
        <v>42370</v>
      </c>
      <c r="D1521" t="s">
        <v>4476</v>
      </c>
      <c r="F1521" t="s">
        <v>77</v>
      </c>
      <c r="G1521" t="s">
        <v>18600</v>
      </c>
      <c r="H1521" t="s">
        <v>4503</v>
      </c>
      <c r="I1521" t="s">
        <v>67</v>
      </c>
      <c r="J1521" t="s">
        <v>2574</v>
      </c>
      <c r="K1521" t="s">
        <v>4506</v>
      </c>
      <c r="L1521" t="s">
        <v>2576</v>
      </c>
      <c r="M1521">
        <v>2.9860000000000002</v>
      </c>
      <c r="N1521" t="s">
        <v>4484</v>
      </c>
      <c r="S1521" t="s">
        <v>4485</v>
      </c>
      <c r="T1521" t="s">
        <v>2577</v>
      </c>
      <c r="U1521" t="s">
        <v>18601</v>
      </c>
      <c r="V1521" t="s">
        <v>18602</v>
      </c>
      <c r="W1521" t="s">
        <v>18603</v>
      </c>
      <c r="X1521" t="s">
        <v>18604</v>
      </c>
      <c r="Z1521">
        <v>33</v>
      </c>
      <c r="AM1521">
        <v>1</v>
      </c>
      <c r="AN1521" t="s">
        <v>18605</v>
      </c>
      <c r="AO1521" t="s">
        <v>4692</v>
      </c>
      <c r="AP1521">
        <v>5</v>
      </c>
      <c r="AQ1521" t="s">
        <v>61</v>
      </c>
      <c r="AR1521" s="16">
        <v>44175</v>
      </c>
      <c r="AS1521">
        <v>44000000</v>
      </c>
      <c r="AT1521" t="s">
        <v>39</v>
      </c>
      <c r="AU1521">
        <v>44000000</v>
      </c>
      <c r="AV1521">
        <v>44000000</v>
      </c>
      <c r="AW1521" t="s">
        <v>39</v>
      </c>
      <c r="AX1521">
        <v>44000000</v>
      </c>
      <c r="AY1521" t="s">
        <v>67</v>
      </c>
      <c r="AZ1521">
        <v>57322899</v>
      </c>
      <c r="BA1521" t="s">
        <v>39</v>
      </c>
      <c r="BB1521">
        <v>57322899</v>
      </c>
      <c r="BC1521">
        <v>57322899</v>
      </c>
      <c r="BD1521" t="s">
        <v>39</v>
      </c>
      <c r="BE1521">
        <v>57322899</v>
      </c>
      <c r="BF1521">
        <v>4</v>
      </c>
      <c r="BG1521">
        <v>16</v>
      </c>
      <c r="CC1521" t="s">
        <v>10012</v>
      </c>
      <c r="CD1521">
        <v>59</v>
      </c>
      <c r="CP1521" t="s">
        <v>4679</v>
      </c>
      <c r="CQ1521" t="s">
        <v>18606</v>
      </c>
      <c r="CU1521">
        <v>19</v>
      </c>
    </row>
    <row r="1522" spans="1:99" x14ac:dyDescent="0.2">
      <c r="A1522" s="21" t="s">
        <v>2643</v>
      </c>
      <c r="B1522" t="s">
        <v>2645</v>
      </c>
      <c r="C1522" s="16">
        <v>39908</v>
      </c>
      <c r="D1522" t="s">
        <v>4476</v>
      </c>
      <c r="E1522" t="s">
        <v>4477</v>
      </c>
      <c r="F1522" t="s">
        <v>45</v>
      </c>
      <c r="G1522" t="s">
        <v>18607</v>
      </c>
      <c r="H1522" t="s">
        <v>4503</v>
      </c>
      <c r="I1522" t="s">
        <v>67</v>
      </c>
      <c r="J1522" t="s">
        <v>2644</v>
      </c>
      <c r="K1522" t="s">
        <v>4506</v>
      </c>
      <c r="L1522" t="s">
        <v>2646</v>
      </c>
      <c r="M1522">
        <v>3.02</v>
      </c>
      <c r="N1522" t="s">
        <v>4484</v>
      </c>
      <c r="S1522" t="s">
        <v>4485</v>
      </c>
      <c r="T1522" t="s">
        <v>2647</v>
      </c>
      <c r="U1522" t="s">
        <v>18608</v>
      </c>
      <c r="V1522" t="s">
        <v>18609</v>
      </c>
      <c r="W1522" t="s">
        <v>18610</v>
      </c>
      <c r="X1522" t="s">
        <v>18611</v>
      </c>
      <c r="Y1522">
        <v>2348038304737</v>
      </c>
      <c r="Z1522">
        <v>49</v>
      </c>
      <c r="AM1522">
        <v>2</v>
      </c>
      <c r="AN1522" t="s">
        <v>18612</v>
      </c>
      <c r="AO1522" t="s">
        <v>4493</v>
      </c>
      <c r="AP1522">
        <v>5</v>
      </c>
      <c r="AQ1522" t="s">
        <v>61</v>
      </c>
      <c r="AR1522" s="16">
        <v>43349</v>
      </c>
      <c r="AS1522">
        <v>10000000</v>
      </c>
      <c r="AT1522" t="s">
        <v>39</v>
      </c>
      <c r="AU1522">
        <v>10000000</v>
      </c>
      <c r="AV1522">
        <v>10000000</v>
      </c>
      <c r="AW1522" t="s">
        <v>39</v>
      </c>
      <c r="AX1522">
        <v>10000000</v>
      </c>
      <c r="AY1522" t="s">
        <v>67</v>
      </c>
      <c r="AZ1522">
        <v>34700000</v>
      </c>
      <c r="BA1522" t="s">
        <v>39</v>
      </c>
      <c r="BB1522">
        <v>34700000</v>
      </c>
      <c r="BC1522">
        <v>36700000</v>
      </c>
      <c r="BD1522" t="s">
        <v>39</v>
      </c>
      <c r="BE1522">
        <v>36700000</v>
      </c>
      <c r="BF1522">
        <v>3</v>
      </c>
      <c r="BG1522">
        <v>10</v>
      </c>
      <c r="CC1522" t="s">
        <v>18613</v>
      </c>
      <c r="CD1522">
        <v>59</v>
      </c>
      <c r="CP1522" t="s">
        <v>14991</v>
      </c>
      <c r="CQ1522" t="s">
        <v>18614</v>
      </c>
      <c r="CT1522">
        <v>1</v>
      </c>
      <c r="CU1522">
        <v>21</v>
      </c>
    </row>
    <row r="1523" spans="1:99" x14ac:dyDescent="0.2">
      <c r="A1523" s="21" t="s">
        <v>18615</v>
      </c>
      <c r="B1523" t="s">
        <v>18616</v>
      </c>
      <c r="C1523" s="16">
        <v>42005</v>
      </c>
      <c r="D1523" t="s">
        <v>4501</v>
      </c>
      <c r="F1523" t="s">
        <v>77</v>
      </c>
      <c r="G1523" t="s">
        <v>18617</v>
      </c>
      <c r="H1523" t="s">
        <v>4503</v>
      </c>
      <c r="I1523" t="s">
        <v>5181</v>
      </c>
      <c r="J1523" t="s">
        <v>18618</v>
      </c>
      <c r="K1523" t="s">
        <v>8031</v>
      </c>
      <c r="L1523" t="s">
        <v>18619</v>
      </c>
      <c r="M1523">
        <v>3.0680000000000001</v>
      </c>
      <c r="N1523" t="s">
        <v>4484</v>
      </c>
      <c r="S1523" t="s">
        <v>4485</v>
      </c>
      <c r="T1523" t="s">
        <v>18620</v>
      </c>
      <c r="U1523" t="s">
        <v>18621</v>
      </c>
      <c r="V1523" t="s">
        <v>18622</v>
      </c>
      <c r="W1523" t="s">
        <v>18623</v>
      </c>
      <c r="X1523" t="s">
        <v>18624</v>
      </c>
      <c r="Y1523" t="s">
        <v>18625</v>
      </c>
      <c r="Z1523">
        <v>68</v>
      </c>
      <c r="AM1523">
        <v>2</v>
      </c>
      <c r="AN1523" t="s">
        <v>18626</v>
      </c>
      <c r="AO1523" t="s">
        <v>4528</v>
      </c>
      <c r="AP1523">
        <v>4</v>
      </c>
      <c r="AR1523" s="16">
        <v>44294</v>
      </c>
      <c r="AV1523">
        <v>7162985</v>
      </c>
      <c r="AW1523" t="s">
        <v>35</v>
      </c>
      <c r="AX1523">
        <v>8497923</v>
      </c>
      <c r="AY1523" t="s">
        <v>5327</v>
      </c>
      <c r="AZ1523">
        <v>14162985</v>
      </c>
      <c r="BA1523" t="s">
        <v>35</v>
      </c>
      <c r="BB1523">
        <v>16358043</v>
      </c>
      <c r="BC1523">
        <v>16358043</v>
      </c>
      <c r="BD1523" t="s">
        <v>39</v>
      </c>
      <c r="BE1523">
        <v>16358043</v>
      </c>
      <c r="BF1523">
        <v>1</v>
      </c>
      <c r="BG1523">
        <v>3</v>
      </c>
      <c r="CC1523" t="s">
        <v>18627</v>
      </c>
      <c r="CD1523">
        <v>25</v>
      </c>
      <c r="CF1523">
        <v>0</v>
      </c>
      <c r="CG1523">
        <v>1</v>
      </c>
      <c r="CI1523" t="s">
        <v>4498</v>
      </c>
    </row>
    <row r="1524" spans="1:99" x14ac:dyDescent="0.2">
      <c r="A1524" s="21" t="s">
        <v>2195</v>
      </c>
      <c r="B1524" t="s">
        <v>2197</v>
      </c>
      <c r="C1524" s="16">
        <v>42005</v>
      </c>
      <c r="D1524" t="s">
        <v>4501</v>
      </c>
      <c r="F1524" t="s">
        <v>45</v>
      </c>
      <c r="G1524" t="s">
        <v>18628</v>
      </c>
      <c r="H1524" t="s">
        <v>4503</v>
      </c>
      <c r="I1524" t="s">
        <v>44</v>
      </c>
      <c r="J1524" t="s">
        <v>2196</v>
      </c>
      <c r="K1524" t="s">
        <v>4506</v>
      </c>
      <c r="L1524" t="s">
        <v>2198</v>
      </c>
      <c r="M1524">
        <v>3.2229999999999999</v>
      </c>
      <c r="N1524" t="s">
        <v>4484</v>
      </c>
      <c r="S1524" t="s">
        <v>4485</v>
      </c>
      <c r="T1524" t="s">
        <v>2199</v>
      </c>
      <c r="U1524" t="s">
        <v>18629</v>
      </c>
      <c r="W1524" t="s">
        <v>18630</v>
      </c>
      <c r="Z1524">
        <v>1.2470000000000001</v>
      </c>
      <c r="AA1524" t="s">
        <v>4712</v>
      </c>
      <c r="AD1524">
        <v>7</v>
      </c>
      <c r="AE1524">
        <v>7</v>
      </c>
      <c r="AF1524">
        <v>6</v>
      </c>
      <c r="AM1524">
        <v>2</v>
      </c>
      <c r="AN1524" t="s">
        <v>18631</v>
      </c>
      <c r="AO1524" t="s">
        <v>9031</v>
      </c>
      <c r="AP1524">
        <v>8</v>
      </c>
      <c r="AQ1524" t="s">
        <v>44</v>
      </c>
      <c r="AR1524" s="16">
        <v>43504</v>
      </c>
      <c r="AS1524">
        <v>440000000</v>
      </c>
      <c r="AT1524" t="s">
        <v>39</v>
      </c>
      <c r="AU1524">
        <v>440000000</v>
      </c>
      <c r="AV1524">
        <v>440000000</v>
      </c>
      <c r="AW1524" t="s">
        <v>39</v>
      </c>
      <c r="AX1524">
        <v>440000000</v>
      </c>
      <c r="AY1524" t="s">
        <v>44</v>
      </c>
      <c r="AZ1524">
        <v>1041034147</v>
      </c>
      <c r="BA1524" t="s">
        <v>39</v>
      </c>
      <c r="BB1524">
        <v>1041034147</v>
      </c>
      <c r="BC1524">
        <v>1041034147</v>
      </c>
      <c r="BD1524" t="s">
        <v>39</v>
      </c>
      <c r="BE1524">
        <v>1041034147</v>
      </c>
      <c r="BF1524">
        <v>6</v>
      </c>
      <c r="BG1524">
        <v>9</v>
      </c>
      <c r="CC1524" t="s">
        <v>18632</v>
      </c>
      <c r="CD1524">
        <v>25</v>
      </c>
      <c r="CF1524">
        <v>0</v>
      </c>
      <c r="CG1524">
        <v>1</v>
      </c>
      <c r="CI1524" t="s">
        <v>4594</v>
      </c>
    </row>
    <row r="1525" spans="1:99" x14ac:dyDescent="0.2">
      <c r="A1525" s="21" t="s">
        <v>2818</v>
      </c>
      <c r="B1525" t="s">
        <v>2820</v>
      </c>
      <c r="C1525" s="16">
        <v>40787</v>
      </c>
      <c r="D1525" t="s">
        <v>4476</v>
      </c>
      <c r="E1525" t="s">
        <v>4477</v>
      </c>
      <c r="F1525" t="s">
        <v>77</v>
      </c>
      <c r="G1525" t="s">
        <v>18633</v>
      </c>
      <c r="H1525" t="s">
        <v>4503</v>
      </c>
      <c r="I1525" t="s">
        <v>67</v>
      </c>
      <c r="J1525" t="s">
        <v>2819</v>
      </c>
      <c r="K1525" t="s">
        <v>4506</v>
      </c>
      <c r="L1525" t="s">
        <v>18634</v>
      </c>
      <c r="M1525">
        <v>3.238</v>
      </c>
      <c r="N1525" t="s">
        <v>4484</v>
      </c>
      <c r="S1525" t="s">
        <v>4485</v>
      </c>
      <c r="T1525" t="s">
        <v>2821</v>
      </c>
      <c r="U1525" t="s">
        <v>18635</v>
      </c>
      <c r="V1525" t="s">
        <v>18636</v>
      </c>
      <c r="W1525" t="s">
        <v>18637</v>
      </c>
      <c r="Z1525">
        <v>329</v>
      </c>
      <c r="AM1525">
        <v>3</v>
      </c>
      <c r="AN1525" t="s">
        <v>18638</v>
      </c>
      <c r="AO1525" t="s">
        <v>4493</v>
      </c>
      <c r="AP1525">
        <v>6</v>
      </c>
      <c r="AQ1525" t="s">
        <v>61</v>
      </c>
      <c r="AR1525" s="16">
        <v>43241</v>
      </c>
      <c r="AS1525">
        <v>37000000</v>
      </c>
      <c r="AT1525" t="s">
        <v>39</v>
      </c>
      <c r="AU1525">
        <v>37000000</v>
      </c>
      <c r="AV1525">
        <v>37000000</v>
      </c>
      <c r="AW1525" t="s">
        <v>39</v>
      </c>
      <c r="AX1525">
        <v>37000000</v>
      </c>
      <c r="AY1525" t="s">
        <v>67</v>
      </c>
      <c r="AZ1525">
        <v>40652500</v>
      </c>
      <c r="BA1525" t="s">
        <v>39</v>
      </c>
      <c r="BB1525">
        <v>40652500</v>
      </c>
      <c r="BC1525">
        <v>40752500</v>
      </c>
      <c r="BD1525" t="s">
        <v>39</v>
      </c>
      <c r="BE1525">
        <v>40752500</v>
      </c>
      <c r="BF1525">
        <v>2</v>
      </c>
      <c r="BG1525">
        <v>21</v>
      </c>
      <c r="CC1525" t="s">
        <v>9046</v>
      </c>
      <c r="CD1525">
        <v>30</v>
      </c>
      <c r="CP1525" t="s">
        <v>18639</v>
      </c>
      <c r="CQ1525" t="s">
        <v>18640</v>
      </c>
      <c r="CT1525">
        <v>1</v>
      </c>
      <c r="CU1525">
        <v>20</v>
      </c>
    </row>
    <row r="1526" spans="1:99" x14ac:dyDescent="0.2">
      <c r="A1526" s="21" t="s">
        <v>18641</v>
      </c>
      <c r="B1526" t="s">
        <v>18642</v>
      </c>
      <c r="C1526" s="16">
        <v>40544</v>
      </c>
      <c r="D1526" t="s">
        <v>4501</v>
      </c>
      <c r="E1526" t="s">
        <v>4477</v>
      </c>
      <c r="F1526" t="s">
        <v>77</v>
      </c>
      <c r="G1526" t="s">
        <v>18643</v>
      </c>
      <c r="H1526" t="s">
        <v>4503</v>
      </c>
      <c r="I1526" t="s">
        <v>97</v>
      </c>
      <c r="J1526" t="s">
        <v>174</v>
      </c>
      <c r="K1526" t="s">
        <v>4520</v>
      </c>
      <c r="L1526" t="s">
        <v>18644</v>
      </c>
      <c r="M1526">
        <v>3.2519999999999998</v>
      </c>
      <c r="N1526" t="s">
        <v>4484</v>
      </c>
      <c r="S1526" t="s">
        <v>4485</v>
      </c>
      <c r="T1526" t="s">
        <v>18645</v>
      </c>
      <c r="U1526" t="s">
        <v>18646</v>
      </c>
      <c r="W1526" t="s">
        <v>18647</v>
      </c>
      <c r="X1526" t="s">
        <v>18648</v>
      </c>
      <c r="Y1526" t="s">
        <v>18649</v>
      </c>
      <c r="Z1526">
        <v>52</v>
      </c>
      <c r="AA1526" t="s">
        <v>4712</v>
      </c>
      <c r="AM1526">
        <v>1</v>
      </c>
      <c r="AN1526" t="s">
        <v>18650</v>
      </c>
      <c r="AO1526" t="s">
        <v>4528</v>
      </c>
      <c r="AP1526">
        <v>6</v>
      </c>
      <c r="AR1526" s="16">
        <v>43727</v>
      </c>
      <c r="AS1526">
        <v>50000000</v>
      </c>
      <c r="AT1526" t="s">
        <v>35</v>
      </c>
      <c r="AU1526">
        <v>55226345</v>
      </c>
      <c r="AV1526">
        <v>50000000</v>
      </c>
      <c r="AW1526" t="s">
        <v>35</v>
      </c>
      <c r="AX1526">
        <v>55226345</v>
      </c>
      <c r="AY1526" t="s">
        <v>97</v>
      </c>
      <c r="AZ1526">
        <v>198871071</v>
      </c>
      <c r="BA1526" t="s">
        <v>39</v>
      </c>
      <c r="BB1526">
        <v>198871071</v>
      </c>
      <c r="BC1526">
        <v>198871071</v>
      </c>
      <c r="BD1526" t="s">
        <v>39</v>
      </c>
      <c r="BE1526">
        <v>198871071</v>
      </c>
      <c r="BF1526">
        <v>5</v>
      </c>
      <c r="BG1526">
        <v>11</v>
      </c>
      <c r="CC1526" t="s">
        <v>5086</v>
      </c>
      <c r="CD1526">
        <v>68</v>
      </c>
      <c r="CF1526">
        <v>0</v>
      </c>
      <c r="CG1526">
        <v>2</v>
      </c>
      <c r="CI1526" t="s">
        <v>4580</v>
      </c>
      <c r="CJ1526">
        <v>6961510</v>
      </c>
      <c r="CK1526" t="s">
        <v>39</v>
      </c>
      <c r="CL1526">
        <v>6961510</v>
      </c>
      <c r="CN1526" t="s">
        <v>4530</v>
      </c>
      <c r="CP1526" t="s">
        <v>4716</v>
      </c>
      <c r="CQ1526" t="s">
        <v>18651</v>
      </c>
      <c r="CT1526">
        <v>1</v>
      </c>
      <c r="CU1526">
        <v>18</v>
      </c>
    </row>
    <row r="1527" spans="1:99" x14ac:dyDescent="0.2">
      <c r="A1527" s="21" t="s">
        <v>18652</v>
      </c>
      <c r="B1527" t="s">
        <v>18653</v>
      </c>
      <c r="C1527" s="16">
        <v>33604</v>
      </c>
      <c r="D1527" t="s">
        <v>4501</v>
      </c>
      <c r="E1527" t="s">
        <v>4477</v>
      </c>
      <c r="F1527" t="s">
        <v>1315</v>
      </c>
      <c r="G1527" t="s">
        <v>18654</v>
      </c>
    </row>
    <row r="1528" spans="1:99" x14ac:dyDescent="0.2">
      <c r="A1528" s="21" t="s">
        <v>18655</v>
      </c>
      <c r="B1528" t="s">
        <v>18656</v>
      </c>
      <c r="C1528" s="16">
        <v>43831</v>
      </c>
      <c r="D1528" t="s">
        <v>4476</v>
      </c>
      <c r="F1528" t="s">
        <v>53</v>
      </c>
      <c r="G1528" t="s">
        <v>18657</v>
      </c>
      <c r="H1528" t="s">
        <v>4503</v>
      </c>
      <c r="I1528" t="s">
        <v>97</v>
      </c>
      <c r="J1528" t="s">
        <v>2137</v>
      </c>
      <c r="K1528" t="s">
        <v>4482</v>
      </c>
      <c r="L1528" t="s">
        <v>18658</v>
      </c>
      <c r="M1528">
        <v>3.4369999999999998</v>
      </c>
      <c r="N1528" t="s">
        <v>4484</v>
      </c>
      <c r="S1528" t="s">
        <v>4485</v>
      </c>
      <c r="T1528" t="s">
        <v>18659</v>
      </c>
      <c r="U1528" t="s">
        <v>18660</v>
      </c>
      <c r="V1528" t="s">
        <v>18661</v>
      </c>
      <c r="W1528" t="s">
        <v>18662</v>
      </c>
      <c r="Z1528">
        <v>19</v>
      </c>
      <c r="AM1528">
        <v>9</v>
      </c>
      <c r="AN1528" t="s">
        <v>18663</v>
      </c>
      <c r="AO1528" t="s">
        <v>4692</v>
      </c>
      <c r="AP1528">
        <v>3</v>
      </c>
      <c r="AR1528" s="16">
        <v>44354</v>
      </c>
      <c r="AS1528">
        <v>15000000</v>
      </c>
      <c r="AT1528" t="s">
        <v>35</v>
      </c>
      <c r="AU1528">
        <v>18286327</v>
      </c>
      <c r="AV1528">
        <v>15000000</v>
      </c>
      <c r="AW1528" t="s">
        <v>35</v>
      </c>
      <c r="AX1528">
        <v>18286327</v>
      </c>
      <c r="AY1528" t="s">
        <v>97</v>
      </c>
      <c r="AZ1528">
        <v>34000000</v>
      </c>
      <c r="BA1528" t="s">
        <v>35</v>
      </c>
      <c r="BB1528">
        <v>41055715</v>
      </c>
      <c r="BC1528">
        <v>34000000</v>
      </c>
      <c r="BD1528" t="s">
        <v>35</v>
      </c>
      <c r="BE1528">
        <v>41055715</v>
      </c>
      <c r="BF1528">
        <v>2</v>
      </c>
      <c r="BG1528">
        <v>4</v>
      </c>
      <c r="CC1528" t="s">
        <v>6460</v>
      </c>
      <c r="CD1528">
        <v>24</v>
      </c>
      <c r="CF1528">
        <v>0</v>
      </c>
      <c r="CG1528">
        <v>2</v>
      </c>
      <c r="CI1528" t="s">
        <v>4498</v>
      </c>
    </row>
    <row r="1529" spans="1:99" x14ac:dyDescent="0.2">
      <c r="A1529" s="21" t="s">
        <v>18664</v>
      </c>
      <c r="B1529" t="s">
        <v>18665</v>
      </c>
      <c r="C1529" s="16">
        <v>42736</v>
      </c>
      <c r="D1529" t="s">
        <v>4501</v>
      </c>
      <c r="F1529" t="s">
        <v>77</v>
      </c>
      <c r="G1529" t="s">
        <v>18666</v>
      </c>
      <c r="H1529" t="s">
        <v>4503</v>
      </c>
      <c r="I1529" t="s">
        <v>97</v>
      </c>
      <c r="J1529" t="s">
        <v>8399</v>
      </c>
      <c r="K1529" t="s">
        <v>4696</v>
      </c>
      <c r="L1529" t="s">
        <v>18667</v>
      </c>
      <c r="M1529">
        <v>3.4649999999999999</v>
      </c>
      <c r="N1529" t="s">
        <v>4484</v>
      </c>
      <c r="S1529" t="s">
        <v>4485</v>
      </c>
      <c r="T1529" t="s">
        <v>18668</v>
      </c>
      <c r="U1529" t="s">
        <v>18669</v>
      </c>
      <c r="W1529" t="s">
        <v>18670</v>
      </c>
      <c r="X1529" t="s">
        <v>18671</v>
      </c>
      <c r="Y1529" t="s">
        <v>18672</v>
      </c>
      <c r="Z1529">
        <v>14</v>
      </c>
      <c r="AM1529">
        <v>4</v>
      </c>
      <c r="AN1529" t="s">
        <v>18673</v>
      </c>
      <c r="AO1529" s="17">
        <v>18568</v>
      </c>
      <c r="AP1529">
        <v>5</v>
      </c>
      <c r="AR1529" s="16">
        <v>44250</v>
      </c>
      <c r="AS1529">
        <v>4300000</v>
      </c>
      <c r="AT1529" t="s">
        <v>39</v>
      </c>
      <c r="AU1529">
        <v>4300000</v>
      </c>
      <c r="AV1529">
        <v>4300000</v>
      </c>
      <c r="AW1529" t="s">
        <v>39</v>
      </c>
      <c r="AX1529">
        <v>4300000</v>
      </c>
      <c r="AY1529" t="s">
        <v>97</v>
      </c>
      <c r="AZ1529">
        <v>11800000</v>
      </c>
      <c r="BA1529" t="s">
        <v>39</v>
      </c>
      <c r="BB1529">
        <v>11800000</v>
      </c>
      <c r="BC1529">
        <v>11800000</v>
      </c>
      <c r="BD1529" t="s">
        <v>39</v>
      </c>
      <c r="BE1529">
        <v>11800000</v>
      </c>
      <c r="BF1529">
        <v>6</v>
      </c>
      <c r="BG1529">
        <v>19</v>
      </c>
      <c r="CC1529" t="s">
        <v>5334</v>
      </c>
      <c r="CD1529">
        <v>11</v>
      </c>
      <c r="CN1529" t="s">
        <v>4530</v>
      </c>
      <c r="CP1529" t="s">
        <v>8407</v>
      </c>
      <c r="CQ1529" t="s">
        <v>18674</v>
      </c>
    </row>
    <row r="1530" spans="1:99" x14ac:dyDescent="0.2">
      <c r="A1530" s="21" t="s">
        <v>2274</v>
      </c>
      <c r="B1530" t="s">
        <v>2275</v>
      </c>
      <c r="C1530" s="16">
        <v>40544</v>
      </c>
      <c r="D1530" t="s">
        <v>4501</v>
      </c>
      <c r="F1530" t="s">
        <v>77</v>
      </c>
      <c r="G1530" t="s">
        <v>18675</v>
      </c>
      <c r="H1530" t="s">
        <v>4503</v>
      </c>
      <c r="I1530" t="s">
        <v>5078</v>
      </c>
      <c r="J1530" t="s">
        <v>285</v>
      </c>
      <c r="K1530" t="s">
        <v>4506</v>
      </c>
      <c r="L1530" t="s">
        <v>2276</v>
      </c>
      <c r="M1530">
        <v>3.5169999999999999</v>
      </c>
      <c r="N1530" t="s">
        <v>4484</v>
      </c>
      <c r="S1530" t="s">
        <v>4485</v>
      </c>
      <c r="T1530" t="s">
        <v>2277</v>
      </c>
      <c r="U1530" t="s">
        <v>18676</v>
      </c>
      <c r="V1530" t="s">
        <v>18677</v>
      </c>
      <c r="W1530" t="s">
        <v>18678</v>
      </c>
      <c r="X1530" t="s">
        <v>18679</v>
      </c>
      <c r="Y1530" t="s">
        <v>18680</v>
      </c>
      <c r="Z1530">
        <v>180</v>
      </c>
      <c r="AM1530">
        <v>3</v>
      </c>
      <c r="AN1530" t="s">
        <v>18681</v>
      </c>
      <c r="AO1530" t="s">
        <v>4528</v>
      </c>
      <c r="AP1530">
        <v>9</v>
      </c>
      <c r="AQ1530" t="s">
        <v>61</v>
      </c>
      <c r="AR1530" s="16">
        <v>44097</v>
      </c>
      <c r="AS1530">
        <v>10000000</v>
      </c>
      <c r="AT1530" t="s">
        <v>1244</v>
      </c>
      <c r="AU1530">
        <v>12713992</v>
      </c>
      <c r="AV1530">
        <v>26000000</v>
      </c>
      <c r="AW1530" t="s">
        <v>1244</v>
      </c>
      <c r="AX1530">
        <v>33415200</v>
      </c>
      <c r="AY1530" t="s">
        <v>67</v>
      </c>
      <c r="AZ1530">
        <v>40800000</v>
      </c>
      <c r="BA1530" t="s">
        <v>1244</v>
      </c>
      <c r="BB1530">
        <v>54887461</v>
      </c>
      <c r="BC1530">
        <v>179913346</v>
      </c>
      <c r="BD1530" t="s">
        <v>39</v>
      </c>
      <c r="BE1530">
        <v>179913346</v>
      </c>
      <c r="BF1530">
        <v>7</v>
      </c>
      <c r="BG1530">
        <v>10</v>
      </c>
      <c r="CC1530" t="s">
        <v>4663</v>
      </c>
      <c r="CD1530">
        <v>30</v>
      </c>
      <c r="CF1530">
        <v>0</v>
      </c>
      <c r="CG1530">
        <v>7</v>
      </c>
      <c r="CI1530" t="s">
        <v>4580</v>
      </c>
      <c r="CP1530" t="s">
        <v>4739</v>
      </c>
      <c r="CQ1530" t="s">
        <v>18682</v>
      </c>
      <c r="CU1530">
        <v>29</v>
      </c>
    </row>
    <row r="1531" spans="1:99" x14ac:dyDescent="0.2">
      <c r="A1531" s="21" t="s">
        <v>2048</v>
      </c>
      <c r="B1531" t="s">
        <v>2050</v>
      </c>
      <c r="C1531" s="16">
        <v>42005</v>
      </c>
      <c r="D1531" t="s">
        <v>4501</v>
      </c>
      <c r="E1531" t="s">
        <v>4477</v>
      </c>
      <c r="F1531" t="s">
        <v>77</v>
      </c>
      <c r="G1531" t="s">
        <v>18683</v>
      </c>
      <c r="H1531" t="s">
        <v>4503</v>
      </c>
      <c r="I1531" t="s">
        <v>5286</v>
      </c>
      <c r="J1531" t="s">
        <v>2049</v>
      </c>
      <c r="K1531" t="s">
        <v>4506</v>
      </c>
      <c r="L1531" t="s">
        <v>2051</v>
      </c>
      <c r="M1531">
        <v>3.5640000000000001</v>
      </c>
      <c r="N1531" t="s">
        <v>4484</v>
      </c>
      <c r="S1531" t="s">
        <v>4485</v>
      </c>
      <c r="T1531" t="s">
        <v>2052</v>
      </c>
      <c r="U1531" t="s">
        <v>18684</v>
      </c>
      <c r="V1531" t="s">
        <v>18685</v>
      </c>
      <c r="W1531" t="s">
        <v>18686</v>
      </c>
      <c r="X1531" t="s">
        <v>18687</v>
      </c>
      <c r="Z1531">
        <v>9</v>
      </c>
      <c r="AM1531">
        <v>3</v>
      </c>
      <c r="AN1531" t="s">
        <v>18688</v>
      </c>
      <c r="AO1531" t="s">
        <v>4528</v>
      </c>
      <c r="AP1531">
        <v>7</v>
      </c>
      <c r="AQ1531" t="s">
        <v>36</v>
      </c>
      <c r="AR1531" s="16">
        <v>44273</v>
      </c>
      <c r="AS1531">
        <v>150000000</v>
      </c>
      <c r="AT1531" t="s">
        <v>39</v>
      </c>
      <c r="AU1531">
        <v>150000000</v>
      </c>
      <c r="AV1531">
        <v>20000000</v>
      </c>
      <c r="AW1531" t="s">
        <v>1244</v>
      </c>
      <c r="AX1531">
        <v>27004401</v>
      </c>
      <c r="AY1531" t="s">
        <v>1084</v>
      </c>
      <c r="AZ1531">
        <v>138835599</v>
      </c>
      <c r="BA1531" t="s">
        <v>39</v>
      </c>
      <c r="BB1531">
        <v>138835599</v>
      </c>
      <c r="BC1531">
        <v>288835599</v>
      </c>
      <c r="BD1531" t="s">
        <v>39</v>
      </c>
      <c r="BE1531">
        <v>288835599</v>
      </c>
      <c r="BF1531">
        <v>4</v>
      </c>
      <c r="BG1531">
        <v>6</v>
      </c>
      <c r="CC1531" t="s">
        <v>9034</v>
      </c>
      <c r="CD1531">
        <v>92</v>
      </c>
      <c r="CP1531" t="s">
        <v>13088</v>
      </c>
      <c r="CQ1531" t="s">
        <v>18689</v>
      </c>
      <c r="CT1531">
        <v>1</v>
      </c>
      <c r="CU1531">
        <v>21</v>
      </c>
    </row>
    <row r="1532" spans="1:99" x14ac:dyDescent="0.2">
      <c r="A1532" s="21" t="s">
        <v>444</v>
      </c>
      <c r="B1532" t="s">
        <v>445</v>
      </c>
      <c r="C1532" s="16">
        <v>42461</v>
      </c>
      <c r="D1532" t="s">
        <v>4546</v>
      </c>
      <c r="G1532" t="s">
        <v>18690</v>
      </c>
      <c r="H1532" t="s">
        <v>4503</v>
      </c>
      <c r="I1532" t="s">
        <v>34</v>
      </c>
      <c r="J1532" t="s">
        <v>174</v>
      </c>
      <c r="K1532" t="s">
        <v>4482</v>
      </c>
      <c r="L1532" t="s">
        <v>446</v>
      </c>
      <c r="M1532">
        <v>3.59</v>
      </c>
      <c r="N1532" t="s">
        <v>4484</v>
      </c>
      <c r="S1532" t="s">
        <v>4485</v>
      </c>
      <c r="T1532" t="s">
        <v>447</v>
      </c>
      <c r="U1532" t="s">
        <v>18691</v>
      </c>
      <c r="V1532" t="s">
        <v>18692</v>
      </c>
      <c r="W1532" t="s">
        <v>18693</v>
      </c>
      <c r="X1532" t="s">
        <v>18694</v>
      </c>
      <c r="Y1532" t="s">
        <v>18695</v>
      </c>
      <c r="Z1532">
        <v>20</v>
      </c>
      <c r="AM1532">
        <v>2</v>
      </c>
      <c r="AN1532" t="s">
        <v>18696</v>
      </c>
      <c r="AO1532" t="s">
        <v>4528</v>
      </c>
      <c r="AP1532">
        <v>4</v>
      </c>
      <c r="AQ1532" t="s">
        <v>36</v>
      </c>
      <c r="AR1532" s="16">
        <v>43850</v>
      </c>
      <c r="AS1532">
        <v>104000000</v>
      </c>
      <c r="AT1532" t="s">
        <v>35</v>
      </c>
      <c r="AU1532">
        <v>115403607</v>
      </c>
      <c r="AV1532">
        <v>104000000</v>
      </c>
      <c r="AW1532" t="s">
        <v>35</v>
      </c>
      <c r="AX1532">
        <v>115403607</v>
      </c>
      <c r="AY1532" t="s">
        <v>34</v>
      </c>
      <c r="AZ1532">
        <v>151542811</v>
      </c>
      <c r="BA1532" t="s">
        <v>39</v>
      </c>
      <c r="BB1532">
        <v>151542811</v>
      </c>
      <c r="BC1532">
        <v>151542811</v>
      </c>
      <c r="BD1532" t="s">
        <v>39</v>
      </c>
      <c r="BE1532">
        <v>151542811</v>
      </c>
      <c r="BF1532">
        <v>4</v>
      </c>
      <c r="BG1532">
        <v>8</v>
      </c>
      <c r="CF1532">
        <v>0</v>
      </c>
      <c r="CG1532">
        <v>2</v>
      </c>
      <c r="CI1532" t="s">
        <v>4594</v>
      </c>
    </row>
    <row r="1533" spans="1:99" x14ac:dyDescent="0.2">
      <c r="A1533" s="21" t="s">
        <v>1941</v>
      </c>
      <c r="B1533" t="s">
        <v>1943</v>
      </c>
      <c r="C1533" s="16">
        <v>43101</v>
      </c>
      <c r="D1533" t="s">
        <v>4501</v>
      </c>
      <c r="E1533" t="s">
        <v>4477</v>
      </c>
      <c r="F1533" t="s">
        <v>77</v>
      </c>
      <c r="G1533" t="s">
        <v>18697</v>
      </c>
      <c r="H1533" t="s">
        <v>4503</v>
      </c>
      <c r="I1533" t="s">
        <v>67</v>
      </c>
      <c r="J1533" t="s">
        <v>1942</v>
      </c>
      <c r="K1533" t="s">
        <v>4506</v>
      </c>
      <c r="L1533" t="s">
        <v>1944</v>
      </c>
      <c r="M1533">
        <v>3.77</v>
      </c>
      <c r="N1533" t="s">
        <v>4484</v>
      </c>
      <c r="S1533" t="s">
        <v>4485</v>
      </c>
      <c r="T1533" t="s">
        <v>1945</v>
      </c>
      <c r="U1533" t="s">
        <v>18698</v>
      </c>
      <c r="V1533" t="s">
        <v>18699</v>
      </c>
      <c r="W1533" t="s">
        <v>18700</v>
      </c>
      <c r="X1533" t="s">
        <v>18701</v>
      </c>
      <c r="Z1533">
        <v>27</v>
      </c>
      <c r="AM1533">
        <v>2</v>
      </c>
      <c r="AN1533" t="s">
        <v>18702</v>
      </c>
      <c r="AO1533" s="17">
        <v>18568</v>
      </c>
      <c r="AP1533">
        <v>4</v>
      </c>
      <c r="AQ1533" t="s">
        <v>61</v>
      </c>
      <c r="AR1533" s="16">
        <v>44019</v>
      </c>
      <c r="AS1533">
        <v>20000000</v>
      </c>
      <c r="AT1533" t="s">
        <v>35</v>
      </c>
      <c r="AU1533">
        <v>22549693</v>
      </c>
      <c r="AV1533">
        <v>20000000</v>
      </c>
      <c r="AW1533" t="s">
        <v>35</v>
      </c>
      <c r="AX1533">
        <v>22549693</v>
      </c>
      <c r="AY1533" t="s">
        <v>67</v>
      </c>
      <c r="AZ1533">
        <v>47503730</v>
      </c>
      <c r="BA1533" t="s">
        <v>39</v>
      </c>
      <c r="BB1533">
        <v>47503730</v>
      </c>
      <c r="BC1533">
        <v>79323381</v>
      </c>
      <c r="BD1533" t="s">
        <v>39</v>
      </c>
      <c r="BE1533">
        <v>79323381</v>
      </c>
      <c r="BF1533">
        <v>3</v>
      </c>
      <c r="BG1533">
        <v>9</v>
      </c>
      <c r="CC1533" t="s">
        <v>4607</v>
      </c>
      <c r="CD1533">
        <v>2</v>
      </c>
      <c r="CF1533">
        <v>0</v>
      </c>
      <c r="CG1533">
        <v>3</v>
      </c>
      <c r="CI1533" t="s">
        <v>4580</v>
      </c>
      <c r="CP1533" t="s">
        <v>4555</v>
      </c>
      <c r="CQ1533" t="s">
        <v>18703</v>
      </c>
      <c r="CT1533">
        <v>1</v>
      </c>
    </row>
    <row r="1534" spans="1:99" x14ac:dyDescent="0.2">
      <c r="A1534" s="21" t="s">
        <v>2545</v>
      </c>
      <c r="B1534" t="s">
        <v>2546</v>
      </c>
      <c r="C1534" s="16">
        <v>42005</v>
      </c>
      <c r="D1534" t="s">
        <v>4501</v>
      </c>
      <c r="F1534" t="s">
        <v>77</v>
      </c>
      <c r="G1534" t="s">
        <v>18704</v>
      </c>
      <c r="H1534" t="s">
        <v>4503</v>
      </c>
      <c r="I1534" t="s">
        <v>5369</v>
      </c>
      <c r="J1534" t="s">
        <v>420</v>
      </c>
      <c r="K1534" t="s">
        <v>4506</v>
      </c>
      <c r="L1534" t="s">
        <v>2547</v>
      </c>
      <c r="M1534">
        <v>3.9119999999999999</v>
      </c>
      <c r="N1534" t="s">
        <v>4484</v>
      </c>
      <c r="S1534" t="s">
        <v>4485</v>
      </c>
      <c r="T1534" t="s">
        <v>2548</v>
      </c>
      <c r="U1534" t="s">
        <v>18705</v>
      </c>
      <c r="V1534" t="s">
        <v>18706</v>
      </c>
      <c r="W1534" t="s">
        <v>18707</v>
      </c>
      <c r="X1534" t="s">
        <v>18708</v>
      </c>
      <c r="Y1534" t="s">
        <v>18709</v>
      </c>
      <c r="Z1534">
        <v>21</v>
      </c>
      <c r="AM1534">
        <v>2</v>
      </c>
      <c r="AN1534" t="s">
        <v>18710</v>
      </c>
      <c r="AO1534" t="s">
        <v>4528</v>
      </c>
      <c r="AP1534">
        <v>9</v>
      </c>
      <c r="AR1534" s="16">
        <v>44305</v>
      </c>
      <c r="AV1534">
        <v>6849844</v>
      </c>
      <c r="AW1534" t="s">
        <v>1244</v>
      </c>
      <c r="AX1534">
        <v>8852844</v>
      </c>
      <c r="AY1534" t="s">
        <v>5327</v>
      </c>
      <c r="AZ1534">
        <v>69864058</v>
      </c>
      <c r="BA1534" t="s">
        <v>39</v>
      </c>
      <c r="BB1534">
        <v>69864058</v>
      </c>
      <c r="BC1534">
        <v>69864058</v>
      </c>
      <c r="BD1534" t="s">
        <v>39</v>
      </c>
      <c r="BE1534">
        <v>69864058</v>
      </c>
      <c r="BF1534">
        <v>5</v>
      </c>
      <c r="BG1534">
        <v>11</v>
      </c>
      <c r="CC1534" t="s">
        <v>9034</v>
      </c>
      <c r="CD1534">
        <v>94</v>
      </c>
      <c r="CJ1534">
        <v>26230</v>
      </c>
      <c r="CK1534" t="s">
        <v>39</v>
      </c>
      <c r="CL1534">
        <v>26230</v>
      </c>
      <c r="CP1534" t="s">
        <v>4716</v>
      </c>
      <c r="CQ1534" t="s">
        <v>18711</v>
      </c>
      <c r="CU1534">
        <v>20</v>
      </c>
    </row>
    <row r="1535" spans="1:99" x14ac:dyDescent="0.2">
      <c r="A1535" s="21" t="s">
        <v>3242</v>
      </c>
      <c r="B1535" t="s">
        <v>3244</v>
      </c>
      <c r="C1535" s="16">
        <v>39316</v>
      </c>
      <c r="D1535" t="s">
        <v>4476</v>
      </c>
      <c r="F1535" t="s">
        <v>45</v>
      </c>
      <c r="G1535" t="s">
        <v>18712</v>
      </c>
      <c r="H1535" t="s">
        <v>4503</v>
      </c>
      <c r="I1535" t="s">
        <v>5286</v>
      </c>
      <c r="J1535" t="s">
        <v>3243</v>
      </c>
      <c r="K1535" t="s">
        <v>4506</v>
      </c>
      <c r="L1535" t="s">
        <v>3245</v>
      </c>
      <c r="M1535">
        <v>3.9990000000000001</v>
      </c>
      <c r="N1535" t="s">
        <v>4484</v>
      </c>
      <c r="S1535" t="s">
        <v>4485</v>
      </c>
      <c r="T1535" t="s">
        <v>3246</v>
      </c>
      <c r="U1535" t="s">
        <v>18713</v>
      </c>
      <c r="V1535" t="s">
        <v>18714</v>
      </c>
      <c r="W1535" t="s">
        <v>18715</v>
      </c>
      <c r="X1535" t="s">
        <v>18716</v>
      </c>
      <c r="Y1535" t="s">
        <v>18717</v>
      </c>
      <c r="Z1535">
        <v>31</v>
      </c>
      <c r="AM1535">
        <v>2</v>
      </c>
      <c r="AN1535" t="s">
        <v>18718</v>
      </c>
      <c r="AO1535" t="s">
        <v>4528</v>
      </c>
      <c r="AP1535">
        <v>5</v>
      </c>
      <c r="AQ1535" t="s">
        <v>36</v>
      </c>
      <c r="AR1535" s="16">
        <v>43367</v>
      </c>
      <c r="AS1535">
        <v>760000000</v>
      </c>
      <c r="AT1535" t="s">
        <v>1244</v>
      </c>
      <c r="AU1535">
        <v>996823281</v>
      </c>
      <c r="AV1535">
        <v>40000000</v>
      </c>
      <c r="AW1535" t="s">
        <v>39</v>
      </c>
      <c r="AX1535">
        <v>40000000</v>
      </c>
      <c r="AY1535" t="s">
        <v>34</v>
      </c>
      <c r="AZ1535">
        <v>52500000</v>
      </c>
      <c r="BA1535" t="s">
        <v>39</v>
      </c>
      <c r="BB1535">
        <v>52500000</v>
      </c>
      <c r="BC1535">
        <v>1336823282</v>
      </c>
      <c r="BD1535" t="s">
        <v>39</v>
      </c>
      <c r="BE1535">
        <v>1336823282</v>
      </c>
      <c r="BF1535">
        <v>1</v>
      </c>
      <c r="BG1535">
        <v>8</v>
      </c>
      <c r="CC1535" t="s">
        <v>18719</v>
      </c>
      <c r="CD1535">
        <v>41</v>
      </c>
      <c r="CJ1535">
        <v>26230</v>
      </c>
      <c r="CK1535" t="s">
        <v>39</v>
      </c>
      <c r="CL1535">
        <v>26230</v>
      </c>
      <c r="CP1535" t="s">
        <v>9392</v>
      </c>
      <c r="CQ1535" t="s">
        <v>18720</v>
      </c>
      <c r="CU1535">
        <v>47</v>
      </c>
    </row>
    <row r="1536" spans="1:99" x14ac:dyDescent="0.2">
      <c r="A1536" s="21" t="s">
        <v>3458</v>
      </c>
      <c r="B1536" t="s">
        <v>3460</v>
      </c>
      <c r="C1536" s="16">
        <v>41974</v>
      </c>
      <c r="D1536" t="s">
        <v>4476</v>
      </c>
      <c r="F1536" t="s">
        <v>77</v>
      </c>
      <c r="G1536" t="s">
        <v>18721</v>
      </c>
      <c r="H1536" t="s">
        <v>4503</v>
      </c>
      <c r="I1536" t="s">
        <v>52</v>
      </c>
      <c r="J1536" t="s">
        <v>3459</v>
      </c>
      <c r="K1536" t="s">
        <v>4506</v>
      </c>
      <c r="L1536" t="s">
        <v>3461</v>
      </c>
      <c r="M1536">
        <v>4.0730000000000004</v>
      </c>
      <c r="N1536" t="s">
        <v>4484</v>
      </c>
      <c r="S1536" t="s">
        <v>4485</v>
      </c>
      <c r="T1536" t="s">
        <v>3462</v>
      </c>
      <c r="U1536" t="s">
        <v>18722</v>
      </c>
      <c r="V1536" t="s">
        <v>18723</v>
      </c>
      <c r="W1536" t="s">
        <v>18724</v>
      </c>
      <c r="X1536" t="s">
        <v>18725</v>
      </c>
      <c r="Y1536" t="s">
        <v>18726</v>
      </c>
      <c r="Z1536">
        <v>88</v>
      </c>
      <c r="AM1536">
        <v>3</v>
      </c>
      <c r="AN1536" t="s">
        <v>18727</v>
      </c>
      <c r="AO1536" t="s">
        <v>4528</v>
      </c>
      <c r="AP1536">
        <v>5</v>
      </c>
      <c r="AQ1536" t="s">
        <v>52</v>
      </c>
      <c r="AR1536" s="16">
        <v>44175</v>
      </c>
      <c r="AY1536" t="s">
        <v>52</v>
      </c>
      <c r="AZ1536">
        <v>7861145</v>
      </c>
      <c r="BA1536" t="s">
        <v>39</v>
      </c>
      <c r="BB1536">
        <v>7861145</v>
      </c>
      <c r="BC1536">
        <v>7861145</v>
      </c>
      <c r="BD1536" t="s">
        <v>39</v>
      </c>
      <c r="BE1536">
        <v>7861145</v>
      </c>
      <c r="BF1536">
        <v>1</v>
      </c>
      <c r="BG1536">
        <v>2</v>
      </c>
      <c r="CC1536" t="s">
        <v>5086</v>
      </c>
      <c r="CD1536">
        <v>87</v>
      </c>
      <c r="CF1536">
        <v>0</v>
      </c>
      <c r="CG1536">
        <v>6</v>
      </c>
      <c r="CI1536" t="s">
        <v>4594</v>
      </c>
    </row>
    <row r="1537" spans="1:99" x14ac:dyDescent="0.2">
      <c r="A1537" s="21" t="s">
        <v>1981</v>
      </c>
      <c r="B1537" t="s">
        <v>1983</v>
      </c>
      <c r="C1537" s="16">
        <v>40926</v>
      </c>
      <c r="D1537" t="s">
        <v>4476</v>
      </c>
      <c r="F1537" t="s">
        <v>77</v>
      </c>
      <c r="G1537" t="s">
        <v>18728</v>
      </c>
      <c r="H1537" t="s">
        <v>4503</v>
      </c>
      <c r="I1537" t="s">
        <v>5286</v>
      </c>
      <c r="J1537" t="s">
        <v>1982</v>
      </c>
      <c r="K1537" t="s">
        <v>4506</v>
      </c>
      <c r="L1537" t="s">
        <v>1984</v>
      </c>
      <c r="M1537">
        <v>4.2210000000000001</v>
      </c>
      <c r="N1537" t="s">
        <v>4484</v>
      </c>
      <c r="S1537" t="s">
        <v>4485</v>
      </c>
      <c r="T1537" t="s">
        <v>1985</v>
      </c>
      <c r="U1537" t="s">
        <v>18729</v>
      </c>
      <c r="V1537" t="s">
        <v>18730</v>
      </c>
      <c r="W1537" t="s">
        <v>18731</v>
      </c>
      <c r="X1537" t="s">
        <v>18732</v>
      </c>
      <c r="Y1537">
        <v>441392694030</v>
      </c>
      <c r="Z1537">
        <v>90</v>
      </c>
      <c r="AM1537">
        <v>4</v>
      </c>
      <c r="AN1537" t="s">
        <v>18733</v>
      </c>
      <c r="AO1537" s="17">
        <v>18568</v>
      </c>
      <c r="AP1537">
        <v>13</v>
      </c>
      <c r="AR1537" s="16">
        <v>44158</v>
      </c>
      <c r="AS1537">
        <v>4000000</v>
      </c>
      <c r="AT1537" t="s">
        <v>1244</v>
      </c>
      <c r="AU1537">
        <v>5330561</v>
      </c>
      <c r="AV1537">
        <v>10000000</v>
      </c>
      <c r="AW1537" t="s">
        <v>39</v>
      </c>
      <c r="AX1537">
        <v>10000000</v>
      </c>
      <c r="AY1537" t="s">
        <v>97</v>
      </c>
      <c r="AZ1537">
        <v>64390220</v>
      </c>
      <c r="BA1537" t="s">
        <v>39</v>
      </c>
      <c r="BB1537">
        <v>64390220</v>
      </c>
      <c r="BC1537">
        <v>69720781</v>
      </c>
      <c r="BD1537" t="s">
        <v>39</v>
      </c>
      <c r="BE1537">
        <v>69720781</v>
      </c>
      <c r="BF1537">
        <v>5</v>
      </c>
      <c r="BG1537">
        <v>14</v>
      </c>
      <c r="CC1537" t="s">
        <v>9034</v>
      </c>
      <c r="CD1537">
        <v>23</v>
      </c>
      <c r="CF1537">
        <v>0</v>
      </c>
      <c r="CG1537">
        <v>2</v>
      </c>
      <c r="CI1537" t="s">
        <v>4594</v>
      </c>
    </row>
    <row r="1538" spans="1:99" x14ac:dyDescent="0.2">
      <c r="A1538" s="21" t="s">
        <v>3082</v>
      </c>
      <c r="B1538" t="s">
        <v>3084</v>
      </c>
      <c r="C1538" s="16">
        <v>40179</v>
      </c>
      <c r="D1538" t="s">
        <v>4501</v>
      </c>
      <c r="F1538" t="s">
        <v>45</v>
      </c>
      <c r="G1538" t="s">
        <v>18734</v>
      </c>
      <c r="H1538" t="s">
        <v>4503</v>
      </c>
      <c r="I1538" t="s">
        <v>97</v>
      </c>
      <c r="J1538" t="s">
        <v>3083</v>
      </c>
      <c r="K1538" t="s">
        <v>4506</v>
      </c>
      <c r="L1538" t="s">
        <v>3085</v>
      </c>
      <c r="M1538">
        <v>4.266</v>
      </c>
      <c r="N1538" t="s">
        <v>4484</v>
      </c>
      <c r="S1538" t="s">
        <v>4485</v>
      </c>
      <c r="T1538" t="s">
        <v>3086</v>
      </c>
      <c r="U1538" t="s">
        <v>18735</v>
      </c>
      <c r="W1538" t="s">
        <v>18736</v>
      </c>
      <c r="X1538" t="s">
        <v>18737</v>
      </c>
      <c r="Y1538" t="s">
        <v>18738</v>
      </c>
      <c r="Z1538">
        <v>84</v>
      </c>
      <c r="AM1538">
        <v>2</v>
      </c>
      <c r="AN1538" t="s">
        <v>18739</v>
      </c>
      <c r="AO1538" t="s">
        <v>4714</v>
      </c>
      <c r="AP1538">
        <v>9</v>
      </c>
      <c r="AR1538" s="16">
        <v>44081</v>
      </c>
      <c r="AS1538">
        <v>30000000</v>
      </c>
      <c r="AT1538" t="s">
        <v>39</v>
      </c>
      <c r="AU1538">
        <v>30000000</v>
      </c>
      <c r="AV1538">
        <v>30000000</v>
      </c>
      <c r="AW1538" t="s">
        <v>39</v>
      </c>
      <c r="AX1538">
        <v>30000000</v>
      </c>
      <c r="AY1538" t="s">
        <v>97</v>
      </c>
      <c r="AZ1538">
        <v>140600000</v>
      </c>
      <c r="BA1538" t="s">
        <v>39</v>
      </c>
      <c r="BB1538">
        <v>140600000</v>
      </c>
      <c r="BC1538">
        <v>200600000</v>
      </c>
      <c r="BD1538" t="s">
        <v>39</v>
      </c>
      <c r="BE1538">
        <v>200600000</v>
      </c>
      <c r="BF1538">
        <v>6</v>
      </c>
      <c r="BG1538">
        <v>7</v>
      </c>
      <c r="CC1538" t="s">
        <v>18740</v>
      </c>
      <c r="CD1538">
        <v>122</v>
      </c>
      <c r="CF1538">
        <v>1</v>
      </c>
      <c r="CG1538">
        <v>0</v>
      </c>
      <c r="CH1538" t="s">
        <v>15779</v>
      </c>
      <c r="CP1538" t="s">
        <v>18741</v>
      </c>
      <c r="CQ1538" t="s">
        <v>18742</v>
      </c>
      <c r="CU1538">
        <v>14</v>
      </c>
    </row>
    <row r="1539" spans="1:99" x14ac:dyDescent="0.2">
      <c r="A1539" s="21" t="s">
        <v>2687</v>
      </c>
      <c r="B1539" t="s">
        <v>2689</v>
      </c>
      <c r="C1539" s="16">
        <v>41913</v>
      </c>
      <c r="D1539" t="s">
        <v>4476</v>
      </c>
      <c r="F1539" t="s">
        <v>77</v>
      </c>
      <c r="G1539" t="s">
        <v>18743</v>
      </c>
      <c r="H1539" t="s">
        <v>4503</v>
      </c>
      <c r="I1539" t="s">
        <v>67</v>
      </c>
      <c r="J1539" t="s">
        <v>2688</v>
      </c>
      <c r="K1539" t="s">
        <v>4506</v>
      </c>
      <c r="L1539" t="s">
        <v>2690</v>
      </c>
      <c r="M1539">
        <v>4.2679999999999998</v>
      </c>
      <c r="N1539" t="s">
        <v>4484</v>
      </c>
      <c r="S1539" t="s">
        <v>4485</v>
      </c>
      <c r="T1539" t="s">
        <v>2691</v>
      </c>
      <c r="U1539" t="s">
        <v>18744</v>
      </c>
      <c r="V1539" t="s">
        <v>18745</v>
      </c>
      <c r="W1539" t="s">
        <v>18746</v>
      </c>
      <c r="X1539" t="s">
        <v>18747</v>
      </c>
      <c r="Y1539" t="s">
        <v>18748</v>
      </c>
      <c r="Z1539">
        <v>13</v>
      </c>
      <c r="AM1539">
        <v>3</v>
      </c>
      <c r="AN1539" t="s">
        <v>18749</v>
      </c>
      <c r="AO1539" t="s">
        <v>4692</v>
      </c>
      <c r="AP1539">
        <v>7</v>
      </c>
      <c r="AQ1539" t="s">
        <v>61</v>
      </c>
      <c r="AR1539" s="16">
        <v>44349</v>
      </c>
      <c r="AS1539">
        <v>30000000</v>
      </c>
      <c r="AT1539" t="s">
        <v>39</v>
      </c>
      <c r="AU1539">
        <v>30000000</v>
      </c>
      <c r="AV1539">
        <v>30000000</v>
      </c>
      <c r="AW1539" t="s">
        <v>39</v>
      </c>
      <c r="AX1539">
        <v>30000000</v>
      </c>
      <c r="AY1539" t="s">
        <v>67</v>
      </c>
      <c r="AZ1539">
        <v>48713907</v>
      </c>
      <c r="BA1539" t="s">
        <v>39</v>
      </c>
      <c r="BB1539">
        <v>48713907</v>
      </c>
      <c r="BC1539">
        <v>48979931</v>
      </c>
      <c r="BD1539" t="s">
        <v>39</v>
      </c>
      <c r="BE1539">
        <v>48979931</v>
      </c>
      <c r="BF1539">
        <v>7</v>
      </c>
      <c r="BG1539">
        <v>18</v>
      </c>
      <c r="CC1539" t="s">
        <v>11655</v>
      </c>
      <c r="CD1539">
        <v>30</v>
      </c>
      <c r="CF1539">
        <v>0</v>
      </c>
      <c r="CG1539">
        <v>2</v>
      </c>
      <c r="CI1539" t="s">
        <v>4594</v>
      </c>
    </row>
    <row r="1540" spans="1:99" x14ac:dyDescent="0.2">
      <c r="A1540" s="21" t="s">
        <v>2522</v>
      </c>
      <c r="B1540" t="s">
        <v>2524</v>
      </c>
      <c r="C1540" s="16">
        <v>41395</v>
      </c>
      <c r="D1540" t="s">
        <v>4476</v>
      </c>
      <c r="E1540" t="s">
        <v>4477</v>
      </c>
      <c r="F1540" t="s">
        <v>77</v>
      </c>
      <c r="G1540" t="s">
        <v>18750</v>
      </c>
      <c r="H1540" t="s">
        <v>4503</v>
      </c>
      <c r="I1540" t="s">
        <v>34</v>
      </c>
      <c r="J1540" t="s">
        <v>2523</v>
      </c>
      <c r="K1540" t="s">
        <v>4506</v>
      </c>
      <c r="L1540" t="s">
        <v>2525</v>
      </c>
      <c r="M1540">
        <v>4.32</v>
      </c>
      <c r="N1540" t="s">
        <v>4484</v>
      </c>
      <c r="S1540" t="s">
        <v>4485</v>
      </c>
      <c r="T1540" t="s">
        <v>2526</v>
      </c>
      <c r="U1540" t="s">
        <v>18751</v>
      </c>
      <c r="V1540" t="s">
        <v>18752</v>
      </c>
      <c r="W1540" t="s">
        <v>18753</v>
      </c>
      <c r="X1540" t="s">
        <v>18754</v>
      </c>
      <c r="Z1540">
        <v>30</v>
      </c>
      <c r="AM1540">
        <v>4</v>
      </c>
      <c r="AN1540" t="s">
        <v>18755</v>
      </c>
      <c r="AO1540" t="s">
        <v>4692</v>
      </c>
      <c r="AP1540">
        <v>6</v>
      </c>
      <c r="AQ1540" t="s">
        <v>36</v>
      </c>
      <c r="AR1540" s="16">
        <v>43398</v>
      </c>
      <c r="AS1540">
        <v>30000000</v>
      </c>
      <c r="AT1540" t="s">
        <v>39</v>
      </c>
      <c r="AU1540">
        <v>30000000</v>
      </c>
      <c r="AV1540">
        <v>30000000</v>
      </c>
      <c r="AW1540" t="s">
        <v>39</v>
      </c>
      <c r="AX1540">
        <v>30000000</v>
      </c>
      <c r="AY1540" t="s">
        <v>34</v>
      </c>
      <c r="AZ1540">
        <v>60268458</v>
      </c>
      <c r="BA1540" t="s">
        <v>39</v>
      </c>
      <c r="BB1540">
        <v>60268458</v>
      </c>
      <c r="BC1540">
        <v>60268458</v>
      </c>
      <c r="BD1540" t="s">
        <v>39</v>
      </c>
      <c r="BE1540">
        <v>60268458</v>
      </c>
      <c r="BF1540">
        <v>2</v>
      </c>
      <c r="BG1540">
        <v>14</v>
      </c>
      <c r="CC1540" t="s">
        <v>18756</v>
      </c>
      <c r="CD1540">
        <v>13</v>
      </c>
      <c r="CF1540">
        <v>0</v>
      </c>
      <c r="CG1540">
        <v>6</v>
      </c>
      <c r="CI1540" t="s">
        <v>4580</v>
      </c>
      <c r="CJ1540">
        <v>25249</v>
      </c>
      <c r="CK1540" t="s">
        <v>39</v>
      </c>
      <c r="CL1540">
        <v>25249</v>
      </c>
      <c r="CP1540" t="s">
        <v>6368</v>
      </c>
      <c r="CQ1540" t="s">
        <v>18757</v>
      </c>
      <c r="CT1540">
        <v>1</v>
      </c>
      <c r="CU1540">
        <v>35</v>
      </c>
    </row>
    <row r="1541" spans="1:99" x14ac:dyDescent="0.2">
      <c r="A1541" s="21" t="s">
        <v>2862</v>
      </c>
      <c r="B1541" t="s">
        <v>2864</v>
      </c>
      <c r="C1541" s="16">
        <v>41122</v>
      </c>
      <c r="D1541" t="s">
        <v>4476</v>
      </c>
      <c r="F1541" t="s">
        <v>77</v>
      </c>
      <c r="G1541" t="s">
        <v>18758</v>
      </c>
      <c r="H1541" t="s">
        <v>4503</v>
      </c>
      <c r="I1541" t="s">
        <v>5369</v>
      </c>
      <c r="J1541" t="s">
        <v>2863</v>
      </c>
      <c r="K1541" t="s">
        <v>4506</v>
      </c>
      <c r="L1541" t="s">
        <v>2865</v>
      </c>
      <c r="M1541">
        <v>4.3460000000000001</v>
      </c>
      <c r="N1541" t="s">
        <v>4484</v>
      </c>
      <c r="S1541" t="s">
        <v>4485</v>
      </c>
      <c r="T1541" t="s">
        <v>2866</v>
      </c>
      <c r="U1541" t="s">
        <v>18759</v>
      </c>
      <c r="V1541" t="s">
        <v>18760</v>
      </c>
      <c r="W1541" t="s">
        <v>18761</v>
      </c>
      <c r="X1541" t="s">
        <v>18762</v>
      </c>
      <c r="Y1541" t="s">
        <v>18763</v>
      </c>
      <c r="Z1541">
        <v>55</v>
      </c>
      <c r="AM1541">
        <v>2</v>
      </c>
      <c r="AN1541" t="s">
        <v>18764</v>
      </c>
      <c r="AO1541" t="s">
        <v>4528</v>
      </c>
      <c r="AP1541">
        <v>7</v>
      </c>
      <c r="AQ1541" t="s">
        <v>61</v>
      </c>
      <c r="AR1541" s="16">
        <v>44173</v>
      </c>
      <c r="AV1541">
        <v>5000000</v>
      </c>
      <c r="AW1541" t="s">
        <v>39</v>
      </c>
      <c r="AX1541">
        <v>5000000</v>
      </c>
      <c r="AY1541" t="s">
        <v>60</v>
      </c>
      <c r="AZ1541">
        <v>6774187</v>
      </c>
      <c r="BA1541" t="s">
        <v>39</v>
      </c>
      <c r="BB1541">
        <v>6774187</v>
      </c>
      <c r="BC1541">
        <v>9274187</v>
      </c>
      <c r="BD1541" t="s">
        <v>39</v>
      </c>
      <c r="BE1541">
        <v>9274187</v>
      </c>
      <c r="BF1541">
        <v>4</v>
      </c>
      <c r="BG1541">
        <v>13</v>
      </c>
      <c r="CC1541" t="s">
        <v>10384</v>
      </c>
      <c r="CD1541">
        <v>6</v>
      </c>
      <c r="CF1541">
        <v>0</v>
      </c>
      <c r="CG1541">
        <v>2</v>
      </c>
      <c r="CI1541" t="s">
        <v>4580</v>
      </c>
      <c r="CJ1541">
        <v>25249</v>
      </c>
      <c r="CK1541" t="s">
        <v>39</v>
      </c>
      <c r="CL1541">
        <v>25249</v>
      </c>
      <c r="CP1541" t="s">
        <v>6484</v>
      </c>
      <c r="CQ1541" t="s">
        <v>18765</v>
      </c>
      <c r="CU1541">
        <v>28</v>
      </c>
    </row>
    <row r="1542" spans="1:99" x14ac:dyDescent="0.2">
      <c r="A1542" s="21" t="s">
        <v>152</v>
      </c>
      <c r="B1542" t="s">
        <v>153</v>
      </c>
      <c r="C1542" s="16">
        <v>41275</v>
      </c>
      <c r="D1542" t="s">
        <v>4501</v>
      </c>
      <c r="F1542" t="s">
        <v>77</v>
      </c>
      <c r="G1542" t="s">
        <v>18766</v>
      </c>
      <c r="H1542" t="s">
        <v>4503</v>
      </c>
      <c r="I1542" t="s">
        <v>67</v>
      </c>
      <c r="J1542" t="s">
        <v>151</v>
      </c>
      <c r="K1542" t="s">
        <v>4482</v>
      </c>
      <c r="L1542" t="s">
        <v>154</v>
      </c>
      <c r="M1542">
        <v>4.4770000000000003</v>
      </c>
      <c r="N1542" t="s">
        <v>4484</v>
      </c>
      <c r="S1542" t="s">
        <v>4485</v>
      </c>
      <c r="T1542" t="s">
        <v>155</v>
      </c>
      <c r="U1542" t="s">
        <v>18767</v>
      </c>
      <c r="V1542" t="s">
        <v>18768</v>
      </c>
      <c r="W1542" t="s">
        <v>18769</v>
      </c>
      <c r="X1542" t="s">
        <v>18770</v>
      </c>
      <c r="Y1542">
        <v>33179754030</v>
      </c>
      <c r="Z1542">
        <v>94</v>
      </c>
      <c r="AM1542">
        <v>2</v>
      </c>
      <c r="AN1542" t="s">
        <v>18771</v>
      </c>
      <c r="AO1542" t="s">
        <v>4528</v>
      </c>
      <c r="AP1542">
        <v>6</v>
      </c>
      <c r="AQ1542" t="s">
        <v>61</v>
      </c>
      <c r="AR1542" s="16">
        <v>44182</v>
      </c>
      <c r="AS1542">
        <v>70000000</v>
      </c>
      <c r="AT1542" t="s">
        <v>35</v>
      </c>
      <c r="AU1542">
        <v>85831857</v>
      </c>
      <c r="AV1542">
        <v>70000000</v>
      </c>
      <c r="AW1542" t="s">
        <v>35</v>
      </c>
      <c r="AX1542">
        <v>85831857</v>
      </c>
      <c r="AY1542" t="s">
        <v>67</v>
      </c>
      <c r="AZ1542">
        <v>159643941</v>
      </c>
      <c r="BA1542" t="s">
        <v>39</v>
      </c>
      <c r="BB1542">
        <v>159643941</v>
      </c>
      <c r="BC1542">
        <v>159643941</v>
      </c>
      <c r="BD1542" t="s">
        <v>39</v>
      </c>
      <c r="BE1542">
        <v>159643941</v>
      </c>
      <c r="BF1542">
        <v>6</v>
      </c>
      <c r="BG1542">
        <v>10</v>
      </c>
      <c r="CC1542" t="s">
        <v>4892</v>
      </c>
      <c r="CD1542">
        <v>7</v>
      </c>
      <c r="CF1542">
        <v>0</v>
      </c>
      <c r="CG1542">
        <v>3</v>
      </c>
      <c r="CI1542" t="s">
        <v>4594</v>
      </c>
    </row>
    <row r="1543" spans="1:99" x14ac:dyDescent="0.2">
      <c r="A1543" s="21" t="s">
        <v>87</v>
      </c>
      <c r="B1543" t="s">
        <v>88</v>
      </c>
      <c r="C1543" s="16">
        <v>42370</v>
      </c>
      <c r="D1543" t="s">
        <v>4501</v>
      </c>
      <c r="F1543" t="s">
        <v>45</v>
      </c>
      <c r="G1543" t="s">
        <v>18772</v>
      </c>
      <c r="H1543" t="s">
        <v>4503</v>
      </c>
      <c r="I1543" t="s">
        <v>67</v>
      </c>
      <c r="J1543" t="s">
        <v>85</v>
      </c>
      <c r="K1543" t="s">
        <v>6840</v>
      </c>
      <c r="L1543" t="s">
        <v>89</v>
      </c>
      <c r="M1543">
        <v>4.5259999999999998</v>
      </c>
      <c r="N1543" t="s">
        <v>4484</v>
      </c>
      <c r="S1543" t="s">
        <v>4485</v>
      </c>
      <c r="T1543" t="s">
        <v>90</v>
      </c>
      <c r="U1543" t="s">
        <v>18773</v>
      </c>
      <c r="V1543" t="s">
        <v>18774</v>
      </c>
      <c r="W1543" t="s">
        <v>18775</v>
      </c>
      <c r="Y1543" t="s">
        <v>18776</v>
      </c>
      <c r="Z1543">
        <v>7</v>
      </c>
      <c r="AA1543" t="s">
        <v>17943</v>
      </c>
      <c r="AM1543">
        <v>3</v>
      </c>
      <c r="AN1543" t="s">
        <v>18777</v>
      </c>
      <c r="AO1543" t="s">
        <v>4528</v>
      </c>
      <c r="AP1543">
        <v>3</v>
      </c>
      <c r="AQ1543" t="s">
        <v>61</v>
      </c>
      <c r="AR1543" s="16">
        <v>44343</v>
      </c>
      <c r="AS1543">
        <v>100000000</v>
      </c>
      <c r="AT1543" t="s">
        <v>39</v>
      </c>
      <c r="AU1543">
        <v>100000000</v>
      </c>
      <c r="AV1543">
        <v>100000000</v>
      </c>
      <c r="AW1543" t="s">
        <v>39</v>
      </c>
      <c r="AX1543">
        <v>100000000</v>
      </c>
      <c r="AY1543" t="s">
        <v>67</v>
      </c>
      <c r="AZ1543">
        <v>118891771</v>
      </c>
      <c r="BA1543" t="s">
        <v>39</v>
      </c>
      <c r="BB1543">
        <v>118891771</v>
      </c>
      <c r="BC1543">
        <v>118891771</v>
      </c>
      <c r="BD1543" t="s">
        <v>39</v>
      </c>
      <c r="BE1543">
        <v>118891771</v>
      </c>
      <c r="BF1543">
        <v>3</v>
      </c>
      <c r="BG1543">
        <v>4</v>
      </c>
      <c r="CF1543">
        <v>0</v>
      </c>
      <c r="CG1543">
        <v>2</v>
      </c>
      <c r="CI1543" t="s">
        <v>4498</v>
      </c>
    </row>
    <row r="1544" spans="1:99" x14ac:dyDescent="0.2">
      <c r="A1544" s="21" t="s">
        <v>18778</v>
      </c>
      <c r="B1544" t="s">
        <v>18779</v>
      </c>
      <c r="C1544" s="16">
        <v>40717</v>
      </c>
      <c r="D1544" t="s">
        <v>4476</v>
      </c>
      <c r="E1544" t="s">
        <v>4477</v>
      </c>
      <c r="F1544" t="s">
        <v>77</v>
      </c>
      <c r="G1544" t="s">
        <v>18780</v>
      </c>
      <c r="H1544" t="s">
        <v>4503</v>
      </c>
      <c r="I1544" t="s">
        <v>97</v>
      </c>
      <c r="J1544" t="s">
        <v>18781</v>
      </c>
      <c r="K1544" t="s">
        <v>4854</v>
      </c>
      <c r="L1544" t="s">
        <v>18782</v>
      </c>
      <c r="M1544">
        <v>4.601</v>
      </c>
      <c r="N1544" t="s">
        <v>4484</v>
      </c>
      <c r="S1544" t="s">
        <v>4485</v>
      </c>
      <c r="T1544" t="s">
        <v>18783</v>
      </c>
      <c r="U1544" t="s">
        <v>18784</v>
      </c>
      <c r="V1544" t="s">
        <v>18785</v>
      </c>
      <c r="W1544" t="s">
        <v>18786</v>
      </c>
      <c r="X1544" t="s">
        <v>18787</v>
      </c>
      <c r="Y1544" t="s">
        <v>18788</v>
      </c>
      <c r="Z1544">
        <v>21</v>
      </c>
      <c r="AM1544">
        <v>2</v>
      </c>
      <c r="AN1544" t="s">
        <v>18789</v>
      </c>
      <c r="AO1544" t="s">
        <v>4528</v>
      </c>
      <c r="AP1544">
        <v>6</v>
      </c>
      <c r="AR1544" s="16">
        <v>44365</v>
      </c>
      <c r="AS1544">
        <v>32000000</v>
      </c>
      <c r="AT1544" t="s">
        <v>35</v>
      </c>
      <c r="AU1544">
        <v>37963180</v>
      </c>
      <c r="AV1544">
        <v>32000000</v>
      </c>
      <c r="AW1544" t="s">
        <v>35</v>
      </c>
      <c r="AX1544">
        <v>37963180</v>
      </c>
      <c r="AY1544" t="s">
        <v>97</v>
      </c>
      <c r="AZ1544">
        <v>67813087</v>
      </c>
      <c r="BA1544" t="s">
        <v>39</v>
      </c>
      <c r="BB1544">
        <v>67813087</v>
      </c>
      <c r="BC1544">
        <v>67813087</v>
      </c>
      <c r="BD1544" t="s">
        <v>39</v>
      </c>
      <c r="BE1544">
        <v>67813087</v>
      </c>
      <c r="BF1544">
        <v>2</v>
      </c>
      <c r="BG1544">
        <v>15</v>
      </c>
      <c r="CC1544" t="s">
        <v>14135</v>
      </c>
      <c r="CD1544">
        <v>29</v>
      </c>
      <c r="CF1544">
        <v>0</v>
      </c>
      <c r="CG1544">
        <v>1</v>
      </c>
      <c r="CI1544" t="s">
        <v>4594</v>
      </c>
    </row>
    <row r="1545" spans="1:99" x14ac:dyDescent="0.2">
      <c r="A1545" s="21" t="s">
        <v>18790</v>
      </c>
      <c r="B1545" t="s">
        <v>18791</v>
      </c>
      <c r="C1545" s="16">
        <v>42005</v>
      </c>
      <c r="D1545" t="s">
        <v>4501</v>
      </c>
      <c r="F1545" t="s">
        <v>77</v>
      </c>
      <c r="G1545" t="s">
        <v>18792</v>
      </c>
      <c r="H1545" t="s">
        <v>4503</v>
      </c>
      <c r="I1545" t="s">
        <v>97</v>
      </c>
      <c r="J1545" t="s">
        <v>18793</v>
      </c>
      <c r="K1545" t="s">
        <v>4654</v>
      </c>
      <c r="L1545" t="s">
        <v>18794</v>
      </c>
      <c r="M1545">
        <v>4.6449999999999996</v>
      </c>
      <c r="N1545" t="s">
        <v>4484</v>
      </c>
      <c r="S1545" t="s">
        <v>4485</v>
      </c>
      <c r="T1545" t="s">
        <v>18795</v>
      </c>
      <c r="U1545" t="s">
        <v>18796</v>
      </c>
      <c r="V1545" t="s">
        <v>18797</v>
      </c>
      <c r="W1545" t="s">
        <v>18798</v>
      </c>
      <c r="X1545" t="s">
        <v>18799</v>
      </c>
      <c r="Z1545">
        <v>31</v>
      </c>
      <c r="AM1545">
        <v>2</v>
      </c>
      <c r="AN1545" t="s">
        <v>18800</v>
      </c>
      <c r="AO1545" s="17">
        <v>18568</v>
      </c>
      <c r="AP1545">
        <v>5</v>
      </c>
      <c r="AR1545" s="16">
        <v>43749</v>
      </c>
      <c r="AS1545">
        <v>750000</v>
      </c>
      <c r="AT1545" t="s">
        <v>39</v>
      </c>
      <c r="AU1545">
        <v>750000</v>
      </c>
      <c r="AV1545">
        <v>750000</v>
      </c>
      <c r="AW1545" t="s">
        <v>39</v>
      </c>
      <c r="AX1545">
        <v>750000</v>
      </c>
      <c r="AY1545" t="s">
        <v>97</v>
      </c>
      <c r="AZ1545">
        <v>54845792</v>
      </c>
      <c r="BA1545" t="s">
        <v>39</v>
      </c>
      <c r="BB1545">
        <v>54845792</v>
      </c>
      <c r="BC1545">
        <v>54845792</v>
      </c>
      <c r="BD1545" t="s">
        <v>39</v>
      </c>
      <c r="BE1545">
        <v>54845792</v>
      </c>
      <c r="BF1545">
        <v>3</v>
      </c>
      <c r="BG1545">
        <v>10</v>
      </c>
      <c r="CC1545" t="s">
        <v>14450</v>
      </c>
      <c r="CD1545">
        <v>11</v>
      </c>
      <c r="CF1545">
        <v>0</v>
      </c>
      <c r="CG1545">
        <v>3</v>
      </c>
      <c r="CI1545" t="s">
        <v>4580</v>
      </c>
      <c r="CP1545" t="s">
        <v>4915</v>
      </c>
      <c r="CQ1545" t="s">
        <v>18801</v>
      </c>
      <c r="CU1545">
        <v>10</v>
      </c>
    </row>
    <row r="1546" spans="1:99" x14ac:dyDescent="0.2">
      <c r="A1546" s="21" t="s">
        <v>18802</v>
      </c>
      <c r="B1546" t="s">
        <v>18803</v>
      </c>
      <c r="C1546" s="16">
        <v>42370</v>
      </c>
      <c r="D1546" t="s">
        <v>4501</v>
      </c>
      <c r="F1546" t="s">
        <v>53</v>
      </c>
      <c r="G1546" t="s">
        <v>18804</v>
      </c>
      <c r="H1546" t="s">
        <v>4503</v>
      </c>
      <c r="I1546" t="s">
        <v>67</v>
      </c>
      <c r="J1546" t="s">
        <v>3111</v>
      </c>
      <c r="K1546" t="s">
        <v>4696</v>
      </c>
      <c r="L1546" t="s">
        <v>18805</v>
      </c>
      <c r="M1546">
        <v>4.7729999999999997</v>
      </c>
      <c r="N1546" t="s">
        <v>4484</v>
      </c>
      <c r="S1546" t="s">
        <v>4485</v>
      </c>
      <c r="T1546" t="s">
        <v>18806</v>
      </c>
      <c r="U1546" t="s">
        <v>18807</v>
      </c>
      <c r="V1546" t="s">
        <v>18808</v>
      </c>
      <c r="W1546" t="s">
        <v>18809</v>
      </c>
      <c r="X1546" t="s">
        <v>18810</v>
      </c>
      <c r="Y1546" t="s">
        <v>18811</v>
      </c>
      <c r="Z1546">
        <v>5</v>
      </c>
      <c r="AM1546">
        <v>3</v>
      </c>
      <c r="AN1546" t="s">
        <v>18812</v>
      </c>
      <c r="AO1546" t="s">
        <v>4528</v>
      </c>
      <c r="AP1546">
        <v>4</v>
      </c>
      <c r="AQ1546" t="s">
        <v>61</v>
      </c>
      <c r="AR1546" s="16">
        <v>44267</v>
      </c>
      <c r="AY1546" t="s">
        <v>67</v>
      </c>
      <c r="AZ1546">
        <v>41354723</v>
      </c>
      <c r="BA1546" t="s">
        <v>39</v>
      </c>
      <c r="BB1546">
        <v>41354723</v>
      </c>
      <c r="BC1546">
        <v>41354723</v>
      </c>
      <c r="BD1546" t="s">
        <v>39</v>
      </c>
      <c r="BE1546">
        <v>41354723</v>
      </c>
      <c r="BF1546">
        <v>1</v>
      </c>
      <c r="BG1546">
        <v>1</v>
      </c>
      <c r="CC1546" t="s">
        <v>5363</v>
      </c>
      <c r="CD1546">
        <v>7</v>
      </c>
      <c r="CF1546">
        <v>0</v>
      </c>
      <c r="CG1546">
        <v>2</v>
      </c>
      <c r="CI1546" t="s">
        <v>4498</v>
      </c>
    </row>
    <row r="1547" spans="1:99" x14ac:dyDescent="0.2">
      <c r="A1547" s="21" t="s">
        <v>18813</v>
      </c>
      <c r="B1547" t="s">
        <v>18814</v>
      </c>
      <c r="C1547" s="16">
        <v>42300</v>
      </c>
      <c r="D1547" t="s">
        <v>4476</v>
      </c>
      <c r="F1547" t="s">
        <v>53</v>
      </c>
      <c r="G1547" t="s">
        <v>18815</v>
      </c>
      <c r="H1547" t="s">
        <v>4503</v>
      </c>
      <c r="I1547" t="s">
        <v>67</v>
      </c>
      <c r="J1547" t="s">
        <v>18816</v>
      </c>
      <c r="K1547" t="s">
        <v>4696</v>
      </c>
      <c r="L1547" t="s">
        <v>18815</v>
      </c>
      <c r="M1547">
        <v>4.883</v>
      </c>
      <c r="N1547" t="s">
        <v>4484</v>
      </c>
      <c r="S1547" t="s">
        <v>4485</v>
      </c>
      <c r="T1547" t="s">
        <v>18817</v>
      </c>
      <c r="U1547" t="s">
        <v>18818</v>
      </c>
      <c r="V1547" t="s">
        <v>18819</v>
      </c>
      <c r="W1547" t="s">
        <v>18820</v>
      </c>
      <c r="X1547" t="s">
        <v>18821</v>
      </c>
      <c r="Z1547">
        <v>26</v>
      </c>
      <c r="AM1547">
        <v>3</v>
      </c>
      <c r="AN1547" t="s">
        <v>18822</v>
      </c>
      <c r="AO1547" t="s">
        <v>4692</v>
      </c>
      <c r="AP1547">
        <v>8</v>
      </c>
      <c r="AQ1547" t="s">
        <v>61</v>
      </c>
      <c r="AR1547" s="16">
        <v>44374</v>
      </c>
      <c r="AS1547">
        <v>9000000</v>
      </c>
      <c r="AT1547" t="s">
        <v>35</v>
      </c>
      <c r="AU1547">
        <v>10748245</v>
      </c>
      <c r="AV1547">
        <v>9000000</v>
      </c>
      <c r="AW1547" t="s">
        <v>35</v>
      </c>
      <c r="AX1547">
        <v>10748245</v>
      </c>
      <c r="AY1547" t="s">
        <v>67</v>
      </c>
      <c r="AZ1547">
        <v>42225000</v>
      </c>
      <c r="BA1547" t="s">
        <v>35</v>
      </c>
      <c r="BB1547">
        <v>49092136</v>
      </c>
      <c r="BC1547">
        <v>42296429</v>
      </c>
      <c r="BD1547" t="s">
        <v>35</v>
      </c>
      <c r="BE1547">
        <v>49174004</v>
      </c>
      <c r="BF1547">
        <v>10</v>
      </c>
      <c r="BG1547">
        <v>13</v>
      </c>
      <c r="CF1547">
        <v>0</v>
      </c>
      <c r="CG1547">
        <v>5</v>
      </c>
      <c r="CI1547" t="s">
        <v>4580</v>
      </c>
      <c r="CN1547" t="s">
        <v>4530</v>
      </c>
      <c r="CP1547" t="s">
        <v>4969</v>
      </c>
      <c r="CQ1547" t="s">
        <v>18823</v>
      </c>
    </row>
    <row r="1548" spans="1:99" x14ac:dyDescent="0.2">
      <c r="A1548" s="21" t="s">
        <v>18824</v>
      </c>
      <c r="B1548" t="s">
        <v>18825</v>
      </c>
      <c r="C1548" s="16">
        <v>43132</v>
      </c>
      <c r="D1548" t="s">
        <v>4546</v>
      </c>
      <c r="F1548" t="s">
        <v>53</v>
      </c>
      <c r="G1548" t="s">
        <v>18826</v>
      </c>
      <c r="H1548" t="s">
        <v>4503</v>
      </c>
      <c r="I1548" t="s">
        <v>52</v>
      </c>
      <c r="J1548" t="s">
        <v>135</v>
      </c>
      <c r="K1548" t="s">
        <v>4768</v>
      </c>
      <c r="L1548" t="s">
        <v>18827</v>
      </c>
      <c r="M1548">
        <v>4.9400000000000004</v>
      </c>
      <c r="N1548" t="s">
        <v>4484</v>
      </c>
      <c r="S1548" t="s">
        <v>4485</v>
      </c>
      <c r="T1548" t="s">
        <v>18828</v>
      </c>
      <c r="U1548" t="s">
        <v>18829</v>
      </c>
      <c r="V1548" t="s">
        <v>18830</v>
      </c>
      <c r="W1548" t="s">
        <v>18831</v>
      </c>
      <c r="X1548" t="s">
        <v>18832</v>
      </c>
      <c r="Z1548">
        <v>174</v>
      </c>
      <c r="AM1548">
        <v>4</v>
      </c>
      <c r="AN1548" t="s">
        <v>18833</v>
      </c>
      <c r="AO1548" s="17">
        <v>18568</v>
      </c>
      <c r="AP1548">
        <v>3</v>
      </c>
      <c r="AQ1548" t="s">
        <v>52</v>
      </c>
      <c r="AR1548" s="16">
        <v>43831</v>
      </c>
      <c r="AY1548" t="s">
        <v>52</v>
      </c>
      <c r="AZ1548">
        <v>1403690</v>
      </c>
      <c r="BA1548" t="s">
        <v>39</v>
      </c>
      <c r="BB1548">
        <v>1403690</v>
      </c>
      <c r="BC1548">
        <v>1403690</v>
      </c>
      <c r="BD1548" t="s">
        <v>39</v>
      </c>
      <c r="BE1548">
        <v>1403690</v>
      </c>
      <c r="BG1548">
        <v>4</v>
      </c>
      <c r="CC1548" t="s">
        <v>4607</v>
      </c>
      <c r="CD1548">
        <v>1</v>
      </c>
      <c r="CN1548" t="s">
        <v>4530</v>
      </c>
      <c r="CP1548" t="s">
        <v>4555</v>
      </c>
      <c r="CQ1548" t="s">
        <v>18834</v>
      </c>
    </row>
    <row r="1549" spans="1:99" x14ac:dyDescent="0.2">
      <c r="A1549" s="21" t="s">
        <v>3612</v>
      </c>
      <c r="B1549" t="s">
        <v>3613</v>
      </c>
      <c r="C1549" s="16">
        <v>42118</v>
      </c>
      <c r="D1549" t="s">
        <v>4476</v>
      </c>
      <c r="F1549" t="s">
        <v>77</v>
      </c>
      <c r="G1549" t="s">
        <v>18835</v>
      </c>
      <c r="H1549" t="s">
        <v>4503</v>
      </c>
      <c r="I1549" t="s">
        <v>60</v>
      </c>
      <c r="J1549" t="s">
        <v>1826</v>
      </c>
      <c r="K1549" t="s">
        <v>4506</v>
      </c>
      <c r="L1549" t="s">
        <v>3614</v>
      </c>
      <c r="M1549">
        <v>5.133</v>
      </c>
      <c r="N1549" t="s">
        <v>4484</v>
      </c>
      <c r="S1549" t="s">
        <v>4485</v>
      </c>
      <c r="T1549" t="s">
        <v>3615</v>
      </c>
      <c r="W1549" t="s">
        <v>18836</v>
      </c>
      <c r="X1549" t="s">
        <v>18837</v>
      </c>
      <c r="Y1549">
        <v>442079935375</v>
      </c>
      <c r="Z1549">
        <v>45</v>
      </c>
      <c r="AM1549">
        <v>2</v>
      </c>
      <c r="AN1549" t="s">
        <v>18838</v>
      </c>
      <c r="AO1549" s="17">
        <v>18568</v>
      </c>
      <c r="AP1549">
        <v>7</v>
      </c>
      <c r="AQ1549" t="s">
        <v>61</v>
      </c>
      <c r="AR1549" s="16">
        <v>44111</v>
      </c>
      <c r="AS1549">
        <v>7000000</v>
      </c>
      <c r="AT1549" t="s">
        <v>39</v>
      </c>
      <c r="AU1549">
        <v>7000000</v>
      </c>
      <c r="AV1549">
        <v>7000000</v>
      </c>
      <c r="AW1549" t="s">
        <v>39</v>
      </c>
      <c r="AX1549">
        <v>7000000</v>
      </c>
      <c r="AY1549" t="s">
        <v>60</v>
      </c>
      <c r="AZ1549">
        <v>9196562</v>
      </c>
      <c r="BA1549" t="s">
        <v>39</v>
      </c>
      <c r="BB1549">
        <v>9196562</v>
      </c>
      <c r="BC1549">
        <v>9196562</v>
      </c>
      <c r="BD1549" t="s">
        <v>39</v>
      </c>
      <c r="BE1549">
        <v>9196562</v>
      </c>
      <c r="BF1549">
        <v>3</v>
      </c>
      <c r="BG1549">
        <v>12</v>
      </c>
      <c r="CC1549" t="s">
        <v>5316</v>
      </c>
      <c r="CD1549">
        <v>5</v>
      </c>
      <c r="CF1549">
        <v>0</v>
      </c>
      <c r="CG1549">
        <v>1</v>
      </c>
      <c r="CI1549" t="s">
        <v>4580</v>
      </c>
      <c r="CJ1549">
        <v>82116</v>
      </c>
      <c r="CK1549" t="s">
        <v>39</v>
      </c>
      <c r="CL1549">
        <v>82116</v>
      </c>
      <c r="CP1549" t="s">
        <v>5816</v>
      </c>
      <c r="CQ1549" t="s">
        <v>18839</v>
      </c>
      <c r="CU1549">
        <v>15</v>
      </c>
    </row>
    <row r="1550" spans="1:99" x14ac:dyDescent="0.2">
      <c r="A1550" s="21" t="s">
        <v>1520</v>
      </c>
      <c r="B1550" t="s">
        <v>1522</v>
      </c>
      <c r="C1550" s="16">
        <v>40603</v>
      </c>
      <c r="D1550" t="s">
        <v>4546</v>
      </c>
      <c r="E1550" t="s">
        <v>4477</v>
      </c>
      <c r="F1550" t="s">
        <v>77</v>
      </c>
      <c r="G1550" t="s">
        <v>18840</v>
      </c>
      <c r="H1550" t="s">
        <v>4503</v>
      </c>
      <c r="I1550" t="s">
        <v>34</v>
      </c>
      <c r="J1550" t="s">
        <v>1521</v>
      </c>
      <c r="K1550" t="s">
        <v>4506</v>
      </c>
      <c r="L1550" t="s">
        <v>1523</v>
      </c>
      <c r="M1550">
        <v>5.3029999999999999</v>
      </c>
      <c r="N1550" t="s">
        <v>4484</v>
      </c>
      <c r="S1550" t="s">
        <v>4485</v>
      </c>
      <c r="T1550" t="s">
        <v>1524</v>
      </c>
      <c r="U1550" t="s">
        <v>18841</v>
      </c>
      <c r="V1550" t="s">
        <v>18842</v>
      </c>
      <c r="W1550" t="s">
        <v>18843</v>
      </c>
      <c r="X1550" t="s">
        <v>18844</v>
      </c>
      <c r="Y1550" t="s">
        <v>18845</v>
      </c>
      <c r="Z1550">
        <v>59</v>
      </c>
      <c r="AM1550">
        <v>2</v>
      </c>
      <c r="AN1550" t="s">
        <v>18846</v>
      </c>
      <c r="AO1550" t="s">
        <v>4528</v>
      </c>
      <c r="AP1550">
        <v>8</v>
      </c>
      <c r="AQ1550" t="s">
        <v>36</v>
      </c>
      <c r="AR1550" s="16">
        <v>43734</v>
      </c>
      <c r="AS1550">
        <v>36000000</v>
      </c>
      <c r="AT1550" t="s">
        <v>1244</v>
      </c>
      <c r="AU1550">
        <v>44383075</v>
      </c>
      <c r="AV1550">
        <v>36000000</v>
      </c>
      <c r="AW1550" t="s">
        <v>1244</v>
      </c>
      <c r="AX1550">
        <v>44383075</v>
      </c>
      <c r="AY1550" t="s">
        <v>34</v>
      </c>
      <c r="AZ1550">
        <v>127267521</v>
      </c>
      <c r="BA1550" t="s">
        <v>39</v>
      </c>
      <c r="BB1550">
        <v>127267521</v>
      </c>
      <c r="BC1550">
        <v>127267521</v>
      </c>
      <c r="BD1550" t="s">
        <v>39</v>
      </c>
      <c r="BE1550">
        <v>127267521</v>
      </c>
      <c r="BF1550">
        <v>4</v>
      </c>
      <c r="BG1550">
        <v>11</v>
      </c>
      <c r="CC1550" t="s">
        <v>18847</v>
      </c>
      <c r="CD1550">
        <v>25</v>
      </c>
      <c r="CF1550">
        <v>0</v>
      </c>
      <c r="CG1550">
        <v>1</v>
      </c>
      <c r="CI1550" t="s">
        <v>4594</v>
      </c>
    </row>
    <row r="1551" spans="1:99" x14ac:dyDescent="0.2">
      <c r="A1551" s="21" t="s">
        <v>2431</v>
      </c>
      <c r="B1551" t="s">
        <v>2432</v>
      </c>
      <c r="C1551" s="16">
        <v>42005</v>
      </c>
      <c r="D1551" t="s">
        <v>4501</v>
      </c>
      <c r="E1551" t="s">
        <v>4477</v>
      </c>
      <c r="F1551" t="s">
        <v>45</v>
      </c>
      <c r="G1551" t="s">
        <v>18848</v>
      </c>
      <c r="H1551" t="s">
        <v>4503</v>
      </c>
      <c r="I1551" t="s">
        <v>97</v>
      </c>
      <c r="J1551" t="s">
        <v>420</v>
      </c>
      <c r="K1551" t="s">
        <v>4506</v>
      </c>
      <c r="L1551" t="s">
        <v>2433</v>
      </c>
      <c r="M1551">
        <v>5.4059999999999997</v>
      </c>
      <c r="N1551" t="s">
        <v>4484</v>
      </c>
      <c r="S1551" t="s">
        <v>4485</v>
      </c>
      <c r="T1551" t="s">
        <v>2434</v>
      </c>
      <c r="U1551" t="s">
        <v>18849</v>
      </c>
      <c r="V1551" t="s">
        <v>18850</v>
      </c>
      <c r="W1551" t="s">
        <v>18851</v>
      </c>
      <c r="X1551" t="s">
        <v>18852</v>
      </c>
      <c r="Y1551" t="s">
        <v>18853</v>
      </c>
      <c r="Z1551">
        <v>17</v>
      </c>
      <c r="AM1551">
        <v>3</v>
      </c>
      <c r="AN1551" t="s">
        <v>18854</v>
      </c>
      <c r="AO1551" t="s">
        <v>4692</v>
      </c>
      <c r="AP1551">
        <v>7</v>
      </c>
      <c r="AR1551" s="16">
        <v>43899</v>
      </c>
      <c r="AS1551">
        <v>60000000</v>
      </c>
      <c r="AT1551" t="s">
        <v>1244</v>
      </c>
      <c r="AU1551">
        <v>78440600</v>
      </c>
      <c r="AV1551">
        <v>60000000</v>
      </c>
      <c r="AW1551" t="s">
        <v>1244</v>
      </c>
      <c r="AX1551">
        <v>78440600</v>
      </c>
      <c r="AY1551" t="s">
        <v>97</v>
      </c>
      <c r="AZ1551">
        <v>175787556</v>
      </c>
      <c r="BA1551" t="s">
        <v>39</v>
      </c>
      <c r="BB1551">
        <v>175787556</v>
      </c>
      <c r="BC1551">
        <v>175787556</v>
      </c>
      <c r="BD1551" t="s">
        <v>39</v>
      </c>
      <c r="BE1551">
        <v>175787556</v>
      </c>
      <c r="BF1551">
        <v>2</v>
      </c>
      <c r="BG1551">
        <v>12</v>
      </c>
      <c r="CC1551" t="s">
        <v>6201</v>
      </c>
      <c r="CD1551">
        <v>36</v>
      </c>
      <c r="CF1551">
        <v>0</v>
      </c>
      <c r="CG1551">
        <v>3</v>
      </c>
      <c r="CI1551" t="s">
        <v>4594</v>
      </c>
    </row>
    <row r="1552" spans="1:99" x14ac:dyDescent="0.2">
      <c r="A1552" s="21" t="s">
        <v>889</v>
      </c>
      <c r="B1552" t="s">
        <v>890</v>
      </c>
      <c r="C1552" s="16">
        <v>41883</v>
      </c>
      <c r="D1552" t="s">
        <v>4476</v>
      </c>
      <c r="E1552" t="s">
        <v>4477</v>
      </c>
      <c r="F1552" t="s">
        <v>77</v>
      </c>
      <c r="G1552" t="s">
        <v>18855</v>
      </c>
      <c r="H1552" t="s">
        <v>4503</v>
      </c>
      <c r="I1552" t="s">
        <v>5286</v>
      </c>
      <c r="J1552" t="s">
        <v>888</v>
      </c>
      <c r="K1552" t="s">
        <v>4482</v>
      </c>
      <c r="L1552" t="s">
        <v>891</v>
      </c>
      <c r="M1552">
        <v>5.4119999999999999</v>
      </c>
      <c r="N1552" t="s">
        <v>4484</v>
      </c>
      <c r="S1552" t="s">
        <v>4485</v>
      </c>
      <c r="T1552" t="s">
        <v>892</v>
      </c>
      <c r="U1552" t="s">
        <v>18856</v>
      </c>
      <c r="V1552" t="s">
        <v>18857</v>
      </c>
      <c r="W1552" t="s">
        <v>18858</v>
      </c>
      <c r="X1552" t="s">
        <v>18859</v>
      </c>
      <c r="Y1552">
        <v>33182832800</v>
      </c>
      <c r="Z1552">
        <v>31</v>
      </c>
      <c r="AD1552">
        <v>9</v>
      </c>
      <c r="AE1552">
        <v>9</v>
      </c>
      <c r="AF1552">
        <v>9</v>
      </c>
      <c r="AH1552">
        <v>6</v>
      </c>
      <c r="AI1552">
        <v>6</v>
      </c>
      <c r="AM1552">
        <v>2</v>
      </c>
      <c r="AN1552" t="s">
        <v>18860</v>
      </c>
      <c r="AO1552" t="s">
        <v>4692</v>
      </c>
      <c r="AP1552">
        <v>6</v>
      </c>
      <c r="AR1552" s="16">
        <v>44104</v>
      </c>
      <c r="AS1552">
        <v>258000000</v>
      </c>
      <c r="AT1552" t="s">
        <v>35</v>
      </c>
      <c r="AU1552">
        <v>302463672</v>
      </c>
      <c r="AV1552">
        <v>37000000</v>
      </c>
      <c r="AW1552" t="s">
        <v>39</v>
      </c>
      <c r="AX1552">
        <v>37000000</v>
      </c>
      <c r="AY1552" t="s">
        <v>5130</v>
      </c>
      <c r="AZ1552">
        <v>64028851</v>
      </c>
      <c r="BA1552" t="s">
        <v>39</v>
      </c>
      <c r="BB1552">
        <v>64028851</v>
      </c>
      <c r="BC1552">
        <v>611915989</v>
      </c>
      <c r="BD1552" t="s">
        <v>39</v>
      </c>
      <c r="BE1552">
        <v>611915989</v>
      </c>
      <c r="BF1552">
        <v>3</v>
      </c>
      <c r="BG1552">
        <v>19</v>
      </c>
      <c r="CC1552" t="s">
        <v>18861</v>
      </c>
      <c r="CD1552">
        <v>35</v>
      </c>
      <c r="CF1552">
        <v>0</v>
      </c>
      <c r="CG1552">
        <v>2</v>
      </c>
      <c r="CI1552" t="s">
        <v>4594</v>
      </c>
    </row>
    <row r="1553" spans="1:99" x14ac:dyDescent="0.2">
      <c r="A1553" s="21" t="s">
        <v>2377</v>
      </c>
      <c r="B1553" t="s">
        <v>2379</v>
      </c>
      <c r="C1553" s="16">
        <v>42370</v>
      </c>
      <c r="D1553" t="s">
        <v>4501</v>
      </c>
      <c r="G1553" t="s">
        <v>18862</v>
      </c>
      <c r="H1553" t="s">
        <v>4503</v>
      </c>
      <c r="I1553" t="s">
        <v>60</v>
      </c>
      <c r="J1553" t="s">
        <v>2378</v>
      </c>
      <c r="K1553" t="s">
        <v>4506</v>
      </c>
      <c r="L1553" t="s">
        <v>2380</v>
      </c>
      <c r="M1553">
        <v>5.4189999999999996</v>
      </c>
      <c r="N1553" t="s">
        <v>4484</v>
      </c>
      <c r="S1553" t="s">
        <v>4485</v>
      </c>
      <c r="T1553" t="s">
        <v>2381</v>
      </c>
      <c r="U1553" t="s">
        <v>18863</v>
      </c>
      <c r="V1553" t="s">
        <v>18864</v>
      </c>
      <c r="W1553" t="s">
        <v>18865</v>
      </c>
      <c r="X1553" t="s">
        <v>18866</v>
      </c>
      <c r="Y1553" t="s">
        <v>18867</v>
      </c>
      <c r="Z1553">
        <v>4</v>
      </c>
      <c r="AM1553">
        <v>2</v>
      </c>
      <c r="AN1553" t="s">
        <v>18868</v>
      </c>
      <c r="AO1553" s="17">
        <v>18568</v>
      </c>
      <c r="AP1553">
        <v>4</v>
      </c>
      <c r="AQ1553" t="s">
        <v>61</v>
      </c>
      <c r="AR1553" s="16">
        <v>44417</v>
      </c>
      <c r="AS1553">
        <v>17700000</v>
      </c>
      <c r="AT1553" t="s">
        <v>1244</v>
      </c>
      <c r="AU1553">
        <v>24508310</v>
      </c>
      <c r="AV1553">
        <v>17700000</v>
      </c>
      <c r="AW1553" t="s">
        <v>1244</v>
      </c>
      <c r="AX1553">
        <v>24508310</v>
      </c>
      <c r="AY1553" t="s">
        <v>60</v>
      </c>
      <c r="AZ1553">
        <v>38727407</v>
      </c>
      <c r="BA1553" t="s">
        <v>39</v>
      </c>
      <c r="BB1553">
        <v>38727407</v>
      </c>
      <c r="BC1553">
        <v>38727407</v>
      </c>
      <c r="BD1553" t="s">
        <v>39</v>
      </c>
      <c r="BE1553">
        <v>38727407</v>
      </c>
      <c r="BF1553">
        <v>2</v>
      </c>
      <c r="BG1553">
        <v>2</v>
      </c>
      <c r="CF1553">
        <v>0</v>
      </c>
      <c r="CG1553">
        <v>2</v>
      </c>
      <c r="CI1553" t="s">
        <v>4580</v>
      </c>
      <c r="CP1553" t="s">
        <v>4636</v>
      </c>
      <c r="CQ1553" t="s">
        <v>18869</v>
      </c>
    </row>
    <row r="1554" spans="1:99" x14ac:dyDescent="0.2">
      <c r="A1554" s="21" t="s">
        <v>50</v>
      </c>
      <c r="B1554" t="s">
        <v>51</v>
      </c>
      <c r="C1554" s="16">
        <v>43179</v>
      </c>
      <c r="D1554" t="s">
        <v>4476</v>
      </c>
      <c r="F1554" t="s">
        <v>53</v>
      </c>
      <c r="G1554" t="s">
        <v>18870</v>
      </c>
      <c r="H1554" t="s">
        <v>4503</v>
      </c>
      <c r="I1554" t="s">
        <v>52</v>
      </c>
      <c r="J1554" t="s">
        <v>49</v>
      </c>
      <c r="K1554" t="s">
        <v>4482</v>
      </c>
      <c r="L1554" t="s">
        <v>54</v>
      </c>
      <c r="M1554">
        <v>5.4619999999999997</v>
      </c>
      <c r="N1554" t="s">
        <v>4484</v>
      </c>
      <c r="S1554" t="s">
        <v>4485</v>
      </c>
      <c r="T1554" t="s">
        <v>55</v>
      </c>
      <c r="U1554" t="s">
        <v>18871</v>
      </c>
      <c r="V1554" t="s">
        <v>18872</v>
      </c>
      <c r="W1554" t="s">
        <v>18873</v>
      </c>
      <c r="X1554" t="s">
        <v>18874</v>
      </c>
      <c r="Z1554">
        <v>4</v>
      </c>
      <c r="AM1554">
        <v>2</v>
      </c>
      <c r="AN1554" t="s">
        <v>18875</v>
      </c>
      <c r="AO1554" s="17">
        <v>18568</v>
      </c>
      <c r="AP1554">
        <v>3</v>
      </c>
      <c r="AQ1554" t="s">
        <v>52</v>
      </c>
      <c r="AR1554" s="16">
        <v>44403</v>
      </c>
      <c r="AS1554">
        <v>2000000</v>
      </c>
      <c r="AT1554" t="s">
        <v>39</v>
      </c>
      <c r="AU1554">
        <v>2000000</v>
      </c>
      <c r="AV1554">
        <v>2000000</v>
      </c>
      <c r="AW1554" t="s">
        <v>39</v>
      </c>
      <c r="AX1554">
        <v>2000000</v>
      </c>
      <c r="AY1554" t="s">
        <v>52</v>
      </c>
      <c r="AZ1554">
        <v>2683924</v>
      </c>
      <c r="BA1554" t="s">
        <v>39</v>
      </c>
      <c r="BB1554">
        <v>2683924</v>
      </c>
      <c r="BC1554">
        <v>2683924</v>
      </c>
      <c r="BD1554" t="s">
        <v>39</v>
      </c>
      <c r="BE1554">
        <v>2683924</v>
      </c>
      <c r="BG1554">
        <v>1</v>
      </c>
      <c r="CC1554" t="s">
        <v>5620</v>
      </c>
      <c r="CD1554">
        <v>4</v>
      </c>
      <c r="CN1554" t="s">
        <v>4530</v>
      </c>
      <c r="CP1554" t="s">
        <v>4915</v>
      </c>
      <c r="CQ1554" t="s">
        <v>633</v>
      </c>
    </row>
    <row r="1555" spans="1:99" x14ac:dyDescent="0.2">
      <c r="A1555" s="21" t="s">
        <v>1295</v>
      </c>
      <c r="B1555" t="s">
        <v>1297</v>
      </c>
      <c r="C1555" s="16">
        <v>43706</v>
      </c>
      <c r="D1555" t="s">
        <v>4476</v>
      </c>
      <c r="G1555" t="s">
        <v>18876</v>
      </c>
      <c r="H1555" t="s">
        <v>4503</v>
      </c>
      <c r="I1555" t="s">
        <v>5327</v>
      </c>
      <c r="J1555" t="s">
        <v>1296</v>
      </c>
      <c r="K1555" t="s">
        <v>4506</v>
      </c>
      <c r="L1555" t="s">
        <v>1298</v>
      </c>
      <c r="M1555">
        <v>5.4660000000000002</v>
      </c>
      <c r="N1555" t="s">
        <v>4484</v>
      </c>
      <c r="S1555" t="s">
        <v>4485</v>
      </c>
      <c r="T1555" t="s">
        <v>1299</v>
      </c>
      <c r="U1555" t="s">
        <v>18877</v>
      </c>
      <c r="V1555" t="s">
        <v>18878</v>
      </c>
      <c r="W1555" t="s">
        <v>18879</v>
      </c>
      <c r="X1555" t="s">
        <v>18880</v>
      </c>
      <c r="Y1555" t="s">
        <v>18881</v>
      </c>
      <c r="Z1555">
        <v>7</v>
      </c>
      <c r="AD1555">
        <v>1</v>
      </c>
      <c r="AE1555">
        <v>1</v>
      </c>
      <c r="AM1555">
        <v>1</v>
      </c>
      <c r="AN1555" t="s">
        <v>18882</v>
      </c>
      <c r="AO1555" s="17">
        <v>18568</v>
      </c>
      <c r="AP1555">
        <v>6</v>
      </c>
      <c r="AR1555" s="16">
        <v>44356</v>
      </c>
      <c r="AS1555">
        <v>1260000</v>
      </c>
      <c r="AT1555" t="s">
        <v>1244</v>
      </c>
      <c r="AU1555">
        <v>1778028</v>
      </c>
      <c r="AV1555">
        <v>1260000</v>
      </c>
      <c r="AW1555" t="s">
        <v>1244</v>
      </c>
      <c r="AX1555">
        <v>1778028</v>
      </c>
      <c r="AY1555" t="s">
        <v>5327</v>
      </c>
      <c r="AZ1555">
        <v>18360795</v>
      </c>
      <c r="BA1555" t="s">
        <v>39</v>
      </c>
      <c r="BB1555">
        <v>18360795</v>
      </c>
      <c r="BC1555">
        <v>18360795</v>
      </c>
      <c r="BD1555" t="s">
        <v>39</v>
      </c>
      <c r="BE1555">
        <v>18360795</v>
      </c>
      <c r="BF1555">
        <v>2</v>
      </c>
      <c r="BG1555">
        <v>17</v>
      </c>
      <c r="CC1555" t="s">
        <v>5378</v>
      </c>
      <c r="CD1555">
        <v>4</v>
      </c>
      <c r="CF1555">
        <v>0</v>
      </c>
      <c r="CG1555">
        <v>2</v>
      </c>
      <c r="CI1555" t="s">
        <v>4498</v>
      </c>
    </row>
    <row r="1556" spans="1:99" x14ac:dyDescent="0.2">
      <c r="A1556" s="21" t="s">
        <v>1653</v>
      </c>
      <c r="B1556" t="s">
        <v>1655</v>
      </c>
      <c r="C1556" s="16">
        <v>43246</v>
      </c>
      <c r="D1556" t="s">
        <v>4476</v>
      </c>
      <c r="G1556" t="s">
        <v>18883</v>
      </c>
      <c r="H1556" t="s">
        <v>4503</v>
      </c>
      <c r="I1556" t="s">
        <v>97</v>
      </c>
      <c r="J1556" t="s">
        <v>1654</v>
      </c>
      <c r="K1556" t="s">
        <v>4506</v>
      </c>
      <c r="L1556" t="s">
        <v>1656</v>
      </c>
      <c r="M1556">
        <v>5.48</v>
      </c>
      <c r="N1556" t="s">
        <v>4484</v>
      </c>
      <c r="S1556" t="s">
        <v>4485</v>
      </c>
      <c r="T1556" t="s">
        <v>1657</v>
      </c>
      <c r="U1556" t="s">
        <v>18884</v>
      </c>
      <c r="V1556" t="s">
        <v>18885</v>
      </c>
      <c r="W1556" t="s">
        <v>18886</v>
      </c>
      <c r="X1556" t="s">
        <v>18887</v>
      </c>
      <c r="Z1556">
        <v>37</v>
      </c>
      <c r="AM1556">
        <v>3</v>
      </c>
      <c r="AN1556" t="s">
        <v>18888</v>
      </c>
      <c r="AO1556" s="17">
        <v>18568</v>
      </c>
      <c r="AP1556">
        <v>4</v>
      </c>
      <c r="AR1556" s="16">
        <v>44344</v>
      </c>
      <c r="AS1556">
        <v>3000000</v>
      </c>
      <c r="AT1556" t="s">
        <v>1244</v>
      </c>
      <c r="AU1556">
        <v>4256846</v>
      </c>
      <c r="AV1556">
        <v>3000000</v>
      </c>
      <c r="AW1556" t="s">
        <v>1244</v>
      </c>
      <c r="AX1556">
        <v>4256846</v>
      </c>
      <c r="AY1556" t="s">
        <v>97</v>
      </c>
      <c r="AZ1556">
        <v>8487703</v>
      </c>
      <c r="BA1556" t="s">
        <v>1244</v>
      </c>
      <c r="BB1556">
        <v>11560132</v>
      </c>
      <c r="BC1556">
        <v>8487703</v>
      </c>
      <c r="BD1556" t="s">
        <v>1244</v>
      </c>
      <c r="BE1556">
        <v>11560132</v>
      </c>
      <c r="BG1556">
        <v>9</v>
      </c>
      <c r="CC1556" t="s">
        <v>5244</v>
      </c>
      <c r="CD1556">
        <v>9</v>
      </c>
      <c r="CF1556">
        <v>0</v>
      </c>
      <c r="CG1556">
        <v>4</v>
      </c>
      <c r="CI1556" t="s">
        <v>18889</v>
      </c>
    </row>
    <row r="1557" spans="1:99" x14ac:dyDescent="0.2">
      <c r="A1557" s="21" t="s">
        <v>81</v>
      </c>
      <c r="B1557" t="s">
        <v>82</v>
      </c>
      <c r="C1557" s="16">
        <v>43191</v>
      </c>
      <c r="D1557" t="s">
        <v>4546</v>
      </c>
      <c r="F1557" t="s">
        <v>53</v>
      </c>
      <c r="G1557" t="s">
        <v>18890</v>
      </c>
      <c r="H1557" t="s">
        <v>4503</v>
      </c>
      <c r="I1557" t="s">
        <v>60</v>
      </c>
      <c r="J1557" t="s">
        <v>80</v>
      </c>
      <c r="K1557" t="s">
        <v>4482</v>
      </c>
      <c r="L1557" t="s">
        <v>83</v>
      </c>
      <c r="M1557">
        <v>5.5540000000000003</v>
      </c>
      <c r="N1557" t="s">
        <v>4484</v>
      </c>
      <c r="S1557" t="s">
        <v>4485</v>
      </c>
      <c r="T1557" t="s">
        <v>84</v>
      </c>
      <c r="U1557" t="s">
        <v>18891</v>
      </c>
      <c r="V1557" t="s">
        <v>18892</v>
      </c>
      <c r="W1557" t="s">
        <v>18893</v>
      </c>
      <c r="X1557" t="s">
        <v>18894</v>
      </c>
      <c r="Z1557">
        <v>9</v>
      </c>
      <c r="AM1557">
        <v>3</v>
      </c>
      <c r="AN1557" t="s">
        <v>18895</v>
      </c>
      <c r="AO1557" s="17">
        <v>18568</v>
      </c>
      <c r="AP1557">
        <v>6</v>
      </c>
      <c r="AQ1557" t="s">
        <v>61</v>
      </c>
      <c r="AR1557" s="16">
        <v>44362</v>
      </c>
      <c r="AS1557">
        <v>15000000</v>
      </c>
      <c r="AT1557" t="s">
        <v>39</v>
      </c>
      <c r="AU1557">
        <v>15000000</v>
      </c>
      <c r="AV1557">
        <v>15000000</v>
      </c>
      <c r="AW1557" t="s">
        <v>39</v>
      </c>
      <c r="AX1557">
        <v>15000000</v>
      </c>
      <c r="AY1557" t="s">
        <v>60</v>
      </c>
      <c r="AZ1557">
        <v>17908624</v>
      </c>
      <c r="BA1557" t="s">
        <v>39</v>
      </c>
      <c r="BB1557">
        <v>17908624</v>
      </c>
      <c r="BC1557">
        <v>17908624</v>
      </c>
      <c r="BD1557" t="s">
        <v>39</v>
      </c>
      <c r="BE1557">
        <v>17908624</v>
      </c>
      <c r="BF1557">
        <v>2</v>
      </c>
      <c r="BG1557">
        <v>13</v>
      </c>
      <c r="CC1557" t="s">
        <v>4579</v>
      </c>
      <c r="CD1557">
        <v>5</v>
      </c>
      <c r="CF1557">
        <v>0</v>
      </c>
      <c r="CG1557">
        <v>1</v>
      </c>
      <c r="CI1557" t="s">
        <v>4594</v>
      </c>
    </row>
    <row r="1558" spans="1:99" x14ac:dyDescent="0.2">
      <c r="A1558" s="21" t="s">
        <v>3344</v>
      </c>
      <c r="B1558" t="s">
        <v>3345</v>
      </c>
      <c r="C1558" s="16">
        <v>41966</v>
      </c>
      <c r="D1558" t="s">
        <v>4476</v>
      </c>
      <c r="G1558" t="s">
        <v>18896</v>
      </c>
      <c r="H1558" t="s">
        <v>4503</v>
      </c>
      <c r="I1558" t="s">
        <v>1084</v>
      </c>
      <c r="J1558" t="s">
        <v>1301</v>
      </c>
      <c r="K1558" t="s">
        <v>4506</v>
      </c>
      <c r="L1558" t="s">
        <v>3346</v>
      </c>
      <c r="M1558">
        <v>5.7140000000000004</v>
      </c>
      <c r="N1558" t="s">
        <v>4484</v>
      </c>
      <c r="S1558" t="s">
        <v>4485</v>
      </c>
      <c r="T1558" t="s">
        <v>3347</v>
      </c>
      <c r="U1558" t="s">
        <v>18897</v>
      </c>
      <c r="V1558" t="s">
        <v>18898</v>
      </c>
      <c r="W1558" t="s">
        <v>18899</v>
      </c>
      <c r="X1558" t="s">
        <v>18900</v>
      </c>
      <c r="Y1558" t="s">
        <v>18901</v>
      </c>
      <c r="Z1558">
        <v>20</v>
      </c>
      <c r="AM1558">
        <v>2</v>
      </c>
      <c r="AN1558" t="s">
        <v>18902</v>
      </c>
      <c r="AO1558" t="s">
        <v>4493</v>
      </c>
      <c r="AP1558">
        <v>6</v>
      </c>
      <c r="AQ1558" t="s">
        <v>36</v>
      </c>
      <c r="AR1558" s="16">
        <v>44374</v>
      </c>
      <c r="AS1558">
        <v>110000000</v>
      </c>
      <c r="AT1558" t="s">
        <v>1244</v>
      </c>
      <c r="AU1558">
        <v>152859939</v>
      </c>
      <c r="AV1558">
        <v>110000000</v>
      </c>
      <c r="AW1558" t="s">
        <v>1244</v>
      </c>
      <c r="AX1558">
        <v>152859939</v>
      </c>
      <c r="AY1558" t="s">
        <v>1084</v>
      </c>
      <c r="AZ1558">
        <v>177009108</v>
      </c>
      <c r="BA1558" t="s">
        <v>39</v>
      </c>
      <c r="BB1558">
        <v>177009108</v>
      </c>
      <c r="BC1558">
        <v>253439078</v>
      </c>
      <c r="BD1558" t="s">
        <v>39</v>
      </c>
      <c r="BE1558">
        <v>253439078</v>
      </c>
      <c r="BF1558">
        <v>3</v>
      </c>
      <c r="BG1558">
        <v>9</v>
      </c>
      <c r="CC1558" t="s">
        <v>4607</v>
      </c>
      <c r="CD1558">
        <v>2</v>
      </c>
      <c r="CF1558">
        <v>0</v>
      </c>
      <c r="CG1558">
        <v>1</v>
      </c>
      <c r="CI1558" t="s">
        <v>4580</v>
      </c>
      <c r="CP1558" t="s">
        <v>4848</v>
      </c>
      <c r="CQ1558" t="s">
        <v>18903</v>
      </c>
      <c r="CU1558">
        <v>15</v>
      </c>
    </row>
    <row r="1559" spans="1:99" x14ac:dyDescent="0.2">
      <c r="A1559" s="21" t="s">
        <v>18904</v>
      </c>
      <c r="B1559" t="s">
        <v>18905</v>
      </c>
      <c r="C1559" s="16">
        <v>39539</v>
      </c>
      <c r="D1559" t="s">
        <v>4476</v>
      </c>
      <c r="E1559" t="s">
        <v>4612</v>
      </c>
      <c r="F1559" t="s">
        <v>45</v>
      </c>
      <c r="G1559" t="s">
        <v>18906</v>
      </c>
      <c r="H1559" t="s">
        <v>4503</v>
      </c>
      <c r="I1559" t="s">
        <v>97</v>
      </c>
      <c r="J1559" t="s">
        <v>18907</v>
      </c>
      <c r="K1559" t="s">
        <v>4587</v>
      </c>
      <c r="L1559" t="s">
        <v>18908</v>
      </c>
      <c r="M1559">
        <v>5.7329999999999997</v>
      </c>
      <c r="N1559" t="s">
        <v>4484</v>
      </c>
      <c r="O1559" s="16">
        <v>43173</v>
      </c>
      <c r="P1559" t="s">
        <v>4476</v>
      </c>
      <c r="S1559" t="s">
        <v>4485</v>
      </c>
      <c r="T1559" t="s">
        <v>18909</v>
      </c>
      <c r="U1559" t="s">
        <v>18910</v>
      </c>
      <c r="V1559" t="s">
        <v>18911</v>
      </c>
      <c r="W1559" t="s">
        <v>18912</v>
      </c>
      <c r="Z1559">
        <v>55</v>
      </c>
      <c r="AM1559">
        <v>3</v>
      </c>
      <c r="AN1559" t="s">
        <v>18913</v>
      </c>
      <c r="AO1559" t="s">
        <v>4493</v>
      </c>
      <c r="AP1559">
        <v>3</v>
      </c>
      <c r="AQ1559" t="s">
        <v>203</v>
      </c>
      <c r="AR1559" s="16">
        <v>43992</v>
      </c>
      <c r="AY1559" t="s">
        <v>97</v>
      </c>
      <c r="AZ1559">
        <v>28862926</v>
      </c>
      <c r="BA1559" t="s">
        <v>39</v>
      </c>
      <c r="BB1559">
        <v>28862926</v>
      </c>
      <c r="BC1559">
        <v>28862926</v>
      </c>
      <c r="BD1559" t="s">
        <v>39</v>
      </c>
      <c r="BE1559">
        <v>28862926</v>
      </c>
      <c r="BF1559">
        <v>3</v>
      </c>
      <c r="BG1559">
        <v>7</v>
      </c>
      <c r="BH1559" t="s">
        <v>18914</v>
      </c>
      <c r="BI1559" t="s">
        <v>18915</v>
      </c>
      <c r="BJ1559" s="16">
        <v>43173</v>
      </c>
      <c r="BK1559" t="s">
        <v>4476</v>
      </c>
      <c r="BO1559" t="s">
        <v>4819</v>
      </c>
      <c r="CC1559" t="s">
        <v>5086</v>
      </c>
      <c r="CD1559">
        <v>36</v>
      </c>
      <c r="CF1559">
        <v>0</v>
      </c>
      <c r="CG1559">
        <v>10</v>
      </c>
      <c r="CI1559" t="s">
        <v>4594</v>
      </c>
    </row>
    <row r="1560" spans="1:99" x14ac:dyDescent="0.2">
      <c r="A1560" s="21" t="s">
        <v>18916</v>
      </c>
      <c r="B1560" t="s">
        <v>18917</v>
      </c>
      <c r="C1560" s="16">
        <v>43466</v>
      </c>
      <c r="D1560" t="s">
        <v>4546</v>
      </c>
      <c r="H1560" t="s">
        <v>4503</v>
      </c>
      <c r="I1560" t="s">
        <v>52</v>
      </c>
      <c r="J1560" t="s">
        <v>18918</v>
      </c>
      <c r="K1560" t="s">
        <v>5704</v>
      </c>
      <c r="L1560" t="s">
        <v>18919</v>
      </c>
      <c r="M1560">
        <v>5.7489999999999997</v>
      </c>
      <c r="N1560" t="s">
        <v>4484</v>
      </c>
      <c r="S1560" t="s">
        <v>4485</v>
      </c>
      <c r="T1560" t="s">
        <v>18920</v>
      </c>
      <c r="U1560" t="s">
        <v>18921</v>
      </c>
      <c r="W1560" t="s">
        <v>18922</v>
      </c>
      <c r="X1560" t="s">
        <v>18923</v>
      </c>
      <c r="Z1560">
        <v>16</v>
      </c>
      <c r="AM1560">
        <v>2</v>
      </c>
      <c r="AN1560" t="s">
        <v>18924</v>
      </c>
      <c r="AO1560" s="18">
        <v>44470</v>
      </c>
      <c r="AP1560">
        <v>4</v>
      </c>
      <c r="AQ1560" t="s">
        <v>52</v>
      </c>
      <c r="AR1560" s="16">
        <v>44409</v>
      </c>
      <c r="AS1560">
        <v>2400000</v>
      </c>
      <c r="AT1560" t="s">
        <v>35</v>
      </c>
      <c r="AU1560">
        <v>2847910</v>
      </c>
      <c r="AV1560">
        <v>2400000</v>
      </c>
      <c r="AW1560" t="s">
        <v>35</v>
      </c>
      <c r="AX1560">
        <v>2847910</v>
      </c>
      <c r="AY1560" t="s">
        <v>52</v>
      </c>
      <c r="AZ1560">
        <v>3220000</v>
      </c>
      <c r="BA1560" t="s">
        <v>35</v>
      </c>
      <c r="BB1560">
        <v>3825569</v>
      </c>
      <c r="BC1560">
        <v>4060000</v>
      </c>
      <c r="BD1560" t="s">
        <v>35</v>
      </c>
      <c r="BE1560">
        <v>4762631</v>
      </c>
      <c r="BF1560">
        <v>1</v>
      </c>
      <c r="BG1560">
        <v>7</v>
      </c>
      <c r="CF1560">
        <v>0</v>
      </c>
      <c r="CG1560">
        <v>1</v>
      </c>
      <c r="CI1560" t="s">
        <v>4580</v>
      </c>
      <c r="CN1560" t="s">
        <v>4530</v>
      </c>
      <c r="CP1560" t="s">
        <v>12856</v>
      </c>
      <c r="CQ1560" t="s">
        <v>18925</v>
      </c>
    </row>
    <row r="1561" spans="1:99" x14ac:dyDescent="0.2">
      <c r="A1561" s="21" t="s">
        <v>1634</v>
      </c>
      <c r="B1561" t="s">
        <v>1636</v>
      </c>
      <c r="C1561" s="16">
        <v>43101</v>
      </c>
      <c r="D1561" t="s">
        <v>4501</v>
      </c>
      <c r="G1561" t="s">
        <v>18926</v>
      </c>
      <c r="H1561" t="s">
        <v>4503</v>
      </c>
      <c r="I1561" t="s">
        <v>52</v>
      </c>
      <c r="J1561" t="s">
        <v>1635</v>
      </c>
      <c r="K1561" t="s">
        <v>4506</v>
      </c>
      <c r="L1561" t="s">
        <v>1637</v>
      </c>
      <c r="M1561">
        <v>5.8150000000000004</v>
      </c>
      <c r="N1561" t="s">
        <v>4484</v>
      </c>
      <c r="S1561" t="s">
        <v>4485</v>
      </c>
      <c r="T1561" t="s">
        <v>1638</v>
      </c>
      <c r="U1561" t="s">
        <v>18927</v>
      </c>
      <c r="W1561" t="s">
        <v>18928</v>
      </c>
      <c r="X1561" t="s">
        <v>18929</v>
      </c>
      <c r="Z1561">
        <v>4</v>
      </c>
      <c r="AM1561">
        <v>2</v>
      </c>
      <c r="AN1561" t="s">
        <v>18930</v>
      </c>
      <c r="AO1561" s="18">
        <v>44470</v>
      </c>
      <c r="AP1561">
        <v>3</v>
      </c>
      <c r="AQ1561" t="s">
        <v>52</v>
      </c>
      <c r="AR1561" s="16">
        <v>44420</v>
      </c>
      <c r="AS1561">
        <v>2500000</v>
      </c>
      <c r="AT1561" t="s">
        <v>1244</v>
      </c>
      <c r="AU1561">
        <v>3452762</v>
      </c>
      <c r="AV1561">
        <v>2500000</v>
      </c>
      <c r="AW1561" t="s">
        <v>1244</v>
      </c>
      <c r="AX1561">
        <v>3452762</v>
      </c>
      <c r="AY1561" t="s">
        <v>52</v>
      </c>
      <c r="AZ1561">
        <v>3150000</v>
      </c>
      <c r="BA1561" t="s">
        <v>1244</v>
      </c>
      <c r="BB1561">
        <v>4252307</v>
      </c>
      <c r="BC1561">
        <v>3150000</v>
      </c>
      <c r="BD1561" t="s">
        <v>1244</v>
      </c>
      <c r="BE1561">
        <v>4252307</v>
      </c>
      <c r="BF1561">
        <v>1</v>
      </c>
      <c r="BG1561">
        <v>1</v>
      </c>
      <c r="CP1561" t="s">
        <v>5344</v>
      </c>
      <c r="CQ1561" t="s">
        <v>3178</v>
      </c>
    </row>
    <row r="1562" spans="1:99" x14ac:dyDescent="0.2">
      <c r="A1562" s="21" t="s">
        <v>18931</v>
      </c>
      <c r="B1562" t="s">
        <v>18932</v>
      </c>
      <c r="C1562" s="16">
        <v>42887</v>
      </c>
      <c r="D1562" t="s">
        <v>4546</v>
      </c>
      <c r="E1562" t="s">
        <v>4881</v>
      </c>
      <c r="F1562" t="s">
        <v>77</v>
      </c>
      <c r="G1562" t="s">
        <v>18933</v>
      </c>
    </row>
    <row r="1563" spans="1:99" x14ac:dyDescent="0.2">
      <c r="A1563" s="21" t="s">
        <v>18934</v>
      </c>
      <c r="B1563" t="s">
        <v>18935</v>
      </c>
      <c r="C1563" s="16">
        <v>42460</v>
      </c>
      <c r="D1563" t="s">
        <v>4476</v>
      </c>
      <c r="F1563" t="s">
        <v>77</v>
      </c>
      <c r="G1563" t="s">
        <v>18936</v>
      </c>
      <c r="H1563" t="s">
        <v>4503</v>
      </c>
      <c r="I1563" t="s">
        <v>67</v>
      </c>
      <c r="J1563" t="s">
        <v>15200</v>
      </c>
      <c r="K1563" t="s">
        <v>5743</v>
      </c>
      <c r="L1563" t="s">
        <v>18937</v>
      </c>
      <c r="M1563">
        <v>5.8209999999999997</v>
      </c>
      <c r="N1563" t="s">
        <v>4484</v>
      </c>
      <c r="S1563" t="s">
        <v>4485</v>
      </c>
      <c r="T1563" t="s">
        <v>18938</v>
      </c>
      <c r="U1563" t="s">
        <v>18939</v>
      </c>
      <c r="W1563" t="s">
        <v>18940</v>
      </c>
      <c r="X1563" t="s">
        <v>18941</v>
      </c>
      <c r="Z1563">
        <v>68</v>
      </c>
      <c r="AM1563">
        <v>2</v>
      </c>
      <c r="AN1563" t="s">
        <v>18942</v>
      </c>
      <c r="AO1563" t="s">
        <v>4692</v>
      </c>
      <c r="AP1563">
        <v>4</v>
      </c>
      <c r="AQ1563" t="s">
        <v>61</v>
      </c>
      <c r="AR1563" s="16">
        <v>44313</v>
      </c>
      <c r="AS1563">
        <v>25000000</v>
      </c>
      <c r="AT1563" t="s">
        <v>39</v>
      </c>
      <c r="AU1563">
        <v>25000000</v>
      </c>
      <c r="AV1563">
        <v>25000000</v>
      </c>
      <c r="AW1563" t="s">
        <v>39</v>
      </c>
      <c r="AX1563">
        <v>25000000</v>
      </c>
      <c r="AY1563" t="s">
        <v>67</v>
      </c>
      <c r="AZ1563">
        <v>41656332</v>
      </c>
      <c r="BA1563" t="s">
        <v>39</v>
      </c>
      <c r="BB1563">
        <v>41656332</v>
      </c>
      <c r="BC1563">
        <v>41656332</v>
      </c>
      <c r="BD1563" t="s">
        <v>39</v>
      </c>
      <c r="BE1563">
        <v>41656332</v>
      </c>
      <c r="BF1563">
        <v>5</v>
      </c>
      <c r="BG1563">
        <v>7</v>
      </c>
      <c r="CC1563" t="s">
        <v>8852</v>
      </c>
      <c r="CD1563">
        <v>7</v>
      </c>
      <c r="CF1563">
        <v>0</v>
      </c>
      <c r="CG1563">
        <v>4</v>
      </c>
      <c r="CI1563" t="s">
        <v>4594</v>
      </c>
    </row>
    <row r="1564" spans="1:99" x14ac:dyDescent="0.2">
      <c r="A1564" s="21" t="s">
        <v>18943</v>
      </c>
      <c r="B1564" t="s">
        <v>18944</v>
      </c>
      <c r="C1564" s="16">
        <v>42736</v>
      </c>
      <c r="D1564" t="s">
        <v>4501</v>
      </c>
      <c r="F1564" t="s">
        <v>77</v>
      </c>
      <c r="G1564" t="s">
        <v>18945</v>
      </c>
      <c r="H1564" t="s">
        <v>4503</v>
      </c>
      <c r="I1564" t="s">
        <v>60</v>
      </c>
      <c r="J1564" t="s">
        <v>56</v>
      </c>
      <c r="K1564" t="s">
        <v>6610</v>
      </c>
      <c r="L1564" t="s">
        <v>18946</v>
      </c>
      <c r="M1564">
        <v>5.8540000000000001</v>
      </c>
      <c r="N1564" t="s">
        <v>4484</v>
      </c>
      <c r="S1564" t="s">
        <v>4485</v>
      </c>
      <c r="T1564" t="s">
        <v>18947</v>
      </c>
      <c r="V1564" t="s">
        <v>18948</v>
      </c>
      <c r="W1564" t="s">
        <v>18949</v>
      </c>
      <c r="X1564" t="s">
        <v>18950</v>
      </c>
      <c r="Y1564" t="s">
        <v>18951</v>
      </c>
      <c r="Z1564">
        <v>9</v>
      </c>
      <c r="AM1564">
        <v>2</v>
      </c>
      <c r="AN1564" t="s">
        <v>18952</v>
      </c>
      <c r="AO1564" s="17">
        <v>18568</v>
      </c>
      <c r="AP1564">
        <v>5</v>
      </c>
      <c r="AQ1564" t="s">
        <v>61</v>
      </c>
      <c r="AR1564" s="16">
        <v>44417</v>
      </c>
      <c r="AS1564">
        <v>2500000</v>
      </c>
      <c r="AT1564" t="s">
        <v>35</v>
      </c>
      <c r="AU1564">
        <v>2934375</v>
      </c>
      <c r="AV1564">
        <v>2500000</v>
      </c>
      <c r="AW1564" t="s">
        <v>35</v>
      </c>
      <c r="AX1564">
        <v>2934375</v>
      </c>
      <c r="AY1564" t="s">
        <v>60</v>
      </c>
      <c r="AZ1564">
        <v>12500000</v>
      </c>
      <c r="BA1564" t="s">
        <v>35</v>
      </c>
      <c r="BB1564">
        <v>14365111</v>
      </c>
      <c r="BC1564">
        <v>12500000</v>
      </c>
      <c r="BD1564" t="s">
        <v>35</v>
      </c>
      <c r="BE1564">
        <v>14365111</v>
      </c>
      <c r="BF1564">
        <v>2</v>
      </c>
      <c r="BG1564">
        <v>9</v>
      </c>
      <c r="CC1564" t="s">
        <v>7211</v>
      </c>
      <c r="CD1564">
        <v>3</v>
      </c>
      <c r="CJ1564">
        <v>8060</v>
      </c>
      <c r="CK1564" t="s">
        <v>39</v>
      </c>
      <c r="CL1564">
        <v>8060</v>
      </c>
      <c r="CN1564" t="s">
        <v>4530</v>
      </c>
      <c r="CP1564" t="s">
        <v>4555</v>
      </c>
      <c r="CQ1564" t="s">
        <v>18953</v>
      </c>
    </row>
    <row r="1565" spans="1:99" x14ac:dyDescent="0.2">
      <c r="A1565" s="21" t="s">
        <v>2254</v>
      </c>
      <c r="B1565" t="s">
        <v>2256</v>
      </c>
      <c r="C1565" s="16">
        <v>40767</v>
      </c>
      <c r="D1565" t="s">
        <v>4476</v>
      </c>
      <c r="F1565" t="s">
        <v>77</v>
      </c>
      <c r="G1565" t="s">
        <v>18954</v>
      </c>
      <c r="H1565" t="s">
        <v>4503</v>
      </c>
      <c r="I1565" t="s">
        <v>5078</v>
      </c>
      <c r="J1565" t="s">
        <v>2255</v>
      </c>
      <c r="K1565" t="s">
        <v>4506</v>
      </c>
      <c r="L1565" t="s">
        <v>2257</v>
      </c>
      <c r="M1565">
        <v>5.8849999999999998</v>
      </c>
      <c r="N1565" t="s">
        <v>4484</v>
      </c>
      <c r="S1565" t="s">
        <v>4485</v>
      </c>
      <c r="T1565" t="s">
        <v>2258</v>
      </c>
      <c r="U1565" t="s">
        <v>18955</v>
      </c>
      <c r="V1565" t="s">
        <v>18956</v>
      </c>
      <c r="W1565" t="s">
        <v>18957</v>
      </c>
      <c r="X1565" t="s">
        <v>18958</v>
      </c>
      <c r="Y1565" t="s">
        <v>18959</v>
      </c>
      <c r="Z1565">
        <v>108</v>
      </c>
      <c r="AM1565">
        <v>1</v>
      </c>
      <c r="AN1565" t="s">
        <v>18960</v>
      </c>
      <c r="AO1565" t="s">
        <v>4692</v>
      </c>
      <c r="AP1565">
        <v>7</v>
      </c>
      <c r="AR1565" s="16">
        <v>43630</v>
      </c>
      <c r="AS1565">
        <v>5000000</v>
      </c>
      <c r="AT1565" t="s">
        <v>1244</v>
      </c>
      <c r="AU1565">
        <v>6295484</v>
      </c>
      <c r="AY1565" t="s">
        <v>97</v>
      </c>
      <c r="AZ1565">
        <v>11457369</v>
      </c>
      <c r="BA1565" t="s">
        <v>39</v>
      </c>
      <c r="BB1565">
        <v>11457369</v>
      </c>
      <c r="BC1565">
        <v>17752854</v>
      </c>
      <c r="BD1565" t="s">
        <v>39</v>
      </c>
      <c r="BE1565">
        <v>17752854</v>
      </c>
      <c r="BF1565">
        <v>4</v>
      </c>
      <c r="BG1565">
        <v>6</v>
      </c>
      <c r="CC1565" t="s">
        <v>18613</v>
      </c>
      <c r="CD1565">
        <v>33</v>
      </c>
      <c r="CF1565">
        <v>0</v>
      </c>
      <c r="CG1565">
        <v>1</v>
      </c>
      <c r="CI1565" t="s">
        <v>4580</v>
      </c>
      <c r="CJ1565">
        <v>26545</v>
      </c>
      <c r="CK1565" t="s">
        <v>39</v>
      </c>
      <c r="CL1565">
        <v>26545</v>
      </c>
      <c r="CP1565" t="s">
        <v>18961</v>
      </c>
      <c r="CQ1565" t="s">
        <v>18962</v>
      </c>
      <c r="CU1565">
        <v>26</v>
      </c>
    </row>
    <row r="1566" spans="1:99" x14ac:dyDescent="0.2">
      <c r="A1566" s="21" t="s">
        <v>105</v>
      </c>
      <c r="B1566" t="s">
        <v>106</v>
      </c>
      <c r="C1566" s="16">
        <v>43466</v>
      </c>
      <c r="D1566" t="s">
        <v>4546</v>
      </c>
      <c r="E1566" t="s">
        <v>4477</v>
      </c>
      <c r="F1566" t="s">
        <v>77</v>
      </c>
      <c r="G1566" t="s">
        <v>18963</v>
      </c>
      <c r="H1566" t="s">
        <v>4503</v>
      </c>
      <c r="I1566" t="s">
        <v>60</v>
      </c>
      <c r="J1566" t="s">
        <v>104</v>
      </c>
      <c r="K1566" t="s">
        <v>4482</v>
      </c>
      <c r="L1566" t="s">
        <v>107</v>
      </c>
      <c r="M1566">
        <v>5.9290000000000003</v>
      </c>
      <c r="N1566" t="s">
        <v>4484</v>
      </c>
      <c r="S1566" t="s">
        <v>4485</v>
      </c>
      <c r="T1566" t="s">
        <v>108</v>
      </c>
      <c r="U1566" t="s">
        <v>18964</v>
      </c>
      <c r="V1566" t="s">
        <v>18965</v>
      </c>
      <c r="W1566" t="s">
        <v>18966</v>
      </c>
      <c r="X1566" t="s">
        <v>18967</v>
      </c>
      <c r="Y1566" t="s">
        <v>18968</v>
      </c>
      <c r="Z1566">
        <v>3</v>
      </c>
      <c r="AM1566">
        <v>3</v>
      </c>
      <c r="AN1566" t="s">
        <v>18969</v>
      </c>
      <c r="AO1566" s="17">
        <v>18568</v>
      </c>
      <c r="AP1566">
        <v>3</v>
      </c>
      <c r="AQ1566" t="s">
        <v>61</v>
      </c>
      <c r="AR1566" s="16">
        <v>44238</v>
      </c>
      <c r="AS1566">
        <v>20000000</v>
      </c>
      <c r="AT1566" t="s">
        <v>35</v>
      </c>
      <c r="AU1566">
        <v>24262010</v>
      </c>
      <c r="AV1566">
        <v>20000000</v>
      </c>
      <c r="AW1566" t="s">
        <v>35</v>
      </c>
      <c r="AX1566">
        <v>24262010</v>
      </c>
      <c r="AY1566" t="s">
        <v>60</v>
      </c>
      <c r="AZ1566">
        <v>26000000</v>
      </c>
      <c r="BA1566" t="s">
        <v>35</v>
      </c>
      <c r="BB1566">
        <v>30814797</v>
      </c>
      <c r="BC1566">
        <v>26000000</v>
      </c>
      <c r="BD1566" t="s">
        <v>35</v>
      </c>
      <c r="BE1566">
        <v>30814797</v>
      </c>
      <c r="BF1566">
        <v>2</v>
      </c>
      <c r="BG1566">
        <v>5</v>
      </c>
      <c r="CC1566" t="s">
        <v>4953</v>
      </c>
      <c r="CD1566">
        <v>4</v>
      </c>
      <c r="CN1566" t="s">
        <v>4530</v>
      </c>
      <c r="CP1566" t="s">
        <v>4728</v>
      </c>
      <c r="CQ1566" t="s">
        <v>18970</v>
      </c>
      <c r="CT1566">
        <v>1</v>
      </c>
      <c r="CU1566">
        <v>29</v>
      </c>
    </row>
    <row r="1567" spans="1:99" x14ac:dyDescent="0.2">
      <c r="A1567" s="21" t="s">
        <v>11296</v>
      </c>
      <c r="B1567" t="s">
        <v>11297</v>
      </c>
      <c r="C1567" s="16">
        <v>36526</v>
      </c>
      <c r="D1567" t="s">
        <v>4476</v>
      </c>
      <c r="E1567" t="s">
        <v>4477</v>
      </c>
      <c r="F1567" t="s">
        <v>45</v>
      </c>
      <c r="G1567" t="s">
        <v>18971</v>
      </c>
      <c r="H1567" t="s">
        <v>4503</v>
      </c>
      <c r="I1567" t="s">
        <v>97</v>
      </c>
      <c r="J1567" t="s">
        <v>18972</v>
      </c>
      <c r="K1567" t="s">
        <v>8775</v>
      </c>
      <c r="L1567" t="s">
        <v>18973</v>
      </c>
      <c r="M1567">
        <v>5.9610000000000003</v>
      </c>
      <c r="N1567" t="s">
        <v>4484</v>
      </c>
      <c r="S1567" t="s">
        <v>4485</v>
      </c>
      <c r="T1567" t="s">
        <v>18974</v>
      </c>
      <c r="U1567" t="s">
        <v>18975</v>
      </c>
      <c r="V1567" t="s">
        <v>18976</v>
      </c>
      <c r="W1567" t="s">
        <v>18977</v>
      </c>
      <c r="X1567" t="s">
        <v>18978</v>
      </c>
      <c r="Y1567" t="s">
        <v>18979</v>
      </c>
      <c r="Z1567">
        <v>29</v>
      </c>
      <c r="AM1567">
        <v>3</v>
      </c>
      <c r="AN1567" t="s">
        <v>18980</v>
      </c>
      <c r="AO1567" t="s">
        <v>9031</v>
      </c>
      <c r="AP1567">
        <v>4</v>
      </c>
      <c r="AR1567" s="16">
        <v>44314</v>
      </c>
      <c r="AS1567">
        <v>80000000</v>
      </c>
      <c r="AT1567" t="s">
        <v>39</v>
      </c>
      <c r="AU1567">
        <v>80000000</v>
      </c>
      <c r="AV1567">
        <v>80000000</v>
      </c>
      <c r="AW1567" t="s">
        <v>39</v>
      </c>
      <c r="AX1567">
        <v>80000000</v>
      </c>
      <c r="AY1567" t="s">
        <v>97</v>
      </c>
      <c r="AZ1567">
        <v>189520124</v>
      </c>
      <c r="BA1567" t="s">
        <v>39</v>
      </c>
      <c r="BB1567">
        <v>189520124</v>
      </c>
      <c r="BC1567">
        <v>189520124</v>
      </c>
      <c r="BD1567" t="s">
        <v>39</v>
      </c>
      <c r="BE1567">
        <v>189520124</v>
      </c>
      <c r="BG1567">
        <v>3</v>
      </c>
      <c r="CC1567" t="s">
        <v>11615</v>
      </c>
      <c r="CD1567">
        <v>3</v>
      </c>
      <c r="CF1567">
        <v>0</v>
      </c>
      <c r="CG1567">
        <v>5</v>
      </c>
      <c r="CI1567" t="s">
        <v>4498</v>
      </c>
    </row>
    <row r="1568" spans="1:99" x14ac:dyDescent="0.2">
      <c r="A1568" s="21" t="s">
        <v>1603</v>
      </c>
      <c r="B1568" t="s">
        <v>1604</v>
      </c>
      <c r="C1568" s="16">
        <v>40909</v>
      </c>
      <c r="D1568" t="s">
        <v>4501</v>
      </c>
      <c r="F1568" t="s">
        <v>77</v>
      </c>
      <c r="G1568" t="s">
        <v>18981</v>
      </c>
      <c r="H1568" t="s">
        <v>4503</v>
      </c>
      <c r="I1568" t="s">
        <v>5369</v>
      </c>
      <c r="J1568" t="s">
        <v>135</v>
      </c>
      <c r="K1568" t="s">
        <v>4506</v>
      </c>
      <c r="L1568" t="s">
        <v>1605</v>
      </c>
      <c r="M1568">
        <v>5.9729999999999999</v>
      </c>
      <c r="N1568" t="s">
        <v>4484</v>
      </c>
      <c r="S1568" t="s">
        <v>4485</v>
      </c>
      <c r="T1568" t="s">
        <v>1606</v>
      </c>
      <c r="U1568" t="s">
        <v>18982</v>
      </c>
      <c r="V1568" t="s">
        <v>18983</v>
      </c>
      <c r="W1568" t="s">
        <v>18984</v>
      </c>
      <c r="X1568" t="s">
        <v>18985</v>
      </c>
      <c r="Y1568" t="s">
        <v>18986</v>
      </c>
      <c r="Z1568">
        <v>43</v>
      </c>
      <c r="AM1568">
        <v>3</v>
      </c>
      <c r="AN1568" t="s">
        <v>18987</v>
      </c>
      <c r="AO1568" t="s">
        <v>4692</v>
      </c>
      <c r="AP1568">
        <v>5</v>
      </c>
      <c r="AQ1568" t="s">
        <v>61</v>
      </c>
      <c r="AR1568" s="16">
        <v>44305</v>
      </c>
      <c r="AV1568">
        <v>50000000</v>
      </c>
      <c r="AW1568" t="s">
        <v>39</v>
      </c>
      <c r="AX1568">
        <v>50000000</v>
      </c>
      <c r="AY1568" t="s">
        <v>67</v>
      </c>
      <c r="AZ1568">
        <v>61962692</v>
      </c>
      <c r="BA1568" t="s">
        <v>39</v>
      </c>
      <c r="BB1568">
        <v>61962692</v>
      </c>
      <c r="BC1568">
        <v>61962692</v>
      </c>
      <c r="BD1568" t="s">
        <v>39</v>
      </c>
      <c r="BE1568">
        <v>61962692</v>
      </c>
      <c r="BF1568">
        <v>4</v>
      </c>
      <c r="BG1568">
        <v>11</v>
      </c>
      <c r="CC1568" t="s">
        <v>5334</v>
      </c>
      <c r="CD1568">
        <v>30</v>
      </c>
      <c r="CJ1568">
        <v>61587</v>
      </c>
      <c r="CK1568" t="s">
        <v>39</v>
      </c>
      <c r="CL1568">
        <v>61587</v>
      </c>
      <c r="CP1568" t="s">
        <v>4555</v>
      </c>
      <c r="CQ1568" t="s">
        <v>18988</v>
      </c>
      <c r="CU1568">
        <v>15</v>
      </c>
    </row>
    <row r="1569" spans="1:99" x14ac:dyDescent="0.2">
      <c r="A1569" s="21" t="s">
        <v>18989</v>
      </c>
      <c r="B1569" t="s">
        <v>18990</v>
      </c>
      <c r="C1569" s="16">
        <v>42742</v>
      </c>
      <c r="D1569" t="s">
        <v>4476</v>
      </c>
      <c r="F1569" t="s">
        <v>53</v>
      </c>
      <c r="G1569" t="s">
        <v>18991</v>
      </c>
      <c r="H1569" t="s">
        <v>4503</v>
      </c>
      <c r="I1569" t="s">
        <v>60</v>
      </c>
      <c r="J1569" t="s">
        <v>452</v>
      </c>
      <c r="K1569" t="s">
        <v>5500</v>
      </c>
      <c r="L1569" t="s">
        <v>18992</v>
      </c>
      <c r="M1569">
        <v>6.0250000000000004</v>
      </c>
      <c r="N1569" t="s">
        <v>4484</v>
      </c>
      <c r="S1569" t="s">
        <v>4485</v>
      </c>
      <c r="T1569" t="s">
        <v>18993</v>
      </c>
      <c r="U1569" t="s">
        <v>18994</v>
      </c>
      <c r="V1569" t="s">
        <v>18995</v>
      </c>
      <c r="W1569" t="s">
        <v>18996</v>
      </c>
      <c r="Z1569">
        <v>17</v>
      </c>
      <c r="AM1569">
        <v>2</v>
      </c>
      <c r="AN1569" t="s">
        <v>18997</v>
      </c>
      <c r="AO1569" t="s">
        <v>4528</v>
      </c>
      <c r="AP1569">
        <v>10</v>
      </c>
      <c r="AQ1569" t="s">
        <v>61</v>
      </c>
      <c r="AR1569" s="16">
        <v>44048</v>
      </c>
      <c r="AS1569">
        <v>11000000</v>
      </c>
      <c r="AT1569" t="s">
        <v>35</v>
      </c>
      <c r="AU1569">
        <v>13059805</v>
      </c>
      <c r="AV1569">
        <v>11000000</v>
      </c>
      <c r="AW1569" t="s">
        <v>35</v>
      </c>
      <c r="AX1569">
        <v>13059805</v>
      </c>
      <c r="AY1569" t="s">
        <v>60</v>
      </c>
      <c r="AZ1569">
        <v>42943432</v>
      </c>
      <c r="BA1569" t="s">
        <v>39</v>
      </c>
      <c r="BB1569">
        <v>42943432</v>
      </c>
      <c r="BC1569">
        <v>42943432</v>
      </c>
      <c r="BD1569" t="s">
        <v>39</v>
      </c>
      <c r="BE1569">
        <v>42943432</v>
      </c>
      <c r="BF1569">
        <v>3</v>
      </c>
      <c r="BG1569">
        <v>19</v>
      </c>
      <c r="CC1569" t="s">
        <v>5279</v>
      </c>
      <c r="CD1569">
        <v>9</v>
      </c>
      <c r="CF1569">
        <v>0</v>
      </c>
      <c r="CG1569">
        <v>1</v>
      </c>
      <c r="CI1569" t="s">
        <v>4580</v>
      </c>
      <c r="CN1569" t="s">
        <v>4530</v>
      </c>
      <c r="CP1569" t="s">
        <v>12133</v>
      </c>
      <c r="CQ1569" t="s">
        <v>18998</v>
      </c>
      <c r="CU1569">
        <v>18</v>
      </c>
    </row>
    <row r="1570" spans="1:99" x14ac:dyDescent="0.2">
      <c r="A1570" s="21" t="s">
        <v>2773</v>
      </c>
      <c r="B1570" t="s">
        <v>2775</v>
      </c>
      <c r="C1570" s="16">
        <v>42705</v>
      </c>
      <c r="D1570" t="s">
        <v>4546</v>
      </c>
      <c r="G1570" t="s">
        <v>18999</v>
      </c>
      <c r="H1570" t="s">
        <v>4503</v>
      </c>
      <c r="I1570" t="s">
        <v>5286</v>
      </c>
      <c r="J1570" t="s">
        <v>2774</v>
      </c>
      <c r="K1570" t="s">
        <v>4506</v>
      </c>
      <c r="L1570" t="s">
        <v>2776</v>
      </c>
      <c r="M1570">
        <v>6.1189999999999998</v>
      </c>
      <c r="N1570" t="s">
        <v>4484</v>
      </c>
      <c r="S1570" t="s">
        <v>4485</v>
      </c>
      <c r="T1570" t="s">
        <v>2777</v>
      </c>
      <c r="U1570" t="s">
        <v>19000</v>
      </c>
      <c r="V1570" t="s">
        <v>19001</v>
      </c>
      <c r="W1570" t="s">
        <v>19002</v>
      </c>
      <c r="X1570" t="s">
        <v>19003</v>
      </c>
      <c r="Y1570">
        <v>447919058571</v>
      </c>
      <c r="Z1570">
        <v>9</v>
      </c>
      <c r="AM1570">
        <v>2</v>
      </c>
      <c r="AN1570" t="s">
        <v>19004</v>
      </c>
      <c r="AO1570" s="17">
        <v>18568</v>
      </c>
      <c r="AP1570">
        <v>4</v>
      </c>
      <c r="AQ1570" t="s">
        <v>61</v>
      </c>
      <c r="AR1570" s="16">
        <v>44109</v>
      </c>
      <c r="AS1570">
        <v>250000000</v>
      </c>
      <c r="AT1570" t="s">
        <v>1244</v>
      </c>
      <c r="AU1570">
        <v>324821283</v>
      </c>
      <c r="AV1570">
        <v>6600000</v>
      </c>
      <c r="AW1570" t="s">
        <v>1244</v>
      </c>
      <c r="AX1570">
        <v>8575281</v>
      </c>
      <c r="AY1570" t="s">
        <v>60</v>
      </c>
      <c r="AZ1570">
        <v>20300000</v>
      </c>
      <c r="BA1570" t="s">
        <v>1244</v>
      </c>
      <c r="BB1570">
        <v>26600400</v>
      </c>
      <c r="BC1570">
        <v>270300000</v>
      </c>
      <c r="BD1570" t="s">
        <v>1244</v>
      </c>
      <c r="BE1570">
        <v>351421683</v>
      </c>
      <c r="BF1570">
        <v>5</v>
      </c>
      <c r="BG1570">
        <v>7</v>
      </c>
      <c r="CC1570" t="s">
        <v>10384</v>
      </c>
      <c r="CD1570">
        <v>13</v>
      </c>
      <c r="CJ1570">
        <v>26230</v>
      </c>
      <c r="CK1570" t="s">
        <v>39</v>
      </c>
      <c r="CL1570">
        <v>26230</v>
      </c>
      <c r="CP1570" t="s">
        <v>19005</v>
      </c>
      <c r="CQ1570" t="s">
        <v>19006</v>
      </c>
      <c r="CU1570">
        <v>36</v>
      </c>
    </row>
    <row r="1571" spans="1:99" x14ac:dyDescent="0.2">
      <c r="A1571" s="21" t="s">
        <v>1594</v>
      </c>
      <c r="B1571" t="s">
        <v>1596</v>
      </c>
      <c r="C1571" s="16">
        <v>42608</v>
      </c>
      <c r="D1571" t="s">
        <v>4476</v>
      </c>
      <c r="F1571" t="s">
        <v>53</v>
      </c>
      <c r="G1571" t="s">
        <v>19007</v>
      </c>
      <c r="H1571" t="s">
        <v>4503</v>
      </c>
      <c r="I1571" t="s">
        <v>60</v>
      </c>
      <c r="J1571" t="s">
        <v>1595</v>
      </c>
      <c r="K1571" t="s">
        <v>4506</v>
      </c>
      <c r="L1571" t="s">
        <v>1597</v>
      </c>
      <c r="M1571">
        <v>6.1639999999999997</v>
      </c>
      <c r="N1571" t="s">
        <v>4484</v>
      </c>
      <c r="S1571" t="s">
        <v>4485</v>
      </c>
      <c r="T1571" t="s">
        <v>1598</v>
      </c>
      <c r="U1571" t="s">
        <v>19008</v>
      </c>
      <c r="V1571" t="s">
        <v>19009</v>
      </c>
      <c r="W1571" t="s">
        <v>19010</v>
      </c>
      <c r="X1571" t="s">
        <v>19011</v>
      </c>
      <c r="Z1571">
        <v>8</v>
      </c>
      <c r="AM1571">
        <v>2</v>
      </c>
      <c r="AN1571" t="s">
        <v>19012</v>
      </c>
      <c r="AO1571" s="17">
        <v>18568</v>
      </c>
      <c r="AP1571">
        <v>3</v>
      </c>
      <c r="AQ1571" t="s">
        <v>61</v>
      </c>
      <c r="AR1571" s="16">
        <v>44335</v>
      </c>
      <c r="AS1571">
        <v>12700000</v>
      </c>
      <c r="AT1571" t="s">
        <v>35</v>
      </c>
      <c r="AU1571">
        <v>15456590</v>
      </c>
      <c r="AV1571">
        <v>12700000</v>
      </c>
      <c r="AW1571" t="s">
        <v>35</v>
      </c>
      <c r="AX1571">
        <v>15456590</v>
      </c>
      <c r="AY1571" t="s">
        <v>60</v>
      </c>
      <c r="AZ1571">
        <v>18967204</v>
      </c>
      <c r="BA1571" t="s">
        <v>39</v>
      </c>
      <c r="BB1571">
        <v>18967204</v>
      </c>
      <c r="BC1571">
        <v>18967204</v>
      </c>
      <c r="BD1571" t="s">
        <v>39</v>
      </c>
      <c r="BE1571">
        <v>18967204</v>
      </c>
      <c r="BF1571">
        <v>4</v>
      </c>
      <c r="BG1571">
        <v>21</v>
      </c>
      <c r="CC1571" t="s">
        <v>4678</v>
      </c>
      <c r="CD1571">
        <v>10</v>
      </c>
      <c r="CP1571" t="s">
        <v>4664</v>
      </c>
      <c r="CQ1571" t="s">
        <v>19013</v>
      </c>
      <c r="CU1571">
        <v>26</v>
      </c>
    </row>
    <row r="1572" spans="1:99" x14ac:dyDescent="0.2">
      <c r="A1572" s="21" t="s">
        <v>32</v>
      </c>
      <c r="B1572" t="s">
        <v>33</v>
      </c>
      <c r="C1572" s="16">
        <v>42370</v>
      </c>
      <c r="D1572" t="s">
        <v>4501</v>
      </c>
      <c r="G1572" t="s">
        <v>19014</v>
      </c>
      <c r="H1572" t="s">
        <v>4503</v>
      </c>
      <c r="I1572" t="s">
        <v>34</v>
      </c>
      <c r="J1572" t="s">
        <v>30</v>
      </c>
      <c r="K1572" t="s">
        <v>4482</v>
      </c>
      <c r="L1572" t="s">
        <v>37</v>
      </c>
      <c r="M1572">
        <v>6.1660000000000004</v>
      </c>
      <c r="N1572" t="s">
        <v>4484</v>
      </c>
      <c r="S1572" t="s">
        <v>4485</v>
      </c>
      <c r="T1572" t="s">
        <v>38</v>
      </c>
      <c r="U1572" t="s">
        <v>19015</v>
      </c>
      <c r="V1572" t="s">
        <v>19016</v>
      </c>
      <c r="W1572" t="s">
        <v>19017</v>
      </c>
      <c r="X1572" t="s">
        <v>19018</v>
      </c>
      <c r="Y1572" t="s">
        <v>19019</v>
      </c>
      <c r="Z1572">
        <v>28</v>
      </c>
      <c r="AM1572">
        <v>3</v>
      </c>
      <c r="AN1572" t="s">
        <v>19020</v>
      </c>
      <c r="AO1572" t="s">
        <v>4493</v>
      </c>
      <c r="AP1572">
        <v>6</v>
      </c>
      <c r="AQ1572" t="s">
        <v>36</v>
      </c>
      <c r="AR1572" s="16">
        <v>44398</v>
      </c>
      <c r="AS1572">
        <v>100000000</v>
      </c>
      <c r="AT1572" t="s">
        <v>35</v>
      </c>
      <c r="AU1572">
        <v>117934958</v>
      </c>
      <c r="AV1572">
        <v>100000000</v>
      </c>
      <c r="AW1572" t="s">
        <v>35</v>
      </c>
      <c r="AX1572">
        <v>117934958</v>
      </c>
      <c r="AY1572" t="s">
        <v>34</v>
      </c>
      <c r="AZ1572">
        <v>198562402</v>
      </c>
      <c r="BA1572" t="s">
        <v>39</v>
      </c>
      <c r="BB1572">
        <v>198562402</v>
      </c>
      <c r="BC1572">
        <v>198562402</v>
      </c>
      <c r="BD1572" t="s">
        <v>39</v>
      </c>
      <c r="BE1572">
        <v>198562402</v>
      </c>
      <c r="BF1572">
        <v>3</v>
      </c>
      <c r="BG1572">
        <v>21</v>
      </c>
      <c r="CC1572" t="s">
        <v>10849</v>
      </c>
      <c r="CD1572">
        <v>41</v>
      </c>
      <c r="CF1572">
        <v>0</v>
      </c>
      <c r="CG1572">
        <v>2</v>
      </c>
      <c r="CI1572" t="s">
        <v>4498</v>
      </c>
    </row>
    <row r="1573" spans="1:99" x14ac:dyDescent="0.2">
      <c r="A1573" s="21" t="s">
        <v>1363</v>
      </c>
      <c r="B1573" t="s">
        <v>1365</v>
      </c>
      <c r="C1573" s="16">
        <v>42370</v>
      </c>
      <c r="D1573" t="s">
        <v>4501</v>
      </c>
      <c r="G1573" t="s">
        <v>19021</v>
      </c>
      <c r="H1573" t="s">
        <v>4503</v>
      </c>
      <c r="I1573" t="s">
        <v>52</v>
      </c>
      <c r="J1573" t="s">
        <v>1364</v>
      </c>
      <c r="K1573" t="s">
        <v>4506</v>
      </c>
      <c r="L1573" t="s">
        <v>1366</v>
      </c>
      <c r="M1573">
        <v>6.23</v>
      </c>
      <c r="N1573" t="s">
        <v>4484</v>
      </c>
      <c r="S1573" t="s">
        <v>4485</v>
      </c>
      <c r="T1573" t="s">
        <v>1367</v>
      </c>
      <c r="U1573" t="s">
        <v>19022</v>
      </c>
      <c r="W1573" t="s">
        <v>19023</v>
      </c>
      <c r="X1573" t="s">
        <v>19024</v>
      </c>
      <c r="Z1573">
        <v>21</v>
      </c>
      <c r="AB1573" t="s">
        <v>19025</v>
      </c>
      <c r="AC1573" t="s">
        <v>5814</v>
      </c>
      <c r="AD1573">
        <v>15</v>
      </c>
      <c r="AE1573">
        <v>25</v>
      </c>
      <c r="AF1573">
        <v>11</v>
      </c>
      <c r="AG1573">
        <v>1</v>
      </c>
      <c r="AM1573">
        <v>2</v>
      </c>
      <c r="AN1573" t="s">
        <v>19026</v>
      </c>
      <c r="AO1573" s="18">
        <v>44470</v>
      </c>
      <c r="AP1573">
        <v>3</v>
      </c>
      <c r="AQ1573" t="s">
        <v>52</v>
      </c>
      <c r="AR1573" s="16">
        <v>43790</v>
      </c>
      <c r="AS1573">
        <v>2500000</v>
      </c>
      <c r="AT1573" t="s">
        <v>1244</v>
      </c>
      <c r="AU1573">
        <v>3229707</v>
      </c>
      <c r="AV1573">
        <v>2500000</v>
      </c>
      <c r="AW1573" t="s">
        <v>1244</v>
      </c>
      <c r="AX1573">
        <v>3229707</v>
      </c>
      <c r="AY1573" t="s">
        <v>52</v>
      </c>
      <c r="AZ1573">
        <v>3229707</v>
      </c>
      <c r="BA1573" t="s">
        <v>39</v>
      </c>
      <c r="BB1573">
        <v>3229707</v>
      </c>
      <c r="BC1573">
        <v>3229707</v>
      </c>
      <c r="BD1573" t="s">
        <v>39</v>
      </c>
      <c r="BE1573">
        <v>3229707</v>
      </c>
      <c r="BF1573">
        <v>1</v>
      </c>
      <c r="BG1573">
        <v>2</v>
      </c>
      <c r="CC1573" t="s">
        <v>5935</v>
      </c>
      <c r="CD1573">
        <v>8</v>
      </c>
      <c r="CJ1573">
        <v>26230</v>
      </c>
      <c r="CK1573" t="s">
        <v>39</v>
      </c>
      <c r="CL1573">
        <v>26230</v>
      </c>
      <c r="CP1573" t="s">
        <v>4716</v>
      </c>
      <c r="CQ1573" t="s">
        <v>19027</v>
      </c>
    </row>
    <row r="1574" spans="1:99" x14ac:dyDescent="0.2">
      <c r="A1574" s="21" t="s">
        <v>2487</v>
      </c>
      <c r="B1574" t="s">
        <v>2489</v>
      </c>
      <c r="C1574" s="16">
        <v>39814</v>
      </c>
      <c r="D1574" t="s">
        <v>4501</v>
      </c>
      <c r="E1574" t="s">
        <v>4477</v>
      </c>
      <c r="F1574" t="s">
        <v>77</v>
      </c>
      <c r="G1574" t="s">
        <v>19028</v>
      </c>
      <c r="H1574" t="s">
        <v>4503</v>
      </c>
      <c r="I1574" t="s">
        <v>97</v>
      </c>
      <c r="J1574" t="s">
        <v>2488</v>
      </c>
      <c r="K1574" t="s">
        <v>4506</v>
      </c>
      <c r="L1574" t="s">
        <v>2490</v>
      </c>
      <c r="M1574">
        <v>6.2729999999999997</v>
      </c>
      <c r="N1574" t="s">
        <v>4484</v>
      </c>
      <c r="S1574" t="s">
        <v>4485</v>
      </c>
      <c r="T1574" t="s">
        <v>2491</v>
      </c>
      <c r="U1574" t="s">
        <v>19029</v>
      </c>
      <c r="V1574" t="s">
        <v>19030</v>
      </c>
      <c r="W1574" t="s">
        <v>19031</v>
      </c>
      <c r="X1574" t="s">
        <v>19032</v>
      </c>
      <c r="Y1574" t="s">
        <v>19033</v>
      </c>
      <c r="Z1574">
        <v>58</v>
      </c>
      <c r="AM1574">
        <v>3</v>
      </c>
      <c r="AN1574" t="s">
        <v>19034</v>
      </c>
      <c r="AO1574" t="s">
        <v>4528</v>
      </c>
      <c r="AP1574">
        <v>15</v>
      </c>
      <c r="AR1574" s="16">
        <v>44280</v>
      </c>
      <c r="AS1574">
        <v>10000000</v>
      </c>
      <c r="AT1574" t="s">
        <v>35</v>
      </c>
      <c r="AU1574">
        <v>11776482</v>
      </c>
      <c r="AV1574">
        <v>10000000</v>
      </c>
      <c r="AW1574" t="s">
        <v>35</v>
      </c>
      <c r="AX1574">
        <v>11776482</v>
      </c>
      <c r="AY1574" t="s">
        <v>97</v>
      </c>
      <c r="AZ1574">
        <v>54657074</v>
      </c>
      <c r="BA1574" t="s">
        <v>39</v>
      </c>
      <c r="BB1574">
        <v>54657074</v>
      </c>
      <c r="BC1574">
        <v>55654126</v>
      </c>
      <c r="BD1574" t="s">
        <v>39</v>
      </c>
      <c r="BE1574">
        <v>55654126</v>
      </c>
      <c r="BF1574">
        <v>9</v>
      </c>
      <c r="BG1574">
        <v>15</v>
      </c>
      <c r="CC1574" t="s">
        <v>19035</v>
      </c>
      <c r="CD1574">
        <v>44</v>
      </c>
      <c r="CF1574">
        <v>0</v>
      </c>
      <c r="CG1574">
        <v>1</v>
      </c>
      <c r="CI1574" t="s">
        <v>4580</v>
      </c>
      <c r="CP1574" t="s">
        <v>19036</v>
      </c>
      <c r="CQ1574" t="s">
        <v>19037</v>
      </c>
      <c r="CT1574">
        <v>1</v>
      </c>
      <c r="CU1574">
        <v>44</v>
      </c>
    </row>
    <row r="1575" spans="1:99" x14ac:dyDescent="0.2">
      <c r="A1575" s="21" t="s">
        <v>19038</v>
      </c>
      <c r="B1575" t="s">
        <v>19039</v>
      </c>
      <c r="C1575" s="16">
        <v>41944</v>
      </c>
      <c r="D1575" t="s">
        <v>4476</v>
      </c>
      <c r="F1575" t="s">
        <v>53</v>
      </c>
      <c r="G1575" t="s">
        <v>19040</v>
      </c>
      <c r="H1575" t="s">
        <v>4503</v>
      </c>
      <c r="I1575" t="s">
        <v>52</v>
      </c>
      <c r="J1575" t="s">
        <v>19041</v>
      </c>
      <c r="K1575" t="s">
        <v>19042</v>
      </c>
      <c r="L1575" t="s">
        <v>19043</v>
      </c>
      <c r="M1575">
        <v>6.4029999999999996</v>
      </c>
      <c r="N1575" t="s">
        <v>4484</v>
      </c>
      <c r="S1575" t="s">
        <v>4485</v>
      </c>
      <c r="T1575" t="s">
        <v>19044</v>
      </c>
      <c r="U1575" t="s">
        <v>19045</v>
      </c>
      <c r="V1575" t="s">
        <v>19046</v>
      </c>
      <c r="W1575" t="s">
        <v>19047</v>
      </c>
      <c r="X1575" t="s">
        <v>19048</v>
      </c>
      <c r="Y1575" t="s">
        <v>19049</v>
      </c>
      <c r="Z1575">
        <v>24</v>
      </c>
      <c r="AM1575">
        <v>2</v>
      </c>
      <c r="AN1575" t="s">
        <v>19050</v>
      </c>
      <c r="AO1575" t="s">
        <v>4692</v>
      </c>
      <c r="AP1575">
        <v>3</v>
      </c>
      <c r="AQ1575" t="s">
        <v>52</v>
      </c>
      <c r="AR1575" s="16">
        <v>44420</v>
      </c>
      <c r="AS1575">
        <v>2500000</v>
      </c>
      <c r="AT1575" t="s">
        <v>35</v>
      </c>
      <c r="AU1575">
        <v>2933972</v>
      </c>
      <c r="AV1575">
        <v>2500000</v>
      </c>
      <c r="AW1575" t="s">
        <v>35</v>
      </c>
      <c r="AX1575">
        <v>2933972</v>
      </c>
      <c r="AY1575" t="s">
        <v>52</v>
      </c>
      <c r="AZ1575">
        <v>4181054</v>
      </c>
      <c r="BA1575" t="s">
        <v>39</v>
      </c>
      <c r="BB1575">
        <v>4181054</v>
      </c>
      <c r="BC1575">
        <v>4181054</v>
      </c>
      <c r="BD1575" t="s">
        <v>39</v>
      </c>
      <c r="BE1575">
        <v>4181054</v>
      </c>
      <c r="BF1575">
        <v>1</v>
      </c>
      <c r="BG1575">
        <v>1</v>
      </c>
      <c r="CC1575" t="s">
        <v>19051</v>
      </c>
      <c r="CD1575">
        <v>8</v>
      </c>
      <c r="CN1575" t="s">
        <v>4530</v>
      </c>
      <c r="CP1575" t="s">
        <v>19052</v>
      </c>
      <c r="CQ1575" t="s">
        <v>19053</v>
      </c>
      <c r="CU1575">
        <v>32</v>
      </c>
    </row>
    <row r="1576" spans="1:99" x14ac:dyDescent="0.2">
      <c r="A1576" s="21" t="s">
        <v>19054</v>
      </c>
      <c r="B1576" t="s">
        <v>19055</v>
      </c>
      <c r="C1576" s="16">
        <v>42603</v>
      </c>
      <c r="D1576" t="s">
        <v>4476</v>
      </c>
      <c r="G1576" t="s">
        <v>19056</v>
      </c>
      <c r="H1576" t="s">
        <v>4503</v>
      </c>
      <c r="I1576" t="s">
        <v>52</v>
      </c>
      <c r="J1576" t="s">
        <v>6025</v>
      </c>
      <c r="K1576" t="s">
        <v>5203</v>
      </c>
      <c r="L1576" t="s">
        <v>19057</v>
      </c>
      <c r="M1576">
        <v>6.4610000000000003</v>
      </c>
      <c r="N1576" t="s">
        <v>4484</v>
      </c>
      <c r="S1576" t="s">
        <v>4485</v>
      </c>
      <c r="T1576" t="s">
        <v>19058</v>
      </c>
      <c r="U1576" t="s">
        <v>19059</v>
      </c>
      <c r="V1576" t="s">
        <v>19060</v>
      </c>
      <c r="W1576" t="s">
        <v>19061</v>
      </c>
      <c r="X1576" t="s">
        <v>19062</v>
      </c>
      <c r="Z1576">
        <v>76</v>
      </c>
      <c r="AD1576">
        <v>1</v>
      </c>
      <c r="AE1576">
        <v>1</v>
      </c>
      <c r="AM1576">
        <v>4</v>
      </c>
      <c r="AN1576" t="s">
        <v>19063</v>
      </c>
      <c r="AO1576" t="s">
        <v>4528</v>
      </c>
      <c r="AP1576">
        <v>3</v>
      </c>
      <c r="AQ1576" t="s">
        <v>52</v>
      </c>
      <c r="AR1576" s="16">
        <v>43132</v>
      </c>
      <c r="AY1576" t="s">
        <v>52</v>
      </c>
      <c r="AZ1576">
        <v>152310000</v>
      </c>
      <c r="BA1576" t="s">
        <v>39</v>
      </c>
      <c r="BB1576">
        <v>152310000</v>
      </c>
      <c r="BC1576">
        <v>152310000</v>
      </c>
      <c r="BD1576" t="s">
        <v>39</v>
      </c>
      <c r="BE1576">
        <v>152310000</v>
      </c>
      <c r="BF1576">
        <v>1</v>
      </c>
      <c r="BG1576">
        <v>6</v>
      </c>
      <c r="CC1576" t="s">
        <v>4607</v>
      </c>
      <c r="CD1576">
        <v>5</v>
      </c>
      <c r="CP1576" t="s">
        <v>4927</v>
      </c>
      <c r="CQ1576" t="s">
        <v>19064</v>
      </c>
      <c r="CU1576">
        <v>28</v>
      </c>
    </row>
    <row r="1577" spans="1:99" x14ac:dyDescent="0.2">
      <c r="A1577" s="21" t="s">
        <v>471</v>
      </c>
      <c r="B1577" t="s">
        <v>472</v>
      </c>
      <c r="C1577" s="16">
        <v>39448</v>
      </c>
      <c r="D1577" t="s">
        <v>4501</v>
      </c>
      <c r="E1577" t="s">
        <v>4881</v>
      </c>
      <c r="F1577" t="s">
        <v>77</v>
      </c>
      <c r="G1577" t="s">
        <v>19065</v>
      </c>
      <c r="H1577" t="s">
        <v>4503</v>
      </c>
      <c r="I1577" t="s">
        <v>97</v>
      </c>
      <c r="J1577" t="s">
        <v>470</v>
      </c>
      <c r="K1577" t="s">
        <v>4482</v>
      </c>
      <c r="L1577" t="s">
        <v>473</v>
      </c>
      <c r="M1577">
        <v>6.4950000000000001</v>
      </c>
      <c r="N1577" t="s">
        <v>4484</v>
      </c>
      <c r="O1577" s="16">
        <v>44397</v>
      </c>
      <c r="P1577" t="s">
        <v>4476</v>
      </c>
      <c r="S1577" t="s">
        <v>4485</v>
      </c>
      <c r="T1577" t="s">
        <v>474</v>
      </c>
      <c r="U1577" t="s">
        <v>19066</v>
      </c>
      <c r="V1577" t="s">
        <v>19067</v>
      </c>
      <c r="W1577" t="s">
        <v>19068</v>
      </c>
      <c r="X1577" t="s">
        <v>19069</v>
      </c>
      <c r="Y1577" t="s">
        <v>19070</v>
      </c>
      <c r="Z1577">
        <v>108</v>
      </c>
      <c r="AM1577">
        <v>2</v>
      </c>
      <c r="AN1577" t="s">
        <v>19071</v>
      </c>
      <c r="AO1577" s="17">
        <v>18568</v>
      </c>
      <c r="AP1577">
        <v>4</v>
      </c>
      <c r="AQ1577" t="s">
        <v>203</v>
      </c>
      <c r="AR1577" s="16">
        <v>43282</v>
      </c>
      <c r="AS1577">
        <v>2300000</v>
      </c>
      <c r="AT1577" t="s">
        <v>35</v>
      </c>
      <c r="AU1577">
        <v>2686288</v>
      </c>
      <c r="AV1577">
        <v>2300000</v>
      </c>
      <c r="AW1577" t="s">
        <v>35</v>
      </c>
      <c r="AX1577">
        <v>2686288</v>
      </c>
      <c r="AY1577" t="s">
        <v>97</v>
      </c>
      <c r="AZ1577">
        <v>10800000</v>
      </c>
      <c r="BA1577" t="s">
        <v>35</v>
      </c>
      <c r="BB1577">
        <v>15061052</v>
      </c>
      <c r="BC1577">
        <v>10800000</v>
      </c>
      <c r="BD1577" t="s">
        <v>35</v>
      </c>
      <c r="BE1577">
        <v>15061052</v>
      </c>
      <c r="BF1577">
        <v>3</v>
      </c>
      <c r="BG1577">
        <v>4</v>
      </c>
      <c r="BH1577" t="s">
        <v>19072</v>
      </c>
      <c r="BI1577" t="s">
        <v>19073</v>
      </c>
      <c r="BJ1577" s="16">
        <v>44397</v>
      </c>
      <c r="BK1577" t="s">
        <v>4476</v>
      </c>
      <c r="BO1577" t="s">
        <v>5195</v>
      </c>
      <c r="CC1577" t="s">
        <v>19074</v>
      </c>
      <c r="CD1577">
        <v>19</v>
      </c>
      <c r="CF1577">
        <v>0</v>
      </c>
      <c r="CG1577">
        <v>1</v>
      </c>
      <c r="CI1577" t="s">
        <v>4580</v>
      </c>
      <c r="CN1577" t="s">
        <v>4530</v>
      </c>
      <c r="CP1577" t="s">
        <v>8198</v>
      </c>
      <c r="CQ1577" t="s">
        <v>19075</v>
      </c>
      <c r="CR1577" t="s">
        <v>19076</v>
      </c>
      <c r="CS1577" t="s">
        <v>19077</v>
      </c>
      <c r="CU1577">
        <v>25</v>
      </c>
    </row>
    <row r="1578" spans="1:99" x14ac:dyDescent="0.2">
      <c r="A1578" s="21" t="s">
        <v>19078</v>
      </c>
      <c r="B1578" t="s">
        <v>19079</v>
      </c>
      <c r="C1578" s="16">
        <v>43070</v>
      </c>
      <c r="D1578" t="s">
        <v>4546</v>
      </c>
      <c r="F1578" t="s">
        <v>77</v>
      </c>
      <c r="G1578" t="s">
        <v>19080</v>
      </c>
      <c r="H1578" t="s">
        <v>4503</v>
      </c>
      <c r="I1578" t="s">
        <v>5327</v>
      </c>
      <c r="J1578" t="s">
        <v>19081</v>
      </c>
      <c r="K1578" t="s">
        <v>4506</v>
      </c>
      <c r="L1578" t="s">
        <v>19082</v>
      </c>
      <c r="M1578">
        <v>6.524</v>
      </c>
      <c r="N1578" t="s">
        <v>4484</v>
      </c>
      <c r="S1578" t="s">
        <v>4485</v>
      </c>
      <c r="T1578" t="s">
        <v>19083</v>
      </c>
      <c r="U1578" t="s">
        <v>19084</v>
      </c>
      <c r="V1578" t="s">
        <v>19085</v>
      </c>
      <c r="W1578" t="s">
        <v>19086</v>
      </c>
      <c r="X1578" t="s">
        <v>19087</v>
      </c>
      <c r="Z1578">
        <v>2</v>
      </c>
      <c r="AM1578">
        <v>2</v>
      </c>
      <c r="AN1578" t="s">
        <v>19088</v>
      </c>
      <c r="AO1578" t="s">
        <v>4692</v>
      </c>
      <c r="AP1578">
        <v>5</v>
      </c>
      <c r="AR1578" s="16">
        <v>44231</v>
      </c>
      <c r="AS1578">
        <v>894502</v>
      </c>
      <c r="AT1578" t="s">
        <v>1244</v>
      </c>
      <c r="AU1578">
        <v>1222991</v>
      </c>
      <c r="AV1578">
        <v>894502</v>
      </c>
      <c r="AW1578" t="s">
        <v>1244</v>
      </c>
      <c r="AX1578">
        <v>1222991</v>
      </c>
      <c r="AY1578" t="s">
        <v>5327</v>
      </c>
      <c r="AZ1578">
        <v>20121442</v>
      </c>
      <c r="BA1578" t="s">
        <v>1244</v>
      </c>
      <c r="BB1578">
        <v>25832766</v>
      </c>
      <c r="BC1578">
        <v>20121442</v>
      </c>
      <c r="BD1578" t="s">
        <v>1244</v>
      </c>
      <c r="BE1578">
        <v>25832766</v>
      </c>
      <c r="BF1578">
        <v>1</v>
      </c>
      <c r="BG1578">
        <v>2</v>
      </c>
      <c r="CC1578" t="s">
        <v>9034</v>
      </c>
      <c r="CD1578">
        <v>54</v>
      </c>
      <c r="CJ1578">
        <v>26230</v>
      </c>
      <c r="CK1578" t="s">
        <v>39</v>
      </c>
      <c r="CL1578">
        <v>26230</v>
      </c>
      <c r="CP1578" t="s">
        <v>13643</v>
      </c>
      <c r="CQ1578" t="s">
        <v>19089</v>
      </c>
      <c r="CU1578">
        <v>24</v>
      </c>
    </row>
    <row r="1579" spans="1:99" x14ac:dyDescent="0.2">
      <c r="A1579" s="21" t="s">
        <v>2568</v>
      </c>
      <c r="B1579" t="s">
        <v>2570</v>
      </c>
      <c r="C1579" s="16">
        <v>41061</v>
      </c>
      <c r="D1579" t="s">
        <v>4546</v>
      </c>
      <c r="F1579" t="s">
        <v>77</v>
      </c>
      <c r="G1579" t="s">
        <v>19090</v>
      </c>
      <c r="H1579" t="s">
        <v>4503</v>
      </c>
      <c r="I1579" t="s">
        <v>97</v>
      </c>
      <c r="J1579" t="s">
        <v>2569</v>
      </c>
      <c r="K1579" t="s">
        <v>4506</v>
      </c>
      <c r="L1579" t="s">
        <v>2571</v>
      </c>
      <c r="M1579">
        <v>6.53</v>
      </c>
      <c r="N1579" t="s">
        <v>4484</v>
      </c>
      <c r="S1579" t="s">
        <v>4485</v>
      </c>
      <c r="T1579" t="s">
        <v>2572</v>
      </c>
      <c r="U1579" t="s">
        <v>19091</v>
      </c>
      <c r="W1579" t="s">
        <v>19092</v>
      </c>
      <c r="X1579" t="s">
        <v>19093</v>
      </c>
      <c r="Y1579" t="s">
        <v>19094</v>
      </c>
      <c r="Z1579">
        <v>9</v>
      </c>
      <c r="AM1579">
        <v>2</v>
      </c>
      <c r="AN1579" t="s">
        <v>19095</v>
      </c>
      <c r="AO1579" t="s">
        <v>4528</v>
      </c>
      <c r="AP1579">
        <v>5</v>
      </c>
      <c r="AR1579" s="16">
        <v>44019</v>
      </c>
      <c r="AS1579">
        <v>4800000</v>
      </c>
      <c r="AT1579" t="s">
        <v>1244</v>
      </c>
      <c r="AU1579">
        <v>6019752</v>
      </c>
      <c r="AV1579">
        <v>4800000</v>
      </c>
      <c r="AW1579" t="s">
        <v>1244</v>
      </c>
      <c r="AX1579">
        <v>6019752</v>
      </c>
      <c r="AY1579" t="s">
        <v>97</v>
      </c>
      <c r="AZ1579">
        <v>31100000</v>
      </c>
      <c r="BA1579" t="s">
        <v>1244</v>
      </c>
      <c r="BB1579">
        <v>40200725</v>
      </c>
      <c r="BC1579">
        <v>31100000</v>
      </c>
      <c r="BD1579" t="s">
        <v>1244</v>
      </c>
      <c r="BE1579">
        <v>40200725</v>
      </c>
      <c r="BF1579">
        <v>4</v>
      </c>
      <c r="BG1579">
        <v>6</v>
      </c>
      <c r="CC1579" t="s">
        <v>5559</v>
      </c>
      <c r="CD1579">
        <v>77</v>
      </c>
      <c r="CF1579">
        <v>0</v>
      </c>
      <c r="CG1579">
        <v>2</v>
      </c>
      <c r="CI1579" t="s">
        <v>4580</v>
      </c>
      <c r="CJ1579">
        <v>60762</v>
      </c>
      <c r="CK1579" t="s">
        <v>39</v>
      </c>
      <c r="CL1579">
        <v>60762</v>
      </c>
      <c r="CP1579" t="s">
        <v>19096</v>
      </c>
      <c r="CQ1579" t="s">
        <v>19097</v>
      </c>
      <c r="CU1579">
        <v>26</v>
      </c>
    </row>
    <row r="1580" spans="1:99" x14ac:dyDescent="0.2">
      <c r="A1580" s="21" t="s">
        <v>2435</v>
      </c>
      <c r="B1580" t="s">
        <v>2437</v>
      </c>
      <c r="C1580" s="16">
        <v>42370</v>
      </c>
      <c r="D1580" t="s">
        <v>4501</v>
      </c>
      <c r="F1580" t="s">
        <v>77</v>
      </c>
      <c r="G1580" t="s">
        <v>19098</v>
      </c>
      <c r="H1580" t="s">
        <v>4503</v>
      </c>
      <c r="I1580" t="s">
        <v>5064</v>
      </c>
      <c r="J1580" t="s">
        <v>2436</v>
      </c>
      <c r="K1580" t="s">
        <v>4506</v>
      </c>
      <c r="L1580" t="s">
        <v>2438</v>
      </c>
      <c r="M1580">
        <v>6.5309999999999997</v>
      </c>
      <c r="N1580" t="s">
        <v>4484</v>
      </c>
      <c r="S1580" t="s">
        <v>4485</v>
      </c>
      <c r="T1580" t="s">
        <v>2439</v>
      </c>
      <c r="U1580" t="s">
        <v>19099</v>
      </c>
      <c r="W1580" t="s">
        <v>19100</v>
      </c>
      <c r="X1580" t="s">
        <v>19101</v>
      </c>
      <c r="Y1580">
        <v>442038616489</v>
      </c>
      <c r="Z1580">
        <v>6</v>
      </c>
      <c r="AM1580">
        <v>1</v>
      </c>
      <c r="AN1580" t="s">
        <v>19102</v>
      </c>
      <c r="AO1580" t="s">
        <v>4528</v>
      </c>
      <c r="AP1580">
        <v>5</v>
      </c>
      <c r="AR1580" s="16">
        <v>44181</v>
      </c>
      <c r="AY1580" t="s">
        <v>5064</v>
      </c>
      <c r="AZ1580">
        <v>51000000</v>
      </c>
      <c r="BA1580" t="s">
        <v>39</v>
      </c>
      <c r="BB1580">
        <v>51000000</v>
      </c>
      <c r="BC1580">
        <v>57295485</v>
      </c>
      <c r="BD1580" t="s">
        <v>39</v>
      </c>
      <c r="BE1580">
        <v>57295485</v>
      </c>
      <c r="BF1580">
        <v>5</v>
      </c>
      <c r="BG1580">
        <v>8</v>
      </c>
      <c r="CC1580" t="s">
        <v>19103</v>
      </c>
      <c r="CD1580">
        <v>4</v>
      </c>
      <c r="CF1580">
        <v>0</v>
      </c>
      <c r="CG1580">
        <v>2</v>
      </c>
      <c r="CI1580" t="s">
        <v>4580</v>
      </c>
      <c r="CJ1580">
        <v>212667</v>
      </c>
      <c r="CK1580" t="s">
        <v>39</v>
      </c>
      <c r="CL1580">
        <v>212667</v>
      </c>
      <c r="CP1580" t="s">
        <v>5790</v>
      </c>
      <c r="CQ1580" t="s">
        <v>19104</v>
      </c>
      <c r="CU1580">
        <v>24</v>
      </c>
    </row>
    <row r="1581" spans="1:99" x14ac:dyDescent="0.2">
      <c r="A1581" s="21" t="s">
        <v>19105</v>
      </c>
      <c r="B1581" t="s">
        <v>19106</v>
      </c>
      <c r="C1581" s="16">
        <v>42520</v>
      </c>
      <c r="D1581" t="s">
        <v>4476</v>
      </c>
      <c r="F1581" t="s">
        <v>77</v>
      </c>
      <c r="G1581" t="s">
        <v>19107</v>
      </c>
      <c r="H1581" t="s">
        <v>4503</v>
      </c>
      <c r="I1581" t="s">
        <v>67</v>
      </c>
      <c r="J1581" t="s">
        <v>57</v>
      </c>
      <c r="K1581" t="s">
        <v>5897</v>
      </c>
      <c r="L1581" t="s">
        <v>19108</v>
      </c>
      <c r="M1581">
        <v>6.5789999999999997</v>
      </c>
      <c r="N1581" t="s">
        <v>4484</v>
      </c>
      <c r="S1581" t="s">
        <v>4485</v>
      </c>
      <c r="T1581" t="s">
        <v>19109</v>
      </c>
      <c r="U1581" t="s">
        <v>19110</v>
      </c>
      <c r="V1581" t="s">
        <v>19111</v>
      </c>
      <c r="W1581" t="s">
        <v>19112</v>
      </c>
      <c r="X1581" t="s">
        <v>19113</v>
      </c>
      <c r="Y1581">
        <v>46736592141</v>
      </c>
      <c r="Z1581">
        <v>12</v>
      </c>
      <c r="AM1581">
        <v>3</v>
      </c>
      <c r="AN1581" t="s">
        <v>19114</v>
      </c>
      <c r="AO1581" t="s">
        <v>4692</v>
      </c>
      <c r="AP1581">
        <v>3</v>
      </c>
      <c r="AQ1581" t="s">
        <v>61</v>
      </c>
      <c r="AR1581" s="16">
        <v>44210</v>
      </c>
      <c r="AS1581">
        <v>15500000</v>
      </c>
      <c r="AT1581" t="s">
        <v>35</v>
      </c>
      <c r="AU1581">
        <v>18833741</v>
      </c>
      <c r="AV1581">
        <v>15500000</v>
      </c>
      <c r="AW1581" t="s">
        <v>35</v>
      </c>
      <c r="AX1581">
        <v>18833741</v>
      </c>
      <c r="AY1581" t="s">
        <v>67</v>
      </c>
      <c r="AZ1581">
        <v>25033742</v>
      </c>
      <c r="BA1581" t="s">
        <v>39</v>
      </c>
      <c r="BB1581">
        <v>25033742</v>
      </c>
      <c r="BC1581">
        <v>25033742</v>
      </c>
      <c r="BD1581" t="s">
        <v>39</v>
      </c>
      <c r="BE1581">
        <v>25033742</v>
      </c>
      <c r="BF1581">
        <v>2</v>
      </c>
      <c r="BG1581">
        <v>6</v>
      </c>
      <c r="CC1581" t="s">
        <v>13582</v>
      </c>
      <c r="CD1581">
        <v>44</v>
      </c>
      <c r="CF1581">
        <v>0</v>
      </c>
      <c r="CG1581">
        <v>4</v>
      </c>
      <c r="CI1581" t="s">
        <v>4498</v>
      </c>
    </row>
    <row r="1582" spans="1:99" x14ac:dyDescent="0.2">
      <c r="A1582" s="21" t="s">
        <v>1530</v>
      </c>
      <c r="B1582" t="s">
        <v>1532</v>
      </c>
      <c r="C1582" s="16">
        <v>41310</v>
      </c>
      <c r="D1582" t="s">
        <v>4476</v>
      </c>
      <c r="F1582" t="s">
        <v>77</v>
      </c>
      <c r="G1582" t="s">
        <v>19115</v>
      </c>
      <c r="H1582" t="s">
        <v>4503</v>
      </c>
      <c r="I1582" t="s">
        <v>60</v>
      </c>
      <c r="J1582" t="s">
        <v>1531</v>
      </c>
      <c r="K1582" t="s">
        <v>4506</v>
      </c>
      <c r="L1582" t="s">
        <v>1533</v>
      </c>
      <c r="M1582">
        <v>6.6680000000000001</v>
      </c>
      <c r="N1582" t="s">
        <v>4484</v>
      </c>
      <c r="S1582" t="s">
        <v>4485</v>
      </c>
      <c r="T1582" t="s">
        <v>1534</v>
      </c>
      <c r="U1582" t="s">
        <v>19116</v>
      </c>
      <c r="V1582" t="s">
        <v>19117</v>
      </c>
      <c r="W1582" t="s">
        <v>19118</v>
      </c>
      <c r="X1582" t="s">
        <v>19119</v>
      </c>
      <c r="Y1582">
        <v>4402038155770</v>
      </c>
      <c r="Z1582">
        <v>2</v>
      </c>
      <c r="AM1582">
        <v>3</v>
      </c>
      <c r="AN1582" t="s">
        <v>19120</v>
      </c>
      <c r="AO1582" s="17">
        <v>18568</v>
      </c>
      <c r="AP1582">
        <v>5</v>
      </c>
      <c r="AQ1582" t="s">
        <v>61</v>
      </c>
      <c r="AR1582" s="16">
        <v>43733</v>
      </c>
      <c r="AS1582">
        <v>18000000</v>
      </c>
      <c r="AT1582" t="s">
        <v>39</v>
      </c>
      <c r="AU1582">
        <v>18000000</v>
      </c>
      <c r="AV1582">
        <v>18000000</v>
      </c>
      <c r="AW1582" t="s">
        <v>39</v>
      </c>
      <c r="AX1582">
        <v>18000000</v>
      </c>
      <c r="AY1582" t="s">
        <v>60</v>
      </c>
      <c r="AZ1582">
        <v>20984510</v>
      </c>
      <c r="BA1582" t="s">
        <v>39</v>
      </c>
      <c r="BB1582">
        <v>20984510</v>
      </c>
      <c r="BC1582">
        <v>20984510</v>
      </c>
      <c r="BD1582" t="s">
        <v>39</v>
      </c>
      <c r="BE1582">
        <v>20984510</v>
      </c>
      <c r="BF1582">
        <v>3</v>
      </c>
      <c r="BG1582">
        <v>13</v>
      </c>
      <c r="CC1582" t="s">
        <v>5059</v>
      </c>
      <c r="CD1582">
        <v>32</v>
      </c>
      <c r="CP1582" t="s">
        <v>4739</v>
      </c>
      <c r="CQ1582" t="s">
        <v>19121</v>
      </c>
      <c r="CU1582">
        <v>19</v>
      </c>
    </row>
    <row r="1583" spans="1:99" x14ac:dyDescent="0.2">
      <c r="A1583" s="21" t="s">
        <v>1422</v>
      </c>
      <c r="B1583" t="s">
        <v>1423</v>
      </c>
      <c r="C1583" s="16">
        <v>42736</v>
      </c>
      <c r="D1583" t="s">
        <v>4501</v>
      </c>
      <c r="F1583" t="s">
        <v>45</v>
      </c>
      <c r="G1583" t="s">
        <v>19122</v>
      </c>
      <c r="H1583" t="s">
        <v>4503</v>
      </c>
      <c r="I1583" t="s">
        <v>34</v>
      </c>
      <c r="J1583" t="s">
        <v>162</v>
      </c>
      <c r="K1583" t="s">
        <v>4506</v>
      </c>
      <c r="L1583" t="s">
        <v>1424</v>
      </c>
      <c r="M1583">
        <v>6.6710000000000003</v>
      </c>
      <c r="N1583" t="s">
        <v>4484</v>
      </c>
      <c r="S1583" t="s">
        <v>4485</v>
      </c>
      <c r="T1583" t="s">
        <v>1425</v>
      </c>
      <c r="U1583" t="s">
        <v>19123</v>
      </c>
      <c r="W1583" t="s">
        <v>19124</v>
      </c>
      <c r="X1583" t="s">
        <v>19125</v>
      </c>
      <c r="Y1583" t="s">
        <v>19126</v>
      </c>
      <c r="Z1583">
        <v>5</v>
      </c>
      <c r="AM1583">
        <v>4</v>
      </c>
      <c r="AN1583" t="s">
        <v>19127</v>
      </c>
      <c r="AO1583" t="s">
        <v>4692</v>
      </c>
      <c r="AP1583">
        <v>3</v>
      </c>
      <c r="AQ1583" t="s">
        <v>36</v>
      </c>
      <c r="AR1583" s="16">
        <v>44273</v>
      </c>
      <c r="AS1583">
        <v>50000000</v>
      </c>
      <c r="AT1583" t="s">
        <v>39</v>
      </c>
      <c r="AU1583">
        <v>50000000</v>
      </c>
      <c r="AV1583">
        <v>50000000</v>
      </c>
      <c r="AW1583" t="s">
        <v>39</v>
      </c>
      <c r="AX1583">
        <v>50000000</v>
      </c>
      <c r="AY1583" t="s">
        <v>34</v>
      </c>
      <c r="AZ1583">
        <v>218046192</v>
      </c>
      <c r="BA1583" t="s">
        <v>39</v>
      </c>
      <c r="BB1583">
        <v>218046192</v>
      </c>
      <c r="BC1583">
        <v>218046192</v>
      </c>
      <c r="BD1583" t="s">
        <v>39</v>
      </c>
      <c r="BE1583">
        <v>218046192</v>
      </c>
      <c r="BF1583">
        <v>2</v>
      </c>
      <c r="BG1583">
        <v>6</v>
      </c>
      <c r="CC1583" t="s">
        <v>19128</v>
      </c>
      <c r="CD1583">
        <v>55</v>
      </c>
      <c r="CF1583">
        <v>0</v>
      </c>
      <c r="CG1583">
        <v>3</v>
      </c>
      <c r="CI1583" t="s">
        <v>4580</v>
      </c>
      <c r="CP1583" t="s">
        <v>5594</v>
      </c>
      <c r="CQ1583" t="s">
        <v>19129</v>
      </c>
    </row>
    <row r="1584" spans="1:99" x14ac:dyDescent="0.2">
      <c r="A1584" s="21" t="s">
        <v>175</v>
      </c>
      <c r="B1584" t="s">
        <v>176</v>
      </c>
      <c r="C1584" s="16">
        <v>43466</v>
      </c>
      <c r="D1584" t="s">
        <v>4501</v>
      </c>
      <c r="H1584" t="s">
        <v>4503</v>
      </c>
      <c r="I1584" t="s">
        <v>52</v>
      </c>
      <c r="J1584" t="s">
        <v>174</v>
      </c>
      <c r="K1584" t="s">
        <v>4482</v>
      </c>
      <c r="L1584" t="s">
        <v>177</v>
      </c>
      <c r="M1584">
        <v>6.74</v>
      </c>
      <c r="N1584" t="s">
        <v>4484</v>
      </c>
      <c r="S1584" t="s">
        <v>4485</v>
      </c>
      <c r="T1584" t="s">
        <v>178</v>
      </c>
      <c r="U1584" t="s">
        <v>19130</v>
      </c>
      <c r="W1584" t="s">
        <v>19131</v>
      </c>
      <c r="Z1584">
        <v>9</v>
      </c>
      <c r="AM1584">
        <v>1</v>
      </c>
      <c r="AN1584" t="s">
        <v>19132</v>
      </c>
      <c r="AO1584" s="17">
        <v>18568</v>
      </c>
      <c r="AP1584">
        <v>3</v>
      </c>
      <c r="AQ1584" t="s">
        <v>52</v>
      </c>
      <c r="AR1584" s="16">
        <v>44089</v>
      </c>
      <c r="AS1584">
        <v>5000000</v>
      </c>
      <c r="AT1584" t="s">
        <v>35</v>
      </c>
      <c r="AU1584">
        <v>5921097</v>
      </c>
      <c r="AV1584">
        <v>5000000</v>
      </c>
      <c r="AW1584" t="s">
        <v>35</v>
      </c>
      <c r="AX1584">
        <v>5921097</v>
      </c>
      <c r="AY1584" t="s">
        <v>52</v>
      </c>
      <c r="AZ1584">
        <v>5921098</v>
      </c>
      <c r="BA1584" t="s">
        <v>39</v>
      </c>
      <c r="BB1584">
        <v>5921098</v>
      </c>
      <c r="BC1584">
        <v>5921098</v>
      </c>
      <c r="BD1584" t="s">
        <v>39</v>
      </c>
      <c r="BE1584">
        <v>5921098</v>
      </c>
      <c r="BF1584">
        <v>1</v>
      </c>
      <c r="BG1584">
        <v>5</v>
      </c>
      <c r="CC1584" t="s">
        <v>8852</v>
      </c>
      <c r="CD1584">
        <v>3</v>
      </c>
      <c r="CN1584" t="s">
        <v>4530</v>
      </c>
      <c r="CP1584" t="s">
        <v>4716</v>
      </c>
      <c r="CQ1584" t="s">
        <v>19133</v>
      </c>
      <c r="CU1584">
        <v>28</v>
      </c>
    </row>
    <row r="1585" spans="1:99" x14ac:dyDescent="0.2">
      <c r="A1585" s="21" t="s">
        <v>16623</v>
      </c>
      <c r="B1585" t="s">
        <v>16624</v>
      </c>
      <c r="C1585" s="16">
        <v>41275</v>
      </c>
      <c r="D1585" t="s">
        <v>4501</v>
      </c>
      <c r="E1585" t="s">
        <v>4612</v>
      </c>
      <c r="G1585" t="s">
        <v>19134</v>
      </c>
      <c r="H1585" t="s">
        <v>4503</v>
      </c>
      <c r="I1585" t="s">
        <v>44</v>
      </c>
      <c r="J1585" t="s">
        <v>1759</v>
      </c>
      <c r="K1585" t="s">
        <v>5743</v>
      </c>
      <c r="L1585" t="s">
        <v>19135</v>
      </c>
      <c r="M1585">
        <v>6.7709999999999999</v>
      </c>
      <c r="N1585" t="s">
        <v>4484</v>
      </c>
      <c r="O1585" s="16">
        <v>44343</v>
      </c>
      <c r="P1585" t="s">
        <v>4476</v>
      </c>
      <c r="S1585" t="s">
        <v>4485</v>
      </c>
      <c r="T1585" t="s">
        <v>19136</v>
      </c>
      <c r="U1585" t="s">
        <v>19137</v>
      </c>
      <c r="V1585" t="s">
        <v>19138</v>
      </c>
      <c r="W1585" t="s">
        <v>19139</v>
      </c>
      <c r="X1585" t="s">
        <v>19140</v>
      </c>
      <c r="Y1585" t="s">
        <v>19141</v>
      </c>
      <c r="Z1585">
        <v>22</v>
      </c>
      <c r="AM1585">
        <v>1</v>
      </c>
      <c r="AN1585" t="s">
        <v>19142</v>
      </c>
      <c r="AO1585" t="s">
        <v>4692</v>
      </c>
      <c r="AP1585">
        <v>4</v>
      </c>
      <c r="AQ1585" t="s">
        <v>203</v>
      </c>
      <c r="AR1585" s="16">
        <v>44343</v>
      </c>
      <c r="AS1585">
        <v>200000000</v>
      </c>
      <c r="AT1585" t="s">
        <v>35</v>
      </c>
      <c r="AU1585">
        <v>243858425</v>
      </c>
      <c r="AV1585">
        <v>200000000</v>
      </c>
      <c r="AW1585" t="s">
        <v>35</v>
      </c>
      <c r="AX1585">
        <v>243858425</v>
      </c>
      <c r="AY1585" t="s">
        <v>44</v>
      </c>
      <c r="AZ1585">
        <v>295563320</v>
      </c>
      <c r="BA1585" t="s">
        <v>39</v>
      </c>
      <c r="BB1585">
        <v>295563320</v>
      </c>
      <c r="BC1585">
        <v>295563320</v>
      </c>
      <c r="BD1585" t="s">
        <v>39</v>
      </c>
      <c r="BE1585">
        <v>295563320</v>
      </c>
      <c r="BF1585">
        <v>5</v>
      </c>
      <c r="BG1585">
        <v>6</v>
      </c>
      <c r="BH1585" t="s">
        <v>7692</v>
      </c>
      <c r="BI1585" t="s">
        <v>7693</v>
      </c>
      <c r="BJ1585" s="16">
        <v>44343</v>
      </c>
      <c r="BK1585" t="s">
        <v>4476</v>
      </c>
      <c r="BL1585">
        <v>200000000</v>
      </c>
      <c r="BM1585" t="s">
        <v>35</v>
      </c>
      <c r="BN1585">
        <v>243858425</v>
      </c>
      <c r="CC1585" t="s">
        <v>5363</v>
      </c>
      <c r="CD1585">
        <v>3</v>
      </c>
      <c r="CF1585">
        <v>0</v>
      </c>
      <c r="CG1585">
        <v>3</v>
      </c>
      <c r="CI1585" t="s">
        <v>4580</v>
      </c>
      <c r="CN1585" t="s">
        <v>4530</v>
      </c>
      <c r="CP1585" t="s">
        <v>4703</v>
      </c>
      <c r="CQ1585" t="s">
        <v>19143</v>
      </c>
      <c r="CR1585" t="s">
        <v>19144</v>
      </c>
      <c r="CS1585" t="s">
        <v>19145</v>
      </c>
      <c r="CT1585">
        <v>2</v>
      </c>
      <c r="CU1585">
        <v>35</v>
      </c>
    </row>
    <row r="1586" spans="1:99" x14ac:dyDescent="0.2">
      <c r="A1586" s="21" t="s">
        <v>2847</v>
      </c>
      <c r="B1586" t="s">
        <v>2848</v>
      </c>
      <c r="C1586" s="16">
        <v>42915</v>
      </c>
      <c r="D1586" t="s">
        <v>4476</v>
      </c>
      <c r="F1586" t="s">
        <v>77</v>
      </c>
      <c r="G1586" t="s">
        <v>19146</v>
      </c>
      <c r="H1586" t="s">
        <v>4503</v>
      </c>
      <c r="I1586" t="s">
        <v>5130</v>
      </c>
      <c r="J1586" t="s">
        <v>174</v>
      </c>
      <c r="K1586" t="s">
        <v>4506</v>
      </c>
      <c r="L1586" t="s">
        <v>2849</v>
      </c>
      <c r="M1586">
        <v>6.9930000000000003</v>
      </c>
      <c r="N1586" t="s">
        <v>4484</v>
      </c>
      <c r="S1586" t="s">
        <v>4485</v>
      </c>
      <c r="T1586" t="s">
        <v>2850</v>
      </c>
      <c r="U1586" t="s">
        <v>19147</v>
      </c>
      <c r="W1586" t="s">
        <v>19148</v>
      </c>
      <c r="X1586" t="s">
        <v>19149</v>
      </c>
      <c r="Z1586">
        <v>68</v>
      </c>
      <c r="AM1586">
        <v>2</v>
      </c>
      <c r="AN1586" t="s">
        <v>19150</v>
      </c>
      <c r="AO1586" s="17">
        <v>18568</v>
      </c>
      <c r="AP1586">
        <v>4</v>
      </c>
      <c r="AR1586" s="16">
        <v>44151</v>
      </c>
      <c r="AS1586">
        <v>6520000</v>
      </c>
      <c r="AT1586" t="s">
        <v>1244</v>
      </c>
      <c r="AU1586">
        <v>8619436</v>
      </c>
      <c r="AV1586">
        <v>6520000</v>
      </c>
      <c r="AW1586" t="s">
        <v>1244</v>
      </c>
      <c r="AX1586">
        <v>8619436</v>
      </c>
      <c r="AY1586" t="s">
        <v>5130</v>
      </c>
      <c r="AZ1586">
        <v>12691268</v>
      </c>
      <c r="BA1586" t="s">
        <v>39</v>
      </c>
      <c r="BB1586">
        <v>12691268</v>
      </c>
      <c r="BC1586">
        <v>12691268</v>
      </c>
      <c r="BD1586" t="s">
        <v>39</v>
      </c>
      <c r="BE1586">
        <v>12691268</v>
      </c>
      <c r="BF1586">
        <v>2</v>
      </c>
      <c r="BG1586">
        <v>17</v>
      </c>
      <c r="CC1586" t="s">
        <v>4579</v>
      </c>
      <c r="CD1586">
        <v>7</v>
      </c>
      <c r="CF1586">
        <v>0</v>
      </c>
      <c r="CG1586">
        <v>4</v>
      </c>
      <c r="CI1586" t="s">
        <v>4594</v>
      </c>
    </row>
    <row r="1587" spans="1:99" x14ac:dyDescent="0.2">
      <c r="A1587" s="21" t="s">
        <v>19151</v>
      </c>
      <c r="B1587" t="s">
        <v>19152</v>
      </c>
      <c r="C1587" s="16">
        <v>41548</v>
      </c>
      <c r="D1587" t="s">
        <v>4476</v>
      </c>
      <c r="E1587" t="s">
        <v>4477</v>
      </c>
      <c r="F1587" t="s">
        <v>77</v>
      </c>
      <c r="G1587" t="s">
        <v>19153</v>
      </c>
      <c r="H1587" t="s">
        <v>4503</v>
      </c>
      <c r="I1587" t="s">
        <v>67</v>
      </c>
      <c r="J1587" t="s">
        <v>19154</v>
      </c>
      <c r="K1587" t="s">
        <v>19155</v>
      </c>
      <c r="L1587" t="s">
        <v>19156</v>
      </c>
      <c r="M1587">
        <v>7.0060000000000002</v>
      </c>
      <c r="N1587" t="s">
        <v>4484</v>
      </c>
      <c r="S1587" t="s">
        <v>4485</v>
      </c>
      <c r="T1587" t="s">
        <v>19157</v>
      </c>
      <c r="U1587" t="s">
        <v>19158</v>
      </c>
      <c r="V1587" t="s">
        <v>19159</v>
      </c>
      <c r="W1587" t="s">
        <v>19160</v>
      </c>
      <c r="X1587" t="s">
        <v>19161</v>
      </c>
      <c r="Y1587" t="s">
        <v>19162</v>
      </c>
      <c r="AM1587">
        <v>2</v>
      </c>
      <c r="AN1587" t="s">
        <v>19163</v>
      </c>
      <c r="AO1587" t="s">
        <v>4528</v>
      </c>
      <c r="AP1587">
        <v>3</v>
      </c>
      <c r="AQ1587" t="s">
        <v>61</v>
      </c>
      <c r="AR1587" s="16">
        <v>44341</v>
      </c>
      <c r="AS1587">
        <v>50000000</v>
      </c>
      <c r="AT1587" t="s">
        <v>35</v>
      </c>
      <c r="AU1587">
        <v>61242462</v>
      </c>
      <c r="AV1587">
        <v>50000000</v>
      </c>
      <c r="AW1587" t="s">
        <v>35</v>
      </c>
      <c r="AX1587">
        <v>61242462</v>
      </c>
      <c r="AY1587" t="s">
        <v>67</v>
      </c>
      <c r="AZ1587">
        <v>64200000</v>
      </c>
      <c r="BA1587" t="s">
        <v>35</v>
      </c>
      <c r="BB1587">
        <v>77405592</v>
      </c>
      <c r="BC1587">
        <v>64200000</v>
      </c>
      <c r="BD1587" t="s">
        <v>35</v>
      </c>
      <c r="BE1587">
        <v>77405592</v>
      </c>
      <c r="BF1587">
        <v>2</v>
      </c>
      <c r="BG1587">
        <v>7</v>
      </c>
      <c r="CF1587">
        <v>0</v>
      </c>
      <c r="CG1587">
        <v>1</v>
      </c>
      <c r="CI1587" t="s">
        <v>4580</v>
      </c>
      <c r="CN1587" t="s">
        <v>4530</v>
      </c>
      <c r="CP1587" t="s">
        <v>19164</v>
      </c>
      <c r="CQ1587" t="s">
        <v>19165</v>
      </c>
      <c r="CT1587">
        <v>1</v>
      </c>
      <c r="CU1587">
        <v>25</v>
      </c>
    </row>
    <row r="1588" spans="1:99" x14ac:dyDescent="0.2">
      <c r="A1588" s="21" t="s">
        <v>19166</v>
      </c>
      <c r="B1588" t="s">
        <v>19167</v>
      </c>
      <c r="C1588" s="16">
        <v>41960</v>
      </c>
      <c r="D1588" t="s">
        <v>4476</v>
      </c>
      <c r="E1588" t="s">
        <v>4477</v>
      </c>
      <c r="F1588" t="s">
        <v>77</v>
      </c>
      <c r="G1588" t="s">
        <v>19168</v>
      </c>
      <c r="H1588" t="s">
        <v>4503</v>
      </c>
      <c r="I1588" t="s">
        <v>97</v>
      </c>
      <c r="J1588" t="s">
        <v>19169</v>
      </c>
      <c r="K1588" t="s">
        <v>4520</v>
      </c>
      <c r="L1588" t="s">
        <v>19170</v>
      </c>
      <c r="M1588">
        <v>7.0460000000000003</v>
      </c>
      <c r="N1588" t="s">
        <v>4484</v>
      </c>
      <c r="S1588" t="s">
        <v>4485</v>
      </c>
      <c r="T1588" t="s">
        <v>19171</v>
      </c>
      <c r="U1588" t="s">
        <v>19172</v>
      </c>
      <c r="V1588" t="s">
        <v>19173</v>
      </c>
      <c r="W1588" t="s">
        <v>19174</v>
      </c>
      <c r="X1588" t="s">
        <v>19175</v>
      </c>
      <c r="Y1588" t="s">
        <v>19176</v>
      </c>
      <c r="Z1588">
        <v>12</v>
      </c>
      <c r="AM1588">
        <v>4</v>
      </c>
      <c r="AN1588" t="s">
        <v>19177</v>
      </c>
      <c r="AO1588" t="s">
        <v>4528</v>
      </c>
      <c r="AP1588">
        <v>4</v>
      </c>
      <c r="AR1588" s="16">
        <v>44215</v>
      </c>
      <c r="AS1588">
        <v>16000000</v>
      </c>
      <c r="AT1588" t="s">
        <v>35</v>
      </c>
      <c r="AU1588">
        <v>19423321</v>
      </c>
      <c r="AV1588">
        <v>16000000</v>
      </c>
      <c r="AW1588" t="s">
        <v>35</v>
      </c>
      <c r="AX1588">
        <v>19423321</v>
      </c>
      <c r="AY1588" t="s">
        <v>97</v>
      </c>
      <c r="AZ1588">
        <v>75200000</v>
      </c>
      <c r="BA1588" t="s">
        <v>35</v>
      </c>
      <c r="BB1588">
        <v>85715491</v>
      </c>
      <c r="BC1588">
        <v>75200000</v>
      </c>
      <c r="BD1588" t="s">
        <v>35</v>
      </c>
      <c r="BE1588">
        <v>85715491</v>
      </c>
      <c r="BF1588">
        <v>2</v>
      </c>
      <c r="BG1588">
        <v>6</v>
      </c>
      <c r="CC1588" t="s">
        <v>4607</v>
      </c>
      <c r="CD1588">
        <v>7</v>
      </c>
      <c r="CF1588">
        <v>0</v>
      </c>
      <c r="CG1588">
        <v>3</v>
      </c>
      <c r="CI1588" t="s">
        <v>4594</v>
      </c>
    </row>
    <row r="1589" spans="1:99" x14ac:dyDescent="0.2">
      <c r="A1589" s="21" t="s">
        <v>2028</v>
      </c>
      <c r="B1589" t="s">
        <v>2030</v>
      </c>
      <c r="C1589" s="16">
        <v>42248</v>
      </c>
      <c r="D1589" t="s">
        <v>4546</v>
      </c>
      <c r="F1589" t="s">
        <v>77</v>
      </c>
      <c r="G1589" t="s">
        <v>19178</v>
      </c>
      <c r="H1589" t="s">
        <v>4503</v>
      </c>
      <c r="I1589" t="s">
        <v>60</v>
      </c>
      <c r="J1589" t="s">
        <v>2029</v>
      </c>
      <c r="K1589" t="s">
        <v>4506</v>
      </c>
      <c r="L1589" t="s">
        <v>2031</v>
      </c>
      <c r="M1589">
        <v>7.0490000000000004</v>
      </c>
      <c r="N1589" t="s">
        <v>4484</v>
      </c>
      <c r="S1589" t="s">
        <v>4485</v>
      </c>
      <c r="T1589" t="s">
        <v>2032</v>
      </c>
      <c r="U1589" t="s">
        <v>19179</v>
      </c>
      <c r="V1589" t="s">
        <v>19180</v>
      </c>
      <c r="W1589" t="s">
        <v>19181</v>
      </c>
      <c r="X1589" t="s">
        <v>19182</v>
      </c>
      <c r="Y1589" t="s">
        <v>19183</v>
      </c>
      <c r="Z1589">
        <v>37</v>
      </c>
      <c r="AM1589">
        <v>2</v>
      </c>
      <c r="AN1589" t="s">
        <v>19184</v>
      </c>
      <c r="AO1589" s="17">
        <v>18568</v>
      </c>
      <c r="AP1589">
        <v>3</v>
      </c>
      <c r="AQ1589" t="s">
        <v>61</v>
      </c>
      <c r="AR1589" s="16">
        <v>43936</v>
      </c>
      <c r="AS1589">
        <v>5000000</v>
      </c>
      <c r="AT1589" t="s">
        <v>1244</v>
      </c>
      <c r="AU1589">
        <v>6259373</v>
      </c>
      <c r="AV1589">
        <v>5000000</v>
      </c>
      <c r="AW1589" t="s">
        <v>1244</v>
      </c>
      <c r="AX1589">
        <v>6259373</v>
      </c>
      <c r="AY1589" t="s">
        <v>60</v>
      </c>
      <c r="AZ1589">
        <v>7800000</v>
      </c>
      <c r="BA1589" t="s">
        <v>1244</v>
      </c>
      <c r="BB1589">
        <v>9918797</v>
      </c>
      <c r="BC1589">
        <v>7800000</v>
      </c>
      <c r="BD1589" t="s">
        <v>1244</v>
      </c>
      <c r="BE1589">
        <v>9918797</v>
      </c>
      <c r="BF1589">
        <v>2</v>
      </c>
      <c r="BG1589">
        <v>22</v>
      </c>
      <c r="CC1589" t="s">
        <v>9034</v>
      </c>
      <c r="CD1589">
        <v>24</v>
      </c>
      <c r="CP1589" t="s">
        <v>4555</v>
      </c>
      <c r="CQ1589" t="s">
        <v>19185</v>
      </c>
      <c r="CU1589">
        <v>28</v>
      </c>
    </row>
    <row r="1590" spans="1:99" x14ac:dyDescent="0.2">
      <c r="A1590" s="21" t="s">
        <v>1324</v>
      </c>
      <c r="B1590" t="s">
        <v>1325</v>
      </c>
      <c r="C1590" s="16">
        <v>42736</v>
      </c>
      <c r="D1590" t="s">
        <v>4546</v>
      </c>
      <c r="E1590" t="s">
        <v>4477</v>
      </c>
      <c r="F1590" t="s">
        <v>77</v>
      </c>
      <c r="G1590" t="s">
        <v>19186</v>
      </c>
      <c r="H1590" t="s">
        <v>4503</v>
      </c>
      <c r="I1590" t="s">
        <v>60</v>
      </c>
      <c r="J1590" t="s">
        <v>115</v>
      </c>
      <c r="K1590" t="s">
        <v>4506</v>
      </c>
      <c r="L1590" t="s">
        <v>1326</v>
      </c>
      <c r="M1590">
        <v>7.0549999999999997</v>
      </c>
      <c r="N1590" t="s">
        <v>4484</v>
      </c>
      <c r="S1590" t="s">
        <v>4485</v>
      </c>
      <c r="T1590" t="s">
        <v>1327</v>
      </c>
      <c r="U1590" t="s">
        <v>19187</v>
      </c>
      <c r="V1590" t="s">
        <v>19188</v>
      </c>
      <c r="W1590" t="s">
        <v>19189</v>
      </c>
      <c r="X1590" t="s">
        <v>19190</v>
      </c>
      <c r="Z1590">
        <v>3</v>
      </c>
      <c r="AM1590">
        <v>2</v>
      </c>
      <c r="AN1590" t="s">
        <v>19191</v>
      </c>
      <c r="AO1590" t="s">
        <v>4528</v>
      </c>
      <c r="AP1590">
        <v>5</v>
      </c>
      <c r="AQ1590" t="s">
        <v>61</v>
      </c>
      <c r="AR1590" s="16">
        <v>43801</v>
      </c>
      <c r="AS1590">
        <v>20000000</v>
      </c>
      <c r="AT1590" t="s">
        <v>39</v>
      </c>
      <c r="AU1590">
        <v>20000000</v>
      </c>
      <c r="AV1590">
        <v>20000000</v>
      </c>
      <c r="AW1590" t="s">
        <v>39</v>
      </c>
      <c r="AX1590">
        <v>20000000</v>
      </c>
      <c r="AY1590" t="s">
        <v>60</v>
      </c>
      <c r="AZ1590">
        <v>25700000</v>
      </c>
      <c r="BA1590" t="s">
        <v>39</v>
      </c>
      <c r="BB1590">
        <v>25700000</v>
      </c>
      <c r="BC1590">
        <v>275700000</v>
      </c>
      <c r="BD1590" t="s">
        <v>39</v>
      </c>
      <c r="BE1590">
        <v>275700000</v>
      </c>
      <c r="BF1590">
        <v>1</v>
      </c>
      <c r="BG1590">
        <v>2</v>
      </c>
      <c r="CC1590" t="s">
        <v>19192</v>
      </c>
      <c r="CD1590">
        <v>11</v>
      </c>
      <c r="CF1590">
        <v>0</v>
      </c>
      <c r="CG1590">
        <v>1</v>
      </c>
      <c r="CI1590" t="s">
        <v>4580</v>
      </c>
      <c r="CP1590" t="s">
        <v>13088</v>
      </c>
      <c r="CQ1590" t="s">
        <v>1328</v>
      </c>
      <c r="CT1590">
        <v>1</v>
      </c>
    </row>
    <row r="1591" spans="1:99" x14ac:dyDescent="0.2">
      <c r="A1591" s="21" t="s">
        <v>19193</v>
      </c>
      <c r="B1591" t="s">
        <v>19194</v>
      </c>
      <c r="C1591" s="16">
        <v>41571</v>
      </c>
      <c r="D1591" t="s">
        <v>4476</v>
      </c>
      <c r="F1591" t="s">
        <v>77</v>
      </c>
      <c r="G1591" t="s">
        <v>19195</v>
      </c>
      <c r="H1591" t="s">
        <v>4503</v>
      </c>
      <c r="I1591" t="s">
        <v>5327</v>
      </c>
      <c r="J1591" t="s">
        <v>19196</v>
      </c>
      <c r="K1591" t="s">
        <v>4828</v>
      </c>
      <c r="L1591" t="s">
        <v>19197</v>
      </c>
      <c r="M1591">
        <v>7.0670000000000002</v>
      </c>
      <c r="N1591" t="s">
        <v>4484</v>
      </c>
      <c r="S1591" t="s">
        <v>4485</v>
      </c>
      <c r="T1591" t="s">
        <v>19198</v>
      </c>
      <c r="U1591" t="s">
        <v>19199</v>
      </c>
      <c r="V1591" t="s">
        <v>19200</v>
      </c>
      <c r="W1591" t="s">
        <v>19201</v>
      </c>
      <c r="X1591" t="s">
        <v>19202</v>
      </c>
      <c r="Y1591" t="s">
        <v>19203</v>
      </c>
      <c r="Z1591">
        <v>46</v>
      </c>
      <c r="AM1591">
        <v>3</v>
      </c>
      <c r="AN1591" t="s">
        <v>19204</v>
      </c>
      <c r="AO1591" s="17">
        <v>18568</v>
      </c>
      <c r="AP1591">
        <v>6</v>
      </c>
      <c r="AR1591" s="16">
        <v>44322</v>
      </c>
      <c r="AS1591">
        <v>520000</v>
      </c>
      <c r="AT1591" t="s">
        <v>35</v>
      </c>
      <c r="AU1591">
        <v>627395</v>
      </c>
      <c r="AV1591">
        <v>520000</v>
      </c>
      <c r="AW1591" t="s">
        <v>35</v>
      </c>
      <c r="AX1591">
        <v>627395</v>
      </c>
      <c r="AY1591" t="s">
        <v>5327</v>
      </c>
      <c r="AZ1591">
        <v>2886249</v>
      </c>
      <c r="BA1591" t="s">
        <v>39</v>
      </c>
      <c r="BB1591">
        <v>2886249</v>
      </c>
      <c r="BC1591">
        <v>3139112</v>
      </c>
      <c r="BD1591" t="s">
        <v>39</v>
      </c>
      <c r="BE1591">
        <v>3139112</v>
      </c>
      <c r="BF1591">
        <v>2</v>
      </c>
      <c r="BG1591">
        <v>4</v>
      </c>
      <c r="CC1591" t="s">
        <v>19205</v>
      </c>
      <c r="CD1591">
        <v>7</v>
      </c>
      <c r="CF1591">
        <v>0</v>
      </c>
      <c r="CG1591">
        <v>2</v>
      </c>
      <c r="CI1591" t="s">
        <v>4594</v>
      </c>
    </row>
    <row r="1592" spans="1:99" x14ac:dyDescent="0.2">
      <c r="A1592" s="21" t="s">
        <v>19206</v>
      </c>
      <c r="B1592" t="s">
        <v>19207</v>
      </c>
      <c r="C1592" s="16">
        <v>42522</v>
      </c>
      <c r="D1592" t="s">
        <v>4546</v>
      </c>
      <c r="F1592" t="s">
        <v>77</v>
      </c>
      <c r="G1592" t="s">
        <v>19208</v>
      </c>
      <c r="H1592" t="s">
        <v>4503</v>
      </c>
      <c r="I1592" t="s">
        <v>67</v>
      </c>
      <c r="J1592" t="s">
        <v>19209</v>
      </c>
      <c r="K1592" t="s">
        <v>10835</v>
      </c>
      <c r="L1592" t="s">
        <v>19210</v>
      </c>
      <c r="M1592">
        <v>7.1120000000000001</v>
      </c>
      <c r="N1592" t="s">
        <v>4484</v>
      </c>
      <c r="S1592" t="s">
        <v>4485</v>
      </c>
      <c r="T1592" t="s">
        <v>19211</v>
      </c>
      <c r="U1592" t="s">
        <v>19212</v>
      </c>
      <c r="V1592" t="s">
        <v>19213</v>
      </c>
      <c r="W1592" t="s">
        <v>19214</v>
      </c>
      <c r="X1592" t="s">
        <v>19215</v>
      </c>
      <c r="Y1592" t="s">
        <v>19216</v>
      </c>
      <c r="Z1592">
        <v>29</v>
      </c>
      <c r="AM1592">
        <v>2</v>
      </c>
      <c r="AN1592" t="s">
        <v>19217</v>
      </c>
      <c r="AO1592" t="s">
        <v>4692</v>
      </c>
      <c r="AP1592">
        <v>3</v>
      </c>
      <c r="AQ1592" t="s">
        <v>61</v>
      </c>
      <c r="AR1592" s="16">
        <v>44244</v>
      </c>
      <c r="AS1592">
        <v>7000000</v>
      </c>
      <c r="AT1592" t="s">
        <v>35</v>
      </c>
      <c r="AU1592">
        <v>8432718</v>
      </c>
      <c r="AV1592">
        <v>7000000</v>
      </c>
      <c r="AW1592" t="s">
        <v>35</v>
      </c>
      <c r="AX1592">
        <v>8432718</v>
      </c>
      <c r="AY1592" t="s">
        <v>67</v>
      </c>
      <c r="AZ1592">
        <v>12000000</v>
      </c>
      <c r="BA1592" t="s">
        <v>35</v>
      </c>
      <c r="BB1592">
        <v>13965467</v>
      </c>
      <c r="BC1592">
        <v>17000000</v>
      </c>
      <c r="BD1592" t="s">
        <v>35</v>
      </c>
      <c r="BE1592">
        <v>19598216</v>
      </c>
      <c r="BF1592">
        <v>5</v>
      </c>
      <c r="BG1592">
        <v>5</v>
      </c>
      <c r="CC1592" t="s">
        <v>13593</v>
      </c>
      <c r="CD1592">
        <v>33</v>
      </c>
      <c r="CF1592">
        <v>0</v>
      </c>
      <c r="CG1592">
        <v>0</v>
      </c>
      <c r="CI1592" t="s">
        <v>4580</v>
      </c>
      <c r="CJ1592">
        <v>33629</v>
      </c>
      <c r="CK1592" t="s">
        <v>39</v>
      </c>
      <c r="CL1592">
        <v>33629</v>
      </c>
      <c r="CN1592" t="s">
        <v>5008</v>
      </c>
      <c r="CP1592" t="s">
        <v>17137</v>
      </c>
      <c r="CQ1592" t="s">
        <v>19218</v>
      </c>
    </row>
    <row r="1593" spans="1:99" x14ac:dyDescent="0.2">
      <c r="A1593" s="21" t="s">
        <v>19219</v>
      </c>
      <c r="B1593" t="s">
        <v>19220</v>
      </c>
      <c r="C1593" s="16">
        <v>42933</v>
      </c>
      <c r="D1593" t="s">
        <v>4476</v>
      </c>
      <c r="G1593" t="s">
        <v>19221</v>
      </c>
      <c r="H1593" t="s">
        <v>4503</v>
      </c>
      <c r="I1593" t="s">
        <v>4504</v>
      </c>
      <c r="J1593" t="s">
        <v>19222</v>
      </c>
      <c r="K1593" t="s">
        <v>19223</v>
      </c>
      <c r="L1593" t="s">
        <v>19224</v>
      </c>
      <c r="M1593">
        <v>7.1980000000000004</v>
      </c>
      <c r="N1593" t="s">
        <v>4484</v>
      </c>
      <c r="S1593" t="s">
        <v>4485</v>
      </c>
      <c r="T1593" t="s">
        <v>19225</v>
      </c>
      <c r="U1593" t="s">
        <v>19226</v>
      </c>
      <c r="V1593" t="s">
        <v>19227</v>
      </c>
      <c r="W1593" t="s">
        <v>19228</v>
      </c>
      <c r="X1593" t="s">
        <v>19229</v>
      </c>
      <c r="Z1593">
        <v>8</v>
      </c>
      <c r="AM1593">
        <v>1</v>
      </c>
      <c r="AN1593" t="s">
        <v>19230</v>
      </c>
      <c r="AO1593" s="17">
        <v>18568</v>
      </c>
      <c r="AP1593">
        <v>3</v>
      </c>
      <c r="AR1593" s="16">
        <v>44340</v>
      </c>
      <c r="AS1593">
        <v>3000000</v>
      </c>
      <c r="AT1593" t="s">
        <v>39</v>
      </c>
      <c r="AU1593">
        <v>3000000</v>
      </c>
      <c r="AV1593">
        <v>3000000</v>
      </c>
      <c r="AW1593" t="s">
        <v>39</v>
      </c>
      <c r="AX1593">
        <v>3000000</v>
      </c>
      <c r="AY1593" t="s">
        <v>4504</v>
      </c>
      <c r="AZ1593">
        <v>3620000</v>
      </c>
      <c r="BA1593" t="s">
        <v>39</v>
      </c>
      <c r="BB1593">
        <v>3620000</v>
      </c>
      <c r="BC1593">
        <v>3620000</v>
      </c>
      <c r="BD1593" t="s">
        <v>39</v>
      </c>
      <c r="BE1593">
        <v>3620000</v>
      </c>
      <c r="BF1593">
        <v>1</v>
      </c>
      <c r="BG1593">
        <v>3</v>
      </c>
      <c r="CC1593" t="s">
        <v>19231</v>
      </c>
      <c r="CD1593">
        <v>4</v>
      </c>
      <c r="CN1593" t="s">
        <v>4530</v>
      </c>
      <c r="CP1593" t="s">
        <v>4969</v>
      </c>
      <c r="CQ1593" t="s">
        <v>19232</v>
      </c>
      <c r="CU1593">
        <v>21</v>
      </c>
    </row>
    <row r="1594" spans="1:99" x14ac:dyDescent="0.2">
      <c r="A1594" s="21" t="s">
        <v>19233</v>
      </c>
      <c r="B1594" t="s">
        <v>19234</v>
      </c>
      <c r="C1594" s="16">
        <v>43040</v>
      </c>
      <c r="D1594" t="s">
        <v>4546</v>
      </c>
      <c r="F1594" t="s">
        <v>77</v>
      </c>
      <c r="G1594" t="s">
        <v>19235</v>
      </c>
      <c r="H1594" t="s">
        <v>4503</v>
      </c>
      <c r="I1594" t="s">
        <v>60</v>
      </c>
      <c r="J1594" t="s">
        <v>19236</v>
      </c>
      <c r="K1594" t="s">
        <v>4654</v>
      </c>
      <c r="L1594" t="s">
        <v>19237</v>
      </c>
      <c r="M1594">
        <v>7.2560000000000002</v>
      </c>
      <c r="N1594" t="s">
        <v>4484</v>
      </c>
      <c r="S1594" t="s">
        <v>4485</v>
      </c>
      <c r="T1594" t="s">
        <v>19238</v>
      </c>
      <c r="U1594" t="s">
        <v>19239</v>
      </c>
      <c r="W1594" t="s">
        <v>19240</v>
      </c>
      <c r="X1594" t="s">
        <v>19241</v>
      </c>
      <c r="Z1594">
        <v>5</v>
      </c>
      <c r="AM1594">
        <v>5</v>
      </c>
      <c r="AN1594" t="s">
        <v>19242</v>
      </c>
      <c r="AO1594" s="17">
        <v>18568</v>
      </c>
      <c r="AP1594">
        <v>6</v>
      </c>
      <c r="AQ1594" t="s">
        <v>61</v>
      </c>
      <c r="AR1594" s="16">
        <v>44369</v>
      </c>
      <c r="AS1594">
        <v>10000000</v>
      </c>
      <c r="AT1594" t="s">
        <v>35</v>
      </c>
      <c r="AU1594">
        <v>11936393</v>
      </c>
      <c r="AV1594">
        <v>10000000</v>
      </c>
      <c r="AW1594" t="s">
        <v>35</v>
      </c>
      <c r="AX1594">
        <v>11936393</v>
      </c>
      <c r="AY1594" t="s">
        <v>60</v>
      </c>
      <c r="AZ1594">
        <v>14459443</v>
      </c>
      <c r="BA1594" t="s">
        <v>39</v>
      </c>
      <c r="BB1594">
        <v>14459443</v>
      </c>
      <c r="BC1594">
        <v>16695610</v>
      </c>
      <c r="BD1594" t="s">
        <v>39</v>
      </c>
      <c r="BE1594">
        <v>16695610</v>
      </c>
      <c r="BF1594">
        <v>4</v>
      </c>
      <c r="BG1594">
        <v>13</v>
      </c>
      <c r="CC1594" t="s">
        <v>5244</v>
      </c>
      <c r="CD1594">
        <v>10</v>
      </c>
      <c r="CP1594" t="s">
        <v>19243</v>
      </c>
      <c r="CQ1594" t="s">
        <v>19244</v>
      </c>
      <c r="CU1594">
        <v>17</v>
      </c>
    </row>
    <row r="1595" spans="1:99" x14ac:dyDescent="0.2">
      <c r="A1595" s="21" t="s">
        <v>2898</v>
      </c>
      <c r="B1595" t="s">
        <v>2900</v>
      </c>
      <c r="C1595" s="16">
        <v>40909</v>
      </c>
      <c r="D1595" t="s">
        <v>4501</v>
      </c>
      <c r="F1595" t="s">
        <v>77</v>
      </c>
      <c r="G1595" t="s">
        <v>19245</v>
      </c>
      <c r="H1595" t="s">
        <v>4503</v>
      </c>
      <c r="I1595" t="s">
        <v>97</v>
      </c>
      <c r="J1595" t="s">
        <v>2899</v>
      </c>
      <c r="K1595" t="s">
        <v>4506</v>
      </c>
      <c r="L1595" t="s">
        <v>2901</v>
      </c>
      <c r="M1595">
        <v>7.2869999999999999</v>
      </c>
      <c r="N1595" t="s">
        <v>4484</v>
      </c>
      <c r="S1595" t="s">
        <v>4485</v>
      </c>
      <c r="T1595" t="s">
        <v>2902</v>
      </c>
      <c r="U1595" t="s">
        <v>19246</v>
      </c>
      <c r="V1595" t="s">
        <v>19247</v>
      </c>
      <c r="W1595" t="s">
        <v>19248</v>
      </c>
      <c r="X1595" t="s">
        <v>19249</v>
      </c>
      <c r="Y1595" t="s">
        <v>19250</v>
      </c>
      <c r="Z1595">
        <v>92</v>
      </c>
      <c r="AB1595" t="s">
        <v>5882</v>
      </c>
      <c r="AC1595" t="s">
        <v>19251</v>
      </c>
      <c r="AD1595">
        <v>2</v>
      </c>
      <c r="AE1595">
        <v>2</v>
      </c>
      <c r="AF1595">
        <v>2</v>
      </c>
      <c r="AM1595">
        <v>1</v>
      </c>
      <c r="AN1595" t="s">
        <v>19252</v>
      </c>
      <c r="AO1595" s="17">
        <v>18568</v>
      </c>
      <c r="AP1595">
        <v>8</v>
      </c>
      <c r="AR1595" s="16">
        <v>44132</v>
      </c>
      <c r="AS1595">
        <v>25000000</v>
      </c>
      <c r="AT1595" t="s">
        <v>1244</v>
      </c>
      <c r="AU1595">
        <v>32473268</v>
      </c>
      <c r="AV1595">
        <v>25000000</v>
      </c>
      <c r="AW1595" t="s">
        <v>1244</v>
      </c>
      <c r="AX1595">
        <v>32473268</v>
      </c>
      <c r="AY1595" t="s">
        <v>97</v>
      </c>
      <c r="AZ1595">
        <v>56405945</v>
      </c>
      <c r="BA1595" t="s">
        <v>39</v>
      </c>
      <c r="BB1595">
        <v>56405945</v>
      </c>
      <c r="BC1595">
        <v>62258665</v>
      </c>
      <c r="BD1595" t="s">
        <v>39</v>
      </c>
      <c r="BE1595">
        <v>62258665</v>
      </c>
      <c r="BF1595">
        <v>3</v>
      </c>
      <c r="BG1595">
        <v>3</v>
      </c>
      <c r="CC1595" t="s">
        <v>9034</v>
      </c>
      <c r="CD1595">
        <v>73</v>
      </c>
      <c r="CJ1595">
        <v>3477</v>
      </c>
      <c r="CK1595" t="s">
        <v>39</v>
      </c>
      <c r="CL1595">
        <v>3477</v>
      </c>
      <c r="CP1595" t="s">
        <v>4555</v>
      </c>
      <c r="CQ1595" t="s">
        <v>19253</v>
      </c>
      <c r="CU1595">
        <v>26</v>
      </c>
    </row>
    <row r="1596" spans="1:99" x14ac:dyDescent="0.2">
      <c r="A1596" s="21" t="s">
        <v>75</v>
      </c>
      <c r="B1596" t="s">
        <v>76</v>
      </c>
      <c r="C1596" s="16">
        <v>41640</v>
      </c>
      <c r="D1596" t="s">
        <v>4501</v>
      </c>
      <c r="F1596" t="s">
        <v>77</v>
      </c>
      <c r="G1596" t="s">
        <v>19254</v>
      </c>
      <c r="H1596" t="s">
        <v>4503</v>
      </c>
      <c r="I1596" t="s">
        <v>60</v>
      </c>
      <c r="J1596" t="s">
        <v>74</v>
      </c>
      <c r="K1596" t="s">
        <v>4482</v>
      </c>
      <c r="L1596" t="s">
        <v>78</v>
      </c>
      <c r="M1596">
        <v>7.29</v>
      </c>
      <c r="N1596" t="s">
        <v>4484</v>
      </c>
      <c r="S1596" t="s">
        <v>4485</v>
      </c>
      <c r="T1596" t="s">
        <v>79</v>
      </c>
      <c r="U1596" t="s">
        <v>19255</v>
      </c>
      <c r="V1596" t="s">
        <v>19256</v>
      </c>
      <c r="W1596" t="s">
        <v>19257</v>
      </c>
      <c r="X1596" t="s">
        <v>19258</v>
      </c>
      <c r="Z1596">
        <v>6</v>
      </c>
      <c r="AM1596">
        <v>3</v>
      </c>
      <c r="AN1596" t="s">
        <v>19259</v>
      </c>
      <c r="AO1596" s="17">
        <v>18568</v>
      </c>
      <c r="AP1596">
        <v>3</v>
      </c>
      <c r="AQ1596" t="s">
        <v>61</v>
      </c>
      <c r="AR1596" s="16">
        <v>44370</v>
      </c>
      <c r="AS1596">
        <v>24000000</v>
      </c>
      <c r="AT1596" t="s">
        <v>39</v>
      </c>
      <c r="AU1596">
        <v>24000000</v>
      </c>
      <c r="AV1596">
        <v>24000000</v>
      </c>
      <c r="AW1596" t="s">
        <v>39</v>
      </c>
      <c r="AX1596">
        <v>24000000</v>
      </c>
      <c r="AY1596" t="s">
        <v>60</v>
      </c>
      <c r="AZ1596">
        <v>29524874</v>
      </c>
      <c r="BA1596" t="s">
        <v>39</v>
      </c>
      <c r="BB1596">
        <v>29524874</v>
      </c>
      <c r="BC1596">
        <v>29524874</v>
      </c>
      <c r="BD1596" t="s">
        <v>39</v>
      </c>
      <c r="BE1596">
        <v>29524874</v>
      </c>
      <c r="BF1596">
        <v>2</v>
      </c>
      <c r="BG1596">
        <v>6</v>
      </c>
      <c r="CC1596" t="s">
        <v>4607</v>
      </c>
      <c r="CD1596">
        <v>3</v>
      </c>
      <c r="CN1596" t="s">
        <v>4530</v>
      </c>
      <c r="CP1596" t="s">
        <v>5860</v>
      </c>
      <c r="CQ1596" t="s">
        <v>19260</v>
      </c>
      <c r="CU1596">
        <v>25</v>
      </c>
    </row>
    <row r="1597" spans="1:99" x14ac:dyDescent="0.2">
      <c r="A1597" s="21" t="s">
        <v>2460</v>
      </c>
      <c r="B1597" t="s">
        <v>2462</v>
      </c>
      <c r="C1597" s="16">
        <v>40909</v>
      </c>
      <c r="D1597" t="s">
        <v>4501</v>
      </c>
      <c r="F1597" t="s">
        <v>77</v>
      </c>
      <c r="G1597" t="s">
        <v>19261</v>
      </c>
      <c r="H1597" t="s">
        <v>4503</v>
      </c>
      <c r="I1597" t="s">
        <v>67</v>
      </c>
      <c r="J1597" t="s">
        <v>2461</v>
      </c>
      <c r="K1597" t="s">
        <v>4506</v>
      </c>
      <c r="L1597" t="s">
        <v>2463</v>
      </c>
      <c r="M1597">
        <v>7.4779999999999998</v>
      </c>
      <c r="N1597" t="s">
        <v>4484</v>
      </c>
      <c r="S1597" t="s">
        <v>4485</v>
      </c>
      <c r="T1597" t="s">
        <v>2464</v>
      </c>
      <c r="U1597" t="s">
        <v>19262</v>
      </c>
      <c r="W1597" t="s">
        <v>19263</v>
      </c>
      <c r="Z1597">
        <v>3</v>
      </c>
      <c r="AM1597">
        <v>2</v>
      </c>
      <c r="AN1597" t="s">
        <v>19264</v>
      </c>
      <c r="AO1597" t="s">
        <v>4692</v>
      </c>
      <c r="AP1597">
        <v>4</v>
      </c>
      <c r="AQ1597" t="s">
        <v>61</v>
      </c>
      <c r="AR1597" s="16">
        <v>44270</v>
      </c>
      <c r="AS1597">
        <v>45000000</v>
      </c>
      <c r="AT1597" t="s">
        <v>39</v>
      </c>
      <c r="AU1597">
        <v>45000000</v>
      </c>
      <c r="AV1597">
        <v>45000000</v>
      </c>
      <c r="AW1597" t="s">
        <v>39</v>
      </c>
      <c r="AX1597">
        <v>45000000</v>
      </c>
      <c r="AY1597" t="s">
        <v>67</v>
      </c>
      <c r="AZ1597">
        <v>48000000</v>
      </c>
      <c r="BA1597" t="s">
        <v>39</v>
      </c>
      <c r="BB1597">
        <v>48000000</v>
      </c>
      <c r="BC1597">
        <v>49800000</v>
      </c>
      <c r="BD1597" t="s">
        <v>39</v>
      </c>
      <c r="BE1597">
        <v>49800000</v>
      </c>
      <c r="BF1597">
        <v>4</v>
      </c>
      <c r="BG1597">
        <v>6</v>
      </c>
      <c r="CC1597" t="s">
        <v>4715</v>
      </c>
      <c r="CD1597">
        <v>8</v>
      </c>
      <c r="CF1597">
        <v>0</v>
      </c>
      <c r="CG1597">
        <v>11</v>
      </c>
      <c r="CI1597" t="s">
        <v>19265</v>
      </c>
    </row>
    <row r="1598" spans="1:99" x14ac:dyDescent="0.2">
      <c r="A1598" s="21" t="s">
        <v>3258</v>
      </c>
      <c r="B1598" t="s">
        <v>3260</v>
      </c>
      <c r="C1598" s="16">
        <v>40544</v>
      </c>
      <c r="D1598" t="s">
        <v>4501</v>
      </c>
      <c r="F1598" t="s">
        <v>77</v>
      </c>
      <c r="G1598" t="s">
        <v>19266</v>
      </c>
      <c r="H1598" t="s">
        <v>4503</v>
      </c>
      <c r="I1598" t="s">
        <v>97</v>
      </c>
      <c r="J1598" t="s">
        <v>3259</v>
      </c>
      <c r="K1598" t="s">
        <v>4506</v>
      </c>
      <c r="L1598" t="s">
        <v>3261</v>
      </c>
      <c r="M1598">
        <v>7.516</v>
      </c>
      <c r="N1598" t="s">
        <v>4484</v>
      </c>
      <c r="S1598" t="s">
        <v>4485</v>
      </c>
      <c r="T1598" t="s">
        <v>3262</v>
      </c>
      <c r="U1598" t="s">
        <v>19267</v>
      </c>
      <c r="V1598" t="s">
        <v>19268</v>
      </c>
      <c r="W1598" t="s">
        <v>19269</v>
      </c>
      <c r="X1598" t="s">
        <v>19270</v>
      </c>
      <c r="Y1598">
        <v>442036086984</v>
      </c>
      <c r="Z1598">
        <v>56</v>
      </c>
      <c r="AM1598">
        <v>3</v>
      </c>
      <c r="AN1598" t="s">
        <v>19271</v>
      </c>
      <c r="AO1598" t="s">
        <v>4528</v>
      </c>
      <c r="AP1598">
        <v>8</v>
      </c>
      <c r="AR1598" s="16">
        <v>43875</v>
      </c>
      <c r="AS1598">
        <v>8000000</v>
      </c>
      <c r="AT1598" t="s">
        <v>35</v>
      </c>
      <c r="AU1598">
        <v>8664403</v>
      </c>
      <c r="AV1598">
        <v>8000000</v>
      </c>
      <c r="AW1598" t="s">
        <v>35</v>
      </c>
      <c r="AX1598">
        <v>8664403</v>
      </c>
      <c r="AY1598" t="s">
        <v>97</v>
      </c>
      <c r="AZ1598">
        <v>35777418</v>
      </c>
      <c r="BA1598" t="s">
        <v>39</v>
      </c>
      <c r="BB1598">
        <v>35777418</v>
      </c>
      <c r="BC1598">
        <v>43793207</v>
      </c>
      <c r="BD1598" t="s">
        <v>39</v>
      </c>
      <c r="BE1598">
        <v>43793207</v>
      </c>
      <c r="BF1598">
        <v>5</v>
      </c>
      <c r="BG1598">
        <v>14</v>
      </c>
      <c r="CC1598" t="s">
        <v>5316</v>
      </c>
      <c r="CD1598">
        <v>10</v>
      </c>
      <c r="CF1598">
        <v>0</v>
      </c>
      <c r="CG1598">
        <v>10</v>
      </c>
      <c r="CI1598" t="s">
        <v>4594</v>
      </c>
    </row>
    <row r="1599" spans="1:99" x14ac:dyDescent="0.2">
      <c r="A1599" s="21" t="s">
        <v>19272</v>
      </c>
      <c r="B1599" t="s">
        <v>19273</v>
      </c>
      <c r="C1599" s="16">
        <v>42466</v>
      </c>
      <c r="D1599" t="s">
        <v>4476</v>
      </c>
      <c r="F1599" t="s">
        <v>77</v>
      </c>
      <c r="G1599" t="s">
        <v>19274</v>
      </c>
      <c r="H1599" t="s">
        <v>4503</v>
      </c>
      <c r="I1599" t="s">
        <v>52</v>
      </c>
      <c r="J1599" t="s">
        <v>19275</v>
      </c>
      <c r="K1599" t="s">
        <v>8031</v>
      </c>
      <c r="L1599" t="s">
        <v>19274</v>
      </c>
      <c r="M1599">
        <v>7.5659999999999998</v>
      </c>
      <c r="N1599" t="s">
        <v>4484</v>
      </c>
      <c r="S1599" t="s">
        <v>4485</v>
      </c>
      <c r="T1599" t="s">
        <v>19276</v>
      </c>
      <c r="U1599" t="s">
        <v>19277</v>
      </c>
      <c r="V1599" t="s">
        <v>19278</v>
      </c>
      <c r="W1599" t="s">
        <v>19279</v>
      </c>
      <c r="X1599" t="s">
        <v>19280</v>
      </c>
      <c r="Z1599">
        <v>19</v>
      </c>
      <c r="AM1599">
        <v>2</v>
      </c>
      <c r="AN1599" t="s">
        <v>19281</v>
      </c>
      <c r="AO1599" s="17">
        <v>18568</v>
      </c>
      <c r="AP1599">
        <v>5</v>
      </c>
      <c r="AQ1599" t="s">
        <v>52</v>
      </c>
      <c r="AR1599" s="16">
        <v>44349</v>
      </c>
      <c r="AS1599">
        <v>2100000</v>
      </c>
      <c r="AT1599" t="s">
        <v>35</v>
      </c>
      <c r="AU1599">
        <v>2563974</v>
      </c>
      <c r="AV1599">
        <v>2100000</v>
      </c>
      <c r="AW1599" t="s">
        <v>35</v>
      </c>
      <c r="AX1599">
        <v>2563974</v>
      </c>
      <c r="AY1599" t="s">
        <v>52</v>
      </c>
      <c r="AZ1599">
        <v>4101127</v>
      </c>
      <c r="BA1599" t="s">
        <v>39</v>
      </c>
      <c r="BB1599">
        <v>4101127</v>
      </c>
      <c r="BC1599">
        <v>4156787</v>
      </c>
      <c r="BD1599" t="s">
        <v>39</v>
      </c>
      <c r="BE1599">
        <v>4156787</v>
      </c>
      <c r="BF1599">
        <v>4</v>
      </c>
      <c r="BG1599">
        <v>13</v>
      </c>
      <c r="CF1599">
        <v>0</v>
      </c>
      <c r="CG1599">
        <v>1</v>
      </c>
      <c r="CI1599" t="s">
        <v>9715</v>
      </c>
      <c r="CN1599" t="s">
        <v>4530</v>
      </c>
      <c r="CP1599" t="s">
        <v>4716</v>
      </c>
      <c r="CQ1599" t="s">
        <v>19282</v>
      </c>
      <c r="CU1599">
        <v>18</v>
      </c>
    </row>
    <row r="1600" spans="1:99" x14ac:dyDescent="0.2">
      <c r="A1600" s="21" t="s">
        <v>2204</v>
      </c>
      <c r="B1600" t="s">
        <v>2206</v>
      </c>
      <c r="C1600" s="16">
        <v>41653</v>
      </c>
      <c r="D1600" t="s">
        <v>4476</v>
      </c>
      <c r="F1600" t="s">
        <v>77</v>
      </c>
      <c r="G1600" t="s">
        <v>19283</v>
      </c>
      <c r="H1600" t="s">
        <v>4503</v>
      </c>
      <c r="I1600" t="s">
        <v>5369</v>
      </c>
      <c r="J1600" t="s">
        <v>2205</v>
      </c>
      <c r="K1600" t="s">
        <v>4506</v>
      </c>
      <c r="L1600" t="s">
        <v>2207</v>
      </c>
      <c r="M1600">
        <v>7.5750000000000002</v>
      </c>
      <c r="N1600" t="s">
        <v>4484</v>
      </c>
      <c r="S1600" t="s">
        <v>4485</v>
      </c>
      <c r="T1600" t="s">
        <v>2208</v>
      </c>
      <c r="U1600" t="s">
        <v>19284</v>
      </c>
      <c r="V1600" t="s">
        <v>19285</v>
      </c>
      <c r="W1600" t="s">
        <v>19286</v>
      </c>
      <c r="X1600" t="s">
        <v>19287</v>
      </c>
      <c r="Y1600" t="s">
        <v>19288</v>
      </c>
      <c r="Z1600">
        <v>38</v>
      </c>
      <c r="AM1600">
        <v>3</v>
      </c>
      <c r="AN1600" t="s">
        <v>19289</v>
      </c>
      <c r="AO1600" s="17">
        <v>18568</v>
      </c>
      <c r="AP1600">
        <v>9</v>
      </c>
      <c r="AQ1600" t="s">
        <v>61</v>
      </c>
      <c r="AR1600" s="16">
        <v>43551</v>
      </c>
      <c r="AV1600">
        <v>11000000</v>
      </c>
      <c r="AW1600" t="s">
        <v>39</v>
      </c>
      <c r="AX1600">
        <v>11000000</v>
      </c>
      <c r="AY1600" t="s">
        <v>67</v>
      </c>
      <c r="AZ1600">
        <v>23000000</v>
      </c>
      <c r="BA1600" t="s">
        <v>39</v>
      </c>
      <c r="BB1600">
        <v>23000000</v>
      </c>
      <c r="BC1600">
        <v>23000000</v>
      </c>
      <c r="BD1600" t="s">
        <v>39</v>
      </c>
      <c r="BE1600">
        <v>23000000</v>
      </c>
      <c r="BF1600">
        <v>5</v>
      </c>
      <c r="BG1600">
        <v>22</v>
      </c>
      <c r="CC1600" t="s">
        <v>5334</v>
      </c>
      <c r="CD1600">
        <v>15</v>
      </c>
      <c r="CJ1600">
        <v>25249</v>
      </c>
      <c r="CK1600" t="s">
        <v>39</v>
      </c>
      <c r="CL1600">
        <v>25249</v>
      </c>
      <c r="CP1600" t="s">
        <v>4716</v>
      </c>
      <c r="CQ1600" t="s">
        <v>19290</v>
      </c>
      <c r="CU1600">
        <v>19</v>
      </c>
    </row>
    <row r="1601" spans="1:99" x14ac:dyDescent="0.2">
      <c r="A1601" s="21" t="s">
        <v>1815</v>
      </c>
      <c r="B1601" t="s">
        <v>1817</v>
      </c>
      <c r="C1601" s="16">
        <v>42272</v>
      </c>
      <c r="D1601" t="s">
        <v>4476</v>
      </c>
      <c r="F1601" t="s">
        <v>53</v>
      </c>
      <c r="G1601" t="s">
        <v>19291</v>
      </c>
      <c r="H1601" t="s">
        <v>4503</v>
      </c>
      <c r="I1601" t="s">
        <v>5830</v>
      </c>
      <c r="J1601" t="s">
        <v>1816</v>
      </c>
      <c r="K1601" t="s">
        <v>4506</v>
      </c>
      <c r="L1601" t="s">
        <v>1818</v>
      </c>
      <c r="M1601">
        <v>7.6449999999999996</v>
      </c>
      <c r="N1601" t="s">
        <v>4484</v>
      </c>
      <c r="S1601" t="s">
        <v>4485</v>
      </c>
      <c r="T1601" t="s">
        <v>1819</v>
      </c>
      <c r="U1601" t="s">
        <v>19292</v>
      </c>
      <c r="V1601" t="s">
        <v>19293</v>
      </c>
      <c r="W1601" t="s">
        <v>19294</v>
      </c>
      <c r="X1601" t="s">
        <v>19295</v>
      </c>
      <c r="Y1601">
        <v>9797750</v>
      </c>
      <c r="Z1601">
        <v>4</v>
      </c>
      <c r="AM1601">
        <v>3</v>
      </c>
      <c r="AN1601" t="s">
        <v>19296</v>
      </c>
      <c r="AO1601" t="s">
        <v>4692</v>
      </c>
      <c r="AP1601">
        <v>7</v>
      </c>
      <c r="AQ1601" t="s">
        <v>61</v>
      </c>
      <c r="AR1601" s="16">
        <v>44165</v>
      </c>
      <c r="AS1601">
        <v>10000000</v>
      </c>
      <c r="AT1601" t="s">
        <v>1244</v>
      </c>
      <c r="AU1601">
        <v>13335004</v>
      </c>
      <c r="AV1601">
        <v>20000000</v>
      </c>
      <c r="AW1601" t="s">
        <v>1244</v>
      </c>
      <c r="AX1601">
        <v>25390054</v>
      </c>
      <c r="AY1601" t="s">
        <v>67</v>
      </c>
      <c r="AZ1601">
        <v>45940509</v>
      </c>
      <c r="BA1601" t="s">
        <v>39</v>
      </c>
      <c r="BB1601">
        <v>45940509</v>
      </c>
      <c r="BC1601">
        <v>59275514</v>
      </c>
      <c r="BD1601" t="s">
        <v>39</v>
      </c>
      <c r="BE1601">
        <v>59275514</v>
      </c>
      <c r="BF1601">
        <v>1</v>
      </c>
      <c r="BG1601">
        <v>6</v>
      </c>
      <c r="CC1601" t="s">
        <v>5244</v>
      </c>
      <c r="CD1601">
        <v>14</v>
      </c>
      <c r="CF1601">
        <v>0</v>
      </c>
      <c r="CG1601">
        <v>1</v>
      </c>
      <c r="CI1601" t="s">
        <v>4594</v>
      </c>
    </row>
    <row r="1602" spans="1:99" x14ac:dyDescent="0.2">
      <c r="A1602" s="21" t="s">
        <v>2549</v>
      </c>
      <c r="B1602" t="s">
        <v>2550</v>
      </c>
      <c r="C1602" s="16">
        <v>43101</v>
      </c>
      <c r="D1602" t="s">
        <v>4501</v>
      </c>
      <c r="F1602" t="s">
        <v>53</v>
      </c>
      <c r="G1602" t="s">
        <v>19297</v>
      </c>
      <c r="H1602" t="s">
        <v>4503</v>
      </c>
      <c r="I1602" t="s">
        <v>60</v>
      </c>
      <c r="J1602" t="s">
        <v>1301</v>
      </c>
      <c r="K1602" t="s">
        <v>4506</v>
      </c>
      <c r="L1602" t="s">
        <v>2551</v>
      </c>
      <c r="M1602">
        <v>7.7</v>
      </c>
      <c r="N1602" t="s">
        <v>4484</v>
      </c>
      <c r="S1602" t="s">
        <v>4485</v>
      </c>
      <c r="T1602" t="s">
        <v>2552</v>
      </c>
      <c r="U1602" t="s">
        <v>19298</v>
      </c>
      <c r="W1602" t="s">
        <v>19299</v>
      </c>
      <c r="X1602" t="s">
        <v>19300</v>
      </c>
      <c r="Z1602">
        <v>8</v>
      </c>
      <c r="AM1602">
        <v>3</v>
      </c>
      <c r="AN1602" t="s">
        <v>19301</v>
      </c>
      <c r="AO1602" s="17">
        <v>18568</v>
      </c>
      <c r="AP1602">
        <v>3</v>
      </c>
      <c r="AQ1602" t="s">
        <v>61</v>
      </c>
      <c r="AR1602" s="16">
        <v>44357</v>
      </c>
      <c r="AS1602">
        <v>8800000</v>
      </c>
      <c r="AT1602" t="s">
        <v>1244</v>
      </c>
      <c r="AU1602">
        <v>12470117</v>
      </c>
      <c r="AV1602">
        <v>8800000</v>
      </c>
      <c r="AW1602" t="s">
        <v>1244</v>
      </c>
      <c r="AX1602">
        <v>12470117</v>
      </c>
      <c r="AY1602" t="s">
        <v>60</v>
      </c>
      <c r="AZ1602">
        <v>14658357</v>
      </c>
      <c r="BA1602" t="s">
        <v>39</v>
      </c>
      <c r="BB1602">
        <v>14658357</v>
      </c>
      <c r="BC1602">
        <v>16887331</v>
      </c>
      <c r="BD1602" t="s">
        <v>39</v>
      </c>
      <c r="BE1602">
        <v>16887331</v>
      </c>
      <c r="BF1602">
        <v>3</v>
      </c>
      <c r="BG1602">
        <v>10</v>
      </c>
      <c r="CC1602" t="s">
        <v>19302</v>
      </c>
      <c r="CD1602">
        <v>15</v>
      </c>
      <c r="CF1602">
        <v>0</v>
      </c>
      <c r="CG1602">
        <v>1</v>
      </c>
      <c r="CI1602" t="s">
        <v>4580</v>
      </c>
      <c r="CJ1602">
        <v>25249</v>
      </c>
      <c r="CK1602" t="s">
        <v>39</v>
      </c>
      <c r="CL1602">
        <v>25249</v>
      </c>
      <c r="CP1602" t="s">
        <v>4848</v>
      </c>
      <c r="CQ1602" t="s">
        <v>19303</v>
      </c>
    </row>
    <row r="1603" spans="1:99" x14ac:dyDescent="0.2">
      <c r="A1603" s="21" t="s">
        <v>19304</v>
      </c>
      <c r="B1603" t="s">
        <v>19305</v>
      </c>
      <c r="C1603" s="16">
        <v>43039</v>
      </c>
      <c r="D1603" t="s">
        <v>4476</v>
      </c>
      <c r="F1603" t="s">
        <v>53</v>
      </c>
      <c r="G1603" t="s">
        <v>19306</v>
      </c>
      <c r="H1603" t="s">
        <v>4503</v>
      </c>
      <c r="I1603" t="s">
        <v>52</v>
      </c>
      <c r="J1603" t="s">
        <v>19307</v>
      </c>
      <c r="K1603" t="s">
        <v>5029</v>
      </c>
      <c r="L1603" t="s">
        <v>19308</v>
      </c>
      <c r="M1603">
        <v>7.8019999999999996</v>
      </c>
      <c r="N1603" t="s">
        <v>4484</v>
      </c>
      <c r="S1603" t="s">
        <v>4485</v>
      </c>
      <c r="T1603" t="s">
        <v>19309</v>
      </c>
      <c r="U1603" t="s">
        <v>19310</v>
      </c>
      <c r="V1603" t="s">
        <v>19311</v>
      </c>
      <c r="W1603" t="s">
        <v>19312</v>
      </c>
      <c r="Z1603">
        <v>23</v>
      </c>
      <c r="AM1603">
        <v>4</v>
      </c>
      <c r="AN1603" t="s">
        <v>19313</v>
      </c>
      <c r="AO1603" s="17">
        <v>18568</v>
      </c>
      <c r="AP1603">
        <v>4</v>
      </c>
      <c r="AQ1603" t="s">
        <v>52</v>
      </c>
      <c r="AR1603" s="16">
        <v>44329</v>
      </c>
      <c r="AY1603" t="s">
        <v>52</v>
      </c>
      <c r="AZ1603">
        <v>21000000</v>
      </c>
      <c r="BA1603" t="s">
        <v>39</v>
      </c>
      <c r="BB1603">
        <v>21000000</v>
      </c>
      <c r="BC1603">
        <v>21000000</v>
      </c>
      <c r="BD1603" t="s">
        <v>39</v>
      </c>
      <c r="BE1603">
        <v>21000000</v>
      </c>
      <c r="BG1603">
        <v>3</v>
      </c>
      <c r="CC1603" t="s">
        <v>4607</v>
      </c>
      <c r="CD1603">
        <v>3</v>
      </c>
      <c r="CF1603">
        <v>0</v>
      </c>
      <c r="CG1603">
        <v>1</v>
      </c>
      <c r="CI1603" t="s">
        <v>4580</v>
      </c>
      <c r="CN1603" t="s">
        <v>4530</v>
      </c>
      <c r="CP1603" t="s">
        <v>6368</v>
      </c>
      <c r="CQ1603" t="s">
        <v>19314</v>
      </c>
      <c r="CU1603">
        <v>26</v>
      </c>
    </row>
    <row r="1604" spans="1:99" x14ac:dyDescent="0.2">
      <c r="A1604" s="21" t="s">
        <v>2751</v>
      </c>
      <c r="B1604" t="s">
        <v>2753</v>
      </c>
      <c r="C1604" s="16">
        <v>40848</v>
      </c>
      <c r="D1604" t="s">
        <v>4476</v>
      </c>
      <c r="E1604" t="s">
        <v>4477</v>
      </c>
      <c r="F1604" t="s">
        <v>45</v>
      </c>
      <c r="G1604" t="s">
        <v>19315</v>
      </c>
      <c r="H1604" t="s">
        <v>4503</v>
      </c>
      <c r="I1604" t="s">
        <v>5078</v>
      </c>
      <c r="J1604" t="s">
        <v>2752</v>
      </c>
      <c r="K1604" t="s">
        <v>4506</v>
      </c>
      <c r="L1604" t="s">
        <v>2754</v>
      </c>
      <c r="M1604">
        <v>7.8769999999999998</v>
      </c>
      <c r="N1604" t="s">
        <v>4484</v>
      </c>
      <c r="S1604" t="s">
        <v>4485</v>
      </c>
      <c r="T1604" t="s">
        <v>2755</v>
      </c>
      <c r="U1604" t="s">
        <v>19316</v>
      </c>
      <c r="W1604" t="s">
        <v>19317</v>
      </c>
      <c r="X1604" t="s">
        <v>19318</v>
      </c>
      <c r="Y1604" t="s">
        <v>19319</v>
      </c>
      <c r="Z1604">
        <v>31</v>
      </c>
      <c r="AM1604">
        <v>1</v>
      </c>
      <c r="AN1604" t="s">
        <v>19320</v>
      </c>
      <c r="AO1604" t="s">
        <v>4692</v>
      </c>
      <c r="AP1604">
        <v>10</v>
      </c>
      <c r="AQ1604" t="s">
        <v>36</v>
      </c>
      <c r="AR1604" s="16">
        <v>44061</v>
      </c>
      <c r="AS1604">
        <v>2500000</v>
      </c>
      <c r="AT1604" t="s">
        <v>1244</v>
      </c>
      <c r="AU1604">
        <v>3313211</v>
      </c>
      <c r="AY1604" t="s">
        <v>34</v>
      </c>
      <c r="AZ1604">
        <v>59741737</v>
      </c>
      <c r="BA1604" t="s">
        <v>39</v>
      </c>
      <c r="BB1604">
        <v>59741737</v>
      </c>
      <c r="BC1604">
        <v>156026345</v>
      </c>
      <c r="BD1604" t="s">
        <v>39</v>
      </c>
      <c r="BE1604">
        <v>156026345</v>
      </c>
      <c r="BF1604">
        <v>4</v>
      </c>
      <c r="BG1604">
        <v>9</v>
      </c>
      <c r="CC1604" t="s">
        <v>19321</v>
      </c>
      <c r="CD1604">
        <v>18</v>
      </c>
      <c r="CF1604">
        <v>0</v>
      </c>
      <c r="CG1604">
        <v>3</v>
      </c>
      <c r="CI1604" t="s">
        <v>4580</v>
      </c>
      <c r="CP1604" t="s">
        <v>4739</v>
      </c>
      <c r="CQ1604" t="s">
        <v>19322</v>
      </c>
      <c r="CT1604">
        <v>1</v>
      </c>
      <c r="CU1604">
        <v>28</v>
      </c>
    </row>
    <row r="1605" spans="1:99" x14ac:dyDescent="0.2">
      <c r="A1605" s="21" t="s">
        <v>19323</v>
      </c>
      <c r="B1605" t="s">
        <v>19324</v>
      </c>
      <c r="C1605" s="16">
        <v>41275</v>
      </c>
      <c r="D1605" t="s">
        <v>4501</v>
      </c>
      <c r="E1605" t="s">
        <v>4477</v>
      </c>
      <c r="F1605" t="s">
        <v>77</v>
      </c>
      <c r="G1605" t="s">
        <v>19325</v>
      </c>
      <c r="H1605" t="s">
        <v>4503</v>
      </c>
      <c r="I1605" t="s">
        <v>97</v>
      </c>
      <c r="J1605" t="s">
        <v>19326</v>
      </c>
      <c r="K1605" t="s">
        <v>4587</v>
      </c>
      <c r="L1605" t="s">
        <v>19327</v>
      </c>
      <c r="M1605">
        <v>8.0289999999999999</v>
      </c>
      <c r="N1605" t="s">
        <v>4484</v>
      </c>
      <c r="S1605" t="s">
        <v>4485</v>
      </c>
      <c r="T1605" t="s">
        <v>19328</v>
      </c>
      <c r="U1605" t="s">
        <v>19329</v>
      </c>
      <c r="V1605" t="s">
        <v>19330</v>
      </c>
      <c r="W1605" t="s">
        <v>19331</v>
      </c>
      <c r="X1605" t="s">
        <v>19332</v>
      </c>
      <c r="Z1605">
        <v>20</v>
      </c>
      <c r="AM1605">
        <v>5</v>
      </c>
      <c r="AN1605" t="s">
        <v>19333</v>
      </c>
      <c r="AO1605" s="17">
        <v>18568</v>
      </c>
      <c r="AP1605">
        <v>6</v>
      </c>
      <c r="AR1605" s="16">
        <v>43748</v>
      </c>
      <c r="AS1605">
        <v>90000000</v>
      </c>
      <c r="AT1605" t="s">
        <v>5006</v>
      </c>
      <c r="AU1605">
        <v>9147952</v>
      </c>
      <c r="AV1605">
        <v>90000000</v>
      </c>
      <c r="AW1605" t="s">
        <v>5006</v>
      </c>
      <c r="AX1605">
        <v>9147952</v>
      </c>
      <c r="AY1605" t="s">
        <v>97</v>
      </c>
      <c r="AZ1605">
        <v>27803974</v>
      </c>
      <c r="BA1605" t="s">
        <v>39</v>
      </c>
      <c r="BB1605">
        <v>27803974</v>
      </c>
      <c r="BC1605">
        <v>27803974</v>
      </c>
      <c r="BD1605" t="s">
        <v>39</v>
      </c>
      <c r="BE1605">
        <v>27803974</v>
      </c>
      <c r="BF1605">
        <v>2</v>
      </c>
      <c r="BG1605">
        <v>2</v>
      </c>
      <c r="CC1605" t="s">
        <v>13622</v>
      </c>
      <c r="CD1605">
        <v>48</v>
      </c>
      <c r="CF1605">
        <v>0</v>
      </c>
      <c r="CG1605">
        <v>1</v>
      </c>
      <c r="CI1605" t="s">
        <v>4580</v>
      </c>
      <c r="CN1605" t="s">
        <v>5008</v>
      </c>
      <c r="CP1605" t="s">
        <v>19334</v>
      </c>
      <c r="CQ1605" t="s">
        <v>19335</v>
      </c>
      <c r="CT1605">
        <v>1</v>
      </c>
      <c r="CU1605">
        <v>22</v>
      </c>
    </row>
    <row r="1606" spans="1:99" x14ac:dyDescent="0.2">
      <c r="A1606" s="21" t="s">
        <v>19336</v>
      </c>
      <c r="B1606" t="s">
        <v>19337</v>
      </c>
      <c r="C1606" s="16">
        <v>43101</v>
      </c>
      <c r="D1606" t="s">
        <v>4501</v>
      </c>
      <c r="F1606" t="s">
        <v>77</v>
      </c>
      <c r="G1606" t="s">
        <v>19338</v>
      </c>
      <c r="H1606" t="s">
        <v>4503</v>
      </c>
      <c r="I1606" t="s">
        <v>52</v>
      </c>
      <c r="J1606" t="s">
        <v>19339</v>
      </c>
      <c r="K1606" t="s">
        <v>4506</v>
      </c>
      <c r="L1606" t="s">
        <v>19340</v>
      </c>
      <c r="M1606">
        <v>8.1660000000000004</v>
      </c>
      <c r="N1606" t="s">
        <v>4484</v>
      </c>
      <c r="S1606" t="s">
        <v>4485</v>
      </c>
      <c r="T1606" t="s">
        <v>19341</v>
      </c>
      <c r="U1606" t="s">
        <v>19342</v>
      </c>
      <c r="V1606" t="s">
        <v>19343</v>
      </c>
      <c r="W1606" t="s">
        <v>19344</v>
      </c>
      <c r="X1606" t="s">
        <v>19345</v>
      </c>
      <c r="Z1606">
        <v>7</v>
      </c>
      <c r="AM1606">
        <v>2</v>
      </c>
      <c r="AN1606" t="s">
        <v>19346</v>
      </c>
      <c r="AO1606" s="17">
        <v>18568</v>
      </c>
      <c r="AP1606">
        <v>3</v>
      </c>
      <c r="AQ1606" t="s">
        <v>52</v>
      </c>
      <c r="AR1606" s="16">
        <v>44334</v>
      </c>
      <c r="AS1606">
        <v>2000000</v>
      </c>
      <c r="AT1606" t="s">
        <v>39</v>
      </c>
      <c r="AU1606">
        <v>2000000</v>
      </c>
      <c r="AV1606">
        <v>2000000</v>
      </c>
      <c r="AW1606" t="s">
        <v>39</v>
      </c>
      <c r="AX1606">
        <v>2000000</v>
      </c>
      <c r="AY1606" t="s">
        <v>52</v>
      </c>
      <c r="AZ1606">
        <v>2357474</v>
      </c>
      <c r="BA1606" t="s">
        <v>39</v>
      </c>
      <c r="BB1606">
        <v>2357474</v>
      </c>
      <c r="BC1606">
        <v>2357474</v>
      </c>
      <c r="BD1606" t="s">
        <v>39</v>
      </c>
      <c r="BE1606">
        <v>2357474</v>
      </c>
      <c r="BF1606">
        <v>2</v>
      </c>
      <c r="BG1606">
        <v>8</v>
      </c>
      <c r="CC1606" t="s">
        <v>4926</v>
      </c>
      <c r="CD1606">
        <v>3</v>
      </c>
      <c r="CP1606" t="s">
        <v>4969</v>
      </c>
      <c r="CQ1606" t="s">
        <v>19347</v>
      </c>
    </row>
    <row r="1607" spans="1:99" x14ac:dyDescent="0.2">
      <c r="A1607" s="21" t="s">
        <v>2512</v>
      </c>
      <c r="B1607" t="s">
        <v>2514</v>
      </c>
      <c r="C1607" s="16">
        <v>42705</v>
      </c>
      <c r="D1607" t="s">
        <v>4546</v>
      </c>
      <c r="F1607" t="s">
        <v>77</v>
      </c>
      <c r="G1607" t="s">
        <v>19348</v>
      </c>
      <c r="H1607" t="s">
        <v>4503</v>
      </c>
      <c r="I1607" t="s">
        <v>60</v>
      </c>
      <c r="J1607" t="s">
        <v>2513</v>
      </c>
      <c r="K1607" t="s">
        <v>4506</v>
      </c>
      <c r="L1607" t="s">
        <v>2515</v>
      </c>
      <c r="M1607">
        <v>8.2010000000000005</v>
      </c>
      <c r="N1607" t="s">
        <v>4484</v>
      </c>
      <c r="S1607" t="s">
        <v>4485</v>
      </c>
      <c r="T1607" t="s">
        <v>2516</v>
      </c>
      <c r="U1607" t="s">
        <v>19349</v>
      </c>
      <c r="W1607" t="s">
        <v>19350</v>
      </c>
      <c r="X1607" t="s">
        <v>19351</v>
      </c>
      <c r="Y1607" t="s">
        <v>19352</v>
      </c>
      <c r="Z1607">
        <v>8</v>
      </c>
      <c r="AM1607">
        <v>5</v>
      </c>
      <c r="AN1607" t="s">
        <v>19353</v>
      </c>
      <c r="AO1607" t="s">
        <v>4692</v>
      </c>
      <c r="AP1607">
        <v>3</v>
      </c>
      <c r="AQ1607" t="s">
        <v>61</v>
      </c>
      <c r="AR1607" s="16">
        <v>44399</v>
      </c>
      <c r="AY1607" t="s">
        <v>60</v>
      </c>
      <c r="AZ1607">
        <v>5134456</v>
      </c>
      <c r="BA1607" t="s">
        <v>39</v>
      </c>
      <c r="BB1607">
        <v>5134456</v>
      </c>
      <c r="BC1607">
        <v>5134456</v>
      </c>
      <c r="BD1607" t="s">
        <v>39</v>
      </c>
      <c r="BE1607">
        <v>5134456</v>
      </c>
      <c r="BG1607">
        <v>3</v>
      </c>
      <c r="CC1607" t="s">
        <v>5965</v>
      </c>
      <c r="CD1607">
        <v>2</v>
      </c>
      <c r="CF1607">
        <v>0</v>
      </c>
      <c r="CG1607">
        <v>8</v>
      </c>
      <c r="CI1607" t="s">
        <v>9715</v>
      </c>
      <c r="CJ1607">
        <v>783374</v>
      </c>
      <c r="CK1607" t="s">
        <v>39</v>
      </c>
      <c r="CL1607">
        <v>783374</v>
      </c>
      <c r="CP1607" t="s">
        <v>4739</v>
      </c>
      <c r="CQ1607" t="s">
        <v>19354</v>
      </c>
      <c r="CU1607">
        <v>11</v>
      </c>
    </row>
    <row r="1608" spans="1:99" x14ac:dyDescent="0.2">
      <c r="A1608" s="21" t="s">
        <v>2191</v>
      </c>
      <c r="B1608" t="s">
        <v>2192</v>
      </c>
      <c r="C1608" s="16">
        <v>42649</v>
      </c>
      <c r="D1608" t="s">
        <v>4476</v>
      </c>
      <c r="F1608" t="s">
        <v>77</v>
      </c>
      <c r="G1608" t="s">
        <v>19355</v>
      </c>
      <c r="H1608" t="s">
        <v>4503</v>
      </c>
      <c r="I1608" t="s">
        <v>60</v>
      </c>
      <c r="J1608" t="s">
        <v>1821</v>
      </c>
      <c r="K1608" t="s">
        <v>4506</v>
      </c>
      <c r="L1608" t="s">
        <v>2193</v>
      </c>
      <c r="M1608">
        <v>8.2119999999999997</v>
      </c>
      <c r="N1608" t="s">
        <v>4484</v>
      </c>
      <c r="S1608" t="s">
        <v>4485</v>
      </c>
      <c r="T1608" t="s">
        <v>2194</v>
      </c>
      <c r="U1608" t="s">
        <v>19356</v>
      </c>
      <c r="V1608" t="s">
        <v>19357</v>
      </c>
      <c r="W1608" t="s">
        <v>19358</v>
      </c>
      <c r="X1608" t="s">
        <v>19359</v>
      </c>
      <c r="Z1608">
        <v>7</v>
      </c>
      <c r="AM1608">
        <v>2</v>
      </c>
      <c r="AN1608" t="s">
        <v>19360</v>
      </c>
      <c r="AO1608" s="17">
        <v>18568</v>
      </c>
      <c r="AP1608">
        <v>7</v>
      </c>
      <c r="AQ1608" t="s">
        <v>61</v>
      </c>
      <c r="AR1608" s="16">
        <v>44350</v>
      </c>
      <c r="AS1608">
        <v>11400000</v>
      </c>
      <c r="AT1608" t="s">
        <v>39</v>
      </c>
      <c r="AU1608">
        <v>11400000</v>
      </c>
      <c r="AV1608">
        <v>11400000</v>
      </c>
      <c r="AW1608" t="s">
        <v>39</v>
      </c>
      <c r="AX1608">
        <v>11400000</v>
      </c>
      <c r="AY1608" t="s">
        <v>60</v>
      </c>
      <c r="AZ1608">
        <v>22300000</v>
      </c>
      <c r="BA1608" t="s">
        <v>39</v>
      </c>
      <c r="BB1608">
        <v>22300000</v>
      </c>
      <c r="BC1608">
        <v>22300000</v>
      </c>
      <c r="BD1608" t="s">
        <v>39</v>
      </c>
      <c r="BE1608">
        <v>22300000</v>
      </c>
      <c r="BF1608">
        <v>3</v>
      </c>
      <c r="BG1608">
        <v>10</v>
      </c>
      <c r="CC1608" t="s">
        <v>9046</v>
      </c>
      <c r="CD1608">
        <v>19</v>
      </c>
      <c r="CP1608" t="s">
        <v>4555</v>
      </c>
      <c r="CQ1608" t="s">
        <v>19361</v>
      </c>
      <c r="CU1608">
        <v>29</v>
      </c>
    </row>
    <row r="1609" spans="1:99" x14ac:dyDescent="0.2">
      <c r="A1609" s="21" t="s">
        <v>2019</v>
      </c>
      <c r="B1609" t="s">
        <v>2021</v>
      </c>
      <c r="C1609" s="16">
        <v>42644</v>
      </c>
      <c r="D1609" t="s">
        <v>4546</v>
      </c>
      <c r="F1609" t="s">
        <v>53</v>
      </c>
      <c r="G1609" t="s">
        <v>19362</v>
      </c>
      <c r="H1609" t="s">
        <v>4503</v>
      </c>
      <c r="I1609" t="s">
        <v>60</v>
      </c>
      <c r="J1609" t="s">
        <v>2020</v>
      </c>
      <c r="K1609" t="s">
        <v>4506</v>
      </c>
      <c r="L1609" t="s">
        <v>2022</v>
      </c>
      <c r="M1609">
        <v>8.2149999999999999</v>
      </c>
      <c r="N1609" t="s">
        <v>4484</v>
      </c>
      <c r="S1609" t="s">
        <v>4485</v>
      </c>
      <c r="T1609" t="s">
        <v>2023</v>
      </c>
      <c r="U1609" t="s">
        <v>19363</v>
      </c>
      <c r="V1609" t="s">
        <v>19364</v>
      </c>
      <c r="W1609" t="s">
        <v>19365</v>
      </c>
      <c r="X1609" t="s">
        <v>19366</v>
      </c>
      <c r="Z1609">
        <v>16</v>
      </c>
      <c r="AM1609">
        <v>1</v>
      </c>
      <c r="AN1609" t="s">
        <v>19367</v>
      </c>
      <c r="AO1609" s="17">
        <v>18568</v>
      </c>
      <c r="AP1609">
        <v>3</v>
      </c>
      <c r="AQ1609" t="s">
        <v>61</v>
      </c>
      <c r="AR1609" s="16">
        <v>44160</v>
      </c>
      <c r="AS1609">
        <v>12000000</v>
      </c>
      <c r="AT1609" t="s">
        <v>39</v>
      </c>
      <c r="AU1609">
        <v>12000000</v>
      </c>
      <c r="AV1609">
        <v>12000000</v>
      </c>
      <c r="AW1609" t="s">
        <v>39</v>
      </c>
      <c r="AX1609">
        <v>12000000</v>
      </c>
      <c r="AY1609" t="s">
        <v>60</v>
      </c>
      <c r="AZ1609">
        <v>20000000</v>
      </c>
      <c r="BA1609" t="s">
        <v>39</v>
      </c>
      <c r="BB1609">
        <v>20000000</v>
      </c>
      <c r="BC1609">
        <v>20000000</v>
      </c>
      <c r="BD1609" t="s">
        <v>39</v>
      </c>
      <c r="BE1609">
        <v>20000000</v>
      </c>
      <c r="BF1609">
        <v>3</v>
      </c>
      <c r="BG1609">
        <v>10</v>
      </c>
      <c r="CC1609" t="s">
        <v>9046</v>
      </c>
      <c r="CD1609">
        <v>21</v>
      </c>
      <c r="CF1609">
        <v>1</v>
      </c>
      <c r="CG1609">
        <v>1</v>
      </c>
      <c r="CH1609" t="s">
        <v>4629</v>
      </c>
    </row>
    <row r="1610" spans="1:99" x14ac:dyDescent="0.2">
      <c r="A1610" s="21" t="s">
        <v>1377</v>
      </c>
      <c r="B1610" t="s">
        <v>1379</v>
      </c>
      <c r="C1610" s="16">
        <v>42906</v>
      </c>
      <c r="D1610" t="s">
        <v>4476</v>
      </c>
      <c r="G1610" t="s">
        <v>19368</v>
      </c>
      <c r="H1610" t="s">
        <v>4503</v>
      </c>
      <c r="I1610" t="s">
        <v>52</v>
      </c>
      <c r="J1610" t="s">
        <v>1378</v>
      </c>
      <c r="K1610" t="s">
        <v>4506</v>
      </c>
      <c r="L1610" t="s">
        <v>1380</v>
      </c>
      <c r="M1610">
        <v>8.2929999999999993</v>
      </c>
      <c r="N1610" t="s">
        <v>4484</v>
      </c>
      <c r="S1610" t="s">
        <v>4485</v>
      </c>
      <c r="T1610" t="s">
        <v>1381</v>
      </c>
      <c r="U1610" t="s">
        <v>19369</v>
      </c>
      <c r="V1610" t="s">
        <v>19370</v>
      </c>
      <c r="W1610" t="s">
        <v>19371</v>
      </c>
      <c r="X1610" t="s">
        <v>19372</v>
      </c>
      <c r="Y1610" t="s">
        <v>19373</v>
      </c>
      <c r="Z1610">
        <v>9</v>
      </c>
      <c r="AM1610">
        <v>3</v>
      </c>
      <c r="AN1610" t="s">
        <v>19374</v>
      </c>
      <c r="AO1610" t="s">
        <v>4692</v>
      </c>
      <c r="AP1610">
        <v>4</v>
      </c>
      <c r="AQ1610" t="s">
        <v>52</v>
      </c>
      <c r="AR1610" s="16">
        <v>44252</v>
      </c>
      <c r="AY1610" t="s">
        <v>52</v>
      </c>
      <c r="AZ1610">
        <v>7916246</v>
      </c>
      <c r="BA1610" t="s">
        <v>39</v>
      </c>
      <c r="BB1610">
        <v>7916246</v>
      </c>
      <c r="BC1610">
        <v>21543789</v>
      </c>
      <c r="BD1610" t="s">
        <v>39</v>
      </c>
      <c r="BE1610">
        <v>21543789</v>
      </c>
      <c r="BF1610">
        <v>1</v>
      </c>
      <c r="BG1610">
        <v>2</v>
      </c>
      <c r="CC1610" t="s">
        <v>11220</v>
      </c>
      <c r="CD1610">
        <v>19</v>
      </c>
      <c r="CP1610" t="s">
        <v>4703</v>
      </c>
      <c r="CQ1610" t="s">
        <v>19375</v>
      </c>
      <c r="CU1610">
        <v>18</v>
      </c>
    </row>
    <row r="1611" spans="1:99" x14ac:dyDescent="0.2">
      <c r="A1611" s="21" t="s">
        <v>19376</v>
      </c>
      <c r="B1611" t="s">
        <v>19377</v>
      </c>
      <c r="C1611" s="16">
        <v>43101</v>
      </c>
      <c r="D1611" t="s">
        <v>4501</v>
      </c>
      <c r="H1611" t="s">
        <v>4503</v>
      </c>
      <c r="I1611" t="s">
        <v>60</v>
      </c>
      <c r="J1611" t="s">
        <v>19378</v>
      </c>
      <c r="K1611" t="s">
        <v>5220</v>
      </c>
      <c r="L1611" t="s">
        <v>19379</v>
      </c>
      <c r="M1611">
        <v>8.3089999999999993</v>
      </c>
      <c r="N1611" t="s">
        <v>4484</v>
      </c>
      <c r="S1611" t="s">
        <v>4485</v>
      </c>
      <c r="T1611" t="s">
        <v>19380</v>
      </c>
      <c r="U1611" t="s">
        <v>19381</v>
      </c>
      <c r="W1611" t="s">
        <v>19382</v>
      </c>
      <c r="X1611" t="s">
        <v>19383</v>
      </c>
      <c r="Z1611">
        <v>5</v>
      </c>
      <c r="AM1611">
        <v>2</v>
      </c>
      <c r="AN1611" t="s">
        <v>19384</v>
      </c>
      <c r="AO1611" s="17">
        <v>18568</v>
      </c>
      <c r="AP1611">
        <v>3</v>
      </c>
      <c r="AQ1611" t="s">
        <v>61</v>
      </c>
      <c r="AR1611" s="16">
        <v>44370</v>
      </c>
      <c r="AS1611">
        <v>10000000</v>
      </c>
      <c r="AT1611" t="s">
        <v>39</v>
      </c>
      <c r="AU1611">
        <v>10000000</v>
      </c>
      <c r="AV1611">
        <v>10000000</v>
      </c>
      <c r="AW1611" t="s">
        <v>39</v>
      </c>
      <c r="AX1611">
        <v>10000000</v>
      </c>
      <c r="AY1611" t="s">
        <v>60</v>
      </c>
      <c r="AZ1611">
        <v>10000000</v>
      </c>
      <c r="BA1611" t="s">
        <v>39</v>
      </c>
      <c r="BB1611">
        <v>10000000</v>
      </c>
      <c r="BC1611">
        <v>10000000</v>
      </c>
      <c r="BD1611" t="s">
        <v>39</v>
      </c>
      <c r="BE1611">
        <v>10000000</v>
      </c>
      <c r="BF1611">
        <v>2</v>
      </c>
      <c r="BG1611">
        <v>2</v>
      </c>
      <c r="CC1611" t="s">
        <v>19385</v>
      </c>
      <c r="CD1611">
        <v>11</v>
      </c>
      <c r="CN1611" t="s">
        <v>4530</v>
      </c>
      <c r="CP1611" t="s">
        <v>14118</v>
      </c>
      <c r="CQ1611" t="s">
        <v>19386</v>
      </c>
    </row>
    <row r="1612" spans="1:99" x14ac:dyDescent="0.2">
      <c r="A1612" s="21" t="s">
        <v>19387</v>
      </c>
      <c r="B1612" t="s">
        <v>19388</v>
      </c>
      <c r="C1612" s="16">
        <v>38765</v>
      </c>
      <c r="D1612" t="s">
        <v>4476</v>
      </c>
      <c r="E1612" t="s">
        <v>4612</v>
      </c>
      <c r="F1612" t="s">
        <v>77</v>
      </c>
      <c r="G1612" t="s">
        <v>19389</v>
      </c>
      <c r="H1612" t="s">
        <v>4503</v>
      </c>
      <c r="I1612" t="s">
        <v>5078</v>
      </c>
      <c r="J1612" t="s">
        <v>19390</v>
      </c>
      <c r="K1612" t="s">
        <v>19391</v>
      </c>
      <c r="L1612" t="s">
        <v>19392</v>
      </c>
      <c r="M1612">
        <v>8.33</v>
      </c>
      <c r="N1612" t="s">
        <v>4484</v>
      </c>
      <c r="O1612" s="16">
        <v>43566</v>
      </c>
      <c r="P1612" t="s">
        <v>4476</v>
      </c>
      <c r="S1612" t="s">
        <v>4485</v>
      </c>
      <c r="T1612" t="s">
        <v>19393</v>
      </c>
      <c r="U1612" t="s">
        <v>19394</v>
      </c>
      <c r="V1612" t="s">
        <v>19395</v>
      </c>
      <c r="W1612" t="s">
        <v>19396</v>
      </c>
      <c r="X1612" t="s">
        <v>19397</v>
      </c>
      <c r="Y1612" t="s">
        <v>19398</v>
      </c>
      <c r="Z1612">
        <v>31</v>
      </c>
      <c r="AM1612">
        <v>4</v>
      </c>
      <c r="AN1612" t="s">
        <v>19399</v>
      </c>
      <c r="AO1612" t="s">
        <v>4692</v>
      </c>
      <c r="AP1612">
        <v>7</v>
      </c>
      <c r="AQ1612" t="s">
        <v>203</v>
      </c>
      <c r="AR1612" s="16">
        <v>43125</v>
      </c>
      <c r="AS1612">
        <v>1600000</v>
      </c>
      <c r="AT1612" t="s">
        <v>35</v>
      </c>
      <c r="AU1612">
        <v>1982622</v>
      </c>
      <c r="AV1612">
        <v>1358462</v>
      </c>
      <c r="AW1612" t="s">
        <v>35</v>
      </c>
      <c r="AX1612">
        <v>1433496</v>
      </c>
      <c r="AY1612" t="s">
        <v>97</v>
      </c>
      <c r="AZ1612">
        <v>6787484</v>
      </c>
      <c r="BA1612" t="s">
        <v>39</v>
      </c>
      <c r="BB1612">
        <v>6787484</v>
      </c>
      <c r="BC1612">
        <v>8770106</v>
      </c>
      <c r="BD1612" t="s">
        <v>39</v>
      </c>
      <c r="BE1612">
        <v>8770106</v>
      </c>
      <c r="BF1612">
        <v>3</v>
      </c>
      <c r="BG1612">
        <v>4</v>
      </c>
      <c r="BH1612" t="s">
        <v>18914</v>
      </c>
      <c r="BI1612" t="s">
        <v>18915</v>
      </c>
      <c r="BJ1612" s="16">
        <v>43566</v>
      </c>
      <c r="BK1612" t="s">
        <v>4476</v>
      </c>
      <c r="BO1612" t="s">
        <v>5195</v>
      </c>
      <c r="CC1612" t="s">
        <v>4926</v>
      </c>
      <c r="CD1612">
        <v>2</v>
      </c>
      <c r="CF1612">
        <v>0</v>
      </c>
      <c r="CG1612">
        <v>3</v>
      </c>
      <c r="CI1612" t="s">
        <v>4580</v>
      </c>
      <c r="CN1612" t="s">
        <v>4647</v>
      </c>
      <c r="CP1612" t="s">
        <v>19400</v>
      </c>
      <c r="CQ1612" t="s">
        <v>19401</v>
      </c>
      <c r="CR1612" t="s">
        <v>19402</v>
      </c>
      <c r="CS1612" t="s">
        <v>19403</v>
      </c>
      <c r="CT1612">
        <v>4</v>
      </c>
      <c r="CU1612">
        <v>25</v>
      </c>
    </row>
    <row r="1613" spans="1:99" x14ac:dyDescent="0.2">
      <c r="A1613" s="21" t="s">
        <v>19404</v>
      </c>
      <c r="B1613" t="s">
        <v>19405</v>
      </c>
      <c r="C1613" s="16">
        <v>43374</v>
      </c>
      <c r="D1613" t="s">
        <v>4546</v>
      </c>
      <c r="F1613" t="s">
        <v>53</v>
      </c>
      <c r="G1613" t="s">
        <v>19406</v>
      </c>
      <c r="H1613" t="s">
        <v>4503</v>
      </c>
      <c r="I1613" t="s">
        <v>52</v>
      </c>
      <c r="J1613" t="s">
        <v>3511</v>
      </c>
      <c r="K1613" t="s">
        <v>4828</v>
      </c>
      <c r="L1613" t="s">
        <v>19407</v>
      </c>
      <c r="M1613">
        <v>8.3970000000000002</v>
      </c>
      <c r="N1613" t="s">
        <v>4484</v>
      </c>
      <c r="S1613" t="s">
        <v>4485</v>
      </c>
      <c r="T1613" t="s">
        <v>19408</v>
      </c>
      <c r="V1613" t="s">
        <v>19409</v>
      </c>
      <c r="W1613" t="s">
        <v>19410</v>
      </c>
      <c r="X1613" t="s">
        <v>19411</v>
      </c>
      <c r="Y1613" t="s">
        <v>19412</v>
      </c>
      <c r="Z1613">
        <v>2</v>
      </c>
      <c r="AM1613">
        <v>2</v>
      </c>
      <c r="AN1613" t="s">
        <v>19413</v>
      </c>
      <c r="AO1613" s="18">
        <v>44470</v>
      </c>
      <c r="AP1613">
        <v>5</v>
      </c>
      <c r="AQ1613" t="s">
        <v>52</v>
      </c>
      <c r="AR1613" s="16">
        <v>44412</v>
      </c>
      <c r="AS1613">
        <v>2500000</v>
      </c>
      <c r="AT1613" t="s">
        <v>35</v>
      </c>
      <c r="AU1613">
        <v>2959501</v>
      </c>
      <c r="AV1613">
        <v>2500000</v>
      </c>
      <c r="AW1613" t="s">
        <v>35</v>
      </c>
      <c r="AX1613">
        <v>2959501</v>
      </c>
      <c r="AY1613" t="s">
        <v>52</v>
      </c>
      <c r="AZ1613">
        <v>3542303</v>
      </c>
      <c r="BA1613" t="s">
        <v>39</v>
      </c>
      <c r="BB1613">
        <v>3542303</v>
      </c>
      <c r="BC1613">
        <v>3542303</v>
      </c>
      <c r="BD1613" t="s">
        <v>39</v>
      </c>
      <c r="BE1613">
        <v>3542303</v>
      </c>
      <c r="BF1613">
        <v>2</v>
      </c>
      <c r="BG1613">
        <v>13</v>
      </c>
      <c r="CC1613" t="s">
        <v>4579</v>
      </c>
      <c r="CD1613">
        <v>5</v>
      </c>
      <c r="CN1613" t="s">
        <v>4530</v>
      </c>
      <c r="CP1613" t="s">
        <v>4555</v>
      </c>
      <c r="CQ1613" t="s">
        <v>19414</v>
      </c>
    </row>
    <row r="1614" spans="1:99" x14ac:dyDescent="0.2">
      <c r="A1614" s="21" t="s">
        <v>2039</v>
      </c>
      <c r="B1614" t="s">
        <v>2041</v>
      </c>
      <c r="C1614" s="16">
        <v>41640</v>
      </c>
      <c r="D1614" t="s">
        <v>4501</v>
      </c>
      <c r="F1614" t="s">
        <v>77</v>
      </c>
      <c r="G1614" t="s">
        <v>19415</v>
      </c>
      <c r="H1614" t="s">
        <v>4503</v>
      </c>
      <c r="I1614" t="s">
        <v>67</v>
      </c>
      <c r="J1614" t="s">
        <v>2040</v>
      </c>
      <c r="K1614" t="s">
        <v>4506</v>
      </c>
      <c r="L1614" t="s">
        <v>2042</v>
      </c>
      <c r="M1614">
        <v>8.4290000000000003</v>
      </c>
      <c r="N1614" t="s">
        <v>4484</v>
      </c>
      <c r="S1614" t="s">
        <v>4485</v>
      </c>
      <c r="T1614" t="s">
        <v>2043</v>
      </c>
      <c r="U1614" t="s">
        <v>19416</v>
      </c>
      <c r="V1614" t="s">
        <v>19417</v>
      </c>
      <c r="W1614" t="s">
        <v>19418</v>
      </c>
      <c r="X1614" t="s">
        <v>19419</v>
      </c>
      <c r="Z1614">
        <v>6</v>
      </c>
      <c r="AM1614">
        <v>4</v>
      </c>
      <c r="AN1614" t="s">
        <v>19420</v>
      </c>
      <c r="AO1614" t="s">
        <v>4528</v>
      </c>
      <c r="AP1614">
        <v>5</v>
      </c>
      <c r="AQ1614" t="s">
        <v>61</v>
      </c>
      <c r="AR1614" s="16">
        <v>43571</v>
      </c>
      <c r="AS1614">
        <v>25000000</v>
      </c>
      <c r="AT1614" t="s">
        <v>1244</v>
      </c>
      <c r="AU1614">
        <v>32610467</v>
      </c>
      <c r="AV1614">
        <v>25000000</v>
      </c>
      <c r="AW1614" t="s">
        <v>1244</v>
      </c>
      <c r="AX1614">
        <v>32610467</v>
      </c>
      <c r="AY1614" t="s">
        <v>67</v>
      </c>
      <c r="AZ1614">
        <v>41430336</v>
      </c>
      <c r="BA1614" t="s">
        <v>39</v>
      </c>
      <c r="BB1614">
        <v>41430336</v>
      </c>
      <c r="BC1614">
        <v>41430336</v>
      </c>
      <c r="BD1614" t="s">
        <v>39</v>
      </c>
      <c r="BE1614">
        <v>41430336</v>
      </c>
      <c r="BF1614">
        <v>3</v>
      </c>
      <c r="BG1614">
        <v>13</v>
      </c>
      <c r="CC1614" t="s">
        <v>6380</v>
      </c>
      <c r="CD1614">
        <v>19</v>
      </c>
      <c r="CF1614">
        <v>0</v>
      </c>
      <c r="CG1614">
        <v>2</v>
      </c>
      <c r="CI1614" t="s">
        <v>4498</v>
      </c>
    </row>
    <row r="1615" spans="1:99" x14ac:dyDescent="0.2">
      <c r="A1615" s="21" t="s">
        <v>1648</v>
      </c>
      <c r="B1615" t="s">
        <v>1650</v>
      </c>
      <c r="C1615" s="16">
        <v>42188</v>
      </c>
      <c r="D1615" t="s">
        <v>4476</v>
      </c>
      <c r="F1615" t="s">
        <v>53</v>
      </c>
      <c r="G1615" t="s">
        <v>19421</v>
      </c>
      <c r="H1615" t="s">
        <v>4503</v>
      </c>
      <c r="I1615" t="s">
        <v>60</v>
      </c>
      <c r="J1615" t="s">
        <v>1649</v>
      </c>
      <c r="K1615" t="s">
        <v>4506</v>
      </c>
      <c r="L1615" t="s">
        <v>1651</v>
      </c>
      <c r="M1615">
        <v>8.4329999999999998</v>
      </c>
      <c r="N1615" t="s">
        <v>4484</v>
      </c>
      <c r="S1615" t="s">
        <v>4485</v>
      </c>
      <c r="T1615" t="s">
        <v>1652</v>
      </c>
      <c r="U1615" t="s">
        <v>19422</v>
      </c>
      <c r="V1615" t="s">
        <v>19423</v>
      </c>
      <c r="W1615" t="s">
        <v>19424</v>
      </c>
      <c r="X1615" t="s">
        <v>19425</v>
      </c>
      <c r="Y1615" t="s">
        <v>19426</v>
      </c>
      <c r="Z1615">
        <v>9</v>
      </c>
      <c r="AM1615">
        <v>4</v>
      </c>
      <c r="AN1615" t="s">
        <v>19427</v>
      </c>
      <c r="AO1615" s="17">
        <v>18568</v>
      </c>
      <c r="AP1615">
        <v>9</v>
      </c>
      <c r="AQ1615" t="s">
        <v>61</v>
      </c>
      <c r="AR1615" s="16">
        <v>44272</v>
      </c>
      <c r="AS1615">
        <v>5000000</v>
      </c>
      <c r="AT1615" t="s">
        <v>1244</v>
      </c>
      <c r="AU1615">
        <v>6987729</v>
      </c>
      <c r="AV1615">
        <v>5000000</v>
      </c>
      <c r="AW1615" t="s">
        <v>1244</v>
      </c>
      <c r="AX1615">
        <v>6987729</v>
      </c>
      <c r="AY1615" t="s">
        <v>60</v>
      </c>
      <c r="AZ1615">
        <v>15330133</v>
      </c>
      <c r="BA1615" t="s">
        <v>39</v>
      </c>
      <c r="BB1615">
        <v>15330133</v>
      </c>
      <c r="BC1615">
        <v>15330133</v>
      </c>
      <c r="BD1615" t="s">
        <v>39</v>
      </c>
      <c r="BE1615">
        <v>15330133</v>
      </c>
      <c r="BF1615">
        <v>3</v>
      </c>
      <c r="BG1615">
        <v>8</v>
      </c>
      <c r="CC1615" t="s">
        <v>9034</v>
      </c>
      <c r="CD1615">
        <v>22</v>
      </c>
      <c r="CP1615" t="s">
        <v>4739</v>
      </c>
      <c r="CQ1615" t="s">
        <v>19428</v>
      </c>
      <c r="CU1615">
        <v>29</v>
      </c>
    </row>
    <row r="1616" spans="1:99" x14ac:dyDescent="0.2">
      <c r="A1616" s="21" t="s">
        <v>1344</v>
      </c>
      <c r="B1616" t="s">
        <v>1346</v>
      </c>
      <c r="C1616" s="16">
        <v>42751</v>
      </c>
      <c r="D1616" t="s">
        <v>4476</v>
      </c>
      <c r="F1616" t="s">
        <v>1347</v>
      </c>
      <c r="G1616" t="s">
        <v>19429</v>
      </c>
      <c r="H1616" t="s">
        <v>4503</v>
      </c>
      <c r="I1616" t="s">
        <v>52</v>
      </c>
      <c r="J1616" t="s">
        <v>1345</v>
      </c>
      <c r="K1616" t="s">
        <v>4506</v>
      </c>
      <c r="L1616" t="s">
        <v>1348</v>
      </c>
      <c r="M1616">
        <v>8.4809999999999999</v>
      </c>
      <c r="N1616" t="s">
        <v>4484</v>
      </c>
      <c r="S1616" t="s">
        <v>4485</v>
      </c>
      <c r="T1616" t="s">
        <v>1349</v>
      </c>
      <c r="U1616" t="s">
        <v>19430</v>
      </c>
      <c r="V1616" t="s">
        <v>19431</v>
      </c>
      <c r="W1616" t="s">
        <v>19432</v>
      </c>
      <c r="X1616" t="s">
        <v>19433</v>
      </c>
      <c r="Y1616" t="s">
        <v>19434</v>
      </c>
      <c r="Z1616">
        <v>5</v>
      </c>
      <c r="AM1616">
        <v>3</v>
      </c>
      <c r="AN1616" t="s">
        <v>19435</v>
      </c>
      <c r="AO1616" s="17">
        <v>18568</v>
      </c>
      <c r="AP1616">
        <v>3</v>
      </c>
      <c r="AQ1616" t="s">
        <v>52</v>
      </c>
      <c r="AR1616" s="16">
        <v>43796</v>
      </c>
      <c r="AS1616">
        <v>3100000</v>
      </c>
      <c r="AT1616" t="s">
        <v>35</v>
      </c>
      <c r="AU1616">
        <v>3411598</v>
      </c>
      <c r="AV1616">
        <v>3100000</v>
      </c>
      <c r="AW1616" t="s">
        <v>35</v>
      </c>
      <c r="AX1616">
        <v>3411598</v>
      </c>
      <c r="AY1616" t="s">
        <v>52</v>
      </c>
      <c r="AZ1616">
        <v>4411598</v>
      </c>
      <c r="BA1616" t="s">
        <v>39</v>
      </c>
      <c r="BB1616">
        <v>4411598</v>
      </c>
      <c r="BC1616">
        <v>4411598</v>
      </c>
      <c r="BD1616" t="s">
        <v>39</v>
      </c>
      <c r="BE1616">
        <v>4411598</v>
      </c>
      <c r="BF1616">
        <v>2</v>
      </c>
      <c r="BG1616">
        <v>8</v>
      </c>
      <c r="CC1616" t="s">
        <v>14450</v>
      </c>
      <c r="CD1616">
        <v>19</v>
      </c>
      <c r="CP1616" t="s">
        <v>4901</v>
      </c>
      <c r="CQ1616" t="s">
        <v>19436</v>
      </c>
    </row>
    <row r="1617" spans="1:99" x14ac:dyDescent="0.2">
      <c r="A1617" s="21" t="s">
        <v>19437</v>
      </c>
      <c r="B1617" t="s">
        <v>19438</v>
      </c>
      <c r="C1617" s="16">
        <v>42491</v>
      </c>
      <c r="D1617" t="s">
        <v>4546</v>
      </c>
      <c r="E1617" t="s">
        <v>4881</v>
      </c>
      <c r="F1617" t="s">
        <v>53</v>
      </c>
      <c r="G1617" t="s">
        <v>19439</v>
      </c>
      <c r="H1617" t="s">
        <v>4503</v>
      </c>
      <c r="I1617" t="s">
        <v>67</v>
      </c>
      <c r="J1617" t="s">
        <v>19440</v>
      </c>
      <c r="K1617" t="s">
        <v>4696</v>
      </c>
      <c r="L1617" t="s">
        <v>19441</v>
      </c>
      <c r="M1617">
        <v>8.5399999999999991</v>
      </c>
      <c r="N1617" t="s">
        <v>4484</v>
      </c>
      <c r="O1617" s="16">
        <v>43557</v>
      </c>
      <c r="P1617" t="s">
        <v>4476</v>
      </c>
      <c r="S1617" t="s">
        <v>4485</v>
      </c>
      <c r="T1617" t="s">
        <v>19442</v>
      </c>
      <c r="U1617" t="s">
        <v>19443</v>
      </c>
      <c r="V1617" t="s">
        <v>19444</v>
      </c>
      <c r="W1617" t="s">
        <v>19445</v>
      </c>
      <c r="X1617" t="s">
        <v>19446</v>
      </c>
      <c r="Y1617" t="s">
        <v>19447</v>
      </c>
      <c r="Z1617">
        <v>52</v>
      </c>
      <c r="AM1617">
        <v>7</v>
      </c>
      <c r="AN1617" t="s">
        <v>19448</v>
      </c>
      <c r="AO1617" t="s">
        <v>4528</v>
      </c>
      <c r="AP1617">
        <v>9</v>
      </c>
      <c r="AQ1617" t="s">
        <v>203</v>
      </c>
      <c r="AR1617" s="16">
        <v>44425</v>
      </c>
      <c r="AS1617">
        <v>15000000</v>
      </c>
      <c r="AT1617" t="s">
        <v>35</v>
      </c>
      <c r="AU1617">
        <v>17564094</v>
      </c>
      <c r="AV1617">
        <v>15000000</v>
      </c>
      <c r="AW1617" t="s">
        <v>35</v>
      </c>
      <c r="AX1617">
        <v>17564094</v>
      </c>
      <c r="AY1617" t="s">
        <v>67</v>
      </c>
      <c r="AZ1617">
        <v>71390188</v>
      </c>
      <c r="BA1617" t="s">
        <v>39</v>
      </c>
      <c r="BB1617">
        <v>71390188</v>
      </c>
      <c r="BC1617">
        <v>71390188</v>
      </c>
      <c r="BD1617" t="s">
        <v>39</v>
      </c>
      <c r="BE1617">
        <v>71390188</v>
      </c>
      <c r="BF1617">
        <v>5</v>
      </c>
      <c r="BG1617">
        <v>12</v>
      </c>
      <c r="BH1617" t="s">
        <v>7961</v>
      </c>
      <c r="BI1617" t="s">
        <v>18184</v>
      </c>
      <c r="BJ1617" s="16">
        <v>43557</v>
      </c>
      <c r="BK1617" t="s">
        <v>4476</v>
      </c>
      <c r="BO1617" t="s">
        <v>5195</v>
      </c>
      <c r="CC1617" t="s">
        <v>13642</v>
      </c>
      <c r="CD1617">
        <v>21</v>
      </c>
      <c r="CF1617">
        <v>0</v>
      </c>
      <c r="CG1617">
        <v>5</v>
      </c>
      <c r="CI1617" t="s">
        <v>4594</v>
      </c>
    </row>
    <row r="1618" spans="1:99" x14ac:dyDescent="0.2">
      <c r="A1618" s="21" t="s">
        <v>19449</v>
      </c>
      <c r="B1618" t="s">
        <v>19450</v>
      </c>
      <c r="C1618" s="16">
        <v>43101</v>
      </c>
      <c r="D1618" t="s">
        <v>4501</v>
      </c>
      <c r="E1618" t="s">
        <v>4477</v>
      </c>
      <c r="F1618" t="s">
        <v>77</v>
      </c>
      <c r="G1618" t="s">
        <v>19451</v>
      </c>
      <c r="H1618" t="s">
        <v>4503</v>
      </c>
      <c r="I1618" t="s">
        <v>5286</v>
      </c>
      <c r="J1618" t="s">
        <v>73</v>
      </c>
      <c r="K1618" t="s">
        <v>4696</v>
      </c>
      <c r="L1618" t="s">
        <v>19452</v>
      </c>
      <c r="M1618">
        <v>8.5909999999999993</v>
      </c>
      <c r="N1618" t="s">
        <v>4484</v>
      </c>
      <c r="S1618" t="s">
        <v>4485</v>
      </c>
      <c r="T1618" t="s">
        <v>19453</v>
      </c>
      <c r="U1618" t="s">
        <v>19454</v>
      </c>
      <c r="V1618" t="s">
        <v>19455</v>
      </c>
      <c r="W1618" t="s">
        <v>19456</v>
      </c>
      <c r="X1618" t="s">
        <v>19457</v>
      </c>
      <c r="Y1618" t="s">
        <v>19458</v>
      </c>
      <c r="Z1618">
        <v>2</v>
      </c>
      <c r="AM1618">
        <v>3</v>
      </c>
      <c r="AN1618" t="s">
        <v>19459</v>
      </c>
      <c r="AO1618" s="17">
        <v>18568</v>
      </c>
      <c r="AP1618">
        <v>3</v>
      </c>
      <c r="AQ1618" t="s">
        <v>61</v>
      </c>
      <c r="AR1618" s="16">
        <v>44272</v>
      </c>
      <c r="AS1618">
        <v>60000000</v>
      </c>
      <c r="AT1618" t="s">
        <v>39</v>
      </c>
      <c r="AU1618">
        <v>60000000</v>
      </c>
      <c r="AV1618">
        <v>5500000</v>
      </c>
      <c r="AW1618" t="s">
        <v>35</v>
      </c>
      <c r="AX1618">
        <v>6201613</v>
      </c>
      <c r="AY1618" t="s">
        <v>60</v>
      </c>
      <c r="AZ1618">
        <v>8500000</v>
      </c>
      <c r="BA1618" t="s">
        <v>35</v>
      </c>
      <c r="BB1618">
        <v>9599121</v>
      </c>
      <c r="BC1618">
        <v>69599121</v>
      </c>
      <c r="BD1618" t="s">
        <v>39</v>
      </c>
      <c r="BE1618">
        <v>69599121</v>
      </c>
      <c r="BF1618">
        <v>2</v>
      </c>
      <c r="BG1618">
        <v>4</v>
      </c>
      <c r="CC1618" t="s">
        <v>10787</v>
      </c>
      <c r="CD1618">
        <v>18</v>
      </c>
      <c r="CN1618" t="s">
        <v>4530</v>
      </c>
      <c r="CP1618" t="s">
        <v>4555</v>
      </c>
      <c r="CQ1618" t="s">
        <v>19460</v>
      </c>
      <c r="CT1618">
        <v>1</v>
      </c>
    </row>
    <row r="1619" spans="1:99" x14ac:dyDescent="0.2">
      <c r="A1619" s="21" t="s">
        <v>19461</v>
      </c>
      <c r="B1619" t="s">
        <v>19462</v>
      </c>
      <c r="C1619" s="16">
        <v>41306</v>
      </c>
      <c r="D1619" t="s">
        <v>4546</v>
      </c>
      <c r="F1619" t="s">
        <v>1315</v>
      </c>
      <c r="G1619" t="s">
        <v>19463</v>
      </c>
      <c r="H1619" t="s">
        <v>4503</v>
      </c>
      <c r="I1619" t="s">
        <v>1084</v>
      </c>
      <c r="J1619" t="s">
        <v>420</v>
      </c>
      <c r="K1619" t="s">
        <v>4696</v>
      </c>
      <c r="L1619" t="s">
        <v>19464</v>
      </c>
      <c r="M1619">
        <v>8.6549999999999994</v>
      </c>
      <c r="N1619" t="s">
        <v>4484</v>
      </c>
      <c r="S1619" t="s">
        <v>4485</v>
      </c>
      <c r="T1619" t="s">
        <v>19465</v>
      </c>
      <c r="U1619" t="s">
        <v>19466</v>
      </c>
      <c r="V1619" t="s">
        <v>19467</v>
      </c>
      <c r="W1619" t="s">
        <v>19468</v>
      </c>
      <c r="X1619" t="s">
        <v>19469</v>
      </c>
      <c r="Y1619" t="s">
        <v>19470</v>
      </c>
      <c r="Z1619">
        <v>250</v>
      </c>
      <c r="AA1619" t="s">
        <v>4712</v>
      </c>
      <c r="AM1619">
        <v>2</v>
      </c>
      <c r="AN1619" t="s">
        <v>19471</v>
      </c>
      <c r="AO1619" t="s">
        <v>4714</v>
      </c>
      <c r="AP1619">
        <v>9</v>
      </c>
      <c r="AQ1619" t="s">
        <v>36</v>
      </c>
      <c r="AR1619" s="16">
        <v>44253</v>
      </c>
      <c r="AS1619">
        <v>30000000</v>
      </c>
      <c r="AT1619" t="s">
        <v>35</v>
      </c>
      <c r="AU1619">
        <v>36216225</v>
      </c>
      <c r="AV1619">
        <v>30000000</v>
      </c>
      <c r="AW1619" t="s">
        <v>35</v>
      </c>
      <c r="AX1619">
        <v>36216225</v>
      </c>
      <c r="AY1619" t="s">
        <v>1084</v>
      </c>
      <c r="AZ1619">
        <v>819009300</v>
      </c>
      <c r="BA1619" t="s">
        <v>39</v>
      </c>
      <c r="BB1619">
        <v>819009300</v>
      </c>
      <c r="BC1619">
        <v>819009300</v>
      </c>
      <c r="BD1619" t="s">
        <v>39</v>
      </c>
      <c r="BE1619">
        <v>819009300</v>
      </c>
      <c r="BF1619">
        <v>6</v>
      </c>
      <c r="BG1619">
        <v>18</v>
      </c>
      <c r="CC1619" t="s">
        <v>13622</v>
      </c>
      <c r="CD1619">
        <v>59</v>
      </c>
      <c r="CF1619">
        <v>0</v>
      </c>
      <c r="CG1619">
        <v>5</v>
      </c>
      <c r="CI1619" t="s">
        <v>4594</v>
      </c>
    </row>
    <row r="1620" spans="1:99" x14ac:dyDescent="0.2">
      <c r="A1620" s="21" t="s">
        <v>19472</v>
      </c>
      <c r="B1620" t="s">
        <v>19473</v>
      </c>
      <c r="C1620" s="16">
        <v>43466</v>
      </c>
      <c r="D1620" t="s">
        <v>4501</v>
      </c>
      <c r="G1620" t="s">
        <v>19474</v>
      </c>
      <c r="H1620" t="s">
        <v>4503</v>
      </c>
      <c r="I1620" t="s">
        <v>52</v>
      </c>
      <c r="J1620" t="s">
        <v>19475</v>
      </c>
      <c r="K1620" t="s">
        <v>4654</v>
      </c>
      <c r="L1620" t="s">
        <v>19476</v>
      </c>
      <c r="M1620">
        <v>8.7789999999999999</v>
      </c>
      <c r="N1620" t="s">
        <v>4484</v>
      </c>
      <c r="S1620" t="s">
        <v>4485</v>
      </c>
      <c r="T1620" t="s">
        <v>19477</v>
      </c>
      <c r="U1620" t="s">
        <v>19478</v>
      </c>
      <c r="V1620" t="s">
        <v>19479</v>
      </c>
      <c r="W1620" t="s">
        <v>19480</v>
      </c>
      <c r="X1620" t="s">
        <v>19481</v>
      </c>
      <c r="Z1620">
        <v>27</v>
      </c>
      <c r="AM1620">
        <v>4</v>
      </c>
      <c r="AN1620" t="s">
        <v>19482</v>
      </c>
      <c r="AO1620" s="17">
        <v>18568</v>
      </c>
      <c r="AP1620">
        <v>3</v>
      </c>
      <c r="AQ1620" t="s">
        <v>52</v>
      </c>
      <c r="AR1620" s="16">
        <v>44349</v>
      </c>
      <c r="AS1620">
        <v>4700000</v>
      </c>
      <c r="AT1620" t="s">
        <v>39</v>
      </c>
      <c r="AU1620">
        <v>4700000</v>
      </c>
      <c r="AV1620">
        <v>4700000</v>
      </c>
      <c r="AW1620" t="s">
        <v>39</v>
      </c>
      <c r="AX1620">
        <v>4700000</v>
      </c>
      <c r="AY1620" t="s">
        <v>52</v>
      </c>
      <c r="AZ1620">
        <v>6700000</v>
      </c>
      <c r="BA1620" t="s">
        <v>39</v>
      </c>
      <c r="BB1620">
        <v>6700000</v>
      </c>
      <c r="BC1620">
        <v>6700000</v>
      </c>
      <c r="BD1620" t="s">
        <v>39</v>
      </c>
      <c r="BE1620">
        <v>6700000</v>
      </c>
      <c r="BF1620">
        <v>1</v>
      </c>
      <c r="BG1620">
        <v>3</v>
      </c>
      <c r="CF1620">
        <v>0</v>
      </c>
      <c r="CG1620">
        <v>2</v>
      </c>
      <c r="CI1620" t="s">
        <v>4594</v>
      </c>
    </row>
    <row r="1621" spans="1:99" x14ac:dyDescent="0.2">
      <c r="A1621" s="21" t="s">
        <v>19483</v>
      </c>
      <c r="B1621" t="s">
        <v>19484</v>
      </c>
      <c r="C1621" s="16">
        <v>43739</v>
      </c>
      <c r="D1621" t="s">
        <v>4546</v>
      </c>
      <c r="G1621" t="s">
        <v>19485</v>
      </c>
    </row>
    <row r="1622" spans="1:99" x14ac:dyDescent="0.2">
      <c r="A1622" s="21" t="s">
        <v>19486</v>
      </c>
      <c r="B1622" t="s">
        <v>19487</v>
      </c>
      <c r="C1622" s="16">
        <v>42736</v>
      </c>
      <c r="D1622" t="s">
        <v>4501</v>
      </c>
      <c r="F1622" t="s">
        <v>77</v>
      </c>
      <c r="G1622" t="s">
        <v>19488</v>
      </c>
      <c r="H1622" t="s">
        <v>4503</v>
      </c>
      <c r="I1622" t="s">
        <v>4504</v>
      </c>
      <c r="J1622" t="s">
        <v>19489</v>
      </c>
      <c r="K1622" t="s">
        <v>5395</v>
      </c>
      <c r="L1622" t="s">
        <v>19490</v>
      </c>
      <c r="M1622">
        <v>8.8680000000000003</v>
      </c>
      <c r="N1622" t="s">
        <v>4484</v>
      </c>
      <c r="S1622" t="s">
        <v>4485</v>
      </c>
      <c r="T1622" t="s">
        <v>19491</v>
      </c>
      <c r="U1622" t="s">
        <v>19492</v>
      </c>
      <c r="V1622" t="s">
        <v>19493</v>
      </c>
      <c r="W1622" t="s">
        <v>19494</v>
      </c>
      <c r="X1622" t="s">
        <v>19495</v>
      </c>
      <c r="Z1622">
        <v>13</v>
      </c>
      <c r="AD1622">
        <v>1</v>
      </c>
      <c r="AE1622">
        <v>1</v>
      </c>
      <c r="AM1622">
        <v>2</v>
      </c>
      <c r="AN1622" t="s">
        <v>19496</v>
      </c>
      <c r="AO1622" s="17">
        <v>18568</v>
      </c>
      <c r="AP1622">
        <v>3</v>
      </c>
      <c r="AR1622" s="16">
        <v>43081</v>
      </c>
      <c r="AS1622">
        <v>52000000</v>
      </c>
      <c r="AT1622" t="s">
        <v>1666</v>
      </c>
      <c r="AU1622">
        <v>52440500</v>
      </c>
      <c r="AV1622">
        <v>52000000</v>
      </c>
      <c r="AW1622" t="s">
        <v>1666</v>
      </c>
      <c r="AX1622">
        <v>52440500</v>
      </c>
      <c r="AY1622" t="s">
        <v>4504</v>
      </c>
      <c r="AZ1622">
        <v>52441500</v>
      </c>
      <c r="BA1622" t="s">
        <v>39</v>
      </c>
      <c r="BB1622">
        <v>52441500</v>
      </c>
      <c r="BC1622">
        <v>52441500</v>
      </c>
      <c r="BD1622" t="s">
        <v>39</v>
      </c>
      <c r="BE1622">
        <v>52441500</v>
      </c>
      <c r="BF1622">
        <v>1</v>
      </c>
      <c r="BG1622">
        <v>1</v>
      </c>
      <c r="CC1622" t="s">
        <v>4791</v>
      </c>
      <c r="CD1622">
        <v>5</v>
      </c>
      <c r="CP1622" t="s">
        <v>15419</v>
      </c>
      <c r="CQ1622" t="s">
        <v>19497</v>
      </c>
      <c r="CU1622">
        <v>21</v>
      </c>
    </row>
    <row r="1623" spans="1:99" x14ac:dyDescent="0.2">
      <c r="A1623" s="21" t="s">
        <v>3449</v>
      </c>
      <c r="B1623" t="s">
        <v>3451</v>
      </c>
      <c r="C1623" s="16">
        <v>41456</v>
      </c>
      <c r="D1623" t="s">
        <v>4476</v>
      </c>
      <c r="F1623" t="s">
        <v>45</v>
      </c>
      <c r="G1623" t="s">
        <v>19498</v>
      </c>
      <c r="H1623" t="s">
        <v>4503</v>
      </c>
      <c r="I1623" t="s">
        <v>5327</v>
      </c>
      <c r="J1623" t="s">
        <v>3450</v>
      </c>
      <c r="K1623" t="s">
        <v>4506</v>
      </c>
      <c r="L1623" t="s">
        <v>3452</v>
      </c>
      <c r="M1623">
        <v>9.0259999999999998</v>
      </c>
      <c r="N1623" t="s">
        <v>4484</v>
      </c>
      <c r="S1623" t="s">
        <v>4485</v>
      </c>
      <c r="T1623" t="s">
        <v>3453</v>
      </c>
      <c r="U1623" t="s">
        <v>19499</v>
      </c>
      <c r="V1623" t="s">
        <v>19500</v>
      </c>
      <c r="W1623" t="s">
        <v>19501</v>
      </c>
      <c r="X1623" t="s">
        <v>19502</v>
      </c>
      <c r="Y1623">
        <v>442038177700</v>
      </c>
      <c r="Z1623">
        <v>34</v>
      </c>
      <c r="AM1623">
        <v>2</v>
      </c>
      <c r="AN1623" t="s">
        <v>19503</v>
      </c>
      <c r="AO1623" t="s">
        <v>4692</v>
      </c>
      <c r="AP1623">
        <v>15</v>
      </c>
      <c r="AR1623" s="16">
        <v>44175</v>
      </c>
      <c r="AS1623">
        <v>5480000</v>
      </c>
      <c r="AT1623" t="s">
        <v>1244</v>
      </c>
      <c r="AU1623">
        <v>7290045</v>
      </c>
      <c r="AV1623">
        <v>5480000</v>
      </c>
      <c r="AW1623" t="s">
        <v>1244</v>
      </c>
      <c r="AX1623">
        <v>7290045</v>
      </c>
      <c r="AY1623" t="s">
        <v>5327</v>
      </c>
      <c r="AZ1623">
        <v>22159228</v>
      </c>
      <c r="BA1623" t="s">
        <v>39</v>
      </c>
      <c r="BB1623">
        <v>22159228</v>
      </c>
      <c r="BC1623">
        <v>1639595567</v>
      </c>
      <c r="BD1623" t="s">
        <v>39</v>
      </c>
      <c r="BE1623">
        <v>1639595567</v>
      </c>
      <c r="BF1623">
        <v>2</v>
      </c>
      <c r="BG1623">
        <v>7</v>
      </c>
      <c r="CC1623" t="s">
        <v>5838</v>
      </c>
      <c r="CD1623">
        <v>9</v>
      </c>
      <c r="CJ1623">
        <v>136860</v>
      </c>
      <c r="CK1623" t="s">
        <v>39</v>
      </c>
      <c r="CL1623">
        <v>136860</v>
      </c>
      <c r="CP1623" t="s">
        <v>5379</v>
      </c>
      <c r="CQ1623" t="s">
        <v>19504</v>
      </c>
      <c r="CU1623">
        <v>33</v>
      </c>
    </row>
    <row r="1624" spans="1:99" x14ac:dyDescent="0.2">
      <c r="A1624" s="21" t="s">
        <v>19505</v>
      </c>
      <c r="B1624" t="s">
        <v>19506</v>
      </c>
      <c r="C1624" s="16">
        <v>42942</v>
      </c>
      <c r="D1624" t="s">
        <v>4476</v>
      </c>
      <c r="G1624" t="s">
        <v>19507</v>
      </c>
      <c r="H1624" t="s">
        <v>4503</v>
      </c>
      <c r="I1624" t="s">
        <v>5830</v>
      </c>
      <c r="J1624" t="s">
        <v>19508</v>
      </c>
      <c r="K1624" t="s">
        <v>7045</v>
      </c>
      <c r="L1624" t="s">
        <v>19509</v>
      </c>
      <c r="M1624">
        <v>9.0679999999999996</v>
      </c>
      <c r="N1624" t="s">
        <v>4484</v>
      </c>
      <c r="S1624" t="s">
        <v>4485</v>
      </c>
      <c r="T1624" t="s">
        <v>19510</v>
      </c>
      <c r="U1624" t="s">
        <v>19511</v>
      </c>
      <c r="V1624" t="s">
        <v>19512</v>
      </c>
      <c r="W1624" t="s">
        <v>19513</v>
      </c>
      <c r="X1624" t="s">
        <v>19514</v>
      </c>
      <c r="Z1624">
        <v>6</v>
      </c>
      <c r="AM1624">
        <v>4</v>
      </c>
      <c r="AN1624" t="s">
        <v>19515</v>
      </c>
      <c r="AO1624" s="17">
        <v>18568</v>
      </c>
      <c r="AP1624">
        <v>4</v>
      </c>
      <c r="AQ1624" t="s">
        <v>61</v>
      </c>
      <c r="AR1624" s="16">
        <v>44407</v>
      </c>
      <c r="AY1624" t="s">
        <v>60</v>
      </c>
      <c r="AZ1624">
        <v>2298616</v>
      </c>
      <c r="BA1624" t="s">
        <v>39</v>
      </c>
      <c r="BB1624">
        <v>2298616</v>
      </c>
      <c r="BC1624">
        <v>2298616</v>
      </c>
      <c r="BD1624" t="s">
        <v>39</v>
      </c>
      <c r="BE1624">
        <v>2298616</v>
      </c>
      <c r="BF1624">
        <v>2</v>
      </c>
      <c r="BG1624">
        <v>4</v>
      </c>
      <c r="CC1624" t="s">
        <v>4926</v>
      </c>
      <c r="CD1624">
        <v>3</v>
      </c>
      <c r="CF1624">
        <v>0</v>
      </c>
      <c r="CG1624">
        <v>6</v>
      </c>
      <c r="CI1624" t="s">
        <v>4594</v>
      </c>
    </row>
    <row r="1625" spans="1:99" x14ac:dyDescent="0.2">
      <c r="A1625" s="21" t="s">
        <v>19516</v>
      </c>
      <c r="B1625" t="s">
        <v>19517</v>
      </c>
      <c r="C1625" s="16">
        <v>42370</v>
      </c>
      <c r="D1625" t="s">
        <v>4501</v>
      </c>
      <c r="F1625" t="s">
        <v>45</v>
      </c>
      <c r="G1625" t="s">
        <v>19518</v>
      </c>
      <c r="H1625" t="s">
        <v>4503</v>
      </c>
      <c r="I1625" t="s">
        <v>97</v>
      </c>
      <c r="J1625" t="s">
        <v>19519</v>
      </c>
      <c r="K1625" t="s">
        <v>5203</v>
      </c>
      <c r="L1625" t="s">
        <v>19520</v>
      </c>
      <c r="M1625">
        <v>9.1669999999999998</v>
      </c>
      <c r="N1625" t="s">
        <v>4484</v>
      </c>
      <c r="S1625" t="s">
        <v>4485</v>
      </c>
      <c r="T1625" t="s">
        <v>19521</v>
      </c>
      <c r="U1625" t="s">
        <v>19522</v>
      </c>
      <c r="X1625" t="s">
        <v>19523</v>
      </c>
      <c r="Z1625">
        <v>6</v>
      </c>
      <c r="AM1625">
        <v>2</v>
      </c>
      <c r="AN1625" t="s">
        <v>19524</v>
      </c>
      <c r="AO1625" t="s">
        <v>4692</v>
      </c>
      <c r="AP1625">
        <v>7</v>
      </c>
      <c r="AR1625" s="16">
        <v>44343</v>
      </c>
      <c r="AY1625" t="s">
        <v>97</v>
      </c>
      <c r="AZ1625">
        <v>17000000</v>
      </c>
      <c r="BA1625" t="s">
        <v>39</v>
      </c>
      <c r="BB1625">
        <v>17000000</v>
      </c>
      <c r="BC1625">
        <v>17000000</v>
      </c>
      <c r="BD1625" t="s">
        <v>39</v>
      </c>
      <c r="BE1625">
        <v>17000000</v>
      </c>
      <c r="BF1625">
        <v>1</v>
      </c>
      <c r="BG1625">
        <v>6</v>
      </c>
      <c r="CP1625" t="s">
        <v>5738</v>
      </c>
      <c r="CQ1625" t="s">
        <v>19525</v>
      </c>
    </row>
    <row r="1626" spans="1:99" x14ac:dyDescent="0.2">
      <c r="A1626" s="21" t="s">
        <v>1535</v>
      </c>
      <c r="B1626" t="s">
        <v>1537</v>
      </c>
      <c r="C1626" s="16">
        <v>42220</v>
      </c>
      <c r="D1626" t="s">
        <v>4476</v>
      </c>
      <c r="F1626" t="s">
        <v>77</v>
      </c>
      <c r="G1626" t="s">
        <v>19526</v>
      </c>
      <c r="H1626" t="s">
        <v>4503</v>
      </c>
      <c r="I1626" t="s">
        <v>60</v>
      </c>
      <c r="J1626" t="s">
        <v>1536</v>
      </c>
      <c r="K1626" t="s">
        <v>4506</v>
      </c>
      <c r="L1626" t="s">
        <v>1538</v>
      </c>
      <c r="M1626">
        <v>9.2070000000000007</v>
      </c>
      <c r="N1626" t="s">
        <v>4484</v>
      </c>
      <c r="S1626" t="s">
        <v>4485</v>
      </c>
      <c r="T1626" t="s">
        <v>1539</v>
      </c>
      <c r="U1626" t="s">
        <v>19527</v>
      </c>
      <c r="V1626" t="s">
        <v>19528</v>
      </c>
      <c r="W1626" t="s">
        <v>19529</v>
      </c>
      <c r="X1626" t="s">
        <v>19530</v>
      </c>
      <c r="Y1626" t="s">
        <v>19531</v>
      </c>
      <c r="Z1626">
        <v>14</v>
      </c>
      <c r="AM1626">
        <v>2</v>
      </c>
      <c r="AN1626" t="s">
        <v>19532</v>
      </c>
      <c r="AO1626" t="s">
        <v>4692</v>
      </c>
      <c r="AP1626">
        <v>6</v>
      </c>
      <c r="AQ1626" t="s">
        <v>61</v>
      </c>
      <c r="AR1626" s="16">
        <v>43732</v>
      </c>
      <c r="AS1626">
        <v>3500000</v>
      </c>
      <c r="AT1626" t="s">
        <v>1244</v>
      </c>
      <c r="AU1626">
        <v>4369849</v>
      </c>
      <c r="AV1626">
        <v>3500000</v>
      </c>
      <c r="AW1626" t="s">
        <v>1244</v>
      </c>
      <c r="AX1626">
        <v>4369849</v>
      </c>
      <c r="AY1626" t="s">
        <v>60</v>
      </c>
      <c r="AZ1626">
        <v>6846074</v>
      </c>
      <c r="BA1626" t="s">
        <v>39</v>
      </c>
      <c r="BB1626">
        <v>6846074</v>
      </c>
      <c r="BC1626">
        <v>6846074</v>
      </c>
      <c r="BD1626" t="s">
        <v>39</v>
      </c>
      <c r="BE1626">
        <v>6846074</v>
      </c>
      <c r="BF1626">
        <v>4</v>
      </c>
      <c r="BG1626">
        <v>7</v>
      </c>
      <c r="CC1626" t="s">
        <v>6201</v>
      </c>
      <c r="CD1626">
        <v>19</v>
      </c>
      <c r="CF1626">
        <v>1</v>
      </c>
      <c r="CG1626">
        <v>2</v>
      </c>
      <c r="CH1626" t="s">
        <v>4629</v>
      </c>
    </row>
    <row r="1627" spans="1:99" x14ac:dyDescent="0.2">
      <c r="A1627" s="21" t="s">
        <v>3377</v>
      </c>
      <c r="B1627" t="s">
        <v>3378</v>
      </c>
      <c r="C1627" s="16">
        <v>41643</v>
      </c>
      <c r="D1627" t="s">
        <v>4476</v>
      </c>
      <c r="F1627" t="s">
        <v>77</v>
      </c>
      <c r="G1627" t="s">
        <v>19533</v>
      </c>
      <c r="H1627" t="s">
        <v>4503</v>
      </c>
      <c r="I1627" t="s">
        <v>97</v>
      </c>
      <c r="J1627" t="s">
        <v>1330</v>
      </c>
      <c r="K1627" t="s">
        <v>4506</v>
      </c>
      <c r="L1627" t="s">
        <v>3379</v>
      </c>
      <c r="M1627">
        <v>9.3510000000000009</v>
      </c>
      <c r="N1627" t="s">
        <v>4484</v>
      </c>
      <c r="S1627" t="s">
        <v>4485</v>
      </c>
      <c r="T1627" t="s">
        <v>3380</v>
      </c>
      <c r="U1627" t="s">
        <v>19534</v>
      </c>
      <c r="V1627" t="s">
        <v>19535</v>
      </c>
      <c r="W1627" t="s">
        <v>19536</v>
      </c>
      <c r="X1627" t="s">
        <v>19537</v>
      </c>
      <c r="Y1627" t="s">
        <v>19538</v>
      </c>
      <c r="Z1627">
        <v>8</v>
      </c>
      <c r="AM1627">
        <v>1</v>
      </c>
      <c r="AN1627" t="s">
        <v>19539</v>
      </c>
      <c r="AO1627" t="s">
        <v>4692</v>
      </c>
      <c r="AP1627">
        <v>5</v>
      </c>
      <c r="AR1627" s="16">
        <v>42887</v>
      </c>
      <c r="AY1627" t="s">
        <v>97</v>
      </c>
      <c r="AZ1627">
        <v>4520000</v>
      </c>
      <c r="BA1627" t="s">
        <v>39</v>
      </c>
      <c r="BB1627">
        <v>4520000</v>
      </c>
      <c r="BC1627">
        <v>4520000</v>
      </c>
      <c r="BD1627" t="s">
        <v>39</v>
      </c>
      <c r="BE1627">
        <v>4520000</v>
      </c>
      <c r="BF1627">
        <v>2</v>
      </c>
      <c r="BG1627">
        <v>10</v>
      </c>
      <c r="CC1627" t="s">
        <v>19540</v>
      </c>
      <c r="CD1627">
        <v>19</v>
      </c>
      <c r="CF1627">
        <v>0</v>
      </c>
      <c r="CG1627">
        <v>1</v>
      </c>
      <c r="CI1627" t="s">
        <v>4580</v>
      </c>
      <c r="CP1627" t="s">
        <v>5045</v>
      </c>
      <c r="CQ1627" t="s">
        <v>19541</v>
      </c>
      <c r="CU1627">
        <v>30</v>
      </c>
    </row>
    <row r="1628" spans="1:99" x14ac:dyDescent="0.2">
      <c r="A1628" s="21" t="s">
        <v>2007</v>
      </c>
      <c r="B1628" t="s">
        <v>2009</v>
      </c>
      <c r="C1628" s="16">
        <v>43101</v>
      </c>
      <c r="D1628" t="s">
        <v>4501</v>
      </c>
      <c r="G1628" t="s">
        <v>19542</v>
      </c>
      <c r="H1628" t="s">
        <v>4503</v>
      </c>
      <c r="I1628" t="s">
        <v>52</v>
      </c>
      <c r="J1628" t="s">
        <v>2008</v>
      </c>
      <c r="K1628" t="s">
        <v>4506</v>
      </c>
      <c r="L1628" t="s">
        <v>2010</v>
      </c>
      <c r="M1628">
        <v>9.4049999999999994</v>
      </c>
      <c r="N1628" t="s">
        <v>4484</v>
      </c>
      <c r="S1628" t="s">
        <v>4485</v>
      </c>
      <c r="T1628" t="s">
        <v>2011</v>
      </c>
      <c r="W1628" t="s">
        <v>19543</v>
      </c>
      <c r="Z1628">
        <v>1</v>
      </c>
      <c r="AO1628" s="18">
        <v>44470</v>
      </c>
      <c r="AP1628">
        <v>4</v>
      </c>
      <c r="AQ1628" t="s">
        <v>52</v>
      </c>
      <c r="AR1628" s="16">
        <v>44314</v>
      </c>
      <c r="AS1628">
        <v>18000000</v>
      </c>
      <c r="AT1628" t="s">
        <v>39</v>
      </c>
      <c r="AU1628">
        <v>18000000</v>
      </c>
      <c r="AV1628">
        <v>18000000</v>
      </c>
      <c r="AW1628" t="s">
        <v>39</v>
      </c>
      <c r="AX1628">
        <v>18000000</v>
      </c>
      <c r="AY1628" t="s">
        <v>52</v>
      </c>
      <c r="AZ1628">
        <v>21150000</v>
      </c>
      <c r="BA1628" t="s">
        <v>39</v>
      </c>
      <c r="BB1628">
        <v>21150000</v>
      </c>
      <c r="BC1628">
        <v>21150000</v>
      </c>
      <c r="BD1628" t="s">
        <v>39</v>
      </c>
      <c r="BE1628">
        <v>21150000</v>
      </c>
      <c r="BF1628">
        <v>1</v>
      </c>
      <c r="BG1628">
        <v>9</v>
      </c>
      <c r="CC1628" t="s">
        <v>4791</v>
      </c>
      <c r="CD1628">
        <v>2</v>
      </c>
      <c r="CP1628" t="s">
        <v>4581</v>
      </c>
      <c r="CQ1628" t="s">
        <v>19544</v>
      </c>
    </row>
    <row r="1629" spans="1:99" x14ac:dyDescent="0.2">
      <c r="A1629" s="21" t="s">
        <v>556</v>
      </c>
      <c r="B1629" t="s">
        <v>557</v>
      </c>
      <c r="C1629" s="16">
        <v>39370</v>
      </c>
      <c r="D1629" t="s">
        <v>4476</v>
      </c>
      <c r="F1629" t="s">
        <v>77</v>
      </c>
      <c r="G1629" t="s">
        <v>19545</v>
      </c>
      <c r="H1629" t="s">
        <v>4503</v>
      </c>
      <c r="I1629" t="s">
        <v>44</v>
      </c>
      <c r="J1629" t="s">
        <v>555</v>
      </c>
      <c r="K1629" t="s">
        <v>4482</v>
      </c>
      <c r="L1629" t="s">
        <v>558</v>
      </c>
      <c r="M1629">
        <v>9.4209999999999994</v>
      </c>
      <c r="N1629" t="s">
        <v>4484</v>
      </c>
      <c r="S1629" t="s">
        <v>4485</v>
      </c>
      <c r="T1629" t="s">
        <v>559</v>
      </c>
      <c r="U1629" t="s">
        <v>19546</v>
      </c>
      <c r="V1629" t="s">
        <v>19547</v>
      </c>
      <c r="W1629" t="s">
        <v>19548</v>
      </c>
      <c r="X1629" t="s">
        <v>19549</v>
      </c>
      <c r="Y1629" t="s">
        <v>19550</v>
      </c>
      <c r="Z1629">
        <v>21</v>
      </c>
      <c r="AM1629">
        <v>3</v>
      </c>
      <c r="AN1629" t="s">
        <v>19551</v>
      </c>
      <c r="AO1629" t="s">
        <v>4692</v>
      </c>
      <c r="AP1629">
        <v>3</v>
      </c>
      <c r="AQ1629" t="s">
        <v>44</v>
      </c>
      <c r="AR1629" s="16">
        <v>43755</v>
      </c>
      <c r="AS1629">
        <v>25000000</v>
      </c>
      <c r="AT1629" t="s">
        <v>35</v>
      </c>
      <c r="AU1629">
        <v>27811986</v>
      </c>
      <c r="AV1629">
        <v>25000000</v>
      </c>
      <c r="AW1629" t="s">
        <v>35</v>
      </c>
      <c r="AX1629">
        <v>27811986</v>
      </c>
      <c r="AY1629" t="s">
        <v>44</v>
      </c>
      <c r="AZ1629">
        <v>35500000</v>
      </c>
      <c r="BA1629" t="s">
        <v>35</v>
      </c>
      <c r="BB1629">
        <v>40005334</v>
      </c>
      <c r="BC1629">
        <v>35500000</v>
      </c>
      <c r="BD1629" t="s">
        <v>35</v>
      </c>
      <c r="BE1629">
        <v>40005334</v>
      </c>
      <c r="BF1629">
        <v>2</v>
      </c>
      <c r="BG1629">
        <v>8</v>
      </c>
      <c r="CC1629" t="s">
        <v>19552</v>
      </c>
      <c r="CD1629">
        <v>21</v>
      </c>
      <c r="CF1629">
        <v>0</v>
      </c>
      <c r="CG1629">
        <v>1</v>
      </c>
      <c r="CI1629" t="s">
        <v>4580</v>
      </c>
      <c r="CN1629" t="s">
        <v>4530</v>
      </c>
      <c r="CP1629" t="s">
        <v>6368</v>
      </c>
      <c r="CQ1629" t="s">
        <v>19553</v>
      </c>
      <c r="CU1629">
        <v>26</v>
      </c>
    </row>
    <row r="1630" spans="1:99" x14ac:dyDescent="0.2">
      <c r="A1630" s="21" t="s">
        <v>19554</v>
      </c>
      <c r="B1630" t="s">
        <v>19555</v>
      </c>
      <c r="C1630" s="16">
        <v>42736</v>
      </c>
      <c r="D1630" t="s">
        <v>4501</v>
      </c>
      <c r="F1630" t="s">
        <v>77</v>
      </c>
      <c r="G1630" t="s">
        <v>19556</v>
      </c>
      <c r="H1630" t="s">
        <v>4503</v>
      </c>
      <c r="I1630" t="s">
        <v>60</v>
      </c>
      <c r="J1630" t="s">
        <v>14286</v>
      </c>
      <c r="K1630" t="s">
        <v>4696</v>
      </c>
      <c r="L1630" t="s">
        <v>19557</v>
      </c>
      <c r="M1630">
        <v>9.4529999999999994</v>
      </c>
      <c r="N1630" t="s">
        <v>4484</v>
      </c>
      <c r="S1630" t="s">
        <v>4485</v>
      </c>
      <c r="T1630" t="s">
        <v>19558</v>
      </c>
      <c r="U1630" t="s">
        <v>19559</v>
      </c>
      <c r="W1630" t="s">
        <v>19560</v>
      </c>
      <c r="X1630" t="s">
        <v>19561</v>
      </c>
      <c r="Z1630">
        <v>7</v>
      </c>
      <c r="AM1630">
        <v>3</v>
      </c>
      <c r="AN1630" t="s">
        <v>19562</v>
      </c>
      <c r="AO1630" s="17">
        <v>18568</v>
      </c>
      <c r="AP1630">
        <v>5</v>
      </c>
      <c r="AQ1630" t="s">
        <v>61</v>
      </c>
      <c r="AR1630" s="16">
        <v>44320</v>
      </c>
      <c r="AS1630">
        <v>4000000</v>
      </c>
      <c r="AT1630" t="s">
        <v>35</v>
      </c>
      <c r="AU1630">
        <v>4805924</v>
      </c>
      <c r="AV1630">
        <v>4000000</v>
      </c>
      <c r="AW1630" t="s">
        <v>35</v>
      </c>
      <c r="AX1630">
        <v>4805924</v>
      </c>
      <c r="AY1630" t="s">
        <v>60</v>
      </c>
      <c r="AZ1630">
        <v>19561709</v>
      </c>
      <c r="BA1630" t="s">
        <v>39</v>
      </c>
      <c r="BB1630">
        <v>19561709</v>
      </c>
      <c r="BC1630">
        <v>20581619</v>
      </c>
      <c r="BD1630" t="s">
        <v>39</v>
      </c>
      <c r="BE1630">
        <v>20581619</v>
      </c>
      <c r="BF1630">
        <v>5</v>
      </c>
      <c r="BG1630">
        <v>8</v>
      </c>
      <c r="CC1630" t="s">
        <v>4607</v>
      </c>
      <c r="CD1630">
        <v>2</v>
      </c>
      <c r="CF1630">
        <v>0</v>
      </c>
      <c r="CG1630">
        <v>1</v>
      </c>
      <c r="CI1630" t="s">
        <v>4594</v>
      </c>
    </row>
    <row r="1631" spans="1:99" x14ac:dyDescent="0.2">
      <c r="A1631" s="21" t="s">
        <v>19563</v>
      </c>
      <c r="B1631" t="s">
        <v>19564</v>
      </c>
      <c r="C1631" s="16">
        <v>42005</v>
      </c>
      <c r="D1631" t="s">
        <v>4501</v>
      </c>
      <c r="F1631" t="s">
        <v>77</v>
      </c>
      <c r="G1631" t="s">
        <v>19565</v>
      </c>
      <c r="H1631" t="s">
        <v>4503</v>
      </c>
      <c r="I1631" t="s">
        <v>67</v>
      </c>
      <c r="J1631" t="s">
        <v>19566</v>
      </c>
      <c r="K1631" t="s">
        <v>4696</v>
      </c>
      <c r="L1631" t="s">
        <v>19567</v>
      </c>
      <c r="M1631">
        <v>9.4689999999999994</v>
      </c>
      <c r="N1631" t="s">
        <v>4484</v>
      </c>
      <c r="S1631" t="s">
        <v>4485</v>
      </c>
      <c r="T1631" t="s">
        <v>19568</v>
      </c>
      <c r="U1631" t="s">
        <v>19569</v>
      </c>
      <c r="V1631" t="s">
        <v>19570</v>
      </c>
      <c r="W1631" t="s">
        <v>19571</v>
      </c>
      <c r="X1631" t="s">
        <v>19572</v>
      </c>
      <c r="Y1631" t="s">
        <v>19573</v>
      </c>
      <c r="Z1631">
        <v>3</v>
      </c>
      <c r="AM1631">
        <v>3</v>
      </c>
      <c r="AN1631" t="s">
        <v>19574</v>
      </c>
      <c r="AO1631" t="s">
        <v>4528</v>
      </c>
      <c r="AP1631">
        <v>4</v>
      </c>
      <c r="AQ1631" t="s">
        <v>61</v>
      </c>
      <c r="AR1631" s="16">
        <v>44042</v>
      </c>
      <c r="AS1631">
        <v>12000000</v>
      </c>
      <c r="AT1631" t="s">
        <v>35</v>
      </c>
      <c r="AU1631">
        <v>14246519</v>
      </c>
      <c r="AV1631">
        <v>12000000</v>
      </c>
      <c r="AW1631" t="s">
        <v>35</v>
      </c>
      <c r="AX1631">
        <v>14246519</v>
      </c>
      <c r="AY1631" t="s">
        <v>67</v>
      </c>
      <c r="AZ1631">
        <v>15333283</v>
      </c>
      <c r="BA1631" t="s">
        <v>39</v>
      </c>
      <c r="BB1631">
        <v>15333283</v>
      </c>
      <c r="BC1631">
        <v>15333283</v>
      </c>
      <c r="BD1631" t="s">
        <v>39</v>
      </c>
      <c r="BE1631">
        <v>15333283</v>
      </c>
      <c r="BF1631">
        <v>4</v>
      </c>
      <c r="BG1631">
        <v>8</v>
      </c>
      <c r="CC1631" t="s">
        <v>13642</v>
      </c>
      <c r="CD1631">
        <v>24</v>
      </c>
      <c r="CJ1631">
        <v>30111167</v>
      </c>
      <c r="CK1631" t="s">
        <v>39</v>
      </c>
      <c r="CL1631">
        <v>30111167</v>
      </c>
      <c r="CN1631" t="s">
        <v>4530</v>
      </c>
      <c r="CP1631" t="s">
        <v>6202</v>
      </c>
      <c r="CQ1631" t="s">
        <v>19575</v>
      </c>
      <c r="CU1631">
        <v>35</v>
      </c>
    </row>
    <row r="1632" spans="1:99" x14ac:dyDescent="0.2">
      <c r="A1632" s="21" t="s">
        <v>19576</v>
      </c>
      <c r="B1632" t="s">
        <v>19577</v>
      </c>
      <c r="C1632" s="16">
        <v>41640</v>
      </c>
      <c r="D1632" t="s">
        <v>4501</v>
      </c>
      <c r="F1632" t="s">
        <v>45</v>
      </c>
      <c r="G1632" t="s">
        <v>19578</v>
      </c>
      <c r="H1632" t="s">
        <v>4503</v>
      </c>
      <c r="I1632" t="s">
        <v>67</v>
      </c>
      <c r="J1632" t="s">
        <v>19579</v>
      </c>
      <c r="K1632" t="s">
        <v>4696</v>
      </c>
      <c r="L1632" t="s">
        <v>19580</v>
      </c>
      <c r="M1632">
        <v>9.5280000000000005</v>
      </c>
      <c r="N1632" t="s">
        <v>4484</v>
      </c>
      <c r="S1632" t="s">
        <v>4485</v>
      </c>
      <c r="T1632" t="s">
        <v>19581</v>
      </c>
      <c r="U1632" t="s">
        <v>19582</v>
      </c>
      <c r="V1632" t="s">
        <v>19583</v>
      </c>
      <c r="W1632" t="s">
        <v>19584</v>
      </c>
      <c r="X1632" t="s">
        <v>19585</v>
      </c>
      <c r="Y1632" t="s">
        <v>19586</v>
      </c>
      <c r="Z1632">
        <v>21</v>
      </c>
      <c r="AM1632">
        <v>1</v>
      </c>
      <c r="AN1632" t="s">
        <v>19587</v>
      </c>
      <c r="AO1632" t="s">
        <v>4528</v>
      </c>
      <c r="AP1632">
        <v>7</v>
      </c>
      <c r="AQ1632" t="s">
        <v>61</v>
      </c>
      <c r="AR1632" s="16">
        <v>43754</v>
      </c>
      <c r="AS1632">
        <v>35000000</v>
      </c>
      <c r="AT1632" t="s">
        <v>35</v>
      </c>
      <c r="AU1632">
        <v>38759861</v>
      </c>
      <c r="AV1632">
        <v>35000000</v>
      </c>
      <c r="AW1632" t="s">
        <v>35</v>
      </c>
      <c r="AX1632">
        <v>38759861</v>
      </c>
      <c r="AY1632" t="s">
        <v>67</v>
      </c>
      <c r="AZ1632">
        <v>55027507</v>
      </c>
      <c r="BA1632" t="s">
        <v>39</v>
      </c>
      <c r="BB1632">
        <v>55027507</v>
      </c>
      <c r="BC1632">
        <v>55027507</v>
      </c>
      <c r="BD1632" t="s">
        <v>39</v>
      </c>
      <c r="BE1632">
        <v>55027507</v>
      </c>
      <c r="BF1632">
        <v>7</v>
      </c>
      <c r="BG1632">
        <v>10</v>
      </c>
      <c r="CC1632" t="s">
        <v>19588</v>
      </c>
      <c r="CD1632">
        <v>8</v>
      </c>
      <c r="CF1632">
        <v>0</v>
      </c>
      <c r="CG1632">
        <v>3</v>
      </c>
      <c r="CI1632" t="s">
        <v>4580</v>
      </c>
      <c r="CJ1632">
        <v>4145567</v>
      </c>
      <c r="CK1632" t="s">
        <v>39</v>
      </c>
      <c r="CL1632">
        <v>4145567</v>
      </c>
      <c r="CN1632" t="s">
        <v>4530</v>
      </c>
      <c r="CP1632" t="s">
        <v>5816</v>
      </c>
      <c r="CQ1632" t="s">
        <v>19589</v>
      </c>
      <c r="CU1632">
        <v>31</v>
      </c>
    </row>
    <row r="1633" spans="1:99" x14ac:dyDescent="0.2">
      <c r="A1633" s="21" t="s">
        <v>3639</v>
      </c>
      <c r="B1633" t="s">
        <v>3641</v>
      </c>
      <c r="C1633" s="16">
        <v>41640</v>
      </c>
      <c r="D1633" t="s">
        <v>4501</v>
      </c>
      <c r="F1633" t="s">
        <v>77</v>
      </c>
      <c r="G1633" t="s">
        <v>19590</v>
      </c>
      <c r="H1633" t="s">
        <v>4503</v>
      </c>
      <c r="I1633" t="s">
        <v>5286</v>
      </c>
      <c r="J1633" t="s">
        <v>3640</v>
      </c>
      <c r="K1633" t="s">
        <v>4506</v>
      </c>
      <c r="L1633" t="s">
        <v>3642</v>
      </c>
      <c r="M1633">
        <v>9.5470000000000006</v>
      </c>
      <c r="N1633" t="s">
        <v>4484</v>
      </c>
      <c r="S1633" t="s">
        <v>4485</v>
      </c>
      <c r="T1633" t="s">
        <v>3643</v>
      </c>
      <c r="U1633" t="s">
        <v>19591</v>
      </c>
      <c r="V1633" t="s">
        <v>19592</v>
      </c>
      <c r="W1633" t="s">
        <v>19593</v>
      </c>
      <c r="X1633" t="s">
        <v>19594</v>
      </c>
      <c r="Y1633" t="s">
        <v>19595</v>
      </c>
      <c r="Z1633">
        <v>55</v>
      </c>
      <c r="AD1633">
        <v>1</v>
      </c>
      <c r="AE1633">
        <v>1</v>
      </c>
      <c r="AM1633">
        <v>2</v>
      </c>
      <c r="AN1633" t="s">
        <v>19596</v>
      </c>
      <c r="AO1633" t="s">
        <v>4528</v>
      </c>
      <c r="AP1633">
        <v>3</v>
      </c>
      <c r="AQ1633" t="s">
        <v>61</v>
      </c>
      <c r="AR1633" s="16">
        <v>43717</v>
      </c>
      <c r="AS1633">
        <v>100000000</v>
      </c>
      <c r="AT1633" t="s">
        <v>1244</v>
      </c>
      <c r="AU1633">
        <v>123457857</v>
      </c>
      <c r="AV1633">
        <v>14000000</v>
      </c>
      <c r="AW1633" t="s">
        <v>1244</v>
      </c>
      <c r="AX1633">
        <v>17167634</v>
      </c>
      <c r="AY1633" t="s">
        <v>67</v>
      </c>
      <c r="AZ1633">
        <v>19500000</v>
      </c>
      <c r="BA1633" t="s">
        <v>1244</v>
      </c>
      <c r="BB1633">
        <v>25191924</v>
      </c>
      <c r="BC1633">
        <v>119500000</v>
      </c>
      <c r="BD1633" t="s">
        <v>1244</v>
      </c>
      <c r="BE1633">
        <v>148649781</v>
      </c>
      <c r="BF1633">
        <v>3</v>
      </c>
      <c r="BG1633">
        <v>6</v>
      </c>
      <c r="CC1633" t="s">
        <v>4892</v>
      </c>
      <c r="CD1633">
        <v>9</v>
      </c>
      <c r="CP1633" t="s">
        <v>15612</v>
      </c>
      <c r="CQ1633" t="s">
        <v>19597</v>
      </c>
      <c r="CU1633">
        <v>35</v>
      </c>
    </row>
    <row r="1634" spans="1:99" x14ac:dyDescent="0.2">
      <c r="A1634" s="21" t="s">
        <v>19598</v>
      </c>
      <c r="B1634" t="s">
        <v>19599</v>
      </c>
      <c r="C1634" s="16">
        <v>41883</v>
      </c>
      <c r="D1634" t="s">
        <v>4546</v>
      </c>
      <c r="F1634" t="s">
        <v>45</v>
      </c>
      <c r="G1634" t="s">
        <v>19600</v>
      </c>
      <c r="H1634" t="s">
        <v>4503</v>
      </c>
      <c r="I1634" t="s">
        <v>5064</v>
      </c>
      <c r="J1634" t="s">
        <v>2177</v>
      </c>
      <c r="K1634" t="s">
        <v>4696</v>
      </c>
      <c r="L1634" t="s">
        <v>19601</v>
      </c>
      <c r="M1634">
        <v>9.548</v>
      </c>
      <c r="N1634" t="s">
        <v>4484</v>
      </c>
      <c r="S1634" t="s">
        <v>4485</v>
      </c>
      <c r="T1634" t="s">
        <v>19602</v>
      </c>
      <c r="U1634" t="s">
        <v>19603</v>
      </c>
      <c r="V1634" t="s">
        <v>19604</v>
      </c>
      <c r="W1634" t="s">
        <v>19605</v>
      </c>
      <c r="X1634" t="s">
        <v>19606</v>
      </c>
      <c r="Y1634" t="s">
        <v>19607</v>
      </c>
      <c r="Z1634">
        <v>33</v>
      </c>
      <c r="AM1634">
        <v>2</v>
      </c>
      <c r="AN1634" t="s">
        <v>19608</v>
      </c>
      <c r="AO1634" t="s">
        <v>4528</v>
      </c>
      <c r="AP1634">
        <v>6</v>
      </c>
      <c r="AR1634" s="16">
        <v>43017</v>
      </c>
      <c r="AS1634">
        <v>22000000</v>
      </c>
      <c r="AT1634" t="s">
        <v>35</v>
      </c>
      <c r="AU1634">
        <v>25830661</v>
      </c>
      <c r="AV1634">
        <v>22000000</v>
      </c>
      <c r="AW1634" t="s">
        <v>35</v>
      </c>
      <c r="AX1634">
        <v>25830661</v>
      </c>
      <c r="AY1634" t="s">
        <v>5064</v>
      </c>
      <c r="AZ1634">
        <v>80500000</v>
      </c>
      <c r="BA1634" t="s">
        <v>35</v>
      </c>
      <c r="BB1634">
        <v>92301672</v>
      </c>
      <c r="BC1634">
        <v>112910763</v>
      </c>
      <c r="BD1634" t="s">
        <v>39</v>
      </c>
      <c r="BE1634">
        <v>112910763</v>
      </c>
      <c r="BF1634">
        <v>2</v>
      </c>
      <c r="BG1634">
        <v>6</v>
      </c>
      <c r="CC1634" t="s">
        <v>19385</v>
      </c>
      <c r="CD1634">
        <v>7</v>
      </c>
      <c r="CN1634" t="s">
        <v>4530</v>
      </c>
      <c r="CP1634" t="s">
        <v>4581</v>
      </c>
      <c r="CQ1634" t="s">
        <v>19609</v>
      </c>
      <c r="CU1634">
        <v>27</v>
      </c>
    </row>
    <row r="1635" spans="1:99" x14ac:dyDescent="0.2">
      <c r="A1635" s="21" t="s">
        <v>2903</v>
      </c>
      <c r="B1635" t="s">
        <v>2904</v>
      </c>
      <c r="C1635" s="16">
        <v>36161</v>
      </c>
      <c r="D1635" t="s">
        <v>4501</v>
      </c>
      <c r="F1635" t="s">
        <v>77</v>
      </c>
      <c r="G1635" t="s">
        <v>19610</v>
      </c>
      <c r="H1635" t="s">
        <v>4503</v>
      </c>
      <c r="I1635" t="s">
        <v>34</v>
      </c>
      <c r="J1635" t="s">
        <v>73</v>
      </c>
      <c r="K1635" t="s">
        <v>4506</v>
      </c>
      <c r="L1635" t="s">
        <v>2905</v>
      </c>
      <c r="M1635">
        <v>9.5549999999999997</v>
      </c>
      <c r="N1635" t="s">
        <v>4484</v>
      </c>
      <c r="S1635" t="s">
        <v>4485</v>
      </c>
      <c r="T1635" t="s">
        <v>2906</v>
      </c>
      <c r="U1635" t="s">
        <v>19611</v>
      </c>
      <c r="V1635" t="s">
        <v>19612</v>
      </c>
      <c r="W1635" t="s">
        <v>19613</v>
      </c>
      <c r="X1635" t="s">
        <v>19614</v>
      </c>
      <c r="Y1635" t="s">
        <v>19615</v>
      </c>
      <c r="Z1635">
        <v>6</v>
      </c>
      <c r="AM1635">
        <v>1</v>
      </c>
      <c r="AN1635" t="s">
        <v>19616</v>
      </c>
      <c r="AO1635" t="s">
        <v>4528</v>
      </c>
      <c r="AP1635">
        <v>3</v>
      </c>
      <c r="AQ1635" t="s">
        <v>36</v>
      </c>
      <c r="AR1635" s="16">
        <v>43852</v>
      </c>
      <c r="AS1635">
        <v>30000000</v>
      </c>
      <c r="AT1635" t="s">
        <v>39</v>
      </c>
      <c r="AU1635">
        <v>30000000</v>
      </c>
      <c r="AV1635">
        <v>30000000</v>
      </c>
      <c r="AW1635" t="s">
        <v>39</v>
      </c>
      <c r="AX1635">
        <v>30000000</v>
      </c>
      <c r="AY1635" t="s">
        <v>34</v>
      </c>
      <c r="AZ1635">
        <v>70000000</v>
      </c>
      <c r="BA1635" t="s">
        <v>39</v>
      </c>
      <c r="BB1635">
        <v>70000000</v>
      </c>
      <c r="BC1635">
        <v>70000000</v>
      </c>
      <c r="BD1635" t="s">
        <v>39</v>
      </c>
      <c r="BE1635">
        <v>70000000</v>
      </c>
      <c r="BF1635">
        <v>2</v>
      </c>
      <c r="BG1635">
        <v>3</v>
      </c>
      <c r="CC1635" t="s">
        <v>10363</v>
      </c>
      <c r="CD1635">
        <v>8</v>
      </c>
      <c r="CF1635">
        <v>0</v>
      </c>
      <c r="CG1635">
        <v>1</v>
      </c>
      <c r="CI1635" t="s">
        <v>4580</v>
      </c>
      <c r="CJ1635">
        <v>186960</v>
      </c>
      <c r="CK1635" t="s">
        <v>39</v>
      </c>
      <c r="CL1635">
        <v>186960</v>
      </c>
      <c r="CP1635" t="s">
        <v>4555</v>
      </c>
      <c r="CQ1635" t="s">
        <v>19617</v>
      </c>
      <c r="CU1635">
        <v>32</v>
      </c>
    </row>
    <row r="1636" spans="1:99" x14ac:dyDescent="0.2">
      <c r="A1636" s="21" t="s">
        <v>1704</v>
      </c>
      <c r="B1636" t="s">
        <v>1706</v>
      </c>
      <c r="C1636" s="16">
        <v>41275</v>
      </c>
      <c r="D1636" t="s">
        <v>4501</v>
      </c>
      <c r="F1636" t="s">
        <v>45</v>
      </c>
      <c r="G1636" t="s">
        <v>19618</v>
      </c>
      <c r="H1636" t="s">
        <v>4503</v>
      </c>
      <c r="I1636" t="s">
        <v>97</v>
      </c>
      <c r="J1636" t="s">
        <v>1705</v>
      </c>
      <c r="K1636" t="s">
        <v>4506</v>
      </c>
      <c r="L1636" t="s">
        <v>1707</v>
      </c>
      <c r="M1636">
        <v>9.6980000000000004</v>
      </c>
      <c r="N1636" t="s">
        <v>4484</v>
      </c>
      <c r="S1636" t="s">
        <v>4485</v>
      </c>
      <c r="T1636" t="s">
        <v>1708</v>
      </c>
      <c r="U1636" t="s">
        <v>19619</v>
      </c>
      <c r="W1636" t="s">
        <v>19620</v>
      </c>
      <c r="X1636" t="s">
        <v>19621</v>
      </c>
      <c r="Y1636" t="s">
        <v>19622</v>
      </c>
      <c r="Z1636">
        <v>5</v>
      </c>
      <c r="AM1636">
        <v>1</v>
      </c>
      <c r="AN1636" t="s">
        <v>19623</v>
      </c>
      <c r="AO1636" s="17">
        <v>18568</v>
      </c>
      <c r="AP1636">
        <v>5</v>
      </c>
      <c r="AR1636" s="16">
        <v>44390</v>
      </c>
      <c r="AY1636" t="s">
        <v>97</v>
      </c>
      <c r="AZ1636">
        <v>6059284</v>
      </c>
      <c r="BA1636" t="s">
        <v>39</v>
      </c>
      <c r="BB1636">
        <v>6059284</v>
      </c>
      <c r="BC1636">
        <v>6059284</v>
      </c>
      <c r="BD1636" t="s">
        <v>39</v>
      </c>
      <c r="BE1636">
        <v>6059284</v>
      </c>
      <c r="BF1636">
        <v>3</v>
      </c>
      <c r="BG1636">
        <v>5</v>
      </c>
      <c r="CC1636" t="s">
        <v>4497</v>
      </c>
      <c r="CD1636">
        <v>12</v>
      </c>
      <c r="CP1636" t="s">
        <v>19624</v>
      </c>
      <c r="CQ1636" t="s">
        <v>19625</v>
      </c>
      <c r="CU1636">
        <v>24</v>
      </c>
    </row>
    <row r="1637" spans="1:99" x14ac:dyDescent="0.2">
      <c r="A1637" s="21" t="s">
        <v>19626</v>
      </c>
      <c r="B1637" t="s">
        <v>19627</v>
      </c>
      <c r="C1637" s="16">
        <v>43160</v>
      </c>
      <c r="D1637" t="s">
        <v>4546</v>
      </c>
      <c r="G1637" t="s">
        <v>19628</v>
      </c>
      <c r="H1637" t="s">
        <v>4503</v>
      </c>
      <c r="I1637" t="s">
        <v>60</v>
      </c>
      <c r="J1637" t="s">
        <v>19629</v>
      </c>
      <c r="K1637" t="s">
        <v>4696</v>
      </c>
      <c r="L1637" t="s">
        <v>19630</v>
      </c>
      <c r="M1637">
        <v>9.9090000000000007</v>
      </c>
      <c r="N1637" t="s">
        <v>4484</v>
      </c>
      <c r="S1637" t="s">
        <v>4485</v>
      </c>
      <c r="T1637" t="s">
        <v>19631</v>
      </c>
      <c r="U1637" t="s">
        <v>19632</v>
      </c>
      <c r="V1637" t="s">
        <v>19633</v>
      </c>
      <c r="W1637" t="s">
        <v>19634</v>
      </c>
      <c r="X1637" t="s">
        <v>19635</v>
      </c>
      <c r="Y1637" t="s">
        <v>19636</v>
      </c>
      <c r="Z1637">
        <v>8</v>
      </c>
      <c r="AM1637">
        <v>5</v>
      </c>
      <c r="AN1637" t="s">
        <v>19637</v>
      </c>
      <c r="AO1637" s="17">
        <v>18568</v>
      </c>
      <c r="AP1637">
        <v>8</v>
      </c>
      <c r="AQ1637" t="s">
        <v>61</v>
      </c>
      <c r="AR1637" s="16">
        <v>44286</v>
      </c>
      <c r="AS1637">
        <v>5300000</v>
      </c>
      <c r="AT1637" t="s">
        <v>35</v>
      </c>
      <c r="AU1637">
        <v>6215499</v>
      </c>
      <c r="AV1637">
        <v>5300000</v>
      </c>
      <c r="AW1637" t="s">
        <v>35</v>
      </c>
      <c r="AX1637">
        <v>6215499</v>
      </c>
      <c r="AY1637" t="s">
        <v>60</v>
      </c>
      <c r="AZ1637">
        <v>9585000</v>
      </c>
      <c r="BA1637" t="s">
        <v>35</v>
      </c>
      <c r="BB1637">
        <v>11220649</v>
      </c>
      <c r="BC1637">
        <v>38085000</v>
      </c>
      <c r="BD1637" t="s">
        <v>35</v>
      </c>
      <c r="BE1637">
        <v>44378051</v>
      </c>
      <c r="BF1637">
        <v>4</v>
      </c>
      <c r="BG1637">
        <v>11</v>
      </c>
      <c r="CN1637" t="s">
        <v>4530</v>
      </c>
      <c r="CP1637" t="s">
        <v>19638</v>
      </c>
      <c r="CQ1637" t="s">
        <v>19639</v>
      </c>
    </row>
    <row r="1638" spans="1:99" x14ac:dyDescent="0.2">
      <c r="A1638" s="21" t="s">
        <v>19640</v>
      </c>
      <c r="B1638" t="s">
        <v>19641</v>
      </c>
      <c r="C1638" s="16">
        <v>41030</v>
      </c>
      <c r="D1638" t="s">
        <v>4546</v>
      </c>
      <c r="F1638" t="s">
        <v>53</v>
      </c>
      <c r="G1638" t="s">
        <v>19642</v>
      </c>
      <c r="H1638" t="s">
        <v>4503</v>
      </c>
      <c r="I1638" t="s">
        <v>5286</v>
      </c>
      <c r="J1638" t="s">
        <v>19643</v>
      </c>
      <c r="K1638" t="s">
        <v>4696</v>
      </c>
      <c r="L1638" t="s">
        <v>19644</v>
      </c>
      <c r="M1638">
        <v>9.9819999999999993</v>
      </c>
      <c r="N1638" t="s">
        <v>4484</v>
      </c>
      <c r="S1638" t="s">
        <v>4485</v>
      </c>
      <c r="T1638" t="s">
        <v>19645</v>
      </c>
      <c r="U1638" t="s">
        <v>19646</v>
      </c>
      <c r="V1638" t="s">
        <v>19647</v>
      </c>
      <c r="W1638" t="s">
        <v>19648</v>
      </c>
      <c r="X1638" t="s">
        <v>19649</v>
      </c>
      <c r="Y1638" t="s">
        <v>19650</v>
      </c>
      <c r="Z1638">
        <v>6</v>
      </c>
      <c r="AM1638">
        <v>5</v>
      </c>
      <c r="AN1638" t="s">
        <v>19651</v>
      </c>
      <c r="AO1638" t="s">
        <v>4528</v>
      </c>
      <c r="AP1638">
        <v>10</v>
      </c>
      <c r="AR1638" s="16">
        <v>44172</v>
      </c>
      <c r="AS1638">
        <v>15000000</v>
      </c>
      <c r="AT1638" t="s">
        <v>35</v>
      </c>
      <c r="AU1638">
        <v>18164754</v>
      </c>
      <c r="AV1638">
        <v>11500000</v>
      </c>
      <c r="AW1638" t="s">
        <v>39</v>
      </c>
      <c r="AX1638">
        <v>11500000</v>
      </c>
      <c r="AY1638" t="s">
        <v>5064</v>
      </c>
      <c r="AZ1638">
        <v>59900000</v>
      </c>
      <c r="BA1638" t="s">
        <v>39</v>
      </c>
      <c r="BB1638">
        <v>59900000</v>
      </c>
      <c r="BC1638">
        <v>78064754</v>
      </c>
      <c r="BD1638" t="s">
        <v>39</v>
      </c>
      <c r="BE1638">
        <v>78064754</v>
      </c>
      <c r="BF1638">
        <v>6</v>
      </c>
      <c r="BG1638">
        <v>19</v>
      </c>
      <c r="CC1638" t="s">
        <v>7211</v>
      </c>
      <c r="CD1638">
        <v>6</v>
      </c>
      <c r="CF1638">
        <v>4</v>
      </c>
      <c r="CG1638">
        <v>12</v>
      </c>
      <c r="CH1638" t="s">
        <v>4629</v>
      </c>
    </row>
    <row r="1639" spans="1:99" x14ac:dyDescent="0.2">
      <c r="A1639" s="21" t="s">
        <v>121</v>
      </c>
      <c r="B1639" t="s">
        <v>122</v>
      </c>
      <c r="C1639" s="16">
        <v>41640</v>
      </c>
      <c r="D1639" t="s">
        <v>4501</v>
      </c>
      <c r="F1639" t="s">
        <v>77</v>
      </c>
      <c r="G1639" t="s">
        <v>19652</v>
      </c>
      <c r="H1639" t="s">
        <v>4503</v>
      </c>
      <c r="I1639" t="s">
        <v>67</v>
      </c>
      <c r="J1639" t="s">
        <v>120</v>
      </c>
      <c r="K1639" t="s">
        <v>4482</v>
      </c>
      <c r="L1639" t="s">
        <v>123</v>
      </c>
      <c r="M1639">
        <v>10.116</v>
      </c>
      <c r="N1639" t="s">
        <v>4484</v>
      </c>
      <c r="S1639" t="s">
        <v>4485</v>
      </c>
      <c r="T1639" t="s">
        <v>124</v>
      </c>
      <c r="U1639" t="s">
        <v>19653</v>
      </c>
      <c r="V1639" t="s">
        <v>19654</v>
      </c>
      <c r="W1639" t="s">
        <v>19655</v>
      </c>
      <c r="X1639" t="s">
        <v>19656</v>
      </c>
      <c r="Y1639" t="s">
        <v>19657</v>
      </c>
      <c r="Z1639">
        <v>8</v>
      </c>
      <c r="AM1639">
        <v>2</v>
      </c>
      <c r="AN1639" t="s">
        <v>19658</v>
      </c>
      <c r="AO1639" t="s">
        <v>4528</v>
      </c>
      <c r="AP1639">
        <v>4</v>
      </c>
      <c r="AQ1639" t="s">
        <v>61</v>
      </c>
      <c r="AR1639" s="16">
        <v>44316</v>
      </c>
      <c r="AS1639">
        <v>20000000</v>
      </c>
      <c r="AT1639" t="s">
        <v>39</v>
      </c>
      <c r="AU1639">
        <v>20000000</v>
      </c>
      <c r="AV1639">
        <v>20000000</v>
      </c>
      <c r="AW1639" t="s">
        <v>39</v>
      </c>
      <c r="AX1639">
        <v>20000000</v>
      </c>
      <c r="AY1639" t="s">
        <v>67</v>
      </c>
      <c r="AZ1639">
        <v>25600000</v>
      </c>
      <c r="BA1639" t="s">
        <v>39</v>
      </c>
      <c r="BB1639">
        <v>25600000</v>
      </c>
      <c r="BC1639">
        <v>25600000</v>
      </c>
      <c r="BD1639" t="s">
        <v>39</v>
      </c>
      <c r="BE1639">
        <v>25600000</v>
      </c>
      <c r="BF1639">
        <v>3</v>
      </c>
      <c r="BG1639">
        <v>5</v>
      </c>
      <c r="CC1639" t="s">
        <v>4678</v>
      </c>
      <c r="CD1639">
        <v>22</v>
      </c>
      <c r="CF1639">
        <v>0</v>
      </c>
      <c r="CG1639">
        <v>1</v>
      </c>
      <c r="CI1639" t="s">
        <v>4580</v>
      </c>
      <c r="CN1639" t="s">
        <v>4530</v>
      </c>
      <c r="CP1639" t="s">
        <v>4664</v>
      </c>
      <c r="CQ1639" t="s">
        <v>19659</v>
      </c>
      <c r="CU1639">
        <v>37</v>
      </c>
    </row>
    <row r="1640" spans="1:99" x14ac:dyDescent="0.2">
      <c r="A1640" s="21" t="s">
        <v>2678</v>
      </c>
      <c r="B1640" t="s">
        <v>2679</v>
      </c>
      <c r="C1640" s="16">
        <v>43040</v>
      </c>
      <c r="D1640" t="s">
        <v>4476</v>
      </c>
      <c r="F1640" t="s">
        <v>77</v>
      </c>
      <c r="G1640" t="s">
        <v>19660</v>
      </c>
      <c r="H1640" t="s">
        <v>4503</v>
      </c>
      <c r="I1640" t="s">
        <v>52</v>
      </c>
      <c r="J1640" t="s">
        <v>1264</v>
      </c>
      <c r="K1640" t="s">
        <v>6945</v>
      </c>
      <c r="L1640" t="s">
        <v>2680</v>
      </c>
      <c r="M1640">
        <v>10.119</v>
      </c>
      <c r="N1640" t="s">
        <v>4484</v>
      </c>
      <c r="S1640" t="s">
        <v>4485</v>
      </c>
      <c r="T1640" t="s">
        <v>2681</v>
      </c>
      <c r="U1640" t="s">
        <v>19661</v>
      </c>
      <c r="W1640" t="s">
        <v>19662</v>
      </c>
      <c r="X1640" t="s">
        <v>19663</v>
      </c>
      <c r="Z1640">
        <v>33</v>
      </c>
      <c r="AM1640">
        <v>2</v>
      </c>
      <c r="AN1640" t="s">
        <v>19664</v>
      </c>
      <c r="AO1640" s="17">
        <v>18568</v>
      </c>
      <c r="AP1640">
        <v>3</v>
      </c>
      <c r="AQ1640" t="s">
        <v>52</v>
      </c>
      <c r="AR1640" s="16">
        <v>44096</v>
      </c>
      <c r="AS1640">
        <v>770000</v>
      </c>
      <c r="AT1640" t="s">
        <v>1244</v>
      </c>
      <c r="AU1640">
        <v>981170</v>
      </c>
      <c r="AV1640">
        <v>770000</v>
      </c>
      <c r="AW1640" t="s">
        <v>1244</v>
      </c>
      <c r="AX1640">
        <v>981170</v>
      </c>
      <c r="AY1640" t="s">
        <v>52</v>
      </c>
      <c r="AZ1640">
        <v>3270000</v>
      </c>
      <c r="BA1640" t="s">
        <v>1244</v>
      </c>
      <c r="BB1640">
        <v>4152197</v>
      </c>
      <c r="BC1640">
        <v>3270000</v>
      </c>
      <c r="BD1640" t="s">
        <v>1244</v>
      </c>
      <c r="BE1640">
        <v>4152197</v>
      </c>
      <c r="BF1640">
        <v>1</v>
      </c>
      <c r="BG1640">
        <v>4</v>
      </c>
      <c r="CC1640" t="s">
        <v>4579</v>
      </c>
      <c r="CD1640">
        <v>5</v>
      </c>
      <c r="CF1640">
        <v>1</v>
      </c>
      <c r="CG1640">
        <v>2</v>
      </c>
      <c r="CH1640" t="s">
        <v>4629</v>
      </c>
    </row>
    <row r="1641" spans="1:99" x14ac:dyDescent="0.2">
      <c r="A1641" s="21" t="s">
        <v>19665</v>
      </c>
      <c r="B1641" t="s">
        <v>19666</v>
      </c>
      <c r="C1641" s="16">
        <v>39634</v>
      </c>
      <c r="D1641" t="s">
        <v>4476</v>
      </c>
      <c r="E1641" t="s">
        <v>4477</v>
      </c>
      <c r="F1641" t="s">
        <v>45</v>
      </c>
      <c r="G1641" t="s">
        <v>19667</v>
      </c>
      <c r="H1641" t="s">
        <v>4503</v>
      </c>
      <c r="I1641" t="s">
        <v>5286</v>
      </c>
      <c r="J1641" t="s">
        <v>41</v>
      </c>
      <c r="K1641" t="s">
        <v>8031</v>
      </c>
      <c r="L1641" t="s">
        <v>19668</v>
      </c>
      <c r="M1641">
        <v>10.128</v>
      </c>
      <c r="N1641" t="s">
        <v>4484</v>
      </c>
      <c r="S1641" t="s">
        <v>4485</v>
      </c>
      <c r="T1641" t="s">
        <v>19669</v>
      </c>
      <c r="U1641" t="s">
        <v>19670</v>
      </c>
      <c r="V1641" t="s">
        <v>19671</v>
      </c>
      <c r="W1641" t="s">
        <v>19672</v>
      </c>
      <c r="X1641" t="s">
        <v>19673</v>
      </c>
      <c r="Y1641">
        <v>37166055099</v>
      </c>
      <c r="Z1641">
        <v>10</v>
      </c>
      <c r="AD1641">
        <v>1</v>
      </c>
      <c r="AE1641">
        <v>1</v>
      </c>
      <c r="AM1641">
        <v>1</v>
      </c>
      <c r="AN1641" t="s">
        <v>19674</v>
      </c>
      <c r="AO1641" t="s">
        <v>9031</v>
      </c>
      <c r="AP1641">
        <v>6</v>
      </c>
      <c r="AR1641" s="16">
        <v>42858</v>
      </c>
      <c r="AS1641">
        <v>325000000</v>
      </c>
      <c r="AT1641" t="s">
        <v>39</v>
      </c>
      <c r="AU1641">
        <v>325000000</v>
      </c>
      <c r="BC1641">
        <v>734175113</v>
      </c>
      <c r="BD1641" t="s">
        <v>39</v>
      </c>
      <c r="BE1641">
        <v>734175113</v>
      </c>
      <c r="CC1641" t="s">
        <v>19675</v>
      </c>
      <c r="CD1641">
        <v>62</v>
      </c>
      <c r="CF1641">
        <v>0</v>
      </c>
      <c r="CG1641">
        <v>24</v>
      </c>
      <c r="CI1641" t="s">
        <v>4594</v>
      </c>
    </row>
    <row r="1642" spans="1:99" x14ac:dyDescent="0.2">
      <c r="A1642" s="21" t="s">
        <v>2382</v>
      </c>
      <c r="B1642" t="s">
        <v>2384</v>
      </c>
      <c r="C1642" s="16">
        <v>42212</v>
      </c>
      <c r="D1642" t="s">
        <v>4476</v>
      </c>
      <c r="E1642" t="s">
        <v>4881</v>
      </c>
      <c r="F1642" t="s">
        <v>53</v>
      </c>
      <c r="G1642" t="s">
        <v>19676</v>
      </c>
      <c r="H1642" t="s">
        <v>4503</v>
      </c>
      <c r="I1642" t="s">
        <v>60</v>
      </c>
      <c r="J1642" t="s">
        <v>2383</v>
      </c>
      <c r="K1642" t="s">
        <v>4506</v>
      </c>
      <c r="L1642" t="s">
        <v>2385</v>
      </c>
      <c r="M1642">
        <v>10.17</v>
      </c>
      <c r="N1642" t="s">
        <v>4484</v>
      </c>
      <c r="O1642" s="16">
        <v>44041</v>
      </c>
      <c r="P1642" t="s">
        <v>4476</v>
      </c>
      <c r="S1642" t="s">
        <v>4485</v>
      </c>
      <c r="T1642" t="s">
        <v>2386</v>
      </c>
      <c r="U1642" t="s">
        <v>19677</v>
      </c>
      <c r="V1642" t="s">
        <v>19678</v>
      </c>
      <c r="W1642" t="s">
        <v>19679</v>
      </c>
      <c r="X1642" t="s">
        <v>19680</v>
      </c>
      <c r="Z1642">
        <v>33</v>
      </c>
      <c r="AA1642" t="s">
        <v>12426</v>
      </c>
      <c r="AM1642">
        <v>3</v>
      </c>
      <c r="AN1642" t="s">
        <v>19681</v>
      </c>
      <c r="AO1642" t="s">
        <v>4528</v>
      </c>
      <c r="AP1642">
        <v>7</v>
      </c>
      <c r="AQ1642" t="s">
        <v>203</v>
      </c>
      <c r="AR1642" s="16">
        <v>43447</v>
      </c>
      <c r="AS1642">
        <v>8400000</v>
      </c>
      <c r="AT1642" t="s">
        <v>39</v>
      </c>
      <c r="AU1642">
        <v>8400000</v>
      </c>
      <c r="AV1642">
        <v>8400000</v>
      </c>
      <c r="AW1642" t="s">
        <v>39</v>
      </c>
      <c r="AX1642">
        <v>8400000</v>
      </c>
      <c r="AY1642" t="s">
        <v>60</v>
      </c>
      <c r="AZ1642">
        <v>13700000</v>
      </c>
      <c r="BA1642" t="s">
        <v>39</v>
      </c>
      <c r="BB1642">
        <v>13700000</v>
      </c>
      <c r="BC1642">
        <v>13800000</v>
      </c>
      <c r="BD1642" t="s">
        <v>39</v>
      </c>
      <c r="BE1642">
        <v>13800000</v>
      </c>
      <c r="BF1642">
        <v>2</v>
      </c>
      <c r="BG1642">
        <v>17</v>
      </c>
      <c r="BH1642" t="s">
        <v>19682</v>
      </c>
      <c r="BI1642" t="s">
        <v>19683</v>
      </c>
      <c r="BJ1642" s="16">
        <v>44041</v>
      </c>
      <c r="BK1642" t="s">
        <v>4476</v>
      </c>
      <c r="BO1642" t="s">
        <v>5195</v>
      </c>
      <c r="CC1642" t="s">
        <v>10004</v>
      </c>
      <c r="CD1642">
        <v>17</v>
      </c>
      <c r="CP1642" t="s">
        <v>9139</v>
      </c>
      <c r="CQ1642" t="s">
        <v>19684</v>
      </c>
      <c r="CR1642" t="s">
        <v>19685</v>
      </c>
      <c r="CS1642" t="s">
        <v>19686</v>
      </c>
      <c r="CU1642">
        <v>45</v>
      </c>
    </row>
    <row r="1643" spans="1:99" x14ac:dyDescent="0.2">
      <c r="A1643" s="21" t="s">
        <v>2200</v>
      </c>
      <c r="B1643" t="s">
        <v>2201</v>
      </c>
      <c r="C1643" s="16">
        <v>42871</v>
      </c>
      <c r="D1643" t="s">
        <v>4476</v>
      </c>
      <c r="F1643" t="s">
        <v>45</v>
      </c>
      <c r="G1643" t="s">
        <v>19687</v>
      </c>
      <c r="H1643" t="s">
        <v>4503</v>
      </c>
      <c r="I1643" t="s">
        <v>60</v>
      </c>
      <c r="J1643" t="s">
        <v>452</v>
      </c>
      <c r="K1643" t="s">
        <v>4506</v>
      </c>
      <c r="L1643" t="s">
        <v>2202</v>
      </c>
      <c r="M1643">
        <v>10.275</v>
      </c>
      <c r="N1643" t="s">
        <v>4484</v>
      </c>
      <c r="S1643" t="s">
        <v>4485</v>
      </c>
      <c r="T1643" t="s">
        <v>2203</v>
      </c>
      <c r="U1643" t="s">
        <v>19688</v>
      </c>
      <c r="V1643" t="s">
        <v>19689</v>
      </c>
      <c r="W1643" t="s">
        <v>19690</v>
      </c>
      <c r="X1643" t="s">
        <v>19691</v>
      </c>
      <c r="Z1643">
        <v>5</v>
      </c>
      <c r="AM1643">
        <v>6</v>
      </c>
      <c r="AN1643" t="s">
        <v>19692</v>
      </c>
      <c r="AO1643" s="17">
        <v>18568</v>
      </c>
      <c r="AP1643">
        <v>4</v>
      </c>
      <c r="AQ1643" t="s">
        <v>61</v>
      </c>
      <c r="AR1643" s="16">
        <v>43962</v>
      </c>
      <c r="AS1643">
        <v>17500000</v>
      </c>
      <c r="AT1643" t="s">
        <v>1244</v>
      </c>
      <c r="AU1643">
        <v>21580560</v>
      </c>
      <c r="AV1643">
        <v>17500000</v>
      </c>
      <c r="AW1643" t="s">
        <v>1244</v>
      </c>
      <c r="AX1643">
        <v>21580560</v>
      </c>
      <c r="AY1643" t="s">
        <v>60</v>
      </c>
      <c r="AZ1643">
        <v>36526580</v>
      </c>
      <c r="BA1643" t="s">
        <v>1244</v>
      </c>
      <c r="BB1643">
        <v>46174973</v>
      </c>
      <c r="BC1643">
        <v>36526580</v>
      </c>
      <c r="BD1643" t="s">
        <v>1244</v>
      </c>
      <c r="BE1643">
        <v>46174973</v>
      </c>
      <c r="BF1643">
        <v>3</v>
      </c>
      <c r="BG1643">
        <v>5</v>
      </c>
      <c r="CC1643" t="s">
        <v>6255</v>
      </c>
      <c r="CD1643">
        <v>37</v>
      </c>
      <c r="CF1643">
        <v>0</v>
      </c>
      <c r="CG1643">
        <v>4</v>
      </c>
      <c r="CI1643" t="s">
        <v>4580</v>
      </c>
      <c r="CP1643" t="s">
        <v>12133</v>
      </c>
      <c r="CQ1643" t="s">
        <v>19693</v>
      </c>
      <c r="CU1643">
        <v>20</v>
      </c>
    </row>
    <row r="1644" spans="1:99" x14ac:dyDescent="0.2">
      <c r="A1644" s="21" t="s">
        <v>131</v>
      </c>
      <c r="B1644" t="s">
        <v>132</v>
      </c>
      <c r="C1644" s="16">
        <v>42979</v>
      </c>
      <c r="D1644" t="s">
        <v>4546</v>
      </c>
      <c r="F1644" t="s">
        <v>53</v>
      </c>
      <c r="G1644" t="s">
        <v>19694</v>
      </c>
      <c r="H1644" t="s">
        <v>4503</v>
      </c>
      <c r="I1644" t="s">
        <v>60</v>
      </c>
      <c r="J1644" t="s">
        <v>130</v>
      </c>
      <c r="K1644" t="s">
        <v>4482</v>
      </c>
      <c r="L1644" t="s">
        <v>133</v>
      </c>
      <c r="M1644">
        <v>10.284000000000001</v>
      </c>
      <c r="N1644" t="s">
        <v>4484</v>
      </c>
      <c r="S1644" t="s">
        <v>4485</v>
      </c>
      <c r="T1644" t="s">
        <v>134</v>
      </c>
      <c r="U1644" t="s">
        <v>19695</v>
      </c>
      <c r="V1644" t="s">
        <v>19696</v>
      </c>
      <c r="W1644" t="s">
        <v>19697</v>
      </c>
      <c r="X1644" t="s">
        <v>19698</v>
      </c>
      <c r="Z1644">
        <v>3</v>
      </c>
      <c r="AM1644">
        <v>2</v>
      </c>
      <c r="AN1644" t="s">
        <v>19699</v>
      </c>
      <c r="AO1644" s="18">
        <v>44470</v>
      </c>
      <c r="AP1644">
        <v>4</v>
      </c>
      <c r="AQ1644" t="s">
        <v>61</v>
      </c>
      <c r="AR1644" s="16">
        <v>44215</v>
      </c>
      <c r="AS1644">
        <v>17000000</v>
      </c>
      <c r="AT1644" t="s">
        <v>35</v>
      </c>
      <c r="AU1644">
        <v>20637279</v>
      </c>
      <c r="AV1644">
        <v>17000000</v>
      </c>
      <c r="AW1644" t="s">
        <v>35</v>
      </c>
      <c r="AX1644">
        <v>20637279</v>
      </c>
      <c r="AY1644" t="s">
        <v>60</v>
      </c>
      <c r="AZ1644">
        <v>24463474</v>
      </c>
      <c r="BA1644" t="s">
        <v>39</v>
      </c>
      <c r="BB1644">
        <v>24463474</v>
      </c>
      <c r="BC1644">
        <v>24463474</v>
      </c>
      <c r="BD1644" t="s">
        <v>39</v>
      </c>
      <c r="BE1644">
        <v>24463474</v>
      </c>
      <c r="BF1644">
        <v>2</v>
      </c>
      <c r="BG1644">
        <v>11</v>
      </c>
      <c r="CN1644" t="s">
        <v>4530</v>
      </c>
      <c r="CP1644" t="s">
        <v>16552</v>
      </c>
      <c r="CQ1644" t="s">
        <v>19700</v>
      </c>
      <c r="CU1644">
        <v>12</v>
      </c>
    </row>
    <row r="1645" spans="1:99" x14ac:dyDescent="0.2">
      <c r="A1645" s="21" t="s">
        <v>19701</v>
      </c>
      <c r="B1645" t="s">
        <v>19702</v>
      </c>
      <c r="C1645" s="16">
        <v>40909</v>
      </c>
      <c r="D1645" t="s">
        <v>4501</v>
      </c>
      <c r="F1645" t="s">
        <v>77</v>
      </c>
      <c r="G1645" t="s">
        <v>19703</v>
      </c>
      <c r="H1645" t="s">
        <v>4503</v>
      </c>
      <c r="I1645" t="s">
        <v>5830</v>
      </c>
      <c r="J1645" t="s">
        <v>19704</v>
      </c>
      <c r="K1645" t="s">
        <v>5500</v>
      </c>
      <c r="L1645" t="s">
        <v>19705</v>
      </c>
      <c r="M1645">
        <v>10.286</v>
      </c>
      <c r="N1645" t="s">
        <v>4484</v>
      </c>
      <c r="S1645" t="s">
        <v>4485</v>
      </c>
      <c r="T1645" t="s">
        <v>19706</v>
      </c>
      <c r="U1645" t="s">
        <v>19707</v>
      </c>
      <c r="V1645" t="s">
        <v>19708</v>
      </c>
      <c r="W1645" t="s">
        <v>19709</v>
      </c>
      <c r="X1645" t="s">
        <v>19710</v>
      </c>
      <c r="Y1645" t="s">
        <v>19711</v>
      </c>
      <c r="Z1645">
        <v>4</v>
      </c>
      <c r="AM1645">
        <v>4</v>
      </c>
      <c r="AN1645" t="s">
        <v>19712</v>
      </c>
      <c r="AO1645" t="s">
        <v>4692</v>
      </c>
      <c r="AP1645">
        <v>6</v>
      </c>
      <c r="AQ1645" t="s">
        <v>36</v>
      </c>
      <c r="AR1645" s="16">
        <v>44124</v>
      </c>
      <c r="AV1645">
        <v>21400000</v>
      </c>
      <c r="AW1645" t="s">
        <v>39</v>
      </c>
      <c r="AX1645">
        <v>21400000</v>
      </c>
      <c r="AY1645" t="s">
        <v>34</v>
      </c>
      <c r="AZ1645">
        <v>50934537</v>
      </c>
      <c r="BA1645" t="s">
        <v>39</v>
      </c>
      <c r="BB1645">
        <v>50934537</v>
      </c>
      <c r="BC1645">
        <v>50934537</v>
      </c>
      <c r="BD1645" t="s">
        <v>39</v>
      </c>
      <c r="BE1645">
        <v>50934537</v>
      </c>
      <c r="BF1645">
        <v>2</v>
      </c>
      <c r="BG1645">
        <v>7</v>
      </c>
      <c r="CC1645" t="s">
        <v>4607</v>
      </c>
      <c r="CD1645">
        <v>6</v>
      </c>
      <c r="CF1645">
        <v>0</v>
      </c>
      <c r="CG1645">
        <v>14</v>
      </c>
      <c r="CI1645" t="s">
        <v>4594</v>
      </c>
    </row>
    <row r="1646" spans="1:99" x14ac:dyDescent="0.2">
      <c r="A1646" s="21" t="s">
        <v>2127</v>
      </c>
      <c r="B1646" t="s">
        <v>2129</v>
      </c>
      <c r="C1646" s="16">
        <v>42370</v>
      </c>
      <c r="D1646" t="s">
        <v>4501</v>
      </c>
      <c r="F1646" t="s">
        <v>77</v>
      </c>
      <c r="G1646" t="s">
        <v>19713</v>
      </c>
      <c r="H1646" t="s">
        <v>4503</v>
      </c>
      <c r="I1646" t="s">
        <v>52</v>
      </c>
      <c r="J1646" t="s">
        <v>2128</v>
      </c>
      <c r="K1646" t="s">
        <v>4506</v>
      </c>
      <c r="L1646" t="s">
        <v>2130</v>
      </c>
      <c r="M1646">
        <v>10.298999999999999</v>
      </c>
      <c r="N1646" t="s">
        <v>4484</v>
      </c>
      <c r="S1646" t="s">
        <v>4485</v>
      </c>
      <c r="T1646" t="s">
        <v>2131</v>
      </c>
      <c r="U1646" t="s">
        <v>19714</v>
      </c>
      <c r="V1646" t="s">
        <v>19715</v>
      </c>
      <c r="W1646" t="s">
        <v>19716</v>
      </c>
      <c r="X1646" t="s">
        <v>19717</v>
      </c>
      <c r="Z1646">
        <v>168</v>
      </c>
      <c r="AM1646">
        <v>2</v>
      </c>
      <c r="AN1646" t="s">
        <v>19718</v>
      </c>
      <c r="AO1646" s="17">
        <v>18568</v>
      </c>
      <c r="AP1646">
        <v>3</v>
      </c>
      <c r="AQ1646" t="s">
        <v>52</v>
      </c>
      <c r="AR1646" s="16">
        <v>44076</v>
      </c>
      <c r="AS1646">
        <v>5000000</v>
      </c>
      <c r="AT1646" t="s">
        <v>39</v>
      </c>
      <c r="AU1646">
        <v>5000000</v>
      </c>
      <c r="AV1646">
        <v>5000000</v>
      </c>
      <c r="AW1646" t="s">
        <v>39</v>
      </c>
      <c r="AX1646">
        <v>5000000</v>
      </c>
      <c r="AY1646" t="s">
        <v>52</v>
      </c>
      <c r="AZ1646">
        <v>5000000</v>
      </c>
      <c r="BA1646" t="s">
        <v>39</v>
      </c>
      <c r="BB1646">
        <v>5000000</v>
      </c>
      <c r="BC1646">
        <v>5000000</v>
      </c>
      <c r="BD1646" t="s">
        <v>39</v>
      </c>
      <c r="BE1646">
        <v>5000000</v>
      </c>
      <c r="BF1646">
        <v>2</v>
      </c>
      <c r="BG1646">
        <v>3</v>
      </c>
      <c r="CC1646" t="s">
        <v>4791</v>
      </c>
      <c r="CD1646">
        <v>6</v>
      </c>
      <c r="CP1646" t="s">
        <v>4969</v>
      </c>
      <c r="CQ1646" t="s">
        <v>19719</v>
      </c>
      <c r="CU1646">
        <v>24</v>
      </c>
    </row>
    <row r="1647" spans="1:99" x14ac:dyDescent="0.2">
      <c r="A1647" s="21" t="s">
        <v>1623</v>
      </c>
      <c r="B1647" t="s">
        <v>1624</v>
      </c>
      <c r="C1647" s="16">
        <v>42948</v>
      </c>
      <c r="D1647" t="s">
        <v>4546</v>
      </c>
      <c r="F1647" t="s">
        <v>77</v>
      </c>
      <c r="G1647" t="s">
        <v>19720</v>
      </c>
      <c r="H1647" t="s">
        <v>4503</v>
      </c>
      <c r="I1647" t="s">
        <v>52</v>
      </c>
      <c r="J1647" t="s">
        <v>1301</v>
      </c>
      <c r="K1647" t="s">
        <v>4506</v>
      </c>
      <c r="L1647" t="s">
        <v>1625</v>
      </c>
      <c r="M1647">
        <v>10.343999999999999</v>
      </c>
      <c r="N1647" t="s">
        <v>4484</v>
      </c>
      <c r="S1647" t="s">
        <v>4485</v>
      </c>
      <c r="T1647" t="s">
        <v>1626</v>
      </c>
      <c r="U1647" t="s">
        <v>19721</v>
      </c>
      <c r="W1647" t="s">
        <v>19722</v>
      </c>
      <c r="X1647" t="s">
        <v>19723</v>
      </c>
      <c r="Y1647" t="s">
        <v>19724</v>
      </c>
      <c r="Z1647">
        <v>11</v>
      </c>
      <c r="AO1647" s="17">
        <v>18568</v>
      </c>
      <c r="AP1647">
        <v>3</v>
      </c>
      <c r="AQ1647" t="s">
        <v>52</v>
      </c>
      <c r="AR1647" s="16">
        <v>44166</v>
      </c>
      <c r="AS1647">
        <v>2100000</v>
      </c>
      <c r="AT1647" t="s">
        <v>1244</v>
      </c>
      <c r="AU1647">
        <v>2818587</v>
      </c>
      <c r="AV1647">
        <v>2100000</v>
      </c>
      <c r="AW1647" t="s">
        <v>1244</v>
      </c>
      <c r="AX1647">
        <v>2818587</v>
      </c>
      <c r="AY1647" t="s">
        <v>52</v>
      </c>
      <c r="AZ1647">
        <v>4277615</v>
      </c>
      <c r="BA1647" t="s">
        <v>39</v>
      </c>
      <c r="BB1647">
        <v>4277615</v>
      </c>
      <c r="BC1647">
        <v>4277615</v>
      </c>
      <c r="BD1647" t="s">
        <v>39</v>
      </c>
      <c r="BE1647">
        <v>4277615</v>
      </c>
      <c r="BF1647">
        <v>2</v>
      </c>
      <c r="BG1647">
        <v>2</v>
      </c>
      <c r="CC1647" t="s">
        <v>10384</v>
      </c>
      <c r="CD1647">
        <v>6</v>
      </c>
      <c r="CP1647" t="s">
        <v>4848</v>
      </c>
      <c r="CQ1647" t="s">
        <v>19725</v>
      </c>
    </row>
    <row r="1648" spans="1:99" x14ac:dyDescent="0.2">
      <c r="A1648" s="21" t="s">
        <v>19726</v>
      </c>
      <c r="B1648" t="s">
        <v>19727</v>
      </c>
      <c r="C1648" s="16">
        <v>42856</v>
      </c>
      <c r="D1648" t="s">
        <v>4546</v>
      </c>
      <c r="F1648" t="s">
        <v>53</v>
      </c>
      <c r="G1648" t="s">
        <v>19728</v>
      </c>
      <c r="H1648" t="s">
        <v>4503</v>
      </c>
      <c r="I1648" t="s">
        <v>97</v>
      </c>
      <c r="J1648" t="s">
        <v>19729</v>
      </c>
      <c r="K1648" t="s">
        <v>4654</v>
      </c>
      <c r="L1648" t="s">
        <v>19730</v>
      </c>
      <c r="M1648">
        <v>10.348000000000001</v>
      </c>
      <c r="N1648" t="s">
        <v>4484</v>
      </c>
      <c r="S1648" t="s">
        <v>4485</v>
      </c>
      <c r="T1648" t="s">
        <v>19731</v>
      </c>
      <c r="U1648" t="s">
        <v>19732</v>
      </c>
      <c r="V1648" t="s">
        <v>19733</v>
      </c>
      <c r="W1648" t="s">
        <v>19734</v>
      </c>
      <c r="X1648" t="s">
        <v>19735</v>
      </c>
      <c r="Z1648">
        <v>15</v>
      </c>
      <c r="AM1648">
        <v>4</v>
      </c>
      <c r="AN1648" t="s">
        <v>19736</v>
      </c>
      <c r="AO1648" s="17">
        <v>18568</v>
      </c>
      <c r="AP1648">
        <v>5</v>
      </c>
      <c r="AR1648" s="16">
        <v>44258</v>
      </c>
      <c r="AY1648" t="s">
        <v>97</v>
      </c>
      <c r="AZ1648">
        <v>8100000</v>
      </c>
      <c r="BA1648" t="s">
        <v>39</v>
      </c>
      <c r="BB1648">
        <v>8100000</v>
      </c>
      <c r="BC1648">
        <v>8110275</v>
      </c>
      <c r="BD1648" t="s">
        <v>39</v>
      </c>
      <c r="BE1648">
        <v>8110275</v>
      </c>
      <c r="BF1648">
        <v>8</v>
      </c>
      <c r="BG1648">
        <v>11</v>
      </c>
      <c r="CC1648" t="s">
        <v>19737</v>
      </c>
      <c r="CD1648">
        <v>27</v>
      </c>
      <c r="CF1648">
        <v>0</v>
      </c>
      <c r="CG1648">
        <v>1</v>
      </c>
      <c r="CI1648" t="s">
        <v>4498</v>
      </c>
    </row>
    <row r="1649" spans="1:99" x14ac:dyDescent="0.2">
      <c r="A1649" s="21" t="s">
        <v>2470</v>
      </c>
      <c r="B1649" t="s">
        <v>2471</v>
      </c>
      <c r="C1649" s="16">
        <v>42923</v>
      </c>
      <c r="D1649" t="s">
        <v>4476</v>
      </c>
      <c r="F1649" t="s">
        <v>53</v>
      </c>
      <c r="G1649" t="s">
        <v>19738</v>
      </c>
      <c r="H1649" t="s">
        <v>4503</v>
      </c>
      <c r="I1649" t="s">
        <v>97</v>
      </c>
      <c r="J1649" t="s">
        <v>1821</v>
      </c>
      <c r="K1649" t="s">
        <v>4506</v>
      </c>
      <c r="L1649" t="s">
        <v>2472</v>
      </c>
      <c r="M1649">
        <v>10.388999999999999</v>
      </c>
      <c r="N1649" t="s">
        <v>4484</v>
      </c>
      <c r="S1649" t="s">
        <v>4485</v>
      </c>
      <c r="T1649" t="s">
        <v>2473</v>
      </c>
      <c r="W1649" t="s">
        <v>19739</v>
      </c>
      <c r="X1649" t="s">
        <v>19740</v>
      </c>
      <c r="Z1649">
        <v>5</v>
      </c>
      <c r="AM1649">
        <v>2</v>
      </c>
      <c r="AN1649" t="s">
        <v>19741</v>
      </c>
      <c r="AO1649" s="17">
        <v>18568</v>
      </c>
      <c r="AP1649">
        <v>4</v>
      </c>
      <c r="AR1649" s="16">
        <v>44350</v>
      </c>
      <c r="AS1649">
        <v>5000000</v>
      </c>
      <c r="AT1649" t="s">
        <v>1244</v>
      </c>
      <c r="AU1649">
        <v>7054076</v>
      </c>
      <c r="AV1649">
        <v>5000000</v>
      </c>
      <c r="AW1649" t="s">
        <v>1244</v>
      </c>
      <c r="AX1649">
        <v>7054076</v>
      </c>
      <c r="AY1649" t="s">
        <v>97</v>
      </c>
      <c r="AZ1649">
        <v>19155140</v>
      </c>
      <c r="BA1649" t="s">
        <v>39</v>
      </c>
      <c r="BB1649">
        <v>19155140</v>
      </c>
      <c r="BC1649">
        <v>19155140</v>
      </c>
      <c r="BD1649" t="s">
        <v>39</v>
      </c>
      <c r="BE1649">
        <v>19155140</v>
      </c>
      <c r="BF1649">
        <v>4</v>
      </c>
      <c r="BG1649">
        <v>7</v>
      </c>
      <c r="CC1649" t="s">
        <v>14450</v>
      </c>
      <c r="CD1649">
        <v>13</v>
      </c>
      <c r="CP1649" t="s">
        <v>4555</v>
      </c>
      <c r="CQ1649" t="s">
        <v>19742</v>
      </c>
      <c r="CU1649">
        <v>13</v>
      </c>
    </row>
    <row r="1650" spans="1:99" x14ac:dyDescent="0.2">
      <c r="A1650" s="21" t="s">
        <v>3316</v>
      </c>
      <c r="B1650" t="s">
        <v>3318</v>
      </c>
      <c r="C1650" s="16">
        <v>40756</v>
      </c>
      <c r="D1650" t="s">
        <v>4476</v>
      </c>
      <c r="E1650" t="s">
        <v>4477</v>
      </c>
      <c r="F1650" t="s">
        <v>3319</v>
      </c>
      <c r="G1650" t="s">
        <v>19743</v>
      </c>
      <c r="H1650" t="s">
        <v>4503</v>
      </c>
      <c r="I1650" t="s">
        <v>34</v>
      </c>
      <c r="J1650" t="s">
        <v>3317</v>
      </c>
      <c r="K1650" t="s">
        <v>4506</v>
      </c>
      <c r="L1650" t="s">
        <v>3320</v>
      </c>
      <c r="M1650">
        <v>10.455</v>
      </c>
      <c r="N1650" t="s">
        <v>4484</v>
      </c>
      <c r="S1650" t="s">
        <v>4485</v>
      </c>
      <c r="T1650" t="s">
        <v>3321</v>
      </c>
      <c r="U1650" t="s">
        <v>19744</v>
      </c>
      <c r="V1650" t="s">
        <v>19745</v>
      </c>
      <c r="W1650" t="s">
        <v>19746</v>
      </c>
      <c r="X1650" t="s">
        <v>19747</v>
      </c>
      <c r="Z1650">
        <v>6.9089999999999998</v>
      </c>
      <c r="AA1650" t="s">
        <v>4712</v>
      </c>
      <c r="AM1650">
        <v>3</v>
      </c>
      <c r="AN1650" t="s">
        <v>19748</v>
      </c>
      <c r="AO1650" t="s">
        <v>9031</v>
      </c>
      <c r="AP1650">
        <v>6</v>
      </c>
      <c r="AQ1650" t="s">
        <v>36</v>
      </c>
      <c r="AR1650" s="16">
        <v>44279</v>
      </c>
      <c r="AS1650">
        <v>300000000</v>
      </c>
      <c r="AT1650" t="s">
        <v>39</v>
      </c>
      <c r="AU1650">
        <v>300000000</v>
      </c>
      <c r="AV1650">
        <v>300000000</v>
      </c>
      <c r="AW1650" t="s">
        <v>39</v>
      </c>
      <c r="AX1650">
        <v>300000000</v>
      </c>
      <c r="AY1650" t="s">
        <v>34</v>
      </c>
      <c r="AZ1650">
        <v>490000000</v>
      </c>
      <c r="BA1650" t="s">
        <v>39</v>
      </c>
      <c r="BB1650">
        <v>490000000</v>
      </c>
      <c r="BC1650">
        <v>490000000</v>
      </c>
      <c r="BD1650" t="s">
        <v>39</v>
      </c>
      <c r="BE1650">
        <v>490000000</v>
      </c>
      <c r="BF1650">
        <v>7</v>
      </c>
      <c r="BG1650">
        <v>26</v>
      </c>
      <c r="CC1650" t="s">
        <v>19749</v>
      </c>
      <c r="CD1650">
        <v>42</v>
      </c>
      <c r="CP1650" t="s">
        <v>4969</v>
      </c>
      <c r="CQ1650" t="s">
        <v>19750</v>
      </c>
      <c r="CT1650">
        <v>3</v>
      </c>
      <c r="CU1650">
        <v>32</v>
      </c>
    </row>
    <row r="1651" spans="1:99" x14ac:dyDescent="0.2">
      <c r="A1651" s="21" t="s">
        <v>19751</v>
      </c>
      <c r="B1651" t="s">
        <v>19752</v>
      </c>
      <c r="C1651" s="16">
        <v>40909</v>
      </c>
      <c r="D1651" t="s">
        <v>4501</v>
      </c>
      <c r="F1651" t="s">
        <v>77</v>
      </c>
      <c r="G1651" t="s">
        <v>19753</v>
      </c>
      <c r="H1651" t="s">
        <v>4503</v>
      </c>
      <c r="I1651" t="s">
        <v>5327</v>
      </c>
      <c r="J1651" t="s">
        <v>73</v>
      </c>
      <c r="K1651" t="s">
        <v>5586</v>
      </c>
      <c r="L1651" t="s">
        <v>19754</v>
      </c>
      <c r="M1651">
        <v>10.57</v>
      </c>
      <c r="N1651" t="s">
        <v>4484</v>
      </c>
      <c r="S1651" t="s">
        <v>4485</v>
      </c>
      <c r="T1651" t="s">
        <v>19755</v>
      </c>
      <c r="U1651" t="s">
        <v>19756</v>
      </c>
      <c r="V1651" t="s">
        <v>19757</v>
      </c>
      <c r="W1651" t="s">
        <v>19758</v>
      </c>
      <c r="X1651" t="s">
        <v>19759</v>
      </c>
      <c r="Y1651">
        <v>34934617231</v>
      </c>
      <c r="Z1651">
        <v>18</v>
      </c>
      <c r="AM1651">
        <v>2</v>
      </c>
      <c r="AN1651" t="s">
        <v>15021</v>
      </c>
      <c r="AO1651" t="s">
        <v>4493</v>
      </c>
      <c r="AP1651">
        <v>4</v>
      </c>
      <c r="AR1651" s="16">
        <v>43774</v>
      </c>
      <c r="AS1651">
        <v>4952310</v>
      </c>
      <c r="AT1651" t="s">
        <v>1244</v>
      </c>
      <c r="AU1651">
        <v>6379376</v>
      </c>
      <c r="AV1651">
        <v>4952310</v>
      </c>
      <c r="AW1651" t="s">
        <v>1244</v>
      </c>
      <c r="AX1651">
        <v>6379376</v>
      </c>
      <c r="AY1651" t="s">
        <v>5327</v>
      </c>
      <c r="AZ1651">
        <v>12379377</v>
      </c>
      <c r="BA1651" t="s">
        <v>39</v>
      </c>
      <c r="BB1651">
        <v>12379377</v>
      </c>
      <c r="BC1651">
        <v>62379377</v>
      </c>
      <c r="BD1651" t="s">
        <v>39</v>
      </c>
      <c r="BE1651">
        <v>62379377</v>
      </c>
      <c r="BF1651">
        <v>2</v>
      </c>
      <c r="BG1651">
        <v>4</v>
      </c>
      <c r="CC1651" t="s">
        <v>4914</v>
      </c>
      <c r="CD1651">
        <v>52</v>
      </c>
      <c r="CJ1651">
        <v>22320</v>
      </c>
      <c r="CK1651" t="s">
        <v>39</v>
      </c>
      <c r="CL1651">
        <v>22320</v>
      </c>
      <c r="CN1651" t="s">
        <v>4530</v>
      </c>
      <c r="CP1651" t="s">
        <v>4555</v>
      </c>
      <c r="CQ1651" t="s">
        <v>19760</v>
      </c>
      <c r="CU1651">
        <v>15</v>
      </c>
    </row>
    <row r="1652" spans="1:99" x14ac:dyDescent="0.2">
      <c r="A1652" s="21" t="s">
        <v>19761</v>
      </c>
      <c r="B1652" t="s">
        <v>19762</v>
      </c>
      <c r="C1652" s="16">
        <v>43831</v>
      </c>
      <c r="D1652" t="s">
        <v>4546</v>
      </c>
      <c r="G1652" t="s">
        <v>19763</v>
      </c>
      <c r="H1652" t="s">
        <v>4503</v>
      </c>
      <c r="I1652" t="s">
        <v>52</v>
      </c>
      <c r="J1652" t="s">
        <v>73</v>
      </c>
      <c r="K1652" t="s">
        <v>5586</v>
      </c>
      <c r="L1652" t="s">
        <v>19764</v>
      </c>
      <c r="M1652">
        <v>10.624000000000001</v>
      </c>
      <c r="N1652" t="s">
        <v>4484</v>
      </c>
      <c r="S1652" t="s">
        <v>4485</v>
      </c>
      <c r="T1652" t="s">
        <v>19765</v>
      </c>
      <c r="U1652" t="s">
        <v>19766</v>
      </c>
      <c r="V1652" t="s">
        <v>19767</v>
      </c>
      <c r="W1652" t="s">
        <v>19768</v>
      </c>
      <c r="X1652" t="s">
        <v>19769</v>
      </c>
      <c r="Y1652" t="s">
        <v>19770</v>
      </c>
      <c r="Z1652">
        <v>5</v>
      </c>
      <c r="AM1652">
        <v>2</v>
      </c>
      <c r="AN1652" t="s">
        <v>19771</v>
      </c>
      <c r="AO1652" s="17">
        <v>18568</v>
      </c>
      <c r="AP1652">
        <v>4</v>
      </c>
      <c r="AQ1652" t="s">
        <v>52</v>
      </c>
      <c r="AR1652" s="16">
        <v>44363</v>
      </c>
      <c r="AS1652">
        <v>1000000</v>
      </c>
      <c r="AT1652" t="s">
        <v>35</v>
      </c>
      <c r="AU1652">
        <v>1199509</v>
      </c>
      <c r="AV1652">
        <v>1000000</v>
      </c>
      <c r="AW1652" t="s">
        <v>35</v>
      </c>
      <c r="AX1652">
        <v>1199509</v>
      </c>
      <c r="AY1652" t="s">
        <v>52</v>
      </c>
      <c r="AZ1652">
        <v>5419693</v>
      </c>
      <c r="BA1652" t="s">
        <v>39</v>
      </c>
      <c r="BB1652">
        <v>5419693</v>
      </c>
      <c r="BC1652">
        <v>5419693</v>
      </c>
      <c r="BD1652" t="s">
        <v>39</v>
      </c>
      <c r="BE1652">
        <v>5419693</v>
      </c>
      <c r="BF1652">
        <v>1</v>
      </c>
      <c r="BG1652">
        <v>11</v>
      </c>
      <c r="CC1652" t="s">
        <v>4607</v>
      </c>
      <c r="CD1652">
        <v>6</v>
      </c>
      <c r="CN1652" t="s">
        <v>4530</v>
      </c>
      <c r="CP1652" t="s">
        <v>4555</v>
      </c>
      <c r="CQ1652" t="s">
        <v>19772</v>
      </c>
    </row>
    <row r="1653" spans="1:99" x14ac:dyDescent="0.2">
      <c r="A1653" s="21" t="s">
        <v>2465</v>
      </c>
      <c r="B1653" t="s">
        <v>2467</v>
      </c>
      <c r="C1653" s="16">
        <v>42644</v>
      </c>
      <c r="D1653" t="s">
        <v>4476</v>
      </c>
      <c r="F1653" t="s">
        <v>77</v>
      </c>
      <c r="G1653" t="s">
        <v>19773</v>
      </c>
      <c r="H1653" t="s">
        <v>4503</v>
      </c>
      <c r="I1653" t="s">
        <v>5078</v>
      </c>
      <c r="J1653" t="s">
        <v>2466</v>
      </c>
      <c r="K1653" t="s">
        <v>4506</v>
      </c>
      <c r="L1653" t="s">
        <v>2468</v>
      </c>
      <c r="M1653">
        <v>10.638</v>
      </c>
      <c r="N1653" t="s">
        <v>4484</v>
      </c>
      <c r="S1653" t="s">
        <v>4485</v>
      </c>
      <c r="T1653" t="s">
        <v>2469</v>
      </c>
      <c r="U1653" t="s">
        <v>19774</v>
      </c>
      <c r="W1653" t="s">
        <v>19775</v>
      </c>
      <c r="X1653" t="s">
        <v>19776</v>
      </c>
      <c r="Y1653" t="s">
        <v>19777</v>
      </c>
      <c r="Z1653">
        <v>5</v>
      </c>
      <c r="AM1653">
        <v>2</v>
      </c>
      <c r="AN1653" t="s">
        <v>19778</v>
      </c>
      <c r="AO1653" s="17">
        <v>18568</v>
      </c>
      <c r="AP1653">
        <v>4</v>
      </c>
      <c r="AQ1653" t="s">
        <v>61</v>
      </c>
      <c r="AR1653" s="16">
        <v>43630</v>
      </c>
      <c r="AS1653">
        <v>5600000</v>
      </c>
      <c r="AT1653" t="s">
        <v>35</v>
      </c>
      <c r="AU1653">
        <v>6288531</v>
      </c>
      <c r="AV1653">
        <v>5000000</v>
      </c>
      <c r="AW1653" t="s">
        <v>1244</v>
      </c>
      <c r="AX1653">
        <v>6507501</v>
      </c>
      <c r="AY1653" t="s">
        <v>60</v>
      </c>
      <c r="AZ1653">
        <v>9193447</v>
      </c>
      <c r="BA1653" t="s">
        <v>39</v>
      </c>
      <c r="BB1653">
        <v>9193447</v>
      </c>
      <c r="BC1653">
        <v>15481978</v>
      </c>
      <c r="BD1653" t="s">
        <v>39</v>
      </c>
      <c r="BE1653">
        <v>15481978</v>
      </c>
      <c r="BF1653">
        <v>3</v>
      </c>
      <c r="BG1653">
        <v>7</v>
      </c>
      <c r="CC1653" t="s">
        <v>10004</v>
      </c>
      <c r="CD1653">
        <v>33</v>
      </c>
      <c r="CF1653">
        <v>1</v>
      </c>
      <c r="CG1653">
        <v>2</v>
      </c>
      <c r="CH1653" t="s">
        <v>4629</v>
      </c>
    </row>
    <row r="1654" spans="1:99" x14ac:dyDescent="0.2">
      <c r="A1654" s="21" t="s">
        <v>1554</v>
      </c>
      <c r="B1654" t="s">
        <v>1556</v>
      </c>
      <c r="C1654" s="16">
        <v>41275</v>
      </c>
      <c r="D1654" t="s">
        <v>4501</v>
      </c>
      <c r="E1654" t="s">
        <v>4477</v>
      </c>
      <c r="F1654" t="s">
        <v>77</v>
      </c>
      <c r="G1654" t="s">
        <v>19779</v>
      </c>
      <c r="H1654" t="s">
        <v>4503</v>
      </c>
      <c r="I1654" t="s">
        <v>97</v>
      </c>
      <c r="J1654" t="s">
        <v>1555</v>
      </c>
      <c r="K1654" t="s">
        <v>4506</v>
      </c>
      <c r="L1654" t="s">
        <v>19780</v>
      </c>
      <c r="M1654">
        <v>10.648999999999999</v>
      </c>
      <c r="N1654" t="s">
        <v>4484</v>
      </c>
      <c r="S1654" t="s">
        <v>4485</v>
      </c>
      <c r="T1654" t="s">
        <v>1557</v>
      </c>
      <c r="U1654" t="s">
        <v>19781</v>
      </c>
      <c r="V1654" t="s">
        <v>19782</v>
      </c>
      <c r="W1654" t="s">
        <v>19783</v>
      </c>
      <c r="X1654" t="s">
        <v>19784</v>
      </c>
      <c r="Y1654" t="s">
        <v>19785</v>
      </c>
      <c r="Z1654">
        <v>286</v>
      </c>
      <c r="AM1654">
        <v>1</v>
      </c>
      <c r="AN1654" t="s">
        <v>19786</v>
      </c>
      <c r="AO1654" t="s">
        <v>4692</v>
      </c>
      <c r="AP1654">
        <v>5</v>
      </c>
      <c r="AR1654" s="16">
        <v>43728</v>
      </c>
      <c r="AS1654">
        <v>4000000</v>
      </c>
      <c r="AT1654" t="s">
        <v>39</v>
      </c>
      <c r="AU1654">
        <v>4000000</v>
      </c>
      <c r="AV1654">
        <v>4000000</v>
      </c>
      <c r="AW1654" t="s">
        <v>39</v>
      </c>
      <c r="AX1654">
        <v>4000000</v>
      </c>
      <c r="AY1654" t="s">
        <v>97</v>
      </c>
      <c r="AZ1654">
        <v>9317533</v>
      </c>
      <c r="BA1654" t="s">
        <v>39</v>
      </c>
      <c r="BB1654">
        <v>9317533</v>
      </c>
      <c r="BC1654">
        <v>9317533</v>
      </c>
      <c r="BD1654" t="s">
        <v>39</v>
      </c>
      <c r="BE1654">
        <v>9317533</v>
      </c>
      <c r="BF1654">
        <v>2</v>
      </c>
      <c r="BG1654">
        <v>8</v>
      </c>
      <c r="CC1654" t="s">
        <v>19787</v>
      </c>
      <c r="CD1654">
        <v>12</v>
      </c>
      <c r="CF1654">
        <v>0</v>
      </c>
      <c r="CG1654">
        <v>2</v>
      </c>
      <c r="CI1654" t="s">
        <v>4580</v>
      </c>
      <c r="CP1654" t="s">
        <v>19788</v>
      </c>
      <c r="CQ1654" t="s">
        <v>19789</v>
      </c>
      <c r="CT1654">
        <v>1</v>
      </c>
      <c r="CU1654">
        <v>9</v>
      </c>
    </row>
    <row r="1655" spans="1:99" x14ac:dyDescent="0.2">
      <c r="A1655" s="21" t="s">
        <v>126</v>
      </c>
      <c r="B1655" t="s">
        <v>127</v>
      </c>
      <c r="C1655" s="16">
        <v>41757</v>
      </c>
      <c r="D1655" t="s">
        <v>4476</v>
      </c>
      <c r="F1655" t="s">
        <v>77</v>
      </c>
      <c r="G1655" t="s">
        <v>19790</v>
      </c>
      <c r="H1655" t="s">
        <v>4503</v>
      </c>
      <c r="I1655" t="s">
        <v>67</v>
      </c>
      <c r="J1655" t="s">
        <v>125</v>
      </c>
      <c r="K1655" t="s">
        <v>4482</v>
      </c>
      <c r="L1655" t="s">
        <v>128</v>
      </c>
      <c r="M1655">
        <v>10.657999999999999</v>
      </c>
      <c r="N1655" t="s">
        <v>4484</v>
      </c>
      <c r="S1655" t="s">
        <v>4485</v>
      </c>
      <c r="T1655" t="s">
        <v>129</v>
      </c>
      <c r="U1655" t="s">
        <v>19791</v>
      </c>
      <c r="V1655" t="s">
        <v>19792</v>
      </c>
      <c r="W1655" t="s">
        <v>19793</v>
      </c>
      <c r="X1655" t="s">
        <v>19794</v>
      </c>
      <c r="Z1655">
        <v>169</v>
      </c>
      <c r="AM1655">
        <v>3</v>
      </c>
      <c r="AN1655" t="s">
        <v>19795</v>
      </c>
      <c r="AO1655" t="s">
        <v>4692</v>
      </c>
      <c r="AP1655">
        <v>4</v>
      </c>
      <c r="AQ1655" t="s">
        <v>61</v>
      </c>
      <c r="AR1655" s="16">
        <v>44224</v>
      </c>
      <c r="AS1655">
        <v>7500000</v>
      </c>
      <c r="AT1655" t="s">
        <v>35</v>
      </c>
      <c r="AU1655">
        <v>9089994</v>
      </c>
      <c r="AV1655">
        <v>7500000</v>
      </c>
      <c r="AW1655" t="s">
        <v>35</v>
      </c>
      <c r="AX1655">
        <v>9089994</v>
      </c>
      <c r="AY1655" t="s">
        <v>67</v>
      </c>
      <c r="AZ1655">
        <v>15500000</v>
      </c>
      <c r="BA1655" t="s">
        <v>35</v>
      </c>
      <c r="BB1655">
        <v>18365552</v>
      </c>
      <c r="BC1655">
        <v>15500000</v>
      </c>
      <c r="BD1655" t="s">
        <v>35</v>
      </c>
      <c r="BE1655">
        <v>18365552</v>
      </c>
      <c r="BF1655">
        <v>5</v>
      </c>
      <c r="BG1655">
        <v>9</v>
      </c>
      <c r="CC1655" t="s">
        <v>5363</v>
      </c>
      <c r="CD1655">
        <v>5</v>
      </c>
      <c r="CF1655">
        <v>0</v>
      </c>
      <c r="CG1655">
        <v>5</v>
      </c>
      <c r="CI1655" t="s">
        <v>9715</v>
      </c>
      <c r="CN1655" t="s">
        <v>4530</v>
      </c>
      <c r="CP1655" t="s">
        <v>19796</v>
      </c>
      <c r="CQ1655" t="s">
        <v>19797</v>
      </c>
      <c r="CU1655">
        <v>22</v>
      </c>
    </row>
    <row r="1656" spans="1:99" x14ac:dyDescent="0.2">
      <c r="A1656" s="21" t="s">
        <v>19798</v>
      </c>
      <c r="B1656" t="s">
        <v>19799</v>
      </c>
      <c r="C1656" s="16">
        <v>41306</v>
      </c>
      <c r="D1656" t="s">
        <v>4476</v>
      </c>
      <c r="F1656" t="s">
        <v>77</v>
      </c>
      <c r="G1656" t="s">
        <v>19800</v>
      </c>
      <c r="H1656" t="s">
        <v>4503</v>
      </c>
      <c r="I1656" t="s">
        <v>60</v>
      </c>
      <c r="J1656" t="s">
        <v>19801</v>
      </c>
      <c r="K1656" t="s">
        <v>4506</v>
      </c>
      <c r="L1656" t="s">
        <v>19802</v>
      </c>
      <c r="M1656">
        <v>10.731999999999999</v>
      </c>
      <c r="N1656" t="s">
        <v>4484</v>
      </c>
      <c r="S1656" t="s">
        <v>4485</v>
      </c>
      <c r="T1656" t="s">
        <v>19803</v>
      </c>
      <c r="U1656" t="s">
        <v>19804</v>
      </c>
      <c r="V1656" t="s">
        <v>19805</v>
      </c>
      <c r="W1656" t="s">
        <v>19806</v>
      </c>
      <c r="X1656" t="s">
        <v>19807</v>
      </c>
      <c r="Z1656">
        <v>20</v>
      </c>
      <c r="AM1656">
        <v>1</v>
      </c>
      <c r="AN1656" t="s">
        <v>19808</v>
      </c>
      <c r="AO1656" s="17">
        <v>18568</v>
      </c>
      <c r="AP1656">
        <v>3</v>
      </c>
      <c r="AQ1656" t="s">
        <v>61</v>
      </c>
      <c r="AR1656" s="16">
        <v>44272</v>
      </c>
      <c r="AS1656">
        <v>20000000</v>
      </c>
      <c r="AT1656" t="s">
        <v>39</v>
      </c>
      <c r="AU1656">
        <v>20000000</v>
      </c>
      <c r="AV1656">
        <v>20000000</v>
      </c>
      <c r="AW1656" t="s">
        <v>39</v>
      </c>
      <c r="AX1656">
        <v>20000000</v>
      </c>
      <c r="AY1656" t="s">
        <v>60</v>
      </c>
      <c r="AZ1656">
        <v>40000000</v>
      </c>
      <c r="BA1656" t="s">
        <v>39</v>
      </c>
      <c r="BB1656">
        <v>40000000</v>
      </c>
      <c r="BC1656">
        <v>40000000</v>
      </c>
      <c r="BD1656" t="s">
        <v>39</v>
      </c>
      <c r="BE1656">
        <v>40000000</v>
      </c>
      <c r="BF1656">
        <v>4</v>
      </c>
      <c r="BG1656">
        <v>4</v>
      </c>
      <c r="CC1656" t="s">
        <v>5244</v>
      </c>
      <c r="CD1656">
        <v>9</v>
      </c>
      <c r="CP1656" t="s">
        <v>16850</v>
      </c>
      <c r="CQ1656" t="s">
        <v>19809</v>
      </c>
    </row>
    <row r="1657" spans="1:99" x14ac:dyDescent="0.2">
      <c r="A1657" s="21" t="s">
        <v>1803</v>
      </c>
      <c r="B1657" t="s">
        <v>1805</v>
      </c>
      <c r="C1657" s="16">
        <v>42064</v>
      </c>
      <c r="D1657" t="s">
        <v>4546</v>
      </c>
      <c r="F1657" t="s">
        <v>77</v>
      </c>
      <c r="G1657" t="s">
        <v>19810</v>
      </c>
      <c r="H1657" t="s">
        <v>4503</v>
      </c>
      <c r="I1657" t="s">
        <v>67</v>
      </c>
      <c r="J1657" t="s">
        <v>1804</v>
      </c>
      <c r="K1657" t="s">
        <v>5211</v>
      </c>
      <c r="L1657" t="s">
        <v>1806</v>
      </c>
      <c r="M1657">
        <v>10.738</v>
      </c>
      <c r="N1657" t="s">
        <v>4484</v>
      </c>
      <c r="S1657" t="s">
        <v>4485</v>
      </c>
      <c r="T1657" t="s">
        <v>1807</v>
      </c>
      <c r="U1657" t="s">
        <v>19811</v>
      </c>
      <c r="V1657" t="s">
        <v>19812</v>
      </c>
      <c r="W1657" t="s">
        <v>19813</v>
      </c>
      <c r="X1657" t="s">
        <v>19814</v>
      </c>
      <c r="Y1657">
        <v>441483568040</v>
      </c>
      <c r="Z1657">
        <v>42</v>
      </c>
      <c r="AM1657">
        <v>1</v>
      </c>
      <c r="AN1657" t="s">
        <v>19616</v>
      </c>
      <c r="AO1657" s="17">
        <v>18568</v>
      </c>
      <c r="AP1657">
        <v>12</v>
      </c>
      <c r="AQ1657" t="s">
        <v>61</v>
      </c>
      <c r="AR1657" s="16">
        <v>44092</v>
      </c>
      <c r="AY1657" t="s">
        <v>67</v>
      </c>
      <c r="AZ1657">
        <v>11100000</v>
      </c>
      <c r="BA1657" t="s">
        <v>39</v>
      </c>
      <c r="BB1657">
        <v>11100000</v>
      </c>
      <c r="BC1657">
        <v>94100000</v>
      </c>
      <c r="BD1657" t="s">
        <v>39</v>
      </c>
      <c r="BE1657">
        <v>94100000</v>
      </c>
      <c r="BG1657">
        <v>3</v>
      </c>
      <c r="CC1657" t="s">
        <v>19815</v>
      </c>
      <c r="CD1657">
        <v>20</v>
      </c>
      <c r="CP1657" t="s">
        <v>4927</v>
      </c>
      <c r="CQ1657" t="s">
        <v>19816</v>
      </c>
      <c r="CU1657">
        <v>30</v>
      </c>
    </row>
    <row r="1658" spans="1:99" x14ac:dyDescent="0.2">
      <c r="A1658" s="21" t="s">
        <v>19817</v>
      </c>
      <c r="B1658" t="s">
        <v>19818</v>
      </c>
      <c r="C1658" s="16">
        <v>42370</v>
      </c>
      <c r="D1658" t="s">
        <v>4501</v>
      </c>
      <c r="F1658" t="s">
        <v>77</v>
      </c>
      <c r="G1658" t="s">
        <v>19819</v>
      </c>
      <c r="H1658" t="s">
        <v>4503</v>
      </c>
      <c r="I1658" t="s">
        <v>60</v>
      </c>
      <c r="J1658" t="s">
        <v>19820</v>
      </c>
      <c r="K1658" t="s">
        <v>4696</v>
      </c>
      <c r="L1658" t="s">
        <v>19821</v>
      </c>
      <c r="M1658">
        <v>10.772</v>
      </c>
      <c r="N1658" t="s">
        <v>4484</v>
      </c>
      <c r="S1658" t="s">
        <v>4485</v>
      </c>
      <c r="T1658" t="s">
        <v>19822</v>
      </c>
      <c r="U1658" t="s">
        <v>19823</v>
      </c>
      <c r="V1658" t="s">
        <v>19824</v>
      </c>
      <c r="W1658" t="s">
        <v>19825</v>
      </c>
      <c r="X1658" t="s">
        <v>19826</v>
      </c>
      <c r="Y1658" t="s">
        <v>19827</v>
      </c>
      <c r="Z1658">
        <v>4</v>
      </c>
      <c r="AM1658">
        <v>4</v>
      </c>
      <c r="AN1658" t="s">
        <v>19828</v>
      </c>
      <c r="AO1658" t="s">
        <v>4528</v>
      </c>
      <c r="AP1658">
        <v>5</v>
      </c>
      <c r="AQ1658" t="s">
        <v>61</v>
      </c>
      <c r="AR1658" s="16">
        <v>44146</v>
      </c>
      <c r="AS1658">
        <v>7000000</v>
      </c>
      <c r="AT1658" t="s">
        <v>35</v>
      </c>
      <c r="AU1658">
        <v>8246353</v>
      </c>
      <c r="AV1658">
        <v>7000000</v>
      </c>
      <c r="AW1658" t="s">
        <v>35</v>
      </c>
      <c r="AX1658">
        <v>8246353</v>
      </c>
      <c r="AY1658" t="s">
        <v>60</v>
      </c>
      <c r="AZ1658">
        <v>8246354</v>
      </c>
      <c r="BA1658" t="s">
        <v>39</v>
      </c>
      <c r="BB1658">
        <v>8246354</v>
      </c>
      <c r="BC1658">
        <v>17365039</v>
      </c>
      <c r="BD1658" t="s">
        <v>39</v>
      </c>
      <c r="BE1658">
        <v>17365039</v>
      </c>
      <c r="BF1658">
        <v>1</v>
      </c>
      <c r="BG1658">
        <v>16</v>
      </c>
      <c r="CC1658" t="s">
        <v>19829</v>
      </c>
      <c r="CD1658">
        <v>13</v>
      </c>
      <c r="CF1658">
        <v>0</v>
      </c>
      <c r="CG1658">
        <v>1</v>
      </c>
      <c r="CI1658" t="s">
        <v>4580</v>
      </c>
      <c r="CJ1658">
        <v>4936100</v>
      </c>
      <c r="CK1658" t="s">
        <v>39</v>
      </c>
      <c r="CL1658">
        <v>4936100</v>
      </c>
      <c r="CN1658" t="s">
        <v>4530</v>
      </c>
      <c r="CP1658" t="s">
        <v>19830</v>
      </c>
      <c r="CQ1658" t="s">
        <v>19831</v>
      </c>
      <c r="CU1658">
        <v>21</v>
      </c>
    </row>
    <row r="1659" spans="1:99" x14ac:dyDescent="0.2">
      <c r="A1659" s="21" t="s">
        <v>19832</v>
      </c>
      <c r="B1659" t="s">
        <v>19833</v>
      </c>
      <c r="C1659" s="16">
        <v>41640</v>
      </c>
      <c r="D1659" t="s">
        <v>4501</v>
      </c>
      <c r="F1659" t="s">
        <v>53</v>
      </c>
      <c r="G1659" t="s">
        <v>19834</v>
      </c>
      <c r="H1659" t="s">
        <v>4503</v>
      </c>
      <c r="I1659" t="s">
        <v>67</v>
      </c>
      <c r="J1659" t="s">
        <v>19835</v>
      </c>
      <c r="K1659" t="s">
        <v>4696</v>
      </c>
      <c r="L1659" t="s">
        <v>19836</v>
      </c>
      <c r="M1659">
        <v>10.78</v>
      </c>
      <c r="N1659" t="s">
        <v>4484</v>
      </c>
      <c r="S1659" t="s">
        <v>4485</v>
      </c>
      <c r="T1659" t="s">
        <v>19837</v>
      </c>
      <c r="U1659" t="s">
        <v>19838</v>
      </c>
      <c r="V1659" t="s">
        <v>19839</v>
      </c>
      <c r="W1659" t="s">
        <v>19840</v>
      </c>
      <c r="X1659" t="s">
        <v>19841</v>
      </c>
      <c r="Y1659" t="s">
        <v>19842</v>
      </c>
      <c r="Z1659">
        <v>9</v>
      </c>
      <c r="AM1659">
        <v>5</v>
      </c>
      <c r="AN1659" t="s">
        <v>19843</v>
      </c>
      <c r="AO1659" t="s">
        <v>4692</v>
      </c>
      <c r="AP1659">
        <v>7</v>
      </c>
      <c r="AQ1659" t="s">
        <v>61</v>
      </c>
      <c r="AR1659" s="16">
        <v>44320</v>
      </c>
      <c r="AS1659">
        <v>11000000</v>
      </c>
      <c r="AT1659" t="s">
        <v>35</v>
      </c>
      <c r="AU1659">
        <v>13216293</v>
      </c>
      <c r="AV1659">
        <v>11000000</v>
      </c>
      <c r="AW1659" t="s">
        <v>35</v>
      </c>
      <c r="AX1659">
        <v>13216293</v>
      </c>
      <c r="AY1659" t="s">
        <v>67</v>
      </c>
      <c r="AZ1659">
        <v>26398223</v>
      </c>
      <c r="BA1659" t="s">
        <v>39</v>
      </c>
      <c r="BB1659">
        <v>26398223</v>
      </c>
      <c r="BC1659">
        <v>26398223</v>
      </c>
      <c r="BD1659" t="s">
        <v>39</v>
      </c>
      <c r="BE1659">
        <v>26398223</v>
      </c>
      <c r="BF1659">
        <v>3</v>
      </c>
      <c r="BG1659">
        <v>19</v>
      </c>
      <c r="CF1659">
        <v>0</v>
      </c>
      <c r="CG1659">
        <v>4</v>
      </c>
      <c r="CI1659" t="s">
        <v>4498</v>
      </c>
    </row>
    <row r="1660" spans="1:99" x14ac:dyDescent="0.2">
      <c r="A1660" s="21" t="s">
        <v>2594</v>
      </c>
      <c r="B1660" t="s">
        <v>2595</v>
      </c>
      <c r="C1660" s="16">
        <v>39448</v>
      </c>
      <c r="D1660" t="s">
        <v>4501</v>
      </c>
      <c r="F1660" t="s">
        <v>1315</v>
      </c>
      <c r="G1660" t="s">
        <v>19844</v>
      </c>
    </row>
    <row r="1661" spans="1:99" x14ac:dyDescent="0.2">
      <c r="A1661" s="21" t="s">
        <v>2161</v>
      </c>
      <c r="B1661" t="s">
        <v>2163</v>
      </c>
      <c r="C1661" s="16">
        <v>43373</v>
      </c>
      <c r="D1661" t="s">
        <v>4476</v>
      </c>
      <c r="F1661" t="s">
        <v>53</v>
      </c>
      <c r="H1661" t="s">
        <v>4503</v>
      </c>
      <c r="I1661" t="s">
        <v>52</v>
      </c>
      <c r="J1661" t="s">
        <v>2162</v>
      </c>
      <c r="K1661" t="s">
        <v>7248</v>
      </c>
      <c r="L1661" t="s">
        <v>2164</v>
      </c>
      <c r="M1661">
        <v>10.82</v>
      </c>
      <c r="N1661" t="s">
        <v>4484</v>
      </c>
      <c r="S1661" t="s">
        <v>4485</v>
      </c>
      <c r="T1661" t="s">
        <v>2165</v>
      </c>
      <c r="U1661" t="s">
        <v>19845</v>
      </c>
      <c r="V1661" t="s">
        <v>19846</v>
      </c>
      <c r="W1661" t="s">
        <v>19847</v>
      </c>
      <c r="X1661" t="s">
        <v>19848</v>
      </c>
      <c r="Z1661">
        <v>5</v>
      </c>
      <c r="AO1661" s="17">
        <v>18568</v>
      </c>
      <c r="AP1661">
        <v>4</v>
      </c>
      <c r="AQ1661" t="s">
        <v>52</v>
      </c>
      <c r="AR1661" s="16">
        <v>44287</v>
      </c>
      <c r="AS1661">
        <v>4200000</v>
      </c>
      <c r="AT1661" t="s">
        <v>39</v>
      </c>
      <c r="AU1661">
        <v>4200000</v>
      </c>
      <c r="AV1661">
        <v>4200000</v>
      </c>
      <c r="AW1661" t="s">
        <v>39</v>
      </c>
      <c r="AX1661">
        <v>4200000</v>
      </c>
      <c r="AY1661" t="s">
        <v>52</v>
      </c>
      <c r="AZ1661">
        <v>10800000</v>
      </c>
      <c r="BA1661" t="s">
        <v>39</v>
      </c>
      <c r="BB1661">
        <v>10800000</v>
      </c>
      <c r="BC1661">
        <v>10800000</v>
      </c>
      <c r="BD1661" t="s">
        <v>39</v>
      </c>
      <c r="BE1661">
        <v>10800000</v>
      </c>
      <c r="CC1661" t="s">
        <v>9034</v>
      </c>
      <c r="CD1661">
        <v>22</v>
      </c>
      <c r="CP1661" t="s">
        <v>19849</v>
      </c>
    </row>
    <row r="1662" spans="1:99" x14ac:dyDescent="0.2">
      <c r="A1662" s="21" t="s">
        <v>19850</v>
      </c>
      <c r="B1662" t="s">
        <v>19851</v>
      </c>
      <c r="C1662" s="16">
        <v>39814</v>
      </c>
      <c r="D1662" t="s">
        <v>4501</v>
      </c>
      <c r="E1662" t="s">
        <v>4477</v>
      </c>
      <c r="F1662" t="s">
        <v>45</v>
      </c>
      <c r="G1662" t="s">
        <v>19852</v>
      </c>
      <c r="H1662" t="s">
        <v>4503</v>
      </c>
      <c r="I1662" t="s">
        <v>44</v>
      </c>
      <c r="J1662" t="s">
        <v>19853</v>
      </c>
      <c r="K1662" t="s">
        <v>4896</v>
      </c>
      <c r="L1662" t="s">
        <v>19854</v>
      </c>
      <c r="M1662">
        <v>10.837</v>
      </c>
      <c r="N1662" t="s">
        <v>4484</v>
      </c>
      <c r="S1662" t="s">
        <v>4485</v>
      </c>
      <c r="T1662" t="s">
        <v>19855</v>
      </c>
      <c r="U1662" t="s">
        <v>19856</v>
      </c>
      <c r="V1662" t="s">
        <v>19857</v>
      </c>
      <c r="W1662" t="s">
        <v>19858</v>
      </c>
      <c r="X1662" t="s">
        <v>19859</v>
      </c>
      <c r="Y1662">
        <v>310207221000</v>
      </c>
      <c r="Z1662">
        <v>15</v>
      </c>
      <c r="AM1662">
        <v>4</v>
      </c>
      <c r="AN1662" t="s">
        <v>19860</v>
      </c>
      <c r="AO1662" t="s">
        <v>4493</v>
      </c>
      <c r="AP1662">
        <v>3</v>
      </c>
      <c r="AQ1662" t="s">
        <v>44</v>
      </c>
      <c r="AR1662" s="16">
        <v>43573</v>
      </c>
      <c r="AY1662" t="s">
        <v>44</v>
      </c>
      <c r="AZ1662">
        <v>47935669</v>
      </c>
      <c r="BA1662" t="s">
        <v>39</v>
      </c>
      <c r="BB1662">
        <v>47935669</v>
      </c>
      <c r="BC1662">
        <v>47935669</v>
      </c>
      <c r="BD1662" t="s">
        <v>39</v>
      </c>
      <c r="BE1662">
        <v>47935669</v>
      </c>
      <c r="BF1662">
        <v>1</v>
      </c>
      <c r="BG1662">
        <v>2</v>
      </c>
      <c r="CC1662" t="s">
        <v>5559</v>
      </c>
      <c r="CD1662">
        <v>82</v>
      </c>
      <c r="CF1662">
        <v>0</v>
      </c>
      <c r="CG1662">
        <v>21</v>
      </c>
      <c r="CI1662" t="s">
        <v>4594</v>
      </c>
    </row>
    <row r="1663" spans="1:99" x14ac:dyDescent="0.2">
      <c r="A1663" s="21" t="s">
        <v>19861</v>
      </c>
      <c r="B1663" t="s">
        <v>19862</v>
      </c>
      <c r="C1663" s="16">
        <v>41275</v>
      </c>
      <c r="D1663" t="s">
        <v>4501</v>
      </c>
      <c r="F1663" t="s">
        <v>77</v>
      </c>
      <c r="G1663" t="s">
        <v>19863</v>
      </c>
      <c r="H1663" t="s">
        <v>4503</v>
      </c>
      <c r="I1663" t="s">
        <v>67</v>
      </c>
      <c r="J1663" t="s">
        <v>19864</v>
      </c>
      <c r="K1663" t="s">
        <v>19865</v>
      </c>
      <c r="L1663" t="s">
        <v>19866</v>
      </c>
      <c r="M1663">
        <v>10.926</v>
      </c>
      <c r="N1663" t="s">
        <v>4484</v>
      </c>
      <c r="S1663" t="s">
        <v>4485</v>
      </c>
      <c r="T1663" t="s">
        <v>19867</v>
      </c>
      <c r="U1663" t="s">
        <v>19868</v>
      </c>
      <c r="V1663" t="s">
        <v>19869</v>
      </c>
      <c r="W1663" t="s">
        <v>19870</v>
      </c>
      <c r="X1663" t="s">
        <v>19871</v>
      </c>
      <c r="Y1663" t="s">
        <v>19872</v>
      </c>
      <c r="Z1663">
        <v>5</v>
      </c>
      <c r="AM1663">
        <v>2</v>
      </c>
      <c r="AN1663" t="s">
        <v>19873</v>
      </c>
      <c r="AO1663" t="s">
        <v>4528</v>
      </c>
      <c r="AP1663">
        <v>3</v>
      </c>
      <c r="AQ1663" t="s">
        <v>61</v>
      </c>
      <c r="AR1663" s="16">
        <v>43991</v>
      </c>
      <c r="AS1663">
        <v>30000000</v>
      </c>
      <c r="AT1663" t="s">
        <v>39</v>
      </c>
      <c r="AU1663">
        <v>30000000</v>
      </c>
      <c r="AV1663">
        <v>30000000</v>
      </c>
      <c r="AW1663" t="s">
        <v>39</v>
      </c>
      <c r="AX1663">
        <v>30000000</v>
      </c>
      <c r="AY1663" t="s">
        <v>67</v>
      </c>
      <c r="AZ1663">
        <v>34500000</v>
      </c>
      <c r="BA1663" t="s">
        <v>39</v>
      </c>
      <c r="BB1663">
        <v>34500000</v>
      </c>
      <c r="BC1663">
        <v>34500000</v>
      </c>
      <c r="BD1663" t="s">
        <v>39</v>
      </c>
      <c r="BE1663">
        <v>34500000</v>
      </c>
      <c r="BF1663">
        <v>2</v>
      </c>
      <c r="BG1663">
        <v>3</v>
      </c>
      <c r="CF1663">
        <v>0</v>
      </c>
      <c r="CG1663">
        <v>2</v>
      </c>
      <c r="CI1663" t="s">
        <v>4580</v>
      </c>
      <c r="CJ1663">
        <v>28656</v>
      </c>
      <c r="CK1663" t="s">
        <v>39</v>
      </c>
      <c r="CL1663">
        <v>28656</v>
      </c>
      <c r="CN1663" t="s">
        <v>4530</v>
      </c>
      <c r="CP1663" t="s">
        <v>4664</v>
      </c>
      <c r="CQ1663" t="s">
        <v>19874</v>
      </c>
      <c r="CU1663">
        <v>19</v>
      </c>
    </row>
    <row r="1664" spans="1:99" x14ac:dyDescent="0.2">
      <c r="A1664" s="21" t="s">
        <v>19875</v>
      </c>
      <c r="B1664" t="s">
        <v>19876</v>
      </c>
      <c r="C1664" s="16">
        <v>43466</v>
      </c>
      <c r="D1664" t="s">
        <v>4501</v>
      </c>
      <c r="G1664" t="s">
        <v>19877</v>
      </c>
      <c r="H1664" t="s">
        <v>4503</v>
      </c>
      <c r="I1664" t="s">
        <v>52</v>
      </c>
      <c r="J1664" t="s">
        <v>73</v>
      </c>
      <c r="K1664" t="s">
        <v>4896</v>
      </c>
      <c r="L1664" t="s">
        <v>19878</v>
      </c>
      <c r="M1664">
        <v>10.983000000000001</v>
      </c>
      <c r="N1664" t="s">
        <v>4484</v>
      </c>
      <c r="S1664" t="s">
        <v>4485</v>
      </c>
      <c r="T1664" t="s">
        <v>19879</v>
      </c>
      <c r="W1664" t="s">
        <v>19880</v>
      </c>
      <c r="X1664" t="s">
        <v>19881</v>
      </c>
      <c r="Z1664">
        <v>4</v>
      </c>
      <c r="AM1664">
        <v>2</v>
      </c>
      <c r="AN1664" t="s">
        <v>19882</v>
      </c>
      <c r="AO1664" s="17">
        <v>18568</v>
      </c>
      <c r="AP1664">
        <v>3</v>
      </c>
      <c r="AQ1664" t="s">
        <v>52</v>
      </c>
      <c r="AR1664" s="16">
        <v>44098</v>
      </c>
      <c r="AS1664">
        <v>10300000</v>
      </c>
      <c r="AT1664" t="s">
        <v>35</v>
      </c>
      <c r="AU1664">
        <v>12025685</v>
      </c>
      <c r="AV1664">
        <v>10300000</v>
      </c>
      <c r="AW1664" t="s">
        <v>35</v>
      </c>
      <c r="AX1664">
        <v>12025685</v>
      </c>
      <c r="AY1664" t="s">
        <v>52</v>
      </c>
      <c r="AZ1664">
        <v>19140031</v>
      </c>
      <c r="BA1664" t="s">
        <v>39</v>
      </c>
      <c r="BB1664">
        <v>19140031</v>
      </c>
      <c r="BC1664">
        <v>19140031</v>
      </c>
      <c r="BD1664" t="s">
        <v>39</v>
      </c>
      <c r="BE1664">
        <v>19140031</v>
      </c>
      <c r="BF1664">
        <v>1</v>
      </c>
      <c r="BG1664">
        <v>13</v>
      </c>
      <c r="CC1664" t="s">
        <v>9991</v>
      </c>
      <c r="CD1664">
        <v>14</v>
      </c>
      <c r="CN1664" t="s">
        <v>4530</v>
      </c>
      <c r="CP1664" t="s">
        <v>4555</v>
      </c>
      <c r="CQ1664" t="s">
        <v>19883</v>
      </c>
    </row>
    <row r="1665" spans="1:99" x14ac:dyDescent="0.2">
      <c r="A1665" s="21" t="s">
        <v>19884</v>
      </c>
      <c r="B1665" t="s">
        <v>19885</v>
      </c>
      <c r="C1665" s="16">
        <v>41738</v>
      </c>
      <c r="D1665" t="s">
        <v>4476</v>
      </c>
      <c r="E1665" t="s">
        <v>4881</v>
      </c>
      <c r="F1665" t="s">
        <v>45</v>
      </c>
      <c r="G1665" t="s">
        <v>19886</v>
      </c>
      <c r="H1665" t="s">
        <v>4503</v>
      </c>
      <c r="I1665" t="s">
        <v>5130</v>
      </c>
      <c r="J1665" t="s">
        <v>19887</v>
      </c>
      <c r="K1665" t="s">
        <v>4587</v>
      </c>
      <c r="L1665" t="s">
        <v>19888</v>
      </c>
      <c r="M1665">
        <v>10.989000000000001</v>
      </c>
      <c r="N1665" t="s">
        <v>4484</v>
      </c>
      <c r="O1665" s="16">
        <v>44306</v>
      </c>
      <c r="P1665" t="s">
        <v>4476</v>
      </c>
      <c r="S1665" t="s">
        <v>4485</v>
      </c>
      <c r="T1665" t="s">
        <v>19889</v>
      </c>
      <c r="U1665" t="s">
        <v>19890</v>
      </c>
      <c r="V1665" t="s">
        <v>19891</v>
      </c>
      <c r="W1665" t="s">
        <v>19892</v>
      </c>
      <c r="X1665" t="s">
        <v>19893</v>
      </c>
      <c r="Y1665">
        <v>46812451670</v>
      </c>
      <c r="Z1665">
        <v>23</v>
      </c>
      <c r="AM1665">
        <v>3</v>
      </c>
      <c r="AN1665" t="s">
        <v>19894</v>
      </c>
      <c r="AO1665" s="17">
        <v>18568</v>
      </c>
      <c r="AP1665">
        <v>15</v>
      </c>
      <c r="AQ1665" t="s">
        <v>203</v>
      </c>
      <c r="AR1665" s="16">
        <v>44195</v>
      </c>
      <c r="AS1665">
        <v>300000000</v>
      </c>
      <c r="AT1665" t="s">
        <v>5006</v>
      </c>
      <c r="AU1665">
        <v>36590140</v>
      </c>
      <c r="AV1665">
        <v>300000000</v>
      </c>
      <c r="AW1665" t="s">
        <v>5006</v>
      </c>
      <c r="AX1665">
        <v>36590140</v>
      </c>
      <c r="AY1665" t="s">
        <v>5130</v>
      </c>
      <c r="AZ1665">
        <v>102691998</v>
      </c>
      <c r="BA1665" t="s">
        <v>39</v>
      </c>
      <c r="BB1665">
        <v>102691998</v>
      </c>
      <c r="BC1665">
        <v>590002239</v>
      </c>
      <c r="BD1665" t="s">
        <v>39</v>
      </c>
      <c r="BE1665">
        <v>590002239</v>
      </c>
      <c r="BF1665">
        <v>2</v>
      </c>
      <c r="BG1665">
        <v>3</v>
      </c>
      <c r="BH1665" t="s">
        <v>18161</v>
      </c>
      <c r="BI1665" t="s">
        <v>18162</v>
      </c>
      <c r="BJ1665" s="16">
        <v>44306</v>
      </c>
      <c r="BK1665" t="s">
        <v>4476</v>
      </c>
      <c r="BO1665" t="s">
        <v>5195</v>
      </c>
      <c r="CC1665" t="s">
        <v>19895</v>
      </c>
      <c r="CD1665">
        <v>19</v>
      </c>
      <c r="CF1665">
        <v>0</v>
      </c>
      <c r="CG1665">
        <v>2</v>
      </c>
      <c r="CI1665" t="s">
        <v>4498</v>
      </c>
    </row>
    <row r="1666" spans="1:99" x14ac:dyDescent="0.2">
      <c r="A1666" s="21" t="s">
        <v>19896</v>
      </c>
      <c r="B1666" t="s">
        <v>19897</v>
      </c>
      <c r="C1666" s="16">
        <v>44197</v>
      </c>
      <c r="D1666" t="s">
        <v>4501</v>
      </c>
      <c r="G1666" t="s">
        <v>19898</v>
      </c>
      <c r="H1666" t="s">
        <v>4503</v>
      </c>
      <c r="I1666" t="s">
        <v>52</v>
      </c>
      <c r="J1666" t="s">
        <v>19899</v>
      </c>
      <c r="K1666" t="s">
        <v>4696</v>
      </c>
      <c r="L1666" t="s">
        <v>19900</v>
      </c>
      <c r="M1666">
        <v>11.125999999999999</v>
      </c>
      <c r="N1666" t="s">
        <v>4484</v>
      </c>
      <c r="S1666" t="s">
        <v>4485</v>
      </c>
      <c r="T1666" t="s">
        <v>19901</v>
      </c>
      <c r="U1666" t="s">
        <v>19902</v>
      </c>
      <c r="W1666" t="s">
        <v>19903</v>
      </c>
      <c r="X1666" t="s">
        <v>19904</v>
      </c>
      <c r="Z1666">
        <v>2</v>
      </c>
      <c r="AM1666">
        <v>2</v>
      </c>
      <c r="AN1666" t="s">
        <v>19905</v>
      </c>
      <c r="AO1666" s="17">
        <v>18568</v>
      </c>
      <c r="AP1666">
        <v>4</v>
      </c>
      <c r="AQ1666" t="s">
        <v>52</v>
      </c>
      <c r="AR1666" s="16">
        <v>44357</v>
      </c>
      <c r="AS1666">
        <v>5000000</v>
      </c>
      <c r="AT1666" t="s">
        <v>35</v>
      </c>
      <c r="AU1666">
        <v>6086375</v>
      </c>
      <c r="AV1666">
        <v>5000000</v>
      </c>
      <c r="AW1666" t="s">
        <v>35</v>
      </c>
      <c r="AX1666">
        <v>6086375</v>
      </c>
      <c r="AY1666" t="s">
        <v>52</v>
      </c>
      <c r="AZ1666">
        <v>6086375</v>
      </c>
      <c r="BA1666" t="s">
        <v>39</v>
      </c>
      <c r="BB1666">
        <v>6086375</v>
      </c>
      <c r="BC1666">
        <v>6086375</v>
      </c>
      <c r="BD1666" t="s">
        <v>39</v>
      </c>
      <c r="BE1666">
        <v>6086375</v>
      </c>
      <c r="BF1666">
        <v>2</v>
      </c>
      <c r="BG1666">
        <v>13</v>
      </c>
      <c r="CN1666" t="s">
        <v>4530</v>
      </c>
      <c r="CP1666" t="s">
        <v>13643</v>
      </c>
      <c r="CQ1666" t="s">
        <v>19906</v>
      </c>
    </row>
    <row r="1667" spans="1:99" x14ac:dyDescent="0.2">
      <c r="A1667" s="21" t="s">
        <v>19907</v>
      </c>
      <c r="B1667" t="s">
        <v>19908</v>
      </c>
      <c r="C1667" s="16">
        <v>40940</v>
      </c>
      <c r="D1667" t="s">
        <v>4476</v>
      </c>
      <c r="E1667" t="s">
        <v>4477</v>
      </c>
      <c r="F1667" t="s">
        <v>1315</v>
      </c>
      <c r="G1667" t="s">
        <v>19909</v>
      </c>
      <c r="H1667" t="s">
        <v>4503</v>
      </c>
      <c r="I1667" t="s">
        <v>97</v>
      </c>
      <c r="J1667" t="s">
        <v>19910</v>
      </c>
      <c r="K1667" t="s">
        <v>4520</v>
      </c>
      <c r="L1667" t="s">
        <v>19911</v>
      </c>
      <c r="M1667">
        <v>11.132999999999999</v>
      </c>
      <c r="N1667" t="s">
        <v>4484</v>
      </c>
      <c r="S1667" t="s">
        <v>4485</v>
      </c>
      <c r="T1667" t="s">
        <v>19912</v>
      </c>
      <c r="U1667" t="s">
        <v>19913</v>
      </c>
      <c r="V1667" t="s">
        <v>19914</v>
      </c>
      <c r="W1667" t="s">
        <v>19915</v>
      </c>
      <c r="X1667" t="s">
        <v>19916</v>
      </c>
      <c r="Y1667" t="s">
        <v>19917</v>
      </c>
      <c r="Z1667">
        <v>124</v>
      </c>
      <c r="AM1667">
        <v>2</v>
      </c>
      <c r="AN1667" t="s">
        <v>19918</v>
      </c>
      <c r="AO1667" t="s">
        <v>4493</v>
      </c>
      <c r="AP1667">
        <v>15</v>
      </c>
      <c r="AR1667" s="16">
        <v>43733</v>
      </c>
      <c r="AS1667">
        <v>20000000</v>
      </c>
      <c r="AT1667" t="s">
        <v>35</v>
      </c>
      <c r="AU1667">
        <v>21902710</v>
      </c>
      <c r="AV1667">
        <v>20000000</v>
      </c>
      <c r="AW1667" t="s">
        <v>35</v>
      </c>
      <c r="AX1667">
        <v>21902710</v>
      </c>
      <c r="AY1667" t="s">
        <v>97</v>
      </c>
      <c r="AZ1667">
        <v>304223147</v>
      </c>
      <c r="BA1667" t="s">
        <v>39</v>
      </c>
      <c r="BB1667">
        <v>304223147</v>
      </c>
      <c r="BC1667">
        <v>519223147</v>
      </c>
      <c r="BD1667" t="s">
        <v>39</v>
      </c>
      <c r="BE1667">
        <v>519223147</v>
      </c>
      <c r="BF1667">
        <v>10</v>
      </c>
      <c r="BG1667">
        <v>28</v>
      </c>
      <c r="CF1667">
        <v>0</v>
      </c>
      <c r="CG1667">
        <v>5</v>
      </c>
      <c r="CI1667" t="s">
        <v>4594</v>
      </c>
    </row>
    <row r="1668" spans="1:99" x14ac:dyDescent="0.2">
      <c r="A1668" s="21" t="s">
        <v>2981</v>
      </c>
      <c r="B1668" t="s">
        <v>2983</v>
      </c>
      <c r="C1668" s="16">
        <v>41561</v>
      </c>
      <c r="D1668" t="s">
        <v>4476</v>
      </c>
      <c r="E1668" t="s">
        <v>4477</v>
      </c>
      <c r="F1668" t="s">
        <v>53</v>
      </c>
      <c r="G1668" t="s">
        <v>19919</v>
      </c>
      <c r="H1668" t="s">
        <v>4503</v>
      </c>
      <c r="I1668" t="s">
        <v>97</v>
      </c>
      <c r="J1668" t="s">
        <v>2982</v>
      </c>
      <c r="K1668" t="s">
        <v>4506</v>
      </c>
      <c r="L1668" t="s">
        <v>2984</v>
      </c>
      <c r="M1668">
        <v>11.177</v>
      </c>
      <c r="N1668" t="s">
        <v>4484</v>
      </c>
      <c r="S1668" t="s">
        <v>4485</v>
      </c>
      <c r="T1668" t="s">
        <v>2985</v>
      </c>
      <c r="U1668" t="s">
        <v>19920</v>
      </c>
      <c r="V1668" t="s">
        <v>19921</v>
      </c>
      <c r="W1668" t="s">
        <v>19922</v>
      </c>
      <c r="X1668" t="s">
        <v>19923</v>
      </c>
      <c r="Y1668" t="s">
        <v>19924</v>
      </c>
      <c r="Z1668">
        <v>3</v>
      </c>
      <c r="AM1668">
        <v>2</v>
      </c>
      <c r="AN1668" t="s">
        <v>19925</v>
      </c>
      <c r="AO1668" s="18">
        <v>44470</v>
      </c>
      <c r="AP1668">
        <v>3</v>
      </c>
      <c r="AR1668" s="16">
        <v>43125</v>
      </c>
      <c r="AY1668" t="s">
        <v>97</v>
      </c>
      <c r="AZ1668">
        <v>18065000</v>
      </c>
      <c r="BA1668" t="s">
        <v>39</v>
      </c>
      <c r="BB1668">
        <v>18065000</v>
      </c>
      <c r="BC1668">
        <v>18065000</v>
      </c>
      <c r="BD1668" t="s">
        <v>39</v>
      </c>
      <c r="BE1668">
        <v>18065000</v>
      </c>
      <c r="BG1668">
        <v>2</v>
      </c>
      <c r="CC1668" t="s">
        <v>19926</v>
      </c>
      <c r="CD1668">
        <v>6</v>
      </c>
      <c r="CF1668">
        <v>0</v>
      </c>
      <c r="CG1668">
        <v>2</v>
      </c>
      <c r="CI1668" t="s">
        <v>4580</v>
      </c>
      <c r="CP1668" t="s">
        <v>8142</v>
      </c>
      <c r="CQ1668" t="s">
        <v>19927</v>
      </c>
      <c r="CT1668">
        <v>1</v>
      </c>
      <c r="CU1668">
        <v>23</v>
      </c>
    </row>
    <row r="1669" spans="1:99" x14ac:dyDescent="0.2">
      <c r="A1669" s="21" t="s">
        <v>2926</v>
      </c>
      <c r="B1669" t="s">
        <v>2928</v>
      </c>
      <c r="C1669" s="16">
        <v>42902</v>
      </c>
      <c r="D1669" t="s">
        <v>4476</v>
      </c>
      <c r="G1669" t="s">
        <v>19928</v>
      </c>
      <c r="H1669" t="s">
        <v>4503</v>
      </c>
      <c r="I1669" t="s">
        <v>52</v>
      </c>
      <c r="J1669" t="s">
        <v>2927</v>
      </c>
      <c r="K1669" t="s">
        <v>4506</v>
      </c>
      <c r="L1669" t="s">
        <v>2929</v>
      </c>
      <c r="M1669">
        <v>11.198</v>
      </c>
      <c r="N1669" t="s">
        <v>4484</v>
      </c>
      <c r="S1669" t="s">
        <v>4485</v>
      </c>
      <c r="T1669" t="s">
        <v>2930</v>
      </c>
      <c r="U1669" t="s">
        <v>19929</v>
      </c>
      <c r="V1669" t="s">
        <v>19930</v>
      </c>
      <c r="W1669" t="s">
        <v>19931</v>
      </c>
      <c r="X1669" t="s">
        <v>19932</v>
      </c>
      <c r="Y1669">
        <v>442032892361</v>
      </c>
      <c r="Z1669">
        <v>2</v>
      </c>
      <c r="AM1669">
        <v>2</v>
      </c>
      <c r="AN1669" t="s">
        <v>19933</v>
      </c>
      <c r="AO1669" s="18">
        <v>44470</v>
      </c>
      <c r="AP1669">
        <v>3</v>
      </c>
      <c r="AQ1669" t="s">
        <v>52</v>
      </c>
      <c r="AR1669" s="16">
        <v>44403</v>
      </c>
      <c r="AS1669">
        <v>300000</v>
      </c>
      <c r="AT1669" t="s">
        <v>35</v>
      </c>
      <c r="AU1669">
        <v>354146</v>
      </c>
      <c r="AV1669">
        <v>300000</v>
      </c>
      <c r="AW1669" t="s">
        <v>35</v>
      </c>
      <c r="AX1669">
        <v>354146</v>
      </c>
      <c r="AY1669" t="s">
        <v>52</v>
      </c>
      <c r="AZ1669">
        <v>354147</v>
      </c>
      <c r="BA1669" t="s">
        <v>39</v>
      </c>
      <c r="BB1669">
        <v>354147</v>
      </c>
      <c r="BC1669">
        <v>354147</v>
      </c>
      <c r="BD1669" t="s">
        <v>39</v>
      </c>
      <c r="BE1669">
        <v>354147</v>
      </c>
      <c r="BF1669">
        <v>1</v>
      </c>
      <c r="BG1669">
        <v>6</v>
      </c>
      <c r="CP1669" t="s">
        <v>13120</v>
      </c>
      <c r="CQ1669" t="s">
        <v>19934</v>
      </c>
    </row>
    <row r="1670" spans="1:99" x14ac:dyDescent="0.2">
      <c r="A1670" s="21" t="s">
        <v>19935</v>
      </c>
      <c r="B1670" t="s">
        <v>19936</v>
      </c>
      <c r="C1670" s="16">
        <v>42005</v>
      </c>
      <c r="D1670" t="s">
        <v>4501</v>
      </c>
      <c r="E1670" t="s">
        <v>4881</v>
      </c>
      <c r="F1670" t="s">
        <v>45</v>
      </c>
      <c r="G1670" t="s">
        <v>19937</v>
      </c>
      <c r="H1670" t="s">
        <v>4503</v>
      </c>
      <c r="I1670" t="s">
        <v>97</v>
      </c>
      <c r="J1670" t="s">
        <v>300</v>
      </c>
      <c r="K1670" t="s">
        <v>5586</v>
      </c>
      <c r="L1670" t="s">
        <v>19938</v>
      </c>
      <c r="M1670">
        <v>11.205</v>
      </c>
      <c r="N1670" t="s">
        <v>4484</v>
      </c>
      <c r="O1670" s="16">
        <v>43997</v>
      </c>
      <c r="P1670" t="s">
        <v>4476</v>
      </c>
      <c r="S1670" t="s">
        <v>4485</v>
      </c>
      <c r="T1670" t="s">
        <v>19939</v>
      </c>
      <c r="U1670" t="s">
        <v>19940</v>
      </c>
      <c r="V1670" t="s">
        <v>19941</v>
      </c>
      <c r="W1670" t="s">
        <v>19942</v>
      </c>
      <c r="X1670" t="s">
        <v>19943</v>
      </c>
      <c r="Y1670" t="s">
        <v>19944</v>
      </c>
      <c r="Z1670">
        <v>8</v>
      </c>
      <c r="AM1670">
        <v>4</v>
      </c>
      <c r="AN1670" t="s">
        <v>19945</v>
      </c>
      <c r="AO1670" t="s">
        <v>4692</v>
      </c>
      <c r="AP1670">
        <v>7</v>
      </c>
      <c r="AQ1670" t="s">
        <v>203</v>
      </c>
      <c r="AR1670" s="16">
        <v>43616</v>
      </c>
      <c r="AS1670">
        <v>5306804</v>
      </c>
      <c r="AT1670" t="s">
        <v>39</v>
      </c>
      <c r="AU1670">
        <v>5306804</v>
      </c>
      <c r="AV1670">
        <v>5306804</v>
      </c>
      <c r="AW1670" t="s">
        <v>39</v>
      </c>
      <c r="AX1670">
        <v>5306804</v>
      </c>
      <c r="AY1670" t="s">
        <v>97</v>
      </c>
      <c r="AZ1670">
        <v>37636804</v>
      </c>
      <c r="BA1670" t="s">
        <v>39</v>
      </c>
      <c r="BB1670">
        <v>37636804</v>
      </c>
      <c r="BC1670">
        <v>37636804</v>
      </c>
      <c r="BD1670" t="s">
        <v>39</v>
      </c>
      <c r="BE1670">
        <v>37636804</v>
      </c>
      <c r="BF1670">
        <v>2</v>
      </c>
      <c r="BG1670">
        <v>24</v>
      </c>
      <c r="BH1670" t="s">
        <v>19946</v>
      </c>
      <c r="BI1670" t="s">
        <v>19947</v>
      </c>
      <c r="BJ1670" s="16">
        <v>43997</v>
      </c>
      <c r="BK1670" t="s">
        <v>4476</v>
      </c>
      <c r="BO1670" t="s">
        <v>5195</v>
      </c>
      <c r="CF1670">
        <v>0</v>
      </c>
      <c r="CG1670">
        <v>3</v>
      </c>
      <c r="CI1670" t="s">
        <v>4580</v>
      </c>
      <c r="CN1670" t="s">
        <v>4530</v>
      </c>
      <c r="CP1670" t="s">
        <v>4915</v>
      </c>
      <c r="CQ1670" t="s">
        <v>19948</v>
      </c>
      <c r="CR1670" t="s">
        <v>19949</v>
      </c>
      <c r="CS1670" t="s">
        <v>19950</v>
      </c>
      <c r="CU1670">
        <v>17</v>
      </c>
    </row>
    <row r="1671" spans="1:99" x14ac:dyDescent="0.2">
      <c r="A1671" s="21" t="s">
        <v>19951</v>
      </c>
      <c r="B1671" t="s">
        <v>19952</v>
      </c>
      <c r="C1671" s="16">
        <v>41640</v>
      </c>
      <c r="D1671" t="s">
        <v>4501</v>
      </c>
      <c r="F1671" t="s">
        <v>53</v>
      </c>
      <c r="G1671" t="s">
        <v>19953</v>
      </c>
    </row>
    <row r="1672" spans="1:99" x14ac:dyDescent="0.2">
      <c r="A1672" s="21" t="s">
        <v>19954</v>
      </c>
      <c r="B1672" t="s">
        <v>19955</v>
      </c>
      <c r="C1672" s="16">
        <v>42552</v>
      </c>
      <c r="D1672" t="s">
        <v>4546</v>
      </c>
      <c r="G1672" t="s">
        <v>19956</v>
      </c>
      <c r="H1672" t="s">
        <v>4503</v>
      </c>
      <c r="I1672" t="s">
        <v>97</v>
      </c>
      <c r="J1672" t="s">
        <v>19957</v>
      </c>
      <c r="K1672" t="s">
        <v>4696</v>
      </c>
      <c r="L1672" t="s">
        <v>19958</v>
      </c>
      <c r="M1672">
        <v>11.313000000000001</v>
      </c>
      <c r="N1672" t="s">
        <v>4484</v>
      </c>
      <c r="S1672" t="s">
        <v>4485</v>
      </c>
      <c r="T1672" t="s">
        <v>19959</v>
      </c>
      <c r="U1672" t="s">
        <v>19960</v>
      </c>
      <c r="V1672" t="s">
        <v>19961</v>
      </c>
      <c r="W1672" t="s">
        <v>19962</v>
      </c>
      <c r="X1672" t="s">
        <v>19963</v>
      </c>
      <c r="Y1672" t="s">
        <v>19964</v>
      </c>
      <c r="Z1672">
        <v>2</v>
      </c>
      <c r="AM1672">
        <v>3</v>
      </c>
      <c r="AN1672" t="s">
        <v>19965</v>
      </c>
      <c r="AO1672" t="s">
        <v>4692</v>
      </c>
      <c r="AP1672">
        <v>3</v>
      </c>
      <c r="AR1672" s="16">
        <v>44217</v>
      </c>
      <c r="AS1672">
        <v>25000000</v>
      </c>
      <c r="AT1672" t="s">
        <v>35</v>
      </c>
      <c r="AU1672">
        <v>30413921</v>
      </c>
      <c r="AV1672">
        <v>25000000</v>
      </c>
      <c r="AW1672" t="s">
        <v>35</v>
      </c>
      <c r="AX1672">
        <v>30413921</v>
      </c>
      <c r="AY1672" t="s">
        <v>97</v>
      </c>
      <c r="AZ1672">
        <v>30413921</v>
      </c>
      <c r="BA1672" t="s">
        <v>39</v>
      </c>
      <c r="BB1672">
        <v>30413921</v>
      </c>
      <c r="BC1672">
        <v>30413921</v>
      </c>
      <c r="BD1672" t="s">
        <v>39</v>
      </c>
      <c r="BE1672">
        <v>30413921</v>
      </c>
      <c r="BF1672">
        <v>2</v>
      </c>
      <c r="BG1672">
        <v>5</v>
      </c>
      <c r="CC1672" t="s">
        <v>19966</v>
      </c>
      <c r="CD1672">
        <v>40</v>
      </c>
      <c r="CF1672">
        <v>0</v>
      </c>
      <c r="CG1672">
        <v>1</v>
      </c>
      <c r="CI1672" t="s">
        <v>4580</v>
      </c>
      <c r="CJ1672">
        <v>5168464</v>
      </c>
      <c r="CK1672" t="s">
        <v>39</v>
      </c>
      <c r="CL1672">
        <v>5168464</v>
      </c>
      <c r="CN1672" t="s">
        <v>4530</v>
      </c>
      <c r="CP1672" t="s">
        <v>8012</v>
      </c>
      <c r="CQ1672" t="s">
        <v>19967</v>
      </c>
      <c r="CU1672">
        <v>15</v>
      </c>
    </row>
    <row r="1673" spans="1:99" x14ac:dyDescent="0.2">
      <c r="A1673" s="21" t="s">
        <v>19968</v>
      </c>
      <c r="B1673" t="s">
        <v>19969</v>
      </c>
      <c r="C1673" s="16">
        <v>42090</v>
      </c>
      <c r="D1673" t="s">
        <v>4476</v>
      </c>
      <c r="F1673" t="s">
        <v>45</v>
      </c>
      <c r="G1673" t="s">
        <v>19970</v>
      </c>
      <c r="H1673" t="s">
        <v>4503</v>
      </c>
      <c r="I1673" t="s">
        <v>5130</v>
      </c>
      <c r="J1673" t="s">
        <v>135</v>
      </c>
      <c r="K1673" t="s">
        <v>4587</v>
      </c>
      <c r="L1673" t="s">
        <v>19971</v>
      </c>
      <c r="M1673">
        <v>11.358000000000001</v>
      </c>
      <c r="N1673" t="s">
        <v>4484</v>
      </c>
      <c r="S1673" t="s">
        <v>4485</v>
      </c>
      <c r="T1673" t="s">
        <v>19972</v>
      </c>
      <c r="U1673" t="s">
        <v>19973</v>
      </c>
      <c r="V1673" t="s">
        <v>19974</v>
      </c>
      <c r="W1673" t="s">
        <v>19975</v>
      </c>
      <c r="X1673" t="s">
        <v>19976</v>
      </c>
      <c r="Y1673">
        <v>4684744662</v>
      </c>
      <c r="Z1673">
        <v>8</v>
      </c>
      <c r="AM1673">
        <v>3</v>
      </c>
      <c r="AN1673" t="s">
        <v>19977</v>
      </c>
      <c r="AO1673" t="s">
        <v>4692</v>
      </c>
      <c r="AP1673">
        <v>5</v>
      </c>
      <c r="AR1673" s="16">
        <v>44074</v>
      </c>
      <c r="AS1673">
        <v>3850000</v>
      </c>
      <c r="AT1673" t="s">
        <v>35</v>
      </c>
      <c r="AU1673">
        <v>4595632</v>
      </c>
      <c r="AV1673">
        <v>3850000</v>
      </c>
      <c r="AW1673" t="s">
        <v>35</v>
      </c>
      <c r="AX1673">
        <v>4595632</v>
      </c>
      <c r="AY1673" t="s">
        <v>5130</v>
      </c>
      <c r="AZ1673">
        <v>14167632</v>
      </c>
      <c r="BA1673" t="s">
        <v>39</v>
      </c>
      <c r="BB1673">
        <v>14167632</v>
      </c>
      <c r="BC1673">
        <v>59653656</v>
      </c>
      <c r="BD1673" t="s">
        <v>39</v>
      </c>
      <c r="BE1673">
        <v>59653656</v>
      </c>
      <c r="BG1673">
        <v>2</v>
      </c>
      <c r="CC1673" t="s">
        <v>6460</v>
      </c>
      <c r="CD1673">
        <v>6</v>
      </c>
      <c r="CF1673">
        <v>0</v>
      </c>
      <c r="CG1673">
        <v>1</v>
      </c>
      <c r="CI1673" t="s">
        <v>4594</v>
      </c>
    </row>
    <row r="1674" spans="1:99" x14ac:dyDescent="0.2">
      <c r="A1674" s="21" t="s">
        <v>19978</v>
      </c>
      <c r="B1674" t="s">
        <v>19979</v>
      </c>
      <c r="C1674" s="16">
        <v>43922</v>
      </c>
      <c r="D1674" t="s">
        <v>4546</v>
      </c>
      <c r="H1674" t="s">
        <v>4503</v>
      </c>
      <c r="I1674" t="s">
        <v>52</v>
      </c>
      <c r="J1674" t="s">
        <v>73</v>
      </c>
      <c r="K1674" t="s">
        <v>4506</v>
      </c>
      <c r="L1674" t="s">
        <v>19980</v>
      </c>
      <c r="M1674">
        <v>11.384</v>
      </c>
      <c r="N1674" t="s">
        <v>4484</v>
      </c>
      <c r="S1674" t="s">
        <v>4485</v>
      </c>
      <c r="T1674" t="s">
        <v>19981</v>
      </c>
      <c r="U1674" t="s">
        <v>19982</v>
      </c>
      <c r="V1674" t="s">
        <v>19983</v>
      </c>
      <c r="W1674" t="s">
        <v>19984</v>
      </c>
      <c r="X1674" t="s">
        <v>19985</v>
      </c>
      <c r="Z1674">
        <v>1</v>
      </c>
      <c r="AM1674">
        <v>3</v>
      </c>
      <c r="AN1674" t="s">
        <v>19986</v>
      </c>
      <c r="AO1674" s="17">
        <v>18568</v>
      </c>
      <c r="AP1674">
        <v>3</v>
      </c>
      <c r="AQ1674" t="s">
        <v>52</v>
      </c>
      <c r="AR1674" s="16">
        <v>44413</v>
      </c>
      <c r="AS1674">
        <v>2500000</v>
      </c>
      <c r="AT1674" t="s">
        <v>1244</v>
      </c>
      <c r="AU1674">
        <v>3481835</v>
      </c>
      <c r="AV1674">
        <v>2500000</v>
      </c>
      <c r="AW1674" t="s">
        <v>1244</v>
      </c>
      <c r="AX1674">
        <v>3481835</v>
      </c>
      <c r="AY1674" t="s">
        <v>52</v>
      </c>
      <c r="AZ1674">
        <v>3481836</v>
      </c>
      <c r="BA1674" t="s">
        <v>39</v>
      </c>
      <c r="BB1674">
        <v>3481836</v>
      </c>
      <c r="BC1674">
        <v>3481836</v>
      </c>
      <c r="BD1674" t="s">
        <v>39</v>
      </c>
      <c r="BE1674">
        <v>3481836</v>
      </c>
      <c r="BF1674">
        <v>2</v>
      </c>
      <c r="BG1674">
        <v>2</v>
      </c>
      <c r="CP1674" t="s">
        <v>4555</v>
      </c>
      <c r="CQ1674" t="s">
        <v>19987</v>
      </c>
    </row>
    <row r="1675" spans="1:99" x14ac:dyDescent="0.2">
      <c r="A1675" s="21" t="s">
        <v>19988</v>
      </c>
      <c r="B1675" t="s">
        <v>19989</v>
      </c>
      <c r="C1675" s="16">
        <v>40909</v>
      </c>
      <c r="D1675" t="s">
        <v>4501</v>
      </c>
      <c r="E1675" t="s">
        <v>4881</v>
      </c>
      <c r="F1675" t="s">
        <v>45</v>
      </c>
      <c r="G1675" t="s">
        <v>19990</v>
      </c>
      <c r="H1675" t="s">
        <v>4503</v>
      </c>
      <c r="I1675" t="s">
        <v>67</v>
      </c>
      <c r="J1675" t="s">
        <v>19991</v>
      </c>
      <c r="K1675" t="s">
        <v>5220</v>
      </c>
      <c r="L1675" t="s">
        <v>19992</v>
      </c>
      <c r="M1675">
        <v>11.425000000000001</v>
      </c>
      <c r="N1675" t="s">
        <v>4484</v>
      </c>
      <c r="O1675" s="16">
        <v>43653</v>
      </c>
      <c r="P1675" t="s">
        <v>4476</v>
      </c>
      <c r="S1675" t="s">
        <v>4485</v>
      </c>
      <c r="T1675" t="s">
        <v>19993</v>
      </c>
      <c r="U1675" t="s">
        <v>19994</v>
      </c>
      <c r="V1675" t="s">
        <v>19995</v>
      </c>
      <c r="W1675" t="s">
        <v>19996</v>
      </c>
      <c r="Z1675">
        <v>8</v>
      </c>
      <c r="AM1675">
        <v>4</v>
      </c>
      <c r="AN1675" t="s">
        <v>19997</v>
      </c>
      <c r="AO1675" t="s">
        <v>4528</v>
      </c>
      <c r="AP1675">
        <v>4</v>
      </c>
      <c r="AQ1675" t="s">
        <v>203</v>
      </c>
      <c r="AR1675" s="16">
        <v>43145</v>
      </c>
      <c r="AS1675">
        <v>14500000</v>
      </c>
      <c r="AT1675" t="s">
        <v>39</v>
      </c>
      <c r="AU1675">
        <v>14500000</v>
      </c>
      <c r="AV1675">
        <v>14500000</v>
      </c>
      <c r="AW1675" t="s">
        <v>39</v>
      </c>
      <c r="AX1675">
        <v>14500000</v>
      </c>
      <c r="AY1675" t="s">
        <v>67</v>
      </c>
      <c r="AZ1675">
        <v>19000000</v>
      </c>
      <c r="BA1675" t="s">
        <v>39</v>
      </c>
      <c r="BB1675">
        <v>19000000</v>
      </c>
      <c r="BC1675">
        <v>19000000</v>
      </c>
      <c r="BD1675" t="s">
        <v>39</v>
      </c>
      <c r="BE1675">
        <v>19000000</v>
      </c>
      <c r="BF1675">
        <v>5</v>
      </c>
      <c r="BG1675">
        <v>7</v>
      </c>
      <c r="BH1675" t="s">
        <v>9023</v>
      </c>
      <c r="BI1675" t="s">
        <v>18002</v>
      </c>
      <c r="BJ1675" s="16">
        <v>43653</v>
      </c>
      <c r="BK1675" t="s">
        <v>4476</v>
      </c>
      <c r="BO1675" t="s">
        <v>5195</v>
      </c>
      <c r="CC1675" t="s">
        <v>4663</v>
      </c>
      <c r="CD1675">
        <v>87</v>
      </c>
      <c r="CF1675">
        <v>0</v>
      </c>
      <c r="CG1675">
        <v>2</v>
      </c>
      <c r="CI1675" t="s">
        <v>4594</v>
      </c>
    </row>
    <row r="1676" spans="1:99" x14ac:dyDescent="0.2">
      <c r="A1676" s="21" t="s">
        <v>3068</v>
      </c>
      <c r="B1676" t="s">
        <v>3070</v>
      </c>
      <c r="C1676" s="16">
        <v>40909</v>
      </c>
      <c r="D1676" t="s">
        <v>4501</v>
      </c>
      <c r="F1676" t="s">
        <v>77</v>
      </c>
      <c r="G1676" t="s">
        <v>19998</v>
      </c>
      <c r="H1676" t="s">
        <v>4503</v>
      </c>
      <c r="I1676" t="s">
        <v>5327</v>
      </c>
      <c r="J1676" t="s">
        <v>3069</v>
      </c>
      <c r="K1676" t="s">
        <v>4506</v>
      </c>
      <c r="L1676" t="s">
        <v>3071</v>
      </c>
      <c r="M1676">
        <v>11.438000000000001</v>
      </c>
      <c r="N1676" t="s">
        <v>4484</v>
      </c>
      <c r="S1676" t="s">
        <v>4485</v>
      </c>
      <c r="T1676" t="s">
        <v>3072</v>
      </c>
      <c r="U1676" t="s">
        <v>19999</v>
      </c>
      <c r="V1676" t="s">
        <v>20000</v>
      </c>
      <c r="W1676" t="s">
        <v>20001</v>
      </c>
      <c r="X1676" t="s">
        <v>20002</v>
      </c>
      <c r="Y1676" t="s">
        <v>20003</v>
      </c>
      <c r="Z1676">
        <v>50</v>
      </c>
      <c r="AM1676">
        <v>1</v>
      </c>
      <c r="AN1676" t="s">
        <v>20004</v>
      </c>
      <c r="AO1676" s="17">
        <v>18568</v>
      </c>
      <c r="AP1676">
        <v>9</v>
      </c>
      <c r="AR1676" s="16">
        <v>44169</v>
      </c>
      <c r="AS1676">
        <v>633210</v>
      </c>
      <c r="AT1676" t="s">
        <v>1244</v>
      </c>
      <c r="AU1676">
        <v>851002</v>
      </c>
      <c r="AV1676">
        <v>633210</v>
      </c>
      <c r="AW1676" t="s">
        <v>1244</v>
      </c>
      <c r="AX1676">
        <v>851002</v>
      </c>
      <c r="AY1676" t="s">
        <v>5327</v>
      </c>
      <c r="AZ1676">
        <v>36503620</v>
      </c>
      <c r="BA1676" t="s">
        <v>39</v>
      </c>
      <c r="BB1676">
        <v>36503620</v>
      </c>
      <c r="BC1676">
        <v>38008150</v>
      </c>
      <c r="BD1676" t="s">
        <v>39</v>
      </c>
      <c r="BE1676">
        <v>38008150</v>
      </c>
      <c r="BF1676">
        <v>1</v>
      </c>
      <c r="BG1676">
        <v>12</v>
      </c>
      <c r="CC1676" t="s">
        <v>5151</v>
      </c>
      <c r="CD1676">
        <v>2</v>
      </c>
      <c r="CF1676">
        <v>0</v>
      </c>
      <c r="CG1676">
        <v>2</v>
      </c>
      <c r="CI1676" t="s">
        <v>4580</v>
      </c>
      <c r="CP1676" t="s">
        <v>4716</v>
      </c>
      <c r="CQ1676" t="s">
        <v>20005</v>
      </c>
      <c r="CU1676">
        <v>20</v>
      </c>
    </row>
    <row r="1677" spans="1:99" x14ac:dyDescent="0.2">
      <c r="A1677" s="21" t="s">
        <v>20006</v>
      </c>
      <c r="B1677" t="s">
        <v>20007</v>
      </c>
      <c r="C1677" s="16">
        <v>42370</v>
      </c>
      <c r="D1677" t="s">
        <v>4476</v>
      </c>
      <c r="F1677" t="s">
        <v>53</v>
      </c>
      <c r="G1677" t="s">
        <v>20008</v>
      </c>
      <c r="H1677" t="s">
        <v>4503</v>
      </c>
      <c r="I1677" t="s">
        <v>52</v>
      </c>
      <c r="J1677" t="s">
        <v>20009</v>
      </c>
      <c r="K1677" t="s">
        <v>4641</v>
      </c>
      <c r="L1677" t="s">
        <v>20010</v>
      </c>
      <c r="M1677">
        <v>11.473000000000001</v>
      </c>
      <c r="N1677" t="s">
        <v>4484</v>
      </c>
      <c r="S1677" t="s">
        <v>4485</v>
      </c>
      <c r="T1677" t="s">
        <v>20011</v>
      </c>
      <c r="U1677" t="s">
        <v>20012</v>
      </c>
      <c r="V1677" t="s">
        <v>20013</v>
      </c>
      <c r="W1677" t="s">
        <v>20014</v>
      </c>
      <c r="X1677" t="s">
        <v>20015</v>
      </c>
      <c r="Y1677">
        <v>4748196691</v>
      </c>
      <c r="Z1677">
        <v>7</v>
      </c>
      <c r="AM1677">
        <v>2</v>
      </c>
      <c r="AN1677" t="s">
        <v>20016</v>
      </c>
      <c r="AO1677" s="17">
        <v>18568</v>
      </c>
      <c r="AP1677">
        <v>6</v>
      </c>
      <c r="AQ1677" t="s">
        <v>52</v>
      </c>
      <c r="AR1677" s="16">
        <v>44265</v>
      </c>
      <c r="AS1677">
        <v>50000000</v>
      </c>
      <c r="AT1677" t="s">
        <v>5058</v>
      </c>
      <c r="AU1677">
        <v>5925482</v>
      </c>
      <c r="AV1677">
        <v>50000000</v>
      </c>
      <c r="AW1677" t="s">
        <v>5058</v>
      </c>
      <c r="AX1677">
        <v>5925482</v>
      </c>
      <c r="AY1677" t="s">
        <v>52</v>
      </c>
      <c r="AZ1677">
        <v>18005482</v>
      </c>
      <c r="BA1677" t="s">
        <v>39</v>
      </c>
      <c r="BB1677">
        <v>18005482</v>
      </c>
      <c r="BC1677">
        <v>22718223</v>
      </c>
      <c r="BD1677" t="s">
        <v>39</v>
      </c>
      <c r="BE1677">
        <v>22718223</v>
      </c>
      <c r="BF1677">
        <v>2</v>
      </c>
      <c r="BG1677">
        <v>10</v>
      </c>
      <c r="CC1677" t="s">
        <v>5316</v>
      </c>
      <c r="CD1677">
        <v>5</v>
      </c>
      <c r="CF1677">
        <v>0</v>
      </c>
      <c r="CG1677">
        <v>2</v>
      </c>
      <c r="CI1677" t="s">
        <v>4580</v>
      </c>
      <c r="CN1677" t="s">
        <v>4647</v>
      </c>
      <c r="CP1677" t="s">
        <v>11825</v>
      </c>
      <c r="CQ1677" t="s">
        <v>20017</v>
      </c>
    </row>
    <row r="1678" spans="1:99" x14ac:dyDescent="0.2">
      <c r="A1678" s="21" t="s">
        <v>20018</v>
      </c>
      <c r="B1678" t="s">
        <v>20019</v>
      </c>
      <c r="C1678" s="16">
        <v>43700</v>
      </c>
      <c r="D1678" t="s">
        <v>4476</v>
      </c>
      <c r="G1678" t="s">
        <v>20020</v>
      </c>
      <c r="H1678" t="s">
        <v>4503</v>
      </c>
      <c r="I1678" t="s">
        <v>52</v>
      </c>
      <c r="J1678" t="s">
        <v>20021</v>
      </c>
      <c r="K1678" t="s">
        <v>6059</v>
      </c>
      <c r="L1678" t="s">
        <v>20022</v>
      </c>
      <c r="M1678">
        <v>11.489000000000001</v>
      </c>
      <c r="N1678" t="s">
        <v>4484</v>
      </c>
      <c r="S1678" t="s">
        <v>4485</v>
      </c>
      <c r="T1678" t="s">
        <v>20023</v>
      </c>
      <c r="V1678" t="s">
        <v>20024</v>
      </c>
      <c r="W1678" t="s">
        <v>20025</v>
      </c>
      <c r="X1678" t="s">
        <v>20026</v>
      </c>
      <c r="Y1678" t="s">
        <v>20027</v>
      </c>
      <c r="Z1678">
        <v>8</v>
      </c>
      <c r="AM1678">
        <v>2</v>
      </c>
      <c r="AN1678" t="s">
        <v>20028</v>
      </c>
      <c r="AO1678" s="17">
        <v>18568</v>
      </c>
      <c r="AP1678">
        <v>4</v>
      </c>
      <c r="AQ1678" t="s">
        <v>52</v>
      </c>
      <c r="AR1678" s="16">
        <v>44424</v>
      </c>
      <c r="AS1678">
        <v>395000</v>
      </c>
      <c r="AT1678" t="s">
        <v>35</v>
      </c>
      <c r="AU1678">
        <v>465211</v>
      </c>
      <c r="AV1678">
        <v>395000</v>
      </c>
      <c r="AW1678" t="s">
        <v>35</v>
      </c>
      <c r="AX1678">
        <v>465211</v>
      </c>
      <c r="AY1678" t="s">
        <v>52</v>
      </c>
      <c r="AZ1678">
        <v>825000</v>
      </c>
      <c r="BA1678" t="s">
        <v>35</v>
      </c>
      <c r="BB1678">
        <v>961975</v>
      </c>
      <c r="BC1678">
        <v>825000</v>
      </c>
      <c r="BD1678" t="s">
        <v>35</v>
      </c>
      <c r="BE1678">
        <v>961975</v>
      </c>
      <c r="CN1678" t="s">
        <v>4530</v>
      </c>
      <c r="CP1678" t="s">
        <v>6545</v>
      </c>
    </row>
    <row r="1679" spans="1:99" x14ac:dyDescent="0.2">
      <c r="A1679" s="21" t="s">
        <v>20029</v>
      </c>
      <c r="B1679" t="s">
        <v>20030</v>
      </c>
      <c r="C1679" s="16">
        <v>43466</v>
      </c>
      <c r="D1679" t="s">
        <v>4501</v>
      </c>
      <c r="G1679" t="s">
        <v>20031</v>
      </c>
      <c r="H1679" t="s">
        <v>4503</v>
      </c>
      <c r="I1679" t="s">
        <v>60</v>
      </c>
      <c r="J1679" t="s">
        <v>20032</v>
      </c>
      <c r="K1679" t="s">
        <v>5500</v>
      </c>
      <c r="L1679" t="s">
        <v>20033</v>
      </c>
      <c r="M1679">
        <v>11.505000000000001</v>
      </c>
      <c r="N1679" t="s">
        <v>4484</v>
      </c>
      <c r="S1679" t="s">
        <v>4485</v>
      </c>
      <c r="T1679" t="s">
        <v>20034</v>
      </c>
      <c r="U1679" t="s">
        <v>20035</v>
      </c>
      <c r="W1679" t="s">
        <v>20036</v>
      </c>
      <c r="Z1679">
        <v>1</v>
      </c>
      <c r="AM1679">
        <v>8</v>
      </c>
      <c r="AN1679" t="s">
        <v>20037</v>
      </c>
      <c r="AO1679" s="17">
        <v>18568</v>
      </c>
      <c r="AP1679">
        <v>3</v>
      </c>
      <c r="AQ1679" t="s">
        <v>61</v>
      </c>
      <c r="AR1679" s="16">
        <v>44280</v>
      </c>
      <c r="AY1679" t="s">
        <v>60</v>
      </c>
      <c r="AZ1679">
        <v>12480028</v>
      </c>
      <c r="BA1679" t="s">
        <v>39</v>
      </c>
      <c r="BB1679">
        <v>12480028</v>
      </c>
      <c r="BC1679">
        <v>12480028</v>
      </c>
      <c r="BD1679" t="s">
        <v>39</v>
      </c>
      <c r="BE1679">
        <v>12480028</v>
      </c>
      <c r="BF1679">
        <v>1</v>
      </c>
      <c r="BG1679">
        <v>4</v>
      </c>
      <c r="CC1679" t="s">
        <v>5279</v>
      </c>
      <c r="CD1679">
        <v>3</v>
      </c>
      <c r="CF1679">
        <v>0</v>
      </c>
      <c r="CG1679">
        <v>1</v>
      </c>
      <c r="CI1679" t="s">
        <v>4580</v>
      </c>
      <c r="CN1679" t="s">
        <v>4530</v>
      </c>
      <c r="CP1679" t="s">
        <v>20038</v>
      </c>
      <c r="CQ1679" t="s">
        <v>20039</v>
      </c>
      <c r="CU1679">
        <v>12</v>
      </c>
    </row>
    <row r="1680" spans="1:99" x14ac:dyDescent="0.2">
      <c r="A1680" s="21" t="s">
        <v>4186</v>
      </c>
      <c r="B1680" t="s">
        <v>4188</v>
      </c>
      <c r="C1680" s="16">
        <v>39083</v>
      </c>
      <c r="D1680" t="s">
        <v>4501</v>
      </c>
      <c r="E1680" t="s">
        <v>4881</v>
      </c>
      <c r="F1680" t="s">
        <v>45</v>
      </c>
      <c r="G1680" t="s">
        <v>20040</v>
      </c>
      <c r="H1680" t="s">
        <v>4503</v>
      </c>
      <c r="I1680" t="s">
        <v>5369</v>
      </c>
      <c r="J1680" t="s">
        <v>4187</v>
      </c>
      <c r="K1680" t="s">
        <v>4506</v>
      </c>
      <c r="L1680" t="s">
        <v>4189</v>
      </c>
      <c r="M1680">
        <v>11.532</v>
      </c>
      <c r="N1680" t="s">
        <v>4484</v>
      </c>
      <c r="O1680" s="16">
        <v>44130</v>
      </c>
      <c r="P1680" t="s">
        <v>4476</v>
      </c>
      <c r="S1680" t="s">
        <v>4485</v>
      </c>
      <c r="T1680" t="s">
        <v>4190</v>
      </c>
      <c r="U1680" t="s">
        <v>20041</v>
      </c>
      <c r="W1680" t="s">
        <v>20042</v>
      </c>
      <c r="X1680" t="s">
        <v>20043</v>
      </c>
      <c r="Y1680" t="s">
        <v>20044</v>
      </c>
      <c r="Z1680">
        <v>34</v>
      </c>
      <c r="AM1680">
        <v>2</v>
      </c>
      <c r="AN1680" t="s">
        <v>20045</v>
      </c>
      <c r="AO1680" t="s">
        <v>4528</v>
      </c>
      <c r="AP1680">
        <v>4</v>
      </c>
      <c r="AQ1680" t="s">
        <v>203</v>
      </c>
      <c r="AR1680" s="16">
        <v>41564</v>
      </c>
      <c r="AV1680">
        <v>18000000</v>
      </c>
      <c r="AW1680" t="s">
        <v>39</v>
      </c>
      <c r="AX1680">
        <v>18000000</v>
      </c>
      <c r="AY1680" t="s">
        <v>67</v>
      </c>
      <c r="AZ1680">
        <v>22814916</v>
      </c>
      <c r="BA1680" t="s">
        <v>39</v>
      </c>
      <c r="BB1680">
        <v>22814916</v>
      </c>
      <c r="BC1680">
        <v>22814916</v>
      </c>
      <c r="BD1680" t="s">
        <v>39</v>
      </c>
      <c r="BE1680">
        <v>22814916</v>
      </c>
      <c r="BF1680">
        <v>2</v>
      </c>
      <c r="BG1680">
        <v>3</v>
      </c>
      <c r="BH1680" t="s">
        <v>20046</v>
      </c>
      <c r="BI1680" t="s">
        <v>20047</v>
      </c>
      <c r="BJ1680" s="16">
        <v>44130</v>
      </c>
      <c r="BK1680" t="s">
        <v>4476</v>
      </c>
      <c r="BO1680" t="s">
        <v>4819</v>
      </c>
      <c r="CC1680" t="s">
        <v>4748</v>
      </c>
      <c r="CD1680">
        <v>26</v>
      </c>
      <c r="CF1680">
        <v>2</v>
      </c>
      <c r="CG1680">
        <v>6</v>
      </c>
      <c r="CH1680" t="s">
        <v>4629</v>
      </c>
    </row>
    <row r="1681" spans="1:99" x14ac:dyDescent="0.2">
      <c r="A1681" s="21" t="s">
        <v>1846</v>
      </c>
      <c r="B1681" t="s">
        <v>1848</v>
      </c>
      <c r="C1681" s="16">
        <v>42005</v>
      </c>
      <c r="D1681" t="s">
        <v>4501</v>
      </c>
      <c r="F1681" t="s">
        <v>53</v>
      </c>
      <c r="G1681" t="s">
        <v>20048</v>
      </c>
      <c r="H1681" t="s">
        <v>4503</v>
      </c>
      <c r="I1681" t="s">
        <v>5327</v>
      </c>
      <c r="J1681" t="s">
        <v>1847</v>
      </c>
      <c r="K1681" t="s">
        <v>4506</v>
      </c>
      <c r="L1681" t="s">
        <v>1849</v>
      </c>
      <c r="M1681">
        <v>11.99</v>
      </c>
      <c r="N1681" t="s">
        <v>4484</v>
      </c>
      <c r="S1681" t="s">
        <v>4485</v>
      </c>
      <c r="T1681" t="s">
        <v>1850</v>
      </c>
      <c r="U1681" t="s">
        <v>20049</v>
      </c>
      <c r="V1681" t="s">
        <v>20050</v>
      </c>
      <c r="W1681" t="s">
        <v>20051</v>
      </c>
      <c r="X1681" t="s">
        <v>20052</v>
      </c>
      <c r="Y1681" t="s">
        <v>20053</v>
      </c>
      <c r="Z1681">
        <v>11</v>
      </c>
      <c r="AM1681">
        <v>2</v>
      </c>
      <c r="AN1681" t="s">
        <v>20054</v>
      </c>
      <c r="AO1681" s="17">
        <v>18568</v>
      </c>
      <c r="AP1681">
        <v>6</v>
      </c>
      <c r="AR1681" s="16">
        <v>44332</v>
      </c>
      <c r="AS1681">
        <v>1046477</v>
      </c>
      <c r="AT1681" t="s">
        <v>1244</v>
      </c>
      <c r="AU1681">
        <v>1475636</v>
      </c>
      <c r="AV1681">
        <v>1046477</v>
      </c>
      <c r="AW1681" t="s">
        <v>1244</v>
      </c>
      <c r="AX1681">
        <v>1475636</v>
      </c>
      <c r="AY1681" t="s">
        <v>5327</v>
      </c>
      <c r="AZ1681">
        <v>18733589</v>
      </c>
      <c r="BA1681" t="s">
        <v>1244</v>
      </c>
      <c r="BB1681">
        <v>24855548</v>
      </c>
      <c r="BC1681">
        <v>18733589</v>
      </c>
      <c r="BD1681" t="s">
        <v>1244</v>
      </c>
      <c r="BE1681">
        <v>24855548</v>
      </c>
      <c r="BF1681">
        <v>4</v>
      </c>
      <c r="BG1681">
        <v>10</v>
      </c>
      <c r="CC1681" t="s">
        <v>4847</v>
      </c>
      <c r="CD1681">
        <v>16</v>
      </c>
      <c r="CF1681">
        <v>0</v>
      </c>
      <c r="CG1681">
        <v>1</v>
      </c>
      <c r="CI1681" t="s">
        <v>4580</v>
      </c>
      <c r="CJ1681">
        <v>26230</v>
      </c>
      <c r="CK1681" t="s">
        <v>39</v>
      </c>
      <c r="CL1681">
        <v>26230</v>
      </c>
      <c r="CP1681" t="s">
        <v>4703</v>
      </c>
      <c r="CQ1681" t="s">
        <v>20055</v>
      </c>
      <c r="CU1681">
        <v>20</v>
      </c>
    </row>
    <row r="1682" spans="1:99" x14ac:dyDescent="0.2">
      <c r="A1682" s="21" t="s">
        <v>2108</v>
      </c>
      <c r="B1682" t="s">
        <v>2110</v>
      </c>
      <c r="C1682" s="16">
        <v>42005</v>
      </c>
      <c r="D1682" t="s">
        <v>4501</v>
      </c>
      <c r="F1682" t="s">
        <v>53</v>
      </c>
      <c r="G1682" t="s">
        <v>20056</v>
      </c>
      <c r="H1682" t="s">
        <v>4503</v>
      </c>
      <c r="I1682" t="s">
        <v>97</v>
      </c>
      <c r="J1682" t="s">
        <v>2109</v>
      </c>
      <c r="K1682" t="s">
        <v>4506</v>
      </c>
      <c r="L1682" t="s">
        <v>2111</v>
      </c>
      <c r="M1682">
        <v>12.006</v>
      </c>
      <c r="N1682" t="s">
        <v>4484</v>
      </c>
      <c r="S1682" t="s">
        <v>4485</v>
      </c>
      <c r="T1682" t="s">
        <v>2112</v>
      </c>
      <c r="W1682" t="s">
        <v>20057</v>
      </c>
      <c r="Z1682">
        <v>5</v>
      </c>
      <c r="AM1682">
        <v>3</v>
      </c>
      <c r="AN1682" t="s">
        <v>20058</v>
      </c>
      <c r="AO1682" s="17">
        <v>18568</v>
      </c>
      <c r="AP1682">
        <v>4</v>
      </c>
      <c r="AR1682" s="16">
        <v>44096</v>
      </c>
      <c r="AY1682" t="s">
        <v>97</v>
      </c>
      <c r="AZ1682">
        <v>6870681</v>
      </c>
      <c r="BA1682" t="s">
        <v>39</v>
      </c>
      <c r="BB1682">
        <v>6870681</v>
      </c>
      <c r="BC1682">
        <v>6870681</v>
      </c>
      <c r="BD1682" t="s">
        <v>39</v>
      </c>
      <c r="BE1682">
        <v>6870681</v>
      </c>
      <c r="BF1682">
        <v>2</v>
      </c>
      <c r="BG1682">
        <v>7</v>
      </c>
      <c r="CC1682" t="s">
        <v>10384</v>
      </c>
      <c r="CD1682">
        <v>7</v>
      </c>
      <c r="CF1682">
        <v>0</v>
      </c>
      <c r="CG1682">
        <v>2</v>
      </c>
      <c r="CI1682" t="s">
        <v>4594</v>
      </c>
    </row>
    <row r="1683" spans="1:99" x14ac:dyDescent="0.2">
      <c r="A1683" s="21" t="s">
        <v>4044</v>
      </c>
      <c r="B1683" t="s">
        <v>4045</v>
      </c>
      <c r="C1683" s="16">
        <v>40988</v>
      </c>
      <c r="D1683" t="s">
        <v>4476</v>
      </c>
      <c r="F1683" t="s">
        <v>77</v>
      </c>
      <c r="G1683" t="s">
        <v>20059</v>
      </c>
    </row>
    <row r="1684" spans="1:99" x14ac:dyDescent="0.2">
      <c r="A1684" s="21" t="s">
        <v>20060</v>
      </c>
      <c r="B1684" t="s">
        <v>20061</v>
      </c>
      <c r="C1684" s="16">
        <v>41640</v>
      </c>
      <c r="D1684" t="s">
        <v>4501</v>
      </c>
      <c r="F1684" t="s">
        <v>77</v>
      </c>
      <c r="G1684" t="s">
        <v>20062</v>
      </c>
      <c r="H1684" t="s">
        <v>4503</v>
      </c>
      <c r="I1684" t="s">
        <v>67</v>
      </c>
      <c r="J1684" t="s">
        <v>20063</v>
      </c>
      <c r="K1684" t="s">
        <v>20064</v>
      </c>
      <c r="L1684" t="s">
        <v>20065</v>
      </c>
      <c r="M1684">
        <v>12.153</v>
      </c>
      <c r="N1684" t="s">
        <v>4484</v>
      </c>
      <c r="S1684" t="s">
        <v>4485</v>
      </c>
      <c r="T1684" t="s">
        <v>20066</v>
      </c>
      <c r="V1684" t="s">
        <v>20067</v>
      </c>
      <c r="W1684" t="s">
        <v>20068</v>
      </c>
      <c r="X1684" t="s">
        <v>20069</v>
      </c>
      <c r="Y1684" t="s">
        <v>20070</v>
      </c>
      <c r="Z1684">
        <v>8</v>
      </c>
      <c r="AM1684">
        <v>2</v>
      </c>
      <c r="AN1684" t="s">
        <v>20071</v>
      </c>
      <c r="AO1684" s="17">
        <v>18568</v>
      </c>
      <c r="AP1684">
        <v>4</v>
      </c>
      <c r="AQ1684" t="s">
        <v>61</v>
      </c>
      <c r="AR1684" s="16">
        <v>44259</v>
      </c>
      <c r="AY1684" t="s">
        <v>67</v>
      </c>
      <c r="AZ1684">
        <v>43318972</v>
      </c>
      <c r="BA1684" t="s">
        <v>39</v>
      </c>
      <c r="BB1684">
        <v>43318972</v>
      </c>
      <c r="BC1684">
        <v>43318972</v>
      </c>
      <c r="BD1684" t="s">
        <v>39</v>
      </c>
      <c r="BE1684">
        <v>43318972</v>
      </c>
      <c r="BF1684">
        <v>3</v>
      </c>
      <c r="BG1684">
        <v>9</v>
      </c>
      <c r="CC1684" t="s">
        <v>4607</v>
      </c>
      <c r="CD1684">
        <v>1</v>
      </c>
      <c r="CF1684">
        <v>0</v>
      </c>
      <c r="CG1684">
        <v>5</v>
      </c>
      <c r="CI1684" t="s">
        <v>10213</v>
      </c>
    </row>
    <row r="1685" spans="1:99" x14ac:dyDescent="0.2">
      <c r="A1685" s="21" t="s">
        <v>2450</v>
      </c>
      <c r="B1685" t="s">
        <v>2452</v>
      </c>
      <c r="C1685" s="16">
        <v>42005</v>
      </c>
      <c r="D1685" t="s">
        <v>4501</v>
      </c>
      <c r="F1685" t="s">
        <v>45</v>
      </c>
      <c r="G1685" t="s">
        <v>20072</v>
      </c>
      <c r="H1685" t="s">
        <v>4503</v>
      </c>
      <c r="I1685" t="s">
        <v>60</v>
      </c>
      <c r="J1685" t="s">
        <v>2451</v>
      </c>
      <c r="K1685" t="s">
        <v>4506</v>
      </c>
      <c r="L1685" t="s">
        <v>2453</v>
      </c>
      <c r="M1685">
        <v>12.167999999999999</v>
      </c>
      <c r="N1685" t="s">
        <v>4484</v>
      </c>
      <c r="S1685" t="s">
        <v>4485</v>
      </c>
      <c r="T1685" t="s">
        <v>2454</v>
      </c>
      <c r="U1685" t="s">
        <v>20073</v>
      </c>
      <c r="V1685" t="s">
        <v>20074</v>
      </c>
      <c r="W1685" t="s">
        <v>20075</v>
      </c>
      <c r="X1685" t="s">
        <v>20076</v>
      </c>
      <c r="Y1685">
        <v>4402031413345</v>
      </c>
      <c r="Z1685">
        <v>8</v>
      </c>
      <c r="AM1685">
        <v>3</v>
      </c>
      <c r="AN1685" t="s">
        <v>20077</v>
      </c>
      <c r="AO1685" t="s">
        <v>4692</v>
      </c>
      <c r="AP1685">
        <v>3</v>
      </c>
      <c r="AQ1685" t="s">
        <v>61</v>
      </c>
      <c r="AR1685" s="16">
        <v>44340</v>
      </c>
      <c r="AS1685">
        <v>8000000</v>
      </c>
      <c r="AT1685" t="s">
        <v>39</v>
      </c>
      <c r="AU1685">
        <v>8000000</v>
      </c>
      <c r="AV1685">
        <v>8000000</v>
      </c>
      <c r="AW1685" t="s">
        <v>39</v>
      </c>
      <c r="AX1685">
        <v>8000000</v>
      </c>
      <c r="AY1685" t="s">
        <v>60</v>
      </c>
      <c r="AZ1685">
        <v>11500000</v>
      </c>
      <c r="BA1685" t="s">
        <v>39</v>
      </c>
      <c r="BB1685">
        <v>11500000</v>
      </c>
      <c r="BC1685">
        <v>11500000</v>
      </c>
      <c r="BD1685" t="s">
        <v>39</v>
      </c>
      <c r="BE1685">
        <v>11500000</v>
      </c>
      <c r="BF1685">
        <v>2</v>
      </c>
      <c r="BG1685">
        <v>4</v>
      </c>
      <c r="CC1685" t="s">
        <v>6255</v>
      </c>
      <c r="CD1685">
        <v>23</v>
      </c>
      <c r="CP1685" t="s">
        <v>6484</v>
      </c>
      <c r="CQ1685" t="s">
        <v>20078</v>
      </c>
    </row>
    <row r="1686" spans="1:99" x14ac:dyDescent="0.2">
      <c r="A1686" s="21" t="s">
        <v>2073</v>
      </c>
      <c r="B1686" t="s">
        <v>2075</v>
      </c>
      <c r="C1686" s="16">
        <v>40026</v>
      </c>
      <c r="D1686" t="s">
        <v>4476</v>
      </c>
      <c r="F1686" t="s">
        <v>77</v>
      </c>
      <c r="G1686" t="s">
        <v>20079</v>
      </c>
      <c r="H1686" t="s">
        <v>4503</v>
      </c>
      <c r="I1686" t="s">
        <v>1178</v>
      </c>
      <c r="J1686" t="s">
        <v>2074</v>
      </c>
      <c r="K1686" t="s">
        <v>4506</v>
      </c>
      <c r="L1686" t="s">
        <v>2076</v>
      </c>
      <c r="M1686">
        <v>12.172000000000001</v>
      </c>
      <c r="N1686" t="s">
        <v>4484</v>
      </c>
      <c r="S1686" t="s">
        <v>4485</v>
      </c>
      <c r="T1686" t="s">
        <v>2077</v>
      </c>
      <c r="U1686" t="s">
        <v>20080</v>
      </c>
      <c r="V1686" t="s">
        <v>20081</v>
      </c>
      <c r="W1686" t="s">
        <v>20082</v>
      </c>
      <c r="X1686" t="s">
        <v>20083</v>
      </c>
      <c r="Y1686" t="s">
        <v>20084</v>
      </c>
      <c r="Z1686">
        <v>20</v>
      </c>
      <c r="AM1686">
        <v>1</v>
      </c>
      <c r="AN1686" t="s">
        <v>20085</v>
      </c>
      <c r="AO1686" t="s">
        <v>4692</v>
      </c>
      <c r="AP1686">
        <v>9</v>
      </c>
      <c r="AQ1686" t="s">
        <v>36</v>
      </c>
      <c r="AR1686" s="16">
        <v>43558</v>
      </c>
      <c r="AS1686">
        <v>10000000</v>
      </c>
      <c r="AT1686" t="s">
        <v>39</v>
      </c>
      <c r="AU1686">
        <v>10000000</v>
      </c>
      <c r="AV1686">
        <v>10000000</v>
      </c>
      <c r="AW1686" t="s">
        <v>39</v>
      </c>
      <c r="AX1686">
        <v>10000000</v>
      </c>
      <c r="AY1686" t="s">
        <v>1178</v>
      </c>
      <c r="AZ1686">
        <v>47450000</v>
      </c>
      <c r="BA1686" t="s">
        <v>39</v>
      </c>
      <c r="BB1686">
        <v>47450000</v>
      </c>
      <c r="BC1686">
        <v>50200000</v>
      </c>
      <c r="BD1686" t="s">
        <v>39</v>
      </c>
      <c r="BE1686">
        <v>50200000</v>
      </c>
      <c r="BF1686">
        <v>5</v>
      </c>
      <c r="BG1686">
        <v>9</v>
      </c>
      <c r="CC1686" t="s">
        <v>10004</v>
      </c>
      <c r="CD1686">
        <v>38</v>
      </c>
      <c r="CJ1686">
        <v>26404</v>
      </c>
      <c r="CK1686" t="s">
        <v>39</v>
      </c>
      <c r="CL1686">
        <v>26404</v>
      </c>
      <c r="CP1686" t="s">
        <v>9400</v>
      </c>
      <c r="CQ1686" t="s">
        <v>20086</v>
      </c>
      <c r="CU1686">
        <v>27</v>
      </c>
    </row>
    <row r="1687" spans="1:99" x14ac:dyDescent="0.2">
      <c r="A1687" s="21" t="s">
        <v>3743</v>
      </c>
      <c r="B1687" t="s">
        <v>3745</v>
      </c>
      <c r="C1687" s="16">
        <v>41538</v>
      </c>
      <c r="D1687" t="s">
        <v>4476</v>
      </c>
      <c r="F1687" t="s">
        <v>77</v>
      </c>
      <c r="G1687" t="s">
        <v>20087</v>
      </c>
    </row>
    <row r="1688" spans="1:99" x14ac:dyDescent="0.2">
      <c r="A1688" s="21" t="s">
        <v>20088</v>
      </c>
      <c r="B1688" t="s">
        <v>20089</v>
      </c>
      <c r="C1688" s="16">
        <v>39517</v>
      </c>
      <c r="D1688" t="s">
        <v>4476</v>
      </c>
      <c r="F1688" t="s">
        <v>77</v>
      </c>
      <c r="G1688" t="s">
        <v>20090</v>
      </c>
      <c r="H1688" t="s">
        <v>4503</v>
      </c>
      <c r="I1688" t="s">
        <v>60</v>
      </c>
      <c r="J1688" t="s">
        <v>20091</v>
      </c>
      <c r="K1688" t="s">
        <v>4828</v>
      </c>
      <c r="L1688" t="s">
        <v>20092</v>
      </c>
      <c r="M1688">
        <v>12.324999999999999</v>
      </c>
      <c r="N1688" t="s">
        <v>4484</v>
      </c>
      <c r="S1688" t="s">
        <v>4485</v>
      </c>
      <c r="T1688" t="s">
        <v>20093</v>
      </c>
      <c r="U1688" t="s">
        <v>20094</v>
      </c>
      <c r="V1688" t="s">
        <v>20095</v>
      </c>
      <c r="W1688" t="s">
        <v>20096</v>
      </c>
      <c r="X1688" t="s">
        <v>20097</v>
      </c>
      <c r="Z1688">
        <v>49</v>
      </c>
      <c r="AM1688">
        <v>3</v>
      </c>
      <c r="AN1688" t="s">
        <v>20098</v>
      </c>
      <c r="AO1688" t="s">
        <v>4692</v>
      </c>
      <c r="AP1688">
        <v>6</v>
      </c>
      <c r="AQ1688" t="s">
        <v>61</v>
      </c>
      <c r="AR1688" s="16">
        <v>42062</v>
      </c>
      <c r="AS1688">
        <v>4500000</v>
      </c>
      <c r="AT1688" t="s">
        <v>35</v>
      </c>
      <c r="AU1688">
        <v>5037738</v>
      </c>
      <c r="AV1688">
        <v>4500000</v>
      </c>
      <c r="AW1688" t="s">
        <v>35</v>
      </c>
      <c r="AX1688">
        <v>5037738</v>
      </c>
      <c r="AY1688" t="s">
        <v>60</v>
      </c>
      <c r="AZ1688">
        <v>8753497</v>
      </c>
      <c r="BA1688" t="s">
        <v>39</v>
      </c>
      <c r="BB1688">
        <v>8753497</v>
      </c>
      <c r="BC1688">
        <v>8753497</v>
      </c>
      <c r="BD1688" t="s">
        <v>39</v>
      </c>
      <c r="BE1688">
        <v>8753497</v>
      </c>
      <c r="BF1688">
        <v>3</v>
      </c>
      <c r="BG1688">
        <v>4</v>
      </c>
      <c r="CC1688" t="s">
        <v>4607</v>
      </c>
      <c r="CD1688">
        <v>3</v>
      </c>
      <c r="CF1688">
        <v>0</v>
      </c>
      <c r="CG1688">
        <v>3</v>
      </c>
      <c r="CI1688" t="s">
        <v>4594</v>
      </c>
    </row>
    <row r="1689" spans="1:99" x14ac:dyDescent="0.2">
      <c r="A1689" s="21" t="s">
        <v>2657</v>
      </c>
      <c r="B1689" t="s">
        <v>2659</v>
      </c>
      <c r="C1689" s="16">
        <v>42736</v>
      </c>
      <c r="D1689" t="s">
        <v>4501</v>
      </c>
      <c r="F1689" t="s">
        <v>77</v>
      </c>
      <c r="G1689" t="s">
        <v>20099</v>
      </c>
      <c r="H1689" t="s">
        <v>4503</v>
      </c>
      <c r="I1689" t="s">
        <v>52</v>
      </c>
      <c r="J1689" t="s">
        <v>2658</v>
      </c>
      <c r="K1689" t="s">
        <v>4506</v>
      </c>
      <c r="L1689" t="s">
        <v>2660</v>
      </c>
      <c r="M1689">
        <v>12.327</v>
      </c>
      <c r="N1689" t="s">
        <v>4484</v>
      </c>
      <c r="S1689" t="s">
        <v>4485</v>
      </c>
      <c r="T1689" t="s">
        <v>2661</v>
      </c>
      <c r="U1689" t="s">
        <v>20100</v>
      </c>
      <c r="V1689" t="s">
        <v>20101</v>
      </c>
      <c r="W1689" t="s">
        <v>20102</v>
      </c>
      <c r="X1689" t="s">
        <v>20103</v>
      </c>
      <c r="Z1689">
        <v>11</v>
      </c>
      <c r="AM1689">
        <v>1</v>
      </c>
      <c r="AN1689" t="s">
        <v>20104</v>
      </c>
      <c r="AO1689" s="17">
        <v>18568</v>
      </c>
      <c r="AP1689">
        <v>5</v>
      </c>
      <c r="AQ1689" t="s">
        <v>52</v>
      </c>
      <c r="AR1689" s="16">
        <v>44287</v>
      </c>
      <c r="AY1689" t="s">
        <v>52</v>
      </c>
      <c r="AZ1689">
        <v>16263046</v>
      </c>
      <c r="BA1689" t="s">
        <v>39</v>
      </c>
      <c r="BB1689">
        <v>16263046</v>
      </c>
      <c r="BC1689">
        <v>21212549</v>
      </c>
      <c r="BD1689" t="s">
        <v>39</v>
      </c>
      <c r="BE1689">
        <v>21212549</v>
      </c>
      <c r="BF1689">
        <v>4</v>
      </c>
      <c r="BG1689">
        <v>17</v>
      </c>
      <c r="CC1689" t="s">
        <v>10004</v>
      </c>
      <c r="CD1689">
        <v>15</v>
      </c>
      <c r="CP1689" t="s">
        <v>20105</v>
      </c>
      <c r="CQ1689" t="s">
        <v>20106</v>
      </c>
    </row>
    <row r="1690" spans="1:99" x14ac:dyDescent="0.2">
      <c r="A1690" s="21" t="s">
        <v>20107</v>
      </c>
      <c r="B1690" t="s">
        <v>20108</v>
      </c>
      <c r="C1690" s="16">
        <v>42005</v>
      </c>
      <c r="D1690" t="s">
        <v>4501</v>
      </c>
      <c r="F1690" t="s">
        <v>45</v>
      </c>
      <c r="G1690" t="s">
        <v>20109</v>
      </c>
      <c r="H1690" t="s">
        <v>4503</v>
      </c>
      <c r="I1690" t="s">
        <v>67</v>
      </c>
      <c r="J1690" t="s">
        <v>20110</v>
      </c>
      <c r="K1690" t="s">
        <v>4768</v>
      </c>
      <c r="L1690" t="s">
        <v>20111</v>
      </c>
      <c r="M1690">
        <v>12.362</v>
      </c>
      <c r="N1690" t="s">
        <v>4484</v>
      </c>
      <c r="S1690" t="s">
        <v>4485</v>
      </c>
      <c r="T1690" t="s">
        <v>20112</v>
      </c>
      <c r="U1690" t="s">
        <v>20113</v>
      </c>
      <c r="V1690" t="s">
        <v>20114</v>
      </c>
      <c r="W1690" t="s">
        <v>20115</v>
      </c>
      <c r="X1690" t="s">
        <v>20116</v>
      </c>
      <c r="Y1690" t="s">
        <v>20117</v>
      </c>
      <c r="Z1690">
        <v>17</v>
      </c>
      <c r="AM1690">
        <v>2</v>
      </c>
      <c r="AN1690" t="s">
        <v>20118</v>
      </c>
      <c r="AO1690" t="s">
        <v>4528</v>
      </c>
      <c r="AP1690">
        <v>3</v>
      </c>
      <c r="AQ1690" t="s">
        <v>61</v>
      </c>
      <c r="AR1690" s="16">
        <v>43759</v>
      </c>
      <c r="AS1690">
        <v>13000000</v>
      </c>
      <c r="AT1690" t="s">
        <v>35</v>
      </c>
      <c r="AU1690">
        <v>14497230</v>
      </c>
      <c r="AV1690">
        <v>13000000</v>
      </c>
      <c r="AW1690" t="s">
        <v>35</v>
      </c>
      <c r="AX1690">
        <v>14497230</v>
      </c>
      <c r="AY1690" t="s">
        <v>67</v>
      </c>
      <c r="AZ1690">
        <v>17000000</v>
      </c>
      <c r="BA1690" t="s">
        <v>35</v>
      </c>
      <c r="BB1690">
        <v>19120587</v>
      </c>
      <c r="BC1690">
        <v>17000000</v>
      </c>
      <c r="BD1690" t="s">
        <v>35</v>
      </c>
      <c r="BE1690">
        <v>19120587</v>
      </c>
      <c r="BF1690">
        <v>1</v>
      </c>
      <c r="BG1690">
        <v>3</v>
      </c>
      <c r="CC1690" t="s">
        <v>20119</v>
      </c>
      <c r="CD1690">
        <v>34</v>
      </c>
      <c r="CF1690">
        <v>0</v>
      </c>
      <c r="CG1690">
        <v>2</v>
      </c>
      <c r="CI1690" t="s">
        <v>4580</v>
      </c>
      <c r="CN1690" t="s">
        <v>4530</v>
      </c>
      <c r="CP1690" t="s">
        <v>5772</v>
      </c>
      <c r="CQ1690" t="s">
        <v>20120</v>
      </c>
    </row>
    <row r="1691" spans="1:99" x14ac:dyDescent="0.2">
      <c r="A1691" s="21" t="s">
        <v>20121</v>
      </c>
      <c r="B1691" t="s">
        <v>20122</v>
      </c>
      <c r="C1691" s="16">
        <v>43466</v>
      </c>
      <c r="D1691" t="s">
        <v>4476</v>
      </c>
      <c r="G1691" t="s">
        <v>20123</v>
      </c>
      <c r="H1691" t="s">
        <v>4503</v>
      </c>
      <c r="I1691" t="s">
        <v>52</v>
      </c>
      <c r="J1691" t="s">
        <v>20124</v>
      </c>
      <c r="K1691" t="s">
        <v>4506</v>
      </c>
      <c r="L1691" t="s">
        <v>20125</v>
      </c>
      <c r="M1691">
        <v>12.368</v>
      </c>
      <c r="N1691" t="s">
        <v>4484</v>
      </c>
      <c r="S1691" t="s">
        <v>4485</v>
      </c>
      <c r="T1691" t="s">
        <v>20126</v>
      </c>
      <c r="U1691" t="s">
        <v>20127</v>
      </c>
      <c r="W1691" t="s">
        <v>20128</v>
      </c>
      <c r="Z1691">
        <v>1</v>
      </c>
      <c r="AM1691">
        <v>2</v>
      </c>
      <c r="AN1691" t="s">
        <v>20129</v>
      </c>
      <c r="AO1691" s="17">
        <v>18568</v>
      </c>
      <c r="AP1691">
        <v>3</v>
      </c>
      <c r="AQ1691" t="s">
        <v>52</v>
      </c>
      <c r="AR1691" s="16">
        <v>44378</v>
      </c>
      <c r="AS1691">
        <v>2400000</v>
      </c>
      <c r="AT1691" t="s">
        <v>39</v>
      </c>
      <c r="AU1691">
        <v>2400000</v>
      </c>
      <c r="AV1691">
        <v>2400000</v>
      </c>
      <c r="AW1691" t="s">
        <v>39</v>
      </c>
      <c r="AX1691">
        <v>2400000</v>
      </c>
      <c r="AY1691" t="s">
        <v>52</v>
      </c>
      <c r="AZ1691">
        <v>2960000</v>
      </c>
      <c r="BA1691" t="s">
        <v>39</v>
      </c>
      <c r="BB1691">
        <v>2960000</v>
      </c>
      <c r="BC1691">
        <v>2960000</v>
      </c>
      <c r="BD1691" t="s">
        <v>39</v>
      </c>
      <c r="BE1691">
        <v>2960000</v>
      </c>
      <c r="BF1691">
        <v>8</v>
      </c>
      <c r="BG1691">
        <v>8</v>
      </c>
      <c r="CC1691" t="s">
        <v>4791</v>
      </c>
      <c r="CD1691">
        <v>2</v>
      </c>
      <c r="CP1691" t="s">
        <v>20130</v>
      </c>
      <c r="CQ1691" t="s">
        <v>20131</v>
      </c>
    </row>
    <row r="1692" spans="1:99" x14ac:dyDescent="0.2">
      <c r="A1692" s="21" t="s">
        <v>20132</v>
      </c>
      <c r="B1692" t="s">
        <v>20133</v>
      </c>
      <c r="C1692" s="16">
        <v>40544</v>
      </c>
      <c r="D1692" t="s">
        <v>4501</v>
      </c>
      <c r="F1692" t="s">
        <v>77</v>
      </c>
      <c r="G1692" t="s">
        <v>20134</v>
      </c>
      <c r="H1692" t="s">
        <v>4503</v>
      </c>
      <c r="I1692" t="s">
        <v>5078</v>
      </c>
      <c r="J1692" t="s">
        <v>20135</v>
      </c>
      <c r="K1692" t="s">
        <v>4945</v>
      </c>
      <c r="L1692" t="s">
        <v>20136</v>
      </c>
      <c r="M1692">
        <v>12.397</v>
      </c>
      <c r="N1692" t="s">
        <v>4484</v>
      </c>
      <c r="S1692" t="s">
        <v>4485</v>
      </c>
      <c r="T1692" t="s">
        <v>20137</v>
      </c>
      <c r="U1692" t="s">
        <v>20138</v>
      </c>
      <c r="V1692" t="s">
        <v>20139</v>
      </c>
      <c r="W1692" t="s">
        <v>20140</v>
      </c>
      <c r="X1692" t="s">
        <v>20141</v>
      </c>
      <c r="Y1692" t="s">
        <v>20142</v>
      </c>
      <c r="Z1692">
        <v>43</v>
      </c>
      <c r="AD1692">
        <v>1</v>
      </c>
      <c r="AE1692">
        <v>1</v>
      </c>
      <c r="AF1692">
        <v>1</v>
      </c>
      <c r="AM1692">
        <v>1</v>
      </c>
      <c r="AN1692" t="s">
        <v>20143</v>
      </c>
      <c r="AO1692" s="17">
        <v>18568</v>
      </c>
      <c r="AP1692">
        <v>4</v>
      </c>
      <c r="AR1692" s="16">
        <v>44357</v>
      </c>
      <c r="AS1692">
        <v>5000000</v>
      </c>
      <c r="AT1692" t="s">
        <v>35</v>
      </c>
      <c r="AU1692">
        <v>6086375</v>
      </c>
      <c r="AV1692">
        <v>2000000</v>
      </c>
      <c r="AW1692" t="s">
        <v>35</v>
      </c>
      <c r="AX1692">
        <v>2366247</v>
      </c>
      <c r="AY1692" t="s">
        <v>97</v>
      </c>
      <c r="AZ1692">
        <v>4500000</v>
      </c>
      <c r="BA1692" t="s">
        <v>35</v>
      </c>
      <c r="BB1692">
        <v>5200233</v>
      </c>
      <c r="BC1692">
        <v>59500000</v>
      </c>
      <c r="BD1692" t="s">
        <v>35</v>
      </c>
      <c r="BE1692">
        <v>69306258</v>
      </c>
      <c r="BF1692">
        <v>3</v>
      </c>
      <c r="BG1692">
        <v>3</v>
      </c>
      <c r="CC1692" t="s">
        <v>5151</v>
      </c>
      <c r="CD1692">
        <v>2</v>
      </c>
      <c r="CN1692" t="s">
        <v>4530</v>
      </c>
      <c r="CP1692" t="s">
        <v>5529</v>
      </c>
      <c r="CQ1692" t="s">
        <v>20144</v>
      </c>
      <c r="CU1692">
        <v>34</v>
      </c>
    </row>
    <row r="1693" spans="1:99" x14ac:dyDescent="0.2">
      <c r="A1693" s="21" t="s">
        <v>20145</v>
      </c>
      <c r="B1693" t="s">
        <v>20146</v>
      </c>
      <c r="C1693" s="16">
        <v>42125</v>
      </c>
      <c r="D1693" t="s">
        <v>4476</v>
      </c>
      <c r="F1693" t="s">
        <v>53</v>
      </c>
      <c r="G1693" t="s">
        <v>20147</v>
      </c>
      <c r="H1693" t="s">
        <v>4503</v>
      </c>
      <c r="I1693" t="s">
        <v>60</v>
      </c>
      <c r="J1693" t="s">
        <v>20148</v>
      </c>
      <c r="K1693" t="s">
        <v>4828</v>
      </c>
      <c r="L1693" t="s">
        <v>20149</v>
      </c>
      <c r="M1693">
        <v>12.648</v>
      </c>
      <c r="N1693" t="s">
        <v>4484</v>
      </c>
      <c r="S1693" t="s">
        <v>4485</v>
      </c>
      <c r="T1693" t="s">
        <v>20150</v>
      </c>
      <c r="U1693" t="s">
        <v>20151</v>
      </c>
      <c r="V1693" t="s">
        <v>20152</v>
      </c>
      <c r="W1693" t="s">
        <v>20153</v>
      </c>
      <c r="X1693" t="s">
        <v>20154</v>
      </c>
      <c r="Z1693">
        <v>4</v>
      </c>
      <c r="AM1693">
        <v>4</v>
      </c>
      <c r="AN1693" t="s">
        <v>20155</v>
      </c>
      <c r="AO1693" t="s">
        <v>4692</v>
      </c>
      <c r="AP1693">
        <v>4</v>
      </c>
      <c r="AQ1693" t="s">
        <v>61</v>
      </c>
      <c r="AR1693" s="16">
        <v>44242</v>
      </c>
      <c r="AS1693">
        <v>3190000</v>
      </c>
      <c r="AT1693" t="s">
        <v>35</v>
      </c>
      <c r="AU1693">
        <v>3870175</v>
      </c>
      <c r="AV1693">
        <v>3190000</v>
      </c>
      <c r="AW1693" t="s">
        <v>35</v>
      </c>
      <c r="AX1693">
        <v>3870175</v>
      </c>
      <c r="AY1693" t="s">
        <v>60</v>
      </c>
      <c r="AZ1693">
        <v>11085000</v>
      </c>
      <c r="BA1693" t="s">
        <v>35</v>
      </c>
      <c r="BB1693">
        <v>12773254</v>
      </c>
      <c r="BC1693">
        <v>11085000</v>
      </c>
      <c r="BD1693" t="s">
        <v>35</v>
      </c>
      <c r="BE1693">
        <v>12773254</v>
      </c>
      <c r="BF1693">
        <v>2</v>
      </c>
      <c r="BG1693">
        <v>11</v>
      </c>
      <c r="CC1693" t="s">
        <v>6201</v>
      </c>
      <c r="CD1693">
        <v>19</v>
      </c>
      <c r="CF1693">
        <v>0</v>
      </c>
      <c r="CG1693">
        <v>24</v>
      </c>
      <c r="CI1693" t="s">
        <v>4594</v>
      </c>
    </row>
    <row r="1694" spans="1:99" x14ac:dyDescent="0.2">
      <c r="A1694" s="21" t="s">
        <v>1453</v>
      </c>
      <c r="B1694" t="s">
        <v>1455</v>
      </c>
      <c r="C1694" s="16">
        <v>42370</v>
      </c>
      <c r="D1694" t="s">
        <v>4501</v>
      </c>
      <c r="E1694" t="s">
        <v>4881</v>
      </c>
      <c r="F1694" t="s">
        <v>77</v>
      </c>
      <c r="G1694" t="s">
        <v>20156</v>
      </c>
      <c r="H1694" t="s">
        <v>4503</v>
      </c>
      <c r="I1694" t="s">
        <v>5327</v>
      </c>
      <c r="J1694" t="s">
        <v>1454</v>
      </c>
      <c r="K1694" t="s">
        <v>4506</v>
      </c>
      <c r="L1694" t="s">
        <v>1456</v>
      </c>
      <c r="M1694">
        <v>12.715999999999999</v>
      </c>
      <c r="N1694" t="s">
        <v>4484</v>
      </c>
      <c r="O1694" s="16">
        <v>44330</v>
      </c>
      <c r="P1694" t="s">
        <v>4476</v>
      </c>
      <c r="S1694" t="s">
        <v>4485</v>
      </c>
      <c r="T1694" t="s">
        <v>1457</v>
      </c>
      <c r="U1694" t="s">
        <v>20157</v>
      </c>
      <c r="V1694" t="s">
        <v>20158</v>
      </c>
      <c r="W1694" t="s">
        <v>20159</v>
      </c>
      <c r="X1694" t="s">
        <v>20160</v>
      </c>
      <c r="Z1694">
        <v>18</v>
      </c>
      <c r="AM1694">
        <v>3</v>
      </c>
      <c r="AN1694" t="s">
        <v>20161</v>
      </c>
      <c r="AO1694" t="s">
        <v>4692</v>
      </c>
      <c r="AP1694">
        <v>9</v>
      </c>
      <c r="AQ1694" t="s">
        <v>203</v>
      </c>
      <c r="AR1694" s="16">
        <v>43804</v>
      </c>
      <c r="AS1694">
        <v>1318338</v>
      </c>
      <c r="AT1694" t="s">
        <v>1244</v>
      </c>
      <c r="AU1694">
        <v>1734668</v>
      </c>
      <c r="AV1694">
        <v>1318338</v>
      </c>
      <c r="AW1694" t="s">
        <v>1244</v>
      </c>
      <c r="AX1694">
        <v>1734668</v>
      </c>
      <c r="AY1694" t="s">
        <v>5327</v>
      </c>
      <c r="AZ1694">
        <v>11111295</v>
      </c>
      <c r="BA1694" t="s">
        <v>39</v>
      </c>
      <c r="BB1694">
        <v>11111295</v>
      </c>
      <c r="BC1694">
        <v>11167998</v>
      </c>
      <c r="BD1694" t="s">
        <v>39</v>
      </c>
      <c r="BE1694">
        <v>11167998</v>
      </c>
      <c r="BF1694">
        <v>5</v>
      </c>
      <c r="BG1694">
        <v>9</v>
      </c>
      <c r="BH1694" t="s">
        <v>17232</v>
      </c>
      <c r="BI1694" t="s">
        <v>17233</v>
      </c>
      <c r="BJ1694" s="16">
        <v>44330</v>
      </c>
      <c r="BK1694" t="s">
        <v>4476</v>
      </c>
      <c r="BO1694" t="s">
        <v>5195</v>
      </c>
      <c r="CC1694" t="s">
        <v>11220</v>
      </c>
      <c r="CD1694">
        <v>13</v>
      </c>
      <c r="CF1694">
        <v>0</v>
      </c>
      <c r="CG1694">
        <v>2</v>
      </c>
      <c r="CI1694" t="s">
        <v>4580</v>
      </c>
      <c r="CJ1694">
        <v>25249</v>
      </c>
      <c r="CK1694" t="s">
        <v>39</v>
      </c>
      <c r="CL1694">
        <v>25249</v>
      </c>
      <c r="CP1694" t="s">
        <v>4636</v>
      </c>
      <c r="CQ1694" t="s">
        <v>20162</v>
      </c>
      <c r="CR1694" t="s">
        <v>20163</v>
      </c>
      <c r="CS1694" t="s">
        <v>20164</v>
      </c>
      <c r="CU1694">
        <v>23</v>
      </c>
    </row>
    <row r="1695" spans="1:99" x14ac:dyDescent="0.2">
      <c r="A1695" s="21" t="s">
        <v>1763</v>
      </c>
      <c r="B1695" t="s">
        <v>1765</v>
      </c>
      <c r="C1695" s="16">
        <v>43171</v>
      </c>
      <c r="D1695" t="s">
        <v>4476</v>
      </c>
      <c r="F1695" t="s">
        <v>45</v>
      </c>
      <c r="G1695" t="s">
        <v>20165</v>
      </c>
      <c r="H1695" t="s">
        <v>4503</v>
      </c>
      <c r="I1695" t="s">
        <v>52</v>
      </c>
      <c r="J1695" t="s">
        <v>1764</v>
      </c>
      <c r="K1695" t="s">
        <v>4506</v>
      </c>
      <c r="L1695" t="s">
        <v>1766</v>
      </c>
      <c r="M1695">
        <v>12.741</v>
      </c>
      <c r="N1695" t="s">
        <v>4484</v>
      </c>
      <c r="S1695" t="s">
        <v>4485</v>
      </c>
      <c r="T1695" t="s">
        <v>1767</v>
      </c>
      <c r="U1695" t="s">
        <v>20166</v>
      </c>
      <c r="W1695" t="s">
        <v>20167</v>
      </c>
      <c r="X1695" t="s">
        <v>20168</v>
      </c>
      <c r="Y1695">
        <v>442030263579</v>
      </c>
      <c r="Z1695">
        <v>6</v>
      </c>
      <c r="AM1695">
        <v>2</v>
      </c>
      <c r="AN1695" t="s">
        <v>20169</v>
      </c>
      <c r="AO1695" s="17">
        <v>18568</v>
      </c>
      <c r="AP1695">
        <v>3</v>
      </c>
      <c r="AQ1695" t="s">
        <v>52</v>
      </c>
      <c r="AR1695" s="16">
        <v>44162</v>
      </c>
      <c r="AS1695">
        <v>1600000</v>
      </c>
      <c r="AT1695" t="s">
        <v>1244</v>
      </c>
      <c r="AU1695">
        <v>2129041</v>
      </c>
      <c r="AV1695">
        <v>1600000</v>
      </c>
      <c r="AW1695" t="s">
        <v>1244</v>
      </c>
      <c r="AX1695">
        <v>2129041</v>
      </c>
      <c r="AY1695" t="s">
        <v>52</v>
      </c>
      <c r="AZ1695">
        <v>2575000</v>
      </c>
      <c r="BA1695" t="s">
        <v>1244</v>
      </c>
      <c r="BB1695">
        <v>3366162</v>
      </c>
      <c r="BC1695">
        <v>2575000</v>
      </c>
      <c r="BD1695" t="s">
        <v>1244</v>
      </c>
      <c r="BE1695">
        <v>3366162</v>
      </c>
      <c r="BF1695">
        <v>3</v>
      </c>
      <c r="BG1695">
        <v>5</v>
      </c>
      <c r="CC1695" t="s">
        <v>20170</v>
      </c>
      <c r="CD1695">
        <v>7</v>
      </c>
      <c r="CF1695">
        <v>0</v>
      </c>
      <c r="CG1695">
        <v>1</v>
      </c>
      <c r="CI1695" t="s">
        <v>4498</v>
      </c>
    </row>
    <row r="1696" spans="1:99" x14ac:dyDescent="0.2">
      <c r="A1696" s="21" t="s">
        <v>20171</v>
      </c>
      <c r="B1696" t="s">
        <v>20172</v>
      </c>
      <c r="C1696" s="16">
        <v>43766</v>
      </c>
      <c r="D1696" t="s">
        <v>4476</v>
      </c>
      <c r="G1696" t="s">
        <v>20173</v>
      </c>
      <c r="H1696" t="s">
        <v>4503</v>
      </c>
      <c r="I1696" t="s">
        <v>52</v>
      </c>
      <c r="J1696" t="s">
        <v>20174</v>
      </c>
      <c r="K1696" t="s">
        <v>4506</v>
      </c>
      <c r="L1696" t="s">
        <v>20175</v>
      </c>
      <c r="M1696">
        <v>12.79</v>
      </c>
      <c r="N1696" t="s">
        <v>4484</v>
      </c>
      <c r="S1696" t="s">
        <v>4485</v>
      </c>
      <c r="T1696" t="s">
        <v>20176</v>
      </c>
      <c r="U1696" t="s">
        <v>20177</v>
      </c>
      <c r="W1696" t="s">
        <v>20178</v>
      </c>
      <c r="X1696" t="s">
        <v>20179</v>
      </c>
      <c r="Z1696">
        <v>7</v>
      </c>
      <c r="AM1696">
        <v>2</v>
      </c>
      <c r="AN1696" t="s">
        <v>20180</v>
      </c>
      <c r="AO1696" s="17">
        <v>18568</v>
      </c>
      <c r="AP1696">
        <v>3</v>
      </c>
      <c r="AQ1696" t="s">
        <v>52</v>
      </c>
      <c r="AR1696" s="16">
        <v>44382</v>
      </c>
      <c r="AS1696">
        <v>3040000</v>
      </c>
      <c r="AT1696" t="s">
        <v>39</v>
      </c>
      <c r="AU1696">
        <v>3040000</v>
      </c>
      <c r="AV1696">
        <v>3040000</v>
      </c>
      <c r="AW1696" t="s">
        <v>39</v>
      </c>
      <c r="AX1696">
        <v>3040000</v>
      </c>
      <c r="AY1696" t="s">
        <v>52</v>
      </c>
      <c r="AZ1696">
        <v>3040000</v>
      </c>
      <c r="BA1696" t="s">
        <v>39</v>
      </c>
      <c r="BB1696">
        <v>3040000</v>
      </c>
      <c r="BC1696">
        <v>3040000</v>
      </c>
      <c r="BD1696" t="s">
        <v>39</v>
      </c>
      <c r="BE1696">
        <v>3040000</v>
      </c>
      <c r="BF1696">
        <v>1</v>
      </c>
      <c r="BG1696">
        <v>8</v>
      </c>
      <c r="CP1696" t="s">
        <v>5245</v>
      </c>
      <c r="CQ1696" t="s">
        <v>20181</v>
      </c>
    </row>
    <row r="1697" spans="1:99" x14ac:dyDescent="0.2">
      <c r="A1697" s="21" t="s">
        <v>1466</v>
      </c>
      <c r="B1697" t="s">
        <v>1468</v>
      </c>
      <c r="C1697" s="16">
        <v>42683</v>
      </c>
      <c r="D1697" t="s">
        <v>4476</v>
      </c>
      <c r="F1697" t="s">
        <v>77</v>
      </c>
      <c r="G1697" t="s">
        <v>20182</v>
      </c>
      <c r="H1697" t="s">
        <v>4503</v>
      </c>
      <c r="I1697" t="s">
        <v>5286</v>
      </c>
      <c r="J1697" t="s">
        <v>1467</v>
      </c>
      <c r="K1697" t="s">
        <v>4506</v>
      </c>
      <c r="L1697" t="s">
        <v>1469</v>
      </c>
      <c r="M1697">
        <v>12.869</v>
      </c>
      <c r="N1697" t="s">
        <v>4484</v>
      </c>
      <c r="S1697" t="s">
        <v>4485</v>
      </c>
      <c r="T1697" t="s">
        <v>1470</v>
      </c>
      <c r="U1697" t="s">
        <v>20183</v>
      </c>
      <c r="V1697" t="s">
        <v>20184</v>
      </c>
      <c r="W1697" t="s">
        <v>20185</v>
      </c>
      <c r="X1697" t="s">
        <v>20186</v>
      </c>
      <c r="Y1697" t="s">
        <v>20187</v>
      </c>
      <c r="Z1697">
        <v>15</v>
      </c>
      <c r="AM1697">
        <v>2</v>
      </c>
      <c r="AN1697" t="s">
        <v>20188</v>
      </c>
      <c r="AO1697" s="17">
        <v>18568</v>
      </c>
      <c r="AP1697">
        <v>3</v>
      </c>
      <c r="AQ1697" t="s">
        <v>52</v>
      </c>
      <c r="AR1697" s="16">
        <v>44175</v>
      </c>
      <c r="AS1697">
        <v>7500000</v>
      </c>
      <c r="AT1697" t="s">
        <v>1244</v>
      </c>
      <c r="AU1697">
        <v>9977251</v>
      </c>
      <c r="AV1697">
        <v>3200000</v>
      </c>
      <c r="AW1697" t="s">
        <v>1244</v>
      </c>
      <c r="AX1697">
        <v>4116655</v>
      </c>
      <c r="AY1697" t="s">
        <v>52</v>
      </c>
      <c r="AZ1697">
        <v>4400000</v>
      </c>
      <c r="BA1697" t="s">
        <v>1244</v>
      </c>
      <c r="BB1697">
        <v>5701503</v>
      </c>
      <c r="BC1697">
        <v>11900000</v>
      </c>
      <c r="BD1697" t="s">
        <v>1244</v>
      </c>
      <c r="BE1697">
        <v>15678755</v>
      </c>
      <c r="BF1697">
        <v>4</v>
      </c>
      <c r="BG1697">
        <v>12</v>
      </c>
      <c r="CC1697" t="s">
        <v>10363</v>
      </c>
      <c r="CD1697">
        <v>6</v>
      </c>
      <c r="CJ1697">
        <v>25249</v>
      </c>
      <c r="CK1697" t="s">
        <v>39</v>
      </c>
      <c r="CL1697">
        <v>25249</v>
      </c>
      <c r="CP1697" t="s">
        <v>20189</v>
      </c>
      <c r="CQ1697" t="s">
        <v>20190</v>
      </c>
      <c r="CU1697">
        <v>25</v>
      </c>
    </row>
    <row r="1698" spans="1:99" x14ac:dyDescent="0.2">
      <c r="A1698" s="21" t="s">
        <v>20191</v>
      </c>
      <c r="B1698" t="s">
        <v>20192</v>
      </c>
      <c r="C1698" s="16">
        <v>42653</v>
      </c>
      <c r="D1698" t="s">
        <v>4476</v>
      </c>
      <c r="F1698" t="s">
        <v>77</v>
      </c>
      <c r="G1698" t="s">
        <v>20193</v>
      </c>
      <c r="H1698" t="s">
        <v>4503</v>
      </c>
      <c r="I1698" t="s">
        <v>60</v>
      </c>
      <c r="J1698" t="s">
        <v>20194</v>
      </c>
      <c r="K1698" t="s">
        <v>4696</v>
      </c>
      <c r="L1698" t="s">
        <v>20195</v>
      </c>
      <c r="M1698">
        <v>12.871</v>
      </c>
      <c r="N1698" t="s">
        <v>4484</v>
      </c>
      <c r="S1698" t="s">
        <v>4485</v>
      </c>
      <c r="T1698" t="s">
        <v>20196</v>
      </c>
      <c r="U1698" t="s">
        <v>20197</v>
      </c>
      <c r="V1698" t="s">
        <v>20198</v>
      </c>
      <c r="W1698" t="s">
        <v>20199</v>
      </c>
      <c r="X1698" t="s">
        <v>20200</v>
      </c>
      <c r="Y1698" t="s">
        <v>20201</v>
      </c>
      <c r="Z1698">
        <v>3</v>
      </c>
      <c r="AM1698">
        <v>3</v>
      </c>
      <c r="AN1698" t="s">
        <v>20202</v>
      </c>
      <c r="AO1698" t="s">
        <v>4692</v>
      </c>
      <c r="AP1698">
        <v>4</v>
      </c>
      <c r="AQ1698" t="s">
        <v>61</v>
      </c>
      <c r="AR1698" s="16">
        <v>43895</v>
      </c>
      <c r="AS1698">
        <v>12000000</v>
      </c>
      <c r="AT1698" t="s">
        <v>35</v>
      </c>
      <c r="AU1698">
        <v>13467121</v>
      </c>
      <c r="AV1698">
        <v>12000000</v>
      </c>
      <c r="AW1698" t="s">
        <v>35</v>
      </c>
      <c r="AX1698">
        <v>13467121</v>
      </c>
      <c r="AY1698" t="s">
        <v>60</v>
      </c>
      <c r="AZ1698">
        <v>27984992</v>
      </c>
      <c r="BA1698" t="s">
        <v>39</v>
      </c>
      <c r="BB1698">
        <v>27984992</v>
      </c>
      <c r="BC1698">
        <v>27984992</v>
      </c>
      <c r="BD1698" t="s">
        <v>39</v>
      </c>
      <c r="BE1698">
        <v>27984992</v>
      </c>
      <c r="BF1698">
        <v>4</v>
      </c>
      <c r="BG1698">
        <v>13</v>
      </c>
      <c r="CC1698" t="s">
        <v>19385</v>
      </c>
      <c r="CD1698">
        <v>16</v>
      </c>
      <c r="CF1698">
        <v>0</v>
      </c>
      <c r="CG1698">
        <v>1</v>
      </c>
      <c r="CI1698" t="s">
        <v>4580</v>
      </c>
      <c r="CJ1698">
        <v>25365027</v>
      </c>
      <c r="CK1698" t="s">
        <v>39</v>
      </c>
      <c r="CL1698">
        <v>25365027</v>
      </c>
      <c r="CN1698" t="s">
        <v>4530</v>
      </c>
      <c r="CP1698" t="s">
        <v>20203</v>
      </c>
      <c r="CQ1698" t="s">
        <v>20204</v>
      </c>
      <c r="CU1698">
        <v>22</v>
      </c>
    </row>
    <row r="1699" spans="1:99" x14ac:dyDescent="0.2">
      <c r="A1699" s="21" t="s">
        <v>20205</v>
      </c>
      <c r="B1699" t="s">
        <v>20206</v>
      </c>
      <c r="C1699" s="16">
        <v>40664</v>
      </c>
      <c r="D1699" t="s">
        <v>4476</v>
      </c>
      <c r="E1699" t="s">
        <v>4881</v>
      </c>
      <c r="F1699" t="s">
        <v>45</v>
      </c>
      <c r="G1699" t="s">
        <v>20207</v>
      </c>
      <c r="H1699" t="s">
        <v>4503</v>
      </c>
      <c r="I1699" t="s">
        <v>5130</v>
      </c>
      <c r="J1699" t="s">
        <v>20208</v>
      </c>
      <c r="K1699" t="s">
        <v>4587</v>
      </c>
      <c r="L1699" t="s">
        <v>20209</v>
      </c>
      <c r="M1699">
        <v>12.877000000000001</v>
      </c>
      <c r="N1699" t="s">
        <v>6289</v>
      </c>
      <c r="O1699" s="16">
        <v>43475</v>
      </c>
      <c r="P1699" t="s">
        <v>4476</v>
      </c>
      <c r="R1699" t="s">
        <v>6290</v>
      </c>
      <c r="S1699" t="s">
        <v>4485</v>
      </c>
      <c r="U1699" t="s">
        <v>20210</v>
      </c>
      <c r="V1699" t="s">
        <v>20211</v>
      </c>
      <c r="W1699" t="s">
        <v>20212</v>
      </c>
      <c r="X1699" t="s">
        <v>20213</v>
      </c>
      <c r="Z1699">
        <v>154</v>
      </c>
      <c r="AM1699">
        <v>7</v>
      </c>
      <c r="AN1699" t="s">
        <v>20214</v>
      </c>
      <c r="AO1699" t="s">
        <v>4692</v>
      </c>
      <c r="AP1699">
        <v>8</v>
      </c>
      <c r="AQ1699" t="s">
        <v>203</v>
      </c>
      <c r="AR1699" s="16">
        <v>42928</v>
      </c>
      <c r="AS1699">
        <v>30000000</v>
      </c>
      <c r="AT1699" t="s">
        <v>5006</v>
      </c>
      <c r="AU1699">
        <v>3567148</v>
      </c>
      <c r="AV1699">
        <v>30000000</v>
      </c>
      <c r="AW1699" t="s">
        <v>5006</v>
      </c>
      <c r="AX1699">
        <v>3567148</v>
      </c>
      <c r="AY1699" t="s">
        <v>5130</v>
      </c>
      <c r="AZ1699">
        <v>36579001</v>
      </c>
      <c r="BA1699" t="s">
        <v>39</v>
      </c>
      <c r="BB1699">
        <v>36579001</v>
      </c>
      <c r="BC1699">
        <v>36579001</v>
      </c>
      <c r="BD1699" t="s">
        <v>39</v>
      </c>
      <c r="BE1699">
        <v>36579001</v>
      </c>
      <c r="BF1699">
        <v>6</v>
      </c>
      <c r="BG1699">
        <v>12</v>
      </c>
      <c r="BH1699" t="s">
        <v>2487</v>
      </c>
      <c r="BI1699" t="s">
        <v>2489</v>
      </c>
      <c r="BJ1699" s="16">
        <v>43475</v>
      </c>
      <c r="BK1699" t="s">
        <v>4476</v>
      </c>
      <c r="BO1699" t="s">
        <v>5195</v>
      </c>
      <c r="CF1699">
        <v>0</v>
      </c>
      <c r="CG1699">
        <v>2</v>
      </c>
      <c r="CI1699" t="s">
        <v>4498</v>
      </c>
    </row>
    <row r="1700" spans="1:99" x14ac:dyDescent="0.2">
      <c r="A1700" s="21" t="s">
        <v>3386</v>
      </c>
      <c r="B1700" t="s">
        <v>3387</v>
      </c>
      <c r="C1700" s="16">
        <v>40179</v>
      </c>
      <c r="D1700" t="s">
        <v>4501</v>
      </c>
      <c r="E1700" t="s">
        <v>4612</v>
      </c>
      <c r="F1700" t="s">
        <v>45</v>
      </c>
      <c r="G1700" t="s">
        <v>20215</v>
      </c>
      <c r="H1700" t="s">
        <v>4503</v>
      </c>
      <c r="I1700" t="s">
        <v>97</v>
      </c>
      <c r="J1700" t="s">
        <v>1675</v>
      </c>
      <c r="K1700" t="s">
        <v>4506</v>
      </c>
      <c r="L1700" t="s">
        <v>3388</v>
      </c>
      <c r="M1700">
        <v>12.894</v>
      </c>
      <c r="N1700" t="s">
        <v>4484</v>
      </c>
      <c r="O1700" s="16">
        <v>44046</v>
      </c>
      <c r="P1700" t="s">
        <v>4476</v>
      </c>
      <c r="S1700" t="s">
        <v>4485</v>
      </c>
      <c r="T1700" t="s">
        <v>3389</v>
      </c>
      <c r="U1700" t="s">
        <v>20216</v>
      </c>
      <c r="V1700" t="s">
        <v>20217</v>
      </c>
      <c r="W1700" t="s">
        <v>20218</v>
      </c>
      <c r="X1700" t="s">
        <v>20219</v>
      </c>
      <c r="Y1700" t="s">
        <v>20220</v>
      </c>
      <c r="Z1700">
        <v>305</v>
      </c>
      <c r="AM1700">
        <v>2</v>
      </c>
      <c r="AN1700" t="s">
        <v>20221</v>
      </c>
      <c r="AO1700" t="s">
        <v>4493</v>
      </c>
      <c r="AP1700">
        <v>4</v>
      </c>
      <c r="AQ1700" t="s">
        <v>203</v>
      </c>
      <c r="AR1700" s="16">
        <v>42885</v>
      </c>
      <c r="AS1700">
        <v>13000000</v>
      </c>
      <c r="AT1700" t="s">
        <v>1244</v>
      </c>
      <c r="AU1700">
        <v>16650827</v>
      </c>
      <c r="AV1700">
        <v>13000000</v>
      </c>
      <c r="AW1700" t="s">
        <v>1244</v>
      </c>
      <c r="AX1700">
        <v>16650827</v>
      </c>
      <c r="AY1700" t="s">
        <v>97</v>
      </c>
      <c r="AZ1700">
        <v>43000000</v>
      </c>
      <c r="BA1700" t="s">
        <v>1244</v>
      </c>
      <c r="BB1700">
        <v>63351099</v>
      </c>
      <c r="BC1700">
        <v>63351099</v>
      </c>
      <c r="BD1700" t="s">
        <v>39</v>
      </c>
      <c r="BE1700">
        <v>63351099</v>
      </c>
      <c r="BF1700">
        <v>3</v>
      </c>
      <c r="BG1700">
        <v>3</v>
      </c>
      <c r="BH1700" t="s">
        <v>20222</v>
      </c>
      <c r="BI1700" t="s">
        <v>20223</v>
      </c>
      <c r="BJ1700" s="16">
        <v>44046</v>
      </c>
      <c r="BK1700" t="s">
        <v>4476</v>
      </c>
      <c r="BL1700">
        <v>12000000</v>
      </c>
      <c r="BM1700" t="s">
        <v>1244</v>
      </c>
      <c r="BN1700">
        <v>15693618</v>
      </c>
      <c r="BO1700" t="s">
        <v>5195</v>
      </c>
      <c r="CC1700" t="s">
        <v>10004</v>
      </c>
      <c r="CD1700">
        <v>95</v>
      </c>
      <c r="CF1700">
        <v>1</v>
      </c>
      <c r="CG1700">
        <v>2</v>
      </c>
      <c r="CH1700" t="s">
        <v>4629</v>
      </c>
    </row>
    <row r="1701" spans="1:99" x14ac:dyDescent="0.2">
      <c r="A1701" s="21" t="s">
        <v>3298</v>
      </c>
      <c r="B1701" t="s">
        <v>3300</v>
      </c>
      <c r="C1701" s="16">
        <v>42370</v>
      </c>
      <c r="D1701" t="s">
        <v>4501</v>
      </c>
      <c r="F1701" t="s">
        <v>77</v>
      </c>
      <c r="G1701" t="s">
        <v>20224</v>
      </c>
      <c r="H1701" t="s">
        <v>4503</v>
      </c>
      <c r="I1701" t="s">
        <v>5327</v>
      </c>
      <c r="J1701" t="s">
        <v>3299</v>
      </c>
      <c r="K1701" t="s">
        <v>4506</v>
      </c>
      <c r="L1701" t="s">
        <v>3301</v>
      </c>
      <c r="M1701">
        <v>12.933</v>
      </c>
      <c r="N1701" t="s">
        <v>4484</v>
      </c>
      <c r="S1701" t="s">
        <v>4485</v>
      </c>
      <c r="T1701" t="s">
        <v>3302</v>
      </c>
      <c r="U1701" t="s">
        <v>20225</v>
      </c>
      <c r="V1701" t="s">
        <v>20226</v>
      </c>
      <c r="W1701" t="s">
        <v>20227</v>
      </c>
      <c r="X1701" t="s">
        <v>20228</v>
      </c>
      <c r="Z1701">
        <v>30</v>
      </c>
      <c r="AM1701">
        <v>2</v>
      </c>
      <c r="AN1701" t="s">
        <v>20229</v>
      </c>
      <c r="AO1701" s="17">
        <v>18568</v>
      </c>
      <c r="AP1701">
        <v>5</v>
      </c>
      <c r="AR1701" s="16">
        <v>44021</v>
      </c>
      <c r="AS1701">
        <v>2500000</v>
      </c>
      <c r="AT1701" t="s">
        <v>1244</v>
      </c>
      <c r="AU1701">
        <v>3151353</v>
      </c>
      <c r="AV1701">
        <v>2500000</v>
      </c>
      <c r="AW1701" t="s">
        <v>1244</v>
      </c>
      <c r="AX1701">
        <v>3151353</v>
      </c>
      <c r="AY1701" t="s">
        <v>5327</v>
      </c>
      <c r="AZ1701">
        <v>5566552</v>
      </c>
      <c r="BA1701" t="s">
        <v>39</v>
      </c>
      <c r="BB1701">
        <v>5566552</v>
      </c>
      <c r="BC1701">
        <v>5566552</v>
      </c>
      <c r="BD1701" t="s">
        <v>39</v>
      </c>
      <c r="BE1701">
        <v>5566552</v>
      </c>
      <c r="BF1701">
        <v>1</v>
      </c>
      <c r="BG1701">
        <v>11</v>
      </c>
      <c r="CC1701" t="s">
        <v>5620</v>
      </c>
      <c r="CD1701">
        <v>4</v>
      </c>
      <c r="CF1701">
        <v>0</v>
      </c>
      <c r="CG1701">
        <v>0</v>
      </c>
      <c r="CI1701" t="s">
        <v>4580</v>
      </c>
      <c r="CP1701" t="s">
        <v>6533</v>
      </c>
      <c r="CQ1701" t="s">
        <v>20230</v>
      </c>
    </row>
    <row r="1702" spans="1:99" x14ac:dyDescent="0.2">
      <c r="A1702" s="21" t="s">
        <v>2822</v>
      </c>
      <c r="B1702" t="s">
        <v>2824</v>
      </c>
      <c r="C1702" s="16">
        <v>42370</v>
      </c>
      <c r="D1702" t="s">
        <v>4501</v>
      </c>
      <c r="F1702" t="s">
        <v>77</v>
      </c>
      <c r="G1702" t="s">
        <v>20231</v>
      </c>
      <c r="H1702" t="s">
        <v>4503</v>
      </c>
      <c r="I1702" t="s">
        <v>60</v>
      </c>
      <c r="J1702" t="s">
        <v>2823</v>
      </c>
      <c r="K1702" t="s">
        <v>4506</v>
      </c>
      <c r="L1702" t="s">
        <v>2825</v>
      </c>
      <c r="M1702">
        <v>12.96</v>
      </c>
      <c r="N1702" t="s">
        <v>4484</v>
      </c>
      <c r="S1702" t="s">
        <v>4485</v>
      </c>
      <c r="T1702" t="s">
        <v>2826</v>
      </c>
      <c r="U1702" t="s">
        <v>20232</v>
      </c>
      <c r="W1702" t="s">
        <v>20233</v>
      </c>
      <c r="X1702" t="s">
        <v>20234</v>
      </c>
      <c r="Z1702">
        <v>22</v>
      </c>
      <c r="AM1702">
        <v>3</v>
      </c>
      <c r="AN1702" t="s">
        <v>20235</v>
      </c>
      <c r="AO1702" t="s">
        <v>4692</v>
      </c>
      <c r="AP1702">
        <v>3</v>
      </c>
      <c r="AQ1702" t="s">
        <v>61</v>
      </c>
      <c r="AR1702" s="16">
        <v>43993</v>
      </c>
      <c r="AS1702">
        <v>8000000</v>
      </c>
      <c r="AT1702" t="s">
        <v>39</v>
      </c>
      <c r="AU1702">
        <v>8000000</v>
      </c>
      <c r="AV1702">
        <v>8000000</v>
      </c>
      <c r="AW1702" t="s">
        <v>39</v>
      </c>
      <c r="AX1702">
        <v>8000000</v>
      </c>
      <c r="AY1702" t="s">
        <v>60</v>
      </c>
      <c r="AZ1702">
        <v>12000000</v>
      </c>
      <c r="BA1702" t="s">
        <v>39</v>
      </c>
      <c r="BB1702">
        <v>12000000</v>
      </c>
      <c r="BC1702">
        <v>12000000</v>
      </c>
      <c r="BD1702" t="s">
        <v>39</v>
      </c>
      <c r="BE1702">
        <v>12000000</v>
      </c>
      <c r="BF1702">
        <v>1</v>
      </c>
      <c r="BG1702">
        <v>3</v>
      </c>
      <c r="CC1702" t="s">
        <v>4607</v>
      </c>
      <c r="CD1702">
        <v>2</v>
      </c>
      <c r="CF1702">
        <v>0</v>
      </c>
      <c r="CG1702">
        <v>0</v>
      </c>
      <c r="CI1702" t="s">
        <v>4580</v>
      </c>
      <c r="CP1702" t="s">
        <v>5045</v>
      </c>
      <c r="CQ1702" t="s">
        <v>20236</v>
      </c>
      <c r="CU1702">
        <v>12</v>
      </c>
    </row>
    <row r="1703" spans="1:99" x14ac:dyDescent="0.2">
      <c r="A1703" s="21" t="s">
        <v>3073</v>
      </c>
      <c r="B1703" t="s">
        <v>3075</v>
      </c>
      <c r="C1703" s="16">
        <v>42370</v>
      </c>
      <c r="D1703" t="s">
        <v>4501</v>
      </c>
      <c r="F1703" t="s">
        <v>77</v>
      </c>
      <c r="G1703" t="s">
        <v>20237</v>
      </c>
      <c r="H1703" t="s">
        <v>4503</v>
      </c>
      <c r="I1703" t="s">
        <v>60</v>
      </c>
      <c r="J1703" t="s">
        <v>3074</v>
      </c>
      <c r="K1703" t="s">
        <v>4506</v>
      </c>
      <c r="L1703" t="s">
        <v>3076</v>
      </c>
      <c r="M1703">
        <v>13.121</v>
      </c>
      <c r="N1703" t="s">
        <v>4484</v>
      </c>
      <c r="S1703" t="s">
        <v>4485</v>
      </c>
      <c r="T1703" t="s">
        <v>3077</v>
      </c>
      <c r="U1703" t="s">
        <v>20238</v>
      </c>
      <c r="V1703" t="s">
        <v>20239</v>
      </c>
      <c r="W1703" t="s">
        <v>20240</v>
      </c>
      <c r="X1703" t="s">
        <v>20241</v>
      </c>
      <c r="Z1703">
        <v>10</v>
      </c>
      <c r="AM1703">
        <v>2</v>
      </c>
      <c r="AN1703" t="s">
        <v>20242</v>
      </c>
      <c r="AO1703" s="17">
        <v>18568</v>
      </c>
      <c r="AP1703">
        <v>8</v>
      </c>
      <c r="AQ1703" t="s">
        <v>61</v>
      </c>
      <c r="AR1703" s="16">
        <v>44333</v>
      </c>
      <c r="AS1703">
        <v>4600000</v>
      </c>
      <c r="AT1703" t="s">
        <v>1244</v>
      </c>
      <c r="AU1703">
        <v>6507193</v>
      </c>
      <c r="AV1703">
        <v>4600000</v>
      </c>
      <c r="AW1703" t="s">
        <v>1244</v>
      </c>
      <c r="AX1703">
        <v>6507193</v>
      </c>
      <c r="AY1703" t="s">
        <v>60</v>
      </c>
      <c r="AZ1703">
        <v>17985411</v>
      </c>
      <c r="BA1703" t="s">
        <v>39</v>
      </c>
      <c r="BB1703">
        <v>17985411</v>
      </c>
      <c r="BC1703">
        <v>17985411</v>
      </c>
      <c r="BD1703" t="s">
        <v>39</v>
      </c>
      <c r="BE1703">
        <v>17985411</v>
      </c>
      <c r="BF1703">
        <v>3</v>
      </c>
      <c r="BG1703">
        <v>13</v>
      </c>
      <c r="CC1703" t="s">
        <v>19926</v>
      </c>
      <c r="CD1703">
        <v>11</v>
      </c>
      <c r="CF1703">
        <v>0</v>
      </c>
      <c r="CG1703">
        <v>1</v>
      </c>
      <c r="CI1703" t="s">
        <v>4594</v>
      </c>
    </row>
    <row r="1704" spans="1:99" x14ac:dyDescent="0.2">
      <c r="A1704" s="21" t="s">
        <v>2363</v>
      </c>
      <c r="B1704" t="s">
        <v>2365</v>
      </c>
      <c r="C1704" s="16">
        <v>42370</v>
      </c>
      <c r="D1704" t="s">
        <v>4501</v>
      </c>
      <c r="F1704" t="s">
        <v>77</v>
      </c>
      <c r="G1704" t="s">
        <v>20243</v>
      </c>
      <c r="H1704" t="s">
        <v>4503</v>
      </c>
      <c r="I1704" t="s">
        <v>97</v>
      </c>
      <c r="J1704" t="s">
        <v>2364</v>
      </c>
      <c r="K1704" t="s">
        <v>4506</v>
      </c>
      <c r="L1704" t="s">
        <v>2366</v>
      </c>
      <c r="M1704">
        <v>13.143000000000001</v>
      </c>
      <c r="N1704" t="s">
        <v>4484</v>
      </c>
      <c r="S1704" t="s">
        <v>4485</v>
      </c>
      <c r="T1704" t="s">
        <v>2367</v>
      </c>
      <c r="U1704" t="s">
        <v>20244</v>
      </c>
      <c r="V1704" t="s">
        <v>20245</v>
      </c>
      <c r="W1704" t="s">
        <v>20246</v>
      </c>
      <c r="X1704" t="s">
        <v>20247</v>
      </c>
      <c r="Z1704">
        <v>4</v>
      </c>
      <c r="AM1704">
        <v>3</v>
      </c>
      <c r="AN1704" t="s">
        <v>20248</v>
      </c>
      <c r="AO1704" s="17">
        <v>18568</v>
      </c>
      <c r="AP1704">
        <v>4</v>
      </c>
      <c r="AR1704" s="16">
        <v>43859</v>
      </c>
      <c r="AY1704" t="s">
        <v>97</v>
      </c>
      <c r="AZ1704">
        <v>9120000</v>
      </c>
      <c r="BA1704" t="s">
        <v>39</v>
      </c>
      <c r="BB1704">
        <v>9120000</v>
      </c>
      <c r="BC1704">
        <v>9120000</v>
      </c>
      <c r="BD1704" t="s">
        <v>39</v>
      </c>
      <c r="BE1704">
        <v>9120000</v>
      </c>
      <c r="BF1704">
        <v>4</v>
      </c>
      <c r="BG1704">
        <v>9</v>
      </c>
      <c r="CC1704" t="s">
        <v>18469</v>
      </c>
      <c r="CD1704">
        <v>23</v>
      </c>
      <c r="CP1704" t="s">
        <v>9400</v>
      </c>
      <c r="CQ1704" t="s">
        <v>20249</v>
      </c>
      <c r="CU1704">
        <v>20</v>
      </c>
    </row>
    <row r="1705" spans="1:99" x14ac:dyDescent="0.2">
      <c r="A1705" s="21" t="s">
        <v>1373</v>
      </c>
      <c r="B1705" t="s">
        <v>1374</v>
      </c>
      <c r="C1705" s="16">
        <v>41911</v>
      </c>
      <c r="D1705" t="s">
        <v>4476</v>
      </c>
      <c r="F1705" t="s">
        <v>77</v>
      </c>
      <c r="G1705" t="s">
        <v>20250</v>
      </c>
      <c r="H1705" t="s">
        <v>4503</v>
      </c>
      <c r="I1705" t="s">
        <v>60</v>
      </c>
      <c r="J1705" t="s">
        <v>135</v>
      </c>
      <c r="K1705" t="s">
        <v>4506</v>
      </c>
      <c r="L1705" t="s">
        <v>1375</v>
      </c>
      <c r="M1705">
        <v>13.151999999999999</v>
      </c>
      <c r="N1705" t="s">
        <v>4484</v>
      </c>
      <c r="S1705" t="s">
        <v>4485</v>
      </c>
      <c r="T1705" t="s">
        <v>1376</v>
      </c>
      <c r="U1705" t="s">
        <v>20251</v>
      </c>
      <c r="V1705" t="s">
        <v>20252</v>
      </c>
      <c r="W1705" t="s">
        <v>20253</v>
      </c>
      <c r="X1705" t="s">
        <v>20254</v>
      </c>
      <c r="Y1705" t="s">
        <v>20255</v>
      </c>
      <c r="Z1705">
        <v>23</v>
      </c>
      <c r="AM1705">
        <v>2</v>
      </c>
      <c r="AN1705" t="s">
        <v>20256</v>
      </c>
      <c r="AO1705" t="s">
        <v>4692</v>
      </c>
      <c r="AP1705">
        <v>4</v>
      </c>
      <c r="AQ1705" t="s">
        <v>61</v>
      </c>
      <c r="AR1705" s="16">
        <v>44088</v>
      </c>
      <c r="AS1705">
        <v>10000000</v>
      </c>
      <c r="AT1705" t="s">
        <v>39</v>
      </c>
      <c r="AU1705">
        <v>10000000</v>
      </c>
      <c r="AV1705">
        <v>10000000</v>
      </c>
      <c r="AW1705" t="s">
        <v>39</v>
      </c>
      <c r="AX1705">
        <v>10000000</v>
      </c>
      <c r="AY1705" t="s">
        <v>60</v>
      </c>
      <c r="AZ1705">
        <v>22459268</v>
      </c>
      <c r="BA1705" t="s">
        <v>39</v>
      </c>
      <c r="BB1705">
        <v>22459268</v>
      </c>
      <c r="BC1705">
        <v>29085690</v>
      </c>
      <c r="BD1705" t="s">
        <v>39</v>
      </c>
      <c r="BE1705">
        <v>29085690</v>
      </c>
      <c r="BF1705">
        <v>4</v>
      </c>
      <c r="BG1705">
        <v>7</v>
      </c>
      <c r="CC1705" t="s">
        <v>5151</v>
      </c>
      <c r="CD1705">
        <v>3</v>
      </c>
      <c r="CF1705">
        <v>0</v>
      </c>
      <c r="CG1705">
        <v>1</v>
      </c>
      <c r="CI1705" t="s">
        <v>4580</v>
      </c>
      <c r="CJ1705">
        <v>130017</v>
      </c>
      <c r="CK1705" t="s">
        <v>39</v>
      </c>
      <c r="CL1705">
        <v>130017</v>
      </c>
      <c r="CP1705" t="s">
        <v>4555</v>
      </c>
      <c r="CQ1705" t="s">
        <v>20257</v>
      </c>
    </row>
    <row r="1706" spans="1:99" x14ac:dyDescent="0.2">
      <c r="A1706" s="21" t="s">
        <v>116</v>
      </c>
      <c r="B1706" t="s">
        <v>117</v>
      </c>
      <c r="C1706" s="16">
        <v>43040</v>
      </c>
      <c r="D1706" t="s">
        <v>4546</v>
      </c>
      <c r="F1706" t="s">
        <v>53</v>
      </c>
      <c r="G1706" t="s">
        <v>20258</v>
      </c>
      <c r="H1706" t="s">
        <v>4503</v>
      </c>
      <c r="I1706" t="s">
        <v>67</v>
      </c>
      <c r="J1706" t="s">
        <v>115</v>
      </c>
      <c r="K1706" t="s">
        <v>4482</v>
      </c>
      <c r="L1706" t="s">
        <v>118</v>
      </c>
      <c r="M1706">
        <v>13.178000000000001</v>
      </c>
      <c r="N1706" t="s">
        <v>4484</v>
      </c>
      <c r="S1706" t="s">
        <v>4485</v>
      </c>
      <c r="T1706" t="s">
        <v>119</v>
      </c>
      <c r="U1706" t="s">
        <v>20259</v>
      </c>
      <c r="V1706" t="s">
        <v>20260</v>
      </c>
      <c r="W1706" t="s">
        <v>20261</v>
      </c>
      <c r="Y1706" t="s">
        <v>20262</v>
      </c>
      <c r="Z1706">
        <v>4</v>
      </c>
      <c r="AM1706">
        <v>3</v>
      </c>
      <c r="AN1706" t="s">
        <v>20263</v>
      </c>
      <c r="AO1706" s="17">
        <v>18568</v>
      </c>
      <c r="AP1706">
        <v>4</v>
      </c>
      <c r="AQ1706" t="s">
        <v>61</v>
      </c>
      <c r="AR1706" s="16">
        <v>44341</v>
      </c>
      <c r="AS1706">
        <v>20000000</v>
      </c>
      <c r="AT1706" t="s">
        <v>35</v>
      </c>
      <c r="AU1706">
        <v>24496985</v>
      </c>
      <c r="AV1706">
        <v>20000000</v>
      </c>
      <c r="AW1706" t="s">
        <v>35</v>
      </c>
      <c r="AX1706">
        <v>24496985</v>
      </c>
      <c r="AY1706" t="s">
        <v>67</v>
      </c>
      <c r="AZ1706">
        <v>32719117</v>
      </c>
      <c r="BA1706" t="s">
        <v>39</v>
      </c>
      <c r="BB1706">
        <v>32719117</v>
      </c>
      <c r="BC1706">
        <v>32719117</v>
      </c>
      <c r="BD1706" t="s">
        <v>39</v>
      </c>
      <c r="BE1706">
        <v>32719117</v>
      </c>
      <c r="BF1706">
        <v>3</v>
      </c>
      <c r="BG1706">
        <v>5</v>
      </c>
      <c r="CC1706" t="s">
        <v>10787</v>
      </c>
      <c r="CD1706">
        <v>18</v>
      </c>
      <c r="CN1706" t="s">
        <v>4530</v>
      </c>
      <c r="CP1706" t="s">
        <v>13088</v>
      </c>
      <c r="CQ1706" t="s">
        <v>20264</v>
      </c>
    </row>
    <row r="1707" spans="1:99" x14ac:dyDescent="0.2">
      <c r="A1707" s="21" t="s">
        <v>3215</v>
      </c>
      <c r="B1707" t="s">
        <v>3216</v>
      </c>
      <c r="C1707" s="16">
        <v>41640</v>
      </c>
      <c r="D1707" t="s">
        <v>4501</v>
      </c>
      <c r="E1707" t="s">
        <v>4881</v>
      </c>
      <c r="F1707" t="s">
        <v>77</v>
      </c>
      <c r="G1707" t="s">
        <v>20265</v>
      </c>
      <c r="H1707" t="s">
        <v>4503</v>
      </c>
      <c r="I1707" t="s">
        <v>34</v>
      </c>
      <c r="J1707" t="s">
        <v>135</v>
      </c>
      <c r="K1707" t="s">
        <v>4506</v>
      </c>
      <c r="L1707" t="s">
        <v>3217</v>
      </c>
      <c r="M1707">
        <v>13.298</v>
      </c>
      <c r="N1707" t="s">
        <v>4484</v>
      </c>
      <c r="O1707" s="16">
        <v>43901</v>
      </c>
      <c r="P1707" t="s">
        <v>4476</v>
      </c>
      <c r="S1707" t="s">
        <v>4485</v>
      </c>
      <c r="T1707" t="s">
        <v>3218</v>
      </c>
      <c r="U1707" t="s">
        <v>20266</v>
      </c>
      <c r="V1707" t="s">
        <v>20267</v>
      </c>
      <c r="W1707" t="s">
        <v>20268</v>
      </c>
      <c r="X1707" t="s">
        <v>20269</v>
      </c>
      <c r="Y1707" t="s">
        <v>20270</v>
      </c>
      <c r="Z1707">
        <v>12</v>
      </c>
      <c r="AM1707">
        <v>3</v>
      </c>
      <c r="AN1707" t="s">
        <v>20271</v>
      </c>
      <c r="AO1707" t="s">
        <v>4528</v>
      </c>
      <c r="AP1707">
        <v>5</v>
      </c>
      <c r="AQ1707" t="s">
        <v>203</v>
      </c>
      <c r="AR1707" s="16">
        <v>42990</v>
      </c>
      <c r="AS1707">
        <v>100000000</v>
      </c>
      <c r="AT1707" t="s">
        <v>1244</v>
      </c>
      <c r="AU1707">
        <v>132887539</v>
      </c>
      <c r="AV1707">
        <v>100000000</v>
      </c>
      <c r="AW1707" t="s">
        <v>1244</v>
      </c>
      <c r="AX1707">
        <v>132887539</v>
      </c>
      <c r="AY1707" t="s">
        <v>34</v>
      </c>
      <c r="AZ1707">
        <v>134500000</v>
      </c>
      <c r="BA1707" t="s">
        <v>1244</v>
      </c>
      <c r="BB1707">
        <v>178536981</v>
      </c>
      <c r="BC1707">
        <v>149500000</v>
      </c>
      <c r="BD1707" t="s">
        <v>1244</v>
      </c>
      <c r="BE1707">
        <v>198470112</v>
      </c>
      <c r="BF1707">
        <v>4</v>
      </c>
      <c r="BG1707">
        <v>7</v>
      </c>
      <c r="BH1707" t="s">
        <v>2048</v>
      </c>
      <c r="BI1707" t="s">
        <v>2050</v>
      </c>
      <c r="BJ1707" s="16">
        <v>43901</v>
      </c>
      <c r="BK1707" t="s">
        <v>4476</v>
      </c>
      <c r="BO1707" t="s">
        <v>5195</v>
      </c>
      <c r="CC1707" t="s">
        <v>4791</v>
      </c>
      <c r="CD1707">
        <v>10</v>
      </c>
      <c r="CF1707">
        <v>0</v>
      </c>
      <c r="CG1707">
        <v>6</v>
      </c>
      <c r="CI1707" t="s">
        <v>4498</v>
      </c>
    </row>
    <row r="1708" spans="1:99" x14ac:dyDescent="0.2">
      <c r="A1708" s="21" t="s">
        <v>20272</v>
      </c>
      <c r="B1708" t="s">
        <v>20273</v>
      </c>
      <c r="C1708" s="16">
        <v>40909</v>
      </c>
      <c r="D1708" t="s">
        <v>4476</v>
      </c>
      <c r="F1708" t="s">
        <v>45</v>
      </c>
      <c r="G1708" t="s">
        <v>20274</v>
      </c>
      <c r="H1708" t="s">
        <v>4503</v>
      </c>
      <c r="I1708" t="s">
        <v>97</v>
      </c>
      <c r="J1708" t="s">
        <v>20275</v>
      </c>
      <c r="K1708" t="s">
        <v>6059</v>
      </c>
      <c r="L1708" t="s">
        <v>20276</v>
      </c>
      <c r="M1708">
        <v>13.313000000000001</v>
      </c>
      <c r="N1708" t="s">
        <v>4484</v>
      </c>
      <c r="S1708" t="s">
        <v>4485</v>
      </c>
      <c r="T1708" t="s">
        <v>20277</v>
      </c>
      <c r="U1708" t="s">
        <v>20278</v>
      </c>
      <c r="W1708" t="s">
        <v>20279</v>
      </c>
      <c r="X1708" t="s">
        <v>20280</v>
      </c>
      <c r="Y1708">
        <v>37127737573</v>
      </c>
      <c r="Z1708">
        <v>35</v>
      </c>
      <c r="AM1708">
        <v>2</v>
      </c>
      <c r="AN1708" t="s">
        <v>20281</v>
      </c>
      <c r="AO1708" t="s">
        <v>4528</v>
      </c>
      <c r="AP1708">
        <v>4</v>
      </c>
      <c r="AR1708" s="16">
        <v>44109</v>
      </c>
      <c r="AY1708" t="s">
        <v>97</v>
      </c>
      <c r="AZ1708">
        <v>30118088</v>
      </c>
      <c r="BA1708" t="s">
        <v>39</v>
      </c>
      <c r="BB1708">
        <v>30118088</v>
      </c>
      <c r="BC1708">
        <v>30118088</v>
      </c>
      <c r="BD1708" t="s">
        <v>39</v>
      </c>
      <c r="BE1708">
        <v>30118088</v>
      </c>
      <c r="BF1708">
        <v>2</v>
      </c>
      <c r="BG1708">
        <v>3</v>
      </c>
      <c r="CC1708" t="s">
        <v>9234</v>
      </c>
      <c r="CD1708">
        <v>45</v>
      </c>
      <c r="CN1708" t="s">
        <v>4530</v>
      </c>
      <c r="CP1708" t="s">
        <v>6844</v>
      </c>
      <c r="CQ1708" t="s">
        <v>20282</v>
      </c>
      <c r="CU1708">
        <v>18</v>
      </c>
    </row>
    <row r="1709" spans="1:99" x14ac:dyDescent="0.2">
      <c r="A1709" s="21" t="s">
        <v>20283</v>
      </c>
      <c r="B1709" t="s">
        <v>20284</v>
      </c>
      <c r="C1709" s="16">
        <v>39083</v>
      </c>
      <c r="D1709" t="s">
        <v>4501</v>
      </c>
      <c r="E1709" t="s">
        <v>4477</v>
      </c>
      <c r="F1709" t="s">
        <v>45</v>
      </c>
      <c r="G1709" t="s">
        <v>20285</v>
      </c>
      <c r="H1709" t="s">
        <v>4503</v>
      </c>
      <c r="I1709" t="s">
        <v>97</v>
      </c>
      <c r="J1709" t="s">
        <v>20286</v>
      </c>
      <c r="K1709" t="s">
        <v>5865</v>
      </c>
      <c r="L1709" t="s">
        <v>20287</v>
      </c>
      <c r="M1709">
        <v>13.355</v>
      </c>
      <c r="N1709" t="s">
        <v>4484</v>
      </c>
      <c r="S1709" t="s">
        <v>4485</v>
      </c>
      <c r="T1709" t="s">
        <v>20288</v>
      </c>
      <c r="U1709" t="s">
        <v>20289</v>
      </c>
      <c r="V1709" t="s">
        <v>20290</v>
      </c>
      <c r="W1709" t="s">
        <v>20291</v>
      </c>
      <c r="X1709" t="s">
        <v>20292</v>
      </c>
      <c r="Z1709">
        <v>1</v>
      </c>
      <c r="AM1709">
        <v>1</v>
      </c>
      <c r="AN1709" t="s">
        <v>20293</v>
      </c>
      <c r="AO1709" t="s">
        <v>4528</v>
      </c>
      <c r="AP1709">
        <v>7</v>
      </c>
      <c r="AR1709" s="16">
        <v>43390</v>
      </c>
      <c r="AS1709">
        <v>50000000</v>
      </c>
      <c r="AT1709" t="s">
        <v>35</v>
      </c>
      <c r="AU1709">
        <v>57506230</v>
      </c>
      <c r="AV1709">
        <v>50000000</v>
      </c>
      <c r="AW1709" t="s">
        <v>35</v>
      </c>
      <c r="AX1709">
        <v>57506230</v>
      </c>
      <c r="AY1709" t="s">
        <v>97</v>
      </c>
      <c r="AZ1709">
        <v>78045000</v>
      </c>
      <c r="BA1709" t="s">
        <v>35</v>
      </c>
      <c r="BB1709">
        <v>90091665</v>
      </c>
      <c r="BC1709">
        <v>138045000</v>
      </c>
      <c r="BD1709" t="s">
        <v>35</v>
      </c>
      <c r="BE1709">
        <v>158936032</v>
      </c>
      <c r="BF1709">
        <v>2</v>
      </c>
      <c r="BG1709">
        <v>2</v>
      </c>
      <c r="CC1709" t="s">
        <v>5316</v>
      </c>
      <c r="CD1709">
        <v>15</v>
      </c>
      <c r="CF1709">
        <v>0</v>
      </c>
      <c r="CG1709">
        <v>1</v>
      </c>
      <c r="CI1709" t="s">
        <v>4580</v>
      </c>
      <c r="CJ1709">
        <v>98780</v>
      </c>
      <c r="CK1709" t="s">
        <v>39</v>
      </c>
      <c r="CL1709">
        <v>98780</v>
      </c>
      <c r="CN1709" t="s">
        <v>5008</v>
      </c>
      <c r="CP1709" t="s">
        <v>20294</v>
      </c>
      <c r="CQ1709" t="s">
        <v>20295</v>
      </c>
      <c r="CT1709">
        <v>1</v>
      </c>
    </row>
    <row r="1710" spans="1:99" x14ac:dyDescent="0.2">
      <c r="A1710" s="21" t="s">
        <v>110</v>
      </c>
      <c r="B1710" t="s">
        <v>111</v>
      </c>
      <c r="C1710" s="16">
        <v>43617</v>
      </c>
      <c r="D1710" t="s">
        <v>4546</v>
      </c>
      <c r="H1710" t="s">
        <v>4503</v>
      </c>
      <c r="I1710" t="s">
        <v>5286</v>
      </c>
      <c r="J1710" t="s">
        <v>109</v>
      </c>
      <c r="K1710" t="s">
        <v>4482</v>
      </c>
      <c r="L1710" t="s">
        <v>112</v>
      </c>
      <c r="M1710">
        <v>13.45</v>
      </c>
      <c r="N1710" t="s">
        <v>4484</v>
      </c>
      <c r="S1710" t="s">
        <v>4485</v>
      </c>
      <c r="T1710" t="s">
        <v>113</v>
      </c>
      <c r="U1710" t="s">
        <v>20296</v>
      </c>
      <c r="V1710" t="s">
        <v>20297</v>
      </c>
      <c r="W1710" t="s">
        <v>20298</v>
      </c>
      <c r="X1710" t="s">
        <v>20299</v>
      </c>
      <c r="Y1710" t="s">
        <v>20300</v>
      </c>
      <c r="Z1710">
        <v>4</v>
      </c>
      <c r="AM1710">
        <v>3</v>
      </c>
      <c r="AN1710" t="s">
        <v>20301</v>
      </c>
      <c r="AO1710" s="18">
        <v>44470</v>
      </c>
      <c r="AP1710">
        <v>3</v>
      </c>
      <c r="AQ1710" t="s">
        <v>61</v>
      </c>
      <c r="AR1710" s="16">
        <v>44256</v>
      </c>
      <c r="AS1710">
        <v>12000000</v>
      </c>
      <c r="AT1710" t="s">
        <v>35</v>
      </c>
      <c r="AU1710">
        <v>14458441</v>
      </c>
      <c r="AV1710">
        <v>6000000</v>
      </c>
      <c r="AW1710" t="s">
        <v>35</v>
      </c>
      <c r="AX1710">
        <v>7229220</v>
      </c>
      <c r="AY1710" t="s">
        <v>60</v>
      </c>
      <c r="AZ1710">
        <v>8000000</v>
      </c>
      <c r="BA1710" t="s">
        <v>35</v>
      </c>
      <c r="BB1710">
        <v>9444006</v>
      </c>
      <c r="BC1710">
        <v>20000000</v>
      </c>
      <c r="BD1710" t="s">
        <v>35</v>
      </c>
      <c r="BE1710">
        <v>23902447</v>
      </c>
      <c r="BF1710">
        <v>1</v>
      </c>
      <c r="BG1710">
        <v>9</v>
      </c>
      <c r="CC1710" t="s">
        <v>5620</v>
      </c>
      <c r="CD1710">
        <v>5</v>
      </c>
      <c r="CN1710" t="s">
        <v>4530</v>
      </c>
      <c r="CP1710" t="s">
        <v>4555</v>
      </c>
      <c r="CQ1710" t="s">
        <v>20302</v>
      </c>
      <c r="CU1710">
        <v>16</v>
      </c>
    </row>
    <row r="1711" spans="1:99" x14ac:dyDescent="0.2">
      <c r="A1711" s="21" t="s">
        <v>2954</v>
      </c>
      <c r="B1711" t="s">
        <v>2955</v>
      </c>
      <c r="C1711" s="16">
        <v>42370</v>
      </c>
      <c r="D1711" t="s">
        <v>4501</v>
      </c>
      <c r="F1711" t="s">
        <v>45</v>
      </c>
      <c r="G1711" t="s">
        <v>20303</v>
      </c>
      <c r="H1711" t="s">
        <v>4503</v>
      </c>
      <c r="I1711" t="s">
        <v>44</v>
      </c>
      <c r="J1711" t="s">
        <v>420</v>
      </c>
      <c r="K1711" t="s">
        <v>20304</v>
      </c>
      <c r="L1711" t="s">
        <v>2956</v>
      </c>
      <c r="M1711">
        <v>13.476000000000001</v>
      </c>
      <c r="N1711" t="s">
        <v>4484</v>
      </c>
      <c r="S1711" t="s">
        <v>4485</v>
      </c>
      <c r="T1711" t="s">
        <v>2957</v>
      </c>
      <c r="U1711" t="s">
        <v>20305</v>
      </c>
      <c r="W1711" t="s">
        <v>20306</v>
      </c>
      <c r="X1711" t="s">
        <v>20307</v>
      </c>
      <c r="Z1711">
        <v>8</v>
      </c>
      <c r="AM1711">
        <v>2</v>
      </c>
      <c r="AN1711" t="s">
        <v>20308</v>
      </c>
      <c r="AO1711" t="s">
        <v>4528</v>
      </c>
      <c r="AP1711">
        <v>3</v>
      </c>
      <c r="AQ1711" t="s">
        <v>44</v>
      </c>
      <c r="AR1711" s="16">
        <v>44057</v>
      </c>
      <c r="AS1711">
        <v>10000000</v>
      </c>
      <c r="AT1711" t="s">
        <v>1244</v>
      </c>
      <c r="AU1711">
        <v>13086504</v>
      </c>
      <c r="AV1711">
        <v>10000000</v>
      </c>
      <c r="AW1711" t="s">
        <v>1244</v>
      </c>
      <c r="AX1711">
        <v>13086504</v>
      </c>
      <c r="AY1711" t="s">
        <v>44</v>
      </c>
      <c r="AZ1711">
        <v>60000000</v>
      </c>
      <c r="BA1711" t="s">
        <v>1244</v>
      </c>
      <c r="BB1711">
        <v>82333307</v>
      </c>
      <c r="BC1711">
        <v>160000000</v>
      </c>
      <c r="BD1711" t="s">
        <v>1244</v>
      </c>
      <c r="BE1711">
        <v>221172638</v>
      </c>
      <c r="BF1711">
        <v>1</v>
      </c>
      <c r="BG1711">
        <v>1</v>
      </c>
      <c r="CC1711" t="s">
        <v>13582</v>
      </c>
      <c r="CD1711">
        <v>62</v>
      </c>
      <c r="CF1711">
        <v>0</v>
      </c>
      <c r="CG1711">
        <v>7</v>
      </c>
      <c r="CI1711" t="s">
        <v>4580</v>
      </c>
      <c r="CP1711" t="s">
        <v>4716</v>
      </c>
      <c r="CQ1711" t="s">
        <v>2958</v>
      </c>
    </row>
    <row r="1712" spans="1:99" x14ac:dyDescent="0.2">
      <c r="A1712" s="21" t="s">
        <v>20309</v>
      </c>
      <c r="B1712" t="s">
        <v>20310</v>
      </c>
      <c r="C1712" s="16">
        <v>39814</v>
      </c>
      <c r="D1712" t="s">
        <v>4501</v>
      </c>
      <c r="F1712" t="s">
        <v>53</v>
      </c>
      <c r="G1712" t="s">
        <v>20311</v>
      </c>
      <c r="H1712" t="s">
        <v>4503</v>
      </c>
      <c r="I1712" t="s">
        <v>5286</v>
      </c>
      <c r="J1712" t="s">
        <v>162</v>
      </c>
      <c r="K1712" t="s">
        <v>6660</v>
      </c>
      <c r="L1712" t="s">
        <v>20312</v>
      </c>
      <c r="M1712">
        <v>13.502000000000001</v>
      </c>
      <c r="N1712" t="s">
        <v>4484</v>
      </c>
      <c r="S1712" t="s">
        <v>4485</v>
      </c>
      <c r="T1712" t="s">
        <v>20313</v>
      </c>
      <c r="U1712" t="s">
        <v>20314</v>
      </c>
      <c r="V1712" t="s">
        <v>20315</v>
      </c>
      <c r="W1712" t="s">
        <v>20316</v>
      </c>
      <c r="X1712" t="s">
        <v>20317</v>
      </c>
      <c r="Y1712">
        <v>35929231783</v>
      </c>
      <c r="Z1712">
        <v>11</v>
      </c>
      <c r="AM1712">
        <v>2</v>
      </c>
      <c r="AN1712" t="s">
        <v>20318</v>
      </c>
      <c r="AO1712" t="s">
        <v>4493</v>
      </c>
      <c r="AP1712">
        <v>4</v>
      </c>
      <c r="AQ1712" t="s">
        <v>61</v>
      </c>
      <c r="AR1712" s="16">
        <v>43556</v>
      </c>
      <c r="AS1712">
        <v>8000000</v>
      </c>
      <c r="AT1712" t="s">
        <v>35</v>
      </c>
      <c r="AU1712">
        <v>8964037</v>
      </c>
      <c r="AV1712">
        <v>7000000</v>
      </c>
      <c r="AW1712" t="s">
        <v>35</v>
      </c>
      <c r="AX1712">
        <v>8686210</v>
      </c>
      <c r="AY1712" t="s">
        <v>67</v>
      </c>
      <c r="AZ1712">
        <v>12000000</v>
      </c>
      <c r="BA1712" t="s">
        <v>35</v>
      </c>
      <c r="BB1712">
        <v>14384373</v>
      </c>
      <c r="BC1712">
        <v>26000000</v>
      </c>
      <c r="BD1712" t="s">
        <v>35</v>
      </c>
      <c r="BE1712">
        <v>30329140</v>
      </c>
      <c r="BG1712">
        <v>5</v>
      </c>
      <c r="CC1712" t="s">
        <v>5559</v>
      </c>
      <c r="CD1712">
        <v>45</v>
      </c>
      <c r="CN1712" t="s">
        <v>4530</v>
      </c>
      <c r="CP1712" t="s">
        <v>5594</v>
      </c>
      <c r="CQ1712" t="s">
        <v>20319</v>
      </c>
    </row>
    <row r="1713" spans="1:99" x14ac:dyDescent="0.2">
      <c r="A1713" s="21" t="s">
        <v>2234</v>
      </c>
      <c r="B1713" t="s">
        <v>2236</v>
      </c>
      <c r="C1713" s="16">
        <v>42736</v>
      </c>
      <c r="D1713" t="s">
        <v>4501</v>
      </c>
      <c r="F1713" t="s">
        <v>77</v>
      </c>
      <c r="G1713" t="s">
        <v>20320</v>
      </c>
      <c r="H1713" t="s">
        <v>4503</v>
      </c>
      <c r="I1713" t="s">
        <v>52</v>
      </c>
      <c r="J1713" t="s">
        <v>2235</v>
      </c>
      <c r="K1713" t="s">
        <v>4506</v>
      </c>
      <c r="L1713" t="s">
        <v>2237</v>
      </c>
      <c r="M1713">
        <v>13.523</v>
      </c>
      <c r="N1713" t="s">
        <v>4484</v>
      </c>
      <c r="S1713" t="s">
        <v>4485</v>
      </c>
      <c r="T1713" t="s">
        <v>2238</v>
      </c>
      <c r="U1713" t="s">
        <v>20321</v>
      </c>
      <c r="V1713" t="s">
        <v>20322</v>
      </c>
      <c r="W1713" t="s">
        <v>20323</v>
      </c>
      <c r="X1713" t="s">
        <v>20324</v>
      </c>
      <c r="Y1713" t="s">
        <v>20325</v>
      </c>
      <c r="Z1713">
        <v>17</v>
      </c>
      <c r="AM1713">
        <v>3</v>
      </c>
      <c r="AN1713" t="s">
        <v>20326</v>
      </c>
      <c r="AO1713" s="17">
        <v>18568</v>
      </c>
      <c r="AP1713">
        <v>6</v>
      </c>
      <c r="AQ1713" t="s">
        <v>52</v>
      </c>
      <c r="AR1713" s="16">
        <v>44215</v>
      </c>
      <c r="AS1713">
        <v>2000000</v>
      </c>
      <c r="AT1713" t="s">
        <v>39</v>
      </c>
      <c r="AU1713">
        <v>2000000</v>
      </c>
      <c r="AV1713">
        <v>2000000</v>
      </c>
      <c r="AW1713" t="s">
        <v>39</v>
      </c>
      <c r="AX1713">
        <v>2000000</v>
      </c>
      <c r="AY1713" t="s">
        <v>52</v>
      </c>
      <c r="AZ1713">
        <v>7900000</v>
      </c>
      <c r="BA1713" t="s">
        <v>39</v>
      </c>
      <c r="BB1713">
        <v>7900000</v>
      </c>
      <c r="BC1713">
        <v>7900000</v>
      </c>
      <c r="BD1713" t="s">
        <v>39</v>
      </c>
      <c r="BE1713">
        <v>7900000</v>
      </c>
      <c r="BF1713">
        <v>4</v>
      </c>
      <c r="BG1713">
        <v>15</v>
      </c>
      <c r="CC1713" t="s">
        <v>20327</v>
      </c>
      <c r="CD1713">
        <v>11</v>
      </c>
      <c r="CP1713" t="s">
        <v>14752</v>
      </c>
      <c r="CQ1713" t="s">
        <v>20328</v>
      </c>
      <c r="CU1713">
        <v>10</v>
      </c>
    </row>
    <row r="1714" spans="1:99" x14ac:dyDescent="0.2">
      <c r="A1714" s="21" t="s">
        <v>2682</v>
      </c>
      <c r="B1714" t="s">
        <v>2684</v>
      </c>
      <c r="C1714" s="16">
        <v>43117</v>
      </c>
      <c r="D1714" t="s">
        <v>4476</v>
      </c>
      <c r="F1714" t="s">
        <v>77</v>
      </c>
      <c r="G1714" t="s">
        <v>20329</v>
      </c>
      <c r="H1714" t="s">
        <v>4503</v>
      </c>
      <c r="I1714" t="s">
        <v>5830</v>
      </c>
      <c r="J1714" t="s">
        <v>2683</v>
      </c>
      <c r="K1714" t="s">
        <v>4506</v>
      </c>
      <c r="L1714" t="s">
        <v>2685</v>
      </c>
      <c r="M1714">
        <v>13.563000000000001</v>
      </c>
      <c r="N1714" t="s">
        <v>4484</v>
      </c>
      <c r="S1714" t="s">
        <v>4485</v>
      </c>
      <c r="T1714" t="s">
        <v>2686</v>
      </c>
      <c r="U1714" t="s">
        <v>20330</v>
      </c>
      <c r="V1714" t="s">
        <v>20331</v>
      </c>
      <c r="W1714" t="s">
        <v>20332</v>
      </c>
      <c r="X1714" t="s">
        <v>20333</v>
      </c>
      <c r="Y1714" t="s">
        <v>20334</v>
      </c>
      <c r="Z1714">
        <v>1</v>
      </c>
      <c r="AM1714">
        <v>3</v>
      </c>
      <c r="AN1714" t="s">
        <v>20335</v>
      </c>
      <c r="AO1714" s="17">
        <v>18568</v>
      </c>
      <c r="AP1714">
        <v>3</v>
      </c>
      <c r="AR1714" s="16">
        <v>44077</v>
      </c>
      <c r="AS1714">
        <v>12570413</v>
      </c>
      <c r="AT1714" t="s">
        <v>39</v>
      </c>
      <c r="AU1714">
        <v>12570413</v>
      </c>
      <c r="AV1714">
        <v>1500000</v>
      </c>
      <c r="AW1714" t="s">
        <v>39</v>
      </c>
      <c r="AX1714">
        <v>1500000</v>
      </c>
      <c r="AY1714" t="s">
        <v>5130</v>
      </c>
      <c r="AZ1714">
        <v>2700000</v>
      </c>
      <c r="BA1714" t="s">
        <v>39</v>
      </c>
      <c r="BB1714">
        <v>2700000</v>
      </c>
      <c r="BC1714">
        <v>15270413</v>
      </c>
      <c r="BD1714" t="s">
        <v>39</v>
      </c>
      <c r="BE1714">
        <v>15270413</v>
      </c>
      <c r="BF1714">
        <v>1</v>
      </c>
      <c r="BG1714">
        <v>7</v>
      </c>
      <c r="CC1714" t="s">
        <v>4791</v>
      </c>
      <c r="CD1714">
        <v>2</v>
      </c>
      <c r="CP1714" t="s">
        <v>20336</v>
      </c>
      <c r="CQ1714" t="s">
        <v>20337</v>
      </c>
    </row>
    <row r="1715" spans="1:99" x14ac:dyDescent="0.2">
      <c r="A1715" s="21" t="s">
        <v>20338</v>
      </c>
      <c r="B1715" t="s">
        <v>20339</v>
      </c>
      <c r="C1715" s="16">
        <v>42736</v>
      </c>
      <c r="D1715" t="s">
        <v>4501</v>
      </c>
      <c r="G1715" t="s">
        <v>20340</v>
      </c>
      <c r="H1715" t="s">
        <v>4503</v>
      </c>
      <c r="I1715" t="s">
        <v>60</v>
      </c>
      <c r="J1715" t="s">
        <v>20341</v>
      </c>
      <c r="K1715" t="s">
        <v>5041</v>
      </c>
      <c r="L1715" t="s">
        <v>20342</v>
      </c>
      <c r="M1715">
        <v>13.683</v>
      </c>
      <c r="N1715" t="s">
        <v>4484</v>
      </c>
      <c r="S1715" t="s">
        <v>4485</v>
      </c>
      <c r="T1715" t="s">
        <v>20343</v>
      </c>
      <c r="W1715" t="s">
        <v>20344</v>
      </c>
      <c r="Z1715">
        <v>2</v>
      </c>
      <c r="AM1715">
        <v>3</v>
      </c>
      <c r="AN1715" t="s">
        <v>20345</v>
      </c>
      <c r="AO1715" s="17">
        <v>18568</v>
      </c>
      <c r="AP1715">
        <v>4</v>
      </c>
      <c r="AQ1715" t="s">
        <v>61</v>
      </c>
      <c r="AR1715" s="16">
        <v>44182</v>
      </c>
      <c r="AS1715">
        <v>10300000</v>
      </c>
      <c r="AT1715" t="s">
        <v>39</v>
      </c>
      <c r="AU1715">
        <v>10300000</v>
      </c>
      <c r="AV1715">
        <v>10300000</v>
      </c>
      <c r="AW1715" t="s">
        <v>39</v>
      </c>
      <c r="AX1715">
        <v>10300000</v>
      </c>
      <c r="AY1715" t="s">
        <v>60</v>
      </c>
      <c r="AZ1715">
        <v>10300000</v>
      </c>
      <c r="BA1715" t="s">
        <v>39</v>
      </c>
      <c r="BB1715">
        <v>10300000</v>
      </c>
      <c r="BC1715">
        <v>10300000</v>
      </c>
      <c r="BD1715" t="s">
        <v>39</v>
      </c>
      <c r="BE1715">
        <v>10300000</v>
      </c>
      <c r="BF1715">
        <v>2</v>
      </c>
      <c r="BG1715">
        <v>8</v>
      </c>
      <c r="CC1715" t="s">
        <v>7310</v>
      </c>
      <c r="CD1715">
        <v>4</v>
      </c>
      <c r="CF1715">
        <v>0</v>
      </c>
      <c r="CG1715">
        <v>2</v>
      </c>
      <c r="CI1715" t="s">
        <v>4580</v>
      </c>
      <c r="CN1715" t="s">
        <v>4530</v>
      </c>
      <c r="CP1715" t="s">
        <v>8629</v>
      </c>
      <c r="CQ1715" t="s">
        <v>20346</v>
      </c>
    </row>
    <row r="1716" spans="1:99" x14ac:dyDescent="0.2">
      <c r="A1716" s="21" t="s">
        <v>20347</v>
      </c>
      <c r="B1716" t="s">
        <v>20348</v>
      </c>
      <c r="C1716" s="16">
        <v>40179</v>
      </c>
      <c r="D1716" t="s">
        <v>4501</v>
      </c>
      <c r="F1716" t="s">
        <v>77</v>
      </c>
      <c r="G1716" t="s">
        <v>20349</v>
      </c>
      <c r="H1716" t="s">
        <v>4503</v>
      </c>
      <c r="I1716" t="s">
        <v>5286</v>
      </c>
      <c r="J1716" t="s">
        <v>20350</v>
      </c>
      <c r="K1716" t="s">
        <v>4896</v>
      </c>
      <c r="L1716" t="s">
        <v>20351</v>
      </c>
      <c r="M1716">
        <v>13.766</v>
      </c>
      <c r="N1716" t="s">
        <v>4484</v>
      </c>
      <c r="S1716" t="s">
        <v>4485</v>
      </c>
      <c r="T1716" t="s">
        <v>20352</v>
      </c>
      <c r="U1716" t="s">
        <v>20353</v>
      </c>
      <c r="V1716" t="s">
        <v>20354</v>
      </c>
      <c r="W1716" t="s">
        <v>20355</v>
      </c>
      <c r="X1716" t="s">
        <v>20356</v>
      </c>
      <c r="Z1716">
        <v>13</v>
      </c>
      <c r="AM1716">
        <v>2</v>
      </c>
      <c r="AN1716" t="s">
        <v>20357</v>
      </c>
      <c r="AO1716" t="s">
        <v>4528</v>
      </c>
      <c r="AP1716">
        <v>3</v>
      </c>
      <c r="AQ1716" t="s">
        <v>61</v>
      </c>
      <c r="AR1716" s="16">
        <v>44280</v>
      </c>
      <c r="AS1716">
        <v>11800000</v>
      </c>
      <c r="AT1716" t="s">
        <v>39</v>
      </c>
      <c r="AU1716">
        <v>11800000</v>
      </c>
      <c r="AV1716">
        <v>22000000</v>
      </c>
      <c r="AW1716" t="s">
        <v>35</v>
      </c>
      <c r="AX1716">
        <v>25022036</v>
      </c>
      <c r="AY1716" t="s">
        <v>60</v>
      </c>
      <c r="AZ1716">
        <v>25022036</v>
      </c>
      <c r="BA1716" t="s">
        <v>39</v>
      </c>
      <c r="BB1716">
        <v>25022036</v>
      </c>
      <c r="BC1716">
        <v>36822036</v>
      </c>
      <c r="BD1716" t="s">
        <v>39</v>
      </c>
      <c r="BE1716">
        <v>36822036</v>
      </c>
      <c r="BF1716">
        <v>3</v>
      </c>
      <c r="BG1716">
        <v>4</v>
      </c>
      <c r="CF1716">
        <v>2</v>
      </c>
      <c r="CG1716">
        <v>0</v>
      </c>
      <c r="CH1716" t="s">
        <v>20358</v>
      </c>
      <c r="CN1716" t="s">
        <v>4530</v>
      </c>
      <c r="CP1716" t="s">
        <v>15711</v>
      </c>
      <c r="CQ1716" t="s">
        <v>20359</v>
      </c>
    </row>
    <row r="1717" spans="1:99" x14ac:dyDescent="0.2">
      <c r="A1717" s="21" t="s">
        <v>20360</v>
      </c>
      <c r="B1717" t="s">
        <v>20361</v>
      </c>
      <c r="C1717" s="16">
        <v>39904</v>
      </c>
      <c r="D1717" t="s">
        <v>4476</v>
      </c>
      <c r="E1717" t="s">
        <v>4477</v>
      </c>
      <c r="F1717" t="s">
        <v>45</v>
      </c>
      <c r="G1717" t="s">
        <v>20362</v>
      </c>
      <c r="H1717" t="s">
        <v>4503</v>
      </c>
      <c r="I1717" t="s">
        <v>5286</v>
      </c>
      <c r="J1717" t="s">
        <v>1330</v>
      </c>
      <c r="K1717" t="s">
        <v>20363</v>
      </c>
      <c r="L1717" t="s">
        <v>20364</v>
      </c>
      <c r="M1717">
        <v>13.786</v>
      </c>
      <c r="N1717" t="s">
        <v>4484</v>
      </c>
      <c r="S1717" t="s">
        <v>4485</v>
      </c>
      <c r="T1717" t="s">
        <v>20365</v>
      </c>
      <c r="U1717" t="s">
        <v>20366</v>
      </c>
      <c r="V1717" t="s">
        <v>20367</v>
      </c>
      <c r="W1717" t="s">
        <v>20368</v>
      </c>
      <c r="X1717" t="s">
        <v>20369</v>
      </c>
      <c r="Y1717" t="s">
        <v>20370</v>
      </c>
      <c r="Z1717">
        <v>102</v>
      </c>
      <c r="AM1717">
        <v>4</v>
      </c>
      <c r="AN1717" t="s">
        <v>20371</v>
      </c>
      <c r="AO1717" t="s">
        <v>4528</v>
      </c>
      <c r="AP1717">
        <v>10</v>
      </c>
      <c r="AR1717" s="16">
        <v>43333</v>
      </c>
      <c r="AV1717">
        <v>8000000</v>
      </c>
      <c r="AW1717" t="s">
        <v>35</v>
      </c>
      <c r="AX1717">
        <v>8946954</v>
      </c>
      <c r="AY1717" t="s">
        <v>97</v>
      </c>
      <c r="AZ1717">
        <v>24490494</v>
      </c>
      <c r="BA1717" t="s">
        <v>39</v>
      </c>
      <c r="BB1717">
        <v>24490494</v>
      </c>
      <c r="BC1717">
        <v>24490494</v>
      </c>
      <c r="BD1717" t="s">
        <v>39</v>
      </c>
      <c r="BE1717">
        <v>24490494</v>
      </c>
      <c r="BF1717">
        <v>3</v>
      </c>
      <c r="BG1717">
        <v>5</v>
      </c>
      <c r="CC1717" t="s">
        <v>10787</v>
      </c>
      <c r="CD1717">
        <v>12</v>
      </c>
      <c r="CF1717">
        <v>0</v>
      </c>
      <c r="CG1717">
        <v>2</v>
      </c>
      <c r="CI1717" t="s">
        <v>4594</v>
      </c>
    </row>
    <row r="1718" spans="1:99" x14ac:dyDescent="0.2">
      <c r="A1718" s="21" t="s">
        <v>2279</v>
      </c>
      <c r="B1718" t="s">
        <v>2280</v>
      </c>
      <c r="C1718" s="16">
        <v>40940</v>
      </c>
      <c r="D1718" t="s">
        <v>4476</v>
      </c>
      <c r="F1718" t="s">
        <v>45</v>
      </c>
      <c r="G1718" t="s">
        <v>20372</v>
      </c>
      <c r="H1718" t="s">
        <v>4503</v>
      </c>
      <c r="I1718" t="s">
        <v>97</v>
      </c>
      <c r="J1718" t="s">
        <v>1330</v>
      </c>
      <c r="K1718" t="s">
        <v>9236</v>
      </c>
      <c r="L1718" t="s">
        <v>2281</v>
      </c>
      <c r="M1718">
        <v>14.023999999999999</v>
      </c>
      <c r="N1718" t="s">
        <v>4484</v>
      </c>
      <c r="S1718" t="s">
        <v>4485</v>
      </c>
      <c r="T1718" t="s">
        <v>2282</v>
      </c>
      <c r="U1718" t="s">
        <v>20373</v>
      </c>
      <c r="V1718" t="s">
        <v>20374</v>
      </c>
      <c r="W1718" t="s">
        <v>20375</v>
      </c>
      <c r="X1718" t="s">
        <v>20376</v>
      </c>
      <c r="Y1718" t="s">
        <v>20377</v>
      </c>
      <c r="Z1718">
        <v>11</v>
      </c>
      <c r="AM1718">
        <v>1</v>
      </c>
      <c r="AN1718" t="s">
        <v>20378</v>
      </c>
      <c r="AO1718" t="s">
        <v>4692</v>
      </c>
      <c r="AP1718">
        <v>6</v>
      </c>
      <c r="AR1718" s="16">
        <v>43479</v>
      </c>
      <c r="AS1718">
        <v>9000000</v>
      </c>
      <c r="AT1718" t="s">
        <v>1244</v>
      </c>
      <c r="AU1718">
        <v>11587500</v>
      </c>
      <c r="AV1718">
        <v>9000000</v>
      </c>
      <c r="AW1718" t="s">
        <v>1244</v>
      </c>
      <c r="AX1718">
        <v>11587500</v>
      </c>
      <c r="AY1718" t="s">
        <v>97</v>
      </c>
      <c r="AZ1718">
        <v>14484452</v>
      </c>
      <c r="BA1718" t="s">
        <v>39</v>
      </c>
      <c r="BB1718">
        <v>14484452</v>
      </c>
      <c r="BC1718">
        <v>18416884</v>
      </c>
      <c r="BD1718" t="s">
        <v>39</v>
      </c>
      <c r="BE1718">
        <v>18416884</v>
      </c>
      <c r="BF1718">
        <v>3</v>
      </c>
      <c r="BG1718">
        <v>6</v>
      </c>
      <c r="CC1718" t="s">
        <v>9234</v>
      </c>
      <c r="CD1718">
        <v>51</v>
      </c>
      <c r="CP1718" t="s">
        <v>5045</v>
      </c>
      <c r="CQ1718" t="s">
        <v>20379</v>
      </c>
      <c r="CU1718">
        <v>40</v>
      </c>
    </row>
    <row r="1719" spans="1:99" x14ac:dyDescent="0.2">
      <c r="A1719" s="21" t="s">
        <v>2857</v>
      </c>
      <c r="B1719" t="s">
        <v>2859</v>
      </c>
      <c r="C1719" s="16">
        <v>43466</v>
      </c>
      <c r="D1719" t="s">
        <v>4501</v>
      </c>
      <c r="G1719" t="s">
        <v>20380</v>
      </c>
      <c r="H1719" t="s">
        <v>3555</v>
      </c>
      <c r="I1719" t="s">
        <v>4480</v>
      </c>
      <c r="J1719" t="s">
        <v>2858</v>
      </c>
      <c r="K1719" t="s">
        <v>4506</v>
      </c>
      <c r="L1719" t="s">
        <v>2860</v>
      </c>
      <c r="M1719">
        <v>14.032999999999999</v>
      </c>
      <c r="N1719" t="s">
        <v>4484</v>
      </c>
      <c r="O1719" s="16">
        <v>44109</v>
      </c>
      <c r="P1719" t="s">
        <v>4476</v>
      </c>
      <c r="S1719" t="s">
        <v>4485</v>
      </c>
      <c r="T1719" t="s">
        <v>2861</v>
      </c>
      <c r="U1719" t="s">
        <v>20381</v>
      </c>
      <c r="V1719" t="s">
        <v>20382</v>
      </c>
      <c r="W1719" t="s">
        <v>20383</v>
      </c>
      <c r="X1719" t="s">
        <v>20384</v>
      </c>
      <c r="Z1719">
        <v>16</v>
      </c>
      <c r="AD1719">
        <v>1</v>
      </c>
      <c r="AE1719">
        <v>1</v>
      </c>
      <c r="AF1719">
        <v>1</v>
      </c>
      <c r="AM1719">
        <v>2</v>
      </c>
      <c r="AN1719" t="s">
        <v>20385</v>
      </c>
      <c r="AO1719" t="s">
        <v>4692</v>
      </c>
      <c r="AP1719">
        <v>5</v>
      </c>
      <c r="AQ1719" t="s">
        <v>2596</v>
      </c>
      <c r="AR1719" s="16">
        <v>44253</v>
      </c>
      <c r="AS1719">
        <v>6000000</v>
      </c>
      <c r="AT1719" t="s">
        <v>1244</v>
      </c>
      <c r="AU1719">
        <v>8358490</v>
      </c>
      <c r="AV1719">
        <v>6000000</v>
      </c>
      <c r="AW1719" t="s">
        <v>1244</v>
      </c>
      <c r="AX1719">
        <v>8358490</v>
      </c>
      <c r="AY1719" t="s">
        <v>4480</v>
      </c>
      <c r="AZ1719">
        <v>14500000</v>
      </c>
      <c r="BA1719" t="s">
        <v>1244</v>
      </c>
      <c r="BB1719">
        <v>19457043</v>
      </c>
      <c r="BC1719">
        <v>18400000</v>
      </c>
      <c r="BD1719" t="s">
        <v>1244</v>
      </c>
      <c r="BE1719">
        <v>24609333</v>
      </c>
      <c r="BQ1719" s="16">
        <v>44109</v>
      </c>
      <c r="BT1719">
        <v>7500000</v>
      </c>
      <c r="BU1719" t="s">
        <v>1244</v>
      </c>
      <c r="BV1719">
        <v>9744638</v>
      </c>
      <c r="BW1719">
        <v>40000000</v>
      </c>
      <c r="BX1719" t="s">
        <v>1244</v>
      </c>
      <c r="BY1719">
        <v>51971405</v>
      </c>
      <c r="BZ1719" t="s">
        <v>20386</v>
      </c>
      <c r="CA1719" t="s">
        <v>20387</v>
      </c>
      <c r="CB1719" t="s">
        <v>4979</v>
      </c>
      <c r="CC1719" t="s">
        <v>20388</v>
      </c>
      <c r="CD1719">
        <v>11</v>
      </c>
      <c r="CP1719" t="s">
        <v>4927</v>
      </c>
    </row>
    <row r="1720" spans="1:99" x14ac:dyDescent="0.2">
      <c r="A1720" s="21" t="s">
        <v>2716</v>
      </c>
      <c r="B1720" t="s">
        <v>2717</v>
      </c>
      <c r="C1720" s="16">
        <v>42536</v>
      </c>
      <c r="D1720" t="s">
        <v>4476</v>
      </c>
      <c r="F1720" t="s">
        <v>77</v>
      </c>
      <c r="G1720" t="s">
        <v>20389</v>
      </c>
      <c r="H1720" t="s">
        <v>4503</v>
      </c>
      <c r="I1720" t="s">
        <v>60</v>
      </c>
      <c r="J1720" t="s">
        <v>135</v>
      </c>
      <c r="K1720" t="s">
        <v>4506</v>
      </c>
      <c r="L1720" t="s">
        <v>2718</v>
      </c>
      <c r="M1720">
        <v>14.038</v>
      </c>
      <c r="N1720" t="s">
        <v>4484</v>
      </c>
      <c r="S1720" t="s">
        <v>4485</v>
      </c>
      <c r="T1720" t="s">
        <v>2719</v>
      </c>
      <c r="U1720" t="s">
        <v>20390</v>
      </c>
      <c r="W1720" t="s">
        <v>20391</v>
      </c>
      <c r="X1720" t="s">
        <v>20392</v>
      </c>
      <c r="Y1720" t="s">
        <v>20393</v>
      </c>
      <c r="Z1720">
        <v>21</v>
      </c>
      <c r="AM1720">
        <v>2</v>
      </c>
      <c r="AN1720" t="s">
        <v>20394</v>
      </c>
      <c r="AO1720" s="17">
        <v>18568</v>
      </c>
      <c r="AP1720">
        <v>4</v>
      </c>
      <c r="AQ1720" t="s">
        <v>61</v>
      </c>
      <c r="AR1720" s="16">
        <v>44217</v>
      </c>
      <c r="AS1720">
        <v>9400000</v>
      </c>
      <c r="AT1720" t="s">
        <v>39</v>
      </c>
      <c r="AU1720">
        <v>9400000</v>
      </c>
      <c r="AV1720">
        <v>9400000</v>
      </c>
      <c r="AW1720" t="s">
        <v>39</v>
      </c>
      <c r="AX1720">
        <v>9400000</v>
      </c>
      <c r="AY1720" t="s">
        <v>60</v>
      </c>
      <c r="AZ1720">
        <v>15700000</v>
      </c>
      <c r="BA1720" t="s">
        <v>39</v>
      </c>
      <c r="BB1720">
        <v>15700000</v>
      </c>
      <c r="BC1720">
        <v>15700000</v>
      </c>
      <c r="BD1720" t="s">
        <v>39</v>
      </c>
      <c r="BE1720">
        <v>15700000</v>
      </c>
      <c r="BF1720">
        <v>3</v>
      </c>
      <c r="BG1720">
        <v>4</v>
      </c>
      <c r="CC1720" t="s">
        <v>20395</v>
      </c>
      <c r="CD1720">
        <v>16</v>
      </c>
      <c r="CF1720">
        <v>0</v>
      </c>
      <c r="CG1720">
        <v>3</v>
      </c>
      <c r="CI1720" t="s">
        <v>4580</v>
      </c>
      <c r="CJ1720">
        <v>25249</v>
      </c>
      <c r="CK1720" t="s">
        <v>39</v>
      </c>
      <c r="CL1720">
        <v>25249</v>
      </c>
      <c r="CP1720" t="s">
        <v>4555</v>
      </c>
      <c r="CQ1720" t="s">
        <v>20396</v>
      </c>
    </row>
    <row r="1721" spans="1:99" x14ac:dyDescent="0.2">
      <c r="A1721" s="21" t="s">
        <v>20397</v>
      </c>
      <c r="B1721" t="s">
        <v>20398</v>
      </c>
      <c r="C1721" s="16">
        <v>43160</v>
      </c>
      <c r="D1721" t="s">
        <v>4546</v>
      </c>
      <c r="F1721" t="s">
        <v>77</v>
      </c>
      <c r="G1721" t="s">
        <v>20399</v>
      </c>
      <c r="H1721" t="s">
        <v>4503</v>
      </c>
      <c r="I1721" t="s">
        <v>52</v>
      </c>
      <c r="J1721" t="s">
        <v>20400</v>
      </c>
      <c r="K1721" t="s">
        <v>20401</v>
      </c>
      <c r="L1721" t="s">
        <v>20402</v>
      </c>
      <c r="M1721">
        <v>14.186</v>
      </c>
      <c r="N1721" t="s">
        <v>4484</v>
      </c>
      <c r="S1721" t="s">
        <v>4485</v>
      </c>
      <c r="T1721" t="s">
        <v>20403</v>
      </c>
      <c r="U1721" t="s">
        <v>20404</v>
      </c>
      <c r="W1721" t="s">
        <v>20405</v>
      </c>
      <c r="X1721" t="s">
        <v>20406</v>
      </c>
      <c r="Y1721" t="s">
        <v>20407</v>
      </c>
      <c r="Z1721">
        <v>19</v>
      </c>
      <c r="AM1721">
        <v>2</v>
      </c>
      <c r="AN1721" t="s">
        <v>20408</v>
      </c>
      <c r="AO1721" s="17">
        <v>18568</v>
      </c>
      <c r="AP1721">
        <v>6</v>
      </c>
      <c r="AQ1721" t="s">
        <v>52</v>
      </c>
      <c r="AR1721" s="16">
        <v>44188</v>
      </c>
      <c r="AS1721">
        <v>3000000</v>
      </c>
      <c r="AT1721" t="s">
        <v>35</v>
      </c>
      <c r="AU1721">
        <v>3658139</v>
      </c>
      <c r="AV1721">
        <v>3000000</v>
      </c>
      <c r="AW1721" t="s">
        <v>35</v>
      </c>
      <c r="AX1721">
        <v>3658139</v>
      </c>
      <c r="AY1721" t="s">
        <v>52</v>
      </c>
      <c r="AZ1721">
        <v>7000000</v>
      </c>
      <c r="BA1721" t="s">
        <v>35</v>
      </c>
      <c r="BB1721">
        <v>8125932</v>
      </c>
      <c r="BC1721">
        <v>9566000</v>
      </c>
      <c r="BD1721" t="s">
        <v>35</v>
      </c>
      <c r="BE1721">
        <v>10987244</v>
      </c>
      <c r="BF1721">
        <v>3</v>
      </c>
      <c r="BG1721">
        <v>5</v>
      </c>
      <c r="CC1721" t="s">
        <v>6255</v>
      </c>
      <c r="CD1721">
        <v>18</v>
      </c>
      <c r="CJ1721">
        <v>59016</v>
      </c>
      <c r="CK1721" t="s">
        <v>39</v>
      </c>
      <c r="CL1721">
        <v>59016</v>
      </c>
      <c r="CN1721" t="s">
        <v>4530</v>
      </c>
      <c r="CP1721" t="s">
        <v>5594</v>
      </c>
      <c r="CQ1721" t="s">
        <v>20409</v>
      </c>
    </row>
    <row r="1722" spans="1:99" x14ac:dyDescent="0.2">
      <c r="A1722" s="21" t="s">
        <v>20410</v>
      </c>
      <c r="B1722" t="s">
        <v>20411</v>
      </c>
      <c r="C1722" s="16">
        <v>42736</v>
      </c>
      <c r="D1722" t="s">
        <v>4501</v>
      </c>
      <c r="E1722" t="s">
        <v>4477</v>
      </c>
      <c r="F1722" t="s">
        <v>77</v>
      </c>
      <c r="G1722" t="s">
        <v>20412</v>
      </c>
      <c r="H1722" t="s">
        <v>4503</v>
      </c>
      <c r="I1722" t="s">
        <v>5286</v>
      </c>
      <c r="J1722" t="s">
        <v>2992</v>
      </c>
      <c r="K1722" t="s">
        <v>4896</v>
      </c>
      <c r="L1722" t="s">
        <v>20413</v>
      </c>
      <c r="M1722">
        <v>14.212</v>
      </c>
      <c r="N1722" t="s">
        <v>4484</v>
      </c>
      <c r="S1722" t="s">
        <v>4485</v>
      </c>
      <c r="T1722" t="s">
        <v>20414</v>
      </c>
      <c r="U1722" t="s">
        <v>20415</v>
      </c>
      <c r="V1722" t="s">
        <v>20416</v>
      </c>
      <c r="W1722" t="s">
        <v>20417</v>
      </c>
      <c r="X1722" t="s">
        <v>20418</v>
      </c>
      <c r="Y1722" t="s">
        <v>20419</v>
      </c>
      <c r="Z1722">
        <v>13</v>
      </c>
      <c r="AM1722">
        <v>2</v>
      </c>
      <c r="AN1722" t="s">
        <v>20420</v>
      </c>
      <c r="AO1722" t="s">
        <v>4528</v>
      </c>
      <c r="AP1722">
        <v>5</v>
      </c>
      <c r="AQ1722" t="s">
        <v>61</v>
      </c>
      <c r="AR1722" s="16">
        <v>44222</v>
      </c>
      <c r="AS1722">
        <v>5000000</v>
      </c>
      <c r="AT1722" t="s">
        <v>35</v>
      </c>
      <c r="AU1722">
        <v>6081985</v>
      </c>
      <c r="AV1722">
        <v>5000000</v>
      </c>
      <c r="AW1722" t="s">
        <v>35</v>
      </c>
      <c r="AX1722">
        <v>5902323</v>
      </c>
      <c r="AY1722" t="s">
        <v>60</v>
      </c>
      <c r="AZ1722">
        <v>6500000</v>
      </c>
      <c r="BA1722" t="s">
        <v>35</v>
      </c>
      <c r="BB1722">
        <v>7618540</v>
      </c>
      <c r="BC1722">
        <v>62900000</v>
      </c>
      <c r="BD1722" t="s">
        <v>35</v>
      </c>
      <c r="BE1722">
        <v>74365450</v>
      </c>
      <c r="BF1722">
        <v>5</v>
      </c>
      <c r="BG1722">
        <v>6</v>
      </c>
      <c r="CC1722" t="s">
        <v>6972</v>
      </c>
      <c r="CD1722">
        <v>11</v>
      </c>
      <c r="CF1722">
        <v>0</v>
      </c>
      <c r="CG1722">
        <v>1</v>
      </c>
      <c r="CI1722" t="s">
        <v>4594</v>
      </c>
    </row>
    <row r="1723" spans="1:99" x14ac:dyDescent="0.2">
      <c r="A1723" s="21" t="s">
        <v>20421</v>
      </c>
      <c r="B1723" t="s">
        <v>20422</v>
      </c>
      <c r="C1723" s="16">
        <v>43746</v>
      </c>
      <c r="D1723" t="s">
        <v>4476</v>
      </c>
      <c r="G1723" t="s">
        <v>20423</v>
      </c>
      <c r="H1723" t="s">
        <v>4503</v>
      </c>
      <c r="I1723" t="s">
        <v>67</v>
      </c>
      <c r="J1723" t="s">
        <v>2337</v>
      </c>
      <c r="K1723" t="s">
        <v>9974</v>
      </c>
      <c r="L1723" t="s">
        <v>20424</v>
      </c>
      <c r="M1723">
        <v>14.254</v>
      </c>
      <c r="N1723" t="s">
        <v>4484</v>
      </c>
      <c r="S1723" t="s">
        <v>4485</v>
      </c>
      <c r="T1723" t="s">
        <v>20425</v>
      </c>
      <c r="U1723" t="s">
        <v>20426</v>
      </c>
      <c r="V1723" t="s">
        <v>20427</v>
      </c>
      <c r="W1723" t="s">
        <v>20428</v>
      </c>
      <c r="X1723" t="s">
        <v>20429</v>
      </c>
      <c r="Z1723">
        <v>9</v>
      </c>
      <c r="AM1723">
        <v>5</v>
      </c>
      <c r="AN1723" t="s">
        <v>20430</v>
      </c>
      <c r="AO1723" s="17">
        <v>18568</v>
      </c>
      <c r="AP1723">
        <v>3</v>
      </c>
      <c r="AQ1723" t="s">
        <v>61</v>
      </c>
      <c r="AR1723" s="16">
        <v>44294</v>
      </c>
      <c r="AS1723">
        <v>16900000</v>
      </c>
      <c r="AT1723" t="s">
        <v>1666</v>
      </c>
      <c r="AU1723">
        <v>18285946</v>
      </c>
      <c r="AV1723">
        <v>16900000</v>
      </c>
      <c r="AW1723" t="s">
        <v>1666</v>
      </c>
      <c r="AX1723">
        <v>18285946</v>
      </c>
      <c r="AY1723" t="s">
        <v>67</v>
      </c>
      <c r="AZ1723">
        <v>30789150</v>
      </c>
      <c r="BA1723" t="s">
        <v>39</v>
      </c>
      <c r="BB1723">
        <v>30789150</v>
      </c>
      <c r="BC1723">
        <v>30789150</v>
      </c>
      <c r="BD1723" t="s">
        <v>39</v>
      </c>
      <c r="BE1723">
        <v>30789150</v>
      </c>
      <c r="BG1723">
        <v>1</v>
      </c>
      <c r="CC1723" t="s">
        <v>15683</v>
      </c>
      <c r="CD1723">
        <v>12</v>
      </c>
      <c r="CP1723" t="s">
        <v>5826</v>
      </c>
      <c r="CQ1723" t="s">
        <v>20431</v>
      </c>
    </row>
    <row r="1724" spans="1:99" x14ac:dyDescent="0.2">
      <c r="A1724" s="21" t="s">
        <v>20432</v>
      </c>
      <c r="B1724" t="s">
        <v>20433</v>
      </c>
      <c r="C1724" s="16">
        <v>42248</v>
      </c>
      <c r="D1724" t="s">
        <v>4546</v>
      </c>
      <c r="F1724" t="s">
        <v>77</v>
      </c>
      <c r="G1724" t="s">
        <v>20434</v>
      </c>
      <c r="H1724" t="s">
        <v>4503</v>
      </c>
      <c r="I1724" t="s">
        <v>97</v>
      </c>
      <c r="J1724" t="s">
        <v>20435</v>
      </c>
      <c r="K1724" t="s">
        <v>6610</v>
      </c>
      <c r="L1724" t="s">
        <v>20436</v>
      </c>
      <c r="M1724">
        <v>14.281000000000001</v>
      </c>
      <c r="N1724" t="s">
        <v>4484</v>
      </c>
      <c r="S1724" t="s">
        <v>4485</v>
      </c>
      <c r="T1724" t="s">
        <v>20437</v>
      </c>
      <c r="U1724" t="s">
        <v>20438</v>
      </c>
      <c r="V1724" t="s">
        <v>20439</v>
      </c>
      <c r="W1724" t="s">
        <v>20440</v>
      </c>
      <c r="X1724" t="s">
        <v>20441</v>
      </c>
      <c r="Y1724" t="s">
        <v>20442</v>
      </c>
      <c r="Z1724">
        <v>1</v>
      </c>
      <c r="AM1724">
        <v>7</v>
      </c>
      <c r="AN1724" t="s">
        <v>20443</v>
      </c>
      <c r="AO1724" s="18">
        <v>44470</v>
      </c>
      <c r="AP1724">
        <v>3</v>
      </c>
      <c r="AR1724" s="16">
        <v>43417</v>
      </c>
      <c r="AS1724">
        <v>10000000</v>
      </c>
      <c r="AT1724" t="s">
        <v>35</v>
      </c>
      <c r="AU1724">
        <v>11312498</v>
      </c>
      <c r="AV1724">
        <v>10000000</v>
      </c>
      <c r="AW1724" t="s">
        <v>35</v>
      </c>
      <c r="AX1724">
        <v>11312498</v>
      </c>
      <c r="AY1724" t="s">
        <v>97</v>
      </c>
      <c r="AZ1724">
        <v>20006611</v>
      </c>
      <c r="BA1724" t="s">
        <v>39</v>
      </c>
      <c r="BB1724">
        <v>20006611</v>
      </c>
      <c r="BC1724">
        <v>20006611</v>
      </c>
      <c r="BD1724" t="s">
        <v>39</v>
      </c>
      <c r="BE1724">
        <v>20006611</v>
      </c>
      <c r="BF1724">
        <v>3</v>
      </c>
      <c r="BG1724">
        <v>11</v>
      </c>
      <c r="CC1724" t="s">
        <v>19540</v>
      </c>
      <c r="CD1724">
        <v>30</v>
      </c>
      <c r="CF1724">
        <v>0</v>
      </c>
      <c r="CG1724">
        <v>4</v>
      </c>
      <c r="CI1724" t="s">
        <v>4580</v>
      </c>
      <c r="CJ1724">
        <v>67236</v>
      </c>
      <c r="CK1724" t="s">
        <v>39</v>
      </c>
      <c r="CL1724">
        <v>67236</v>
      </c>
      <c r="CN1724" t="s">
        <v>4530</v>
      </c>
      <c r="CP1724" t="s">
        <v>5594</v>
      </c>
      <c r="CQ1724" t="s">
        <v>20444</v>
      </c>
      <c r="CU1724">
        <v>24</v>
      </c>
    </row>
    <row r="1725" spans="1:99" x14ac:dyDescent="0.2">
      <c r="A1725" s="21" t="s">
        <v>1952</v>
      </c>
      <c r="B1725" t="s">
        <v>1953</v>
      </c>
      <c r="C1725" s="16">
        <v>40179</v>
      </c>
      <c r="D1725" t="s">
        <v>4501</v>
      </c>
      <c r="F1725" t="s">
        <v>77</v>
      </c>
      <c r="G1725" t="s">
        <v>20445</v>
      </c>
    </row>
    <row r="1726" spans="1:99" x14ac:dyDescent="0.2">
      <c r="A1726" s="21" t="s">
        <v>20446</v>
      </c>
      <c r="B1726" t="s">
        <v>20447</v>
      </c>
      <c r="C1726" s="16">
        <v>42005</v>
      </c>
      <c r="D1726" t="s">
        <v>4501</v>
      </c>
      <c r="F1726" t="s">
        <v>77</v>
      </c>
      <c r="G1726" t="s">
        <v>20448</v>
      </c>
      <c r="H1726" t="s">
        <v>4503</v>
      </c>
      <c r="I1726" t="s">
        <v>60</v>
      </c>
      <c r="J1726" t="s">
        <v>20449</v>
      </c>
      <c r="K1726" t="s">
        <v>5395</v>
      </c>
      <c r="L1726" t="s">
        <v>20450</v>
      </c>
      <c r="M1726">
        <v>14.397</v>
      </c>
      <c r="N1726" t="s">
        <v>4484</v>
      </c>
      <c r="S1726" t="s">
        <v>4485</v>
      </c>
      <c r="T1726" t="s">
        <v>20451</v>
      </c>
      <c r="W1726" t="s">
        <v>20452</v>
      </c>
      <c r="X1726" t="s">
        <v>20453</v>
      </c>
      <c r="Z1726">
        <v>20</v>
      </c>
      <c r="AM1726">
        <v>2</v>
      </c>
      <c r="AN1726" t="s">
        <v>20454</v>
      </c>
      <c r="AO1726" s="17">
        <v>18568</v>
      </c>
      <c r="AP1726">
        <v>4</v>
      </c>
      <c r="AQ1726" t="s">
        <v>61</v>
      </c>
      <c r="AR1726" s="16">
        <v>44026</v>
      </c>
      <c r="AS1726">
        <v>17000000</v>
      </c>
      <c r="AT1726" t="s">
        <v>39</v>
      </c>
      <c r="AU1726">
        <v>17000000</v>
      </c>
      <c r="AV1726">
        <v>17000000</v>
      </c>
      <c r="AW1726" t="s">
        <v>39</v>
      </c>
      <c r="AX1726">
        <v>17000000</v>
      </c>
      <c r="AY1726" t="s">
        <v>60</v>
      </c>
      <c r="AZ1726">
        <v>20000000</v>
      </c>
      <c r="BA1726" t="s">
        <v>39</v>
      </c>
      <c r="BB1726">
        <v>20000000</v>
      </c>
      <c r="BC1726">
        <v>20010000</v>
      </c>
      <c r="BD1726" t="s">
        <v>39</v>
      </c>
      <c r="BE1726">
        <v>20010000</v>
      </c>
      <c r="BF1726">
        <v>2</v>
      </c>
      <c r="BG1726">
        <v>10</v>
      </c>
      <c r="CC1726" t="s">
        <v>10320</v>
      </c>
      <c r="CD1726">
        <v>3</v>
      </c>
      <c r="CF1726">
        <v>0</v>
      </c>
      <c r="CG1726">
        <v>9</v>
      </c>
      <c r="CI1726" t="s">
        <v>9715</v>
      </c>
      <c r="CP1726" t="s">
        <v>15612</v>
      </c>
      <c r="CQ1726" t="s">
        <v>20455</v>
      </c>
    </row>
    <row r="1727" spans="1:99" x14ac:dyDescent="0.2">
      <c r="A1727" s="21" t="s">
        <v>20456</v>
      </c>
      <c r="B1727" t="s">
        <v>20457</v>
      </c>
      <c r="C1727" s="16">
        <v>43831</v>
      </c>
      <c r="D1727" t="s">
        <v>4501</v>
      </c>
      <c r="G1727" t="s">
        <v>20458</v>
      </c>
      <c r="H1727" t="s">
        <v>4503</v>
      </c>
      <c r="I1727" t="s">
        <v>60</v>
      </c>
      <c r="J1727" t="s">
        <v>2922</v>
      </c>
      <c r="K1727" t="s">
        <v>20459</v>
      </c>
      <c r="L1727" t="s">
        <v>20460</v>
      </c>
      <c r="M1727">
        <v>14.489000000000001</v>
      </c>
      <c r="N1727" t="s">
        <v>4484</v>
      </c>
      <c r="T1727" t="s">
        <v>20461</v>
      </c>
      <c r="W1727" t="s">
        <v>20462</v>
      </c>
      <c r="X1727" t="s">
        <v>20463</v>
      </c>
      <c r="Z1727">
        <v>1</v>
      </c>
      <c r="AM1727">
        <v>2</v>
      </c>
      <c r="AN1727" t="s">
        <v>20464</v>
      </c>
      <c r="AO1727" s="17">
        <v>18568</v>
      </c>
      <c r="AP1727">
        <v>3</v>
      </c>
      <c r="AQ1727" t="s">
        <v>61</v>
      </c>
      <c r="AR1727" s="16">
        <v>44362</v>
      </c>
      <c r="AS1727">
        <v>12000000</v>
      </c>
      <c r="AT1727" t="s">
        <v>35</v>
      </c>
      <c r="AU1727">
        <v>14550745</v>
      </c>
      <c r="AV1727">
        <v>12000000</v>
      </c>
      <c r="AW1727" t="s">
        <v>35</v>
      </c>
      <c r="AX1727">
        <v>14550745</v>
      </c>
      <c r="AY1727" t="s">
        <v>60</v>
      </c>
      <c r="AZ1727">
        <v>14550746</v>
      </c>
      <c r="BA1727" t="s">
        <v>39</v>
      </c>
      <c r="BB1727">
        <v>14550746</v>
      </c>
      <c r="BC1727">
        <v>14550746</v>
      </c>
      <c r="BD1727" t="s">
        <v>39</v>
      </c>
      <c r="BE1727">
        <v>14550746</v>
      </c>
      <c r="BF1727">
        <v>2</v>
      </c>
      <c r="BG1727">
        <v>2</v>
      </c>
      <c r="CN1727" t="s">
        <v>4530</v>
      </c>
      <c r="CP1727" t="s">
        <v>5344</v>
      </c>
      <c r="CQ1727" t="s">
        <v>20465</v>
      </c>
    </row>
    <row r="1728" spans="1:99" x14ac:dyDescent="0.2">
      <c r="A1728" s="21" t="s">
        <v>20466</v>
      </c>
      <c r="B1728" t="s">
        <v>20467</v>
      </c>
      <c r="C1728" s="16">
        <v>40909</v>
      </c>
      <c r="D1728" t="s">
        <v>4501</v>
      </c>
      <c r="F1728" t="s">
        <v>53</v>
      </c>
      <c r="G1728" t="s">
        <v>20468</v>
      </c>
      <c r="H1728" t="s">
        <v>4503</v>
      </c>
      <c r="I1728" t="s">
        <v>97</v>
      </c>
      <c r="J1728" t="s">
        <v>20469</v>
      </c>
      <c r="K1728" t="s">
        <v>4654</v>
      </c>
      <c r="L1728" t="s">
        <v>20470</v>
      </c>
      <c r="M1728">
        <v>14.686999999999999</v>
      </c>
      <c r="N1728" t="s">
        <v>4484</v>
      </c>
      <c r="S1728" t="s">
        <v>4485</v>
      </c>
      <c r="T1728" t="s">
        <v>20471</v>
      </c>
      <c r="U1728" t="s">
        <v>20472</v>
      </c>
      <c r="V1728" t="s">
        <v>20473</v>
      </c>
      <c r="W1728" t="s">
        <v>20474</v>
      </c>
      <c r="X1728" t="s">
        <v>20475</v>
      </c>
      <c r="Y1728" t="s">
        <v>20476</v>
      </c>
      <c r="Z1728">
        <v>12</v>
      </c>
      <c r="AM1728">
        <v>4</v>
      </c>
      <c r="AN1728" t="s">
        <v>20477</v>
      </c>
      <c r="AO1728" s="17">
        <v>18568</v>
      </c>
      <c r="AP1728">
        <v>7</v>
      </c>
      <c r="AR1728" s="16">
        <v>43077</v>
      </c>
      <c r="AY1728" t="s">
        <v>97</v>
      </c>
      <c r="AZ1728">
        <v>11500000</v>
      </c>
      <c r="BA1728" t="s">
        <v>39</v>
      </c>
      <c r="BB1728">
        <v>11500000</v>
      </c>
      <c r="BC1728">
        <v>11500000</v>
      </c>
      <c r="BD1728" t="s">
        <v>39</v>
      </c>
      <c r="BE1728">
        <v>11500000</v>
      </c>
      <c r="BF1728">
        <v>4</v>
      </c>
      <c r="BG1728">
        <v>11</v>
      </c>
      <c r="CC1728" t="s">
        <v>6460</v>
      </c>
      <c r="CD1728">
        <v>5</v>
      </c>
      <c r="CF1728">
        <v>4</v>
      </c>
      <c r="CG1728">
        <v>0</v>
      </c>
      <c r="CH1728" t="s">
        <v>4629</v>
      </c>
    </row>
    <row r="1729" spans="1:99" x14ac:dyDescent="0.2">
      <c r="A1729" s="21" t="s">
        <v>20478</v>
      </c>
      <c r="B1729" t="s">
        <v>20479</v>
      </c>
      <c r="C1729" s="16">
        <v>39814</v>
      </c>
      <c r="D1729" t="s">
        <v>4501</v>
      </c>
      <c r="E1729" t="s">
        <v>4477</v>
      </c>
      <c r="F1729" t="s">
        <v>45</v>
      </c>
      <c r="G1729" t="s">
        <v>20480</v>
      </c>
      <c r="H1729" t="s">
        <v>4503</v>
      </c>
      <c r="I1729" t="s">
        <v>97</v>
      </c>
      <c r="J1729" t="s">
        <v>20481</v>
      </c>
      <c r="K1729" t="s">
        <v>4896</v>
      </c>
      <c r="L1729" t="s">
        <v>20482</v>
      </c>
      <c r="M1729">
        <v>14.763999999999999</v>
      </c>
      <c r="N1729" t="s">
        <v>4484</v>
      </c>
      <c r="S1729" t="s">
        <v>4485</v>
      </c>
      <c r="T1729" t="s">
        <v>20483</v>
      </c>
      <c r="U1729" t="s">
        <v>20484</v>
      </c>
      <c r="V1729" t="s">
        <v>20485</v>
      </c>
      <c r="W1729" t="s">
        <v>20486</v>
      </c>
      <c r="X1729" t="s">
        <v>20487</v>
      </c>
      <c r="Y1729" t="s">
        <v>20488</v>
      </c>
      <c r="Z1729">
        <v>2</v>
      </c>
      <c r="AM1729">
        <v>3</v>
      </c>
      <c r="AN1729" t="s">
        <v>20489</v>
      </c>
      <c r="AO1729" t="s">
        <v>4692</v>
      </c>
      <c r="AP1729">
        <v>3</v>
      </c>
      <c r="AR1729" s="16">
        <v>44182</v>
      </c>
      <c r="AS1729">
        <v>22000000</v>
      </c>
      <c r="AT1729" t="s">
        <v>35</v>
      </c>
      <c r="AU1729">
        <v>26975726</v>
      </c>
      <c r="AV1729">
        <v>22000000</v>
      </c>
      <c r="AW1729" t="s">
        <v>35</v>
      </c>
      <c r="AX1729">
        <v>26975726</v>
      </c>
      <c r="AY1729" t="s">
        <v>97</v>
      </c>
      <c r="AZ1729">
        <v>37625354</v>
      </c>
      <c r="BA1729" t="s">
        <v>39</v>
      </c>
      <c r="BB1729">
        <v>37625354</v>
      </c>
      <c r="BC1729">
        <v>37625354</v>
      </c>
      <c r="BD1729" t="s">
        <v>39</v>
      </c>
      <c r="BE1729">
        <v>37625354</v>
      </c>
      <c r="BF1729">
        <v>2</v>
      </c>
      <c r="BG1729">
        <v>5</v>
      </c>
      <c r="CF1729">
        <v>0</v>
      </c>
      <c r="CG1729">
        <v>1</v>
      </c>
      <c r="CI1729" t="s">
        <v>4498</v>
      </c>
    </row>
    <row r="1730" spans="1:99" x14ac:dyDescent="0.2">
      <c r="A1730" s="21" t="s">
        <v>2368</v>
      </c>
      <c r="B1730" t="s">
        <v>2370</v>
      </c>
      <c r="C1730" s="16">
        <v>38930</v>
      </c>
      <c r="D1730" t="s">
        <v>4476</v>
      </c>
      <c r="F1730" t="s">
        <v>77</v>
      </c>
      <c r="G1730" t="s">
        <v>20490</v>
      </c>
      <c r="H1730" t="s">
        <v>4503</v>
      </c>
      <c r="I1730" t="s">
        <v>5286</v>
      </c>
      <c r="J1730" t="s">
        <v>2369</v>
      </c>
      <c r="K1730" t="s">
        <v>4506</v>
      </c>
      <c r="L1730" t="s">
        <v>2371</v>
      </c>
      <c r="M1730">
        <v>14.853999999999999</v>
      </c>
      <c r="N1730" t="s">
        <v>4484</v>
      </c>
      <c r="S1730" t="s">
        <v>4485</v>
      </c>
      <c r="T1730" t="s">
        <v>2372</v>
      </c>
      <c r="U1730" t="s">
        <v>20491</v>
      </c>
      <c r="V1730" t="s">
        <v>20492</v>
      </c>
      <c r="W1730" t="s">
        <v>20493</v>
      </c>
      <c r="X1730" t="s">
        <v>20494</v>
      </c>
      <c r="Z1730">
        <v>10</v>
      </c>
      <c r="AM1730">
        <v>2</v>
      </c>
      <c r="AN1730" t="s">
        <v>20495</v>
      </c>
      <c r="AO1730" s="17">
        <v>18568</v>
      </c>
      <c r="AP1730">
        <v>3</v>
      </c>
      <c r="AR1730" s="16">
        <v>43768</v>
      </c>
      <c r="AS1730">
        <v>5000000</v>
      </c>
      <c r="AT1730" t="s">
        <v>1244</v>
      </c>
      <c r="AU1730">
        <v>6450472</v>
      </c>
      <c r="AV1730">
        <v>29000000</v>
      </c>
      <c r="AW1730" t="s">
        <v>1244</v>
      </c>
      <c r="AX1730">
        <v>36699058</v>
      </c>
      <c r="AY1730" t="s">
        <v>97</v>
      </c>
      <c r="AZ1730">
        <v>65099059</v>
      </c>
      <c r="BA1730" t="s">
        <v>39</v>
      </c>
      <c r="BB1730">
        <v>65099059</v>
      </c>
      <c r="BC1730">
        <v>71549532</v>
      </c>
      <c r="BD1730" t="s">
        <v>39</v>
      </c>
      <c r="BE1730">
        <v>71549532</v>
      </c>
      <c r="BF1730">
        <v>3</v>
      </c>
      <c r="BG1730">
        <v>3</v>
      </c>
      <c r="CC1730" t="s">
        <v>20388</v>
      </c>
      <c r="CD1730">
        <v>60</v>
      </c>
      <c r="CP1730" t="s">
        <v>20496</v>
      </c>
      <c r="CQ1730" t="s">
        <v>20497</v>
      </c>
      <c r="CU1730">
        <v>32</v>
      </c>
    </row>
    <row r="1731" spans="1:99" x14ac:dyDescent="0.2">
      <c r="A1731" s="21" t="s">
        <v>1618</v>
      </c>
      <c r="B1731" t="s">
        <v>1620</v>
      </c>
      <c r="C1731" s="16">
        <v>43217</v>
      </c>
      <c r="D1731" t="s">
        <v>4476</v>
      </c>
      <c r="F1731" t="s">
        <v>53</v>
      </c>
      <c r="G1731" t="s">
        <v>20498</v>
      </c>
      <c r="H1731" t="s">
        <v>4503</v>
      </c>
      <c r="I1731" t="s">
        <v>60</v>
      </c>
      <c r="J1731" t="s">
        <v>1619</v>
      </c>
      <c r="K1731" t="s">
        <v>4506</v>
      </c>
      <c r="L1731" t="s">
        <v>1621</v>
      </c>
      <c r="M1731">
        <v>14.913</v>
      </c>
      <c r="N1731" t="s">
        <v>4484</v>
      </c>
      <c r="S1731" t="s">
        <v>4485</v>
      </c>
      <c r="T1731" t="s">
        <v>1622</v>
      </c>
      <c r="U1731" t="s">
        <v>20499</v>
      </c>
      <c r="W1731" t="s">
        <v>20500</v>
      </c>
      <c r="X1731" t="s">
        <v>20501</v>
      </c>
      <c r="Z1731">
        <v>8</v>
      </c>
      <c r="AM1731">
        <v>3</v>
      </c>
      <c r="AN1731" t="s">
        <v>20502</v>
      </c>
      <c r="AO1731" s="17">
        <v>18568</v>
      </c>
      <c r="AP1731">
        <v>3</v>
      </c>
      <c r="AQ1731" t="s">
        <v>61</v>
      </c>
      <c r="AR1731" s="16">
        <v>44326</v>
      </c>
      <c r="AS1731">
        <v>7500000</v>
      </c>
      <c r="AT1731" t="s">
        <v>39</v>
      </c>
      <c r="AU1731">
        <v>7500000</v>
      </c>
      <c r="AV1731">
        <v>7500000</v>
      </c>
      <c r="AW1731" t="s">
        <v>39</v>
      </c>
      <c r="AX1731">
        <v>7500000</v>
      </c>
      <c r="AY1731" t="s">
        <v>60</v>
      </c>
      <c r="AZ1731">
        <v>14000000</v>
      </c>
      <c r="BA1731" t="s">
        <v>39</v>
      </c>
      <c r="BB1731">
        <v>14000000</v>
      </c>
      <c r="BC1731">
        <v>14000000</v>
      </c>
      <c r="BD1731" t="s">
        <v>39</v>
      </c>
      <c r="BE1731">
        <v>14000000</v>
      </c>
      <c r="BF1731">
        <v>3</v>
      </c>
      <c r="BG1731">
        <v>4</v>
      </c>
      <c r="CC1731" t="s">
        <v>4579</v>
      </c>
      <c r="CD1731">
        <v>6</v>
      </c>
      <c r="CP1731" t="s">
        <v>15612</v>
      </c>
      <c r="CQ1731" t="s">
        <v>20503</v>
      </c>
    </row>
    <row r="1732" spans="1:99" x14ac:dyDescent="0.2">
      <c r="A1732" s="21" t="s">
        <v>20504</v>
      </c>
      <c r="B1732" t="s">
        <v>20505</v>
      </c>
      <c r="C1732" s="16">
        <v>43101</v>
      </c>
      <c r="D1732" t="s">
        <v>4501</v>
      </c>
      <c r="G1732" t="s">
        <v>20506</v>
      </c>
      <c r="H1732" t="s">
        <v>4503</v>
      </c>
      <c r="I1732" t="s">
        <v>52</v>
      </c>
      <c r="J1732" t="s">
        <v>12833</v>
      </c>
      <c r="K1732" t="s">
        <v>5203</v>
      </c>
      <c r="L1732" t="s">
        <v>20507</v>
      </c>
      <c r="M1732">
        <v>14.95</v>
      </c>
      <c r="N1732" t="s">
        <v>4484</v>
      </c>
      <c r="S1732" t="s">
        <v>4485</v>
      </c>
      <c r="T1732" t="s">
        <v>20508</v>
      </c>
      <c r="U1732" t="s">
        <v>20509</v>
      </c>
      <c r="W1732" t="s">
        <v>20510</v>
      </c>
      <c r="X1732" t="s">
        <v>20511</v>
      </c>
      <c r="Y1732">
        <v>41442608660</v>
      </c>
      <c r="Z1732">
        <v>3</v>
      </c>
      <c r="AM1732">
        <v>2</v>
      </c>
      <c r="AN1732" t="s">
        <v>20512</v>
      </c>
      <c r="AO1732" s="17">
        <v>18568</v>
      </c>
      <c r="AP1732">
        <v>3</v>
      </c>
      <c r="AQ1732" t="s">
        <v>52</v>
      </c>
      <c r="AR1732" s="16">
        <v>44328</v>
      </c>
      <c r="AY1732" t="s">
        <v>52</v>
      </c>
      <c r="AZ1732">
        <v>7959342</v>
      </c>
      <c r="BA1732" t="s">
        <v>39</v>
      </c>
      <c r="BB1732">
        <v>7959342</v>
      </c>
      <c r="BC1732">
        <v>7959342</v>
      </c>
      <c r="BD1732" t="s">
        <v>39</v>
      </c>
      <c r="BE1732">
        <v>7959342</v>
      </c>
      <c r="BF1732">
        <v>3</v>
      </c>
      <c r="BG1732">
        <v>8</v>
      </c>
      <c r="CC1732" t="s">
        <v>7211</v>
      </c>
      <c r="CD1732">
        <v>3</v>
      </c>
      <c r="CF1732">
        <v>0</v>
      </c>
      <c r="CG1732">
        <v>3</v>
      </c>
      <c r="CI1732" t="s">
        <v>4580</v>
      </c>
      <c r="CP1732" t="s">
        <v>5245</v>
      </c>
      <c r="CQ1732" t="s">
        <v>20513</v>
      </c>
    </row>
    <row r="1733" spans="1:99" x14ac:dyDescent="0.2">
      <c r="A1733" s="21" t="s">
        <v>2399</v>
      </c>
      <c r="B1733" t="s">
        <v>2401</v>
      </c>
      <c r="C1733" s="16">
        <v>43191</v>
      </c>
      <c r="D1733" t="s">
        <v>4476</v>
      </c>
      <c r="G1733" t="s">
        <v>20514</v>
      </c>
      <c r="H1733" t="s">
        <v>4503</v>
      </c>
      <c r="I1733" t="s">
        <v>52</v>
      </c>
      <c r="J1733" t="s">
        <v>2400</v>
      </c>
      <c r="K1733" t="s">
        <v>4506</v>
      </c>
      <c r="L1733" t="s">
        <v>2402</v>
      </c>
      <c r="M1733">
        <v>14.968999999999999</v>
      </c>
      <c r="N1733" t="s">
        <v>4484</v>
      </c>
      <c r="S1733" t="s">
        <v>4485</v>
      </c>
      <c r="T1733" t="s">
        <v>2403</v>
      </c>
      <c r="U1733" t="s">
        <v>20515</v>
      </c>
      <c r="V1733" t="s">
        <v>20516</v>
      </c>
      <c r="W1733" t="s">
        <v>20517</v>
      </c>
      <c r="X1733" t="s">
        <v>20518</v>
      </c>
      <c r="Z1733">
        <v>1</v>
      </c>
      <c r="AM1733">
        <v>2</v>
      </c>
      <c r="AN1733" t="s">
        <v>20519</v>
      </c>
      <c r="AO1733" s="18">
        <v>44470</v>
      </c>
      <c r="AP1733">
        <v>4</v>
      </c>
      <c r="AQ1733" t="s">
        <v>52</v>
      </c>
      <c r="AR1733" s="16">
        <v>44232</v>
      </c>
      <c r="AS1733">
        <v>3400000</v>
      </c>
      <c r="AT1733" t="s">
        <v>39</v>
      </c>
      <c r="AU1733">
        <v>3400000</v>
      </c>
      <c r="AV1733">
        <v>3400000</v>
      </c>
      <c r="AW1733" t="s">
        <v>39</v>
      </c>
      <c r="AX1733">
        <v>3400000</v>
      </c>
      <c r="AY1733" t="s">
        <v>52</v>
      </c>
      <c r="AZ1733">
        <v>6376686</v>
      </c>
      <c r="BA1733" t="s">
        <v>39</v>
      </c>
      <c r="BB1733">
        <v>6376686</v>
      </c>
      <c r="BC1733">
        <v>6376686</v>
      </c>
      <c r="BD1733" t="s">
        <v>39</v>
      </c>
      <c r="BE1733">
        <v>6376686</v>
      </c>
      <c r="BF1733">
        <v>2</v>
      </c>
      <c r="BG1733">
        <v>3</v>
      </c>
      <c r="CC1733" t="s">
        <v>20520</v>
      </c>
      <c r="CD1733">
        <v>10</v>
      </c>
      <c r="CF1733">
        <v>0</v>
      </c>
      <c r="CG1733">
        <v>2</v>
      </c>
      <c r="CI1733" t="s">
        <v>4580</v>
      </c>
      <c r="CP1733" t="s">
        <v>12133</v>
      </c>
      <c r="CQ1733" t="s">
        <v>20521</v>
      </c>
    </row>
    <row r="1734" spans="1:99" x14ac:dyDescent="0.2">
      <c r="A1734" s="21" t="s">
        <v>1515</v>
      </c>
      <c r="B1734" t="s">
        <v>1517</v>
      </c>
      <c r="C1734" s="16">
        <v>41275</v>
      </c>
      <c r="D1734" t="s">
        <v>4501</v>
      </c>
      <c r="F1734" t="s">
        <v>77</v>
      </c>
      <c r="G1734" t="s">
        <v>20522</v>
      </c>
      <c r="H1734" t="s">
        <v>4503</v>
      </c>
      <c r="I1734" t="s">
        <v>67</v>
      </c>
      <c r="J1734" t="s">
        <v>1516</v>
      </c>
      <c r="K1734" t="s">
        <v>11440</v>
      </c>
      <c r="L1734" t="s">
        <v>1518</v>
      </c>
      <c r="M1734">
        <v>14.987</v>
      </c>
      <c r="N1734" t="s">
        <v>4484</v>
      </c>
      <c r="S1734" t="s">
        <v>4485</v>
      </c>
      <c r="T1734" t="s">
        <v>1519</v>
      </c>
      <c r="U1734" t="s">
        <v>20523</v>
      </c>
      <c r="V1734" t="s">
        <v>20524</v>
      </c>
      <c r="W1734" t="s">
        <v>20525</v>
      </c>
      <c r="X1734" t="s">
        <v>20526</v>
      </c>
      <c r="Z1734">
        <v>9</v>
      </c>
      <c r="AM1734">
        <v>2</v>
      </c>
      <c r="AN1734" t="s">
        <v>20527</v>
      </c>
      <c r="AO1734" s="17">
        <v>18568</v>
      </c>
      <c r="AP1734">
        <v>4</v>
      </c>
      <c r="AQ1734" t="s">
        <v>61</v>
      </c>
      <c r="AR1734" s="16">
        <v>44209</v>
      </c>
      <c r="AS1734">
        <v>4750000</v>
      </c>
      <c r="AT1734" t="s">
        <v>1244</v>
      </c>
      <c r="AU1734">
        <v>6482606</v>
      </c>
      <c r="AV1734">
        <v>4750000</v>
      </c>
      <c r="AW1734" t="s">
        <v>1244</v>
      </c>
      <c r="AX1734">
        <v>6482606</v>
      </c>
      <c r="AY1734" t="s">
        <v>67</v>
      </c>
      <c r="AZ1734">
        <v>14501588</v>
      </c>
      <c r="BA1734" t="s">
        <v>39</v>
      </c>
      <c r="BB1734">
        <v>14501588</v>
      </c>
      <c r="BC1734">
        <v>14501588</v>
      </c>
      <c r="BD1734" t="s">
        <v>39</v>
      </c>
      <c r="BE1734">
        <v>14501588</v>
      </c>
      <c r="BF1734">
        <v>3</v>
      </c>
      <c r="BG1734">
        <v>5</v>
      </c>
      <c r="CC1734" t="s">
        <v>4847</v>
      </c>
      <c r="CD1734">
        <v>7</v>
      </c>
      <c r="CP1734" t="s">
        <v>4555</v>
      </c>
      <c r="CQ1734" t="s">
        <v>20528</v>
      </c>
      <c r="CU1734">
        <v>23</v>
      </c>
    </row>
    <row r="1735" spans="1:99" x14ac:dyDescent="0.2">
      <c r="A1735" s="21" t="e" cm="1">
        <f t="array" ref="A1735">+Simple.fr</f>
        <v>#NAME?</v>
      </c>
      <c r="B1735" t="s">
        <v>191</v>
      </c>
      <c r="C1735" s="16">
        <v>42005</v>
      </c>
      <c r="D1735" t="s">
        <v>4501</v>
      </c>
      <c r="F1735" t="s">
        <v>53</v>
      </c>
      <c r="G1735" t="s">
        <v>20529</v>
      </c>
    </row>
    <row r="1736" spans="1:99" x14ac:dyDescent="0.2">
      <c r="A1736" s="21" t="s">
        <v>3746</v>
      </c>
      <c r="B1736" t="s">
        <v>3748</v>
      </c>
      <c r="C1736" s="16">
        <v>42019</v>
      </c>
      <c r="D1736" t="s">
        <v>4476</v>
      </c>
      <c r="F1736" t="s">
        <v>45</v>
      </c>
      <c r="G1736" t="s">
        <v>20530</v>
      </c>
      <c r="H1736" t="s">
        <v>4503</v>
      </c>
      <c r="I1736" t="s">
        <v>5130</v>
      </c>
      <c r="J1736" t="s">
        <v>3747</v>
      </c>
      <c r="K1736" t="s">
        <v>4506</v>
      </c>
      <c r="L1736" t="s">
        <v>3749</v>
      </c>
      <c r="M1736">
        <v>15.089</v>
      </c>
      <c r="N1736" t="s">
        <v>4484</v>
      </c>
      <c r="S1736" t="s">
        <v>4485</v>
      </c>
      <c r="T1736" t="s">
        <v>3750</v>
      </c>
      <c r="U1736" t="s">
        <v>20531</v>
      </c>
      <c r="W1736" t="s">
        <v>20532</v>
      </c>
      <c r="X1736" t="s">
        <v>20533</v>
      </c>
      <c r="Y1736" t="s">
        <v>20534</v>
      </c>
      <c r="Z1736">
        <v>49</v>
      </c>
      <c r="AM1736">
        <v>2</v>
      </c>
      <c r="AN1736" t="s">
        <v>20535</v>
      </c>
      <c r="AO1736" s="17">
        <v>18568</v>
      </c>
      <c r="AP1736">
        <v>4</v>
      </c>
      <c r="AR1736" s="16">
        <v>44284</v>
      </c>
      <c r="AS1736">
        <v>11300000</v>
      </c>
      <c r="AT1736" t="s">
        <v>1244</v>
      </c>
      <c r="AU1736">
        <v>15564931</v>
      </c>
      <c r="AV1736">
        <v>11300000</v>
      </c>
      <c r="AW1736" t="s">
        <v>1244</v>
      </c>
      <c r="AX1736">
        <v>15564931</v>
      </c>
      <c r="AY1736" t="s">
        <v>5130</v>
      </c>
      <c r="AZ1736">
        <v>37820000</v>
      </c>
      <c r="BA1736" t="s">
        <v>1244</v>
      </c>
      <c r="BB1736">
        <v>50954501</v>
      </c>
      <c r="BC1736">
        <v>37820000</v>
      </c>
      <c r="BD1736" t="s">
        <v>1244</v>
      </c>
      <c r="BE1736">
        <v>50954501</v>
      </c>
      <c r="BF1736">
        <v>2</v>
      </c>
      <c r="BG1736">
        <v>11</v>
      </c>
      <c r="CC1736" t="s">
        <v>5316</v>
      </c>
      <c r="CD1736">
        <v>25</v>
      </c>
      <c r="CF1736">
        <v>0</v>
      </c>
      <c r="CG1736">
        <v>1</v>
      </c>
      <c r="CI1736" t="s">
        <v>4594</v>
      </c>
    </row>
    <row r="1737" spans="1:99" x14ac:dyDescent="0.2">
      <c r="A1737" s="21" t="s">
        <v>269</v>
      </c>
      <c r="B1737" t="s">
        <v>270</v>
      </c>
      <c r="C1737" s="16">
        <v>42969</v>
      </c>
      <c r="D1737" t="s">
        <v>4476</v>
      </c>
      <c r="F1737" t="s">
        <v>53</v>
      </c>
      <c r="G1737" t="s">
        <v>20536</v>
      </c>
      <c r="H1737" t="s">
        <v>4503</v>
      </c>
      <c r="I1737" t="s">
        <v>5327</v>
      </c>
      <c r="J1737" t="s">
        <v>268</v>
      </c>
      <c r="K1737" t="s">
        <v>4482</v>
      </c>
      <c r="L1737" t="s">
        <v>271</v>
      </c>
      <c r="M1737">
        <v>15.103</v>
      </c>
      <c r="N1737" t="s">
        <v>4484</v>
      </c>
      <c r="S1737" t="s">
        <v>4485</v>
      </c>
      <c r="T1737" t="s">
        <v>272</v>
      </c>
      <c r="U1737" t="s">
        <v>20537</v>
      </c>
      <c r="V1737" t="s">
        <v>20538</v>
      </c>
      <c r="W1737" t="s">
        <v>20539</v>
      </c>
      <c r="X1737" t="s">
        <v>20540</v>
      </c>
      <c r="Y1737">
        <v>782823362</v>
      </c>
      <c r="Z1737">
        <v>19</v>
      </c>
      <c r="AM1737">
        <v>2</v>
      </c>
      <c r="AN1737" t="s">
        <v>20541</v>
      </c>
      <c r="AO1737" s="18">
        <v>44470</v>
      </c>
      <c r="AP1737">
        <v>9</v>
      </c>
      <c r="AR1737" s="16">
        <v>44022</v>
      </c>
      <c r="AS1737">
        <v>897000</v>
      </c>
      <c r="AT1737" t="s">
        <v>35</v>
      </c>
      <c r="AU1737">
        <v>1013663</v>
      </c>
      <c r="AV1737">
        <v>897000</v>
      </c>
      <c r="AW1737" t="s">
        <v>35</v>
      </c>
      <c r="AX1737">
        <v>1013663</v>
      </c>
      <c r="AY1737" t="s">
        <v>5327</v>
      </c>
      <c r="AZ1737">
        <v>1867805</v>
      </c>
      <c r="BA1737" t="s">
        <v>39</v>
      </c>
      <c r="BB1737">
        <v>1867805</v>
      </c>
      <c r="BC1737">
        <v>2104303</v>
      </c>
      <c r="BD1737" t="s">
        <v>39</v>
      </c>
      <c r="BE1737">
        <v>2104303</v>
      </c>
      <c r="BF1737">
        <v>4</v>
      </c>
      <c r="BG1737">
        <v>5</v>
      </c>
      <c r="CC1737" t="s">
        <v>4607</v>
      </c>
      <c r="CD1737">
        <v>3</v>
      </c>
      <c r="CN1737" t="s">
        <v>4530</v>
      </c>
      <c r="CP1737" t="s">
        <v>19052</v>
      </c>
      <c r="CQ1737" t="s">
        <v>20542</v>
      </c>
      <c r="CU1737">
        <v>13</v>
      </c>
    </row>
    <row r="1738" spans="1:99" x14ac:dyDescent="0.2">
      <c r="A1738" s="21" t="s">
        <v>20543</v>
      </c>
      <c r="B1738" t="s">
        <v>20544</v>
      </c>
      <c r="C1738" s="16">
        <v>42370</v>
      </c>
      <c r="D1738" t="s">
        <v>4501</v>
      </c>
      <c r="F1738" t="s">
        <v>53</v>
      </c>
      <c r="G1738" t="s">
        <v>20545</v>
      </c>
      <c r="H1738" t="s">
        <v>4503</v>
      </c>
      <c r="I1738" t="s">
        <v>5327</v>
      </c>
      <c r="J1738" t="s">
        <v>20546</v>
      </c>
      <c r="K1738" t="s">
        <v>4896</v>
      </c>
      <c r="L1738" t="s">
        <v>20547</v>
      </c>
      <c r="M1738">
        <v>15.244</v>
      </c>
      <c r="N1738" t="s">
        <v>4484</v>
      </c>
      <c r="S1738" t="s">
        <v>4485</v>
      </c>
      <c r="T1738" t="s">
        <v>20548</v>
      </c>
      <c r="U1738" t="s">
        <v>20549</v>
      </c>
      <c r="V1738" t="s">
        <v>20550</v>
      </c>
      <c r="W1738" t="s">
        <v>20551</v>
      </c>
      <c r="X1738" t="s">
        <v>20552</v>
      </c>
      <c r="Z1738">
        <v>17</v>
      </c>
      <c r="AM1738">
        <v>2</v>
      </c>
      <c r="AN1738" t="s">
        <v>20553</v>
      </c>
      <c r="AO1738" s="17">
        <v>18568</v>
      </c>
      <c r="AP1738">
        <v>3</v>
      </c>
      <c r="AR1738" s="16">
        <v>44362</v>
      </c>
      <c r="AS1738">
        <v>3700000</v>
      </c>
      <c r="AT1738" t="s">
        <v>35</v>
      </c>
      <c r="AU1738">
        <v>4486479</v>
      </c>
      <c r="AV1738">
        <v>3700000</v>
      </c>
      <c r="AW1738" t="s">
        <v>35</v>
      </c>
      <c r="AX1738">
        <v>4486479</v>
      </c>
      <c r="AY1738" t="s">
        <v>5327</v>
      </c>
      <c r="AZ1738">
        <v>22252872</v>
      </c>
      <c r="BA1738" t="s">
        <v>39</v>
      </c>
      <c r="BB1738">
        <v>22252872</v>
      </c>
      <c r="BC1738">
        <v>22252872</v>
      </c>
      <c r="BD1738" t="s">
        <v>39</v>
      </c>
      <c r="BE1738">
        <v>22252872</v>
      </c>
      <c r="BG1738">
        <v>1</v>
      </c>
      <c r="CC1738" t="s">
        <v>6255</v>
      </c>
      <c r="CD1738">
        <v>7</v>
      </c>
      <c r="CN1738" t="s">
        <v>4530</v>
      </c>
      <c r="CP1738" t="s">
        <v>5529</v>
      </c>
      <c r="CQ1738" t="s">
        <v>20554</v>
      </c>
      <c r="CU1738">
        <v>20</v>
      </c>
    </row>
    <row r="1739" spans="1:99" x14ac:dyDescent="0.2">
      <c r="A1739" s="21" t="s">
        <v>1318</v>
      </c>
      <c r="B1739" t="s">
        <v>1320</v>
      </c>
      <c r="C1739" s="16">
        <v>43042</v>
      </c>
      <c r="D1739" t="s">
        <v>4476</v>
      </c>
      <c r="F1739" t="s">
        <v>77</v>
      </c>
      <c r="G1739" t="s">
        <v>20555</v>
      </c>
      <c r="H1739" t="s">
        <v>4503</v>
      </c>
      <c r="I1739" t="s">
        <v>60</v>
      </c>
      <c r="J1739" t="s">
        <v>1319</v>
      </c>
      <c r="K1739" t="s">
        <v>4506</v>
      </c>
      <c r="L1739" t="s">
        <v>1321</v>
      </c>
      <c r="M1739">
        <v>15.449</v>
      </c>
      <c r="N1739" t="s">
        <v>4484</v>
      </c>
      <c r="S1739" t="s">
        <v>4485</v>
      </c>
      <c r="T1739" t="s">
        <v>1322</v>
      </c>
      <c r="U1739" t="s">
        <v>20556</v>
      </c>
      <c r="W1739" t="s">
        <v>20557</v>
      </c>
      <c r="Y1739">
        <v>2034880401</v>
      </c>
      <c r="Z1739">
        <v>8</v>
      </c>
      <c r="AM1739">
        <v>4</v>
      </c>
      <c r="AN1739" t="s">
        <v>20558</v>
      </c>
      <c r="AO1739" s="17">
        <v>18568</v>
      </c>
      <c r="AP1739">
        <v>6</v>
      </c>
      <c r="AQ1739" t="s">
        <v>61</v>
      </c>
      <c r="AR1739" s="16">
        <v>44236</v>
      </c>
      <c r="AS1739">
        <v>9000000</v>
      </c>
      <c r="AT1739" t="s">
        <v>39</v>
      </c>
      <c r="AU1739">
        <v>9000000</v>
      </c>
      <c r="AV1739">
        <v>9000000</v>
      </c>
      <c r="AW1739" t="s">
        <v>39</v>
      </c>
      <c r="AX1739">
        <v>9000000</v>
      </c>
      <c r="AY1739" t="s">
        <v>60</v>
      </c>
      <c r="AZ1739">
        <v>16600000</v>
      </c>
      <c r="BA1739" t="s">
        <v>39</v>
      </c>
      <c r="BB1739">
        <v>16600000</v>
      </c>
      <c r="BC1739">
        <v>16600000</v>
      </c>
      <c r="BD1739" t="s">
        <v>39</v>
      </c>
      <c r="BE1739">
        <v>16600000</v>
      </c>
      <c r="BF1739">
        <v>3</v>
      </c>
      <c r="BG1739">
        <v>6</v>
      </c>
      <c r="CC1739" t="s">
        <v>9034</v>
      </c>
      <c r="CD1739">
        <v>16</v>
      </c>
      <c r="CF1739">
        <v>0</v>
      </c>
      <c r="CG1739">
        <v>1</v>
      </c>
      <c r="CI1739" t="s">
        <v>4594</v>
      </c>
    </row>
    <row r="1740" spans="1:99" x14ac:dyDescent="0.2">
      <c r="A1740" s="21" t="s">
        <v>2496</v>
      </c>
      <c r="B1740" t="s">
        <v>2498</v>
      </c>
      <c r="C1740" s="16">
        <v>41275</v>
      </c>
      <c r="D1740" t="s">
        <v>4501</v>
      </c>
      <c r="F1740" t="s">
        <v>45</v>
      </c>
      <c r="G1740" t="s">
        <v>20559</v>
      </c>
      <c r="H1740" t="s">
        <v>4503</v>
      </c>
      <c r="I1740" t="s">
        <v>97</v>
      </c>
      <c r="J1740" t="s">
        <v>2497</v>
      </c>
      <c r="K1740" t="s">
        <v>4506</v>
      </c>
      <c r="L1740" t="s">
        <v>2499</v>
      </c>
      <c r="M1740">
        <v>15.465999999999999</v>
      </c>
      <c r="N1740" t="s">
        <v>4484</v>
      </c>
      <c r="S1740" t="s">
        <v>4485</v>
      </c>
      <c r="T1740" t="s">
        <v>2500</v>
      </c>
      <c r="U1740" t="s">
        <v>20560</v>
      </c>
      <c r="W1740" t="s">
        <v>20561</v>
      </c>
      <c r="X1740" t="s">
        <v>20562</v>
      </c>
      <c r="Y1740" t="s">
        <v>20563</v>
      </c>
      <c r="Z1740">
        <v>6</v>
      </c>
      <c r="AM1740">
        <v>1</v>
      </c>
      <c r="AN1740" t="s">
        <v>20564</v>
      </c>
      <c r="AO1740" t="s">
        <v>4528</v>
      </c>
      <c r="AP1740">
        <v>6</v>
      </c>
      <c r="AR1740" s="16">
        <v>44090</v>
      </c>
      <c r="AY1740" t="s">
        <v>97</v>
      </c>
      <c r="AZ1740">
        <v>21325831</v>
      </c>
      <c r="BA1740" t="s">
        <v>39</v>
      </c>
      <c r="BB1740">
        <v>21325831</v>
      </c>
      <c r="BC1740">
        <v>23299100</v>
      </c>
      <c r="BD1740" t="s">
        <v>39</v>
      </c>
      <c r="BE1740">
        <v>23299100</v>
      </c>
      <c r="BF1740">
        <v>4</v>
      </c>
      <c r="BG1740">
        <v>9</v>
      </c>
      <c r="CC1740" t="s">
        <v>20565</v>
      </c>
      <c r="CD1740">
        <v>45</v>
      </c>
      <c r="CF1740">
        <v>0</v>
      </c>
      <c r="CG1740">
        <v>5</v>
      </c>
      <c r="CI1740" t="s">
        <v>9715</v>
      </c>
      <c r="CP1740" t="s">
        <v>6484</v>
      </c>
      <c r="CQ1740" t="s">
        <v>20566</v>
      </c>
      <c r="CU1740">
        <v>13</v>
      </c>
    </row>
    <row r="1741" spans="1:99" x14ac:dyDescent="0.2">
      <c r="A1741" s="21" t="s">
        <v>20567</v>
      </c>
      <c r="B1741" t="s">
        <v>20568</v>
      </c>
      <c r="C1741" s="16">
        <v>39083</v>
      </c>
      <c r="D1741" t="s">
        <v>4501</v>
      </c>
      <c r="F1741" t="s">
        <v>77</v>
      </c>
      <c r="G1741" t="s">
        <v>20569</v>
      </c>
      <c r="H1741" t="s">
        <v>4503</v>
      </c>
      <c r="I1741" t="s">
        <v>1084</v>
      </c>
      <c r="J1741" t="s">
        <v>20570</v>
      </c>
      <c r="K1741" t="s">
        <v>20571</v>
      </c>
      <c r="L1741" t="s">
        <v>20572</v>
      </c>
      <c r="M1741">
        <v>15.566000000000001</v>
      </c>
      <c r="N1741" t="s">
        <v>4484</v>
      </c>
      <c r="S1741" t="s">
        <v>4485</v>
      </c>
      <c r="T1741" t="s">
        <v>20573</v>
      </c>
      <c r="U1741" t="s">
        <v>20574</v>
      </c>
      <c r="V1741" t="s">
        <v>20575</v>
      </c>
      <c r="W1741" t="s">
        <v>20576</v>
      </c>
      <c r="X1741" t="s">
        <v>20577</v>
      </c>
      <c r="Y1741" t="s">
        <v>20578</v>
      </c>
      <c r="Z1741">
        <v>31</v>
      </c>
      <c r="AM1741">
        <v>2</v>
      </c>
      <c r="AN1741" t="s">
        <v>20579</v>
      </c>
      <c r="AO1741" s="17">
        <v>18568</v>
      </c>
      <c r="AP1741">
        <v>4</v>
      </c>
      <c r="AQ1741" t="s">
        <v>36</v>
      </c>
      <c r="AR1741" s="16">
        <v>44180</v>
      </c>
      <c r="AS1741">
        <v>17000000</v>
      </c>
      <c r="AT1741" t="s">
        <v>1666</v>
      </c>
      <c r="AU1741">
        <v>19196762</v>
      </c>
      <c r="AV1741">
        <v>17000000</v>
      </c>
      <c r="AW1741" t="s">
        <v>1666</v>
      </c>
      <c r="AX1741">
        <v>19196762</v>
      </c>
      <c r="AY1741" t="s">
        <v>1084</v>
      </c>
      <c r="AZ1741">
        <v>30500000</v>
      </c>
      <c r="BA1741" t="s">
        <v>1666</v>
      </c>
      <c r="BB1741">
        <v>33347028</v>
      </c>
      <c r="BC1741">
        <v>30600000</v>
      </c>
      <c r="BD1741" t="s">
        <v>1666</v>
      </c>
      <c r="BE1741">
        <v>33437410</v>
      </c>
      <c r="BF1741">
        <v>5</v>
      </c>
      <c r="BG1741">
        <v>10</v>
      </c>
      <c r="CC1741" t="s">
        <v>5620</v>
      </c>
      <c r="CD1741">
        <v>6</v>
      </c>
      <c r="CF1741">
        <v>0</v>
      </c>
      <c r="CG1741">
        <v>1</v>
      </c>
      <c r="CI1741" t="s">
        <v>4580</v>
      </c>
      <c r="CJ1741">
        <v>321405</v>
      </c>
      <c r="CK1741" t="s">
        <v>39</v>
      </c>
      <c r="CL1741">
        <v>321405</v>
      </c>
      <c r="CP1741" t="s">
        <v>20580</v>
      </c>
      <c r="CQ1741" t="s">
        <v>20581</v>
      </c>
    </row>
    <row r="1742" spans="1:99" x14ac:dyDescent="0.2">
      <c r="A1742" s="21" t="s">
        <v>1699</v>
      </c>
      <c r="B1742" t="s">
        <v>1701</v>
      </c>
      <c r="C1742" s="16">
        <v>42675</v>
      </c>
      <c r="D1742" t="s">
        <v>4546</v>
      </c>
      <c r="F1742" t="s">
        <v>45</v>
      </c>
      <c r="G1742" t="s">
        <v>20582</v>
      </c>
      <c r="H1742" t="s">
        <v>4503</v>
      </c>
      <c r="I1742" t="s">
        <v>60</v>
      </c>
      <c r="J1742" t="s">
        <v>1700</v>
      </c>
      <c r="K1742" t="s">
        <v>4506</v>
      </c>
      <c r="L1742" t="s">
        <v>1702</v>
      </c>
      <c r="M1742">
        <v>15.69</v>
      </c>
      <c r="N1742" t="s">
        <v>4484</v>
      </c>
      <c r="S1742" t="s">
        <v>4485</v>
      </c>
      <c r="T1742" t="s">
        <v>1703</v>
      </c>
      <c r="U1742" t="s">
        <v>20583</v>
      </c>
      <c r="V1742" t="s">
        <v>20584</v>
      </c>
      <c r="W1742" t="s">
        <v>20585</v>
      </c>
      <c r="X1742" t="s">
        <v>20586</v>
      </c>
      <c r="Y1742" t="s">
        <v>20587</v>
      </c>
      <c r="Z1742">
        <v>20</v>
      </c>
      <c r="AM1742">
        <v>3</v>
      </c>
      <c r="AN1742" t="s">
        <v>20588</v>
      </c>
      <c r="AO1742" t="s">
        <v>4692</v>
      </c>
      <c r="AP1742">
        <v>3</v>
      </c>
      <c r="AQ1742" t="s">
        <v>61</v>
      </c>
      <c r="AR1742" s="16">
        <v>43691</v>
      </c>
      <c r="AS1742">
        <v>11000000</v>
      </c>
      <c r="AT1742" t="s">
        <v>39</v>
      </c>
      <c r="AU1742">
        <v>11000000</v>
      </c>
      <c r="AV1742">
        <v>11000000</v>
      </c>
      <c r="AW1742" t="s">
        <v>39</v>
      </c>
      <c r="AX1742">
        <v>11000000</v>
      </c>
      <c r="AY1742" t="s">
        <v>60</v>
      </c>
      <c r="AZ1742">
        <v>13234348</v>
      </c>
      <c r="BA1742" t="s">
        <v>39</v>
      </c>
      <c r="BB1742">
        <v>13234348</v>
      </c>
      <c r="BC1742">
        <v>13234348</v>
      </c>
      <c r="BD1742" t="s">
        <v>39</v>
      </c>
      <c r="BE1742">
        <v>13234348</v>
      </c>
      <c r="BF1742">
        <v>1</v>
      </c>
      <c r="BG1742">
        <v>6</v>
      </c>
      <c r="CC1742" t="s">
        <v>5316</v>
      </c>
      <c r="CD1742">
        <v>21</v>
      </c>
      <c r="CF1742">
        <v>0</v>
      </c>
      <c r="CG1742">
        <v>0</v>
      </c>
      <c r="CI1742" t="s">
        <v>4580</v>
      </c>
      <c r="CP1742" t="s">
        <v>7004</v>
      </c>
      <c r="CQ1742" t="s">
        <v>20589</v>
      </c>
    </row>
    <row r="1743" spans="1:99" x14ac:dyDescent="0.2">
      <c r="A1743" s="21" t="s">
        <v>20590</v>
      </c>
      <c r="B1743" t="s">
        <v>20591</v>
      </c>
      <c r="C1743" s="16">
        <v>43040</v>
      </c>
      <c r="D1743" t="s">
        <v>4476</v>
      </c>
      <c r="G1743" t="s">
        <v>20592</v>
      </c>
      <c r="H1743" t="s">
        <v>4503</v>
      </c>
      <c r="I1743" t="s">
        <v>60</v>
      </c>
      <c r="J1743" t="s">
        <v>420</v>
      </c>
      <c r="K1743" t="s">
        <v>6059</v>
      </c>
      <c r="L1743" t="s">
        <v>20593</v>
      </c>
      <c r="M1743">
        <v>16.108000000000001</v>
      </c>
      <c r="N1743" t="s">
        <v>4484</v>
      </c>
      <c r="S1743" t="s">
        <v>4485</v>
      </c>
      <c r="T1743" t="s">
        <v>20594</v>
      </c>
      <c r="V1743" t="s">
        <v>20595</v>
      </c>
      <c r="W1743" t="s">
        <v>20596</v>
      </c>
      <c r="X1743" t="s">
        <v>20597</v>
      </c>
      <c r="Y1743" t="s">
        <v>20598</v>
      </c>
      <c r="Z1743">
        <v>2</v>
      </c>
      <c r="AM1743">
        <v>2</v>
      </c>
      <c r="AN1743" t="s">
        <v>20599</v>
      </c>
      <c r="AO1743" s="17">
        <v>18568</v>
      </c>
      <c r="AP1743">
        <v>3</v>
      </c>
      <c r="AQ1743" t="s">
        <v>61</v>
      </c>
      <c r="AR1743" s="16">
        <v>44293</v>
      </c>
      <c r="AS1743">
        <v>5000000</v>
      </c>
      <c r="AT1743" t="s">
        <v>35</v>
      </c>
      <c r="AU1743">
        <v>5936127</v>
      </c>
      <c r="AV1743">
        <v>5000000</v>
      </c>
      <c r="AW1743" t="s">
        <v>35</v>
      </c>
      <c r="AX1743">
        <v>5936127</v>
      </c>
      <c r="AY1743" t="s">
        <v>60</v>
      </c>
      <c r="AZ1743">
        <v>7136127</v>
      </c>
      <c r="BA1743" t="s">
        <v>39</v>
      </c>
      <c r="BB1743">
        <v>7136127</v>
      </c>
      <c r="BC1743">
        <v>7136127</v>
      </c>
      <c r="BD1743" t="s">
        <v>39</v>
      </c>
      <c r="BE1743">
        <v>7136127</v>
      </c>
      <c r="BF1743">
        <v>1</v>
      </c>
      <c r="BG1743">
        <v>1</v>
      </c>
      <c r="CC1743" t="s">
        <v>4926</v>
      </c>
      <c r="CD1743">
        <v>4</v>
      </c>
      <c r="CN1743" t="s">
        <v>4530</v>
      </c>
      <c r="CP1743" t="s">
        <v>4716</v>
      </c>
      <c r="CQ1743" t="s">
        <v>12413</v>
      </c>
    </row>
    <row r="1744" spans="1:99" x14ac:dyDescent="0.2">
      <c r="A1744" s="21" t="s">
        <v>3924</v>
      </c>
      <c r="B1744" t="s">
        <v>3926</v>
      </c>
      <c r="C1744" s="16">
        <v>41640</v>
      </c>
      <c r="D1744" t="s">
        <v>4476</v>
      </c>
      <c r="F1744" t="s">
        <v>77</v>
      </c>
      <c r="G1744" t="s">
        <v>20600</v>
      </c>
    </row>
    <row r="1745" spans="1:99" x14ac:dyDescent="0.2">
      <c r="A1745" s="21" t="s">
        <v>3910</v>
      </c>
      <c r="B1745" t="s">
        <v>3912</v>
      </c>
      <c r="C1745" s="16">
        <v>41771</v>
      </c>
      <c r="D1745" t="s">
        <v>4476</v>
      </c>
      <c r="E1745" t="s">
        <v>4881</v>
      </c>
      <c r="F1745" t="s">
        <v>77</v>
      </c>
      <c r="G1745" t="s">
        <v>20601</v>
      </c>
      <c r="H1745" t="s">
        <v>4503</v>
      </c>
      <c r="I1745" t="s">
        <v>5064</v>
      </c>
      <c r="J1745" t="s">
        <v>3911</v>
      </c>
      <c r="K1745" t="s">
        <v>20602</v>
      </c>
      <c r="L1745" t="s">
        <v>3913</v>
      </c>
      <c r="M1745">
        <v>16.292000000000002</v>
      </c>
      <c r="N1745" t="s">
        <v>4484</v>
      </c>
      <c r="O1745" s="16">
        <v>43013</v>
      </c>
      <c r="P1745" t="s">
        <v>4476</v>
      </c>
      <c r="S1745" t="s">
        <v>4485</v>
      </c>
      <c r="T1745" t="s">
        <v>3914</v>
      </c>
      <c r="U1745" t="s">
        <v>20603</v>
      </c>
      <c r="V1745" t="s">
        <v>20604</v>
      </c>
      <c r="W1745" t="s">
        <v>20605</v>
      </c>
      <c r="X1745" t="s">
        <v>20606</v>
      </c>
      <c r="Y1745" t="s">
        <v>20607</v>
      </c>
      <c r="Z1745">
        <v>20</v>
      </c>
      <c r="AM1745">
        <v>3</v>
      </c>
      <c r="AN1745" t="s">
        <v>20608</v>
      </c>
      <c r="AO1745" s="17">
        <v>18568</v>
      </c>
      <c r="AP1745">
        <v>5</v>
      </c>
      <c r="AQ1745" t="s">
        <v>203</v>
      </c>
      <c r="AR1745" s="16">
        <v>43027</v>
      </c>
      <c r="AS1745">
        <v>15000000</v>
      </c>
      <c r="AT1745" t="s">
        <v>1244</v>
      </c>
      <c r="AU1745">
        <v>19726459</v>
      </c>
      <c r="AV1745">
        <v>15000000</v>
      </c>
      <c r="AW1745" t="s">
        <v>1244</v>
      </c>
      <c r="AX1745">
        <v>19726459</v>
      </c>
      <c r="AY1745" t="s">
        <v>5064</v>
      </c>
      <c r="AZ1745">
        <v>17505523</v>
      </c>
      <c r="BA1745" t="s">
        <v>1244</v>
      </c>
      <c r="BB1745">
        <v>23130090</v>
      </c>
      <c r="BC1745">
        <v>17505523</v>
      </c>
      <c r="BD1745" t="s">
        <v>1244</v>
      </c>
      <c r="BE1745">
        <v>23130090</v>
      </c>
      <c r="BF1745">
        <v>3</v>
      </c>
      <c r="BG1745">
        <v>4</v>
      </c>
      <c r="BH1745" t="s">
        <v>20609</v>
      </c>
      <c r="BI1745" t="s">
        <v>20610</v>
      </c>
      <c r="BJ1745" s="16">
        <v>43013</v>
      </c>
      <c r="BK1745" t="s">
        <v>4476</v>
      </c>
      <c r="BO1745" t="s">
        <v>5195</v>
      </c>
      <c r="BP1745" t="s">
        <v>9871</v>
      </c>
      <c r="CC1745" t="s">
        <v>9046</v>
      </c>
      <c r="CD1745">
        <v>26</v>
      </c>
      <c r="CF1745">
        <v>0</v>
      </c>
      <c r="CG1745">
        <v>2</v>
      </c>
      <c r="CI1745" t="s">
        <v>4498</v>
      </c>
    </row>
    <row r="1746" spans="1:99" x14ac:dyDescent="0.2">
      <c r="A1746" s="21" t="s">
        <v>20611</v>
      </c>
      <c r="B1746" t="s">
        <v>20612</v>
      </c>
      <c r="C1746" s="16">
        <v>41153</v>
      </c>
      <c r="D1746" t="s">
        <v>4476</v>
      </c>
      <c r="F1746" t="s">
        <v>77</v>
      </c>
      <c r="G1746" t="s">
        <v>20613</v>
      </c>
      <c r="H1746" t="s">
        <v>4503</v>
      </c>
      <c r="I1746" t="s">
        <v>34</v>
      </c>
      <c r="J1746" t="s">
        <v>20614</v>
      </c>
      <c r="K1746" t="s">
        <v>5041</v>
      </c>
      <c r="L1746" t="s">
        <v>20615</v>
      </c>
      <c r="M1746">
        <v>16.361000000000001</v>
      </c>
      <c r="N1746" t="s">
        <v>4484</v>
      </c>
      <c r="S1746" t="s">
        <v>4485</v>
      </c>
      <c r="T1746" t="s">
        <v>20616</v>
      </c>
      <c r="U1746" t="s">
        <v>20617</v>
      </c>
      <c r="W1746" t="s">
        <v>20618</v>
      </c>
      <c r="X1746" t="s">
        <v>20619</v>
      </c>
      <c r="Y1746" t="s">
        <v>20620</v>
      </c>
      <c r="Z1746">
        <v>11</v>
      </c>
      <c r="AM1746">
        <v>3</v>
      </c>
      <c r="AN1746" t="s">
        <v>20621</v>
      </c>
      <c r="AO1746" t="s">
        <v>4692</v>
      </c>
      <c r="AP1746">
        <v>4</v>
      </c>
      <c r="AQ1746" t="s">
        <v>36</v>
      </c>
      <c r="AR1746" s="16">
        <v>44224</v>
      </c>
      <c r="AS1746">
        <v>15000000</v>
      </c>
      <c r="AT1746" t="s">
        <v>35</v>
      </c>
      <c r="AU1746">
        <v>18179989</v>
      </c>
      <c r="AV1746">
        <v>15000000</v>
      </c>
      <c r="AW1746" t="s">
        <v>35</v>
      </c>
      <c r="AX1746">
        <v>18179989</v>
      </c>
      <c r="AY1746" t="s">
        <v>34</v>
      </c>
      <c r="AZ1746">
        <v>35098020</v>
      </c>
      <c r="BA1746" t="s">
        <v>39</v>
      </c>
      <c r="BB1746">
        <v>35098020</v>
      </c>
      <c r="BC1746">
        <v>35098020</v>
      </c>
      <c r="BD1746" t="s">
        <v>39</v>
      </c>
      <c r="BE1746">
        <v>35098020</v>
      </c>
      <c r="BF1746">
        <v>4</v>
      </c>
      <c r="BG1746">
        <v>9</v>
      </c>
      <c r="CC1746" t="s">
        <v>10713</v>
      </c>
      <c r="CD1746">
        <v>26</v>
      </c>
      <c r="CJ1746">
        <v>13448117</v>
      </c>
      <c r="CK1746" t="s">
        <v>39</v>
      </c>
      <c r="CL1746">
        <v>13448117</v>
      </c>
      <c r="CN1746" t="s">
        <v>4530</v>
      </c>
      <c r="CP1746" t="s">
        <v>4581</v>
      </c>
      <c r="CQ1746" t="s">
        <v>20622</v>
      </c>
      <c r="CU1746">
        <v>24</v>
      </c>
    </row>
    <row r="1747" spans="1:99" x14ac:dyDescent="0.2">
      <c r="A1747" s="21" t="s">
        <v>1476</v>
      </c>
      <c r="B1747" t="s">
        <v>1478</v>
      </c>
      <c r="C1747" s="16">
        <v>42863</v>
      </c>
      <c r="D1747" t="s">
        <v>4476</v>
      </c>
      <c r="F1747" t="s">
        <v>53</v>
      </c>
      <c r="G1747" t="s">
        <v>20623</v>
      </c>
      <c r="H1747" t="s">
        <v>4503</v>
      </c>
      <c r="I1747" t="s">
        <v>5286</v>
      </c>
      <c r="J1747" t="s">
        <v>1477</v>
      </c>
      <c r="K1747" t="s">
        <v>4506</v>
      </c>
      <c r="L1747" t="s">
        <v>1479</v>
      </c>
      <c r="M1747">
        <v>16.399999999999999</v>
      </c>
      <c r="N1747" t="s">
        <v>4484</v>
      </c>
      <c r="S1747" t="s">
        <v>4485</v>
      </c>
      <c r="T1747" t="s">
        <v>1480</v>
      </c>
      <c r="U1747" t="s">
        <v>20624</v>
      </c>
      <c r="V1747" t="s">
        <v>20625</v>
      </c>
      <c r="W1747" t="s">
        <v>20626</v>
      </c>
      <c r="X1747" t="s">
        <v>20627</v>
      </c>
      <c r="Z1747">
        <v>7</v>
      </c>
      <c r="AM1747">
        <v>2</v>
      </c>
      <c r="AN1747" t="s">
        <v>20628</v>
      </c>
      <c r="AO1747" s="17">
        <v>18568</v>
      </c>
      <c r="AP1747">
        <v>7</v>
      </c>
      <c r="AQ1747" t="s">
        <v>52</v>
      </c>
      <c r="AR1747" s="16">
        <v>44298</v>
      </c>
      <c r="AS1747">
        <v>1500000</v>
      </c>
      <c r="AT1747" t="s">
        <v>1244</v>
      </c>
      <c r="AU1747">
        <v>2063251</v>
      </c>
      <c r="AV1747">
        <v>1000000</v>
      </c>
      <c r="AW1747" t="s">
        <v>1244</v>
      </c>
      <c r="AX1747">
        <v>1321903</v>
      </c>
      <c r="AY1747" t="s">
        <v>52</v>
      </c>
      <c r="AZ1747">
        <v>2300000</v>
      </c>
      <c r="BA1747" t="s">
        <v>1244</v>
      </c>
      <c r="BB1747">
        <v>2972104</v>
      </c>
      <c r="BC1747">
        <v>3870000</v>
      </c>
      <c r="BD1747" t="s">
        <v>1244</v>
      </c>
      <c r="BE1747">
        <v>5128357</v>
      </c>
      <c r="BF1747">
        <v>2</v>
      </c>
      <c r="BG1747">
        <v>9</v>
      </c>
      <c r="CC1747" t="s">
        <v>20629</v>
      </c>
      <c r="CD1747">
        <v>20</v>
      </c>
      <c r="CP1747" t="s">
        <v>11172</v>
      </c>
      <c r="CQ1747" t="s">
        <v>20630</v>
      </c>
    </row>
    <row r="1748" spans="1:99" x14ac:dyDescent="0.2">
      <c r="A1748" s="21" t="s">
        <v>20631</v>
      </c>
      <c r="B1748" t="s">
        <v>20632</v>
      </c>
      <c r="C1748" s="16">
        <v>43263</v>
      </c>
      <c r="D1748" t="s">
        <v>4476</v>
      </c>
      <c r="G1748" t="s">
        <v>20633</v>
      </c>
      <c r="H1748" t="s">
        <v>4503</v>
      </c>
      <c r="I1748" t="s">
        <v>60</v>
      </c>
      <c r="J1748" t="s">
        <v>6206</v>
      </c>
      <c r="K1748" t="s">
        <v>20634</v>
      </c>
      <c r="L1748" t="s">
        <v>20635</v>
      </c>
      <c r="M1748">
        <v>16.45</v>
      </c>
      <c r="N1748" t="s">
        <v>4484</v>
      </c>
      <c r="S1748" t="s">
        <v>4485</v>
      </c>
      <c r="T1748" t="s">
        <v>20636</v>
      </c>
      <c r="U1748" t="s">
        <v>20637</v>
      </c>
      <c r="V1748" t="s">
        <v>20638</v>
      </c>
      <c r="W1748" t="s">
        <v>20639</v>
      </c>
      <c r="X1748" t="s">
        <v>20640</v>
      </c>
      <c r="Z1748">
        <v>4</v>
      </c>
      <c r="AM1748">
        <v>6</v>
      </c>
      <c r="AN1748" t="s">
        <v>20641</v>
      </c>
      <c r="AO1748" s="17">
        <v>18568</v>
      </c>
      <c r="AP1748">
        <v>6</v>
      </c>
      <c r="AQ1748" t="s">
        <v>61</v>
      </c>
      <c r="AR1748" s="16">
        <v>44369</v>
      </c>
      <c r="AS1748">
        <v>3500000</v>
      </c>
      <c r="AT1748" t="s">
        <v>35</v>
      </c>
      <c r="AU1748">
        <v>4177737</v>
      </c>
      <c r="AV1748">
        <v>3500000</v>
      </c>
      <c r="AW1748" t="s">
        <v>35</v>
      </c>
      <c r="AX1748">
        <v>4177737</v>
      </c>
      <c r="AY1748" t="s">
        <v>60</v>
      </c>
      <c r="AZ1748">
        <v>6137745</v>
      </c>
      <c r="BA1748" t="s">
        <v>39</v>
      </c>
      <c r="BB1748">
        <v>6137745</v>
      </c>
      <c r="BC1748">
        <v>6137745</v>
      </c>
      <c r="BD1748" t="s">
        <v>39</v>
      </c>
      <c r="BE1748">
        <v>6137745</v>
      </c>
      <c r="BF1748">
        <v>1</v>
      </c>
      <c r="BG1748">
        <v>5</v>
      </c>
      <c r="CN1748" t="s">
        <v>4530</v>
      </c>
      <c r="CP1748" t="s">
        <v>4728</v>
      </c>
      <c r="CQ1748" t="s">
        <v>20642</v>
      </c>
    </row>
    <row r="1749" spans="1:99" x14ac:dyDescent="0.2">
      <c r="A1749" s="21" t="s">
        <v>20643</v>
      </c>
      <c r="B1749" t="s">
        <v>20644</v>
      </c>
      <c r="C1749" s="16">
        <v>42370</v>
      </c>
      <c r="D1749" t="s">
        <v>4501</v>
      </c>
      <c r="F1749" t="s">
        <v>77</v>
      </c>
      <c r="G1749" t="s">
        <v>20645</v>
      </c>
      <c r="H1749" t="s">
        <v>4503</v>
      </c>
      <c r="I1749" t="s">
        <v>67</v>
      </c>
      <c r="J1749" t="s">
        <v>73</v>
      </c>
      <c r="K1749" t="s">
        <v>5203</v>
      </c>
      <c r="L1749" t="s">
        <v>20646</v>
      </c>
      <c r="M1749">
        <v>16.536000000000001</v>
      </c>
      <c r="N1749" t="s">
        <v>4484</v>
      </c>
      <c r="S1749" t="s">
        <v>4485</v>
      </c>
      <c r="T1749" t="s">
        <v>20647</v>
      </c>
      <c r="W1749" t="s">
        <v>20648</v>
      </c>
      <c r="X1749" t="s">
        <v>20649</v>
      </c>
      <c r="Y1749" t="s">
        <v>20650</v>
      </c>
      <c r="Z1749">
        <v>3</v>
      </c>
      <c r="AM1749">
        <v>1</v>
      </c>
      <c r="AN1749" t="s">
        <v>20651</v>
      </c>
      <c r="AO1749" s="18">
        <v>44470</v>
      </c>
      <c r="AP1749">
        <v>4</v>
      </c>
      <c r="AQ1749" t="s">
        <v>61</v>
      </c>
      <c r="AR1749" s="16">
        <v>44207</v>
      </c>
      <c r="AS1749">
        <v>14400000</v>
      </c>
      <c r="AT1749" t="s">
        <v>35</v>
      </c>
      <c r="AU1749">
        <v>17510408</v>
      </c>
      <c r="AV1749">
        <v>14400000</v>
      </c>
      <c r="AW1749" t="s">
        <v>35</v>
      </c>
      <c r="AX1749">
        <v>17510408</v>
      </c>
      <c r="AY1749" t="s">
        <v>67</v>
      </c>
      <c r="AZ1749">
        <v>29220011</v>
      </c>
      <c r="BA1749" t="s">
        <v>39</v>
      </c>
      <c r="BB1749">
        <v>29220011</v>
      </c>
      <c r="BC1749">
        <v>29220011</v>
      </c>
      <c r="BD1749" t="s">
        <v>39</v>
      </c>
      <c r="BE1749">
        <v>29220011</v>
      </c>
      <c r="BF1749">
        <v>6</v>
      </c>
      <c r="BG1749">
        <v>7</v>
      </c>
      <c r="CC1749" t="s">
        <v>6665</v>
      </c>
      <c r="CD1749">
        <v>8</v>
      </c>
      <c r="CP1749" t="s">
        <v>4555</v>
      </c>
      <c r="CQ1749" t="s">
        <v>20652</v>
      </c>
    </row>
    <row r="1750" spans="1:99" x14ac:dyDescent="0.2">
      <c r="A1750" s="21" t="s">
        <v>20653</v>
      </c>
      <c r="B1750" t="s">
        <v>20654</v>
      </c>
      <c r="C1750" s="16">
        <v>41281</v>
      </c>
      <c r="D1750" t="s">
        <v>4476</v>
      </c>
      <c r="F1750" t="s">
        <v>77</v>
      </c>
      <c r="G1750" t="s">
        <v>20655</v>
      </c>
      <c r="H1750" t="s">
        <v>4503</v>
      </c>
      <c r="I1750" t="s">
        <v>5286</v>
      </c>
      <c r="J1750" t="s">
        <v>20656</v>
      </c>
      <c r="K1750" t="s">
        <v>4696</v>
      </c>
      <c r="L1750" t="s">
        <v>20657</v>
      </c>
      <c r="M1750">
        <v>16.538</v>
      </c>
      <c r="N1750" t="s">
        <v>4484</v>
      </c>
      <c r="S1750" t="s">
        <v>4485</v>
      </c>
      <c r="T1750" t="s">
        <v>20658</v>
      </c>
      <c r="U1750" t="s">
        <v>20659</v>
      </c>
      <c r="W1750" t="s">
        <v>20660</v>
      </c>
      <c r="X1750" t="s">
        <v>20661</v>
      </c>
      <c r="Y1750" t="s">
        <v>20662</v>
      </c>
      <c r="Z1750">
        <v>49</v>
      </c>
      <c r="AM1750">
        <v>3</v>
      </c>
      <c r="AN1750" t="s">
        <v>20663</v>
      </c>
      <c r="AO1750" s="17">
        <v>18568</v>
      </c>
      <c r="AP1750">
        <v>7</v>
      </c>
      <c r="AR1750" s="16">
        <v>43655</v>
      </c>
      <c r="AS1750">
        <v>2200000</v>
      </c>
      <c r="AT1750" t="s">
        <v>35</v>
      </c>
      <c r="AU1750">
        <v>2464977</v>
      </c>
      <c r="AV1750">
        <v>1600000</v>
      </c>
      <c r="AW1750" t="s">
        <v>35</v>
      </c>
      <c r="AX1750">
        <v>1884239</v>
      </c>
      <c r="AY1750" t="s">
        <v>97</v>
      </c>
      <c r="AZ1750">
        <v>5296757</v>
      </c>
      <c r="BA1750" t="s">
        <v>39</v>
      </c>
      <c r="BB1750">
        <v>5296757</v>
      </c>
      <c r="BC1750">
        <v>13195348</v>
      </c>
      <c r="BD1750" t="s">
        <v>39</v>
      </c>
      <c r="BE1750">
        <v>13195348</v>
      </c>
      <c r="BF1750">
        <v>3</v>
      </c>
      <c r="BG1750">
        <v>10</v>
      </c>
      <c r="CC1750" t="s">
        <v>4607</v>
      </c>
      <c r="CD1750">
        <v>2</v>
      </c>
      <c r="CF1750">
        <v>0</v>
      </c>
      <c r="CG1750">
        <v>2</v>
      </c>
      <c r="CI1750" t="s">
        <v>4594</v>
      </c>
    </row>
    <row r="1751" spans="1:99" x14ac:dyDescent="0.2">
      <c r="A1751" s="21" t="s">
        <v>20664</v>
      </c>
      <c r="B1751" t="s">
        <v>20665</v>
      </c>
      <c r="C1751" s="16">
        <v>42736</v>
      </c>
      <c r="D1751" t="s">
        <v>4501</v>
      </c>
      <c r="F1751" t="s">
        <v>53</v>
      </c>
      <c r="G1751" t="s">
        <v>20666</v>
      </c>
      <c r="H1751" t="s">
        <v>4503</v>
      </c>
      <c r="I1751" t="s">
        <v>97</v>
      </c>
      <c r="J1751" t="s">
        <v>49</v>
      </c>
      <c r="K1751" t="s">
        <v>10686</v>
      </c>
      <c r="L1751" t="s">
        <v>20667</v>
      </c>
      <c r="M1751">
        <v>16.611000000000001</v>
      </c>
      <c r="N1751" t="s">
        <v>4484</v>
      </c>
      <c r="S1751" t="s">
        <v>4485</v>
      </c>
      <c r="T1751" t="s">
        <v>20668</v>
      </c>
      <c r="U1751" t="s">
        <v>20669</v>
      </c>
      <c r="V1751" t="s">
        <v>20670</v>
      </c>
      <c r="W1751" t="s">
        <v>20671</v>
      </c>
      <c r="X1751" t="s">
        <v>20672</v>
      </c>
      <c r="Y1751" t="s">
        <v>20673</v>
      </c>
      <c r="Z1751">
        <v>14</v>
      </c>
      <c r="AM1751">
        <v>1</v>
      </c>
      <c r="AN1751" t="s">
        <v>20674</v>
      </c>
      <c r="AO1751" s="17">
        <v>18568</v>
      </c>
      <c r="AP1751">
        <v>3</v>
      </c>
      <c r="AR1751" s="16">
        <v>44315</v>
      </c>
      <c r="AS1751">
        <v>20000000</v>
      </c>
      <c r="AT1751" t="s">
        <v>35</v>
      </c>
      <c r="AU1751">
        <v>24251242</v>
      </c>
      <c r="AV1751">
        <v>20000000</v>
      </c>
      <c r="AW1751" t="s">
        <v>35</v>
      </c>
      <c r="AX1751">
        <v>24251242</v>
      </c>
      <c r="AY1751" t="s">
        <v>97</v>
      </c>
      <c r="AZ1751">
        <v>43200000</v>
      </c>
      <c r="BA1751" t="s">
        <v>35</v>
      </c>
      <c r="BB1751">
        <v>50365013</v>
      </c>
      <c r="BC1751">
        <v>43200000</v>
      </c>
      <c r="BD1751" t="s">
        <v>35</v>
      </c>
      <c r="BE1751">
        <v>50365013</v>
      </c>
      <c r="BF1751">
        <v>1</v>
      </c>
      <c r="BG1751">
        <v>1</v>
      </c>
      <c r="CC1751" t="s">
        <v>4607</v>
      </c>
      <c r="CD1751">
        <v>2</v>
      </c>
      <c r="CP1751" t="s">
        <v>4915</v>
      </c>
      <c r="CQ1751" t="s">
        <v>20675</v>
      </c>
    </row>
    <row r="1752" spans="1:99" x14ac:dyDescent="0.2">
      <c r="A1752" s="21" t="s">
        <v>20676</v>
      </c>
      <c r="B1752" t="s">
        <v>20677</v>
      </c>
      <c r="C1752" s="16">
        <v>40544</v>
      </c>
      <c r="D1752" t="s">
        <v>4501</v>
      </c>
      <c r="F1752" t="s">
        <v>77</v>
      </c>
      <c r="G1752" t="s">
        <v>20678</v>
      </c>
      <c r="H1752" t="s">
        <v>4503</v>
      </c>
      <c r="I1752" t="s">
        <v>60</v>
      </c>
      <c r="J1752" t="s">
        <v>2779</v>
      </c>
      <c r="K1752" t="s">
        <v>4587</v>
      </c>
      <c r="L1752" t="s">
        <v>20679</v>
      </c>
      <c r="M1752">
        <v>16.635999999999999</v>
      </c>
      <c r="N1752" t="s">
        <v>4484</v>
      </c>
      <c r="S1752" t="s">
        <v>4485</v>
      </c>
      <c r="T1752" t="s">
        <v>20680</v>
      </c>
      <c r="U1752" t="s">
        <v>20681</v>
      </c>
      <c r="V1752" t="s">
        <v>20682</v>
      </c>
      <c r="W1752" t="s">
        <v>20683</v>
      </c>
      <c r="X1752" t="s">
        <v>20684</v>
      </c>
      <c r="Y1752" t="s">
        <v>20685</v>
      </c>
      <c r="Z1752">
        <v>16</v>
      </c>
      <c r="AM1752">
        <v>2</v>
      </c>
      <c r="AN1752" t="s">
        <v>20686</v>
      </c>
      <c r="AO1752" s="18">
        <v>44470</v>
      </c>
      <c r="AP1752">
        <v>3</v>
      </c>
      <c r="AQ1752" t="s">
        <v>61</v>
      </c>
      <c r="AR1752" s="16">
        <v>44243</v>
      </c>
      <c r="AS1752">
        <v>4000000</v>
      </c>
      <c r="AT1752" t="s">
        <v>35</v>
      </c>
      <c r="AU1752">
        <v>4835297</v>
      </c>
      <c r="AV1752">
        <v>4000000</v>
      </c>
      <c r="AW1752" t="s">
        <v>35</v>
      </c>
      <c r="AX1752">
        <v>4835297</v>
      </c>
      <c r="AY1752" t="s">
        <v>60</v>
      </c>
      <c r="AZ1752">
        <v>6659221</v>
      </c>
      <c r="BA1752" t="s">
        <v>39</v>
      </c>
      <c r="BB1752">
        <v>6659221</v>
      </c>
      <c r="BC1752">
        <v>6659221</v>
      </c>
      <c r="BD1752" t="s">
        <v>39</v>
      </c>
      <c r="BE1752">
        <v>6659221</v>
      </c>
      <c r="BF1752">
        <v>3</v>
      </c>
      <c r="BG1752">
        <v>6</v>
      </c>
      <c r="CC1752" t="s">
        <v>20687</v>
      </c>
      <c r="CD1752">
        <v>9</v>
      </c>
      <c r="CF1752">
        <v>0</v>
      </c>
      <c r="CG1752">
        <v>2</v>
      </c>
      <c r="CI1752" t="s">
        <v>4594</v>
      </c>
    </row>
    <row r="1753" spans="1:99" x14ac:dyDescent="0.2">
      <c r="A1753" s="21" t="s">
        <v>20688</v>
      </c>
      <c r="B1753" t="s">
        <v>20689</v>
      </c>
      <c r="C1753" s="16">
        <v>42292</v>
      </c>
      <c r="D1753" t="s">
        <v>4476</v>
      </c>
      <c r="F1753" t="s">
        <v>77</v>
      </c>
      <c r="G1753" t="s">
        <v>20690</v>
      </c>
    </row>
    <row r="1754" spans="1:99" x14ac:dyDescent="0.2">
      <c r="A1754" s="21" t="s">
        <v>20691</v>
      </c>
      <c r="B1754" t="s">
        <v>20692</v>
      </c>
      <c r="C1754" s="16">
        <v>42412</v>
      </c>
      <c r="D1754" t="s">
        <v>4476</v>
      </c>
      <c r="F1754" t="s">
        <v>77</v>
      </c>
      <c r="G1754" t="s">
        <v>20693</v>
      </c>
    </row>
    <row r="1755" spans="1:99" x14ac:dyDescent="0.2">
      <c r="A1755" s="21" t="s">
        <v>14063</v>
      </c>
      <c r="B1755" t="s">
        <v>14064</v>
      </c>
      <c r="C1755" s="16">
        <v>40969</v>
      </c>
      <c r="D1755" t="s">
        <v>4546</v>
      </c>
      <c r="E1755" t="s">
        <v>4477</v>
      </c>
      <c r="F1755" t="s">
        <v>77</v>
      </c>
      <c r="G1755" t="s">
        <v>20694</v>
      </c>
      <c r="H1755" t="s">
        <v>4503</v>
      </c>
      <c r="I1755" t="s">
        <v>97</v>
      </c>
      <c r="J1755" t="s">
        <v>16516</v>
      </c>
      <c r="K1755" t="s">
        <v>5865</v>
      </c>
      <c r="L1755" t="s">
        <v>20695</v>
      </c>
      <c r="M1755">
        <v>16.878</v>
      </c>
      <c r="N1755" t="s">
        <v>4484</v>
      </c>
      <c r="S1755" t="s">
        <v>4485</v>
      </c>
      <c r="T1755" t="s">
        <v>20696</v>
      </c>
      <c r="U1755" t="s">
        <v>20697</v>
      </c>
      <c r="V1755" t="s">
        <v>20698</v>
      </c>
      <c r="W1755" t="s">
        <v>20699</v>
      </c>
      <c r="X1755" t="s">
        <v>20700</v>
      </c>
      <c r="Y1755">
        <f>35820-735-2590</f>
        <v>32495</v>
      </c>
      <c r="Z1755">
        <v>155</v>
      </c>
      <c r="AD1755">
        <v>5</v>
      </c>
      <c r="AE1755">
        <v>5</v>
      </c>
      <c r="AM1755">
        <v>6</v>
      </c>
      <c r="AN1755" t="s">
        <v>20701</v>
      </c>
      <c r="AO1755" s="17">
        <v>18568</v>
      </c>
      <c r="AP1755">
        <v>13</v>
      </c>
      <c r="AR1755" s="16">
        <v>43844</v>
      </c>
      <c r="AS1755">
        <v>1860000</v>
      </c>
      <c r="AT1755" t="s">
        <v>35</v>
      </c>
      <c r="AU1755">
        <v>2069745</v>
      </c>
      <c r="AV1755">
        <v>1860000</v>
      </c>
      <c r="AW1755" t="s">
        <v>35</v>
      </c>
      <c r="AX1755">
        <v>2069745</v>
      </c>
      <c r="AY1755" t="s">
        <v>97</v>
      </c>
      <c r="AZ1755">
        <v>6595330</v>
      </c>
      <c r="BA1755" t="s">
        <v>39</v>
      </c>
      <c r="BB1755">
        <v>6595330</v>
      </c>
      <c r="BC1755">
        <v>6932609</v>
      </c>
      <c r="BD1755" t="s">
        <v>39</v>
      </c>
      <c r="BE1755">
        <v>6932609</v>
      </c>
      <c r="BF1755">
        <v>2</v>
      </c>
      <c r="BG1755">
        <v>9</v>
      </c>
      <c r="CC1755" t="s">
        <v>4791</v>
      </c>
      <c r="CD1755">
        <v>4</v>
      </c>
      <c r="CF1755">
        <v>0</v>
      </c>
      <c r="CG1755">
        <v>2</v>
      </c>
      <c r="CI1755" t="s">
        <v>4498</v>
      </c>
    </row>
    <row r="1756" spans="1:99" x14ac:dyDescent="0.2">
      <c r="A1756" s="21" t="s">
        <v>20702</v>
      </c>
      <c r="B1756" t="s">
        <v>20703</v>
      </c>
      <c r="C1756" s="16">
        <v>40968</v>
      </c>
      <c r="D1756" t="s">
        <v>4476</v>
      </c>
      <c r="F1756" t="s">
        <v>77</v>
      </c>
      <c r="G1756" t="s">
        <v>20704</v>
      </c>
      <c r="H1756" t="s">
        <v>4503</v>
      </c>
      <c r="I1756" t="s">
        <v>97</v>
      </c>
      <c r="J1756" t="s">
        <v>20705</v>
      </c>
      <c r="K1756" t="s">
        <v>5704</v>
      </c>
      <c r="L1756" t="s">
        <v>20706</v>
      </c>
      <c r="M1756">
        <v>16.928999999999998</v>
      </c>
      <c r="N1756" t="s">
        <v>4484</v>
      </c>
      <c r="S1756" t="s">
        <v>4485</v>
      </c>
      <c r="T1756" t="s">
        <v>20707</v>
      </c>
      <c r="U1756" t="s">
        <v>20708</v>
      </c>
      <c r="V1756" t="s">
        <v>20709</v>
      </c>
      <c r="W1756" t="s">
        <v>20710</v>
      </c>
      <c r="X1756" t="s">
        <v>20711</v>
      </c>
      <c r="Y1756">
        <v>43720882960</v>
      </c>
      <c r="Z1756">
        <v>32</v>
      </c>
      <c r="AM1756">
        <v>5</v>
      </c>
      <c r="AN1756" t="s">
        <v>20712</v>
      </c>
      <c r="AO1756" t="s">
        <v>4692</v>
      </c>
      <c r="AP1756">
        <v>11</v>
      </c>
      <c r="AR1756" s="16">
        <v>44048</v>
      </c>
      <c r="AS1756">
        <v>6000000</v>
      </c>
      <c r="AT1756" t="s">
        <v>35</v>
      </c>
      <c r="AU1756">
        <v>7123530</v>
      </c>
      <c r="AV1756">
        <v>6000000</v>
      </c>
      <c r="AW1756" t="s">
        <v>35</v>
      </c>
      <c r="AX1756">
        <v>7123530</v>
      </c>
      <c r="AY1756" t="s">
        <v>97</v>
      </c>
      <c r="AZ1756">
        <v>13728530</v>
      </c>
      <c r="BA1756" t="s">
        <v>39</v>
      </c>
      <c r="BB1756">
        <v>13728530</v>
      </c>
      <c r="BC1756">
        <v>15478530</v>
      </c>
      <c r="BD1756" t="s">
        <v>39</v>
      </c>
      <c r="BE1756">
        <v>15478530</v>
      </c>
      <c r="BF1756">
        <v>5</v>
      </c>
      <c r="BG1756">
        <v>21</v>
      </c>
      <c r="CC1756" t="s">
        <v>4607</v>
      </c>
      <c r="CD1756">
        <v>2</v>
      </c>
      <c r="CJ1756">
        <v>47999</v>
      </c>
      <c r="CK1756" t="s">
        <v>39</v>
      </c>
      <c r="CL1756">
        <v>47999</v>
      </c>
      <c r="CN1756" t="s">
        <v>4530</v>
      </c>
      <c r="CP1756" t="s">
        <v>20713</v>
      </c>
      <c r="CQ1756" t="s">
        <v>20714</v>
      </c>
      <c r="CU1756">
        <v>20</v>
      </c>
    </row>
    <row r="1757" spans="1:99" x14ac:dyDescent="0.2">
      <c r="A1757" s="21" t="s">
        <v>20715</v>
      </c>
      <c r="B1757" t="s">
        <v>20716</v>
      </c>
      <c r="C1757" s="16">
        <v>42736</v>
      </c>
      <c r="D1757" t="s">
        <v>4501</v>
      </c>
      <c r="F1757" t="s">
        <v>53</v>
      </c>
      <c r="G1757" t="s">
        <v>20717</v>
      </c>
      <c r="H1757" t="s">
        <v>4503</v>
      </c>
      <c r="I1757" t="s">
        <v>97</v>
      </c>
      <c r="J1757" t="s">
        <v>20718</v>
      </c>
      <c r="K1757" t="s">
        <v>5586</v>
      </c>
      <c r="L1757" t="s">
        <v>20719</v>
      </c>
      <c r="M1757">
        <v>16.931000000000001</v>
      </c>
      <c r="N1757" t="s">
        <v>4484</v>
      </c>
      <c r="S1757" t="s">
        <v>4485</v>
      </c>
      <c r="T1757" t="s">
        <v>20720</v>
      </c>
      <c r="U1757" t="s">
        <v>20721</v>
      </c>
      <c r="V1757" t="s">
        <v>20722</v>
      </c>
      <c r="W1757" t="s">
        <v>20723</v>
      </c>
      <c r="X1757" t="s">
        <v>20724</v>
      </c>
      <c r="Y1757" t="s">
        <v>20725</v>
      </c>
      <c r="Z1757">
        <v>5</v>
      </c>
      <c r="AM1757">
        <v>3</v>
      </c>
      <c r="AN1757" t="s">
        <v>20726</v>
      </c>
      <c r="AO1757" s="17">
        <v>18568</v>
      </c>
      <c r="AP1757">
        <v>5</v>
      </c>
      <c r="AR1757" s="16">
        <v>44013</v>
      </c>
      <c r="AS1757">
        <v>5000000</v>
      </c>
      <c r="AT1757" t="s">
        <v>35</v>
      </c>
      <c r="AU1757">
        <v>5625701</v>
      </c>
      <c r="AV1757">
        <v>5000000</v>
      </c>
      <c r="AW1757" t="s">
        <v>35</v>
      </c>
      <c r="AX1757">
        <v>5625701</v>
      </c>
      <c r="AY1757" t="s">
        <v>97</v>
      </c>
      <c r="AZ1757">
        <v>8164924</v>
      </c>
      <c r="BA1757" t="s">
        <v>39</v>
      </c>
      <c r="BB1757">
        <v>8164924</v>
      </c>
      <c r="BC1757">
        <v>8164924</v>
      </c>
      <c r="BD1757" t="s">
        <v>39</v>
      </c>
      <c r="BE1757">
        <v>8164924</v>
      </c>
      <c r="BF1757">
        <v>4</v>
      </c>
      <c r="BG1757">
        <v>5</v>
      </c>
      <c r="CC1757" t="s">
        <v>20727</v>
      </c>
      <c r="CD1757">
        <v>5</v>
      </c>
      <c r="CN1757" t="s">
        <v>4530</v>
      </c>
      <c r="CP1757" t="s">
        <v>20728</v>
      </c>
      <c r="CQ1757" t="s">
        <v>20729</v>
      </c>
    </row>
    <row r="1758" spans="1:99" x14ac:dyDescent="0.2">
      <c r="A1758" s="21" t="s">
        <v>2222</v>
      </c>
      <c r="B1758" t="s">
        <v>2224</v>
      </c>
      <c r="C1758" s="16">
        <v>42370</v>
      </c>
      <c r="D1758" t="s">
        <v>4501</v>
      </c>
      <c r="F1758" t="s">
        <v>53</v>
      </c>
      <c r="G1758" t="s">
        <v>20730</v>
      </c>
      <c r="H1758" t="s">
        <v>4503</v>
      </c>
      <c r="I1758" t="s">
        <v>5130</v>
      </c>
      <c r="J1758" t="s">
        <v>2223</v>
      </c>
      <c r="K1758" t="s">
        <v>4506</v>
      </c>
      <c r="L1758" t="s">
        <v>2225</v>
      </c>
      <c r="M1758">
        <v>16.940000000000001</v>
      </c>
      <c r="N1758" t="s">
        <v>4484</v>
      </c>
      <c r="S1758" t="s">
        <v>4485</v>
      </c>
      <c r="T1758" t="s">
        <v>2226</v>
      </c>
      <c r="U1758" t="s">
        <v>20731</v>
      </c>
      <c r="V1758" t="s">
        <v>20732</v>
      </c>
      <c r="W1758" t="s">
        <v>20733</v>
      </c>
      <c r="X1758" t="s">
        <v>20734</v>
      </c>
      <c r="Z1758">
        <v>21</v>
      </c>
      <c r="AM1758">
        <v>2</v>
      </c>
      <c r="AN1758" t="s">
        <v>20735</v>
      </c>
      <c r="AO1758" s="17">
        <v>18568</v>
      </c>
      <c r="AP1758">
        <v>6</v>
      </c>
      <c r="AR1758" s="16">
        <v>44046</v>
      </c>
      <c r="AS1758">
        <v>96500000</v>
      </c>
      <c r="AT1758" t="s">
        <v>39</v>
      </c>
      <c r="AU1758">
        <v>96500000</v>
      </c>
      <c r="AV1758">
        <v>96500000</v>
      </c>
      <c r="AW1758" t="s">
        <v>39</v>
      </c>
      <c r="AX1758">
        <v>96500000</v>
      </c>
      <c r="AY1758" t="s">
        <v>5130</v>
      </c>
      <c r="AZ1758">
        <v>98430169</v>
      </c>
      <c r="BA1758" t="s">
        <v>39</v>
      </c>
      <c r="BB1758">
        <v>98430169</v>
      </c>
      <c r="BC1758">
        <v>98430169</v>
      </c>
      <c r="BD1758" t="s">
        <v>39</v>
      </c>
      <c r="BE1758">
        <v>98430169</v>
      </c>
      <c r="BF1758">
        <v>2</v>
      </c>
      <c r="BG1758">
        <v>2</v>
      </c>
      <c r="CC1758" t="s">
        <v>6201</v>
      </c>
      <c r="CD1758">
        <v>10</v>
      </c>
      <c r="CP1758" t="s">
        <v>7781</v>
      </c>
      <c r="CQ1758" t="s">
        <v>2227</v>
      </c>
    </row>
    <row r="1759" spans="1:99" x14ac:dyDescent="0.2">
      <c r="A1759" s="21" t="s">
        <v>1697</v>
      </c>
      <c r="B1759" t="s">
        <v>1698</v>
      </c>
      <c r="C1759" s="16">
        <v>43374</v>
      </c>
      <c r="D1759" t="s">
        <v>4476</v>
      </c>
      <c r="F1759" t="s">
        <v>77</v>
      </c>
      <c r="G1759" t="s">
        <v>20736</v>
      </c>
    </row>
    <row r="1760" spans="1:99" x14ac:dyDescent="0.2">
      <c r="A1760" s="21" t="s">
        <v>1820</v>
      </c>
      <c r="B1760" t="s">
        <v>1822</v>
      </c>
      <c r="C1760" s="16">
        <v>43709</v>
      </c>
      <c r="D1760" t="s">
        <v>4476</v>
      </c>
      <c r="F1760" t="s">
        <v>77</v>
      </c>
      <c r="G1760" t="s">
        <v>20737</v>
      </c>
      <c r="H1760" t="s">
        <v>4503</v>
      </c>
      <c r="I1760" t="s">
        <v>52</v>
      </c>
      <c r="J1760" t="s">
        <v>1821</v>
      </c>
      <c r="K1760" t="s">
        <v>4506</v>
      </c>
      <c r="L1760" t="s">
        <v>1823</v>
      </c>
      <c r="M1760">
        <v>16.975000000000001</v>
      </c>
      <c r="N1760" t="s">
        <v>4484</v>
      </c>
      <c r="S1760" t="s">
        <v>4485</v>
      </c>
      <c r="T1760" t="s">
        <v>1824</v>
      </c>
      <c r="U1760" t="s">
        <v>20738</v>
      </c>
      <c r="V1760" t="s">
        <v>20739</v>
      </c>
      <c r="W1760" t="s">
        <v>20740</v>
      </c>
      <c r="X1760" t="s">
        <v>20741</v>
      </c>
      <c r="Y1760">
        <v>7887401895</v>
      </c>
      <c r="Z1760">
        <v>14</v>
      </c>
      <c r="AM1760">
        <v>3</v>
      </c>
      <c r="AN1760" t="s">
        <v>20742</v>
      </c>
      <c r="AO1760" s="17">
        <v>18568</v>
      </c>
      <c r="AP1760">
        <v>4</v>
      </c>
      <c r="AQ1760" t="s">
        <v>52</v>
      </c>
      <c r="AR1760" s="16">
        <v>44013</v>
      </c>
      <c r="AS1760">
        <v>2800000</v>
      </c>
      <c r="AT1760" t="s">
        <v>1244</v>
      </c>
      <c r="AU1760">
        <v>3490618</v>
      </c>
      <c r="AV1760">
        <v>2800000</v>
      </c>
      <c r="AW1760" t="s">
        <v>1244</v>
      </c>
      <c r="AX1760">
        <v>3490618</v>
      </c>
      <c r="AY1760" t="s">
        <v>52</v>
      </c>
      <c r="AZ1760">
        <v>9588646</v>
      </c>
      <c r="BA1760" t="s">
        <v>39</v>
      </c>
      <c r="BB1760">
        <v>9588646</v>
      </c>
      <c r="BC1760">
        <v>9588646</v>
      </c>
      <c r="BD1760" t="s">
        <v>39</v>
      </c>
      <c r="BE1760">
        <v>9588646</v>
      </c>
      <c r="BF1760">
        <v>3</v>
      </c>
      <c r="BG1760">
        <v>5</v>
      </c>
      <c r="CC1760" t="s">
        <v>4607</v>
      </c>
      <c r="CD1760">
        <v>1</v>
      </c>
      <c r="CF1760">
        <v>0</v>
      </c>
      <c r="CG1760">
        <v>9</v>
      </c>
      <c r="CI1760" t="s">
        <v>4594</v>
      </c>
    </row>
    <row r="1761" spans="1:99" x14ac:dyDescent="0.2">
      <c r="A1761" s="21" t="s">
        <v>4166</v>
      </c>
      <c r="B1761" t="s">
        <v>4168</v>
      </c>
      <c r="C1761" s="16">
        <v>37257</v>
      </c>
      <c r="D1761" t="s">
        <v>4501</v>
      </c>
      <c r="E1761" t="s">
        <v>4477</v>
      </c>
      <c r="F1761" t="s">
        <v>45</v>
      </c>
      <c r="G1761" t="s">
        <v>20743</v>
      </c>
      <c r="H1761" t="s">
        <v>4503</v>
      </c>
      <c r="I1761" t="s">
        <v>1084</v>
      </c>
      <c r="J1761" t="s">
        <v>4167</v>
      </c>
      <c r="K1761" t="s">
        <v>4506</v>
      </c>
      <c r="L1761" t="s">
        <v>4169</v>
      </c>
      <c r="M1761">
        <v>17.076000000000001</v>
      </c>
      <c r="N1761" t="s">
        <v>4484</v>
      </c>
      <c r="S1761" t="s">
        <v>4485</v>
      </c>
      <c r="T1761" t="s">
        <v>4170</v>
      </c>
      <c r="U1761" t="s">
        <v>20744</v>
      </c>
      <c r="V1761" t="s">
        <v>20745</v>
      </c>
      <c r="W1761" t="s">
        <v>20746</v>
      </c>
      <c r="X1761" t="s">
        <v>20747</v>
      </c>
      <c r="Y1761" t="s">
        <v>20748</v>
      </c>
      <c r="Z1761">
        <v>6</v>
      </c>
      <c r="AM1761">
        <v>3</v>
      </c>
      <c r="AN1761" t="s">
        <v>20749</v>
      </c>
      <c r="AO1761" t="s">
        <v>4528</v>
      </c>
      <c r="AP1761">
        <v>6</v>
      </c>
      <c r="AQ1761" t="s">
        <v>36</v>
      </c>
      <c r="AR1761" s="16">
        <v>43853</v>
      </c>
      <c r="AY1761" t="s">
        <v>1084</v>
      </c>
      <c r="AZ1761">
        <v>21650000</v>
      </c>
      <c r="BA1761" t="s">
        <v>39</v>
      </c>
      <c r="BB1761">
        <v>21650000</v>
      </c>
      <c r="BC1761">
        <v>26300000</v>
      </c>
      <c r="BD1761" t="s">
        <v>39</v>
      </c>
      <c r="BE1761">
        <v>26300000</v>
      </c>
      <c r="BF1761">
        <v>3</v>
      </c>
      <c r="BG1761">
        <v>3</v>
      </c>
      <c r="CC1761" t="s">
        <v>9034</v>
      </c>
      <c r="CD1761">
        <v>42</v>
      </c>
      <c r="CP1761" t="s">
        <v>4739</v>
      </c>
      <c r="CQ1761" t="s">
        <v>20750</v>
      </c>
      <c r="CT1761">
        <v>1</v>
      </c>
      <c r="CU1761">
        <v>39</v>
      </c>
    </row>
    <row r="1762" spans="1:99" x14ac:dyDescent="0.2">
      <c r="A1762" s="21" t="s">
        <v>3629</v>
      </c>
      <c r="B1762" t="s">
        <v>3631</v>
      </c>
      <c r="C1762" s="16">
        <v>42278</v>
      </c>
      <c r="D1762" t="s">
        <v>4476</v>
      </c>
      <c r="F1762" t="s">
        <v>77</v>
      </c>
      <c r="G1762" t="s">
        <v>20751</v>
      </c>
      <c r="H1762" t="s">
        <v>4503</v>
      </c>
      <c r="I1762" t="s">
        <v>5130</v>
      </c>
      <c r="J1762" t="s">
        <v>3630</v>
      </c>
      <c r="K1762" t="s">
        <v>4506</v>
      </c>
      <c r="L1762" t="s">
        <v>3632</v>
      </c>
      <c r="M1762">
        <v>17.079999999999998</v>
      </c>
      <c r="N1762" t="s">
        <v>4484</v>
      </c>
      <c r="S1762" t="s">
        <v>4485</v>
      </c>
      <c r="T1762" t="s">
        <v>3633</v>
      </c>
      <c r="U1762" t="s">
        <v>20752</v>
      </c>
      <c r="V1762" t="s">
        <v>20753</v>
      </c>
      <c r="W1762" t="s">
        <v>20754</v>
      </c>
      <c r="X1762" t="s">
        <v>20755</v>
      </c>
      <c r="Y1762" t="s">
        <v>20756</v>
      </c>
      <c r="Z1762">
        <v>21</v>
      </c>
      <c r="AO1762" t="s">
        <v>4493</v>
      </c>
      <c r="AP1762">
        <v>3</v>
      </c>
      <c r="AR1762" s="16">
        <v>44284</v>
      </c>
      <c r="AY1762" t="s">
        <v>5130</v>
      </c>
      <c r="AZ1762">
        <v>33723201</v>
      </c>
      <c r="BA1762" t="s">
        <v>39</v>
      </c>
      <c r="BB1762">
        <v>33723201</v>
      </c>
      <c r="BC1762">
        <v>33723201</v>
      </c>
      <c r="BD1762" t="s">
        <v>39</v>
      </c>
      <c r="BE1762">
        <v>33723201</v>
      </c>
      <c r="BF1762">
        <v>3</v>
      </c>
      <c r="BG1762">
        <v>3</v>
      </c>
      <c r="CC1762" t="s">
        <v>4715</v>
      </c>
      <c r="CD1762">
        <v>12</v>
      </c>
      <c r="CF1762">
        <v>3</v>
      </c>
      <c r="CG1762">
        <v>5</v>
      </c>
      <c r="CH1762" t="s">
        <v>4629</v>
      </c>
    </row>
    <row r="1763" spans="1:99" x14ac:dyDescent="0.2">
      <c r="A1763" s="21" t="s">
        <v>1736</v>
      </c>
      <c r="B1763" t="s">
        <v>1738</v>
      </c>
      <c r="C1763" s="16">
        <v>42736</v>
      </c>
      <c r="D1763" t="s">
        <v>4501</v>
      </c>
      <c r="F1763" t="s">
        <v>77</v>
      </c>
      <c r="G1763" t="s">
        <v>20757</v>
      </c>
      <c r="H1763" t="s">
        <v>4503</v>
      </c>
      <c r="I1763" t="s">
        <v>52</v>
      </c>
      <c r="J1763" t="s">
        <v>1737</v>
      </c>
      <c r="K1763" t="s">
        <v>4506</v>
      </c>
      <c r="L1763" t="s">
        <v>1739</v>
      </c>
      <c r="M1763">
        <v>17.122</v>
      </c>
      <c r="N1763" t="s">
        <v>4484</v>
      </c>
      <c r="S1763" t="s">
        <v>4485</v>
      </c>
      <c r="T1763" t="s">
        <v>1740</v>
      </c>
      <c r="U1763" t="s">
        <v>20758</v>
      </c>
      <c r="V1763" t="s">
        <v>20759</v>
      </c>
      <c r="W1763" t="s">
        <v>20760</v>
      </c>
      <c r="X1763" t="s">
        <v>20761</v>
      </c>
      <c r="Y1763" t="s">
        <v>20762</v>
      </c>
      <c r="Z1763">
        <v>1</v>
      </c>
      <c r="AM1763">
        <v>3</v>
      </c>
      <c r="AN1763" t="s">
        <v>20763</v>
      </c>
      <c r="AO1763" s="17">
        <v>18568</v>
      </c>
      <c r="AP1763">
        <v>4</v>
      </c>
      <c r="AQ1763" t="s">
        <v>52</v>
      </c>
      <c r="AR1763" s="16">
        <v>44105</v>
      </c>
      <c r="AS1763">
        <v>4100000</v>
      </c>
      <c r="AT1763" t="s">
        <v>39</v>
      </c>
      <c r="AU1763">
        <v>4100000</v>
      </c>
      <c r="AV1763">
        <v>4100000</v>
      </c>
      <c r="AW1763" t="s">
        <v>39</v>
      </c>
      <c r="AX1763">
        <v>4100000</v>
      </c>
      <c r="AY1763" t="s">
        <v>52</v>
      </c>
      <c r="AZ1763">
        <v>5610293</v>
      </c>
      <c r="BA1763" t="s">
        <v>39</v>
      </c>
      <c r="BB1763">
        <v>5610293</v>
      </c>
      <c r="BC1763">
        <v>5610293</v>
      </c>
      <c r="BD1763" t="s">
        <v>39</v>
      </c>
      <c r="BE1763">
        <v>5610293</v>
      </c>
      <c r="BF1763">
        <v>1</v>
      </c>
      <c r="BG1763">
        <v>8</v>
      </c>
      <c r="CC1763" t="s">
        <v>4579</v>
      </c>
      <c r="CD1763">
        <v>4</v>
      </c>
      <c r="CP1763" t="s">
        <v>20764</v>
      </c>
      <c r="CQ1763" t="s">
        <v>20765</v>
      </c>
      <c r="CU1763">
        <v>17</v>
      </c>
    </row>
    <row r="1764" spans="1:99" x14ac:dyDescent="0.2">
      <c r="A1764" s="21" t="s">
        <v>20766</v>
      </c>
      <c r="B1764" t="s">
        <v>20767</v>
      </c>
      <c r="C1764" s="16">
        <v>37622</v>
      </c>
      <c r="D1764" t="s">
        <v>4501</v>
      </c>
      <c r="E1764" t="s">
        <v>4612</v>
      </c>
      <c r="F1764" t="s">
        <v>1315</v>
      </c>
      <c r="G1764" t="s">
        <v>20768</v>
      </c>
      <c r="H1764" t="s">
        <v>17778</v>
      </c>
      <c r="I1764" t="s">
        <v>4480</v>
      </c>
      <c r="J1764" t="s">
        <v>20769</v>
      </c>
      <c r="K1764" t="s">
        <v>4506</v>
      </c>
      <c r="L1764" t="s">
        <v>20770</v>
      </c>
      <c r="M1764">
        <v>17.28</v>
      </c>
      <c r="N1764" t="s">
        <v>4484</v>
      </c>
      <c r="O1764" s="16">
        <v>39269</v>
      </c>
      <c r="P1764" t="s">
        <v>4476</v>
      </c>
      <c r="S1764" t="s">
        <v>4485</v>
      </c>
      <c r="T1764" t="s">
        <v>20771</v>
      </c>
      <c r="U1764" t="s">
        <v>20772</v>
      </c>
      <c r="X1764" t="s">
        <v>20773</v>
      </c>
      <c r="Y1764">
        <v>4402036570900</v>
      </c>
      <c r="Z1764">
        <v>133</v>
      </c>
      <c r="AM1764">
        <v>1</v>
      </c>
      <c r="AN1764" t="s">
        <v>20774</v>
      </c>
      <c r="AO1764" t="s">
        <v>9031</v>
      </c>
      <c r="AP1764">
        <v>4</v>
      </c>
      <c r="AQ1764" t="s">
        <v>203</v>
      </c>
      <c r="AR1764" s="16">
        <v>41970</v>
      </c>
      <c r="AS1764">
        <v>49200000</v>
      </c>
      <c r="AT1764" t="s">
        <v>1244</v>
      </c>
      <c r="AU1764">
        <v>77382824</v>
      </c>
      <c r="AV1764">
        <v>49200000</v>
      </c>
      <c r="AW1764" t="s">
        <v>1244</v>
      </c>
      <c r="AX1764">
        <v>77382824</v>
      </c>
      <c r="AY1764" t="s">
        <v>4480</v>
      </c>
      <c r="AZ1764">
        <v>310226639</v>
      </c>
      <c r="BA1764" t="s">
        <v>39</v>
      </c>
      <c r="BB1764">
        <v>310226639</v>
      </c>
      <c r="BC1764">
        <v>310226639</v>
      </c>
      <c r="BD1764" t="s">
        <v>39</v>
      </c>
      <c r="BE1764">
        <v>310226639</v>
      </c>
      <c r="BG1764">
        <v>5</v>
      </c>
      <c r="BH1764" t="s">
        <v>20775</v>
      </c>
      <c r="BI1764" t="s">
        <v>20776</v>
      </c>
      <c r="BJ1764" s="16">
        <v>42899</v>
      </c>
      <c r="BK1764" t="s">
        <v>4476</v>
      </c>
      <c r="BL1764">
        <v>70000000</v>
      </c>
      <c r="BM1764" t="s">
        <v>35</v>
      </c>
      <c r="BN1764">
        <v>78465660</v>
      </c>
      <c r="BO1764" t="s">
        <v>5195</v>
      </c>
      <c r="BP1764" t="s">
        <v>6796</v>
      </c>
      <c r="BQ1764" s="16">
        <v>39269</v>
      </c>
      <c r="BR1764" s="16">
        <v>42899</v>
      </c>
      <c r="BS1764" t="s">
        <v>4476</v>
      </c>
      <c r="BZ1764" t="s">
        <v>3876</v>
      </c>
      <c r="CA1764" t="s">
        <v>20777</v>
      </c>
      <c r="CB1764" t="s">
        <v>4979</v>
      </c>
      <c r="CF1764">
        <v>2</v>
      </c>
      <c r="CG1764">
        <v>1</v>
      </c>
      <c r="CH1764" t="s">
        <v>4629</v>
      </c>
    </row>
    <row r="1765" spans="1:99" x14ac:dyDescent="0.2">
      <c r="A1765" s="21" t="s">
        <v>20778</v>
      </c>
      <c r="B1765" t="s">
        <v>20779</v>
      </c>
      <c r="C1765" s="16">
        <v>43374</v>
      </c>
      <c r="D1765" t="s">
        <v>4476</v>
      </c>
      <c r="E1765" t="s">
        <v>4477</v>
      </c>
      <c r="F1765" t="s">
        <v>77</v>
      </c>
      <c r="G1765" t="s">
        <v>20780</v>
      </c>
      <c r="H1765" t="s">
        <v>4503</v>
      </c>
      <c r="I1765" t="s">
        <v>60</v>
      </c>
      <c r="J1765" t="s">
        <v>20781</v>
      </c>
      <c r="K1765" t="s">
        <v>4768</v>
      </c>
      <c r="L1765" t="s">
        <v>20782</v>
      </c>
      <c r="M1765">
        <v>17.291</v>
      </c>
      <c r="N1765" t="s">
        <v>4484</v>
      </c>
      <c r="S1765" t="s">
        <v>4485</v>
      </c>
      <c r="T1765" t="s">
        <v>20783</v>
      </c>
      <c r="W1765" t="s">
        <v>20784</v>
      </c>
      <c r="X1765" t="s">
        <v>20785</v>
      </c>
      <c r="Z1765">
        <v>6</v>
      </c>
      <c r="AM1765">
        <v>2</v>
      </c>
      <c r="AN1765" t="s">
        <v>20786</v>
      </c>
      <c r="AO1765" s="17">
        <v>18568</v>
      </c>
      <c r="AP1765">
        <v>3</v>
      </c>
      <c r="AQ1765" t="s">
        <v>61</v>
      </c>
      <c r="AR1765" s="16">
        <v>44397</v>
      </c>
      <c r="AS1765">
        <v>4300000</v>
      </c>
      <c r="AT1765" t="s">
        <v>35</v>
      </c>
      <c r="AU1765">
        <v>5066506</v>
      </c>
      <c r="AV1765">
        <v>4300000</v>
      </c>
      <c r="AW1765" t="s">
        <v>35</v>
      </c>
      <c r="AX1765">
        <v>5066506</v>
      </c>
      <c r="AY1765" t="s">
        <v>60</v>
      </c>
      <c r="AZ1765">
        <v>5900000</v>
      </c>
      <c r="BA1765" t="s">
        <v>35</v>
      </c>
      <c r="BB1765">
        <v>6867770</v>
      </c>
      <c r="BC1765">
        <v>5900000</v>
      </c>
      <c r="BD1765" t="s">
        <v>35</v>
      </c>
      <c r="BE1765">
        <v>6867770</v>
      </c>
      <c r="CN1765" t="s">
        <v>4530</v>
      </c>
      <c r="CP1765" t="s">
        <v>4969</v>
      </c>
      <c r="CT1765">
        <v>1</v>
      </c>
    </row>
    <row r="1766" spans="1:99" x14ac:dyDescent="0.2">
      <c r="A1766" s="21" t="s">
        <v>3776</v>
      </c>
      <c r="B1766" t="s">
        <v>3778</v>
      </c>
      <c r="C1766" s="16">
        <v>37257</v>
      </c>
      <c r="D1766" t="s">
        <v>4501</v>
      </c>
      <c r="E1766" t="s">
        <v>4881</v>
      </c>
      <c r="F1766" t="s">
        <v>45</v>
      </c>
      <c r="G1766" t="s">
        <v>20787</v>
      </c>
      <c r="H1766" t="s">
        <v>4503</v>
      </c>
      <c r="I1766" t="s">
        <v>5369</v>
      </c>
      <c r="J1766" t="s">
        <v>3777</v>
      </c>
      <c r="K1766" t="s">
        <v>4506</v>
      </c>
      <c r="L1766" t="s">
        <v>3779</v>
      </c>
      <c r="M1766">
        <v>17.3</v>
      </c>
      <c r="N1766" t="s">
        <v>4484</v>
      </c>
      <c r="O1766" s="16">
        <v>44354</v>
      </c>
      <c r="P1766" t="s">
        <v>4476</v>
      </c>
      <c r="S1766" t="s">
        <v>4485</v>
      </c>
      <c r="T1766" t="s">
        <v>3780</v>
      </c>
      <c r="U1766" t="s">
        <v>20788</v>
      </c>
      <c r="V1766" t="s">
        <v>20789</v>
      </c>
      <c r="W1766" t="s">
        <v>20790</v>
      </c>
      <c r="X1766" t="s">
        <v>20791</v>
      </c>
      <c r="Y1766" t="s">
        <v>20792</v>
      </c>
      <c r="Z1766">
        <v>14</v>
      </c>
      <c r="AM1766">
        <v>1</v>
      </c>
      <c r="AN1766" t="s">
        <v>20793</v>
      </c>
      <c r="AO1766" t="s">
        <v>4692</v>
      </c>
      <c r="AP1766">
        <v>5</v>
      </c>
      <c r="AQ1766" t="s">
        <v>203</v>
      </c>
      <c r="AR1766" s="16">
        <v>43166</v>
      </c>
      <c r="AV1766">
        <v>6000000</v>
      </c>
      <c r="AW1766" t="s">
        <v>39</v>
      </c>
      <c r="AX1766">
        <v>6000000</v>
      </c>
      <c r="AY1766" t="s">
        <v>97</v>
      </c>
      <c r="AZ1766">
        <v>6000000</v>
      </c>
      <c r="BA1766" t="s">
        <v>39</v>
      </c>
      <c r="BB1766">
        <v>6000000</v>
      </c>
      <c r="BC1766">
        <v>8799888</v>
      </c>
      <c r="BD1766" t="s">
        <v>39</v>
      </c>
      <c r="BE1766">
        <v>8799888</v>
      </c>
      <c r="BF1766">
        <v>2</v>
      </c>
      <c r="BG1766">
        <v>4</v>
      </c>
      <c r="BH1766" t="s">
        <v>20794</v>
      </c>
      <c r="BI1766" t="s">
        <v>20795</v>
      </c>
      <c r="BJ1766" s="16">
        <v>44354</v>
      </c>
      <c r="BK1766" t="s">
        <v>4476</v>
      </c>
      <c r="BO1766" t="s">
        <v>5195</v>
      </c>
      <c r="CC1766" t="s">
        <v>5965</v>
      </c>
      <c r="CD1766">
        <v>1</v>
      </c>
      <c r="CF1766">
        <v>0</v>
      </c>
      <c r="CG1766">
        <v>5</v>
      </c>
      <c r="CI1766" t="s">
        <v>4594</v>
      </c>
    </row>
    <row r="1767" spans="1:99" x14ac:dyDescent="0.2">
      <c r="A1767" s="21" t="s">
        <v>20796</v>
      </c>
      <c r="B1767" t="s">
        <v>2362</v>
      </c>
      <c r="C1767" s="16">
        <v>43453</v>
      </c>
      <c r="D1767" t="s">
        <v>4476</v>
      </c>
      <c r="F1767" t="s">
        <v>77</v>
      </c>
      <c r="G1767" t="s">
        <v>20797</v>
      </c>
      <c r="H1767" t="s">
        <v>4503</v>
      </c>
      <c r="I1767" t="s">
        <v>60</v>
      </c>
      <c r="J1767" t="s">
        <v>2361</v>
      </c>
      <c r="K1767" t="s">
        <v>9236</v>
      </c>
      <c r="L1767" t="s">
        <v>20798</v>
      </c>
      <c r="M1767">
        <v>17.306999999999999</v>
      </c>
      <c r="N1767" t="s">
        <v>4484</v>
      </c>
      <c r="S1767" t="s">
        <v>4485</v>
      </c>
      <c r="T1767" t="s">
        <v>20799</v>
      </c>
      <c r="U1767" t="s">
        <v>20800</v>
      </c>
      <c r="V1767" t="s">
        <v>20801</v>
      </c>
      <c r="W1767" t="s">
        <v>20802</v>
      </c>
      <c r="Z1767">
        <v>21</v>
      </c>
      <c r="AM1767">
        <v>4</v>
      </c>
      <c r="AN1767" t="s">
        <v>20803</v>
      </c>
      <c r="AO1767" s="17">
        <v>18568</v>
      </c>
      <c r="AP1767">
        <v>6</v>
      </c>
      <c r="AQ1767" t="s">
        <v>61</v>
      </c>
      <c r="AR1767" s="16">
        <v>44320</v>
      </c>
      <c r="AS1767">
        <v>6800000</v>
      </c>
      <c r="AT1767" t="s">
        <v>1244</v>
      </c>
      <c r="AU1767">
        <v>9443526</v>
      </c>
      <c r="AV1767">
        <v>6800000</v>
      </c>
      <c r="AW1767" t="s">
        <v>1244</v>
      </c>
      <c r="AX1767">
        <v>9443526</v>
      </c>
      <c r="AY1767" t="s">
        <v>60</v>
      </c>
      <c r="AZ1767">
        <v>38251303</v>
      </c>
      <c r="BA1767" t="s">
        <v>39</v>
      </c>
      <c r="BB1767">
        <v>38251303</v>
      </c>
      <c r="BC1767">
        <v>38251303</v>
      </c>
      <c r="BD1767" t="s">
        <v>39</v>
      </c>
      <c r="BE1767">
        <v>38251303</v>
      </c>
      <c r="BF1767">
        <v>3</v>
      </c>
      <c r="BG1767">
        <v>5</v>
      </c>
      <c r="CC1767" t="s">
        <v>20804</v>
      </c>
      <c r="CD1767">
        <v>24</v>
      </c>
      <c r="CP1767" t="s">
        <v>4555</v>
      </c>
      <c r="CQ1767" t="s">
        <v>20805</v>
      </c>
    </row>
    <row r="1768" spans="1:99" x14ac:dyDescent="0.2">
      <c r="A1768" s="21" t="s">
        <v>1462</v>
      </c>
      <c r="B1768" t="s">
        <v>1463</v>
      </c>
      <c r="C1768" s="16">
        <v>42904</v>
      </c>
      <c r="D1768" t="s">
        <v>4476</v>
      </c>
      <c r="G1768" t="s">
        <v>20806</v>
      </c>
      <c r="H1768" t="s">
        <v>4503</v>
      </c>
      <c r="I1768" t="s">
        <v>67</v>
      </c>
      <c r="J1768" t="s">
        <v>174</v>
      </c>
      <c r="K1768" t="s">
        <v>4506</v>
      </c>
      <c r="L1768" t="s">
        <v>1464</v>
      </c>
      <c r="M1768">
        <v>17.481000000000002</v>
      </c>
      <c r="N1768" t="s">
        <v>4484</v>
      </c>
      <c r="S1768" t="s">
        <v>4485</v>
      </c>
      <c r="T1768" t="s">
        <v>1465</v>
      </c>
      <c r="W1768" t="s">
        <v>20807</v>
      </c>
      <c r="X1768" t="s">
        <v>20808</v>
      </c>
      <c r="Y1768" t="s">
        <v>20809</v>
      </c>
      <c r="Z1768">
        <v>1</v>
      </c>
      <c r="AM1768">
        <v>2</v>
      </c>
      <c r="AN1768" t="s">
        <v>20810</v>
      </c>
      <c r="AO1768" s="17">
        <v>18568</v>
      </c>
      <c r="AP1768">
        <v>4</v>
      </c>
      <c r="AQ1768" t="s">
        <v>61</v>
      </c>
      <c r="AR1768" s="16">
        <v>44298</v>
      </c>
      <c r="AS1768">
        <v>3000000</v>
      </c>
      <c r="AT1768" t="s">
        <v>1244</v>
      </c>
      <c r="AU1768">
        <v>4126502</v>
      </c>
      <c r="AV1768">
        <v>3000000</v>
      </c>
      <c r="AW1768" t="s">
        <v>1244</v>
      </c>
      <c r="AX1768">
        <v>4126502</v>
      </c>
      <c r="AY1768" t="s">
        <v>67</v>
      </c>
      <c r="AZ1768">
        <v>5499000</v>
      </c>
      <c r="BA1768" t="s">
        <v>1244</v>
      </c>
      <c r="BB1768">
        <v>7258499</v>
      </c>
      <c r="BC1768">
        <v>5499000</v>
      </c>
      <c r="BD1768" t="s">
        <v>1244</v>
      </c>
      <c r="BE1768">
        <v>7258499</v>
      </c>
      <c r="BF1768">
        <v>2</v>
      </c>
      <c r="BG1768">
        <v>2</v>
      </c>
      <c r="CC1768" t="s">
        <v>6380</v>
      </c>
      <c r="CD1768">
        <v>17</v>
      </c>
      <c r="CP1768" t="s">
        <v>4716</v>
      </c>
      <c r="CQ1768" t="s">
        <v>20811</v>
      </c>
    </row>
    <row r="1769" spans="1:99" x14ac:dyDescent="0.2">
      <c r="A1769" s="21" t="s">
        <v>453</v>
      </c>
      <c r="B1769" t="s">
        <v>454</v>
      </c>
      <c r="C1769" s="16">
        <v>40544</v>
      </c>
      <c r="D1769" t="s">
        <v>4501</v>
      </c>
      <c r="F1769" t="s">
        <v>77</v>
      </c>
      <c r="G1769" t="s">
        <v>20812</v>
      </c>
      <c r="H1769" t="s">
        <v>4503</v>
      </c>
      <c r="I1769" t="s">
        <v>67</v>
      </c>
      <c r="J1769" t="s">
        <v>452</v>
      </c>
      <c r="K1769" t="s">
        <v>4482</v>
      </c>
      <c r="L1769" t="s">
        <v>455</v>
      </c>
      <c r="M1769">
        <v>17.587</v>
      </c>
      <c r="N1769" t="s">
        <v>4484</v>
      </c>
      <c r="S1769" t="s">
        <v>4485</v>
      </c>
      <c r="T1769" t="s">
        <v>456</v>
      </c>
      <c r="U1769" t="s">
        <v>20813</v>
      </c>
      <c r="V1769" t="s">
        <v>20814</v>
      </c>
      <c r="W1769" t="s">
        <v>20815</v>
      </c>
      <c r="Z1769">
        <v>3</v>
      </c>
      <c r="AD1769">
        <v>1</v>
      </c>
      <c r="AE1769">
        <v>1</v>
      </c>
      <c r="AM1769">
        <v>4</v>
      </c>
      <c r="AN1769" t="s">
        <v>20816</v>
      </c>
      <c r="AO1769" s="17">
        <v>18568</v>
      </c>
      <c r="AP1769">
        <v>6</v>
      </c>
      <c r="AQ1769" t="s">
        <v>61</v>
      </c>
      <c r="AR1769" s="16">
        <v>43573</v>
      </c>
      <c r="AS1769">
        <v>22600000</v>
      </c>
      <c r="AT1769" t="s">
        <v>39</v>
      </c>
      <c r="AU1769">
        <v>22600000</v>
      </c>
      <c r="AV1769">
        <v>22600000</v>
      </c>
      <c r="AW1769" t="s">
        <v>39</v>
      </c>
      <c r="AX1769">
        <v>22600000</v>
      </c>
      <c r="AY1769" t="s">
        <v>67</v>
      </c>
      <c r="AZ1769">
        <v>31824893</v>
      </c>
      <c r="BA1769" t="s">
        <v>39</v>
      </c>
      <c r="BB1769">
        <v>31824893</v>
      </c>
      <c r="BC1769">
        <v>31824893</v>
      </c>
      <c r="BD1769" t="s">
        <v>39</v>
      </c>
      <c r="BE1769">
        <v>31824893</v>
      </c>
      <c r="BF1769">
        <v>1</v>
      </c>
      <c r="BG1769">
        <v>8</v>
      </c>
      <c r="CN1769" t="s">
        <v>4530</v>
      </c>
      <c r="CP1769" t="s">
        <v>12133</v>
      </c>
      <c r="CQ1769" t="s">
        <v>20817</v>
      </c>
      <c r="CU1769">
        <v>29</v>
      </c>
    </row>
    <row r="1770" spans="1:99" x14ac:dyDescent="0.2">
      <c r="A1770" s="21" t="s">
        <v>2633</v>
      </c>
      <c r="B1770" t="s">
        <v>2635</v>
      </c>
      <c r="C1770" s="16">
        <v>42370</v>
      </c>
      <c r="D1770" t="s">
        <v>4501</v>
      </c>
      <c r="F1770" t="s">
        <v>53</v>
      </c>
      <c r="G1770" t="s">
        <v>20818</v>
      </c>
      <c r="H1770" t="s">
        <v>4503</v>
      </c>
      <c r="I1770" t="s">
        <v>60</v>
      </c>
      <c r="J1770" t="s">
        <v>2634</v>
      </c>
      <c r="K1770" t="s">
        <v>4506</v>
      </c>
      <c r="L1770" t="s">
        <v>2636</v>
      </c>
      <c r="M1770">
        <v>17.657</v>
      </c>
      <c r="N1770" t="s">
        <v>4484</v>
      </c>
      <c r="S1770" t="s">
        <v>4485</v>
      </c>
      <c r="T1770" t="s">
        <v>2637</v>
      </c>
      <c r="U1770" t="s">
        <v>20819</v>
      </c>
      <c r="V1770" t="s">
        <v>20820</v>
      </c>
      <c r="W1770" t="s">
        <v>20821</v>
      </c>
      <c r="X1770" t="s">
        <v>20822</v>
      </c>
      <c r="Z1770">
        <v>51</v>
      </c>
      <c r="AM1770">
        <v>5</v>
      </c>
      <c r="AN1770" t="s">
        <v>20823</v>
      </c>
      <c r="AO1770" t="s">
        <v>4528</v>
      </c>
      <c r="AP1770">
        <v>6</v>
      </c>
      <c r="AQ1770" t="s">
        <v>61</v>
      </c>
      <c r="AR1770" s="16">
        <v>44026</v>
      </c>
      <c r="AS1770">
        <v>2000000</v>
      </c>
      <c r="AT1770" t="s">
        <v>35</v>
      </c>
      <c r="AU1770">
        <v>2282081</v>
      </c>
      <c r="AV1770">
        <v>2000000</v>
      </c>
      <c r="AW1770" t="s">
        <v>35</v>
      </c>
      <c r="AX1770">
        <v>2282081</v>
      </c>
      <c r="AY1770" t="s">
        <v>60</v>
      </c>
      <c r="AZ1770">
        <v>2782081</v>
      </c>
      <c r="BA1770" t="s">
        <v>39</v>
      </c>
      <c r="BB1770">
        <v>2782081</v>
      </c>
      <c r="BC1770">
        <v>2782081</v>
      </c>
      <c r="BD1770" t="s">
        <v>39</v>
      </c>
      <c r="BE1770">
        <v>2782081</v>
      </c>
      <c r="BF1770">
        <v>2</v>
      </c>
      <c r="BG1770">
        <v>5</v>
      </c>
      <c r="CC1770" t="s">
        <v>4715</v>
      </c>
      <c r="CD1770">
        <v>7</v>
      </c>
      <c r="CJ1770">
        <v>25249</v>
      </c>
      <c r="CK1770" t="s">
        <v>39</v>
      </c>
      <c r="CL1770">
        <v>25249</v>
      </c>
      <c r="CP1770" t="s">
        <v>13963</v>
      </c>
      <c r="CQ1770" t="s">
        <v>20824</v>
      </c>
    </row>
    <row r="1771" spans="1:99" x14ac:dyDescent="0.2">
      <c r="A1771" s="21" t="s">
        <v>2014</v>
      </c>
      <c r="B1771" t="s">
        <v>2016</v>
      </c>
      <c r="C1771" s="16">
        <v>41640</v>
      </c>
      <c r="D1771" t="s">
        <v>4501</v>
      </c>
      <c r="F1771" t="s">
        <v>77</v>
      </c>
      <c r="G1771" t="s">
        <v>20825</v>
      </c>
      <c r="H1771" t="s">
        <v>4503</v>
      </c>
      <c r="I1771" t="s">
        <v>5078</v>
      </c>
      <c r="J1771" t="s">
        <v>2015</v>
      </c>
      <c r="K1771" t="s">
        <v>4506</v>
      </c>
      <c r="L1771" t="s">
        <v>2017</v>
      </c>
      <c r="M1771">
        <v>17.702000000000002</v>
      </c>
      <c r="N1771" t="s">
        <v>4484</v>
      </c>
      <c r="S1771" t="s">
        <v>4485</v>
      </c>
      <c r="T1771" t="s">
        <v>2018</v>
      </c>
      <c r="U1771" t="s">
        <v>20826</v>
      </c>
      <c r="V1771" t="s">
        <v>20827</v>
      </c>
      <c r="W1771" t="s">
        <v>20828</v>
      </c>
      <c r="X1771" t="s">
        <v>20829</v>
      </c>
      <c r="Z1771">
        <v>6</v>
      </c>
      <c r="AM1771">
        <v>5</v>
      </c>
      <c r="AN1771" t="s">
        <v>20830</v>
      </c>
      <c r="AO1771" s="17">
        <v>18568</v>
      </c>
      <c r="AP1771">
        <v>3</v>
      </c>
      <c r="AR1771" s="16">
        <v>44061</v>
      </c>
      <c r="AS1771">
        <v>2500000</v>
      </c>
      <c r="AT1771" t="s">
        <v>1244</v>
      </c>
      <c r="AU1771">
        <v>3313211</v>
      </c>
      <c r="AY1771" t="s">
        <v>97</v>
      </c>
      <c r="AZ1771">
        <v>1242039</v>
      </c>
      <c r="BA1771" t="s">
        <v>39</v>
      </c>
      <c r="BB1771">
        <v>1242039</v>
      </c>
      <c r="BC1771">
        <v>4555250</v>
      </c>
      <c r="BD1771" t="s">
        <v>39</v>
      </c>
      <c r="BE1771">
        <v>4555250</v>
      </c>
      <c r="BF1771">
        <v>2</v>
      </c>
      <c r="BG1771">
        <v>5</v>
      </c>
      <c r="CP1771" t="s">
        <v>8746</v>
      </c>
      <c r="CQ1771" t="s">
        <v>20831</v>
      </c>
    </row>
    <row r="1772" spans="1:99" x14ac:dyDescent="0.2">
      <c r="A1772" s="21" t="s">
        <v>20832</v>
      </c>
      <c r="B1772" t="s">
        <v>20833</v>
      </c>
      <c r="C1772" s="16">
        <v>42614</v>
      </c>
      <c r="D1772" t="s">
        <v>4476</v>
      </c>
      <c r="F1772" t="s">
        <v>77</v>
      </c>
      <c r="G1772" t="s">
        <v>20834</v>
      </c>
      <c r="H1772" t="s">
        <v>4503</v>
      </c>
      <c r="I1772" t="s">
        <v>60</v>
      </c>
      <c r="J1772" t="s">
        <v>2240</v>
      </c>
      <c r="K1772" t="s">
        <v>4537</v>
      </c>
      <c r="L1772" t="s">
        <v>20835</v>
      </c>
      <c r="M1772">
        <v>17.73</v>
      </c>
      <c r="N1772" t="s">
        <v>4484</v>
      </c>
      <c r="S1772" t="s">
        <v>4485</v>
      </c>
      <c r="T1772" t="s">
        <v>20836</v>
      </c>
      <c r="U1772" t="s">
        <v>20837</v>
      </c>
      <c r="V1772" t="s">
        <v>20838</v>
      </c>
      <c r="W1772" t="s">
        <v>20839</v>
      </c>
      <c r="X1772" t="s">
        <v>20840</v>
      </c>
      <c r="Z1772">
        <v>23</v>
      </c>
      <c r="AM1772">
        <v>2</v>
      </c>
      <c r="AN1772" t="s">
        <v>20841</v>
      </c>
      <c r="AO1772" s="17">
        <v>18568</v>
      </c>
      <c r="AP1772">
        <v>3</v>
      </c>
      <c r="AQ1772" t="s">
        <v>61</v>
      </c>
      <c r="AR1772" s="16">
        <v>44179</v>
      </c>
      <c r="AS1772">
        <v>4000000</v>
      </c>
      <c r="AT1772" t="s">
        <v>35</v>
      </c>
      <c r="AU1772">
        <v>4859541</v>
      </c>
      <c r="AV1772">
        <v>4000000</v>
      </c>
      <c r="AW1772" t="s">
        <v>35</v>
      </c>
      <c r="AX1772">
        <v>4859541</v>
      </c>
      <c r="AY1772" t="s">
        <v>60</v>
      </c>
      <c r="AZ1772">
        <v>9487752</v>
      </c>
      <c r="BA1772" t="s">
        <v>35</v>
      </c>
      <c r="BB1772">
        <v>10941120</v>
      </c>
      <c r="BC1772">
        <v>9487752</v>
      </c>
      <c r="BD1772" t="s">
        <v>35</v>
      </c>
      <c r="BE1772">
        <v>10941120</v>
      </c>
      <c r="BF1772">
        <v>3</v>
      </c>
      <c r="BG1772">
        <v>5</v>
      </c>
      <c r="CC1772" t="s">
        <v>20842</v>
      </c>
      <c r="CD1772">
        <v>7</v>
      </c>
      <c r="CF1772">
        <v>0</v>
      </c>
      <c r="CG1772">
        <v>4</v>
      </c>
      <c r="CI1772" t="s">
        <v>4498</v>
      </c>
    </row>
    <row r="1773" spans="1:99" x14ac:dyDescent="0.2">
      <c r="A1773" s="21" t="s">
        <v>2492</v>
      </c>
      <c r="B1773" t="s">
        <v>2493</v>
      </c>
      <c r="C1773" s="16">
        <v>42005</v>
      </c>
      <c r="D1773" t="s">
        <v>4501</v>
      </c>
      <c r="F1773" t="s">
        <v>77</v>
      </c>
      <c r="G1773" t="s">
        <v>20843</v>
      </c>
      <c r="H1773" t="s">
        <v>4503</v>
      </c>
      <c r="I1773" t="s">
        <v>5830</v>
      </c>
      <c r="J1773" t="s">
        <v>2361</v>
      </c>
      <c r="K1773" t="s">
        <v>4506</v>
      </c>
      <c r="L1773" t="s">
        <v>2494</v>
      </c>
      <c r="M1773">
        <v>17.789000000000001</v>
      </c>
      <c r="N1773" t="s">
        <v>4484</v>
      </c>
      <c r="S1773" t="s">
        <v>4485</v>
      </c>
      <c r="T1773" t="s">
        <v>2495</v>
      </c>
      <c r="U1773" t="s">
        <v>20844</v>
      </c>
      <c r="V1773" t="s">
        <v>20845</v>
      </c>
      <c r="W1773" t="s">
        <v>20846</v>
      </c>
      <c r="X1773" t="s">
        <v>20847</v>
      </c>
      <c r="Y1773" t="s">
        <v>20848</v>
      </c>
      <c r="AM1773">
        <v>3</v>
      </c>
      <c r="AN1773" t="s">
        <v>20849</v>
      </c>
      <c r="AO1773" s="17">
        <v>18568</v>
      </c>
      <c r="AP1773">
        <v>4</v>
      </c>
      <c r="AQ1773" t="s">
        <v>61</v>
      </c>
      <c r="AR1773" s="16">
        <v>43656</v>
      </c>
      <c r="AS1773">
        <v>5300000</v>
      </c>
      <c r="AT1773" t="s">
        <v>1244</v>
      </c>
      <c r="AU1773">
        <v>6628231</v>
      </c>
      <c r="AV1773">
        <v>5000000</v>
      </c>
      <c r="AW1773" t="s">
        <v>39</v>
      </c>
      <c r="AX1773">
        <v>5000000</v>
      </c>
      <c r="AY1773" t="s">
        <v>60</v>
      </c>
      <c r="AZ1773">
        <v>8124233</v>
      </c>
      <c r="BA1773" t="s">
        <v>39</v>
      </c>
      <c r="BB1773">
        <v>8124233</v>
      </c>
      <c r="BC1773">
        <v>18048256</v>
      </c>
      <c r="BD1773" t="s">
        <v>39</v>
      </c>
      <c r="BE1773">
        <v>18048256</v>
      </c>
      <c r="BF1773">
        <v>4</v>
      </c>
      <c r="BG1773">
        <v>5</v>
      </c>
      <c r="CC1773" t="s">
        <v>7211</v>
      </c>
      <c r="CD1773">
        <v>4</v>
      </c>
      <c r="CF1773">
        <v>0</v>
      </c>
      <c r="CG1773">
        <v>2</v>
      </c>
      <c r="CH1773" t="s">
        <v>4629</v>
      </c>
    </row>
    <row r="1774" spans="1:99" x14ac:dyDescent="0.2">
      <c r="A1774" s="21" t="s">
        <v>20850</v>
      </c>
      <c r="B1774" t="s">
        <v>20851</v>
      </c>
      <c r="C1774" s="16">
        <v>39814</v>
      </c>
      <c r="D1774" t="s">
        <v>4501</v>
      </c>
      <c r="F1774" t="s">
        <v>77</v>
      </c>
      <c r="G1774" t="s">
        <v>20852</v>
      </c>
      <c r="H1774" t="s">
        <v>3555</v>
      </c>
      <c r="I1774" t="s">
        <v>4480</v>
      </c>
      <c r="J1774" t="s">
        <v>20853</v>
      </c>
      <c r="K1774" t="s">
        <v>4641</v>
      </c>
      <c r="L1774" t="s">
        <v>20854</v>
      </c>
      <c r="M1774">
        <v>17.8</v>
      </c>
      <c r="N1774" t="s">
        <v>4484</v>
      </c>
      <c r="O1774" s="16">
        <v>43493</v>
      </c>
      <c r="P1774" t="s">
        <v>4476</v>
      </c>
      <c r="S1774" t="s">
        <v>4485</v>
      </c>
      <c r="T1774" t="s">
        <v>20855</v>
      </c>
      <c r="U1774" t="s">
        <v>20856</v>
      </c>
      <c r="W1774" t="s">
        <v>20857</v>
      </c>
      <c r="X1774" t="s">
        <v>20858</v>
      </c>
      <c r="Y1774">
        <v>4793044040</v>
      </c>
      <c r="Z1774">
        <v>62</v>
      </c>
      <c r="AM1774">
        <v>1</v>
      </c>
      <c r="AN1774" t="s">
        <v>20859</v>
      </c>
      <c r="AO1774" s="17">
        <v>18568</v>
      </c>
      <c r="AP1774">
        <v>6</v>
      </c>
      <c r="AQ1774" t="s">
        <v>2596</v>
      </c>
      <c r="AR1774" s="16">
        <v>44081</v>
      </c>
      <c r="AS1774">
        <v>96000000</v>
      </c>
      <c r="AT1774" t="s">
        <v>5058</v>
      </c>
      <c r="AU1774">
        <v>10742478</v>
      </c>
      <c r="AV1774">
        <v>96000000</v>
      </c>
      <c r="AW1774" t="s">
        <v>5058</v>
      </c>
      <c r="AX1774">
        <v>10742478</v>
      </c>
      <c r="AY1774" t="s">
        <v>4480</v>
      </c>
      <c r="AZ1774">
        <v>39637709</v>
      </c>
      <c r="BA1774" t="s">
        <v>39</v>
      </c>
      <c r="BB1774">
        <v>39637709</v>
      </c>
      <c r="BC1774">
        <v>42251191</v>
      </c>
      <c r="BD1774" t="s">
        <v>39</v>
      </c>
      <c r="BE1774">
        <v>42251191</v>
      </c>
      <c r="BF1774">
        <v>2</v>
      </c>
      <c r="BG1774">
        <v>2</v>
      </c>
      <c r="BQ1774" s="16">
        <v>43493</v>
      </c>
      <c r="BT1774">
        <v>120000000</v>
      </c>
      <c r="BU1774" t="s">
        <v>5058</v>
      </c>
      <c r="BV1774">
        <v>14104181</v>
      </c>
      <c r="BZ1774" t="s">
        <v>20860</v>
      </c>
      <c r="CA1774" t="s">
        <v>20861</v>
      </c>
      <c r="CB1774" t="s">
        <v>20862</v>
      </c>
      <c r="CC1774" t="s">
        <v>20395</v>
      </c>
      <c r="CD1774">
        <v>12</v>
      </c>
      <c r="CF1774">
        <v>48</v>
      </c>
      <c r="CG1774">
        <v>4</v>
      </c>
      <c r="CH1774" t="s">
        <v>4629</v>
      </c>
    </row>
    <row r="1775" spans="1:99" x14ac:dyDescent="0.2">
      <c r="A1775" s="21" t="s">
        <v>2268</v>
      </c>
      <c r="B1775" t="s">
        <v>2270</v>
      </c>
      <c r="C1775" s="16">
        <v>42976</v>
      </c>
      <c r="D1775" t="s">
        <v>4476</v>
      </c>
      <c r="F1775" t="s">
        <v>77</v>
      </c>
      <c r="G1775" t="s">
        <v>20863</v>
      </c>
      <c r="H1775" t="s">
        <v>4503</v>
      </c>
      <c r="I1775" t="s">
        <v>60</v>
      </c>
      <c r="J1775" t="s">
        <v>2269</v>
      </c>
      <c r="K1775" t="s">
        <v>4506</v>
      </c>
      <c r="L1775" t="s">
        <v>2271</v>
      </c>
      <c r="M1775">
        <v>17.827000000000002</v>
      </c>
      <c r="N1775" t="s">
        <v>4484</v>
      </c>
      <c r="S1775" t="s">
        <v>4485</v>
      </c>
      <c r="T1775" t="s">
        <v>2272</v>
      </c>
      <c r="U1775" t="s">
        <v>20864</v>
      </c>
      <c r="V1775" t="s">
        <v>20865</v>
      </c>
      <c r="W1775" t="s">
        <v>20866</v>
      </c>
      <c r="X1775" t="s">
        <v>20867</v>
      </c>
      <c r="Z1775">
        <v>8</v>
      </c>
      <c r="AM1775">
        <v>3</v>
      </c>
      <c r="AN1775" t="s">
        <v>20868</v>
      </c>
      <c r="AO1775" s="17">
        <v>18568</v>
      </c>
      <c r="AP1775">
        <v>3</v>
      </c>
      <c r="AQ1775" t="s">
        <v>61</v>
      </c>
      <c r="AR1775" s="16">
        <v>44047</v>
      </c>
      <c r="AS1775">
        <v>5000000</v>
      </c>
      <c r="AT1775" t="s">
        <v>1244</v>
      </c>
      <c r="AU1775">
        <v>6542438</v>
      </c>
      <c r="AV1775">
        <v>5000000</v>
      </c>
      <c r="AW1775" t="s">
        <v>1244</v>
      </c>
      <c r="AX1775">
        <v>6542438</v>
      </c>
      <c r="AY1775" t="s">
        <v>60</v>
      </c>
      <c r="AZ1775">
        <v>6500000</v>
      </c>
      <c r="BA1775" t="s">
        <v>1244</v>
      </c>
      <c r="BB1775">
        <v>8494749</v>
      </c>
      <c r="BC1775">
        <v>6500000</v>
      </c>
      <c r="BD1775" t="s">
        <v>1244</v>
      </c>
      <c r="BE1775">
        <v>8494749</v>
      </c>
      <c r="BF1775">
        <v>2</v>
      </c>
      <c r="BG1775">
        <v>8</v>
      </c>
      <c r="CC1775" t="s">
        <v>7040</v>
      </c>
      <c r="CD1775">
        <v>6</v>
      </c>
      <c r="CF1775">
        <v>0</v>
      </c>
      <c r="CG1775">
        <v>1</v>
      </c>
      <c r="CI1775" t="s">
        <v>4580</v>
      </c>
      <c r="CP1775" t="s">
        <v>4664</v>
      </c>
      <c r="CQ1775" t="s">
        <v>20869</v>
      </c>
    </row>
    <row r="1776" spans="1:99" x14ac:dyDescent="0.2">
      <c r="A1776" s="21" t="s">
        <v>20870</v>
      </c>
      <c r="B1776" t="s">
        <v>20871</v>
      </c>
      <c r="C1776" s="16">
        <v>42384</v>
      </c>
      <c r="D1776" t="s">
        <v>4476</v>
      </c>
      <c r="F1776" t="s">
        <v>77</v>
      </c>
      <c r="G1776" t="s">
        <v>20872</v>
      </c>
      <c r="H1776" t="s">
        <v>4503</v>
      </c>
      <c r="I1776" t="s">
        <v>67</v>
      </c>
      <c r="J1776" t="s">
        <v>20873</v>
      </c>
      <c r="K1776" t="s">
        <v>5586</v>
      </c>
      <c r="L1776" t="s">
        <v>20874</v>
      </c>
      <c r="M1776">
        <v>17.864999999999998</v>
      </c>
      <c r="N1776" t="s">
        <v>4484</v>
      </c>
      <c r="S1776" t="s">
        <v>4485</v>
      </c>
      <c r="T1776" t="s">
        <v>20875</v>
      </c>
      <c r="U1776" t="s">
        <v>20876</v>
      </c>
      <c r="V1776" t="s">
        <v>20877</v>
      </c>
      <c r="W1776" t="s">
        <v>20878</v>
      </c>
      <c r="X1776" t="s">
        <v>20879</v>
      </c>
      <c r="Y1776" t="s">
        <v>20880</v>
      </c>
      <c r="Z1776">
        <v>9</v>
      </c>
      <c r="AM1776">
        <v>2</v>
      </c>
      <c r="AN1776" t="s">
        <v>20881</v>
      </c>
      <c r="AO1776" s="17">
        <v>18568</v>
      </c>
      <c r="AP1776">
        <v>3</v>
      </c>
      <c r="AQ1776" t="s">
        <v>61</v>
      </c>
      <c r="AR1776" s="16">
        <v>44202</v>
      </c>
      <c r="AS1776">
        <v>7000000</v>
      </c>
      <c r="AT1776" t="s">
        <v>35</v>
      </c>
      <c r="AU1776">
        <v>8636910</v>
      </c>
      <c r="AV1776">
        <v>7000000</v>
      </c>
      <c r="AW1776" t="s">
        <v>35</v>
      </c>
      <c r="AX1776">
        <v>8636910</v>
      </c>
      <c r="AY1776" t="s">
        <v>67</v>
      </c>
      <c r="AZ1776">
        <v>9000000</v>
      </c>
      <c r="BA1776" t="s">
        <v>35</v>
      </c>
      <c r="BB1776">
        <v>10918726</v>
      </c>
      <c r="BC1776">
        <v>9000000</v>
      </c>
      <c r="BD1776" t="s">
        <v>35</v>
      </c>
      <c r="BE1776">
        <v>10918726</v>
      </c>
      <c r="BF1776">
        <v>3</v>
      </c>
      <c r="BG1776">
        <v>8</v>
      </c>
      <c r="CC1776" t="s">
        <v>5620</v>
      </c>
      <c r="CD1776">
        <v>4</v>
      </c>
      <c r="CF1776">
        <v>0</v>
      </c>
      <c r="CG1776">
        <v>3</v>
      </c>
      <c r="CI1776" t="s">
        <v>9715</v>
      </c>
      <c r="CN1776" t="s">
        <v>4530</v>
      </c>
      <c r="CP1776" t="s">
        <v>20882</v>
      </c>
      <c r="CQ1776" t="s">
        <v>20883</v>
      </c>
      <c r="CU1776">
        <v>32</v>
      </c>
    </row>
    <row r="1777" spans="1:99" x14ac:dyDescent="0.2">
      <c r="A1777" s="21" t="s">
        <v>20884</v>
      </c>
      <c r="B1777" t="s">
        <v>20885</v>
      </c>
      <c r="C1777" s="16">
        <v>42826</v>
      </c>
      <c r="D1777" t="s">
        <v>4546</v>
      </c>
      <c r="F1777" t="s">
        <v>77</v>
      </c>
      <c r="G1777" t="s">
        <v>20886</v>
      </c>
      <c r="H1777" t="s">
        <v>4503</v>
      </c>
      <c r="I1777" t="s">
        <v>52</v>
      </c>
      <c r="J1777" t="s">
        <v>20887</v>
      </c>
      <c r="K1777" t="s">
        <v>4696</v>
      </c>
      <c r="L1777" t="s">
        <v>20888</v>
      </c>
      <c r="M1777">
        <v>17.881</v>
      </c>
      <c r="N1777" t="s">
        <v>4484</v>
      </c>
      <c r="S1777" t="s">
        <v>4485</v>
      </c>
      <c r="T1777" t="s">
        <v>20889</v>
      </c>
      <c r="U1777" t="s">
        <v>20890</v>
      </c>
      <c r="V1777" t="s">
        <v>20891</v>
      </c>
      <c r="W1777" t="s">
        <v>20892</v>
      </c>
      <c r="X1777" t="s">
        <v>20893</v>
      </c>
      <c r="Y1777" t="s">
        <v>20894</v>
      </c>
      <c r="Z1777">
        <v>3</v>
      </c>
      <c r="AM1777">
        <v>2</v>
      </c>
      <c r="AN1777" t="s">
        <v>20895</v>
      </c>
      <c r="AO1777" s="18">
        <v>44470</v>
      </c>
      <c r="AP1777">
        <v>3</v>
      </c>
      <c r="AQ1777" t="s">
        <v>52</v>
      </c>
      <c r="AR1777" s="16">
        <v>44305</v>
      </c>
      <c r="AY1777" t="s">
        <v>52</v>
      </c>
      <c r="AZ1777">
        <v>2626916</v>
      </c>
      <c r="BA1777" t="s">
        <v>39</v>
      </c>
      <c r="BB1777">
        <v>2626916</v>
      </c>
      <c r="BC1777">
        <v>2626916</v>
      </c>
      <c r="BD1777" t="s">
        <v>39</v>
      </c>
      <c r="BE1777">
        <v>2626916</v>
      </c>
      <c r="BF1777">
        <v>2</v>
      </c>
      <c r="BG1777">
        <v>8</v>
      </c>
      <c r="CC1777" t="s">
        <v>4579</v>
      </c>
      <c r="CD1777">
        <v>5</v>
      </c>
      <c r="CF1777">
        <v>0</v>
      </c>
      <c r="CG1777">
        <v>4</v>
      </c>
      <c r="CI1777" t="s">
        <v>4594</v>
      </c>
    </row>
    <row r="1778" spans="1:99" x14ac:dyDescent="0.2">
      <c r="A1778" s="21" t="s">
        <v>20896</v>
      </c>
      <c r="B1778" t="s">
        <v>20897</v>
      </c>
      <c r="C1778" s="16">
        <v>44197</v>
      </c>
      <c r="D1778" t="s">
        <v>4501</v>
      </c>
      <c r="G1778" t="s">
        <v>20898</v>
      </c>
      <c r="H1778" t="s">
        <v>4503</v>
      </c>
      <c r="I1778" t="s">
        <v>5369</v>
      </c>
      <c r="J1778" t="s">
        <v>20899</v>
      </c>
      <c r="K1778" t="s">
        <v>20900</v>
      </c>
      <c r="L1778" t="s">
        <v>20901</v>
      </c>
      <c r="M1778">
        <v>17.896000000000001</v>
      </c>
      <c r="N1778" t="s">
        <v>4484</v>
      </c>
      <c r="S1778" t="s">
        <v>4485</v>
      </c>
      <c r="T1778" t="s">
        <v>20902</v>
      </c>
      <c r="W1778" t="s">
        <v>20903</v>
      </c>
      <c r="AM1778">
        <v>3</v>
      </c>
      <c r="AN1778" t="s">
        <v>20904</v>
      </c>
      <c r="AO1778" s="17">
        <v>18568</v>
      </c>
      <c r="AP1778">
        <v>4</v>
      </c>
      <c r="AQ1778" t="s">
        <v>52</v>
      </c>
      <c r="AR1778" s="16">
        <v>44378</v>
      </c>
      <c r="AS1778">
        <v>1800000</v>
      </c>
      <c r="AT1778" t="s">
        <v>35</v>
      </c>
      <c r="AU1778">
        <v>2132244</v>
      </c>
      <c r="AV1778">
        <v>3000000</v>
      </c>
      <c r="AW1778" t="s">
        <v>35</v>
      </c>
      <c r="AX1778">
        <v>3614610</v>
      </c>
      <c r="AY1778" t="s">
        <v>52</v>
      </c>
      <c r="AZ1778">
        <v>3000000</v>
      </c>
      <c r="BA1778" t="s">
        <v>35</v>
      </c>
      <c r="BB1778">
        <v>3614610</v>
      </c>
      <c r="BC1778">
        <v>10800000</v>
      </c>
      <c r="BD1778" t="s">
        <v>35</v>
      </c>
      <c r="BE1778">
        <v>12870926</v>
      </c>
      <c r="BG1778">
        <v>6</v>
      </c>
      <c r="CP1778" t="s">
        <v>17297</v>
      </c>
      <c r="CQ1778" t="s">
        <v>20905</v>
      </c>
    </row>
    <row r="1779" spans="1:99" x14ac:dyDescent="0.2">
      <c r="A1779" s="21" t="s">
        <v>20906</v>
      </c>
      <c r="B1779" t="s">
        <v>20907</v>
      </c>
      <c r="C1779" s="16">
        <v>42644</v>
      </c>
      <c r="D1779" t="s">
        <v>4476</v>
      </c>
      <c r="F1779" t="s">
        <v>53</v>
      </c>
      <c r="G1779" t="s">
        <v>20908</v>
      </c>
      <c r="H1779" t="s">
        <v>4503</v>
      </c>
      <c r="I1779" t="s">
        <v>60</v>
      </c>
      <c r="J1779" t="s">
        <v>2337</v>
      </c>
      <c r="K1779" t="s">
        <v>4641</v>
      </c>
      <c r="L1779" t="s">
        <v>20909</v>
      </c>
      <c r="M1779">
        <v>17.928000000000001</v>
      </c>
      <c r="N1779" t="s">
        <v>4484</v>
      </c>
      <c r="S1779" t="s">
        <v>4485</v>
      </c>
      <c r="T1779" t="s">
        <v>20910</v>
      </c>
      <c r="U1779" t="s">
        <v>20911</v>
      </c>
      <c r="V1779" t="s">
        <v>20912</v>
      </c>
      <c r="W1779" t="s">
        <v>20913</v>
      </c>
      <c r="X1779" t="s">
        <v>20914</v>
      </c>
      <c r="AM1779">
        <v>4</v>
      </c>
      <c r="AN1779" t="s">
        <v>20915</v>
      </c>
      <c r="AO1779" s="17">
        <v>18568</v>
      </c>
      <c r="AP1779">
        <v>4</v>
      </c>
      <c r="AQ1779" t="s">
        <v>61</v>
      </c>
      <c r="AR1779" s="16">
        <v>43966</v>
      </c>
      <c r="AS1779">
        <v>75000000</v>
      </c>
      <c r="AT1779" t="s">
        <v>5058</v>
      </c>
      <c r="AU1779">
        <v>7332130</v>
      </c>
      <c r="AV1779">
        <v>75000000</v>
      </c>
      <c r="AW1779" t="s">
        <v>5058</v>
      </c>
      <c r="AX1779">
        <v>7332130</v>
      </c>
      <c r="AY1779" t="s">
        <v>60</v>
      </c>
      <c r="AZ1779">
        <v>244000000</v>
      </c>
      <c r="BA1779" t="s">
        <v>5058</v>
      </c>
      <c r="BB1779">
        <v>27749612</v>
      </c>
      <c r="BC1779">
        <v>244000000</v>
      </c>
      <c r="BD1779" t="s">
        <v>5058</v>
      </c>
      <c r="BE1779">
        <v>27749612</v>
      </c>
      <c r="BF1779">
        <v>2</v>
      </c>
      <c r="BG1779">
        <v>5</v>
      </c>
      <c r="CC1779" t="s">
        <v>10363</v>
      </c>
      <c r="CD1779">
        <v>14</v>
      </c>
      <c r="CN1779" t="s">
        <v>4647</v>
      </c>
      <c r="CP1779" t="s">
        <v>5826</v>
      </c>
      <c r="CQ1779" t="s">
        <v>20916</v>
      </c>
    </row>
    <row r="1780" spans="1:99" x14ac:dyDescent="0.2">
      <c r="A1780" s="21" t="s">
        <v>20917</v>
      </c>
      <c r="B1780" t="s">
        <v>20918</v>
      </c>
      <c r="C1780" s="16">
        <v>42370</v>
      </c>
      <c r="D1780" t="s">
        <v>4501</v>
      </c>
      <c r="F1780" t="s">
        <v>53</v>
      </c>
      <c r="G1780" t="s">
        <v>20919</v>
      </c>
      <c r="H1780" t="s">
        <v>4503</v>
      </c>
      <c r="I1780" t="s">
        <v>67</v>
      </c>
      <c r="J1780" t="s">
        <v>20920</v>
      </c>
      <c r="K1780" t="s">
        <v>4696</v>
      </c>
      <c r="L1780" t="s">
        <v>20921</v>
      </c>
      <c r="M1780">
        <v>17.975999999999999</v>
      </c>
      <c r="N1780" t="s">
        <v>4484</v>
      </c>
      <c r="S1780" t="s">
        <v>4485</v>
      </c>
      <c r="T1780" t="s">
        <v>20922</v>
      </c>
      <c r="U1780" t="s">
        <v>20923</v>
      </c>
      <c r="W1780" t="s">
        <v>20924</v>
      </c>
      <c r="X1780" t="s">
        <v>20925</v>
      </c>
      <c r="Y1780" t="s">
        <v>20926</v>
      </c>
      <c r="Z1780">
        <v>4</v>
      </c>
      <c r="AM1780">
        <v>2</v>
      </c>
      <c r="AN1780" t="s">
        <v>20927</v>
      </c>
      <c r="AO1780" t="s">
        <v>4528</v>
      </c>
      <c r="AP1780">
        <v>3</v>
      </c>
      <c r="AQ1780" t="s">
        <v>61</v>
      </c>
      <c r="AR1780" s="16">
        <v>43983</v>
      </c>
      <c r="AS1780">
        <v>2000000</v>
      </c>
      <c r="AT1780" t="s">
        <v>35</v>
      </c>
      <c r="AU1780">
        <v>2225090</v>
      </c>
      <c r="AV1780">
        <v>2000000</v>
      </c>
      <c r="AW1780" t="s">
        <v>35</v>
      </c>
      <c r="AX1780">
        <v>2225090</v>
      </c>
      <c r="AY1780" t="s">
        <v>67</v>
      </c>
      <c r="AZ1780">
        <v>8300000</v>
      </c>
      <c r="BA1780" t="s">
        <v>35</v>
      </c>
      <c r="BB1780">
        <v>9448424</v>
      </c>
      <c r="BC1780">
        <v>8300000</v>
      </c>
      <c r="BD1780" t="s">
        <v>35</v>
      </c>
      <c r="BE1780">
        <v>9448424</v>
      </c>
      <c r="BF1780">
        <v>1</v>
      </c>
      <c r="BG1780">
        <v>5</v>
      </c>
      <c r="CC1780" t="s">
        <v>20928</v>
      </c>
      <c r="CD1780">
        <v>20</v>
      </c>
      <c r="CN1780" t="s">
        <v>4530</v>
      </c>
      <c r="CP1780" t="s">
        <v>7101</v>
      </c>
      <c r="CQ1780" t="s">
        <v>20929</v>
      </c>
      <c r="CU1780">
        <v>14</v>
      </c>
    </row>
    <row r="1781" spans="1:99" x14ac:dyDescent="0.2">
      <c r="A1781" s="21" t="s">
        <v>1329</v>
      </c>
      <c r="B1781" t="s">
        <v>1331</v>
      </c>
      <c r="C1781" s="16">
        <v>43709</v>
      </c>
      <c r="D1781" t="s">
        <v>4546</v>
      </c>
      <c r="F1781" t="s">
        <v>77</v>
      </c>
      <c r="G1781" t="s">
        <v>20930</v>
      </c>
      <c r="H1781" t="s">
        <v>4503</v>
      </c>
      <c r="I1781" t="s">
        <v>97</v>
      </c>
      <c r="J1781" t="s">
        <v>1330</v>
      </c>
      <c r="K1781" t="s">
        <v>4506</v>
      </c>
      <c r="L1781" t="s">
        <v>1332</v>
      </c>
      <c r="M1781">
        <v>17.981000000000002</v>
      </c>
      <c r="N1781" t="s">
        <v>4484</v>
      </c>
      <c r="S1781" t="s">
        <v>4485</v>
      </c>
      <c r="T1781" t="s">
        <v>1333</v>
      </c>
      <c r="U1781" t="s">
        <v>20931</v>
      </c>
      <c r="V1781" t="s">
        <v>20932</v>
      </c>
      <c r="W1781" t="s">
        <v>20933</v>
      </c>
      <c r="X1781" t="s">
        <v>20934</v>
      </c>
      <c r="Z1781">
        <v>8</v>
      </c>
      <c r="AM1781">
        <v>2</v>
      </c>
      <c r="AN1781" t="s">
        <v>20935</v>
      </c>
      <c r="AO1781" s="17">
        <v>18568</v>
      </c>
      <c r="AP1781">
        <v>4</v>
      </c>
      <c r="AR1781" s="16">
        <v>44336</v>
      </c>
      <c r="AS1781">
        <v>80000000</v>
      </c>
      <c r="AT1781" t="s">
        <v>39</v>
      </c>
      <c r="AU1781">
        <v>80000000</v>
      </c>
      <c r="AV1781">
        <v>80000000</v>
      </c>
      <c r="AW1781" t="s">
        <v>39</v>
      </c>
      <c r="AX1781">
        <v>80000000</v>
      </c>
      <c r="AY1781" t="s">
        <v>97</v>
      </c>
      <c r="AZ1781">
        <v>118912373</v>
      </c>
      <c r="BA1781" t="s">
        <v>39</v>
      </c>
      <c r="BB1781">
        <v>118912373</v>
      </c>
      <c r="BC1781">
        <v>118912373</v>
      </c>
      <c r="BD1781" t="s">
        <v>39</v>
      </c>
      <c r="BE1781">
        <v>118912373</v>
      </c>
      <c r="BF1781">
        <v>3</v>
      </c>
      <c r="BG1781">
        <v>13</v>
      </c>
      <c r="CC1781" t="s">
        <v>5363</v>
      </c>
      <c r="CD1781">
        <v>8</v>
      </c>
      <c r="CF1781">
        <v>0</v>
      </c>
      <c r="CG1781">
        <v>1</v>
      </c>
      <c r="CI1781" t="s">
        <v>4594</v>
      </c>
    </row>
    <row r="1782" spans="1:99" x14ac:dyDescent="0.2">
      <c r="A1782" s="21" t="s">
        <v>100</v>
      </c>
      <c r="B1782" t="s">
        <v>101</v>
      </c>
      <c r="C1782" s="16">
        <v>42352</v>
      </c>
      <c r="D1782" t="s">
        <v>4476</v>
      </c>
      <c r="F1782" t="s">
        <v>77</v>
      </c>
      <c r="G1782" t="s">
        <v>20936</v>
      </c>
      <c r="H1782" t="s">
        <v>4503</v>
      </c>
      <c r="I1782" t="s">
        <v>60</v>
      </c>
      <c r="J1782" t="s">
        <v>99</v>
      </c>
      <c r="K1782" t="s">
        <v>4482</v>
      </c>
      <c r="L1782" t="s">
        <v>102</v>
      </c>
      <c r="M1782">
        <v>18.337</v>
      </c>
      <c r="N1782" t="s">
        <v>4484</v>
      </c>
      <c r="S1782" t="s">
        <v>4485</v>
      </c>
      <c r="T1782" t="s">
        <v>103</v>
      </c>
      <c r="U1782" t="s">
        <v>20937</v>
      </c>
      <c r="V1782" t="s">
        <v>20938</v>
      </c>
      <c r="W1782" t="s">
        <v>20939</v>
      </c>
      <c r="X1782" t="s">
        <v>20940</v>
      </c>
      <c r="Y1782" t="s">
        <v>20941</v>
      </c>
      <c r="Z1782">
        <v>3</v>
      </c>
      <c r="AM1782">
        <v>1</v>
      </c>
      <c r="AN1782" t="s">
        <v>20942</v>
      </c>
      <c r="AO1782" t="s">
        <v>4692</v>
      </c>
      <c r="AP1782">
        <v>3</v>
      </c>
      <c r="AQ1782" t="s">
        <v>61</v>
      </c>
      <c r="AR1782" s="16">
        <v>44237</v>
      </c>
      <c r="AS1782">
        <v>4800000</v>
      </c>
      <c r="AT1782" t="s">
        <v>39</v>
      </c>
      <c r="AU1782">
        <v>4800000</v>
      </c>
      <c r="AV1782">
        <v>4800000</v>
      </c>
      <c r="AW1782" t="s">
        <v>39</v>
      </c>
      <c r="AX1782">
        <v>4800000</v>
      </c>
      <c r="AY1782" t="s">
        <v>60</v>
      </c>
      <c r="AZ1782">
        <v>8150000</v>
      </c>
      <c r="BA1782" t="s">
        <v>39</v>
      </c>
      <c r="BB1782">
        <v>8150000</v>
      </c>
      <c r="BC1782">
        <v>8150000</v>
      </c>
      <c r="BD1782" t="s">
        <v>39</v>
      </c>
      <c r="BE1782">
        <v>8150000</v>
      </c>
      <c r="BF1782">
        <v>4</v>
      </c>
      <c r="BG1782">
        <v>10</v>
      </c>
      <c r="CC1782" t="s">
        <v>19385</v>
      </c>
      <c r="CD1782">
        <v>12</v>
      </c>
      <c r="CN1782" t="s">
        <v>4530</v>
      </c>
      <c r="CP1782" t="s">
        <v>15612</v>
      </c>
      <c r="CQ1782" t="s">
        <v>20943</v>
      </c>
      <c r="CU1782">
        <v>23</v>
      </c>
    </row>
    <row r="1783" spans="1:99" x14ac:dyDescent="0.2">
      <c r="A1783" s="21" t="s">
        <v>20944</v>
      </c>
      <c r="B1783" t="s">
        <v>20945</v>
      </c>
      <c r="C1783" s="16">
        <v>42948</v>
      </c>
      <c r="D1783" t="s">
        <v>4546</v>
      </c>
      <c r="F1783" t="s">
        <v>53</v>
      </c>
      <c r="G1783" t="s">
        <v>20946</v>
      </c>
      <c r="H1783" t="s">
        <v>4503</v>
      </c>
      <c r="I1783" t="s">
        <v>5130</v>
      </c>
      <c r="J1783" t="s">
        <v>20947</v>
      </c>
      <c r="K1783" t="s">
        <v>4828</v>
      </c>
      <c r="L1783" t="s">
        <v>20948</v>
      </c>
      <c r="M1783">
        <v>18.411000000000001</v>
      </c>
      <c r="N1783" t="s">
        <v>4484</v>
      </c>
      <c r="S1783" t="s">
        <v>4485</v>
      </c>
      <c r="T1783" t="s">
        <v>20949</v>
      </c>
      <c r="U1783" t="s">
        <v>20950</v>
      </c>
      <c r="V1783" t="s">
        <v>20951</v>
      </c>
      <c r="W1783" t="s">
        <v>20952</v>
      </c>
      <c r="X1783" t="s">
        <v>20953</v>
      </c>
      <c r="Z1783">
        <v>6</v>
      </c>
      <c r="AM1783">
        <v>1</v>
      </c>
      <c r="AN1783" t="s">
        <v>20954</v>
      </c>
      <c r="AO1783" t="s">
        <v>4692</v>
      </c>
      <c r="AP1783">
        <v>5</v>
      </c>
      <c r="AR1783" s="16">
        <v>44301</v>
      </c>
      <c r="AS1783">
        <v>1840000</v>
      </c>
      <c r="AT1783" t="s">
        <v>35</v>
      </c>
      <c r="AU1783">
        <v>2202463</v>
      </c>
      <c r="AV1783">
        <v>1840000</v>
      </c>
      <c r="AW1783" t="s">
        <v>35</v>
      </c>
      <c r="AX1783">
        <v>2202463</v>
      </c>
      <c r="AY1783" t="s">
        <v>5130</v>
      </c>
      <c r="AZ1783">
        <v>17963480</v>
      </c>
      <c r="BA1783" t="s">
        <v>35</v>
      </c>
      <c r="BB1783">
        <v>21789003</v>
      </c>
      <c r="BC1783">
        <v>17963480</v>
      </c>
      <c r="BD1783" t="s">
        <v>35</v>
      </c>
      <c r="BE1783">
        <v>21789003</v>
      </c>
      <c r="CC1783" t="s">
        <v>20955</v>
      </c>
      <c r="CD1783">
        <v>10</v>
      </c>
      <c r="CN1783" t="s">
        <v>4530</v>
      </c>
      <c r="CP1783" t="s">
        <v>4969</v>
      </c>
      <c r="CU1783">
        <v>30</v>
      </c>
    </row>
    <row r="1784" spans="1:99" x14ac:dyDescent="0.2">
      <c r="A1784" s="21" t="s">
        <v>3361</v>
      </c>
      <c r="B1784" t="s">
        <v>3363</v>
      </c>
      <c r="C1784" s="16">
        <v>42064</v>
      </c>
      <c r="D1784" t="s">
        <v>4476</v>
      </c>
      <c r="F1784" t="s">
        <v>77</v>
      </c>
      <c r="G1784" t="s">
        <v>20956</v>
      </c>
      <c r="H1784" t="s">
        <v>4503</v>
      </c>
      <c r="I1784" t="s">
        <v>52</v>
      </c>
      <c r="J1784" t="s">
        <v>3362</v>
      </c>
      <c r="K1784" t="s">
        <v>4506</v>
      </c>
      <c r="L1784" t="s">
        <v>3364</v>
      </c>
      <c r="M1784">
        <v>18.451000000000001</v>
      </c>
      <c r="N1784" t="s">
        <v>4484</v>
      </c>
      <c r="S1784" t="s">
        <v>4485</v>
      </c>
      <c r="T1784" t="s">
        <v>3365</v>
      </c>
      <c r="U1784" t="s">
        <v>20957</v>
      </c>
      <c r="V1784" t="s">
        <v>20958</v>
      </c>
      <c r="W1784" t="s">
        <v>20959</v>
      </c>
      <c r="X1784" t="s">
        <v>20960</v>
      </c>
      <c r="Y1784">
        <v>2036331761</v>
      </c>
      <c r="Z1784">
        <v>1</v>
      </c>
      <c r="AM1784">
        <v>2</v>
      </c>
      <c r="AN1784" t="s">
        <v>20961</v>
      </c>
      <c r="AO1784" s="17">
        <v>18568</v>
      </c>
      <c r="AP1784">
        <v>3</v>
      </c>
      <c r="AQ1784" t="s">
        <v>52</v>
      </c>
      <c r="AR1784" s="16">
        <v>42887</v>
      </c>
      <c r="AS1784">
        <v>725000</v>
      </c>
      <c r="AT1784" t="s">
        <v>1244</v>
      </c>
      <c r="AU1784">
        <v>934272</v>
      </c>
      <c r="AV1784">
        <v>725000</v>
      </c>
      <c r="AW1784" t="s">
        <v>1244</v>
      </c>
      <c r="AX1784">
        <v>934272</v>
      </c>
      <c r="AY1784" t="s">
        <v>52</v>
      </c>
      <c r="AZ1784">
        <v>1884964</v>
      </c>
      <c r="BA1784" t="s">
        <v>39</v>
      </c>
      <c r="BB1784">
        <v>1884964</v>
      </c>
      <c r="BC1784">
        <v>1884964</v>
      </c>
      <c r="BD1784" t="s">
        <v>39</v>
      </c>
      <c r="BE1784">
        <v>1884964</v>
      </c>
      <c r="BF1784">
        <v>1</v>
      </c>
      <c r="BG1784">
        <v>2</v>
      </c>
      <c r="CC1784" t="s">
        <v>10363</v>
      </c>
      <c r="CD1784">
        <v>24</v>
      </c>
      <c r="CJ1784">
        <v>637630</v>
      </c>
      <c r="CK1784" t="s">
        <v>39</v>
      </c>
      <c r="CL1784">
        <v>637630</v>
      </c>
      <c r="CP1784" t="s">
        <v>19400</v>
      </c>
      <c r="CQ1784" t="s">
        <v>20962</v>
      </c>
      <c r="CU1784">
        <v>62</v>
      </c>
    </row>
    <row r="1785" spans="1:99" x14ac:dyDescent="0.2">
      <c r="A1785" s="21" t="s">
        <v>20963</v>
      </c>
      <c r="B1785" t="s">
        <v>20964</v>
      </c>
      <c r="C1785" s="16">
        <v>42506</v>
      </c>
      <c r="D1785" t="s">
        <v>4476</v>
      </c>
      <c r="G1785" t="s">
        <v>20965</v>
      </c>
      <c r="H1785" t="s">
        <v>4503</v>
      </c>
      <c r="I1785" t="s">
        <v>60</v>
      </c>
      <c r="J1785" t="s">
        <v>20966</v>
      </c>
      <c r="K1785" t="s">
        <v>4945</v>
      </c>
      <c r="L1785" t="s">
        <v>20967</v>
      </c>
      <c r="M1785">
        <v>18.57</v>
      </c>
      <c r="N1785" t="s">
        <v>4484</v>
      </c>
      <c r="S1785" t="s">
        <v>4485</v>
      </c>
      <c r="T1785" t="s">
        <v>20968</v>
      </c>
      <c r="U1785" t="s">
        <v>20969</v>
      </c>
      <c r="V1785" t="s">
        <v>20970</v>
      </c>
      <c r="W1785" t="s">
        <v>20971</v>
      </c>
      <c r="X1785" t="s">
        <v>20972</v>
      </c>
      <c r="Z1785">
        <v>6</v>
      </c>
      <c r="AM1785">
        <v>2</v>
      </c>
      <c r="AN1785" t="s">
        <v>20973</v>
      </c>
      <c r="AO1785" s="17">
        <v>18568</v>
      </c>
      <c r="AP1785">
        <v>10</v>
      </c>
      <c r="AQ1785" t="s">
        <v>61</v>
      </c>
      <c r="AR1785" s="16">
        <v>44377</v>
      </c>
      <c r="AS1785">
        <v>3500000</v>
      </c>
      <c r="AT1785" t="s">
        <v>39</v>
      </c>
      <c r="AU1785">
        <v>3500000</v>
      </c>
      <c r="AV1785">
        <v>3500000</v>
      </c>
      <c r="AW1785" t="s">
        <v>39</v>
      </c>
      <c r="AX1785">
        <v>3500000</v>
      </c>
      <c r="AY1785" t="s">
        <v>60</v>
      </c>
      <c r="AZ1785">
        <v>4680350</v>
      </c>
      <c r="BA1785" t="s">
        <v>39</v>
      </c>
      <c r="BB1785">
        <v>4680350</v>
      </c>
      <c r="BC1785">
        <v>4680350</v>
      </c>
      <c r="BD1785" t="s">
        <v>39</v>
      </c>
      <c r="BE1785">
        <v>4680350</v>
      </c>
      <c r="BF1785">
        <v>8</v>
      </c>
      <c r="BG1785">
        <v>19</v>
      </c>
      <c r="CC1785" t="s">
        <v>4607</v>
      </c>
      <c r="CD1785">
        <v>1</v>
      </c>
      <c r="CN1785" t="s">
        <v>4530</v>
      </c>
      <c r="CP1785" t="s">
        <v>20974</v>
      </c>
      <c r="CQ1785" t="s">
        <v>20975</v>
      </c>
    </row>
    <row r="1786" spans="1:99" x14ac:dyDescent="0.2">
      <c r="A1786" s="21" t="s">
        <v>20976</v>
      </c>
      <c r="B1786" t="s">
        <v>20977</v>
      </c>
      <c r="C1786" s="16">
        <v>42767</v>
      </c>
      <c r="D1786" t="s">
        <v>4476</v>
      </c>
      <c r="F1786" t="s">
        <v>77</v>
      </c>
      <c r="G1786" t="s">
        <v>20978</v>
      </c>
      <c r="H1786" t="s">
        <v>4503</v>
      </c>
      <c r="I1786" t="s">
        <v>60</v>
      </c>
      <c r="J1786" t="s">
        <v>20979</v>
      </c>
      <c r="K1786" t="s">
        <v>4828</v>
      </c>
      <c r="L1786" t="s">
        <v>20980</v>
      </c>
      <c r="M1786">
        <v>18.643999999999998</v>
      </c>
      <c r="N1786" t="s">
        <v>4484</v>
      </c>
      <c r="S1786" t="s">
        <v>4485</v>
      </c>
      <c r="T1786" t="s">
        <v>20981</v>
      </c>
      <c r="U1786" t="s">
        <v>20982</v>
      </c>
      <c r="V1786" t="s">
        <v>20983</v>
      </c>
      <c r="W1786" t="s">
        <v>20984</v>
      </c>
      <c r="X1786" t="s">
        <v>20985</v>
      </c>
      <c r="Z1786">
        <v>19</v>
      </c>
      <c r="AM1786">
        <v>2</v>
      </c>
      <c r="AN1786" t="s">
        <v>20986</v>
      </c>
      <c r="AO1786" s="17">
        <v>18568</v>
      </c>
      <c r="AP1786">
        <v>3</v>
      </c>
      <c r="AQ1786" t="s">
        <v>61</v>
      </c>
      <c r="AR1786" s="16">
        <v>43678</v>
      </c>
      <c r="AY1786" t="s">
        <v>60</v>
      </c>
      <c r="AZ1786">
        <v>3050000</v>
      </c>
      <c r="BA1786" t="s">
        <v>39</v>
      </c>
      <c r="BB1786">
        <v>3050000</v>
      </c>
      <c r="BC1786">
        <v>3050000</v>
      </c>
      <c r="BD1786" t="s">
        <v>39</v>
      </c>
      <c r="BE1786">
        <v>3050000</v>
      </c>
      <c r="CC1786" t="s">
        <v>4926</v>
      </c>
      <c r="CD1786">
        <v>3</v>
      </c>
      <c r="CN1786" t="s">
        <v>4530</v>
      </c>
      <c r="CP1786" t="s">
        <v>15612</v>
      </c>
      <c r="CU1786">
        <v>16</v>
      </c>
    </row>
    <row r="1787" spans="1:99" x14ac:dyDescent="0.2">
      <c r="A1787" s="21" t="s">
        <v>20987</v>
      </c>
      <c r="B1787" t="s">
        <v>20988</v>
      </c>
      <c r="C1787" s="16">
        <v>42583</v>
      </c>
      <c r="D1787" t="s">
        <v>4546</v>
      </c>
      <c r="F1787" t="s">
        <v>77</v>
      </c>
      <c r="G1787" t="s">
        <v>20989</v>
      </c>
      <c r="H1787" t="s">
        <v>4503</v>
      </c>
      <c r="I1787" t="s">
        <v>97</v>
      </c>
      <c r="J1787" t="s">
        <v>20990</v>
      </c>
      <c r="K1787" t="s">
        <v>4654</v>
      </c>
      <c r="L1787" t="s">
        <v>20991</v>
      </c>
      <c r="M1787">
        <v>18.655000000000001</v>
      </c>
      <c r="N1787" t="s">
        <v>4484</v>
      </c>
      <c r="S1787" t="s">
        <v>4485</v>
      </c>
      <c r="T1787" t="s">
        <v>20992</v>
      </c>
      <c r="U1787" t="s">
        <v>20993</v>
      </c>
      <c r="V1787" t="s">
        <v>20994</v>
      </c>
      <c r="W1787" t="s">
        <v>20995</v>
      </c>
      <c r="X1787" t="s">
        <v>20996</v>
      </c>
      <c r="Y1787" t="s">
        <v>20997</v>
      </c>
      <c r="Z1787">
        <v>92</v>
      </c>
      <c r="AM1787">
        <v>4</v>
      </c>
      <c r="AN1787" t="s">
        <v>20998</v>
      </c>
      <c r="AO1787" s="17">
        <v>18568</v>
      </c>
      <c r="AP1787">
        <v>6</v>
      </c>
      <c r="AR1787" s="16">
        <v>43949</v>
      </c>
      <c r="AY1787" t="s">
        <v>97</v>
      </c>
      <c r="AZ1787">
        <v>8880962</v>
      </c>
      <c r="BA1787" t="s">
        <v>39</v>
      </c>
      <c r="BB1787">
        <v>8880962</v>
      </c>
      <c r="BC1787">
        <v>8983234</v>
      </c>
      <c r="BD1787" t="s">
        <v>39</v>
      </c>
      <c r="BE1787">
        <v>8983234</v>
      </c>
      <c r="BF1787">
        <v>3</v>
      </c>
      <c r="BG1787">
        <v>9</v>
      </c>
      <c r="CC1787" t="s">
        <v>4607</v>
      </c>
      <c r="CD1787">
        <v>2</v>
      </c>
      <c r="CF1787">
        <v>2</v>
      </c>
      <c r="CG1787">
        <v>2</v>
      </c>
      <c r="CH1787" t="s">
        <v>4629</v>
      </c>
    </row>
    <row r="1788" spans="1:99" x14ac:dyDescent="0.2">
      <c r="A1788" s="21" t="s">
        <v>20999</v>
      </c>
      <c r="B1788" t="s">
        <v>21000</v>
      </c>
      <c r="C1788" s="16">
        <v>42736</v>
      </c>
      <c r="D1788" t="s">
        <v>4501</v>
      </c>
      <c r="F1788" t="s">
        <v>53</v>
      </c>
      <c r="G1788" t="s">
        <v>21001</v>
      </c>
      <c r="H1788" t="s">
        <v>4503</v>
      </c>
      <c r="I1788" t="s">
        <v>60</v>
      </c>
      <c r="J1788" t="s">
        <v>21002</v>
      </c>
      <c r="K1788" t="s">
        <v>21003</v>
      </c>
      <c r="L1788" t="s">
        <v>21004</v>
      </c>
      <c r="M1788">
        <v>18.78</v>
      </c>
      <c r="N1788" t="s">
        <v>4484</v>
      </c>
      <c r="S1788" t="s">
        <v>4485</v>
      </c>
      <c r="T1788" t="s">
        <v>21005</v>
      </c>
      <c r="U1788" t="s">
        <v>21006</v>
      </c>
      <c r="V1788" t="s">
        <v>21007</v>
      </c>
      <c r="W1788" t="s">
        <v>21008</v>
      </c>
      <c r="X1788" t="s">
        <v>21009</v>
      </c>
      <c r="Y1788" t="s">
        <v>21010</v>
      </c>
      <c r="Z1788">
        <v>4</v>
      </c>
      <c r="AM1788">
        <v>2</v>
      </c>
      <c r="AN1788" t="s">
        <v>21011</v>
      </c>
      <c r="AO1788" s="17">
        <v>18568</v>
      </c>
      <c r="AP1788">
        <v>3</v>
      </c>
      <c r="AQ1788" t="s">
        <v>61</v>
      </c>
      <c r="AR1788" s="16">
        <v>44133</v>
      </c>
      <c r="AS1788">
        <v>4300000</v>
      </c>
      <c r="AT1788" t="s">
        <v>35</v>
      </c>
      <c r="AU1788">
        <v>5021774</v>
      </c>
      <c r="AV1788">
        <v>4300000</v>
      </c>
      <c r="AW1788" t="s">
        <v>35</v>
      </c>
      <c r="AX1788">
        <v>5021774</v>
      </c>
      <c r="AY1788" t="s">
        <v>60</v>
      </c>
      <c r="AZ1788">
        <v>6111531</v>
      </c>
      <c r="BA1788" t="s">
        <v>39</v>
      </c>
      <c r="BB1788">
        <v>6111531</v>
      </c>
      <c r="BC1788">
        <v>6111531</v>
      </c>
      <c r="BD1788" t="s">
        <v>39</v>
      </c>
      <c r="BE1788">
        <v>6111531</v>
      </c>
      <c r="BF1788">
        <v>3</v>
      </c>
      <c r="BG1788">
        <v>5</v>
      </c>
      <c r="CC1788" t="s">
        <v>10363</v>
      </c>
      <c r="CD1788">
        <v>13</v>
      </c>
      <c r="CF1788">
        <v>0</v>
      </c>
      <c r="CG1788">
        <v>1</v>
      </c>
      <c r="CI1788" t="s">
        <v>4594</v>
      </c>
    </row>
    <row r="1789" spans="1:99" x14ac:dyDescent="0.2">
      <c r="A1789" s="21" t="s">
        <v>1658</v>
      </c>
      <c r="B1789" t="s">
        <v>1660</v>
      </c>
      <c r="C1789" s="16">
        <v>43692</v>
      </c>
      <c r="D1789" t="s">
        <v>4476</v>
      </c>
      <c r="H1789" t="s">
        <v>4503</v>
      </c>
      <c r="I1789" t="s">
        <v>52</v>
      </c>
      <c r="J1789" t="s">
        <v>1659</v>
      </c>
      <c r="K1789" t="s">
        <v>4506</v>
      </c>
      <c r="L1789" t="s">
        <v>1661</v>
      </c>
      <c r="M1789">
        <v>18.942</v>
      </c>
      <c r="N1789" t="s">
        <v>4484</v>
      </c>
      <c r="S1789" t="s">
        <v>4485</v>
      </c>
      <c r="T1789" t="s">
        <v>1662</v>
      </c>
      <c r="U1789" t="s">
        <v>21012</v>
      </c>
      <c r="V1789" t="s">
        <v>21013</v>
      </c>
      <c r="W1789" t="s">
        <v>21014</v>
      </c>
      <c r="X1789" t="s">
        <v>21015</v>
      </c>
      <c r="Z1789">
        <v>2</v>
      </c>
      <c r="AM1789">
        <v>1</v>
      </c>
      <c r="AN1789" t="s">
        <v>21016</v>
      </c>
      <c r="AO1789" s="17">
        <v>18568</v>
      </c>
      <c r="AP1789">
        <v>3</v>
      </c>
      <c r="AQ1789" t="s">
        <v>52</v>
      </c>
      <c r="AR1789" s="16">
        <v>43982</v>
      </c>
      <c r="AS1789">
        <v>1000</v>
      </c>
      <c r="AT1789" t="s">
        <v>39</v>
      </c>
      <c r="AU1789">
        <v>1000</v>
      </c>
      <c r="AV1789">
        <v>1000</v>
      </c>
      <c r="AW1789" t="s">
        <v>39</v>
      </c>
      <c r="AX1789">
        <v>1000</v>
      </c>
      <c r="AY1789" t="s">
        <v>52</v>
      </c>
      <c r="AZ1789">
        <v>5251000</v>
      </c>
      <c r="BA1789" t="s">
        <v>39</v>
      </c>
      <c r="BB1789">
        <v>5251000</v>
      </c>
      <c r="BC1789">
        <v>5251000</v>
      </c>
      <c r="BD1789" t="s">
        <v>39</v>
      </c>
      <c r="BE1789">
        <v>5251000</v>
      </c>
      <c r="CC1789" t="s">
        <v>5279</v>
      </c>
      <c r="CD1789">
        <v>4</v>
      </c>
      <c r="CF1789">
        <v>0</v>
      </c>
      <c r="CG1789">
        <v>0</v>
      </c>
      <c r="CI1789" t="s">
        <v>4580</v>
      </c>
      <c r="CP1789" t="s">
        <v>21017</v>
      </c>
    </row>
    <row r="1790" spans="1:99" x14ac:dyDescent="0.2">
      <c r="A1790" s="21" t="s">
        <v>1500</v>
      </c>
      <c r="B1790" t="s">
        <v>1502</v>
      </c>
      <c r="C1790" s="16">
        <v>43511</v>
      </c>
      <c r="D1790" t="s">
        <v>4476</v>
      </c>
      <c r="F1790" t="s">
        <v>77</v>
      </c>
      <c r="G1790" t="s">
        <v>21018</v>
      </c>
      <c r="H1790" t="s">
        <v>4503</v>
      </c>
      <c r="I1790" t="s">
        <v>52</v>
      </c>
      <c r="J1790" t="s">
        <v>1501</v>
      </c>
      <c r="K1790" t="s">
        <v>8228</v>
      </c>
      <c r="L1790" t="s">
        <v>1503</v>
      </c>
      <c r="M1790">
        <v>19.03</v>
      </c>
      <c r="N1790" t="s">
        <v>4484</v>
      </c>
      <c r="S1790" t="s">
        <v>4485</v>
      </c>
      <c r="T1790" t="s">
        <v>1504</v>
      </c>
      <c r="W1790" t="s">
        <v>21019</v>
      </c>
      <c r="X1790" t="s">
        <v>21020</v>
      </c>
      <c r="AM1790">
        <v>4</v>
      </c>
      <c r="AN1790" t="s">
        <v>21021</v>
      </c>
      <c r="AO1790" s="18">
        <v>44470</v>
      </c>
      <c r="AP1790">
        <v>4</v>
      </c>
      <c r="AQ1790" t="s">
        <v>52</v>
      </c>
      <c r="AR1790" s="16">
        <v>44410</v>
      </c>
      <c r="AS1790">
        <v>1250000</v>
      </c>
      <c r="AT1790" t="s">
        <v>1244</v>
      </c>
      <c r="AU1790">
        <v>1736472</v>
      </c>
      <c r="AV1790">
        <v>1250000</v>
      </c>
      <c r="AW1790" t="s">
        <v>1244</v>
      </c>
      <c r="AX1790">
        <v>1736472</v>
      </c>
      <c r="AY1790" t="s">
        <v>52</v>
      </c>
      <c r="AZ1790">
        <v>2800000</v>
      </c>
      <c r="BA1790" t="s">
        <v>1244</v>
      </c>
      <c r="BB1790">
        <v>3708716</v>
      </c>
      <c r="BC1790">
        <v>2800000</v>
      </c>
      <c r="BD1790" t="s">
        <v>1244</v>
      </c>
      <c r="BE1790">
        <v>3708716</v>
      </c>
      <c r="BG1790">
        <v>2</v>
      </c>
      <c r="CC1790" t="s">
        <v>5151</v>
      </c>
      <c r="CD1790">
        <v>4</v>
      </c>
      <c r="CF1790">
        <v>0</v>
      </c>
      <c r="CG1790">
        <v>1</v>
      </c>
      <c r="CI1790" t="s">
        <v>4580</v>
      </c>
      <c r="CP1790" t="s">
        <v>4555</v>
      </c>
      <c r="CQ1790" t="s">
        <v>21022</v>
      </c>
    </row>
    <row r="1791" spans="1:99" x14ac:dyDescent="0.2">
      <c r="A1791" s="21" t="s">
        <v>21023</v>
      </c>
      <c r="B1791" t="s">
        <v>21024</v>
      </c>
      <c r="C1791" s="16">
        <v>42736</v>
      </c>
      <c r="D1791" t="s">
        <v>4501</v>
      </c>
      <c r="G1791" t="s">
        <v>21025</v>
      </c>
      <c r="H1791" t="s">
        <v>4503</v>
      </c>
      <c r="I1791" t="s">
        <v>5286</v>
      </c>
      <c r="J1791" t="s">
        <v>21026</v>
      </c>
      <c r="K1791" t="s">
        <v>4945</v>
      </c>
      <c r="L1791" t="s">
        <v>21027</v>
      </c>
      <c r="M1791">
        <v>19.192</v>
      </c>
      <c r="N1791" t="s">
        <v>4484</v>
      </c>
      <c r="S1791" t="s">
        <v>4485</v>
      </c>
      <c r="T1791" t="s">
        <v>21028</v>
      </c>
      <c r="U1791" t="s">
        <v>21029</v>
      </c>
      <c r="W1791" t="s">
        <v>21030</v>
      </c>
      <c r="Y1791" t="s">
        <v>21031</v>
      </c>
      <c r="Z1791">
        <v>15</v>
      </c>
      <c r="AO1791" s="17">
        <v>18568</v>
      </c>
      <c r="AP1791">
        <v>3</v>
      </c>
      <c r="AR1791" s="16">
        <v>44228</v>
      </c>
      <c r="AS1791">
        <v>5500000</v>
      </c>
      <c r="AT1791" t="s">
        <v>35</v>
      </c>
      <c r="AU1791">
        <v>6637341</v>
      </c>
      <c r="AY1791" t="s">
        <v>5064</v>
      </c>
      <c r="BC1791">
        <v>6637342</v>
      </c>
      <c r="BD1791" t="s">
        <v>39</v>
      </c>
      <c r="BE1791">
        <v>6637342</v>
      </c>
      <c r="BF1791">
        <v>1</v>
      </c>
      <c r="BG1791">
        <v>5</v>
      </c>
      <c r="CC1791" t="s">
        <v>6764</v>
      </c>
      <c r="CD1791">
        <v>14</v>
      </c>
      <c r="CF1791">
        <v>0</v>
      </c>
      <c r="CG1791">
        <v>1</v>
      </c>
      <c r="CI1791" t="s">
        <v>4580</v>
      </c>
      <c r="CN1791" t="s">
        <v>4530</v>
      </c>
      <c r="CP1791" t="s">
        <v>5581</v>
      </c>
      <c r="CQ1791" t="s">
        <v>21032</v>
      </c>
    </row>
    <row r="1792" spans="1:99" x14ac:dyDescent="0.2">
      <c r="A1792" s="21" t="s">
        <v>21033</v>
      </c>
      <c r="B1792" t="s">
        <v>21034</v>
      </c>
      <c r="C1792" s="16">
        <v>42163</v>
      </c>
      <c r="D1792" t="s">
        <v>4476</v>
      </c>
      <c r="F1792" t="s">
        <v>77</v>
      </c>
      <c r="G1792" t="s">
        <v>21035</v>
      </c>
      <c r="H1792" t="s">
        <v>4503</v>
      </c>
      <c r="I1792" t="s">
        <v>34</v>
      </c>
      <c r="J1792" t="s">
        <v>21036</v>
      </c>
      <c r="K1792" t="s">
        <v>4696</v>
      </c>
      <c r="L1792" t="s">
        <v>21037</v>
      </c>
      <c r="M1792">
        <v>19.209</v>
      </c>
      <c r="N1792" t="s">
        <v>4484</v>
      </c>
      <c r="S1792" t="s">
        <v>4485</v>
      </c>
      <c r="T1792" t="s">
        <v>21038</v>
      </c>
      <c r="U1792" t="s">
        <v>21039</v>
      </c>
      <c r="V1792" t="s">
        <v>21040</v>
      </c>
      <c r="W1792" t="s">
        <v>21041</v>
      </c>
      <c r="X1792" t="s">
        <v>21042</v>
      </c>
      <c r="Y1792">
        <v>4930346466707</v>
      </c>
      <c r="Z1792">
        <v>5</v>
      </c>
      <c r="AM1792">
        <v>4</v>
      </c>
      <c r="AN1792" t="s">
        <v>21043</v>
      </c>
      <c r="AO1792" s="17">
        <v>18568</v>
      </c>
      <c r="AP1792">
        <v>4</v>
      </c>
      <c r="AQ1792" t="s">
        <v>36</v>
      </c>
      <c r="AR1792" s="16">
        <v>43662</v>
      </c>
      <c r="AY1792" t="s">
        <v>34</v>
      </c>
      <c r="AZ1792">
        <v>5834949</v>
      </c>
      <c r="BA1792" t="s">
        <v>39</v>
      </c>
      <c r="BB1792">
        <v>5834949</v>
      </c>
      <c r="BC1792">
        <v>5834949</v>
      </c>
      <c r="BD1792" t="s">
        <v>39</v>
      </c>
      <c r="BE1792">
        <v>5834949</v>
      </c>
      <c r="BF1792">
        <v>4</v>
      </c>
      <c r="BG1792">
        <v>8</v>
      </c>
      <c r="CC1792" t="s">
        <v>4926</v>
      </c>
      <c r="CD1792">
        <v>5</v>
      </c>
      <c r="CF1792">
        <v>0</v>
      </c>
      <c r="CG1792">
        <v>3</v>
      </c>
      <c r="CI1792" t="s">
        <v>4498</v>
      </c>
    </row>
    <row r="1793" spans="1:99" x14ac:dyDescent="0.2">
      <c r="A1793" s="21" t="s">
        <v>3293</v>
      </c>
      <c r="B1793" t="s">
        <v>3295</v>
      </c>
      <c r="C1793" s="16">
        <v>40179</v>
      </c>
      <c r="D1793" t="s">
        <v>4501</v>
      </c>
      <c r="E1793" t="s">
        <v>4477</v>
      </c>
      <c r="F1793" t="s">
        <v>77</v>
      </c>
      <c r="G1793" t="s">
        <v>21044</v>
      </c>
      <c r="H1793" t="s">
        <v>4503</v>
      </c>
      <c r="I1793" t="s">
        <v>60</v>
      </c>
      <c r="J1793" t="s">
        <v>3294</v>
      </c>
      <c r="K1793" t="s">
        <v>21045</v>
      </c>
      <c r="L1793" t="s">
        <v>3296</v>
      </c>
      <c r="M1793">
        <v>19.425000000000001</v>
      </c>
      <c r="N1793" t="s">
        <v>4484</v>
      </c>
      <c r="S1793" t="s">
        <v>4485</v>
      </c>
      <c r="T1793" t="s">
        <v>3297</v>
      </c>
      <c r="U1793" t="s">
        <v>21046</v>
      </c>
      <c r="V1793" t="s">
        <v>21047</v>
      </c>
      <c r="W1793" t="s">
        <v>21048</v>
      </c>
      <c r="X1793" t="s">
        <v>21049</v>
      </c>
      <c r="Y1793" t="s">
        <v>21050</v>
      </c>
      <c r="Z1793">
        <v>10</v>
      </c>
      <c r="AM1793">
        <v>2</v>
      </c>
      <c r="AN1793" t="s">
        <v>21051</v>
      </c>
      <c r="AO1793" s="17">
        <v>18568</v>
      </c>
      <c r="AP1793">
        <v>7</v>
      </c>
      <c r="AQ1793" t="s">
        <v>61</v>
      </c>
      <c r="AR1793" s="16">
        <v>42934</v>
      </c>
      <c r="AS1793">
        <v>3500000</v>
      </c>
      <c r="AT1793" t="s">
        <v>1244</v>
      </c>
      <c r="AU1793">
        <v>4562620</v>
      </c>
      <c r="AV1793">
        <v>3500000</v>
      </c>
      <c r="AW1793" t="s">
        <v>1244</v>
      </c>
      <c r="AX1793">
        <v>4562620</v>
      </c>
      <c r="AY1793" t="s">
        <v>60</v>
      </c>
      <c r="AZ1793">
        <v>7489950</v>
      </c>
      <c r="BA1793" t="s">
        <v>39</v>
      </c>
      <c r="BB1793">
        <v>7489950</v>
      </c>
      <c r="BC1793">
        <v>7489950</v>
      </c>
      <c r="BD1793" t="s">
        <v>39</v>
      </c>
      <c r="BE1793">
        <v>7489950</v>
      </c>
      <c r="BF1793">
        <v>2</v>
      </c>
      <c r="BG1793">
        <v>15</v>
      </c>
      <c r="CC1793" t="s">
        <v>7123</v>
      </c>
      <c r="CD1793">
        <v>19</v>
      </c>
      <c r="CF1793">
        <v>0</v>
      </c>
      <c r="CG1793">
        <v>2</v>
      </c>
      <c r="CI1793" t="s">
        <v>4580</v>
      </c>
      <c r="CJ1793">
        <v>25249</v>
      </c>
      <c r="CK1793" t="s">
        <v>39</v>
      </c>
      <c r="CL1793">
        <v>25249</v>
      </c>
      <c r="CP1793" t="s">
        <v>4664</v>
      </c>
      <c r="CQ1793" t="s">
        <v>21052</v>
      </c>
      <c r="CT1793">
        <v>1</v>
      </c>
      <c r="CU1793">
        <v>18</v>
      </c>
    </row>
    <row r="1794" spans="1:99" x14ac:dyDescent="0.2">
      <c r="A1794" s="21" t="s">
        <v>21053</v>
      </c>
      <c r="B1794" t="s">
        <v>21054</v>
      </c>
      <c r="C1794" s="16">
        <v>40544</v>
      </c>
      <c r="D1794" t="s">
        <v>4501</v>
      </c>
      <c r="E1794" t="s">
        <v>4881</v>
      </c>
      <c r="F1794" t="s">
        <v>77</v>
      </c>
      <c r="G1794" t="s">
        <v>21055</v>
      </c>
      <c r="H1794" t="s">
        <v>4503</v>
      </c>
      <c r="I1794" t="s">
        <v>52</v>
      </c>
      <c r="J1794" t="s">
        <v>420</v>
      </c>
      <c r="K1794" t="s">
        <v>5865</v>
      </c>
      <c r="L1794" t="s">
        <v>21056</v>
      </c>
      <c r="M1794">
        <v>19.445</v>
      </c>
      <c r="N1794" t="s">
        <v>4484</v>
      </c>
      <c r="O1794" s="16">
        <v>44230</v>
      </c>
      <c r="P1794" t="s">
        <v>4476</v>
      </c>
      <c r="S1794" t="s">
        <v>4485</v>
      </c>
      <c r="T1794" t="s">
        <v>21057</v>
      </c>
      <c r="U1794" t="s">
        <v>21058</v>
      </c>
      <c r="V1794" t="s">
        <v>21059</v>
      </c>
      <c r="W1794" t="s">
        <v>21060</v>
      </c>
      <c r="X1794" t="s">
        <v>21061</v>
      </c>
      <c r="Y1794" t="s">
        <v>21062</v>
      </c>
      <c r="Z1794">
        <v>38</v>
      </c>
      <c r="AM1794">
        <v>4</v>
      </c>
      <c r="AN1794" t="s">
        <v>21063</v>
      </c>
      <c r="AO1794" t="s">
        <v>4692</v>
      </c>
      <c r="AP1794">
        <v>6</v>
      </c>
      <c r="AQ1794" t="s">
        <v>203</v>
      </c>
      <c r="AR1794" s="16">
        <v>42248</v>
      </c>
      <c r="AS1794">
        <v>1000000</v>
      </c>
      <c r="AT1794" t="s">
        <v>35</v>
      </c>
      <c r="AU1794">
        <v>1130228</v>
      </c>
      <c r="AV1794">
        <v>1000000</v>
      </c>
      <c r="AW1794" t="s">
        <v>35</v>
      </c>
      <c r="AX1794">
        <v>1130228</v>
      </c>
      <c r="AY1794" t="s">
        <v>52</v>
      </c>
      <c r="AZ1794">
        <v>4250000</v>
      </c>
      <c r="BA1794" t="s">
        <v>35</v>
      </c>
      <c r="BB1794">
        <v>5254439</v>
      </c>
      <c r="BC1794">
        <v>4250000</v>
      </c>
      <c r="BD1794" t="s">
        <v>35</v>
      </c>
      <c r="BE1794">
        <v>5254439</v>
      </c>
      <c r="BF1794">
        <v>1</v>
      </c>
      <c r="BG1794">
        <v>5</v>
      </c>
      <c r="BH1794" t="s">
        <v>21064</v>
      </c>
      <c r="BI1794" t="s">
        <v>21065</v>
      </c>
      <c r="BJ1794" s="16">
        <v>44230</v>
      </c>
      <c r="BK1794" t="s">
        <v>4476</v>
      </c>
      <c r="BO1794" t="s">
        <v>5195</v>
      </c>
      <c r="CC1794" t="s">
        <v>6255</v>
      </c>
      <c r="CD1794">
        <v>22</v>
      </c>
      <c r="CF1794">
        <v>1</v>
      </c>
      <c r="CG1794">
        <v>9</v>
      </c>
      <c r="CH1794" t="s">
        <v>4629</v>
      </c>
    </row>
    <row r="1795" spans="1:99" x14ac:dyDescent="0.2">
      <c r="A1795" s="21" t="s">
        <v>21066</v>
      </c>
      <c r="B1795" t="s">
        <v>21067</v>
      </c>
      <c r="C1795" s="16">
        <v>41640</v>
      </c>
      <c r="D1795" t="s">
        <v>4501</v>
      </c>
      <c r="F1795" t="s">
        <v>77</v>
      </c>
      <c r="G1795" t="s">
        <v>21068</v>
      </c>
      <c r="H1795" t="s">
        <v>4503</v>
      </c>
      <c r="I1795" t="s">
        <v>60</v>
      </c>
      <c r="J1795" t="s">
        <v>21069</v>
      </c>
      <c r="K1795" t="s">
        <v>4654</v>
      </c>
      <c r="L1795" t="s">
        <v>21070</v>
      </c>
      <c r="M1795">
        <v>19.459</v>
      </c>
      <c r="N1795" t="s">
        <v>4484</v>
      </c>
      <c r="S1795" t="s">
        <v>4485</v>
      </c>
      <c r="T1795" t="s">
        <v>21071</v>
      </c>
      <c r="U1795" t="s">
        <v>21072</v>
      </c>
      <c r="W1795" t="s">
        <v>21073</v>
      </c>
      <c r="X1795" t="s">
        <v>21074</v>
      </c>
      <c r="Y1795" t="s">
        <v>21075</v>
      </c>
      <c r="Z1795">
        <v>19</v>
      </c>
      <c r="AM1795">
        <v>1</v>
      </c>
      <c r="AN1795" t="s">
        <v>21076</v>
      </c>
      <c r="AO1795" s="17">
        <v>18568</v>
      </c>
      <c r="AP1795">
        <v>3</v>
      </c>
      <c r="AQ1795" t="s">
        <v>61</v>
      </c>
      <c r="AR1795" s="16">
        <v>44176</v>
      </c>
      <c r="AS1795">
        <v>1500000</v>
      </c>
      <c r="AT1795" t="s">
        <v>1666</v>
      </c>
      <c r="AU1795">
        <v>1686124</v>
      </c>
      <c r="AV1795">
        <v>1500000</v>
      </c>
      <c r="AW1795" t="s">
        <v>1666</v>
      </c>
      <c r="AX1795">
        <v>1686124</v>
      </c>
      <c r="AY1795" t="s">
        <v>60</v>
      </c>
      <c r="AZ1795">
        <v>6600000</v>
      </c>
      <c r="BA1795" t="s">
        <v>1666</v>
      </c>
      <c r="BB1795">
        <v>6959350</v>
      </c>
      <c r="BC1795">
        <v>6600000</v>
      </c>
      <c r="BD1795" t="s">
        <v>1666</v>
      </c>
      <c r="BE1795">
        <v>6959350</v>
      </c>
      <c r="BF1795">
        <v>2</v>
      </c>
      <c r="BG1795">
        <v>6</v>
      </c>
      <c r="CC1795" t="s">
        <v>5363</v>
      </c>
      <c r="CD1795">
        <v>20</v>
      </c>
      <c r="CP1795" t="s">
        <v>4609</v>
      </c>
      <c r="CQ1795" t="s">
        <v>21077</v>
      </c>
      <c r="CU1795">
        <v>18</v>
      </c>
    </row>
    <row r="1796" spans="1:99" x14ac:dyDescent="0.2">
      <c r="A1796" s="21" t="s">
        <v>21078</v>
      </c>
      <c r="B1796" t="s">
        <v>21079</v>
      </c>
      <c r="C1796" s="16">
        <v>42800</v>
      </c>
      <c r="D1796" t="s">
        <v>4476</v>
      </c>
      <c r="F1796" t="s">
        <v>53</v>
      </c>
      <c r="G1796" t="s">
        <v>21080</v>
      </c>
      <c r="H1796" t="s">
        <v>4503</v>
      </c>
      <c r="I1796" t="s">
        <v>52</v>
      </c>
      <c r="J1796" t="s">
        <v>21081</v>
      </c>
      <c r="K1796" t="s">
        <v>4654</v>
      </c>
      <c r="L1796" t="s">
        <v>21082</v>
      </c>
      <c r="M1796">
        <v>19.484999999999999</v>
      </c>
      <c r="N1796" t="s">
        <v>4484</v>
      </c>
      <c r="S1796" t="s">
        <v>4485</v>
      </c>
      <c r="T1796" t="s">
        <v>21083</v>
      </c>
      <c r="V1796" t="s">
        <v>21084</v>
      </c>
      <c r="W1796" t="s">
        <v>21085</v>
      </c>
      <c r="X1796" t="s">
        <v>21086</v>
      </c>
      <c r="Z1796">
        <v>8</v>
      </c>
      <c r="AM1796">
        <v>2</v>
      </c>
      <c r="AN1796" t="s">
        <v>21087</v>
      </c>
      <c r="AO1796" t="s">
        <v>4692</v>
      </c>
      <c r="AP1796">
        <v>5</v>
      </c>
      <c r="AQ1796" t="s">
        <v>52</v>
      </c>
      <c r="AR1796" s="16">
        <v>44239</v>
      </c>
      <c r="AY1796" t="s">
        <v>52</v>
      </c>
      <c r="AZ1796">
        <v>4767477</v>
      </c>
      <c r="BA1796" t="s">
        <v>39</v>
      </c>
      <c r="BB1796">
        <v>4767477</v>
      </c>
      <c r="BC1796">
        <v>4797883</v>
      </c>
      <c r="BD1796" t="s">
        <v>39</v>
      </c>
      <c r="BE1796">
        <v>4797883</v>
      </c>
      <c r="BF1796">
        <v>4</v>
      </c>
      <c r="BG1796">
        <v>9</v>
      </c>
      <c r="CC1796" t="s">
        <v>6972</v>
      </c>
      <c r="CD1796">
        <v>2</v>
      </c>
      <c r="CF1796">
        <v>1</v>
      </c>
      <c r="CG1796">
        <v>3</v>
      </c>
      <c r="CH1796" t="s">
        <v>4629</v>
      </c>
    </row>
    <row r="1797" spans="1:99" x14ac:dyDescent="0.2">
      <c r="A1797" s="21" t="s">
        <v>21088</v>
      </c>
      <c r="B1797" t="s">
        <v>21089</v>
      </c>
      <c r="C1797" s="16">
        <v>40179</v>
      </c>
      <c r="D1797" t="s">
        <v>4476</v>
      </c>
      <c r="F1797" t="s">
        <v>77</v>
      </c>
      <c r="G1797" t="s">
        <v>21090</v>
      </c>
      <c r="H1797" t="s">
        <v>4503</v>
      </c>
      <c r="I1797" t="s">
        <v>5130</v>
      </c>
      <c r="J1797" t="s">
        <v>2436</v>
      </c>
      <c r="K1797" t="s">
        <v>4641</v>
      </c>
      <c r="L1797" t="s">
        <v>21091</v>
      </c>
      <c r="M1797">
        <v>19.521000000000001</v>
      </c>
      <c r="N1797" t="s">
        <v>4484</v>
      </c>
      <c r="S1797" t="s">
        <v>4485</v>
      </c>
      <c r="T1797" t="s">
        <v>21092</v>
      </c>
      <c r="U1797" t="s">
        <v>21093</v>
      </c>
      <c r="V1797" t="s">
        <v>21094</v>
      </c>
      <c r="W1797" t="s">
        <v>21095</v>
      </c>
      <c r="X1797" t="s">
        <v>21096</v>
      </c>
      <c r="Y1797" t="s">
        <v>21097</v>
      </c>
      <c r="Z1797">
        <v>32</v>
      </c>
      <c r="AM1797">
        <v>1</v>
      </c>
      <c r="AN1797" t="s">
        <v>21098</v>
      </c>
      <c r="AO1797" s="17">
        <v>18568</v>
      </c>
      <c r="AP1797">
        <v>3</v>
      </c>
      <c r="AR1797" s="16">
        <v>43922</v>
      </c>
      <c r="AS1797">
        <v>1000000</v>
      </c>
      <c r="AT1797" t="s">
        <v>35</v>
      </c>
      <c r="AU1797">
        <v>1095164</v>
      </c>
      <c r="AV1797">
        <v>1000000</v>
      </c>
      <c r="AW1797" t="s">
        <v>35</v>
      </c>
      <c r="AX1797">
        <v>1095164</v>
      </c>
      <c r="AY1797" t="s">
        <v>5130</v>
      </c>
      <c r="AZ1797">
        <v>9706903</v>
      </c>
      <c r="BA1797" t="s">
        <v>39</v>
      </c>
      <c r="BB1797">
        <v>9706903</v>
      </c>
      <c r="BC1797">
        <v>9706903</v>
      </c>
      <c r="BD1797" t="s">
        <v>39</v>
      </c>
      <c r="BE1797">
        <v>9706903</v>
      </c>
      <c r="BF1797">
        <v>2</v>
      </c>
      <c r="BG1797">
        <v>3</v>
      </c>
      <c r="CC1797" t="s">
        <v>4892</v>
      </c>
      <c r="CD1797">
        <v>4</v>
      </c>
      <c r="CF1797">
        <v>0</v>
      </c>
      <c r="CG1797">
        <v>1</v>
      </c>
      <c r="CI1797" t="s">
        <v>4580</v>
      </c>
      <c r="CN1797" t="s">
        <v>4647</v>
      </c>
      <c r="CP1797" t="s">
        <v>5790</v>
      </c>
      <c r="CQ1797" t="s">
        <v>21099</v>
      </c>
      <c r="CU1797">
        <v>14</v>
      </c>
    </row>
    <row r="1798" spans="1:99" x14ac:dyDescent="0.2">
      <c r="A1798" s="21" t="s">
        <v>1285</v>
      </c>
      <c r="B1798" t="s">
        <v>1287</v>
      </c>
      <c r="C1798" s="16">
        <v>42969</v>
      </c>
      <c r="D1798" t="s">
        <v>4476</v>
      </c>
      <c r="F1798" t="s">
        <v>77</v>
      </c>
      <c r="G1798" t="s">
        <v>21100</v>
      </c>
      <c r="H1798" t="s">
        <v>4503</v>
      </c>
      <c r="I1798" t="s">
        <v>67</v>
      </c>
      <c r="J1798" t="s">
        <v>1286</v>
      </c>
      <c r="K1798" t="s">
        <v>4506</v>
      </c>
      <c r="L1798" t="s">
        <v>1288</v>
      </c>
      <c r="M1798">
        <v>19.568999999999999</v>
      </c>
      <c r="N1798" t="s">
        <v>4484</v>
      </c>
      <c r="S1798" t="s">
        <v>4485</v>
      </c>
      <c r="T1798" t="s">
        <v>1289</v>
      </c>
      <c r="U1798" t="s">
        <v>21101</v>
      </c>
      <c r="V1798" t="s">
        <v>21102</v>
      </c>
      <c r="W1798" t="s">
        <v>21103</v>
      </c>
      <c r="X1798" t="s">
        <v>21104</v>
      </c>
      <c r="Z1798">
        <v>16</v>
      </c>
      <c r="AM1798">
        <v>2</v>
      </c>
      <c r="AN1798" t="s">
        <v>21105</v>
      </c>
      <c r="AO1798" t="s">
        <v>4493</v>
      </c>
      <c r="AP1798">
        <v>4</v>
      </c>
      <c r="AQ1798" t="s">
        <v>61</v>
      </c>
      <c r="AR1798" s="16">
        <v>44306</v>
      </c>
      <c r="AS1798">
        <v>50000000</v>
      </c>
      <c r="AT1798" t="s">
        <v>35</v>
      </c>
      <c r="AU1798">
        <v>60162535</v>
      </c>
      <c r="AV1798">
        <v>50000000</v>
      </c>
      <c r="AW1798" t="s">
        <v>35</v>
      </c>
      <c r="AX1798">
        <v>60162535</v>
      </c>
      <c r="AY1798" t="s">
        <v>67</v>
      </c>
      <c r="AZ1798">
        <v>76126182</v>
      </c>
      <c r="BA1798" t="s">
        <v>39</v>
      </c>
      <c r="BB1798">
        <v>76126182</v>
      </c>
      <c r="BC1798">
        <v>76126182</v>
      </c>
      <c r="BD1798" t="s">
        <v>39</v>
      </c>
      <c r="BE1798">
        <v>76126182</v>
      </c>
      <c r="BF1798">
        <v>3</v>
      </c>
      <c r="BG1798">
        <v>8</v>
      </c>
      <c r="CC1798" t="s">
        <v>19035</v>
      </c>
      <c r="CD1798">
        <v>45</v>
      </c>
      <c r="CP1798" t="s">
        <v>14752</v>
      </c>
      <c r="CQ1798" t="s">
        <v>21106</v>
      </c>
    </row>
    <row r="1799" spans="1:99" x14ac:dyDescent="0.2">
      <c r="A1799" s="21" t="s">
        <v>1644</v>
      </c>
      <c r="B1799" t="s">
        <v>1645</v>
      </c>
      <c r="C1799" s="16">
        <v>42736</v>
      </c>
      <c r="D1799" t="s">
        <v>4501</v>
      </c>
      <c r="F1799" t="s">
        <v>77</v>
      </c>
      <c r="G1799" t="s">
        <v>21107</v>
      </c>
      <c r="H1799" t="s">
        <v>4503</v>
      </c>
      <c r="I1799" t="s">
        <v>5830</v>
      </c>
      <c r="J1799" t="s">
        <v>73</v>
      </c>
      <c r="K1799" t="s">
        <v>4506</v>
      </c>
      <c r="L1799" t="s">
        <v>1646</v>
      </c>
      <c r="M1799">
        <v>19.582000000000001</v>
      </c>
      <c r="N1799" t="s">
        <v>4484</v>
      </c>
      <c r="S1799" t="s">
        <v>4485</v>
      </c>
      <c r="T1799" t="s">
        <v>1647</v>
      </c>
      <c r="U1799" t="s">
        <v>21108</v>
      </c>
      <c r="V1799" t="s">
        <v>21109</v>
      </c>
      <c r="W1799" t="s">
        <v>21110</v>
      </c>
      <c r="X1799" t="s">
        <v>21111</v>
      </c>
      <c r="Z1799">
        <v>3</v>
      </c>
      <c r="AM1799">
        <v>1</v>
      </c>
      <c r="AN1799" t="s">
        <v>21112</v>
      </c>
      <c r="AO1799" s="17">
        <v>18568</v>
      </c>
      <c r="AP1799">
        <v>6</v>
      </c>
      <c r="AR1799" s="16">
        <v>44013</v>
      </c>
      <c r="AS1799">
        <v>2000000</v>
      </c>
      <c r="AT1799" t="s">
        <v>1244</v>
      </c>
      <c r="AU1799">
        <v>2493299</v>
      </c>
      <c r="AV1799">
        <v>2300000</v>
      </c>
      <c r="AW1799" t="s">
        <v>39</v>
      </c>
      <c r="AX1799">
        <v>2300000</v>
      </c>
      <c r="AY1799" t="s">
        <v>97</v>
      </c>
      <c r="AZ1799">
        <v>18800000</v>
      </c>
      <c r="BA1799" t="s">
        <v>39</v>
      </c>
      <c r="BB1799">
        <v>18800000</v>
      </c>
      <c r="BC1799">
        <v>21293299</v>
      </c>
      <c r="BD1799" t="s">
        <v>39</v>
      </c>
      <c r="BE1799">
        <v>21293299</v>
      </c>
      <c r="CC1799" t="s">
        <v>4607</v>
      </c>
      <c r="CD1799">
        <v>3</v>
      </c>
      <c r="CF1799">
        <v>0</v>
      </c>
      <c r="CG1799">
        <v>6</v>
      </c>
      <c r="CI1799" t="s">
        <v>4498</v>
      </c>
    </row>
    <row r="1800" spans="1:99" x14ac:dyDescent="0.2">
      <c r="A1800" s="21" t="s">
        <v>21113</v>
      </c>
      <c r="B1800" t="s">
        <v>21114</v>
      </c>
      <c r="C1800" s="16">
        <v>38353</v>
      </c>
      <c r="D1800" t="s">
        <v>4546</v>
      </c>
      <c r="E1800" t="s">
        <v>4477</v>
      </c>
      <c r="F1800" t="s">
        <v>45</v>
      </c>
      <c r="G1800" t="s">
        <v>21115</v>
      </c>
      <c r="H1800" t="s">
        <v>3555</v>
      </c>
      <c r="I1800" t="s">
        <v>4480</v>
      </c>
      <c r="J1800" t="s">
        <v>21116</v>
      </c>
      <c r="K1800" t="s">
        <v>21117</v>
      </c>
      <c r="L1800" t="s">
        <v>21118</v>
      </c>
      <c r="M1800">
        <v>19.593</v>
      </c>
      <c r="N1800" t="s">
        <v>4484</v>
      </c>
      <c r="O1800" s="16">
        <v>42321</v>
      </c>
      <c r="P1800" t="s">
        <v>4476</v>
      </c>
      <c r="S1800" t="s">
        <v>4485</v>
      </c>
      <c r="T1800" t="s">
        <v>21119</v>
      </c>
      <c r="U1800" t="s">
        <v>21120</v>
      </c>
      <c r="V1800" t="s">
        <v>21121</v>
      </c>
      <c r="W1800" t="s">
        <v>21122</v>
      </c>
      <c r="X1800" t="s">
        <v>21123</v>
      </c>
      <c r="Y1800" t="s">
        <v>21124</v>
      </c>
      <c r="Z1800">
        <v>10</v>
      </c>
      <c r="AA1800" t="s">
        <v>4776</v>
      </c>
      <c r="AB1800" t="s">
        <v>21125</v>
      </c>
      <c r="AC1800" t="s">
        <v>5814</v>
      </c>
      <c r="AD1800">
        <v>78</v>
      </c>
      <c r="AE1800">
        <v>87</v>
      </c>
      <c r="AF1800">
        <v>5</v>
      </c>
      <c r="AG1800">
        <v>1</v>
      </c>
      <c r="AH1800">
        <v>15</v>
      </c>
      <c r="AI1800">
        <v>15</v>
      </c>
      <c r="AJ1800" t="s">
        <v>21126</v>
      </c>
      <c r="AM1800">
        <v>2</v>
      </c>
      <c r="AN1800" t="s">
        <v>21127</v>
      </c>
      <c r="AO1800" t="s">
        <v>9031</v>
      </c>
      <c r="AP1800">
        <v>4</v>
      </c>
      <c r="AQ1800" t="s">
        <v>2596</v>
      </c>
      <c r="AR1800" s="16">
        <v>42782</v>
      </c>
      <c r="AY1800" t="s">
        <v>4480</v>
      </c>
      <c r="AZ1800">
        <v>2088688</v>
      </c>
      <c r="BA1800" t="s">
        <v>39</v>
      </c>
      <c r="BB1800">
        <v>2088688</v>
      </c>
      <c r="BC1800">
        <v>2088688</v>
      </c>
      <c r="BD1800" t="s">
        <v>39</v>
      </c>
      <c r="BE1800">
        <v>2088688</v>
      </c>
      <c r="BF1800">
        <v>1</v>
      </c>
      <c r="BG1800">
        <v>3</v>
      </c>
      <c r="BQ1800" s="16">
        <v>42321</v>
      </c>
      <c r="BZ1800" t="s">
        <v>21128</v>
      </c>
      <c r="CA1800" t="s">
        <v>21129</v>
      </c>
      <c r="CB1800" t="s">
        <v>21130</v>
      </c>
      <c r="CC1800" t="s">
        <v>4663</v>
      </c>
      <c r="CD1800">
        <v>10</v>
      </c>
      <c r="CF1800">
        <v>1</v>
      </c>
      <c r="CG1800">
        <v>3</v>
      </c>
      <c r="CH1800" t="s">
        <v>21131</v>
      </c>
      <c r="CI1800" t="s">
        <v>4580</v>
      </c>
      <c r="CJ1800">
        <v>93056</v>
      </c>
      <c r="CK1800" t="s">
        <v>39</v>
      </c>
      <c r="CL1800">
        <v>93056</v>
      </c>
      <c r="CN1800" t="s">
        <v>4530</v>
      </c>
      <c r="CP1800" t="s">
        <v>21132</v>
      </c>
      <c r="CQ1800" t="s">
        <v>21133</v>
      </c>
      <c r="CT1800">
        <v>6</v>
      </c>
      <c r="CU1800">
        <v>46</v>
      </c>
    </row>
    <row r="1801" spans="1:99" x14ac:dyDescent="0.2">
      <c r="A1801" s="21" t="s">
        <v>3281</v>
      </c>
      <c r="B1801" t="s">
        <v>3283</v>
      </c>
      <c r="C1801" s="16">
        <v>42357</v>
      </c>
      <c r="D1801" t="s">
        <v>4476</v>
      </c>
      <c r="F1801" t="s">
        <v>45</v>
      </c>
      <c r="G1801" t="s">
        <v>21134</v>
      </c>
      <c r="H1801" t="s">
        <v>4503</v>
      </c>
      <c r="I1801" t="s">
        <v>5830</v>
      </c>
      <c r="J1801" t="s">
        <v>3282</v>
      </c>
      <c r="K1801" t="s">
        <v>4506</v>
      </c>
      <c r="L1801" t="s">
        <v>3284</v>
      </c>
      <c r="M1801">
        <v>19.716999999999999</v>
      </c>
      <c r="N1801" t="s">
        <v>4484</v>
      </c>
      <c r="S1801" t="s">
        <v>4485</v>
      </c>
      <c r="T1801" t="s">
        <v>3285</v>
      </c>
      <c r="U1801" t="s">
        <v>21135</v>
      </c>
      <c r="V1801" t="s">
        <v>21136</v>
      </c>
      <c r="W1801" t="s">
        <v>21137</v>
      </c>
      <c r="X1801" t="s">
        <v>21138</v>
      </c>
      <c r="Z1801">
        <v>13</v>
      </c>
      <c r="AM1801">
        <v>2</v>
      </c>
      <c r="AN1801" t="s">
        <v>21139</v>
      </c>
      <c r="AO1801" t="s">
        <v>4692</v>
      </c>
      <c r="AP1801">
        <v>7</v>
      </c>
      <c r="AQ1801" t="s">
        <v>61</v>
      </c>
      <c r="AR1801" s="16">
        <v>44063</v>
      </c>
      <c r="AS1801">
        <v>2200000</v>
      </c>
      <c r="AT1801" t="s">
        <v>35</v>
      </c>
      <c r="AU1801">
        <v>2611508</v>
      </c>
      <c r="AV1801">
        <v>5200000</v>
      </c>
      <c r="AW1801" t="s">
        <v>35</v>
      </c>
      <c r="AX1801">
        <v>5540685</v>
      </c>
      <c r="AY1801" t="s">
        <v>60</v>
      </c>
      <c r="AZ1801">
        <v>10900000</v>
      </c>
      <c r="BA1801" t="s">
        <v>35</v>
      </c>
      <c r="BB1801">
        <v>11863641</v>
      </c>
      <c r="BC1801">
        <v>16100000</v>
      </c>
      <c r="BD1801" t="s">
        <v>35</v>
      </c>
      <c r="BE1801">
        <v>17888461</v>
      </c>
      <c r="BF1801">
        <v>4</v>
      </c>
      <c r="BG1801">
        <v>8</v>
      </c>
      <c r="CC1801" t="s">
        <v>19192</v>
      </c>
      <c r="CD1801">
        <v>8</v>
      </c>
      <c r="CF1801">
        <v>0</v>
      </c>
      <c r="CG1801">
        <v>1</v>
      </c>
      <c r="CI1801" t="s">
        <v>4594</v>
      </c>
    </row>
    <row r="1802" spans="1:99" x14ac:dyDescent="0.2">
      <c r="A1802" s="21" t="s">
        <v>1562</v>
      </c>
      <c r="B1802" t="s">
        <v>1564</v>
      </c>
      <c r="C1802" s="16">
        <v>42370</v>
      </c>
      <c r="D1802" t="s">
        <v>4546</v>
      </c>
      <c r="F1802" t="s">
        <v>77</v>
      </c>
      <c r="G1802" t="s">
        <v>21140</v>
      </c>
      <c r="H1802" t="s">
        <v>4503</v>
      </c>
      <c r="I1802" t="s">
        <v>60</v>
      </c>
      <c r="J1802" t="s">
        <v>1563</v>
      </c>
      <c r="K1802" t="s">
        <v>4506</v>
      </c>
      <c r="L1802" t="s">
        <v>1565</v>
      </c>
      <c r="M1802">
        <v>19.888000000000002</v>
      </c>
      <c r="N1802" t="s">
        <v>4484</v>
      </c>
      <c r="S1802" t="s">
        <v>4485</v>
      </c>
      <c r="T1802" t="s">
        <v>1566</v>
      </c>
      <c r="W1802" t="s">
        <v>21141</v>
      </c>
      <c r="X1802" t="s">
        <v>21142</v>
      </c>
      <c r="Y1802" t="s">
        <v>21143</v>
      </c>
      <c r="Z1802">
        <v>5</v>
      </c>
      <c r="AM1802">
        <v>3</v>
      </c>
      <c r="AN1802" t="s">
        <v>21144</v>
      </c>
      <c r="AO1802" s="18">
        <v>44470</v>
      </c>
      <c r="AP1802">
        <v>5</v>
      </c>
      <c r="AQ1802" t="s">
        <v>61</v>
      </c>
      <c r="AR1802" s="16">
        <v>44357</v>
      </c>
      <c r="AS1802">
        <v>7000000</v>
      </c>
      <c r="AT1802" t="s">
        <v>1244</v>
      </c>
      <c r="AU1802">
        <v>9919411</v>
      </c>
      <c r="AV1802">
        <v>7000000</v>
      </c>
      <c r="AW1802" t="s">
        <v>1244</v>
      </c>
      <c r="AX1802">
        <v>9919411</v>
      </c>
      <c r="AY1802" t="s">
        <v>60</v>
      </c>
      <c r="AZ1802">
        <v>14455071</v>
      </c>
      <c r="BA1802" t="s">
        <v>39</v>
      </c>
      <c r="BB1802">
        <v>14455071</v>
      </c>
      <c r="BC1802">
        <v>14455071</v>
      </c>
      <c r="BD1802" t="s">
        <v>39</v>
      </c>
      <c r="BE1802">
        <v>14455071</v>
      </c>
      <c r="BF1802">
        <v>3</v>
      </c>
      <c r="BG1802">
        <v>10</v>
      </c>
      <c r="CC1802" t="s">
        <v>4847</v>
      </c>
      <c r="CD1802">
        <v>10</v>
      </c>
      <c r="CP1802" t="s">
        <v>8350</v>
      </c>
      <c r="CQ1802" t="s">
        <v>21145</v>
      </c>
    </row>
    <row r="1803" spans="1:99" x14ac:dyDescent="0.2">
      <c r="A1803" s="21" t="s">
        <v>1970</v>
      </c>
      <c r="B1803" t="s">
        <v>1972</v>
      </c>
      <c r="C1803" s="16">
        <v>36161</v>
      </c>
      <c r="D1803" t="s">
        <v>4501</v>
      </c>
      <c r="F1803" t="s">
        <v>45</v>
      </c>
      <c r="G1803" t="s">
        <v>21146</v>
      </c>
      <c r="H1803" t="s">
        <v>4503</v>
      </c>
      <c r="I1803" t="s">
        <v>97</v>
      </c>
      <c r="J1803" t="s">
        <v>1971</v>
      </c>
      <c r="K1803" t="s">
        <v>7949</v>
      </c>
      <c r="L1803" t="s">
        <v>1973</v>
      </c>
      <c r="M1803">
        <v>20.152000000000001</v>
      </c>
      <c r="N1803" t="s">
        <v>4484</v>
      </c>
      <c r="S1803" t="s">
        <v>4485</v>
      </c>
      <c r="T1803" t="s">
        <v>1974</v>
      </c>
      <c r="U1803" t="s">
        <v>21147</v>
      </c>
      <c r="V1803" t="s">
        <v>21148</v>
      </c>
      <c r="W1803" t="s">
        <v>21149</v>
      </c>
      <c r="X1803" t="s">
        <v>21150</v>
      </c>
      <c r="Y1803">
        <v>442890233900</v>
      </c>
      <c r="Z1803">
        <v>9</v>
      </c>
      <c r="AM1803">
        <v>1</v>
      </c>
      <c r="AN1803" t="s">
        <v>21151</v>
      </c>
      <c r="AO1803" s="17">
        <v>18568</v>
      </c>
      <c r="AP1803">
        <v>6</v>
      </c>
      <c r="AR1803" s="16">
        <v>44321</v>
      </c>
      <c r="AS1803">
        <v>2000000</v>
      </c>
      <c r="AT1803" t="s">
        <v>1244</v>
      </c>
      <c r="AU1803">
        <v>2781799</v>
      </c>
      <c r="AV1803">
        <v>2000000</v>
      </c>
      <c r="AW1803" t="s">
        <v>1244</v>
      </c>
      <c r="AX1803">
        <v>2781799</v>
      </c>
      <c r="AY1803" t="s">
        <v>97</v>
      </c>
      <c r="AZ1803">
        <v>5948256</v>
      </c>
      <c r="BA1803" t="s">
        <v>39</v>
      </c>
      <c r="BB1803">
        <v>5948256</v>
      </c>
      <c r="BC1803">
        <v>5948256</v>
      </c>
      <c r="BD1803" t="s">
        <v>39</v>
      </c>
      <c r="BE1803">
        <v>5948256</v>
      </c>
      <c r="BF1803">
        <v>4</v>
      </c>
      <c r="BG1803">
        <v>6</v>
      </c>
      <c r="CC1803" t="s">
        <v>4663</v>
      </c>
      <c r="CD1803">
        <v>26</v>
      </c>
      <c r="CF1803">
        <v>0</v>
      </c>
      <c r="CG1803">
        <v>0</v>
      </c>
      <c r="CI1803" t="s">
        <v>4580</v>
      </c>
      <c r="CJ1803">
        <v>25249</v>
      </c>
      <c r="CK1803" t="s">
        <v>39</v>
      </c>
      <c r="CL1803">
        <v>25249</v>
      </c>
      <c r="CP1803" t="s">
        <v>21152</v>
      </c>
      <c r="CQ1803" t="s">
        <v>21153</v>
      </c>
      <c r="CU1803">
        <v>23</v>
      </c>
    </row>
    <row r="1804" spans="1:99" x14ac:dyDescent="0.2">
      <c r="A1804" s="21" t="s">
        <v>1437</v>
      </c>
      <c r="B1804" t="s">
        <v>1439</v>
      </c>
      <c r="C1804" s="16">
        <v>43101</v>
      </c>
      <c r="D1804" t="s">
        <v>4501</v>
      </c>
      <c r="G1804" t="s">
        <v>21154</v>
      </c>
      <c r="H1804" t="s">
        <v>4503</v>
      </c>
      <c r="I1804" t="s">
        <v>52</v>
      </c>
      <c r="J1804" t="s">
        <v>1438</v>
      </c>
      <c r="K1804" t="s">
        <v>4506</v>
      </c>
      <c r="L1804" t="s">
        <v>1440</v>
      </c>
      <c r="M1804">
        <v>20.170999999999999</v>
      </c>
      <c r="N1804" t="s">
        <v>4484</v>
      </c>
      <c r="S1804" t="s">
        <v>4485</v>
      </c>
      <c r="T1804" t="s">
        <v>1441</v>
      </c>
      <c r="V1804" t="s">
        <v>21155</v>
      </c>
      <c r="W1804" t="s">
        <v>21156</v>
      </c>
      <c r="X1804" t="s">
        <v>21157</v>
      </c>
      <c r="Y1804" t="s">
        <v>21158</v>
      </c>
      <c r="Z1804">
        <v>5</v>
      </c>
      <c r="AM1804">
        <v>2</v>
      </c>
      <c r="AN1804" t="s">
        <v>21159</v>
      </c>
      <c r="AO1804" t="s">
        <v>4528</v>
      </c>
      <c r="AP1804">
        <v>4</v>
      </c>
      <c r="AQ1804" t="s">
        <v>52</v>
      </c>
      <c r="AR1804" s="16">
        <v>44184</v>
      </c>
      <c r="AS1804">
        <v>2000000</v>
      </c>
      <c r="AT1804" t="s">
        <v>39</v>
      </c>
      <c r="AU1804">
        <v>2000000</v>
      </c>
      <c r="AV1804">
        <v>2000000</v>
      </c>
      <c r="AW1804" t="s">
        <v>39</v>
      </c>
      <c r="AX1804">
        <v>2000000</v>
      </c>
      <c r="AY1804" t="s">
        <v>52</v>
      </c>
      <c r="AZ1804">
        <v>2556403</v>
      </c>
      <c r="BA1804" t="s">
        <v>39</v>
      </c>
      <c r="BB1804">
        <v>2556403</v>
      </c>
      <c r="BC1804">
        <v>2605780</v>
      </c>
      <c r="BD1804" t="s">
        <v>39</v>
      </c>
      <c r="BE1804">
        <v>2605780</v>
      </c>
      <c r="BF1804">
        <v>3</v>
      </c>
      <c r="BG1804">
        <v>3</v>
      </c>
      <c r="CC1804" t="s">
        <v>6460</v>
      </c>
      <c r="CD1804">
        <v>11</v>
      </c>
      <c r="CF1804">
        <v>0</v>
      </c>
      <c r="CG1804">
        <v>0</v>
      </c>
      <c r="CI1804" t="s">
        <v>4594</v>
      </c>
    </row>
    <row r="1805" spans="1:99" x14ac:dyDescent="0.2">
      <c r="A1805" s="21" t="s">
        <v>421</v>
      </c>
      <c r="B1805" t="s">
        <v>422</v>
      </c>
      <c r="C1805" s="16">
        <v>40909</v>
      </c>
      <c r="D1805" t="s">
        <v>4501</v>
      </c>
      <c r="E1805" t="s">
        <v>4881</v>
      </c>
      <c r="F1805" t="s">
        <v>77</v>
      </c>
      <c r="G1805" t="s">
        <v>21160</v>
      </c>
      <c r="H1805" t="s">
        <v>4503</v>
      </c>
      <c r="I1805" t="s">
        <v>97</v>
      </c>
      <c r="J1805" t="s">
        <v>420</v>
      </c>
      <c r="K1805" t="s">
        <v>4482</v>
      </c>
      <c r="L1805" t="s">
        <v>423</v>
      </c>
      <c r="M1805">
        <v>20.193000000000001</v>
      </c>
      <c r="N1805" t="s">
        <v>4484</v>
      </c>
      <c r="O1805" s="16">
        <v>42829</v>
      </c>
      <c r="P1805" t="s">
        <v>4476</v>
      </c>
      <c r="S1805" t="s">
        <v>4485</v>
      </c>
      <c r="T1805" t="s">
        <v>424</v>
      </c>
      <c r="U1805" t="s">
        <v>21161</v>
      </c>
      <c r="V1805" t="s">
        <v>21162</v>
      </c>
      <c r="W1805" t="s">
        <v>21163</v>
      </c>
      <c r="X1805" t="s">
        <v>21164</v>
      </c>
      <c r="Y1805" t="s">
        <v>21165</v>
      </c>
      <c r="Z1805">
        <v>2</v>
      </c>
      <c r="AM1805">
        <v>3</v>
      </c>
      <c r="AN1805" t="s">
        <v>21166</v>
      </c>
      <c r="AO1805" t="s">
        <v>4493</v>
      </c>
      <c r="AP1805">
        <v>3</v>
      </c>
      <c r="AQ1805" t="s">
        <v>203</v>
      </c>
      <c r="AR1805" s="16">
        <v>43101</v>
      </c>
      <c r="AY1805" t="s">
        <v>97</v>
      </c>
      <c r="AZ1805">
        <v>10200000</v>
      </c>
      <c r="BA1805" t="s">
        <v>39</v>
      </c>
      <c r="BB1805">
        <v>10200000</v>
      </c>
      <c r="BC1805">
        <v>10200000</v>
      </c>
      <c r="BD1805" t="s">
        <v>39</v>
      </c>
      <c r="BE1805">
        <v>10200000</v>
      </c>
      <c r="BF1805">
        <v>1</v>
      </c>
      <c r="BG1805">
        <v>2</v>
      </c>
      <c r="BH1805" t="s">
        <v>21167</v>
      </c>
      <c r="BI1805" t="s">
        <v>21168</v>
      </c>
      <c r="BJ1805" s="16">
        <v>42829</v>
      </c>
      <c r="BK1805" t="s">
        <v>4476</v>
      </c>
      <c r="BO1805" t="s">
        <v>4819</v>
      </c>
      <c r="CN1805" t="s">
        <v>4530</v>
      </c>
      <c r="CP1805" t="s">
        <v>4716</v>
      </c>
      <c r="CQ1805" t="s">
        <v>21169</v>
      </c>
      <c r="CR1805" t="s">
        <v>21170</v>
      </c>
      <c r="CS1805" t="s">
        <v>21171</v>
      </c>
      <c r="CU1805">
        <v>11</v>
      </c>
    </row>
    <row r="1806" spans="1:99" x14ac:dyDescent="0.2">
      <c r="A1806" s="21" t="s">
        <v>1540</v>
      </c>
      <c r="B1806" t="s">
        <v>1542</v>
      </c>
      <c r="C1806" s="16">
        <v>42644</v>
      </c>
      <c r="D1806" t="s">
        <v>4546</v>
      </c>
      <c r="F1806" t="s">
        <v>53</v>
      </c>
      <c r="G1806" t="s">
        <v>21172</v>
      </c>
      <c r="H1806" t="s">
        <v>4503</v>
      </c>
      <c r="I1806" t="s">
        <v>97</v>
      </c>
      <c r="J1806" t="s">
        <v>1541</v>
      </c>
      <c r="K1806" t="s">
        <v>4506</v>
      </c>
      <c r="L1806" t="s">
        <v>1543</v>
      </c>
      <c r="M1806">
        <v>20.204999999999998</v>
      </c>
      <c r="N1806" t="s">
        <v>4484</v>
      </c>
      <c r="S1806" t="s">
        <v>4485</v>
      </c>
      <c r="T1806" t="s">
        <v>1544</v>
      </c>
      <c r="U1806" t="s">
        <v>21173</v>
      </c>
      <c r="V1806" t="s">
        <v>21174</v>
      </c>
      <c r="W1806" t="s">
        <v>21175</v>
      </c>
      <c r="X1806" t="s">
        <v>21176</v>
      </c>
      <c r="Z1806">
        <v>19</v>
      </c>
      <c r="AM1806">
        <v>2</v>
      </c>
      <c r="AN1806" t="s">
        <v>21177</v>
      </c>
      <c r="AO1806" s="17">
        <v>18568</v>
      </c>
      <c r="AP1806">
        <v>5</v>
      </c>
      <c r="AR1806" s="16">
        <v>43732</v>
      </c>
      <c r="AS1806">
        <v>4000000</v>
      </c>
      <c r="AT1806" t="s">
        <v>39</v>
      </c>
      <c r="AU1806">
        <v>4000000</v>
      </c>
      <c r="AV1806">
        <v>4000000</v>
      </c>
      <c r="AW1806" t="s">
        <v>39</v>
      </c>
      <c r="AX1806">
        <v>4000000</v>
      </c>
      <c r="AY1806" t="s">
        <v>97</v>
      </c>
      <c r="AZ1806">
        <v>7100000</v>
      </c>
      <c r="BA1806" t="s">
        <v>39</v>
      </c>
      <c r="BB1806">
        <v>7100000</v>
      </c>
      <c r="BC1806">
        <v>7100000</v>
      </c>
      <c r="BD1806" t="s">
        <v>39</v>
      </c>
      <c r="BE1806">
        <v>7100000</v>
      </c>
      <c r="BF1806">
        <v>4</v>
      </c>
      <c r="BG1806">
        <v>11</v>
      </c>
      <c r="CC1806" t="s">
        <v>5151</v>
      </c>
      <c r="CD1806">
        <v>6</v>
      </c>
      <c r="CF1806">
        <v>1</v>
      </c>
      <c r="CG1806">
        <v>0</v>
      </c>
      <c r="CH1806" t="s">
        <v>4629</v>
      </c>
    </row>
    <row r="1807" spans="1:99" x14ac:dyDescent="0.2">
      <c r="A1807" s="21" t="s">
        <v>2697</v>
      </c>
      <c r="B1807" t="s">
        <v>2698</v>
      </c>
      <c r="C1807" s="16">
        <v>42736</v>
      </c>
      <c r="D1807" t="s">
        <v>4501</v>
      </c>
      <c r="F1807" t="s">
        <v>77</v>
      </c>
      <c r="G1807" t="s">
        <v>21178</v>
      </c>
      <c r="H1807" t="s">
        <v>4503</v>
      </c>
      <c r="I1807" t="s">
        <v>52</v>
      </c>
      <c r="J1807" t="s">
        <v>56</v>
      </c>
      <c r="K1807" t="s">
        <v>4506</v>
      </c>
      <c r="L1807" t="s">
        <v>2699</v>
      </c>
      <c r="M1807">
        <v>20.27</v>
      </c>
      <c r="N1807" t="s">
        <v>4484</v>
      </c>
      <c r="S1807" t="s">
        <v>4485</v>
      </c>
      <c r="T1807" t="s">
        <v>2700</v>
      </c>
      <c r="U1807" t="s">
        <v>21179</v>
      </c>
      <c r="W1807" t="s">
        <v>21180</v>
      </c>
      <c r="X1807" t="s">
        <v>21181</v>
      </c>
      <c r="Y1807" t="s">
        <v>21182</v>
      </c>
      <c r="Z1807">
        <v>4</v>
      </c>
      <c r="AM1807">
        <v>2</v>
      </c>
      <c r="AN1807" t="s">
        <v>21183</v>
      </c>
      <c r="AO1807" s="17">
        <v>18568</v>
      </c>
      <c r="AP1807">
        <v>3</v>
      </c>
      <c r="AQ1807" t="s">
        <v>52</v>
      </c>
      <c r="AR1807" s="16">
        <v>44096</v>
      </c>
      <c r="AY1807" t="s">
        <v>52</v>
      </c>
      <c r="AZ1807">
        <v>2748238</v>
      </c>
      <c r="BA1807" t="s">
        <v>39</v>
      </c>
      <c r="BB1807">
        <v>2748238</v>
      </c>
      <c r="BC1807">
        <v>2748238</v>
      </c>
      <c r="BD1807" t="s">
        <v>39</v>
      </c>
      <c r="BE1807">
        <v>2748238</v>
      </c>
      <c r="BF1807">
        <v>3</v>
      </c>
      <c r="BG1807">
        <v>5</v>
      </c>
      <c r="CC1807" t="s">
        <v>6201</v>
      </c>
      <c r="CD1807">
        <v>11</v>
      </c>
      <c r="CP1807" t="s">
        <v>4555</v>
      </c>
      <c r="CQ1807" t="s">
        <v>21184</v>
      </c>
    </row>
    <row r="1808" spans="1:99" x14ac:dyDescent="0.2">
      <c r="A1808" s="21" t="s">
        <v>21185</v>
      </c>
      <c r="B1808" t="s">
        <v>21186</v>
      </c>
      <c r="C1808" s="16">
        <v>41275</v>
      </c>
      <c r="D1808" t="s">
        <v>4501</v>
      </c>
      <c r="F1808" t="s">
        <v>53</v>
      </c>
      <c r="G1808" t="s">
        <v>21187</v>
      </c>
      <c r="H1808" t="s">
        <v>4503</v>
      </c>
      <c r="I1808" t="s">
        <v>97</v>
      </c>
      <c r="J1808" t="s">
        <v>21188</v>
      </c>
      <c r="K1808" t="s">
        <v>4945</v>
      </c>
      <c r="L1808" t="s">
        <v>21189</v>
      </c>
      <c r="M1808">
        <v>20.440000000000001</v>
      </c>
      <c r="N1808" t="s">
        <v>4484</v>
      </c>
      <c r="S1808" t="s">
        <v>4485</v>
      </c>
      <c r="T1808" t="s">
        <v>21190</v>
      </c>
      <c r="U1808" t="s">
        <v>21191</v>
      </c>
      <c r="V1808" t="s">
        <v>21192</v>
      </c>
      <c r="W1808" t="s">
        <v>21193</v>
      </c>
      <c r="X1808" t="s">
        <v>21194</v>
      </c>
      <c r="Y1808">
        <v>35319038761</v>
      </c>
      <c r="Z1808">
        <v>11</v>
      </c>
      <c r="AM1808">
        <v>1</v>
      </c>
      <c r="AN1808" t="s">
        <v>21195</v>
      </c>
      <c r="AO1808" s="17">
        <v>18568</v>
      </c>
      <c r="AP1808">
        <v>4</v>
      </c>
      <c r="AR1808" s="16">
        <v>43864</v>
      </c>
      <c r="AS1808">
        <v>10000000</v>
      </c>
      <c r="AT1808" t="s">
        <v>35</v>
      </c>
      <c r="AU1808">
        <v>11062999</v>
      </c>
      <c r="AV1808">
        <v>10000000</v>
      </c>
      <c r="AW1808" t="s">
        <v>35</v>
      </c>
      <c r="AX1808">
        <v>11062999</v>
      </c>
      <c r="AY1808" t="s">
        <v>97</v>
      </c>
      <c r="AZ1808">
        <v>24000000</v>
      </c>
      <c r="BA1808" t="s">
        <v>35</v>
      </c>
      <c r="BB1808">
        <v>26686817</v>
      </c>
      <c r="BC1808">
        <v>24000000</v>
      </c>
      <c r="BD1808" t="s">
        <v>35</v>
      </c>
      <c r="BE1808">
        <v>26686817</v>
      </c>
      <c r="BF1808">
        <v>1</v>
      </c>
      <c r="BG1808">
        <v>3</v>
      </c>
      <c r="CC1808" t="s">
        <v>20170</v>
      </c>
      <c r="CD1808">
        <v>11</v>
      </c>
      <c r="CF1808">
        <v>0</v>
      </c>
      <c r="CG1808">
        <v>2</v>
      </c>
      <c r="CI1808" t="s">
        <v>4498</v>
      </c>
    </row>
    <row r="1809" spans="1:99" x14ac:dyDescent="0.2">
      <c r="A1809" s="21" t="s">
        <v>21196</v>
      </c>
      <c r="B1809" t="s">
        <v>21197</v>
      </c>
      <c r="C1809" s="16">
        <v>43101</v>
      </c>
      <c r="D1809" t="s">
        <v>4476</v>
      </c>
      <c r="G1809" t="s">
        <v>21198</v>
      </c>
      <c r="H1809" t="s">
        <v>4503</v>
      </c>
      <c r="I1809" t="s">
        <v>97</v>
      </c>
      <c r="J1809" t="s">
        <v>21199</v>
      </c>
      <c r="K1809" t="s">
        <v>4587</v>
      </c>
      <c r="L1809" t="s">
        <v>21200</v>
      </c>
      <c r="M1809">
        <v>20.625</v>
      </c>
      <c r="N1809" t="s">
        <v>4484</v>
      </c>
      <c r="S1809" t="s">
        <v>4485</v>
      </c>
      <c r="T1809" t="s">
        <v>21201</v>
      </c>
      <c r="X1809" t="s">
        <v>21202</v>
      </c>
      <c r="Y1809">
        <v>46101980300</v>
      </c>
      <c r="Z1809">
        <v>1</v>
      </c>
      <c r="AM1809">
        <v>1</v>
      </c>
      <c r="AN1809" t="s">
        <v>21203</v>
      </c>
      <c r="AO1809" s="18">
        <v>44470</v>
      </c>
      <c r="AP1809">
        <v>3</v>
      </c>
      <c r="AR1809" s="16">
        <v>44083</v>
      </c>
      <c r="AS1809">
        <v>30000000</v>
      </c>
      <c r="AT1809" t="s">
        <v>5006</v>
      </c>
      <c r="AU1809">
        <v>3430621</v>
      </c>
      <c r="AV1809">
        <v>30000000</v>
      </c>
      <c r="AW1809" t="s">
        <v>5006</v>
      </c>
      <c r="AX1809">
        <v>3430621</v>
      </c>
      <c r="AY1809" t="s">
        <v>97</v>
      </c>
      <c r="AZ1809">
        <v>6335959</v>
      </c>
      <c r="BA1809" t="s">
        <v>39</v>
      </c>
      <c r="BB1809">
        <v>6335959</v>
      </c>
      <c r="BC1809">
        <v>6335959</v>
      </c>
      <c r="BD1809" t="s">
        <v>39</v>
      </c>
      <c r="BE1809">
        <v>6335959</v>
      </c>
      <c r="BF1809">
        <v>2</v>
      </c>
      <c r="BG1809">
        <v>2</v>
      </c>
      <c r="CF1809">
        <v>0</v>
      </c>
      <c r="CG1809">
        <v>1</v>
      </c>
      <c r="CI1809" t="s">
        <v>4594</v>
      </c>
    </row>
    <row r="1810" spans="1:99" x14ac:dyDescent="0.2">
      <c r="A1810" s="21" t="s">
        <v>21204</v>
      </c>
      <c r="B1810" t="s">
        <v>21205</v>
      </c>
      <c r="C1810" s="16">
        <v>40909</v>
      </c>
      <c r="D1810" t="s">
        <v>4501</v>
      </c>
      <c r="F1810" t="s">
        <v>53</v>
      </c>
      <c r="G1810" t="s">
        <v>21206</v>
      </c>
      <c r="H1810" t="s">
        <v>4503</v>
      </c>
      <c r="I1810" t="s">
        <v>5130</v>
      </c>
      <c r="J1810" t="s">
        <v>6241</v>
      </c>
      <c r="K1810" t="s">
        <v>6059</v>
      </c>
      <c r="L1810" t="s">
        <v>21207</v>
      </c>
      <c r="M1810">
        <v>20.667000000000002</v>
      </c>
      <c r="N1810" t="s">
        <v>4484</v>
      </c>
      <c r="S1810" t="s">
        <v>4485</v>
      </c>
      <c r="T1810" t="s">
        <v>21208</v>
      </c>
      <c r="W1810" t="s">
        <v>21209</v>
      </c>
      <c r="AM1810">
        <v>3</v>
      </c>
      <c r="AN1810" t="s">
        <v>21210</v>
      </c>
      <c r="AO1810" t="s">
        <v>4528</v>
      </c>
      <c r="AP1810">
        <v>4</v>
      </c>
      <c r="AR1810" s="16">
        <v>43205</v>
      </c>
      <c r="AS1810">
        <v>2000000</v>
      </c>
      <c r="AT1810" t="s">
        <v>39</v>
      </c>
      <c r="AU1810">
        <v>2000000</v>
      </c>
      <c r="AV1810">
        <v>2000000</v>
      </c>
      <c r="AW1810" t="s">
        <v>39</v>
      </c>
      <c r="AX1810">
        <v>2000000</v>
      </c>
      <c r="AY1810" t="s">
        <v>5130</v>
      </c>
      <c r="AZ1810">
        <v>27000000</v>
      </c>
      <c r="BA1810" t="s">
        <v>39</v>
      </c>
      <c r="BB1810">
        <v>27000000</v>
      </c>
      <c r="BC1810">
        <v>27000000</v>
      </c>
      <c r="BD1810" t="s">
        <v>39</v>
      </c>
      <c r="BE1810">
        <v>27000000</v>
      </c>
      <c r="BF1810">
        <v>2</v>
      </c>
      <c r="BG1810">
        <v>3</v>
      </c>
      <c r="CN1810" t="s">
        <v>4530</v>
      </c>
      <c r="CP1810" t="s">
        <v>4555</v>
      </c>
      <c r="CQ1810" t="s">
        <v>21211</v>
      </c>
    </row>
    <row r="1811" spans="1:99" x14ac:dyDescent="0.2">
      <c r="A1811" s="21" t="s">
        <v>21212</v>
      </c>
      <c r="B1811" t="s">
        <v>21213</v>
      </c>
      <c r="C1811" s="16">
        <v>42202</v>
      </c>
      <c r="D1811" t="s">
        <v>4476</v>
      </c>
      <c r="F1811" t="s">
        <v>77</v>
      </c>
      <c r="G1811" t="s">
        <v>21214</v>
      </c>
      <c r="H1811" t="s">
        <v>4503</v>
      </c>
      <c r="I1811" t="s">
        <v>52</v>
      </c>
      <c r="J1811" t="s">
        <v>21215</v>
      </c>
      <c r="K1811" t="s">
        <v>5704</v>
      </c>
      <c r="L1811" t="s">
        <v>21216</v>
      </c>
      <c r="M1811">
        <v>20.713999999999999</v>
      </c>
      <c r="N1811" t="s">
        <v>4484</v>
      </c>
      <c r="S1811" t="s">
        <v>4485</v>
      </c>
      <c r="T1811" t="s">
        <v>21217</v>
      </c>
      <c r="V1811" t="s">
        <v>21218</v>
      </c>
      <c r="W1811" t="s">
        <v>21219</v>
      </c>
      <c r="X1811" t="s">
        <v>21220</v>
      </c>
      <c r="AM1811">
        <v>4</v>
      </c>
      <c r="AN1811" t="s">
        <v>21221</v>
      </c>
      <c r="AO1811" t="s">
        <v>4692</v>
      </c>
      <c r="AP1811">
        <v>3</v>
      </c>
      <c r="AQ1811" t="s">
        <v>52</v>
      </c>
      <c r="AR1811" s="16">
        <v>43879</v>
      </c>
      <c r="AS1811">
        <v>5000000</v>
      </c>
      <c r="AT1811" t="s">
        <v>35</v>
      </c>
      <c r="AU1811">
        <v>5398250</v>
      </c>
      <c r="AV1811">
        <v>5000000</v>
      </c>
      <c r="AW1811" t="s">
        <v>35</v>
      </c>
      <c r="AX1811">
        <v>5398250</v>
      </c>
      <c r="AY1811" t="s">
        <v>52</v>
      </c>
      <c r="AZ1811">
        <v>5398251</v>
      </c>
      <c r="BA1811" t="s">
        <v>39</v>
      </c>
      <c r="BB1811">
        <v>5398251</v>
      </c>
      <c r="BC1811">
        <v>5398251</v>
      </c>
      <c r="BD1811" t="s">
        <v>39</v>
      </c>
      <c r="BE1811">
        <v>5398251</v>
      </c>
      <c r="BF1811">
        <v>1</v>
      </c>
      <c r="BG1811">
        <v>2</v>
      </c>
      <c r="CC1811" t="s">
        <v>14740</v>
      </c>
      <c r="CD1811">
        <v>15</v>
      </c>
      <c r="CJ1811">
        <v>1647200</v>
      </c>
      <c r="CK1811" t="s">
        <v>39</v>
      </c>
      <c r="CL1811">
        <v>1647200</v>
      </c>
      <c r="CN1811" t="s">
        <v>4530</v>
      </c>
      <c r="CP1811" t="s">
        <v>4915</v>
      </c>
      <c r="CQ1811" t="s">
        <v>21222</v>
      </c>
      <c r="CU1811">
        <v>32</v>
      </c>
    </row>
    <row r="1812" spans="1:99" x14ac:dyDescent="0.2">
      <c r="A1812" s="21" t="s">
        <v>163</v>
      </c>
      <c r="B1812" t="s">
        <v>164</v>
      </c>
      <c r="C1812" s="16">
        <v>38353</v>
      </c>
      <c r="D1812" t="s">
        <v>4501</v>
      </c>
      <c r="F1812" t="s">
        <v>45</v>
      </c>
      <c r="G1812" t="s">
        <v>21223</v>
      </c>
      <c r="H1812" t="s">
        <v>4503</v>
      </c>
      <c r="I1812" t="s">
        <v>44</v>
      </c>
      <c r="J1812" t="s">
        <v>162</v>
      </c>
      <c r="K1812" t="s">
        <v>4482</v>
      </c>
      <c r="L1812" t="s">
        <v>165</v>
      </c>
      <c r="M1812">
        <v>20.736999999999998</v>
      </c>
      <c r="N1812" t="s">
        <v>4484</v>
      </c>
      <c r="S1812" t="s">
        <v>4485</v>
      </c>
      <c r="T1812" t="s">
        <v>166</v>
      </c>
      <c r="U1812" t="s">
        <v>21224</v>
      </c>
      <c r="V1812" t="s">
        <v>21225</v>
      </c>
      <c r="W1812" t="s">
        <v>21226</v>
      </c>
      <c r="X1812" t="s">
        <v>21227</v>
      </c>
      <c r="Y1812" t="s">
        <v>21228</v>
      </c>
      <c r="Z1812">
        <v>13</v>
      </c>
      <c r="AM1812">
        <v>2</v>
      </c>
      <c r="AN1812" t="s">
        <v>21229</v>
      </c>
      <c r="AO1812" s="17">
        <v>18568</v>
      </c>
      <c r="AP1812">
        <v>3</v>
      </c>
      <c r="AQ1812" t="s">
        <v>44</v>
      </c>
      <c r="AR1812" s="16">
        <v>44201</v>
      </c>
      <c r="AS1812">
        <v>25000000</v>
      </c>
      <c r="AT1812" t="s">
        <v>35</v>
      </c>
      <c r="AU1812">
        <v>30746260</v>
      </c>
      <c r="AV1812">
        <v>25000000</v>
      </c>
      <c r="AW1812" t="s">
        <v>35</v>
      </c>
      <c r="AX1812">
        <v>30746260</v>
      </c>
      <c r="AY1812" t="s">
        <v>44</v>
      </c>
      <c r="AZ1812">
        <v>28500000</v>
      </c>
      <c r="BA1812" t="s">
        <v>35</v>
      </c>
      <c r="BB1812">
        <v>34769842</v>
      </c>
      <c r="BC1812">
        <v>28500000</v>
      </c>
      <c r="BD1812" t="s">
        <v>35</v>
      </c>
      <c r="BE1812">
        <v>34769842</v>
      </c>
      <c r="BF1812">
        <v>2</v>
      </c>
      <c r="BG1812">
        <v>2</v>
      </c>
      <c r="CF1812">
        <v>9</v>
      </c>
      <c r="CG1812">
        <v>0</v>
      </c>
      <c r="CH1812" t="s">
        <v>4608</v>
      </c>
      <c r="CN1812" t="s">
        <v>4530</v>
      </c>
      <c r="CP1812" t="s">
        <v>5594</v>
      </c>
      <c r="CQ1812" t="s">
        <v>21230</v>
      </c>
    </row>
    <row r="1813" spans="1:99" x14ac:dyDescent="0.2">
      <c r="A1813" s="21" t="s">
        <v>2533</v>
      </c>
      <c r="B1813" t="s">
        <v>2535</v>
      </c>
      <c r="C1813" s="16">
        <v>43221</v>
      </c>
      <c r="D1813" t="s">
        <v>4546</v>
      </c>
      <c r="F1813" t="s">
        <v>77</v>
      </c>
      <c r="G1813" t="s">
        <v>21231</v>
      </c>
      <c r="H1813" t="s">
        <v>4503</v>
      </c>
      <c r="I1813" t="s">
        <v>5130</v>
      </c>
      <c r="J1813" t="s">
        <v>2534</v>
      </c>
      <c r="K1813" t="s">
        <v>4506</v>
      </c>
      <c r="L1813" t="s">
        <v>2536</v>
      </c>
      <c r="M1813">
        <v>20.847999999999999</v>
      </c>
      <c r="N1813" t="s">
        <v>4484</v>
      </c>
      <c r="S1813" t="s">
        <v>4485</v>
      </c>
      <c r="T1813" t="s">
        <v>2537</v>
      </c>
      <c r="U1813" t="s">
        <v>21232</v>
      </c>
      <c r="V1813" t="s">
        <v>21233</v>
      </c>
      <c r="W1813" t="s">
        <v>21234</v>
      </c>
      <c r="X1813" t="s">
        <v>21235</v>
      </c>
      <c r="Y1813">
        <v>447967090037</v>
      </c>
      <c r="Z1813">
        <v>6</v>
      </c>
      <c r="AM1813">
        <v>3</v>
      </c>
      <c r="AN1813" t="s">
        <v>21236</v>
      </c>
      <c r="AO1813" s="17">
        <v>18568</v>
      </c>
      <c r="AP1813">
        <v>5</v>
      </c>
      <c r="AR1813" s="16">
        <v>44326</v>
      </c>
      <c r="AY1813" t="s">
        <v>5130</v>
      </c>
      <c r="AZ1813">
        <v>2000000</v>
      </c>
      <c r="BA1813" t="s">
        <v>39</v>
      </c>
      <c r="BB1813">
        <v>2000000</v>
      </c>
      <c r="BC1813">
        <v>2707267</v>
      </c>
      <c r="BD1813" t="s">
        <v>39</v>
      </c>
      <c r="BE1813">
        <v>2707267</v>
      </c>
      <c r="BG1813">
        <v>7</v>
      </c>
      <c r="CC1813" t="s">
        <v>4791</v>
      </c>
      <c r="CD1813">
        <v>5</v>
      </c>
      <c r="CP1813" t="s">
        <v>7954</v>
      </c>
      <c r="CQ1813" t="s">
        <v>21237</v>
      </c>
    </row>
    <row r="1814" spans="1:99" x14ac:dyDescent="0.2">
      <c r="A1814" s="21" t="s">
        <v>21238</v>
      </c>
      <c r="B1814" t="s">
        <v>21239</v>
      </c>
      <c r="C1814" s="16">
        <v>42736</v>
      </c>
      <c r="D1814" t="s">
        <v>4501</v>
      </c>
      <c r="F1814" t="s">
        <v>77</v>
      </c>
      <c r="G1814" t="s">
        <v>21240</v>
      </c>
      <c r="H1814" t="s">
        <v>4503</v>
      </c>
      <c r="I1814" t="s">
        <v>97</v>
      </c>
      <c r="J1814" t="s">
        <v>1976</v>
      </c>
      <c r="K1814" t="s">
        <v>5220</v>
      </c>
      <c r="L1814" t="s">
        <v>21241</v>
      </c>
      <c r="M1814">
        <v>20.91</v>
      </c>
      <c r="N1814" t="s">
        <v>4484</v>
      </c>
      <c r="S1814" t="s">
        <v>4485</v>
      </c>
      <c r="T1814" t="s">
        <v>21242</v>
      </c>
      <c r="U1814" t="s">
        <v>21243</v>
      </c>
      <c r="V1814" t="s">
        <v>21244</v>
      </c>
      <c r="W1814" t="s">
        <v>21245</v>
      </c>
      <c r="Y1814" t="s">
        <v>21246</v>
      </c>
      <c r="Z1814">
        <v>4</v>
      </c>
      <c r="AM1814">
        <v>2</v>
      </c>
      <c r="AN1814" t="s">
        <v>21247</v>
      </c>
      <c r="AO1814" t="s">
        <v>4692</v>
      </c>
      <c r="AP1814">
        <v>3</v>
      </c>
      <c r="AR1814" s="16">
        <v>44216</v>
      </c>
      <c r="AS1814">
        <v>8000000</v>
      </c>
      <c r="AT1814" t="s">
        <v>35</v>
      </c>
      <c r="AU1814">
        <v>9691765</v>
      </c>
      <c r="AV1814">
        <v>8000000</v>
      </c>
      <c r="AW1814" t="s">
        <v>35</v>
      </c>
      <c r="AX1814">
        <v>9691765</v>
      </c>
      <c r="AY1814" t="s">
        <v>97</v>
      </c>
      <c r="AZ1814">
        <v>14923400</v>
      </c>
      <c r="BA1814" t="s">
        <v>35</v>
      </c>
      <c r="BB1814">
        <v>17533043</v>
      </c>
      <c r="BC1814">
        <v>14923400</v>
      </c>
      <c r="BD1814" t="s">
        <v>35</v>
      </c>
      <c r="BE1814">
        <v>17533043</v>
      </c>
      <c r="BF1814">
        <v>1</v>
      </c>
      <c r="BG1814">
        <v>3</v>
      </c>
      <c r="CF1814">
        <v>0</v>
      </c>
      <c r="CG1814">
        <v>3</v>
      </c>
      <c r="CI1814" t="s">
        <v>4580</v>
      </c>
      <c r="CN1814" t="s">
        <v>4530</v>
      </c>
      <c r="CP1814" t="s">
        <v>4739</v>
      </c>
      <c r="CQ1814" t="s">
        <v>21248</v>
      </c>
    </row>
    <row r="1815" spans="1:99" x14ac:dyDescent="0.2">
      <c r="A1815" s="21" t="s">
        <v>21249</v>
      </c>
      <c r="B1815" t="s">
        <v>21250</v>
      </c>
      <c r="C1815" s="16">
        <v>42370</v>
      </c>
      <c r="D1815" t="s">
        <v>4501</v>
      </c>
      <c r="F1815" t="s">
        <v>77</v>
      </c>
      <c r="G1815" t="s">
        <v>21251</v>
      </c>
      <c r="H1815" t="s">
        <v>4503</v>
      </c>
      <c r="I1815" t="s">
        <v>97</v>
      </c>
      <c r="J1815" t="s">
        <v>135</v>
      </c>
      <c r="K1815" t="s">
        <v>4587</v>
      </c>
      <c r="L1815" t="s">
        <v>21252</v>
      </c>
      <c r="M1815">
        <v>21.163</v>
      </c>
      <c r="N1815" t="s">
        <v>4484</v>
      </c>
      <c r="S1815" t="s">
        <v>4485</v>
      </c>
      <c r="T1815" t="s">
        <v>21253</v>
      </c>
      <c r="V1815" t="s">
        <v>21254</v>
      </c>
      <c r="W1815" t="s">
        <v>21255</v>
      </c>
      <c r="X1815" t="s">
        <v>21256</v>
      </c>
      <c r="Y1815" t="s">
        <v>21257</v>
      </c>
      <c r="AM1815">
        <v>4</v>
      </c>
      <c r="AN1815" t="s">
        <v>21258</v>
      </c>
      <c r="AO1815" s="17">
        <v>18568</v>
      </c>
      <c r="AP1815">
        <v>3</v>
      </c>
      <c r="AR1815" s="16">
        <v>43515</v>
      </c>
      <c r="AS1815">
        <v>48000000</v>
      </c>
      <c r="AT1815" t="s">
        <v>35</v>
      </c>
      <c r="AU1815">
        <v>54439359</v>
      </c>
      <c r="AV1815">
        <v>48000000</v>
      </c>
      <c r="AW1815" t="s">
        <v>35</v>
      </c>
      <c r="AX1815">
        <v>54439359</v>
      </c>
      <c r="AY1815" t="s">
        <v>97</v>
      </c>
      <c r="AZ1815">
        <v>72690373</v>
      </c>
      <c r="BA1815" t="s">
        <v>39</v>
      </c>
      <c r="BB1815">
        <v>72690373</v>
      </c>
      <c r="BC1815">
        <v>72690373</v>
      </c>
      <c r="BD1815" t="s">
        <v>39</v>
      </c>
      <c r="BE1815">
        <v>72690373</v>
      </c>
      <c r="BF1815">
        <v>3</v>
      </c>
      <c r="BG1815">
        <v>3</v>
      </c>
      <c r="CC1815" t="s">
        <v>4892</v>
      </c>
      <c r="CD1815">
        <v>5</v>
      </c>
      <c r="CF1815">
        <v>0</v>
      </c>
      <c r="CG1815">
        <v>5</v>
      </c>
      <c r="CI1815" t="s">
        <v>4580</v>
      </c>
      <c r="CN1815" t="s">
        <v>5008</v>
      </c>
      <c r="CP1815" t="s">
        <v>4555</v>
      </c>
      <c r="CQ1815" t="s">
        <v>21259</v>
      </c>
    </row>
    <row r="1816" spans="1:99" x14ac:dyDescent="0.2">
      <c r="A1816" s="21" t="s">
        <v>1855</v>
      </c>
      <c r="B1816" t="s">
        <v>1857</v>
      </c>
      <c r="C1816" s="16">
        <v>43466</v>
      </c>
      <c r="D1816" t="s">
        <v>4501</v>
      </c>
      <c r="G1816" t="s">
        <v>21260</v>
      </c>
      <c r="H1816" t="s">
        <v>4503</v>
      </c>
      <c r="I1816" t="s">
        <v>5327</v>
      </c>
      <c r="J1816" t="s">
        <v>1856</v>
      </c>
      <c r="K1816" t="s">
        <v>7400</v>
      </c>
      <c r="L1816" t="s">
        <v>1858</v>
      </c>
      <c r="M1816">
        <v>21.178000000000001</v>
      </c>
      <c r="N1816" t="s">
        <v>4484</v>
      </c>
      <c r="S1816" t="s">
        <v>4485</v>
      </c>
      <c r="T1816" t="s">
        <v>1859</v>
      </c>
      <c r="W1816" t="s">
        <v>21261</v>
      </c>
      <c r="X1816" t="s">
        <v>21262</v>
      </c>
      <c r="Z1816">
        <v>8</v>
      </c>
      <c r="AM1816">
        <v>3</v>
      </c>
      <c r="AN1816" t="s">
        <v>21263</v>
      </c>
      <c r="AO1816" s="17">
        <v>18568</v>
      </c>
      <c r="AP1816">
        <v>3</v>
      </c>
      <c r="AR1816" s="16">
        <v>44018</v>
      </c>
      <c r="AS1816">
        <v>3638716</v>
      </c>
      <c r="AT1816" t="s">
        <v>1244</v>
      </c>
      <c r="AU1816">
        <v>4547121</v>
      </c>
      <c r="AV1816">
        <v>3638716</v>
      </c>
      <c r="AW1816" t="s">
        <v>1244</v>
      </c>
      <c r="AX1816">
        <v>4547121</v>
      </c>
      <c r="AY1816" t="s">
        <v>5327</v>
      </c>
      <c r="AZ1816">
        <v>5403716</v>
      </c>
      <c r="BA1816" t="s">
        <v>1244</v>
      </c>
      <c r="BB1816">
        <v>6805164</v>
      </c>
      <c r="BC1816">
        <v>5403716</v>
      </c>
      <c r="BD1816" t="s">
        <v>1244</v>
      </c>
      <c r="BE1816">
        <v>6805164</v>
      </c>
      <c r="BF1816">
        <v>1</v>
      </c>
      <c r="BG1816">
        <v>2</v>
      </c>
      <c r="CP1816" t="s">
        <v>5816</v>
      </c>
      <c r="CQ1816" t="s">
        <v>21264</v>
      </c>
    </row>
    <row r="1817" spans="1:99" x14ac:dyDescent="0.2">
      <c r="A1817" s="21" t="s">
        <v>21265</v>
      </c>
      <c r="B1817" t="s">
        <v>21266</v>
      </c>
      <c r="C1817" s="16">
        <v>42430</v>
      </c>
      <c r="D1817" t="s">
        <v>4546</v>
      </c>
      <c r="F1817" t="s">
        <v>77</v>
      </c>
      <c r="G1817" t="s">
        <v>21267</v>
      </c>
      <c r="H1817" t="s">
        <v>4503</v>
      </c>
      <c r="I1817" t="s">
        <v>52</v>
      </c>
      <c r="J1817" t="s">
        <v>2843</v>
      </c>
      <c r="K1817" t="s">
        <v>4945</v>
      </c>
      <c r="L1817" t="s">
        <v>21268</v>
      </c>
      <c r="M1817">
        <v>21.440999999999999</v>
      </c>
      <c r="N1817" t="s">
        <v>4484</v>
      </c>
      <c r="S1817" t="s">
        <v>4485</v>
      </c>
      <c r="T1817" t="s">
        <v>21269</v>
      </c>
      <c r="U1817" t="s">
        <v>21270</v>
      </c>
      <c r="V1817" t="s">
        <v>21271</v>
      </c>
      <c r="W1817" t="s">
        <v>21272</v>
      </c>
      <c r="X1817" t="s">
        <v>21273</v>
      </c>
      <c r="Y1817" t="s">
        <v>21274</v>
      </c>
      <c r="Z1817">
        <v>17</v>
      </c>
      <c r="AM1817">
        <v>1</v>
      </c>
      <c r="AN1817" t="s">
        <v>21275</v>
      </c>
      <c r="AO1817" s="17">
        <v>18568</v>
      </c>
      <c r="AP1817">
        <v>10</v>
      </c>
      <c r="AQ1817" t="s">
        <v>52</v>
      </c>
      <c r="AR1817" s="16">
        <v>44355</v>
      </c>
      <c r="AS1817">
        <v>5000000</v>
      </c>
      <c r="AT1817" t="s">
        <v>35</v>
      </c>
      <c r="AU1817">
        <v>6086301</v>
      </c>
      <c r="AV1817">
        <v>5000000</v>
      </c>
      <c r="AW1817" t="s">
        <v>35</v>
      </c>
      <c r="AX1817">
        <v>6086301</v>
      </c>
      <c r="AY1817" t="s">
        <v>52</v>
      </c>
      <c r="AZ1817">
        <v>12576529</v>
      </c>
      <c r="BA1817" t="s">
        <v>39</v>
      </c>
      <c r="BB1817">
        <v>12576529</v>
      </c>
      <c r="BC1817">
        <v>23971256</v>
      </c>
      <c r="BD1817" t="s">
        <v>39</v>
      </c>
      <c r="BE1817">
        <v>23971256</v>
      </c>
      <c r="BF1817">
        <v>4</v>
      </c>
      <c r="BG1817">
        <v>5</v>
      </c>
      <c r="CC1817" t="s">
        <v>14450</v>
      </c>
      <c r="CD1817">
        <v>10</v>
      </c>
      <c r="CF1817">
        <v>0</v>
      </c>
      <c r="CG1817">
        <v>1</v>
      </c>
      <c r="CI1817" t="s">
        <v>4580</v>
      </c>
      <c r="CJ1817">
        <v>17508</v>
      </c>
      <c r="CK1817" t="s">
        <v>39</v>
      </c>
      <c r="CL1817">
        <v>17508</v>
      </c>
      <c r="CN1817" t="s">
        <v>4530</v>
      </c>
      <c r="CP1817" t="s">
        <v>4716</v>
      </c>
      <c r="CQ1817" t="s">
        <v>21276</v>
      </c>
      <c r="CU1817">
        <v>35</v>
      </c>
    </row>
    <row r="1818" spans="1:99" x14ac:dyDescent="0.2">
      <c r="A1818" s="21" t="s">
        <v>277</v>
      </c>
      <c r="B1818" t="s">
        <v>278</v>
      </c>
      <c r="C1818" s="16">
        <v>38353</v>
      </c>
      <c r="D1818" t="s">
        <v>4501</v>
      </c>
      <c r="E1818" t="s">
        <v>4477</v>
      </c>
      <c r="F1818" t="s">
        <v>77</v>
      </c>
      <c r="G1818" t="s">
        <v>21277</v>
      </c>
      <c r="H1818" t="s">
        <v>4503</v>
      </c>
      <c r="I1818" t="s">
        <v>44</v>
      </c>
      <c r="J1818" t="s">
        <v>135</v>
      </c>
      <c r="K1818" t="s">
        <v>4482</v>
      </c>
      <c r="L1818" t="s">
        <v>279</v>
      </c>
      <c r="M1818">
        <v>21.475999999999999</v>
      </c>
      <c r="N1818" t="s">
        <v>4484</v>
      </c>
      <c r="S1818" t="s">
        <v>4485</v>
      </c>
      <c r="T1818" t="s">
        <v>280</v>
      </c>
      <c r="U1818" t="s">
        <v>21278</v>
      </c>
      <c r="V1818" t="s">
        <v>21279</v>
      </c>
      <c r="W1818" t="s">
        <v>21280</v>
      </c>
      <c r="X1818" t="s">
        <v>21281</v>
      </c>
      <c r="Y1818" t="s">
        <v>1218</v>
      </c>
      <c r="AM1818">
        <v>1</v>
      </c>
      <c r="AN1818" t="s">
        <v>21282</v>
      </c>
      <c r="AO1818" t="s">
        <v>4714</v>
      </c>
      <c r="AP1818">
        <v>8</v>
      </c>
      <c r="AQ1818" t="s">
        <v>44</v>
      </c>
      <c r="AR1818" s="16">
        <v>42510</v>
      </c>
      <c r="AS1818">
        <v>34600000</v>
      </c>
      <c r="AT1818" t="s">
        <v>35</v>
      </c>
      <c r="AU1818">
        <v>38829547</v>
      </c>
      <c r="AV1818">
        <v>34600000</v>
      </c>
      <c r="AW1818" t="s">
        <v>35</v>
      </c>
      <c r="AX1818">
        <v>38829547</v>
      </c>
      <c r="AY1818" t="s">
        <v>44</v>
      </c>
      <c r="AZ1818">
        <v>113200000</v>
      </c>
      <c r="BA1818" t="s">
        <v>35</v>
      </c>
      <c r="BB1818">
        <v>138537297</v>
      </c>
      <c r="BC1818">
        <v>113200000</v>
      </c>
      <c r="BD1818" t="s">
        <v>35</v>
      </c>
      <c r="BE1818">
        <v>138537297</v>
      </c>
      <c r="BF1818">
        <v>5</v>
      </c>
      <c r="BG1818">
        <v>11</v>
      </c>
      <c r="CF1818">
        <v>0</v>
      </c>
      <c r="CG1818">
        <v>1</v>
      </c>
      <c r="CI1818" t="s">
        <v>4498</v>
      </c>
    </row>
    <row r="1819" spans="1:99" x14ac:dyDescent="0.2">
      <c r="A1819" s="21" t="s">
        <v>2692</v>
      </c>
      <c r="B1819" t="s">
        <v>2694</v>
      </c>
      <c r="C1819" s="16">
        <v>38718</v>
      </c>
      <c r="D1819" t="s">
        <v>4501</v>
      </c>
      <c r="E1819" t="s">
        <v>4477</v>
      </c>
      <c r="G1819" t="s">
        <v>21283</v>
      </c>
      <c r="H1819" t="s">
        <v>4503</v>
      </c>
      <c r="I1819" t="s">
        <v>97</v>
      </c>
      <c r="J1819" t="s">
        <v>2693</v>
      </c>
      <c r="K1819" t="s">
        <v>4506</v>
      </c>
      <c r="L1819" t="s">
        <v>2695</v>
      </c>
      <c r="M1819">
        <v>21.556999999999999</v>
      </c>
      <c r="N1819" t="s">
        <v>6289</v>
      </c>
      <c r="Q1819" s="16">
        <v>43344</v>
      </c>
      <c r="R1819" t="s">
        <v>4546</v>
      </c>
      <c r="S1819" t="s">
        <v>4485</v>
      </c>
      <c r="T1819" t="s">
        <v>2696</v>
      </c>
      <c r="U1819" t="s">
        <v>21284</v>
      </c>
      <c r="V1819" t="s">
        <v>21285</v>
      </c>
      <c r="W1819" t="s">
        <v>21286</v>
      </c>
      <c r="X1819" t="s">
        <v>21287</v>
      </c>
      <c r="Y1819" t="s">
        <v>21288</v>
      </c>
      <c r="Z1819">
        <v>305</v>
      </c>
      <c r="AM1819">
        <v>2</v>
      </c>
      <c r="AN1819" t="s">
        <v>21289</v>
      </c>
      <c r="AO1819" t="s">
        <v>9031</v>
      </c>
      <c r="AP1819">
        <v>5</v>
      </c>
      <c r="AR1819" s="16">
        <v>43317</v>
      </c>
      <c r="AS1819">
        <v>10000000</v>
      </c>
      <c r="AT1819" t="s">
        <v>1244</v>
      </c>
      <c r="AU1819">
        <v>13001906</v>
      </c>
      <c r="AV1819">
        <v>10000000</v>
      </c>
      <c r="AW1819" t="s">
        <v>1244</v>
      </c>
      <c r="AX1819">
        <v>13001906</v>
      </c>
      <c r="AY1819" t="s">
        <v>97</v>
      </c>
      <c r="AZ1819">
        <v>158548681</v>
      </c>
      <c r="BA1819" t="s">
        <v>39</v>
      </c>
      <c r="BB1819">
        <v>158548681</v>
      </c>
      <c r="BC1819">
        <v>158548681</v>
      </c>
      <c r="BD1819" t="s">
        <v>39</v>
      </c>
      <c r="BE1819">
        <v>158548681</v>
      </c>
      <c r="BF1819">
        <v>4</v>
      </c>
      <c r="BG1819">
        <v>7</v>
      </c>
      <c r="CC1819" t="s">
        <v>6133</v>
      </c>
      <c r="CD1819">
        <v>8</v>
      </c>
      <c r="CP1819" t="s">
        <v>8350</v>
      </c>
      <c r="CQ1819" t="s">
        <v>21290</v>
      </c>
      <c r="CT1819">
        <v>1</v>
      </c>
      <c r="CU1819">
        <v>25</v>
      </c>
    </row>
    <row r="1820" spans="1:99" x14ac:dyDescent="0.2">
      <c r="A1820" s="21" t="s">
        <v>1505</v>
      </c>
      <c r="B1820" t="s">
        <v>1507</v>
      </c>
      <c r="C1820" s="16">
        <v>43466</v>
      </c>
      <c r="D1820" t="s">
        <v>4501</v>
      </c>
      <c r="G1820" t="s">
        <v>21291</v>
      </c>
    </row>
    <row r="1821" spans="1:99" x14ac:dyDescent="0.2">
      <c r="A1821" s="21" t="s">
        <v>21292</v>
      </c>
      <c r="B1821" t="s">
        <v>21293</v>
      </c>
      <c r="C1821" s="16">
        <v>42370</v>
      </c>
      <c r="D1821" t="s">
        <v>4501</v>
      </c>
      <c r="E1821" t="s">
        <v>4612</v>
      </c>
      <c r="F1821" t="s">
        <v>77</v>
      </c>
      <c r="G1821" t="s">
        <v>21294</v>
      </c>
      <c r="H1821" t="s">
        <v>4503</v>
      </c>
      <c r="I1821" t="s">
        <v>5064</v>
      </c>
      <c r="J1821" t="s">
        <v>21295</v>
      </c>
      <c r="K1821" t="s">
        <v>6610</v>
      </c>
      <c r="L1821" t="s">
        <v>21296</v>
      </c>
      <c r="M1821">
        <v>21.696000000000002</v>
      </c>
      <c r="N1821" t="s">
        <v>4484</v>
      </c>
      <c r="O1821" s="16">
        <v>44321</v>
      </c>
      <c r="P1821" t="s">
        <v>4476</v>
      </c>
      <c r="S1821" t="s">
        <v>4485</v>
      </c>
      <c r="T1821" t="s">
        <v>21297</v>
      </c>
      <c r="V1821" t="s">
        <v>21298</v>
      </c>
      <c r="W1821" t="s">
        <v>21299</v>
      </c>
      <c r="X1821" t="s">
        <v>21300</v>
      </c>
      <c r="Y1821" t="s">
        <v>21301</v>
      </c>
      <c r="Z1821">
        <v>6</v>
      </c>
      <c r="AM1821">
        <v>4</v>
      </c>
      <c r="AN1821" t="s">
        <v>21302</v>
      </c>
      <c r="AO1821" t="s">
        <v>4528</v>
      </c>
      <c r="AP1821">
        <v>9</v>
      </c>
      <c r="AQ1821" t="s">
        <v>203</v>
      </c>
      <c r="AR1821" s="16">
        <v>44166</v>
      </c>
      <c r="AY1821" t="s">
        <v>5064</v>
      </c>
      <c r="AZ1821">
        <v>9537010</v>
      </c>
      <c r="BA1821" t="s">
        <v>39</v>
      </c>
      <c r="BB1821">
        <v>9537010</v>
      </c>
      <c r="BC1821">
        <v>21769325</v>
      </c>
      <c r="BD1821" t="s">
        <v>39</v>
      </c>
      <c r="BE1821">
        <v>21769325</v>
      </c>
      <c r="BF1821">
        <v>1</v>
      </c>
      <c r="BG1821">
        <v>5</v>
      </c>
      <c r="BH1821" t="s">
        <v>21303</v>
      </c>
      <c r="BI1821" t="s">
        <v>21304</v>
      </c>
      <c r="BJ1821" s="16">
        <v>44321</v>
      </c>
      <c r="BK1821" t="s">
        <v>4476</v>
      </c>
      <c r="BL1821">
        <v>9500000</v>
      </c>
      <c r="BM1821" t="s">
        <v>35</v>
      </c>
      <c r="BN1821">
        <v>11407328</v>
      </c>
      <c r="BO1821" t="s">
        <v>5195</v>
      </c>
      <c r="CC1821" t="s">
        <v>4607</v>
      </c>
      <c r="CD1821">
        <v>3</v>
      </c>
      <c r="CF1821">
        <v>0</v>
      </c>
      <c r="CG1821">
        <v>5</v>
      </c>
      <c r="CI1821" t="s">
        <v>4498</v>
      </c>
    </row>
    <row r="1822" spans="1:99" x14ac:dyDescent="0.2">
      <c r="A1822" s="21" t="s">
        <v>21305</v>
      </c>
      <c r="B1822" t="s">
        <v>21306</v>
      </c>
      <c r="C1822" s="16">
        <v>41699</v>
      </c>
      <c r="D1822" t="s">
        <v>4476</v>
      </c>
      <c r="E1822" t="s">
        <v>4881</v>
      </c>
      <c r="F1822" t="s">
        <v>53</v>
      </c>
      <c r="G1822" t="s">
        <v>21307</v>
      </c>
      <c r="H1822" t="s">
        <v>4503</v>
      </c>
      <c r="I1822" t="s">
        <v>67</v>
      </c>
      <c r="J1822" t="s">
        <v>21308</v>
      </c>
      <c r="K1822" t="s">
        <v>7581</v>
      </c>
      <c r="L1822" t="s">
        <v>21309</v>
      </c>
      <c r="M1822">
        <v>21.797000000000001</v>
      </c>
      <c r="N1822" t="s">
        <v>4484</v>
      </c>
      <c r="O1822" s="16">
        <v>44334</v>
      </c>
      <c r="P1822" t="s">
        <v>4476</v>
      </c>
      <c r="S1822" t="s">
        <v>4485</v>
      </c>
      <c r="T1822" t="s">
        <v>21310</v>
      </c>
      <c r="U1822" t="s">
        <v>21311</v>
      </c>
      <c r="V1822" t="s">
        <v>21312</v>
      </c>
      <c r="W1822" t="s">
        <v>21313</v>
      </c>
      <c r="X1822" t="s">
        <v>21314</v>
      </c>
      <c r="Y1822" t="s">
        <v>21315</v>
      </c>
      <c r="Z1822">
        <v>9</v>
      </c>
      <c r="AM1822">
        <v>2</v>
      </c>
      <c r="AN1822" t="s">
        <v>21316</v>
      </c>
      <c r="AO1822" t="s">
        <v>4692</v>
      </c>
      <c r="AP1822">
        <v>3</v>
      </c>
      <c r="AQ1822" t="s">
        <v>203</v>
      </c>
      <c r="AR1822" s="16">
        <v>43069</v>
      </c>
      <c r="AS1822">
        <v>4500000</v>
      </c>
      <c r="AT1822" t="s">
        <v>35</v>
      </c>
      <c r="AU1822">
        <v>5354108</v>
      </c>
      <c r="AV1822">
        <v>4500000</v>
      </c>
      <c r="AW1822" t="s">
        <v>35</v>
      </c>
      <c r="AX1822">
        <v>5354108</v>
      </c>
      <c r="AY1822" t="s">
        <v>67</v>
      </c>
      <c r="AZ1822">
        <v>5354109</v>
      </c>
      <c r="BA1822" t="s">
        <v>39</v>
      </c>
      <c r="BB1822">
        <v>5354109</v>
      </c>
      <c r="BC1822">
        <v>5354109</v>
      </c>
      <c r="BD1822" t="s">
        <v>39</v>
      </c>
      <c r="BE1822">
        <v>5354109</v>
      </c>
      <c r="BF1822">
        <v>2</v>
      </c>
      <c r="BG1822">
        <v>5</v>
      </c>
      <c r="BH1822" t="s">
        <v>18203</v>
      </c>
      <c r="BI1822" t="s">
        <v>18204</v>
      </c>
      <c r="BJ1822" s="16">
        <v>44334</v>
      </c>
      <c r="BK1822" t="s">
        <v>4476</v>
      </c>
      <c r="BO1822" t="s">
        <v>5195</v>
      </c>
      <c r="CC1822" t="s">
        <v>21317</v>
      </c>
      <c r="CD1822">
        <v>16</v>
      </c>
      <c r="CK1822" t="s">
        <v>39</v>
      </c>
      <c r="CN1822" t="s">
        <v>4530</v>
      </c>
      <c r="CP1822" t="s">
        <v>21318</v>
      </c>
      <c r="CQ1822" t="s">
        <v>21319</v>
      </c>
      <c r="CR1822" t="s">
        <v>21320</v>
      </c>
      <c r="CS1822" t="s">
        <v>21321</v>
      </c>
    </row>
    <row r="1823" spans="1:99" x14ac:dyDescent="0.2">
      <c r="A1823" s="21" t="s">
        <v>2152</v>
      </c>
      <c r="B1823" t="s">
        <v>2153</v>
      </c>
      <c r="C1823" s="16">
        <v>42005</v>
      </c>
      <c r="D1823" t="s">
        <v>4501</v>
      </c>
      <c r="F1823" t="s">
        <v>77</v>
      </c>
      <c r="G1823" t="s">
        <v>21322</v>
      </c>
      <c r="H1823" t="s">
        <v>4503</v>
      </c>
      <c r="I1823" t="s">
        <v>60</v>
      </c>
      <c r="J1823" t="s">
        <v>1385</v>
      </c>
      <c r="K1823" t="s">
        <v>4506</v>
      </c>
      <c r="L1823" t="s">
        <v>2154</v>
      </c>
      <c r="M1823">
        <v>21.814</v>
      </c>
      <c r="N1823" t="s">
        <v>4484</v>
      </c>
      <c r="S1823" t="s">
        <v>4485</v>
      </c>
      <c r="T1823" t="s">
        <v>2155</v>
      </c>
      <c r="U1823" t="s">
        <v>21323</v>
      </c>
      <c r="V1823" t="s">
        <v>21324</v>
      </c>
      <c r="W1823" t="s">
        <v>21325</v>
      </c>
      <c r="X1823" t="s">
        <v>21326</v>
      </c>
      <c r="Y1823">
        <v>442036969700</v>
      </c>
      <c r="Z1823">
        <v>3</v>
      </c>
      <c r="AM1823">
        <v>2</v>
      </c>
      <c r="AN1823" t="s">
        <v>21327</v>
      </c>
      <c r="AO1823" s="17">
        <v>18568</v>
      </c>
      <c r="AP1823">
        <v>3</v>
      </c>
      <c r="AQ1823" t="s">
        <v>61</v>
      </c>
      <c r="AR1823" s="16">
        <v>43517</v>
      </c>
      <c r="AS1823">
        <v>3500000</v>
      </c>
      <c r="AT1823" t="s">
        <v>1244</v>
      </c>
      <c r="AU1823">
        <v>4564000</v>
      </c>
      <c r="AV1823">
        <v>3500000</v>
      </c>
      <c r="AW1823" t="s">
        <v>1244</v>
      </c>
      <c r="AX1823">
        <v>4564000</v>
      </c>
      <c r="AY1823" t="s">
        <v>60</v>
      </c>
      <c r="AZ1823">
        <v>4564001</v>
      </c>
      <c r="BA1823" t="s">
        <v>39</v>
      </c>
      <c r="BB1823">
        <v>4564001</v>
      </c>
      <c r="BC1823">
        <v>4564001</v>
      </c>
      <c r="BD1823" t="s">
        <v>39</v>
      </c>
      <c r="BE1823">
        <v>4564001</v>
      </c>
      <c r="BF1823">
        <v>1</v>
      </c>
      <c r="BG1823">
        <v>5</v>
      </c>
      <c r="CC1823" t="s">
        <v>4497</v>
      </c>
      <c r="CD1823">
        <v>23</v>
      </c>
      <c r="CJ1823">
        <v>25249</v>
      </c>
      <c r="CK1823" t="s">
        <v>39</v>
      </c>
      <c r="CL1823">
        <v>25249</v>
      </c>
      <c r="CP1823" t="s">
        <v>7876</v>
      </c>
      <c r="CQ1823" t="s">
        <v>21328</v>
      </c>
      <c r="CU1823">
        <v>23</v>
      </c>
    </row>
    <row r="1824" spans="1:99" x14ac:dyDescent="0.2">
      <c r="A1824" s="21" t="s">
        <v>21329</v>
      </c>
      <c r="B1824" t="s">
        <v>21330</v>
      </c>
      <c r="C1824" s="16">
        <v>43405</v>
      </c>
      <c r="D1824" t="s">
        <v>4546</v>
      </c>
      <c r="F1824" t="s">
        <v>77</v>
      </c>
      <c r="G1824" t="s">
        <v>21331</v>
      </c>
      <c r="H1824" t="s">
        <v>4503</v>
      </c>
      <c r="I1824" t="s">
        <v>97</v>
      </c>
      <c r="J1824" t="s">
        <v>21332</v>
      </c>
      <c r="K1824" t="s">
        <v>5586</v>
      </c>
      <c r="L1824" t="s">
        <v>21333</v>
      </c>
      <c r="M1824">
        <v>21.818000000000001</v>
      </c>
      <c r="N1824" t="s">
        <v>4484</v>
      </c>
      <c r="S1824" t="s">
        <v>4485</v>
      </c>
      <c r="T1824" t="s">
        <v>21334</v>
      </c>
      <c r="U1824" t="s">
        <v>21335</v>
      </c>
      <c r="V1824" t="s">
        <v>21336</v>
      </c>
      <c r="W1824" t="s">
        <v>21337</v>
      </c>
      <c r="X1824" t="s">
        <v>21338</v>
      </c>
      <c r="Y1824">
        <v>3056154909</v>
      </c>
      <c r="Z1824">
        <v>9</v>
      </c>
      <c r="AM1824">
        <v>2</v>
      </c>
      <c r="AN1824" t="s">
        <v>21339</v>
      </c>
      <c r="AO1824" s="17">
        <v>18568</v>
      </c>
      <c r="AP1824">
        <v>4</v>
      </c>
      <c r="AR1824" s="16">
        <v>44256</v>
      </c>
      <c r="AS1824">
        <v>1200000</v>
      </c>
      <c r="AT1824" t="s">
        <v>35</v>
      </c>
      <c r="AU1824">
        <v>1445844</v>
      </c>
      <c r="AV1824">
        <v>1200000</v>
      </c>
      <c r="AW1824" t="s">
        <v>35</v>
      </c>
      <c r="AX1824">
        <v>1445844</v>
      </c>
      <c r="AY1824" t="s">
        <v>97</v>
      </c>
      <c r="AZ1824">
        <v>3301405</v>
      </c>
      <c r="BA1824" t="s">
        <v>39</v>
      </c>
      <c r="BB1824">
        <v>3301405</v>
      </c>
      <c r="BC1824">
        <v>3301405</v>
      </c>
      <c r="BD1824" t="s">
        <v>39</v>
      </c>
      <c r="BE1824">
        <v>3301405</v>
      </c>
      <c r="BG1824">
        <v>9</v>
      </c>
      <c r="CC1824" t="s">
        <v>19926</v>
      </c>
      <c r="CD1824">
        <v>9</v>
      </c>
      <c r="CF1824">
        <v>0</v>
      </c>
      <c r="CG1824">
        <v>0</v>
      </c>
      <c r="CI1824" t="s">
        <v>4580</v>
      </c>
      <c r="CN1824" t="s">
        <v>4530</v>
      </c>
      <c r="CP1824" t="s">
        <v>9174</v>
      </c>
      <c r="CQ1824" t="s">
        <v>21340</v>
      </c>
      <c r="CU1824">
        <v>24</v>
      </c>
    </row>
    <row r="1825" spans="1:99" x14ac:dyDescent="0.2">
      <c r="A1825" s="21" t="s">
        <v>21341</v>
      </c>
      <c r="B1825" t="s">
        <v>21342</v>
      </c>
      <c r="C1825" s="16">
        <v>41640</v>
      </c>
      <c r="D1825" t="s">
        <v>4501</v>
      </c>
      <c r="E1825" t="s">
        <v>4477</v>
      </c>
      <c r="F1825" t="s">
        <v>53</v>
      </c>
      <c r="G1825" t="s">
        <v>21343</v>
      </c>
      <c r="H1825" t="s">
        <v>4503</v>
      </c>
      <c r="I1825" t="s">
        <v>5286</v>
      </c>
      <c r="J1825" t="s">
        <v>9421</v>
      </c>
      <c r="K1825" t="s">
        <v>4506</v>
      </c>
      <c r="L1825" t="s">
        <v>21343</v>
      </c>
      <c r="M1825">
        <v>21.893000000000001</v>
      </c>
      <c r="N1825" t="s">
        <v>4484</v>
      </c>
      <c r="S1825" t="s">
        <v>4485</v>
      </c>
      <c r="T1825" t="s">
        <v>21344</v>
      </c>
      <c r="U1825" t="s">
        <v>21345</v>
      </c>
      <c r="V1825" t="s">
        <v>21346</v>
      </c>
      <c r="W1825" t="s">
        <v>21347</v>
      </c>
      <c r="Z1825">
        <v>1</v>
      </c>
      <c r="AM1825">
        <v>2</v>
      </c>
      <c r="AN1825" t="s">
        <v>21348</v>
      </c>
      <c r="AO1825" s="18">
        <v>44470</v>
      </c>
      <c r="AP1825">
        <v>5</v>
      </c>
      <c r="AR1825" s="16">
        <v>44349</v>
      </c>
      <c r="AS1825">
        <v>20000000</v>
      </c>
      <c r="AT1825" t="s">
        <v>1244</v>
      </c>
      <c r="AU1825">
        <v>28341538</v>
      </c>
      <c r="AV1825">
        <v>6000000</v>
      </c>
      <c r="AW1825" t="s">
        <v>1244</v>
      </c>
      <c r="AX1825">
        <v>8502461</v>
      </c>
      <c r="AY1825" t="s">
        <v>97</v>
      </c>
      <c r="AZ1825">
        <v>17213253</v>
      </c>
      <c r="BA1825" t="s">
        <v>1244</v>
      </c>
      <c r="BB1825">
        <v>22223412</v>
      </c>
      <c r="BC1825">
        <v>37213253</v>
      </c>
      <c r="BD1825" t="s">
        <v>1244</v>
      </c>
      <c r="BE1825">
        <v>50564950</v>
      </c>
      <c r="BF1825">
        <v>3</v>
      </c>
      <c r="BG1825">
        <v>3</v>
      </c>
      <c r="CP1825" t="s">
        <v>4716</v>
      </c>
      <c r="CQ1825" t="s">
        <v>21349</v>
      </c>
      <c r="CT1825">
        <v>2</v>
      </c>
    </row>
    <row r="1826" spans="1:99" x14ac:dyDescent="0.2">
      <c r="A1826" s="21" t="s">
        <v>21350</v>
      </c>
      <c r="B1826" t="s">
        <v>21351</v>
      </c>
      <c r="C1826" s="16">
        <v>43466</v>
      </c>
      <c r="D1826" t="s">
        <v>4501</v>
      </c>
      <c r="G1826" t="s">
        <v>21352</v>
      </c>
      <c r="H1826" t="s">
        <v>4503</v>
      </c>
      <c r="I1826" t="s">
        <v>52</v>
      </c>
      <c r="J1826" t="s">
        <v>135</v>
      </c>
      <c r="K1826" t="s">
        <v>4482</v>
      </c>
      <c r="L1826" t="s">
        <v>21353</v>
      </c>
      <c r="M1826">
        <v>21.905999999999999</v>
      </c>
      <c r="N1826" t="s">
        <v>4484</v>
      </c>
      <c r="S1826" t="s">
        <v>4485</v>
      </c>
      <c r="T1826" t="s">
        <v>21354</v>
      </c>
      <c r="U1826" t="s">
        <v>21355</v>
      </c>
      <c r="V1826" t="s">
        <v>21356</v>
      </c>
      <c r="W1826" t="s">
        <v>21357</v>
      </c>
      <c r="X1826" t="s">
        <v>21358</v>
      </c>
      <c r="AM1826">
        <v>4</v>
      </c>
      <c r="AN1826" t="s">
        <v>21359</v>
      </c>
      <c r="AO1826" s="17">
        <v>18568</v>
      </c>
      <c r="AP1826">
        <v>3</v>
      </c>
      <c r="AQ1826" t="s">
        <v>52</v>
      </c>
      <c r="AR1826" s="16">
        <v>44286</v>
      </c>
      <c r="AS1826">
        <v>2900000</v>
      </c>
      <c r="AT1826" t="s">
        <v>39</v>
      </c>
      <c r="AU1826">
        <v>2900000</v>
      </c>
      <c r="AV1826">
        <v>2900000</v>
      </c>
      <c r="AW1826" t="s">
        <v>39</v>
      </c>
      <c r="AX1826">
        <v>2900000</v>
      </c>
      <c r="AY1826" t="s">
        <v>52</v>
      </c>
      <c r="AZ1826">
        <v>2900000</v>
      </c>
      <c r="BA1826" t="s">
        <v>39</v>
      </c>
      <c r="BB1826">
        <v>2900000</v>
      </c>
      <c r="BC1826">
        <v>2900000</v>
      </c>
      <c r="BD1826" t="s">
        <v>39</v>
      </c>
      <c r="BE1826">
        <v>2900000</v>
      </c>
      <c r="BG1826">
        <v>7</v>
      </c>
      <c r="CC1826" t="s">
        <v>4607</v>
      </c>
      <c r="CD1826">
        <v>7</v>
      </c>
      <c r="CN1826" t="s">
        <v>4530</v>
      </c>
      <c r="CP1826" t="s">
        <v>4555</v>
      </c>
      <c r="CQ1826" t="s">
        <v>21360</v>
      </c>
    </row>
    <row r="1827" spans="1:99" x14ac:dyDescent="0.2">
      <c r="A1827" s="21" t="s">
        <v>21361</v>
      </c>
      <c r="B1827" t="s">
        <v>21362</v>
      </c>
      <c r="C1827" s="16">
        <v>42503</v>
      </c>
      <c r="D1827" t="s">
        <v>4476</v>
      </c>
      <c r="G1827" t="s">
        <v>21363</v>
      </c>
      <c r="H1827" t="s">
        <v>4503</v>
      </c>
      <c r="I1827" t="s">
        <v>5286</v>
      </c>
      <c r="J1827" t="s">
        <v>21364</v>
      </c>
      <c r="K1827" t="s">
        <v>7032</v>
      </c>
      <c r="L1827" t="s">
        <v>21365</v>
      </c>
      <c r="M1827">
        <v>21.966000000000001</v>
      </c>
      <c r="N1827" t="s">
        <v>4484</v>
      </c>
      <c r="S1827" t="s">
        <v>4485</v>
      </c>
      <c r="T1827" t="s">
        <v>21366</v>
      </c>
      <c r="V1827" t="s">
        <v>21367</v>
      </c>
      <c r="W1827" t="s">
        <v>21368</v>
      </c>
      <c r="X1827" t="s">
        <v>21369</v>
      </c>
      <c r="Y1827" t="s">
        <v>21370</v>
      </c>
      <c r="Z1827">
        <v>3</v>
      </c>
      <c r="AM1827">
        <v>2</v>
      </c>
      <c r="AN1827" t="s">
        <v>21371</v>
      </c>
      <c r="AO1827" t="s">
        <v>4692</v>
      </c>
      <c r="AP1827">
        <v>7</v>
      </c>
      <c r="AQ1827" t="s">
        <v>52</v>
      </c>
      <c r="AR1827" s="16">
        <v>44043</v>
      </c>
      <c r="AS1827">
        <v>120000000</v>
      </c>
      <c r="AT1827" t="s">
        <v>35</v>
      </c>
      <c r="AU1827">
        <v>141345586</v>
      </c>
      <c r="AV1827">
        <v>5000000</v>
      </c>
      <c r="AW1827" t="s">
        <v>35</v>
      </c>
      <c r="AX1827">
        <v>5432650</v>
      </c>
      <c r="AY1827" t="s">
        <v>91</v>
      </c>
      <c r="AZ1827">
        <v>5000000</v>
      </c>
      <c r="BA1827" t="s">
        <v>35</v>
      </c>
      <c r="BB1827">
        <v>5432651</v>
      </c>
      <c r="BC1827">
        <v>242000000</v>
      </c>
      <c r="BD1827" t="s">
        <v>35</v>
      </c>
      <c r="BE1827">
        <v>277492672</v>
      </c>
      <c r="BF1827">
        <v>2</v>
      </c>
      <c r="BG1827">
        <v>2</v>
      </c>
      <c r="CF1827">
        <v>0</v>
      </c>
      <c r="CG1827">
        <v>1</v>
      </c>
      <c r="CI1827" t="s">
        <v>4594</v>
      </c>
    </row>
    <row r="1828" spans="1:99" x14ac:dyDescent="0.2">
      <c r="A1828" s="21" t="s">
        <v>21372</v>
      </c>
      <c r="B1828" t="s">
        <v>21373</v>
      </c>
      <c r="C1828" s="16">
        <v>43839</v>
      </c>
      <c r="D1828" t="s">
        <v>4476</v>
      </c>
      <c r="F1828" t="s">
        <v>53</v>
      </c>
      <c r="G1828" t="s">
        <v>21374</v>
      </c>
      <c r="H1828" t="s">
        <v>4503</v>
      </c>
      <c r="I1828" t="s">
        <v>91</v>
      </c>
      <c r="J1828" t="s">
        <v>1987</v>
      </c>
      <c r="K1828" t="s">
        <v>4506</v>
      </c>
      <c r="L1828" t="s">
        <v>21375</v>
      </c>
      <c r="M1828">
        <v>22.053000000000001</v>
      </c>
      <c r="N1828" t="s">
        <v>4484</v>
      </c>
      <c r="S1828" t="s">
        <v>4485</v>
      </c>
      <c r="T1828" t="s">
        <v>21376</v>
      </c>
      <c r="U1828" t="s">
        <v>21377</v>
      </c>
      <c r="V1828" t="s">
        <v>21378</v>
      </c>
      <c r="W1828" t="s">
        <v>21379</v>
      </c>
      <c r="X1828" t="s">
        <v>21380</v>
      </c>
      <c r="Z1828">
        <v>6</v>
      </c>
      <c r="AM1828">
        <v>3</v>
      </c>
      <c r="AN1828" t="s">
        <v>21381</v>
      </c>
      <c r="AO1828" s="18">
        <v>44470</v>
      </c>
      <c r="AP1828">
        <v>3</v>
      </c>
      <c r="AQ1828" t="s">
        <v>52</v>
      </c>
      <c r="AR1828" s="16">
        <v>44279</v>
      </c>
      <c r="AS1828">
        <v>120000</v>
      </c>
      <c r="AT1828" t="s">
        <v>39</v>
      </c>
      <c r="AU1828">
        <v>120000</v>
      </c>
      <c r="AV1828">
        <v>120000</v>
      </c>
      <c r="AW1828" t="s">
        <v>39</v>
      </c>
      <c r="AX1828">
        <v>120000</v>
      </c>
      <c r="AY1828" t="s">
        <v>91</v>
      </c>
      <c r="AZ1828">
        <v>1987057</v>
      </c>
      <c r="BA1828" t="s">
        <v>39</v>
      </c>
      <c r="BB1828">
        <v>1987057</v>
      </c>
      <c r="BC1828">
        <v>1987057</v>
      </c>
      <c r="BD1828" t="s">
        <v>39</v>
      </c>
      <c r="BE1828">
        <v>1987057</v>
      </c>
      <c r="BG1828">
        <v>2</v>
      </c>
      <c r="CC1828" t="s">
        <v>4607</v>
      </c>
      <c r="CD1828">
        <v>5</v>
      </c>
      <c r="CP1828" t="s">
        <v>4716</v>
      </c>
      <c r="CQ1828" t="s">
        <v>21382</v>
      </c>
    </row>
    <row r="1829" spans="1:99" x14ac:dyDescent="0.2">
      <c r="A1829" s="21" t="s">
        <v>1744</v>
      </c>
      <c r="B1829" t="s">
        <v>1746</v>
      </c>
      <c r="C1829" s="16">
        <v>42005</v>
      </c>
      <c r="D1829" t="s">
        <v>4501</v>
      </c>
      <c r="F1829" t="s">
        <v>77</v>
      </c>
      <c r="G1829" t="s">
        <v>21383</v>
      </c>
      <c r="H1829" t="s">
        <v>4503</v>
      </c>
      <c r="I1829" t="s">
        <v>97</v>
      </c>
      <c r="J1829" t="s">
        <v>1745</v>
      </c>
      <c r="K1829" t="s">
        <v>7248</v>
      </c>
      <c r="L1829" t="s">
        <v>1747</v>
      </c>
      <c r="M1829">
        <v>22.091999999999999</v>
      </c>
      <c r="N1829" t="s">
        <v>4484</v>
      </c>
      <c r="S1829" t="s">
        <v>4485</v>
      </c>
      <c r="T1829" t="s">
        <v>1748</v>
      </c>
      <c r="U1829" t="s">
        <v>21384</v>
      </c>
      <c r="W1829" t="s">
        <v>21385</v>
      </c>
      <c r="X1829" t="s">
        <v>21386</v>
      </c>
      <c r="Y1829" t="s">
        <v>21387</v>
      </c>
      <c r="Z1829">
        <v>9</v>
      </c>
      <c r="AM1829">
        <v>1</v>
      </c>
      <c r="AN1829" t="s">
        <v>21388</v>
      </c>
      <c r="AO1829" t="s">
        <v>4692</v>
      </c>
      <c r="AP1829">
        <v>3</v>
      </c>
      <c r="AR1829" s="16">
        <v>44090</v>
      </c>
      <c r="AY1829" t="s">
        <v>97</v>
      </c>
      <c r="AZ1829">
        <v>3834313</v>
      </c>
      <c r="BA1829" t="s">
        <v>39</v>
      </c>
      <c r="BB1829">
        <v>3834313</v>
      </c>
      <c r="BC1829">
        <v>3834313</v>
      </c>
      <c r="BD1829" t="s">
        <v>39</v>
      </c>
      <c r="BE1829">
        <v>3834313</v>
      </c>
      <c r="BF1829">
        <v>3</v>
      </c>
      <c r="BG1829">
        <v>4</v>
      </c>
      <c r="CP1829" t="s">
        <v>5826</v>
      </c>
      <c r="CQ1829" t="s">
        <v>21389</v>
      </c>
      <c r="CU1829">
        <v>14</v>
      </c>
    </row>
    <row r="1830" spans="1:99" x14ac:dyDescent="0.2">
      <c r="A1830" s="21" t="s">
        <v>4221</v>
      </c>
      <c r="B1830" t="s">
        <v>4223</v>
      </c>
      <c r="C1830" s="16">
        <v>39448</v>
      </c>
      <c r="D1830" t="s">
        <v>4501</v>
      </c>
      <c r="F1830" t="s">
        <v>45</v>
      </c>
      <c r="G1830" t="s">
        <v>21390</v>
      </c>
      <c r="H1830" t="s">
        <v>4503</v>
      </c>
      <c r="I1830" t="s">
        <v>67</v>
      </c>
      <c r="J1830" t="s">
        <v>4222</v>
      </c>
      <c r="K1830" t="s">
        <v>4506</v>
      </c>
      <c r="L1830" t="s">
        <v>4224</v>
      </c>
      <c r="M1830">
        <v>22.15</v>
      </c>
      <c r="N1830" t="s">
        <v>4484</v>
      </c>
      <c r="S1830" t="s">
        <v>4485</v>
      </c>
      <c r="T1830" t="s">
        <v>4225</v>
      </c>
      <c r="U1830" t="s">
        <v>21391</v>
      </c>
      <c r="V1830" t="s">
        <v>21392</v>
      </c>
      <c r="W1830" t="s">
        <v>21393</v>
      </c>
      <c r="X1830" t="s">
        <v>21394</v>
      </c>
      <c r="Y1830" t="s">
        <v>21395</v>
      </c>
      <c r="Z1830">
        <v>51</v>
      </c>
      <c r="AM1830">
        <v>2</v>
      </c>
      <c r="AN1830" t="s">
        <v>21396</v>
      </c>
      <c r="AO1830" t="s">
        <v>4528</v>
      </c>
      <c r="AP1830">
        <v>6</v>
      </c>
      <c r="AQ1830" t="s">
        <v>61</v>
      </c>
      <c r="AR1830" s="16">
        <v>44357</v>
      </c>
      <c r="AY1830" t="s">
        <v>67</v>
      </c>
      <c r="AZ1830">
        <v>3710000</v>
      </c>
      <c r="BA1830" t="s">
        <v>39</v>
      </c>
      <c r="BB1830">
        <v>3710000</v>
      </c>
      <c r="BC1830">
        <v>3710000</v>
      </c>
      <c r="BD1830" t="s">
        <v>39</v>
      </c>
      <c r="BE1830">
        <v>3710000</v>
      </c>
      <c r="BF1830">
        <v>3</v>
      </c>
      <c r="BG1830">
        <v>6</v>
      </c>
      <c r="CC1830" t="s">
        <v>21397</v>
      </c>
      <c r="CD1830">
        <v>28</v>
      </c>
      <c r="CF1830">
        <v>0</v>
      </c>
      <c r="CG1830">
        <v>4</v>
      </c>
      <c r="CI1830" t="s">
        <v>4580</v>
      </c>
      <c r="CP1830" t="s">
        <v>14791</v>
      </c>
      <c r="CQ1830" t="s">
        <v>21398</v>
      </c>
      <c r="CU1830">
        <v>21</v>
      </c>
    </row>
    <row r="1831" spans="1:99" x14ac:dyDescent="0.2">
      <c r="A1831" s="21" t="s">
        <v>21399</v>
      </c>
      <c r="B1831" t="s">
        <v>21400</v>
      </c>
      <c r="C1831" s="16">
        <v>42522</v>
      </c>
      <c r="D1831" t="s">
        <v>4546</v>
      </c>
      <c r="F1831" t="s">
        <v>53</v>
      </c>
      <c r="G1831" t="s">
        <v>21401</v>
      </c>
      <c r="H1831" t="s">
        <v>4503</v>
      </c>
      <c r="I1831" t="s">
        <v>97</v>
      </c>
      <c r="J1831" t="s">
        <v>135</v>
      </c>
      <c r="K1831" t="s">
        <v>4587</v>
      </c>
      <c r="L1831" t="s">
        <v>21402</v>
      </c>
      <c r="M1831">
        <v>22.202999999999999</v>
      </c>
      <c r="N1831" t="s">
        <v>4484</v>
      </c>
      <c r="S1831" t="s">
        <v>4485</v>
      </c>
      <c r="T1831" t="s">
        <v>21403</v>
      </c>
      <c r="U1831" t="s">
        <v>21404</v>
      </c>
      <c r="V1831" t="s">
        <v>21405</v>
      </c>
      <c r="W1831" t="s">
        <v>21406</v>
      </c>
      <c r="X1831" t="s">
        <v>21407</v>
      </c>
      <c r="Z1831">
        <v>3</v>
      </c>
      <c r="AM1831">
        <v>2</v>
      </c>
      <c r="AN1831" t="s">
        <v>21408</v>
      </c>
      <c r="AO1831" s="17">
        <v>18568</v>
      </c>
      <c r="AP1831">
        <v>3</v>
      </c>
      <c r="AR1831" s="16">
        <v>44216</v>
      </c>
      <c r="AS1831">
        <v>50000000</v>
      </c>
      <c r="AT1831" t="s">
        <v>5006</v>
      </c>
      <c r="AU1831">
        <v>5995663</v>
      </c>
      <c r="AV1831">
        <v>50000000</v>
      </c>
      <c r="AW1831" t="s">
        <v>5006</v>
      </c>
      <c r="AX1831">
        <v>5995663</v>
      </c>
      <c r="AY1831" t="s">
        <v>97</v>
      </c>
      <c r="AZ1831">
        <v>7051891</v>
      </c>
      <c r="BA1831" t="s">
        <v>39</v>
      </c>
      <c r="BB1831">
        <v>7051891</v>
      </c>
      <c r="BC1831">
        <v>7051891</v>
      </c>
      <c r="BD1831" t="s">
        <v>39</v>
      </c>
      <c r="BE1831">
        <v>7051891</v>
      </c>
      <c r="BF1831">
        <v>1</v>
      </c>
      <c r="BG1831">
        <v>3</v>
      </c>
      <c r="CC1831" t="s">
        <v>10384</v>
      </c>
      <c r="CD1831">
        <v>3</v>
      </c>
      <c r="CF1831">
        <v>0</v>
      </c>
      <c r="CG1831">
        <v>1</v>
      </c>
      <c r="CI1831" t="s">
        <v>4594</v>
      </c>
    </row>
    <row r="1832" spans="1:99" x14ac:dyDescent="0.2">
      <c r="A1832" s="21" t="s">
        <v>21409</v>
      </c>
      <c r="B1832" t="s">
        <v>21410</v>
      </c>
      <c r="C1832" s="16">
        <v>39180</v>
      </c>
      <c r="D1832" t="s">
        <v>4476</v>
      </c>
      <c r="F1832" t="s">
        <v>53</v>
      </c>
      <c r="G1832" t="s">
        <v>21411</v>
      </c>
      <c r="H1832" t="s">
        <v>3555</v>
      </c>
      <c r="I1832" t="s">
        <v>4480</v>
      </c>
      <c r="J1832" t="s">
        <v>21412</v>
      </c>
      <c r="K1832" t="s">
        <v>21413</v>
      </c>
      <c r="L1832" t="s">
        <v>21414</v>
      </c>
      <c r="M1832">
        <v>22.25</v>
      </c>
      <c r="N1832" t="s">
        <v>4484</v>
      </c>
      <c r="O1832" s="16">
        <v>42621</v>
      </c>
      <c r="P1832" t="s">
        <v>4476</v>
      </c>
      <c r="S1832" t="s">
        <v>4485</v>
      </c>
      <c r="T1832" t="s">
        <v>21415</v>
      </c>
      <c r="U1832" t="s">
        <v>21416</v>
      </c>
      <c r="V1832" t="s">
        <v>21417</v>
      </c>
      <c r="W1832" t="s">
        <v>21418</v>
      </c>
      <c r="X1832" t="s">
        <v>21419</v>
      </c>
      <c r="Y1832" t="s">
        <v>21420</v>
      </c>
      <c r="Z1832">
        <v>3</v>
      </c>
      <c r="AM1832">
        <v>2</v>
      </c>
      <c r="AN1832" t="s">
        <v>21421</v>
      </c>
      <c r="AO1832" s="17">
        <v>18568</v>
      </c>
      <c r="AP1832">
        <v>5</v>
      </c>
      <c r="AQ1832" t="s">
        <v>2596</v>
      </c>
      <c r="AR1832" s="16">
        <v>43977</v>
      </c>
      <c r="AS1832">
        <v>5290000</v>
      </c>
      <c r="AT1832" t="s">
        <v>39</v>
      </c>
      <c r="AU1832">
        <v>5290000</v>
      </c>
      <c r="AV1832">
        <v>5290000</v>
      </c>
      <c r="AW1832" t="s">
        <v>39</v>
      </c>
      <c r="AX1832">
        <v>5290000</v>
      </c>
      <c r="AY1832" t="s">
        <v>4480</v>
      </c>
      <c r="AZ1832">
        <v>18161536</v>
      </c>
      <c r="BA1832" t="s">
        <v>39</v>
      </c>
      <c r="BB1832">
        <v>18161536</v>
      </c>
      <c r="BC1832">
        <v>18161536</v>
      </c>
      <c r="BD1832" t="s">
        <v>39</v>
      </c>
      <c r="BE1832">
        <v>18161536</v>
      </c>
      <c r="BQ1832" s="16">
        <v>42621</v>
      </c>
      <c r="BT1832">
        <v>4000000</v>
      </c>
      <c r="BU1832" t="s">
        <v>39</v>
      </c>
      <c r="BV1832">
        <v>4000000</v>
      </c>
      <c r="BW1832">
        <v>22000000</v>
      </c>
      <c r="BX1832" t="s">
        <v>39</v>
      </c>
      <c r="BY1832">
        <v>22000000</v>
      </c>
      <c r="BZ1832" t="s">
        <v>21422</v>
      </c>
      <c r="CA1832" t="s">
        <v>21423</v>
      </c>
      <c r="CB1832" t="s">
        <v>21424</v>
      </c>
      <c r="CC1832" t="s">
        <v>4663</v>
      </c>
      <c r="CD1832">
        <v>15</v>
      </c>
      <c r="CN1832" t="s">
        <v>4530</v>
      </c>
      <c r="CP1832" t="s">
        <v>4664</v>
      </c>
      <c r="CU1832">
        <v>38</v>
      </c>
    </row>
    <row r="1833" spans="1:99" x14ac:dyDescent="0.2">
      <c r="A1833" s="21" t="s">
        <v>21425</v>
      </c>
      <c r="B1833" t="s">
        <v>21426</v>
      </c>
      <c r="C1833" s="16">
        <v>41640</v>
      </c>
      <c r="D1833" t="s">
        <v>4476</v>
      </c>
      <c r="F1833" t="s">
        <v>53</v>
      </c>
      <c r="G1833" t="s">
        <v>21427</v>
      </c>
      <c r="H1833" t="s">
        <v>4503</v>
      </c>
      <c r="I1833" t="s">
        <v>97</v>
      </c>
      <c r="J1833" t="s">
        <v>1301</v>
      </c>
      <c r="K1833" t="s">
        <v>4945</v>
      </c>
      <c r="L1833" t="s">
        <v>21428</v>
      </c>
      <c r="M1833">
        <v>22.350999999999999</v>
      </c>
      <c r="N1833" t="s">
        <v>4484</v>
      </c>
      <c r="S1833" t="s">
        <v>4485</v>
      </c>
      <c r="T1833" t="s">
        <v>21429</v>
      </c>
      <c r="U1833" t="s">
        <v>21430</v>
      </c>
      <c r="V1833" t="s">
        <v>21431</v>
      </c>
      <c r="W1833" t="s">
        <v>21432</v>
      </c>
      <c r="X1833" t="s">
        <v>21433</v>
      </c>
      <c r="Z1833">
        <v>4</v>
      </c>
      <c r="AM1833">
        <v>2</v>
      </c>
      <c r="AN1833" t="s">
        <v>21434</v>
      </c>
      <c r="AO1833" s="17">
        <v>18568</v>
      </c>
      <c r="AP1833">
        <v>4</v>
      </c>
      <c r="AR1833" s="16">
        <v>43419</v>
      </c>
      <c r="AS1833">
        <v>3000000</v>
      </c>
      <c r="AT1833" t="s">
        <v>35</v>
      </c>
      <c r="AU1833">
        <v>3397508</v>
      </c>
      <c r="AV1833">
        <v>3000000</v>
      </c>
      <c r="AW1833" t="s">
        <v>35</v>
      </c>
      <c r="AX1833">
        <v>3397508</v>
      </c>
      <c r="AY1833" t="s">
        <v>97</v>
      </c>
      <c r="AZ1833">
        <v>8453330</v>
      </c>
      <c r="BA1833" t="s">
        <v>39</v>
      </c>
      <c r="BB1833">
        <v>8453330</v>
      </c>
      <c r="BC1833">
        <v>8453330</v>
      </c>
      <c r="BD1833" t="s">
        <v>39</v>
      </c>
      <c r="BE1833">
        <v>8453330</v>
      </c>
      <c r="BF1833">
        <v>3</v>
      </c>
      <c r="BG1833">
        <v>3</v>
      </c>
      <c r="CC1833" t="s">
        <v>5965</v>
      </c>
      <c r="CD1833">
        <v>2</v>
      </c>
      <c r="CF1833">
        <v>0</v>
      </c>
      <c r="CG1833">
        <v>1</v>
      </c>
      <c r="CI1833" t="s">
        <v>4580</v>
      </c>
      <c r="CN1833" t="s">
        <v>4530</v>
      </c>
      <c r="CP1833" t="s">
        <v>4848</v>
      </c>
      <c r="CQ1833" t="s">
        <v>21435</v>
      </c>
    </row>
    <row r="1834" spans="1:99" x14ac:dyDescent="0.2">
      <c r="A1834" s="21" t="s">
        <v>1407</v>
      </c>
      <c r="B1834" t="s">
        <v>1408</v>
      </c>
      <c r="C1834" s="16">
        <v>42736</v>
      </c>
      <c r="D1834" t="s">
        <v>4501</v>
      </c>
      <c r="G1834" t="s">
        <v>21436</v>
      </c>
      <c r="H1834" t="s">
        <v>4503</v>
      </c>
      <c r="I1834" t="s">
        <v>5130</v>
      </c>
      <c r="J1834" t="s">
        <v>174</v>
      </c>
      <c r="K1834" t="s">
        <v>4506</v>
      </c>
      <c r="L1834" t="s">
        <v>1409</v>
      </c>
      <c r="M1834">
        <v>22.382000000000001</v>
      </c>
      <c r="N1834" t="s">
        <v>4484</v>
      </c>
      <c r="S1834" t="s">
        <v>4485</v>
      </c>
      <c r="T1834" t="s">
        <v>1410</v>
      </c>
      <c r="U1834" t="s">
        <v>21437</v>
      </c>
      <c r="V1834" t="s">
        <v>21438</v>
      </c>
      <c r="W1834" t="s">
        <v>21439</v>
      </c>
      <c r="X1834" t="s">
        <v>21440</v>
      </c>
      <c r="Y1834">
        <v>8081649210</v>
      </c>
      <c r="Z1834">
        <v>5</v>
      </c>
      <c r="AM1834">
        <v>3</v>
      </c>
      <c r="AN1834" t="s">
        <v>21441</v>
      </c>
      <c r="AO1834" s="18">
        <v>44470</v>
      </c>
      <c r="AP1834">
        <v>5</v>
      </c>
      <c r="AR1834" s="16">
        <v>44136</v>
      </c>
      <c r="AS1834">
        <v>16000000</v>
      </c>
      <c r="AT1834" t="s">
        <v>1244</v>
      </c>
      <c r="AU1834">
        <v>20681560</v>
      </c>
      <c r="AV1834">
        <v>16000000</v>
      </c>
      <c r="AW1834" t="s">
        <v>1244</v>
      </c>
      <c r="AX1834">
        <v>20681560</v>
      </c>
      <c r="AY1834" t="s">
        <v>5130</v>
      </c>
      <c r="AZ1834">
        <v>16700000</v>
      </c>
      <c r="BA1834" t="s">
        <v>1244</v>
      </c>
      <c r="BB1834">
        <v>21590264</v>
      </c>
      <c r="BC1834">
        <v>17300000</v>
      </c>
      <c r="BD1834" t="s">
        <v>1244</v>
      </c>
      <c r="BE1834">
        <v>22340384</v>
      </c>
      <c r="BG1834">
        <v>2</v>
      </c>
      <c r="CP1834" t="s">
        <v>4716</v>
      </c>
      <c r="CQ1834" t="s">
        <v>21442</v>
      </c>
    </row>
    <row r="1835" spans="1:99" x14ac:dyDescent="0.2">
      <c r="A1835" s="21" t="s">
        <v>2033</v>
      </c>
      <c r="B1835" t="s">
        <v>2035</v>
      </c>
      <c r="C1835" s="16">
        <v>43101</v>
      </c>
      <c r="D1835" t="s">
        <v>4501</v>
      </c>
      <c r="G1835" t="s">
        <v>21443</v>
      </c>
      <c r="H1835" t="s">
        <v>4503</v>
      </c>
      <c r="I1835" t="s">
        <v>60</v>
      </c>
      <c r="J1835" t="s">
        <v>2034</v>
      </c>
      <c r="K1835" t="s">
        <v>4506</v>
      </c>
      <c r="L1835" t="s">
        <v>2036</v>
      </c>
      <c r="M1835">
        <v>22.428000000000001</v>
      </c>
      <c r="N1835" t="s">
        <v>4484</v>
      </c>
      <c r="S1835" t="s">
        <v>4485</v>
      </c>
      <c r="T1835" t="s">
        <v>2037</v>
      </c>
      <c r="U1835" t="s">
        <v>21444</v>
      </c>
      <c r="V1835" t="s">
        <v>21445</v>
      </c>
      <c r="W1835" t="s">
        <v>21446</v>
      </c>
      <c r="X1835" t="s">
        <v>21447</v>
      </c>
      <c r="Y1835">
        <v>27734712243</v>
      </c>
      <c r="AM1835">
        <v>2</v>
      </c>
      <c r="AN1835" t="s">
        <v>21448</v>
      </c>
      <c r="AO1835" s="17">
        <v>18568</v>
      </c>
      <c r="AP1835">
        <v>4</v>
      </c>
      <c r="AQ1835" t="s">
        <v>61</v>
      </c>
      <c r="AR1835" s="16">
        <v>44364</v>
      </c>
      <c r="AY1835" t="s">
        <v>60</v>
      </c>
      <c r="AZ1835">
        <v>4200000</v>
      </c>
      <c r="BA1835" t="s">
        <v>39</v>
      </c>
      <c r="BB1835">
        <v>4200000</v>
      </c>
      <c r="BC1835">
        <v>4200000</v>
      </c>
      <c r="BD1835" t="s">
        <v>39</v>
      </c>
      <c r="BE1835">
        <v>4200000</v>
      </c>
      <c r="BF1835">
        <v>1</v>
      </c>
      <c r="BG1835">
        <v>1</v>
      </c>
      <c r="CC1835" t="s">
        <v>4607</v>
      </c>
      <c r="CD1835">
        <v>3</v>
      </c>
      <c r="CP1835" t="s">
        <v>4927</v>
      </c>
      <c r="CQ1835" t="s">
        <v>2038</v>
      </c>
    </row>
    <row r="1836" spans="1:99" x14ac:dyDescent="0.2">
      <c r="A1836" s="21" t="s">
        <v>21449</v>
      </c>
      <c r="B1836" t="s">
        <v>21450</v>
      </c>
      <c r="C1836" s="16">
        <v>41627</v>
      </c>
      <c r="D1836" t="s">
        <v>4476</v>
      </c>
      <c r="F1836" t="s">
        <v>53</v>
      </c>
      <c r="G1836" t="s">
        <v>21451</v>
      </c>
      <c r="H1836" t="s">
        <v>4503</v>
      </c>
      <c r="I1836" t="s">
        <v>52</v>
      </c>
      <c r="J1836" t="s">
        <v>21452</v>
      </c>
      <c r="K1836" t="s">
        <v>21413</v>
      </c>
      <c r="L1836" t="s">
        <v>21453</v>
      </c>
      <c r="M1836">
        <v>22.47</v>
      </c>
      <c r="N1836" t="s">
        <v>4484</v>
      </c>
      <c r="S1836" t="s">
        <v>4485</v>
      </c>
      <c r="T1836" t="s">
        <v>21454</v>
      </c>
      <c r="U1836" t="s">
        <v>21455</v>
      </c>
      <c r="V1836" t="s">
        <v>21456</v>
      </c>
      <c r="W1836" t="s">
        <v>21457</v>
      </c>
      <c r="X1836" t="s">
        <v>21458</v>
      </c>
      <c r="Y1836" t="s">
        <v>21459</v>
      </c>
      <c r="Z1836">
        <v>59</v>
      </c>
      <c r="AM1836">
        <v>1</v>
      </c>
      <c r="AN1836" t="s">
        <v>21460</v>
      </c>
      <c r="AO1836" s="17">
        <v>18568</v>
      </c>
      <c r="AP1836">
        <v>4</v>
      </c>
      <c r="AQ1836" t="s">
        <v>52</v>
      </c>
      <c r="AR1836" s="16">
        <v>44134</v>
      </c>
      <c r="AS1836">
        <v>2000000</v>
      </c>
      <c r="AT1836" t="s">
        <v>39</v>
      </c>
      <c r="AU1836">
        <v>2000000</v>
      </c>
      <c r="AV1836">
        <v>2000000</v>
      </c>
      <c r="AW1836" t="s">
        <v>39</v>
      </c>
      <c r="AX1836">
        <v>2000000</v>
      </c>
      <c r="AY1836" t="s">
        <v>52</v>
      </c>
      <c r="AZ1836">
        <v>3252272</v>
      </c>
      <c r="BA1836" t="s">
        <v>39</v>
      </c>
      <c r="BB1836">
        <v>3252272</v>
      </c>
      <c r="BC1836">
        <v>3315368</v>
      </c>
      <c r="BD1836" t="s">
        <v>39</v>
      </c>
      <c r="BE1836">
        <v>3315368</v>
      </c>
      <c r="BG1836">
        <v>4</v>
      </c>
      <c r="CC1836" t="s">
        <v>5151</v>
      </c>
      <c r="CD1836">
        <v>1</v>
      </c>
      <c r="CN1836" t="s">
        <v>4530</v>
      </c>
      <c r="CP1836" t="s">
        <v>8594</v>
      </c>
      <c r="CQ1836" t="s">
        <v>21461</v>
      </c>
      <c r="CU1836">
        <v>23</v>
      </c>
    </row>
    <row r="1837" spans="1:99" x14ac:dyDescent="0.2">
      <c r="A1837" s="21" t="s">
        <v>21462</v>
      </c>
      <c r="B1837" t="s">
        <v>21463</v>
      </c>
      <c r="C1837" s="16">
        <v>40200</v>
      </c>
      <c r="D1837" t="s">
        <v>4476</v>
      </c>
      <c r="F1837" t="s">
        <v>77</v>
      </c>
      <c r="G1837" t="s">
        <v>21464</v>
      </c>
      <c r="H1837" t="s">
        <v>4503</v>
      </c>
      <c r="I1837" t="s">
        <v>67</v>
      </c>
      <c r="J1837" t="s">
        <v>21465</v>
      </c>
      <c r="K1837" t="s">
        <v>10835</v>
      </c>
      <c r="L1837" t="s">
        <v>21466</v>
      </c>
      <c r="M1837">
        <v>22.574000000000002</v>
      </c>
      <c r="N1837" t="s">
        <v>4484</v>
      </c>
      <c r="S1837" t="s">
        <v>4485</v>
      </c>
      <c r="T1837" t="s">
        <v>21467</v>
      </c>
      <c r="U1837" t="s">
        <v>21468</v>
      </c>
      <c r="V1837" t="s">
        <v>21469</v>
      </c>
      <c r="W1837" t="s">
        <v>21470</v>
      </c>
      <c r="X1837" t="s">
        <v>21471</v>
      </c>
      <c r="Y1837" t="s">
        <v>21472</v>
      </c>
      <c r="Z1837">
        <v>17</v>
      </c>
      <c r="AM1837">
        <v>2</v>
      </c>
      <c r="AN1837" t="s">
        <v>21473</v>
      </c>
      <c r="AO1837" s="17">
        <v>18568</v>
      </c>
      <c r="AP1837">
        <v>6</v>
      </c>
      <c r="AQ1837" t="s">
        <v>61</v>
      </c>
      <c r="AR1837" s="16">
        <v>43144</v>
      </c>
      <c r="AS1837">
        <v>6000000</v>
      </c>
      <c r="AT1837" t="s">
        <v>35</v>
      </c>
      <c r="AU1837">
        <v>7412303</v>
      </c>
      <c r="AV1837">
        <v>6000000</v>
      </c>
      <c r="AW1837" t="s">
        <v>35</v>
      </c>
      <c r="AX1837">
        <v>7412303</v>
      </c>
      <c r="AY1837" t="s">
        <v>67</v>
      </c>
      <c r="AZ1837">
        <v>12360000</v>
      </c>
      <c r="BA1837" t="s">
        <v>35</v>
      </c>
      <c r="BB1837">
        <v>14744746</v>
      </c>
      <c r="BC1837">
        <v>13460000</v>
      </c>
      <c r="BD1837" t="s">
        <v>35</v>
      </c>
      <c r="BE1837">
        <v>16173689</v>
      </c>
      <c r="BF1837">
        <v>3</v>
      </c>
      <c r="BG1837">
        <v>4</v>
      </c>
      <c r="CC1837" t="s">
        <v>19302</v>
      </c>
      <c r="CD1837">
        <v>18</v>
      </c>
      <c r="CF1837">
        <v>0</v>
      </c>
      <c r="CG1837">
        <v>1</v>
      </c>
      <c r="CI1837" t="s">
        <v>4580</v>
      </c>
      <c r="CJ1837">
        <v>922108</v>
      </c>
      <c r="CK1837" t="s">
        <v>39</v>
      </c>
      <c r="CL1837">
        <v>922108</v>
      </c>
      <c r="CN1837" t="s">
        <v>5008</v>
      </c>
      <c r="CP1837" t="s">
        <v>21474</v>
      </c>
      <c r="CQ1837" t="s">
        <v>21475</v>
      </c>
      <c r="CU1837">
        <v>25</v>
      </c>
    </row>
    <row r="1838" spans="1:99" x14ac:dyDescent="0.2">
      <c r="A1838" s="21" t="s">
        <v>21476</v>
      </c>
      <c r="B1838" t="s">
        <v>21477</v>
      </c>
      <c r="C1838" s="16">
        <v>40909</v>
      </c>
      <c r="D1838" t="s">
        <v>4501</v>
      </c>
      <c r="F1838" t="s">
        <v>45</v>
      </c>
      <c r="G1838" t="s">
        <v>21478</v>
      </c>
      <c r="H1838" t="s">
        <v>4503</v>
      </c>
      <c r="I1838" t="s">
        <v>97</v>
      </c>
      <c r="J1838" t="s">
        <v>1516</v>
      </c>
      <c r="K1838" t="s">
        <v>7581</v>
      </c>
      <c r="L1838" t="s">
        <v>21479</v>
      </c>
      <c r="M1838">
        <v>22.664000000000001</v>
      </c>
      <c r="N1838" t="s">
        <v>4484</v>
      </c>
      <c r="S1838" t="s">
        <v>4485</v>
      </c>
      <c r="T1838" t="s">
        <v>21480</v>
      </c>
      <c r="U1838" t="s">
        <v>21481</v>
      </c>
      <c r="W1838" t="s">
        <v>21482</v>
      </c>
      <c r="X1838" t="s">
        <v>21483</v>
      </c>
      <c r="Y1838" t="s">
        <v>21484</v>
      </c>
      <c r="Z1838">
        <v>6</v>
      </c>
      <c r="AM1838">
        <v>2</v>
      </c>
      <c r="AN1838" t="s">
        <v>21485</v>
      </c>
      <c r="AO1838" t="s">
        <v>4528</v>
      </c>
      <c r="AP1838">
        <v>5</v>
      </c>
      <c r="AR1838" s="16">
        <v>44335</v>
      </c>
      <c r="AY1838" t="s">
        <v>97</v>
      </c>
      <c r="AZ1838">
        <v>17082661</v>
      </c>
      <c r="BA1838" t="s">
        <v>39</v>
      </c>
      <c r="BB1838">
        <v>17082661</v>
      </c>
      <c r="BC1838">
        <v>17082661</v>
      </c>
      <c r="BD1838" t="s">
        <v>39</v>
      </c>
      <c r="BE1838">
        <v>17082661</v>
      </c>
      <c r="BF1838">
        <v>3</v>
      </c>
      <c r="BG1838">
        <v>6</v>
      </c>
      <c r="CC1838" t="s">
        <v>10713</v>
      </c>
      <c r="CD1838">
        <v>12</v>
      </c>
      <c r="CF1838">
        <v>0</v>
      </c>
      <c r="CG1838">
        <v>5</v>
      </c>
      <c r="CI1838" t="s">
        <v>4580</v>
      </c>
      <c r="CJ1838">
        <v>10964513</v>
      </c>
      <c r="CK1838" t="s">
        <v>39</v>
      </c>
      <c r="CL1838">
        <v>10964513</v>
      </c>
      <c r="CN1838" t="s">
        <v>4530</v>
      </c>
      <c r="CP1838" t="s">
        <v>4555</v>
      </c>
      <c r="CQ1838" t="s">
        <v>21486</v>
      </c>
      <c r="CU1838">
        <v>24</v>
      </c>
    </row>
    <row r="1839" spans="1:99" x14ac:dyDescent="0.2">
      <c r="A1839" s="21" t="s">
        <v>21487</v>
      </c>
      <c r="B1839" t="s">
        <v>21488</v>
      </c>
      <c r="C1839" s="16">
        <v>43132</v>
      </c>
      <c r="D1839" t="s">
        <v>4546</v>
      </c>
      <c r="G1839" t="s">
        <v>21489</v>
      </c>
      <c r="H1839" t="s">
        <v>4503</v>
      </c>
      <c r="I1839" t="s">
        <v>52</v>
      </c>
      <c r="J1839" t="s">
        <v>21490</v>
      </c>
      <c r="K1839" t="s">
        <v>4520</v>
      </c>
      <c r="L1839" t="s">
        <v>21491</v>
      </c>
      <c r="M1839">
        <v>22.696999999999999</v>
      </c>
      <c r="N1839" t="s">
        <v>4484</v>
      </c>
      <c r="S1839" t="s">
        <v>4485</v>
      </c>
      <c r="T1839" t="s">
        <v>21492</v>
      </c>
      <c r="V1839" t="s">
        <v>21493</v>
      </c>
      <c r="W1839" t="s">
        <v>21494</v>
      </c>
      <c r="X1839" t="s">
        <v>21495</v>
      </c>
      <c r="Y1839">
        <v>494082217720</v>
      </c>
      <c r="Z1839">
        <v>3</v>
      </c>
      <c r="AM1839">
        <v>2</v>
      </c>
      <c r="AN1839" t="s">
        <v>21496</v>
      </c>
      <c r="AO1839" s="17">
        <v>18568</v>
      </c>
      <c r="AP1839">
        <v>5</v>
      </c>
      <c r="AQ1839" t="s">
        <v>52</v>
      </c>
      <c r="AR1839" s="16">
        <v>44084</v>
      </c>
      <c r="AY1839" t="s">
        <v>52</v>
      </c>
      <c r="AZ1839">
        <v>3875651</v>
      </c>
      <c r="BA1839" t="s">
        <v>39</v>
      </c>
      <c r="BB1839">
        <v>3875651</v>
      </c>
      <c r="BC1839">
        <v>3875651</v>
      </c>
      <c r="BD1839" t="s">
        <v>39</v>
      </c>
      <c r="BE1839">
        <v>3875651</v>
      </c>
      <c r="BG1839">
        <v>2</v>
      </c>
      <c r="CC1839" t="s">
        <v>4607</v>
      </c>
      <c r="CD1839">
        <v>2</v>
      </c>
      <c r="CJ1839">
        <v>25831882</v>
      </c>
      <c r="CK1839" t="s">
        <v>39</v>
      </c>
      <c r="CL1839">
        <v>25831882</v>
      </c>
      <c r="CN1839" t="s">
        <v>4530</v>
      </c>
      <c r="CP1839" t="s">
        <v>5379</v>
      </c>
      <c r="CQ1839" t="s">
        <v>21497</v>
      </c>
    </row>
    <row r="1840" spans="1:99" x14ac:dyDescent="0.2">
      <c r="A1840" s="21" t="s">
        <v>3087</v>
      </c>
      <c r="B1840" t="s">
        <v>3089</v>
      </c>
      <c r="C1840" s="16">
        <v>42005</v>
      </c>
      <c r="D1840" t="s">
        <v>4476</v>
      </c>
      <c r="F1840" t="s">
        <v>77</v>
      </c>
      <c r="G1840" t="s">
        <v>21498</v>
      </c>
    </row>
    <row r="1841" spans="1:99" x14ac:dyDescent="0.2">
      <c r="A1841" s="21" t="s">
        <v>21499</v>
      </c>
      <c r="B1841" t="s">
        <v>21500</v>
      </c>
      <c r="C1841" s="16">
        <v>43191</v>
      </c>
      <c r="D1841" t="s">
        <v>4476</v>
      </c>
      <c r="F1841" t="s">
        <v>53</v>
      </c>
      <c r="G1841" t="s">
        <v>21501</v>
      </c>
      <c r="H1841" t="s">
        <v>4503</v>
      </c>
      <c r="I1841" t="s">
        <v>52</v>
      </c>
      <c r="J1841" t="s">
        <v>21502</v>
      </c>
      <c r="K1841" t="s">
        <v>6538</v>
      </c>
      <c r="L1841" t="s">
        <v>21503</v>
      </c>
      <c r="M1841">
        <v>22.771999999999998</v>
      </c>
      <c r="N1841" t="s">
        <v>4484</v>
      </c>
      <c r="S1841" t="s">
        <v>4485</v>
      </c>
      <c r="T1841" t="s">
        <v>21504</v>
      </c>
      <c r="V1841" t="s">
        <v>21505</v>
      </c>
      <c r="W1841" t="s">
        <v>21506</v>
      </c>
      <c r="X1841" t="s">
        <v>21507</v>
      </c>
      <c r="Y1841">
        <v>4571749362</v>
      </c>
      <c r="Z1841">
        <v>8</v>
      </c>
      <c r="AM1841">
        <v>2</v>
      </c>
      <c r="AN1841" t="s">
        <v>21508</v>
      </c>
      <c r="AO1841" s="17">
        <v>18568</v>
      </c>
      <c r="AP1841">
        <v>5</v>
      </c>
      <c r="AQ1841" t="s">
        <v>52</v>
      </c>
      <c r="AR1841" s="16">
        <v>43984</v>
      </c>
      <c r="AS1841">
        <v>2500000</v>
      </c>
      <c r="AT1841" t="s">
        <v>35</v>
      </c>
      <c r="AU1841">
        <v>2796298</v>
      </c>
      <c r="AV1841">
        <v>2500000</v>
      </c>
      <c r="AW1841" t="s">
        <v>35</v>
      </c>
      <c r="AX1841">
        <v>2796298</v>
      </c>
      <c r="AY1841" t="s">
        <v>52</v>
      </c>
      <c r="AZ1841">
        <v>3801003</v>
      </c>
      <c r="BA1841" t="s">
        <v>39</v>
      </c>
      <c r="BB1841">
        <v>3801003</v>
      </c>
      <c r="BC1841">
        <v>3801003</v>
      </c>
      <c r="BD1841" t="s">
        <v>39</v>
      </c>
      <c r="BE1841">
        <v>3801003</v>
      </c>
      <c r="BF1841">
        <v>1</v>
      </c>
      <c r="BG1841">
        <v>3</v>
      </c>
      <c r="CN1841" t="s">
        <v>5008</v>
      </c>
      <c r="CP1841" t="s">
        <v>21509</v>
      </c>
      <c r="CQ1841" t="s">
        <v>21510</v>
      </c>
    </row>
    <row r="1842" spans="1:99" x14ac:dyDescent="0.2">
      <c r="A1842" s="21" t="s">
        <v>21511</v>
      </c>
      <c r="B1842" t="s">
        <v>21512</v>
      </c>
      <c r="C1842" s="16">
        <v>43137</v>
      </c>
      <c r="D1842" t="s">
        <v>4476</v>
      </c>
      <c r="F1842" t="s">
        <v>53</v>
      </c>
      <c r="G1842" t="s">
        <v>21513</v>
      </c>
      <c r="H1842" t="s">
        <v>4503</v>
      </c>
      <c r="I1842" t="s">
        <v>60</v>
      </c>
      <c r="J1842" t="s">
        <v>21514</v>
      </c>
      <c r="K1842" t="s">
        <v>21515</v>
      </c>
      <c r="L1842" t="s">
        <v>21516</v>
      </c>
      <c r="M1842">
        <v>22.818999999999999</v>
      </c>
      <c r="N1842" t="s">
        <v>4484</v>
      </c>
      <c r="S1842" t="s">
        <v>4485</v>
      </c>
      <c r="T1842" t="s">
        <v>21517</v>
      </c>
      <c r="U1842" t="s">
        <v>21518</v>
      </c>
      <c r="V1842" t="s">
        <v>21519</v>
      </c>
      <c r="W1842" t="s">
        <v>21520</v>
      </c>
      <c r="X1842" t="s">
        <v>21521</v>
      </c>
      <c r="Z1842">
        <v>2</v>
      </c>
      <c r="AM1842">
        <v>3</v>
      </c>
      <c r="AN1842" t="s">
        <v>21522</v>
      </c>
      <c r="AO1842" s="17">
        <v>18568</v>
      </c>
      <c r="AP1842">
        <v>3</v>
      </c>
      <c r="AQ1842" t="s">
        <v>61</v>
      </c>
      <c r="AR1842" s="16">
        <v>43929</v>
      </c>
      <c r="AS1842">
        <v>19000000</v>
      </c>
      <c r="AT1842" t="s">
        <v>5006</v>
      </c>
      <c r="AU1842">
        <v>1885493</v>
      </c>
      <c r="AV1842">
        <v>19000000</v>
      </c>
      <c r="AW1842" t="s">
        <v>5006</v>
      </c>
      <c r="AX1842">
        <v>1885493</v>
      </c>
      <c r="AY1842" t="s">
        <v>60</v>
      </c>
      <c r="AZ1842">
        <v>28000000</v>
      </c>
      <c r="BA1842" t="s">
        <v>5006</v>
      </c>
      <c r="BB1842">
        <v>2829018</v>
      </c>
      <c r="BC1842">
        <v>28000000</v>
      </c>
      <c r="BD1842" t="s">
        <v>5006</v>
      </c>
      <c r="BE1842">
        <v>2829018</v>
      </c>
      <c r="BG1842">
        <v>11</v>
      </c>
      <c r="CC1842" t="s">
        <v>10384</v>
      </c>
      <c r="CD1842">
        <v>10</v>
      </c>
      <c r="CF1842">
        <v>1</v>
      </c>
      <c r="CG1842">
        <v>0</v>
      </c>
      <c r="CH1842" t="s">
        <v>4629</v>
      </c>
    </row>
    <row r="1843" spans="1:99" x14ac:dyDescent="0.2">
      <c r="A1843" s="21" t="s">
        <v>21523</v>
      </c>
      <c r="B1843" t="s">
        <v>21524</v>
      </c>
      <c r="C1843" s="16">
        <v>40179</v>
      </c>
      <c r="D1843" t="s">
        <v>4501</v>
      </c>
      <c r="E1843" t="s">
        <v>4881</v>
      </c>
      <c r="F1843" t="s">
        <v>77</v>
      </c>
      <c r="G1843" t="s">
        <v>21525</v>
      </c>
      <c r="H1843" t="s">
        <v>4503</v>
      </c>
      <c r="I1843" t="s">
        <v>34</v>
      </c>
      <c r="J1843" t="s">
        <v>135</v>
      </c>
      <c r="K1843" t="s">
        <v>4520</v>
      </c>
      <c r="L1843" t="s">
        <v>21526</v>
      </c>
      <c r="M1843">
        <v>22.931999999999999</v>
      </c>
      <c r="N1843" t="s">
        <v>4484</v>
      </c>
      <c r="O1843" s="16">
        <v>44239</v>
      </c>
      <c r="P1843" t="s">
        <v>4476</v>
      </c>
      <c r="S1843" t="s">
        <v>4485</v>
      </c>
      <c r="T1843" t="s">
        <v>21527</v>
      </c>
      <c r="U1843" t="s">
        <v>21528</v>
      </c>
      <c r="V1843" t="s">
        <v>21529</v>
      </c>
      <c r="W1843" t="s">
        <v>21530</v>
      </c>
      <c r="X1843" t="s">
        <v>21531</v>
      </c>
      <c r="Y1843" t="s">
        <v>21532</v>
      </c>
      <c r="Z1843">
        <v>4</v>
      </c>
      <c r="AM1843">
        <v>1</v>
      </c>
      <c r="AN1843" t="s">
        <v>21533</v>
      </c>
      <c r="AO1843" t="s">
        <v>4493</v>
      </c>
      <c r="AP1843">
        <v>4</v>
      </c>
      <c r="AQ1843" t="s">
        <v>203</v>
      </c>
      <c r="AR1843" s="16">
        <v>42466</v>
      </c>
      <c r="AS1843">
        <v>33000000</v>
      </c>
      <c r="AT1843" t="s">
        <v>35</v>
      </c>
      <c r="AU1843">
        <v>37607866</v>
      </c>
      <c r="AV1843">
        <v>33000000</v>
      </c>
      <c r="AW1843" t="s">
        <v>35</v>
      </c>
      <c r="AX1843">
        <v>37607866</v>
      </c>
      <c r="AY1843" t="s">
        <v>34</v>
      </c>
      <c r="AZ1843">
        <v>53267668</v>
      </c>
      <c r="BA1843" t="s">
        <v>39</v>
      </c>
      <c r="BB1843">
        <v>53267668</v>
      </c>
      <c r="BC1843">
        <v>53267668</v>
      </c>
      <c r="BD1843" t="s">
        <v>39</v>
      </c>
      <c r="BE1843">
        <v>53267668</v>
      </c>
      <c r="BF1843">
        <v>3</v>
      </c>
      <c r="BG1843">
        <v>6</v>
      </c>
      <c r="BH1843" t="s">
        <v>21534</v>
      </c>
      <c r="BI1843" t="s">
        <v>21535</v>
      </c>
      <c r="BJ1843" s="16">
        <v>44239</v>
      </c>
      <c r="BK1843" t="s">
        <v>4476</v>
      </c>
      <c r="BO1843" t="s">
        <v>5195</v>
      </c>
      <c r="CC1843" t="s">
        <v>4607</v>
      </c>
      <c r="CD1843">
        <v>1</v>
      </c>
      <c r="CF1843">
        <v>0</v>
      </c>
      <c r="CG1843">
        <v>1</v>
      </c>
      <c r="CI1843" t="s">
        <v>9215</v>
      </c>
      <c r="CN1843" t="s">
        <v>4530</v>
      </c>
      <c r="CP1843" t="s">
        <v>4555</v>
      </c>
      <c r="CQ1843" t="s">
        <v>21536</v>
      </c>
      <c r="CR1843" t="s">
        <v>21537</v>
      </c>
      <c r="CS1843" t="s">
        <v>21538</v>
      </c>
      <c r="CU1843">
        <v>36</v>
      </c>
    </row>
    <row r="1844" spans="1:99" x14ac:dyDescent="0.2">
      <c r="A1844" s="21" t="s">
        <v>21539</v>
      </c>
      <c r="B1844" t="s">
        <v>21540</v>
      </c>
      <c r="C1844" s="16">
        <v>39814</v>
      </c>
      <c r="D1844" t="s">
        <v>4501</v>
      </c>
      <c r="F1844" t="s">
        <v>53</v>
      </c>
      <c r="G1844" t="s">
        <v>21541</v>
      </c>
      <c r="H1844" t="s">
        <v>4503</v>
      </c>
      <c r="I1844" t="s">
        <v>5064</v>
      </c>
      <c r="J1844" t="s">
        <v>21542</v>
      </c>
      <c r="K1844" t="s">
        <v>4768</v>
      </c>
      <c r="L1844" t="s">
        <v>21543</v>
      </c>
      <c r="M1844">
        <v>22.966000000000001</v>
      </c>
      <c r="N1844" t="s">
        <v>4484</v>
      </c>
      <c r="S1844" t="s">
        <v>4485</v>
      </c>
      <c r="T1844" t="s">
        <v>21544</v>
      </c>
      <c r="U1844" t="s">
        <v>21545</v>
      </c>
      <c r="W1844" t="s">
        <v>21546</v>
      </c>
      <c r="Y1844" t="s">
        <v>21547</v>
      </c>
      <c r="Z1844">
        <v>24</v>
      </c>
      <c r="AM1844">
        <v>1</v>
      </c>
      <c r="AN1844" t="s">
        <v>21548</v>
      </c>
      <c r="AO1844" s="17">
        <v>18568</v>
      </c>
      <c r="AP1844">
        <v>3</v>
      </c>
      <c r="AR1844" s="16">
        <v>44036</v>
      </c>
      <c r="AY1844" t="s">
        <v>5064</v>
      </c>
      <c r="AZ1844">
        <v>19000000</v>
      </c>
      <c r="BA1844" t="s">
        <v>39</v>
      </c>
      <c r="BB1844">
        <v>19000000</v>
      </c>
      <c r="BC1844">
        <v>19000000</v>
      </c>
      <c r="BD1844" t="s">
        <v>39</v>
      </c>
      <c r="BE1844">
        <v>19000000</v>
      </c>
      <c r="BF1844">
        <v>5</v>
      </c>
      <c r="BG1844">
        <v>7</v>
      </c>
      <c r="CC1844" t="s">
        <v>10689</v>
      </c>
      <c r="CD1844">
        <v>14</v>
      </c>
      <c r="CF1844">
        <v>3</v>
      </c>
      <c r="CG1844">
        <v>3</v>
      </c>
      <c r="CH1844" t="s">
        <v>4629</v>
      </c>
    </row>
    <row r="1845" spans="1:99" x14ac:dyDescent="0.2">
      <c r="A1845" s="21" t="s">
        <v>3562</v>
      </c>
      <c r="B1845" t="s">
        <v>3563</v>
      </c>
      <c r="C1845" s="16">
        <v>41640</v>
      </c>
      <c r="D1845" t="s">
        <v>4501</v>
      </c>
      <c r="F1845" t="s">
        <v>77</v>
      </c>
      <c r="G1845" t="s">
        <v>21549</v>
      </c>
      <c r="H1845" t="s">
        <v>4503</v>
      </c>
      <c r="I1845" t="s">
        <v>97</v>
      </c>
      <c r="J1845" t="s">
        <v>492</v>
      </c>
      <c r="K1845" t="s">
        <v>4506</v>
      </c>
      <c r="L1845" t="s">
        <v>3564</v>
      </c>
      <c r="M1845">
        <v>22.992000000000001</v>
      </c>
      <c r="N1845" t="s">
        <v>4484</v>
      </c>
      <c r="S1845" t="s">
        <v>4485</v>
      </c>
      <c r="T1845" t="s">
        <v>3565</v>
      </c>
      <c r="U1845" t="s">
        <v>21550</v>
      </c>
      <c r="V1845" t="s">
        <v>21551</v>
      </c>
      <c r="W1845" t="s">
        <v>21552</v>
      </c>
      <c r="X1845" t="s">
        <v>21553</v>
      </c>
      <c r="Y1845" t="s">
        <v>21554</v>
      </c>
      <c r="Z1845">
        <v>90</v>
      </c>
      <c r="AM1845">
        <v>1</v>
      </c>
      <c r="AN1845" t="s">
        <v>21555</v>
      </c>
      <c r="AO1845" s="17">
        <v>18568</v>
      </c>
      <c r="AP1845">
        <v>5</v>
      </c>
      <c r="AR1845" s="16">
        <v>42736</v>
      </c>
      <c r="AY1845" t="s">
        <v>97</v>
      </c>
      <c r="AZ1845">
        <v>32467848</v>
      </c>
      <c r="BA1845" t="s">
        <v>39</v>
      </c>
      <c r="BB1845">
        <v>32467848</v>
      </c>
      <c r="BC1845">
        <v>32467848</v>
      </c>
      <c r="BD1845" t="s">
        <v>39</v>
      </c>
      <c r="BE1845">
        <v>32467848</v>
      </c>
      <c r="BF1845">
        <v>3</v>
      </c>
      <c r="BG1845">
        <v>12</v>
      </c>
      <c r="CC1845" t="s">
        <v>10384</v>
      </c>
      <c r="CD1845">
        <v>8</v>
      </c>
      <c r="CJ1845">
        <v>26230</v>
      </c>
      <c r="CK1845" t="s">
        <v>39</v>
      </c>
      <c r="CL1845">
        <v>26230</v>
      </c>
      <c r="CP1845" t="s">
        <v>4555</v>
      </c>
      <c r="CQ1845" t="s">
        <v>21556</v>
      </c>
      <c r="CU1845">
        <v>33</v>
      </c>
    </row>
    <row r="1846" spans="1:99" x14ac:dyDescent="0.2">
      <c r="A1846" s="21" t="s">
        <v>21557</v>
      </c>
      <c r="B1846" t="s">
        <v>21558</v>
      </c>
      <c r="C1846" s="16">
        <v>42736</v>
      </c>
      <c r="D1846" t="s">
        <v>4501</v>
      </c>
      <c r="F1846" t="s">
        <v>53</v>
      </c>
      <c r="G1846" t="s">
        <v>21559</v>
      </c>
      <c r="H1846" t="s">
        <v>4503</v>
      </c>
      <c r="I1846" t="s">
        <v>5369</v>
      </c>
      <c r="J1846" t="s">
        <v>21560</v>
      </c>
      <c r="K1846" t="s">
        <v>5203</v>
      </c>
      <c r="L1846" t="s">
        <v>21561</v>
      </c>
      <c r="M1846">
        <v>23.004000000000001</v>
      </c>
      <c r="N1846" t="s">
        <v>4484</v>
      </c>
      <c r="S1846" t="s">
        <v>4485</v>
      </c>
      <c r="T1846" t="s">
        <v>21562</v>
      </c>
      <c r="U1846" t="s">
        <v>21563</v>
      </c>
      <c r="V1846" t="s">
        <v>21564</v>
      </c>
      <c r="W1846" t="s">
        <v>21565</v>
      </c>
      <c r="X1846" t="s">
        <v>21566</v>
      </c>
      <c r="Z1846">
        <v>1</v>
      </c>
      <c r="AM1846">
        <v>3</v>
      </c>
      <c r="AN1846" t="s">
        <v>21567</v>
      </c>
      <c r="AO1846" s="17">
        <v>18568</v>
      </c>
      <c r="AP1846">
        <v>3</v>
      </c>
      <c r="AR1846" s="16">
        <v>43405</v>
      </c>
      <c r="AV1846">
        <v>30000000</v>
      </c>
      <c r="AW1846" t="s">
        <v>39</v>
      </c>
      <c r="AX1846">
        <v>30000000</v>
      </c>
      <c r="AY1846" t="s">
        <v>4504</v>
      </c>
      <c r="AZ1846">
        <v>33220000</v>
      </c>
      <c r="BA1846" t="s">
        <v>39</v>
      </c>
      <c r="BB1846">
        <v>33220000</v>
      </c>
      <c r="BC1846">
        <v>33220000</v>
      </c>
      <c r="BD1846" t="s">
        <v>39</v>
      </c>
      <c r="BE1846">
        <v>33220000</v>
      </c>
      <c r="BG1846">
        <v>1</v>
      </c>
      <c r="CC1846" t="s">
        <v>4607</v>
      </c>
      <c r="CD1846">
        <v>3</v>
      </c>
      <c r="CP1846" t="s">
        <v>4728</v>
      </c>
      <c r="CQ1846" t="s">
        <v>11119</v>
      </c>
      <c r="CU1846">
        <v>14</v>
      </c>
    </row>
    <row r="1847" spans="1:99" x14ac:dyDescent="0.2">
      <c r="A1847" s="21" t="s">
        <v>1899</v>
      </c>
      <c r="B1847" t="s">
        <v>1901</v>
      </c>
      <c r="C1847" s="16">
        <v>41275</v>
      </c>
      <c r="D1847" t="s">
        <v>4501</v>
      </c>
      <c r="E1847" t="s">
        <v>4881</v>
      </c>
      <c r="F1847" t="s">
        <v>77</v>
      </c>
      <c r="G1847" t="s">
        <v>21568</v>
      </c>
      <c r="H1847" t="s">
        <v>4503</v>
      </c>
      <c r="I1847" t="s">
        <v>97</v>
      </c>
      <c r="J1847" t="s">
        <v>1900</v>
      </c>
      <c r="K1847" t="s">
        <v>4506</v>
      </c>
      <c r="L1847" t="s">
        <v>1902</v>
      </c>
      <c r="M1847">
        <v>23.018999999999998</v>
      </c>
      <c r="N1847" t="s">
        <v>4484</v>
      </c>
      <c r="O1847" s="16">
        <v>42852</v>
      </c>
      <c r="P1847" t="s">
        <v>4476</v>
      </c>
      <c r="S1847" t="s">
        <v>4485</v>
      </c>
      <c r="T1847" t="s">
        <v>1903</v>
      </c>
      <c r="U1847" t="s">
        <v>21569</v>
      </c>
      <c r="V1847" t="s">
        <v>21570</v>
      </c>
      <c r="W1847" t="s">
        <v>21571</v>
      </c>
      <c r="Y1847" t="s">
        <v>21572</v>
      </c>
      <c r="Z1847">
        <v>23</v>
      </c>
      <c r="AM1847">
        <v>1</v>
      </c>
      <c r="AN1847" t="s">
        <v>21573</v>
      </c>
      <c r="AO1847" s="17">
        <v>18568</v>
      </c>
      <c r="AP1847">
        <v>3</v>
      </c>
      <c r="AQ1847" t="s">
        <v>203</v>
      </c>
      <c r="AR1847" s="16">
        <v>43615</v>
      </c>
      <c r="AS1847">
        <v>2400000</v>
      </c>
      <c r="AT1847" t="s">
        <v>1244</v>
      </c>
      <c r="AU1847">
        <v>3025516</v>
      </c>
      <c r="AV1847">
        <v>2400000</v>
      </c>
      <c r="AW1847" t="s">
        <v>1244</v>
      </c>
      <c r="AX1847">
        <v>3025516</v>
      </c>
      <c r="AY1847" t="s">
        <v>97</v>
      </c>
      <c r="AZ1847">
        <v>10400000</v>
      </c>
      <c r="BA1847" t="s">
        <v>1244</v>
      </c>
      <c r="BB1847">
        <v>13386680</v>
      </c>
      <c r="BC1847">
        <v>12200000</v>
      </c>
      <c r="BD1847" t="s">
        <v>1244</v>
      </c>
      <c r="BE1847">
        <v>15709842</v>
      </c>
      <c r="BF1847">
        <v>2</v>
      </c>
      <c r="BG1847">
        <v>3</v>
      </c>
      <c r="BH1847" t="s">
        <v>1904</v>
      </c>
      <c r="BI1847" t="s">
        <v>21574</v>
      </c>
      <c r="BJ1847" s="16">
        <v>42852</v>
      </c>
      <c r="BK1847" t="s">
        <v>4476</v>
      </c>
      <c r="BL1847">
        <v>10300000</v>
      </c>
      <c r="BM1847" t="s">
        <v>39</v>
      </c>
      <c r="BN1847">
        <v>10300000</v>
      </c>
      <c r="BO1847" t="s">
        <v>4819</v>
      </c>
      <c r="BP1847" t="s">
        <v>6796</v>
      </c>
      <c r="CC1847" t="s">
        <v>15701</v>
      </c>
      <c r="CD1847">
        <v>16</v>
      </c>
      <c r="CF1847">
        <v>0</v>
      </c>
      <c r="CG1847">
        <v>1</v>
      </c>
      <c r="CI1847" t="s">
        <v>4580</v>
      </c>
      <c r="CJ1847">
        <v>18833</v>
      </c>
      <c r="CK1847" t="s">
        <v>39</v>
      </c>
      <c r="CL1847">
        <v>18833</v>
      </c>
      <c r="CP1847" t="s">
        <v>4664</v>
      </c>
      <c r="CQ1847" t="s">
        <v>21575</v>
      </c>
      <c r="CR1847" t="s">
        <v>21576</v>
      </c>
      <c r="CS1847" t="s">
        <v>21577</v>
      </c>
    </row>
    <row r="1848" spans="1:99" x14ac:dyDescent="0.2">
      <c r="A1848" s="21" t="s">
        <v>21578</v>
      </c>
      <c r="B1848" t="s">
        <v>21579</v>
      </c>
      <c r="C1848" s="16">
        <v>41640</v>
      </c>
      <c r="D1848" t="s">
        <v>4501</v>
      </c>
      <c r="F1848" t="s">
        <v>53</v>
      </c>
      <c r="G1848" t="s">
        <v>21580</v>
      </c>
      <c r="H1848" t="s">
        <v>4503</v>
      </c>
      <c r="I1848" t="s">
        <v>97</v>
      </c>
      <c r="J1848" t="s">
        <v>21581</v>
      </c>
      <c r="K1848" t="s">
        <v>4587</v>
      </c>
      <c r="L1848" t="s">
        <v>21582</v>
      </c>
      <c r="M1848">
        <v>23.094000000000001</v>
      </c>
      <c r="N1848" t="s">
        <v>4484</v>
      </c>
      <c r="S1848" t="s">
        <v>4485</v>
      </c>
      <c r="T1848" t="s">
        <v>21583</v>
      </c>
      <c r="U1848" t="s">
        <v>21584</v>
      </c>
      <c r="V1848" t="s">
        <v>21585</v>
      </c>
      <c r="W1848" t="s">
        <v>21586</v>
      </c>
      <c r="Z1848">
        <v>14</v>
      </c>
      <c r="AM1848">
        <v>4</v>
      </c>
      <c r="AN1848" t="s">
        <v>21587</v>
      </c>
      <c r="AO1848" t="s">
        <v>4692</v>
      </c>
      <c r="AP1848">
        <v>5</v>
      </c>
      <c r="AR1848" s="16">
        <v>43712</v>
      </c>
      <c r="AS1848">
        <v>7000000</v>
      </c>
      <c r="AT1848" t="s">
        <v>35</v>
      </c>
      <c r="AU1848">
        <v>7725416</v>
      </c>
      <c r="AV1848">
        <v>7000000</v>
      </c>
      <c r="AW1848" t="s">
        <v>35</v>
      </c>
      <c r="AX1848">
        <v>7725416</v>
      </c>
      <c r="AY1848" t="s">
        <v>97</v>
      </c>
      <c r="AZ1848">
        <v>11460085</v>
      </c>
      <c r="BA1848" t="s">
        <v>39</v>
      </c>
      <c r="BB1848">
        <v>11460085</v>
      </c>
      <c r="BC1848">
        <v>11460085</v>
      </c>
      <c r="BD1848" t="s">
        <v>39</v>
      </c>
      <c r="BE1848">
        <v>11460085</v>
      </c>
      <c r="BF1848">
        <v>3</v>
      </c>
      <c r="BG1848">
        <v>6</v>
      </c>
      <c r="CC1848" t="s">
        <v>9034</v>
      </c>
      <c r="CD1848">
        <v>29</v>
      </c>
      <c r="CF1848">
        <v>0</v>
      </c>
      <c r="CG1848">
        <v>1</v>
      </c>
      <c r="CI1848" t="s">
        <v>4498</v>
      </c>
    </row>
    <row r="1849" spans="1:99" x14ac:dyDescent="0.2">
      <c r="A1849" s="21" t="s">
        <v>2058</v>
      </c>
      <c r="B1849" t="s">
        <v>2060</v>
      </c>
      <c r="C1849" s="16">
        <v>41579</v>
      </c>
      <c r="D1849" t="s">
        <v>4476</v>
      </c>
      <c r="F1849" t="s">
        <v>77</v>
      </c>
      <c r="G1849" t="s">
        <v>21588</v>
      </c>
      <c r="H1849" t="s">
        <v>4503</v>
      </c>
      <c r="I1849" t="s">
        <v>52</v>
      </c>
      <c r="J1849" t="s">
        <v>2059</v>
      </c>
      <c r="K1849" t="s">
        <v>4506</v>
      </c>
      <c r="L1849" t="s">
        <v>2061</v>
      </c>
      <c r="M1849">
        <v>23.31</v>
      </c>
      <c r="N1849" t="s">
        <v>4484</v>
      </c>
      <c r="S1849" t="s">
        <v>4485</v>
      </c>
      <c r="T1849" t="s">
        <v>2062</v>
      </c>
      <c r="U1849" t="s">
        <v>21589</v>
      </c>
      <c r="W1849" t="s">
        <v>21590</v>
      </c>
      <c r="X1849" t="s">
        <v>21591</v>
      </c>
      <c r="Y1849">
        <v>442038808461</v>
      </c>
      <c r="Z1849">
        <v>3</v>
      </c>
      <c r="AM1849">
        <v>2</v>
      </c>
      <c r="AN1849" t="s">
        <v>21592</v>
      </c>
      <c r="AO1849" s="17">
        <v>18568</v>
      </c>
      <c r="AP1849">
        <v>4</v>
      </c>
      <c r="AQ1849" t="s">
        <v>52</v>
      </c>
      <c r="AR1849" s="16">
        <v>44102</v>
      </c>
      <c r="AY1849" t="s">
        <v>52</v>
      </c>
      <c r="AZ1849">
        <v>4201300</v>
      </c>
      <c r="BA1849" t="s">
        <v>39</v>
      </c>
      <c r="BB1849">
        <v>4201300</v>
      </c>
      <c r="BC1849">
        <v>5576767</v>
      </c>
      <c r="BD1849" t="s">
        <v>39</v>
      </c>
      <c r="BE1849">
        <v>5576767</v>
      </c>
      <c r="BF1849">
        <v>2</v>
      </c>
      <c r="BG1849">
        <v>3</v>
      </c>
      <c r="CC1849" t="s">
        <v>5334</v>
      </c>
      <c r="CD1849">
        <v>16</v>
      </c>
      <c r="CJ1849">
        <v>25249</v>
      </c>
      <c r="CK1849" t="s">
        <v>39</v>
      </c>
      <c r="CL1849">
        <v>25249</v>
      </c>
      <c r="CP1849" t="s">
        <v>4679</v>
      </c>
      <c r="CQ1849" t="s">
        <v>21593</v>
      </c>
      <c r="CU1849">
        <v>28</v>
      </c>
    </row>
    <row r="1850" spans="1:99" x14ac:dyDescent="0.2">
      <c r="A1850" s="21" t="s">
        <v>21594</v>
      </c>
      <c r="B1850" t="s">
        <v>21595</v>
      </c>
      <c r="C1850" s="16">
        <v>43221</v>
      </c>
      <c r="D1850" t="s">
        <v>4476</v>
      </c>
      <c r="F1850" t="s">
        <v>77</v>
      </c>
      <c r="G1850" t="s">
        <v>21596</v>
      </c>
      <c r="H1850" t="s">
        <v>4503</v>
      </c>
      <c r="I1850" t="s">
        <v>52</v>
      </c>
      <c r="J1850" t="s">
        <v>470</v>
      </c>
      <c r="K1850" t="s">
        <v>4641</v>
      </c>
      <c r="L1850" t="s">
        <v>21597</v>
      </c>
      <c r="M1850">
        <v>23.42</v>
      </c>
      <c r="N1850" t="s">
        <v>4484</v>
      </c>
      <c r="S1850" t="s">
        <v>4485</v>
      </c>
      <c r="T1850" t="s">
        <v>21598</v>
      </c>
      <c r="W1850" t="s">
        <v>21599</v>
      </c>
      <c r="X1850" t="s">
        <v>21600</v>
      </c>
      <c r="Y1850" t="s">
        <v>21601</v>
      </c>
      <c r="AM1850">
        <v>2</v>
      </c>
      <c r="AN1850" t="s">
        <v>21602</v>
      </c>
      <c r="AO1850" s="17">
        <v>18568</v>
      </c>
      <c r="AP1850">
        <v>9</v>
      </c>
      <c r="AQ1850" t="s">
        <v>52</v>
      </c>
      <c r="AR1850" s="16">
        <v>44377</v>
      </c>
      <c r="AS1850">
        <v>2000000</v>
      </c>
      <c r="AT1850" t="s">
        <v>39</v>
      </c>
      <c r="AU1850">
        <v>2000000</v>
      </c>
      <c r="AV1850">
        <v>2000000</v>
      </c>
      <c r="AW1850" t="s">
        <v>39</v>
      </c>
      <c r="AX1850">
        <v>2000000</v>
      </c>
      <c r="AY1850" t="s">
        <v>52</v>
      </c>
      <c r="AZ1850">
        <v>11266762</v>
      </c>
      <c r="BA1850" t="s">
        <v>39</v>
      </c>
      <c r="BB1850">
        <v>11266762</v>
      </c>
      <c r="BC1850">
        <v>11266762</v>
      </c>
      <c r="BD1850" t="s">
        <v>39</v>
      </c>
      <c r="BE1850">
        <v>11266762</v>
      </c>
      <c r="CC1850" t="s">
        <v>4607</v>
      </c>
      <c r="CD1850">
        <v>4</v>
      </c>
      <c r="CN1850" t="s">
        <v>4647</v>
      </c>
      <c r="CP1850" t="s">
        <v>8198</v>
      </c>
    </row>
    <row r="1851" spans="1:99" x14ac:dyDescent="0.2">
      <c r="A1851" s="21" t="s">
        <v>920</v>
      </c>
      <c r="B1851" t="s">
        <v>921</v>
      </c>
      <c r="C1851" s="16">
        <v>43009</v>
      </c>
      <c r="D1851" t="s">
        <v>4546</v>
      </c>
      <c r="F1851" t="s">
        <v>53</v>
      </c>
      <c r="G1851" t="s">
        <v>21603</v>
      </c>
      <c r="H1851" t="s">
        <v>4503</v>
      </c>
      <c r="I1851" t="s">
        <v>5369</v>
      </c>
      <c r="J1851" t="s">
        <v>919</v>
      </c>
      <c r="K1851" t="s">
        <v>14162</v>
      </c>
      <c r="L1851" t="s">
        <v>922</v>
      </c>
      <c r="M1851">
        <v>23.530999999999999</v>
      </c>
      <c r="N1851" t="s">
        <v>4484</v>
      </c>
      <c r="S1851" t="s">
        <v>4485</v>
      </c>
      <c r="T1851" t="s">
        <v>923</v>
      </c>
      <c r="U1851" t="s">
        <v>21604</v>
      </c>
      <c r="V1851" t="s">
        <v>21605</v>
      </c>
      <c r="W1851" t="s">
        <v>21606</v>
      </c>
      <c r="X1851" t="s">
        <v>21607</v>
      </c>
      <c r="Y1851" t="s">
        <v>21608</v>
      </c>
      <c r="Z1851">
        <v>3</v>
      </c>
      <c r="AM1851">
        <v>3</v>
      </c>
      <c r="AN1851" t="s">
        <v>21609</v>
      </c>
      <c r="AO1851" t="s">
        <v>4692</v>
      </c>
      <c r="AP1851">
        <v>3</v>
      </c>
      <c r="AQ1851" t="s">
        <v>61</v>
      </c>
      <c r="AR1851" s="16">
        <v>44118</v>
      </c>
      <c r="AV1851">
        <v>4000000</v>
      </c>
      <c r="AW1851" t="s">
        <v>35</v>
      </c>
      <c r="AX1851">
        <v>4419899</v>
      </c>
      <c r="AY1851" t="s">
        <v>60</v>
      </c>
      <c r="AZ1851">
        <v>5100000</v>
      </c>
      <c r="BA1851" t="s">
        <v>35</v>
      </c>
      <c r="BB1851">
        <v>5720128</v>
      </c>
      <c r="BC1851">
        <v>5720128</v>
      </c>
      <c r="BD1851" t="s">
        <v>39</v>
      </c>
      <c r="BE1851">
        <v>5720128</v>
      </c>
      <c r="BF1851">
        <v>3</v>
      </c>
      <c r="BG1851">
        <v>7</v>
      </c>
      <c r="CC1851" t="s">
        <v>10787</v>
      </c>
      <c r="CD1851">
        <v>22</v>
      </c>
      <c r="CN1851" t="s">
        <v>4530</v>
      </c>
      <c r="CP1851" t="s">
        <v>19400</v>
      </c>
      <c r="CQ1851" t="s">
        <v>21610</v>
      </c>
    </row>
    <row r="1852" spans="1:99" x14ac:dyDescent="0.2">
      <c r="A1852" s="21" t="s">
        <v>3882</v>
      </c>
      <c r="B1852" t="s">
        <v>3884</v>
      </c>
      <c r="C1852" s="16">
        <v>42005</v>
      </c>
      <c r="D1852" t="s">
        <v>4501</v>
      </c>
      <c r="F1852" t="s">
        <v>77</v>
      </c>
      <c r="G1852" t="s">
        <v>21611</v>
      </c>
      <c r="H1852" t="s">
        <v>4503</v>
      </c>
      <c r="I1852" t="s">
        <v>60</v>
      </c>
      <c r="J1852" t="s">
        <v>3883</v>
      </c>
      <c r="K1852" t="s">
        <v>4506</v>
      </c>
      <c r="L1852" t="s">
        <v>3885</v>
      </c>
      <c r="M1852">
        <v>23.657</v>
      </c>
      <c r="N1852" t="s">
        <v>4484</v>
      </c>
      <c r="S1852" t="s">
        <v>4485</v>
      </c>
      <c r="T1852" t="s">
        <v>3886</v>
      </c>
      <c r="U1852" t="s">
        <v>21612</v>
      </c>
      <c r="V1852" t="s">
        <v>21613</v>
      </c>
      <c r="W1852" t="s">
        <v>21614</v>
      </c>
      <c r="X1852" t="s">
        <v>21615</v>
      </c>
      <c r="Z1852">
        <v>8</v>
      </c>
      <c r="AM1852">
        <v>3</v>
      </c>
      <c r="AN1852" t="s">
        <v>21616</v>
      </c>
      <c r="AO1852" s="17">
        <v>18568</v>
      </c>
      <c r="AP1852">
        <v>4</v>
      </c>
      <c r="AQ1852" t="s">
        <v>61</v>
      </c>
      <c r="AR1852" s="16">
        <v>43844</v>
      </c>
      <c r="AS1852">
        <v>2000000</v>
      </c>
      <c r="AT1852" t="s">
        <v>1244</v>
      </c>
      <c r="AU1852">
        <v>2604261</v>
      </c>
      <c r="AV1852">
        <v>2000000</v>
      </c>
      <c r="AW1852" t="s">
        <v>1244</v>
      </c>
      <c r="AX1852">
        <v>2604261</v>
      </c>
      <c r="AY1852" t="s">
        <v>60</v>
      </c>
      <c r="AZ1852">
        <v>2920522</v>
      </c>
      <c r="BA1852" t="s">
        <v>39</v>
      </c>
      <c r="BB1852">
        <v>2920522</v>
      </c>
      <c r="BC1852">
        <v>3037282</v>
      </c>
      <c r="BD1852" t="s">
        <v>39</v>
      </c>
      <c r="BE1852">
        <v>3037282</v>
      </c>
      <c r="BF1852">
        <v>1</v>
      </c>
      <c r="BG1852">
        <v>6</v>
      </c>
      <c r="CC1852" t="s">
        <v>4991</v>
      </c>
      <c r="CD1852">
        <v>5</v>
      </c>
      <c r="CP1852" t="s">
        <v>18310</v>
      </c>
      <c r="CQ1852" t="s">
        <v>21617</v>
      </c>
      <c r="CU1852">
        <v>15</v>
      </c>
    </row>
    <row r="1853" spans="1:99" x14ac:dyDescent="0.2">
      <c r="A1853" s="21" t="s">
        <v>21618</v>
      </c>
      <c r="B1853" t="s">
        <v>21619</v>
      </c>
      <c r="C1853" s="16">
        <v>40909</v>
      </c>
      <c r="D1853" t="s">
        <v>4501</v>
      </c>
      <c r="F1853" t="s">
        <v>77</v>
      </c>
      <c r="G1853" t="s">
        <v>21620</v>
      </c>
      <c r="H1853" t="s">
        <v>4503</v>
      </c>
      <c r="I1853" t="s">
        <v>60</v>
      </c>
      <c r="J1853" t="s">
        <v>21621</v>
      </c>
      <c r="K1853" t="s">
        <v>6059</v>
      </c>
      <c r="L1853" t="s">
        <v>21622</v>
      </c>
      <c r="M1853">
        <v>23.702999999999999</v>
      </c>
      <c r="N1853" t="s">
        <v>4484</v>
      </c>
      <c r="S1853" t="s">
        <v>4485</v>
      </c>
      <c r="T1853" t="s">
        <v>21623</v>
      </c>
      <c r="U1853" t="s">
        <v>21624</v>
      </c>
      <c r="W1853" t="s">
        <v>21625</v>
      </c>
      <c r="X1853" t="s">
        <v>21626</v>
      </c>
      <c r="Y1853" t="s">
        <v>21627</v>
      </c>
      <c r="Z1853">
        <v>14</v>
      </c>
      <c r="AM1853">
        <v>3</v>
      </c>
      <c r="AN1853" t="s">
        <v>21628</v>
      </c>
      <c r="AO1853" t="s">
        <v>4528</v>
      </c>
      <c r="AP1853">
        <v>5</v>
      </c>
      <c r="AQ1853" t="s">
        <v>61</v>
      </c>
      <c r="AR1853" s="16">
        <v>43959</v>
      </c>
      <c r="AS1853">
        <v>12000000</v>
      </c>
      <c r="AT1853" t="s">
        <v>7709</v>
      </c>
      <c r="AU1853">
        <v>2854050</v>
      </c>
      <c r="AV1853">
        <v>12000000</v>
      </c>
      <c r="AW1853" t="s">
        <v>7709</v>
      </c>
      <c r="AX1853">
        <v>2854050</v>
      </c>
      <c r="AY1853" t="s">
        <v>60</v>
      </c>
      <c r="AZ1853">
        <v>6854051</v>
      </c>
      <c r="BA1853" t="s">
        <v>39</v>
      </c>
      <c r="BB1853">
        <v>6854051</v>
      </c>
      <c r="BC1853">
        <v>6854051</v>
      </c>
      <c r="BD1853" t="s">
        <v>39</v>
      </c>
      <c r="BE1853">
        <v>6854051</v>
      </c>
      <c r="BF1853">
        <v>2</v>
      </c>
      <c r="BG1853">
        <v>4</v>
      </c>
      <c r="CC1853" t="s">
        <v>8852</v>
      </c>
      <c r="CD1853">
        <v>11</v>
      </c>
      <c r="CF1853">
        <v>0</v>
      </c>
      <c r="CG1853">
        <v>7</v>
      </c>
      <c r="CI1853" t="s">
        <v>9715</v>
      </c>
      <c r="CN1853" t="s">
        <v>4530</v>
      </c>
      <c r="CP1853" t="s">
        <v>7558</v>
      </c>
      <c r="CQ1853" t="s">
        <v>21629</v>
      </c>
    </row>
    <row r="1854" spans="1:99" x14ac:dyDescent="0.2">
      <c r="A1854" s="21" t="s">
        <v>21630</v>
      </c>
      <c r="B1854" t="s">
        <v>21631</v>
      </c>
      <c r="C1854" s="16">
        <v>42370</v>
      </c>
      <c r="D1854" t="s">
        <v>4501</v>
      </c>
      <c r="F1854" t="s">
        <v>53</v>
      </c>
      <c r="G1854" t="s">
        <v>21632</v>
      </c>
      <c r="H1854" t="s">
        <v>4503</v>
      </c>
      <c r="I1854" t="s">
        <v>52</v>
      </c>
      <c r="J1854" t="s">
        <v>420</v>
      </c>
      <c r="K1854" t="s">
        <v>4696</v>
      </c>
      <c r="L1854" t="s">
        <v>21633</v>
      </c>
      <c r="M1854">
        <v>23.766999999999999</v>
      </c>
      <c r="N1854" t="s">
        <v>4484</v>
      </c>
      <c r="S1854" t="s">
        <v>4485</v>
      </c>
      <c r="T1854" t="s">
        <v>21634</v>
      </c>
      <c r="V1854" t="s">
        <v>21635</v>
      </c>
      <c r="W1854" t="s">
        <v>21636</v>
      </c>
      <c r="X1854" t="s">
        <v>21637</v>
      </c>
      <c r="Y1854">
        <v>4930403630710</v>
      </c>
      <c r="AM1854">
        <v>2</v>
      </c>
      <c r="AN1854" t="s">
        <v>21638</v>
      </c>
      <c r="AO1854" s="17">
        <v>18568</v>
      </c>
      <c r="AP1854">
        <v>3</v>
      </c>
      <c r="AQ1854" t="s">
        <v>52</v>
      </c>
      <c r="AR1854" s="16">
        <v>43628</v>
      </c>
      <c r="AS1854">
        <v>4600000</v>
      </c>
      <c r="AT1854" t="s">
        <v>35</v>
      </c>
      <c r="AU1854">
        <v>5195468</v>
      </c>
      <c r="AV1854">
        <v>4600000</v>
      </c>
      <c r="AW1854" t="s">
        <v>35</v>
      </c>
      <c r="AX1854">
        <v>5195468</v>
      </c>
      <c r="AY1854" t="s">
        <v>52</v>
      </c>
      <c r="AZ1854">
        <v>6373612</v>
      </c>
      <c r="BA1854" t="s">
        <v>39</v>
      </c>
      <c r="BB1854">
        <v>6373612</v>
      </c>
      <c r="BC1854">
        <v>6373612</v>
      </c>
      <c r="BD1854" t="s">
        <v>39</v>
      </c>
      <c r="BE1854">
        <v>6373612</v>
      </c>
      <c r="BF1854">
        <v>3</v>
      </c>
      <c r="BG1854">
        <v>6</v>
      </c>
      <c r="CC1854" t="s">
        <v>10689</v>
      </c>
      <c r="CD1854">
        <v>13</v>
      </c>
      <c r="CF1854">
        <v>0</v>
      </c>
      <c r="CG1854">
        <v>2</v>
      </c>
      <c r="CI1854" t="s">
        <v>4580</v>
      </c>
      <c r="CN1854" t="s">
        <v>4530</v>
      </c>
      <c r="CP1854" t="s">
        <v>4716</v>
      </c>
      <c r="CQ1854" t="s">
        <v>21639</v>
      </c>
    </row>
    <row r="1855" spans="1:99" x14ac:dyDescent="0.2">
      <c r="A1855" s="21" t="s">
        <v>545</v>
      </c>
      <c r="B1855" t="s">
        <v>546</v>
      </c>
      <c r="C1855" s="16">
        <v>41030</v>
      </c>
      <c r="D1855" t="s">
        <v>4476</v>
      </c>
      <c r="E1855" t="s">
        <v>4881</v>
      </c>
      <c r="F1855" t="s">
        <v>77</v>
      </c>
      <c r="G1855" t="s">
        <v>21640</v>
      </c>
      <c r="H1855" t="s">
        <v>4503</v>
      </c>
      <c r="I1855" t="s">
        <v>5064</v>
      </c>
      <c r="J1855" t="s">
        <v>544</v>
      </c>
      <c r="K1855" t="s">
        <v>4482</v>
      </c>
      <c r="L1855" t="s">
        <v>547</v>
      </c>
      <c r="M1855">
        <v>23.789000000000001</v>
      </c>
      <c r="N1855" t="s">
        <v>4484</v>
      </c>
      <c r="O1855" s="16">
        <v>42682</v>
      </c>
      <c r="P1855" t="s">
        <v>4476</v>
      </c>
      <c r="S1855" t="s">
        <v>4485</v>
      </c>
      <c r="T1855" t="s">
        <v>548</v>
      </c>
      <c r="U1855" t="s">
        <v>21641</v>
      </c>
      <c r="V1855" t="s">
        <v>21642</v>
      </c>
      <c r="W1855" t="s">
        <v>21643</v>
      </c>
      <c r="X1855" t="s">
        <v>21644</v>
      </c>
      <c r="Z1855">
        <v>1</v>
      </c>
      <c r="AD1855">
        <v>1</v>
      </c>
      <c r="AE1855">
        <v>1</v>
      </c>
      <c r="AM1855">
        <v>2</v>
      </c>
      <c r="AN1855" t="s">
        <v>21645</v>
      </c>
      <c r="AO1855" s="17">
        <v>18568</v>
      </c>
      <c r="AP1855">
        <v>5</v>
      </c>
      <c r="AQ1855" t="s">
        <v>203</v>
      </c>
      <c r="AR1855" s="16">
        <v>42682</v>
      </c>
      <c r="AS1855">
        <v>7000000</v>
      </c>
      <c r="AT1855" t="s">
        <v>35</v>
      </c>
      <c r="AU1855">
        <v>7710949</v>
      </c>
      <c r="AV1855">
        <v>7000000</v>
      </c>
      <c r="AW1855" t="s">
        <v>35</v>
      </c>
      <c r="AX1855">
        <v>7710949</v>
      </c>
      <c r="AY1855" t="s">
        <v>5064</v>
      </c>
      <c r="AZ1855">
        <v>10000000</v>
      </c>
      <c r="BA1855" t="s">
        <v>35</v>
      </c>
      <c r="BB1855">
        <v>11332749</v>
      </c>
      <c r="BC1855">
        <v>11750000</v>
      </c>
      <c r="BD1855" t="s">
        <v>35</v>
      </c>
      <c r="BE1855">
        <v>13316539</v>
      </c>
      <c r="BF1855">
        <v>1</v>
      </c>
      <c r="BG1855">
        <v>4</v>
      </c>
      <c r="BH1855" t="s">
        <v>21646</v>
      </c>
      <c r="BI1855" t="s">
        <v>21647</v>
      </c>
      <c r="BJ1855" s="16">
        <v>42682</v>
      </c>
      <c r="BK1855" t="s">
        <v>4476</v>
      </c>
      <c r="BO1855" t="s">
        <v>5195</v>
      </c>
      <c r="CC1855" t="s">
        <v>4926</v>
      </c>
      <c r="CD1855">
        <v>4</v>
      </c>
      <c r="CF1855">
        <v>0</v>
      </c>
      <c r="CG1855">
        <v>1</v>
      </c>
      <c r="CI1855" t="s">
        <v>4580</v>
      </c>
      <c r="CN1855" t="s">
        <v>4530</v>
      </c>
      <c r="CP1855" t="s">
        <v>12644</v>
      </c>
      <c r="CQ1855" t="s">
        <v>21648</v>
      </c>
      <c r="CR1855" t="s">
        <v>21649</v>
      </c>
      <c r="CS1855" t="s">
        <v>21650</v>
      </c>
      <c r="CU1855">
        <v>40</v>
      </c>
    </row>
    <row r="1856" spans="1:99" x14ac:dyDescent="0.2">
      <c r="A1856" s="21" t="s">
        <v>21651</v>
      </c>
      <c r="B1856" t="s">
        <v>21652</v>
      </c>
      <c r="C1856" s="16">
        <v>43480</v>
      </c>
      <c r="D1856" t="s">
        <v>4476</v>
      </c>
      <c r="F1856" t="s">
        <v>53</v>
      </c>
      <c r="G1856" t="s">
        <v>21653</v>
      </c>
      <c r="H1856" t="s">
        <v>4503</v>
      </c>
      <c r="I1856" t="s">
        <v>52</v>
      </c>
      <c r="J1856" t="s">
        <v>1992</v>
      </c>
      <c r="K1856" t="s">
        <v>5500</v>
      </c>
      <c r="L1856" t="s">
        <v>21654</v>
      </c>
      <c r="M1856">
        <v>24.152000000000001</v>
      </c>
      <c r="N1856" t="s">
        <v>4484</v>
      </c>
      <c r="S1856" t="s">
        <v>4485</v>
      </c>
      <c r="T1856" t="s">
        <v>21655</v>
      </c>
      <c r="V1856" t="s">
        <v>21656</v>
      </c>
      <c r="W1856" t="s">
        <v>21657</v>
      </c>
      <c r="X1856" t="s">
        <v>21658</v>
      </c>
      <c r="Y1856">
        <v>694456038</v>
      </c>
      <c r="Z1856">
        <v>3</v>
      </c>
      <c r="AM1856">
        <v>3</v>
      </c>
      <c r="AN1856" t="s">
        <v>21659</v>
      </c>
      <c r="AO1856" s="18">
        <v>44470</v>
      </c>
      <c r="AP1856">
        <v>3</v>
      </c>
      <c r="AQ1856" t="s">
        <v>52</v>
      </c>
      <c r="AR1856" s="16">
        <v>44267</v>
      </c>
      <c r="AS1856">
        <v>2400000</v>
      </c>
      <c r="AT1856" t="s">
        <v>35</v>
      </c>
      <c r="AU1856">
        <v>2868819</v>
      </c>
      <c r="AV1856">
        <v>2400000</v>
      </c>
      <c r="AW1856" t="s">
        <v>35</v>
      </c>
      <c r="AX1856">
        <v>2868819</v>
      </c>
      <c r="AY1856" t="s">
        <v>52</v>
      </c>
      <c r="AZ1856">
        <v>3300000</v>
      </c>
      <c r="BA1856" t="s">
        <v>35</v>
      </c>
      <c r="BB1856">
        <v>3843102</v>
      </c>
      <c r="BC1856">
        <v>3300000</v>
      </c>
      <c r="BD1856" t="s">
        <v>35</v>
      </c>
      <c r="BE1856">
        <v>3843102</v>
      </c>
      <c r="BG1856">
        <v>7</v>
      </c>
      <c r="CC1856" t="s">
        <v>11220</v>
      </c>
      <c r="CD1856">
        <v>9</v>
      </c>
      <c r="CN1856" t="s">
        <v>4530</v>
      </c>
      <c r="CP1856" t="s">
        <v>4739</v>
      </c>
      <c r="CQ1856" t="s">
        <v>21660</v>
      </c>
    </row>
    <row r="1857" spans="1:99" x14ac:dyDescent="0.2">
      <c r="A1857" s="21" t="s">
        <v>21661</v>
      </c>
      <c r="B1857" t="s">
        <v>21662</v>
      </c>
      <c r="C1857" s="16">
        <v>41075</v>
      </c>
      <c r="D1857" t="s">
        <v>4476</v>
      </c>
      <c r="E1857" t="s">
        <v>4881</v>
      </c>
      <c r="F1857" t="s">
        <v>77</v>
      </c>
      <c r="G1857" t="s">
        <v>21663</v>
      </c>
      <c r="H1857" t="s">
        <v>4503</v>
      </c>
      <c r="I1857" t="s">
        <v>44</v>
      </c>
      <c r="J1857" t="s">
        <v>3069</v>
      </c>
      <c r="K1857" t="s">
        <v>5743</v>
      </c>
      <c r="L1857" t="s">
        <v>21664</v>
      </c>
      <c r="M1857">
        <v>24.306000000000001</v>
      </c>
      <c r="N1857" t="s">
        <v>4484</v>
      </c>
      <c r="O1857" s="16">
        <v>44202</v>
      </c>
      <c r="P1857" t="s">
        <v>4476</v>
      </c>
      <c r="S1857" t="s">
        <v>4485</v>
      </c>
      <c r="T1857" t="s">
        <v>21665</v>
      </c>
      <c r="U1857" t="s">
        <v>21666</v>
      </c>
      <c r="V1857" t="s">
        <v>21667</v>
      </c>
      <c r="W1857" t="s">
        <v>21668</v>
      </c>
      <c r="Y1857" t="s">
        <v>21669</v>
      </c>
      <c r="Z1857">
        <v>29</v>
      </c>
      <c r="AM1857">
        <v>2</v>
      </c>
      <c r="AN1857" t="s">
        <v>21670</v>
      </c>
      <c r="AO1857" s="17">
        <v>18568</v>
      </c>
      <c r="AP1857">
        <v>3</v>
      </c>
      <c r="AQ1857" t="s">
        <v>203</v>
      </c>
      <c r="AR1857" s="16">
        <v>42682</v>
      </c>
      <c r="AS1857">
        <v>5000000</v>
      </c>
      <c r="AT1857" t="s">
        <v>35</v>
      </c>
      <c r="AU1857">
        <v>5507821</v>
      </c>
      <c r="AV1857">
        <v>5000000</v>
      </c>
      <c r="AW1857" t="s">
        <v>35</v>
      </c>
      <c r="AX1857">
        <v>5507821</v>
      </c>
      <c r="AY1857" t="s">
        <v>44</v>
      </c>
      <c r="AZ1857">
        <v>9356254</v>
      </c>
      <c r="BA1857" t="s">
        <v>39</v>
      </c>
      <c r="BB1857">
        <v>9356254</v>
      </c>
      <c r="BC1857">
        <v>9356254</v>
      </c>
      <c r="BD1857" t="s">
        <v>39</v>
      </c>
      <c r="BE1857">
        <v>9356254</v>
      </c>
      <c r="BG1857">
        <v>0</v>
      </c>
      <c r="BH1857" t="s">
        <v>21671</v>
      </c>
      <c r="BI1857" t="s">
        <v>21672</v>
      </c>
      <c r="BJ1857" s="16">
        <v>44202</v>
      </c>
      <c r="BK1857" t="s">
        <v>4476</v>
      </c>
      <c r="BO1857" t="s">
        <v>5195</v>
      </c>
      <c r="CC1857" t="s">
        <v>6972</v>
      </c>
      <c r="CD1857">
        <v>10</v>
      </c>
      <c r="CF1857">
        <v>0</v>
      </c>
      <c r="CG1857">
        <v>1</v>
      </c>
      <c r="CI1857" t="s">
        <v>4580</v>
      </c>
      <c r="CJ1857">
        <v>20192</v>
      </c>
      <c r="CK1857" t="s">
        <v>39</v>
      </c>
      <c r="CL1857">
        <v>20192</v>
      </c>
      <c r="CN1857" t="s">
        <v>4530</v>
      </c>
      <c r="CP1857" t="s">
        <v>4716</v>
      </c>
      <c r="CR1857" t="s">
        <v>21673</v>
      </c>
      <c r="CS1857" t="s">
        <v>21674</v>
      </c>
      <c r="CU1857">
        <v>26</v>
      </c>
    </row>
    <row r="1858" spans="1:99" x14ac:dyDescent="0.2">
      <c r="A1858" s="21" t="s">
        <v>21675</v>
      </c>
      <c r="B1858" t="s">
        <v>21676</v>
      </c>
      <c r="C1858" s="16">
        <v>42278</v>
      </c>
      <c r="D1858" t="s">
        <v>4546</v>
      </c>
      <c r="E1858" t="s">
        <v>4477</v>
      </c>
      <c r="F1858" t="s">
        <v>53</v>
      </c>
      <c r="G1858" t="s">
        <v>21677</v>
      </c>
      <c r="H1858" t="s">
        <v>3555</v>
      </c>
      <c r="I1858" t="s">
        <v>97</v>
      </c>
      <c r="J1858" t="s">
        <v>21678</v>
      </c>
      <c r="K1858" t="s">
        <v>4520</v>
      </c>
      <c r="L1858" t="s">
        <v>21679</v>
      </c>
      <c r="M1858">
        <v>24.422999999999998</v>
      </c>
      <c r="N1858" t="s">
        <v>4484</v>
      </c>
      <c r="O1858" s="16">
        <v>42926</v>
      </c>
      <c r="P1858" t="s">
        <v>4476</v>
      </c>
      <c r="S1858" t="s">
        <v>4485</v>
      </c>
      <c r="T1858" t="s">
        <v>21680</v>
      </c>
      <c r="U1858" t="s">
        <v>21681</v>
      </c>
      <c r="V1858" t="s">
        <v>21682</v>
      </c>
      <c r="W1858" t="s">
        <v>21683</v>
      </c>
      <c r="X1858" t="s">
        <v>21684</v>
      </c>
      <c r="Y1858" t="s">
        <v>21685</v>
      </c>
      <c r="Z1858">
        <v>19</v>
      </c>
      <c r="AM1858">
        <v>2</v>
      </c>
      <c r="AN1858" t="s">
        <v>21686</v>
      </c>
      <c r="AO1858" t="s">
        <v>4528</v>
      </c>
      <c r="AP1858">
        <v>3</v>
      </c>
      <c r="AQ1858" t="s">
        <v>2596</v>
      </c>
      <c r="AR1858" s="16">
        <v>42824</v>
      </c>
      <c r="AS1858">
        <v>12500000</v>
      </c>
      <c r="AT1858" t="s">
        <v>35</v>
      </c>
      <c r="AU1858">
        <v>13359682</v>
      </c>
      <c r="AV1858">
        <v>12500000</v>
      </c>
      <c r="AW1858" t="s">
        <v>35</v>
      </c>
      <c r="AX1858">
        <v>13359682</v>
      </c>
      <c r="AY1858" t="s">
        <v>97</v>
      </c>
      <c r="AZ1858">
        <v>14310970</v>
      </c>
      <c r="BA1858" t="s">
        <v>39</v>
      </c>
      <c r="BB1858">
        <v>14310970</v>
      </c>
      <c r="BC1858">
        <v>14310970</v>
      </c>
      <c r="BD1858" t="s">
        <v>39</v>
      </c>
      <c r="BE1858">
        <v>14310970</v>
      </c>
      <c r="BG1858">
        <v>2</v>
      </c>
      <c r="BQ1858" s="16">
        <v>42926</v>
      </c>
      <c r="BT1858">
        <v>2500000</v>
      </c>
      <c r="BU1858" t="s">
        <v>35</v>
      </c>
      <c r="BV1858">
        <v>2849126</v>
      </c>
      <c r="BW1858">
        <v>75600000</v>
      </c>
      <c r="BX1858" t="s">
        <v>35</v>
      </c>
      <c r="BY1858">
        <v>86157577</v>
      </c>
      <c r="BZ1858" t="s">
        <v>21687</v>
      </c>
      <c r="CA1858" t="s">
        <v>21688</v>
      </c>
      <c r="CB1858" t="s">
        <v>21689</v>
      </c>
      <c r="CC1858" t="s">
        <v>21690</v>
      </c>
      <c r="CD1858">
        <v>7</v>
      </c>
      <c r="CN1858" t="s">
        <v>4530</v>
      </c>
      <c r="CP1858" t="s">
        <v>21691</v>
      </c>
      <c r="CQ1858" t="s">
        <v>21692</v>
      </c>
      <c r="CT1858">
        <v>1</v>
      </c>
    </row>
    <row r="1859" spans="1:99" x14ac:dyDescent="0.2">
      <c r="A1859" s="21" t="s">
        <v>21693</v>
      </c>
      <c r="B1859" t="s">
        <v>21694</v>
      </c>
      <c r="C1859" s="16">
        <v>40909</v>
      </c>
      <c r="D1859" t="s">
        <v>4501</v>
      </c>
      <c r="F1859" t="s">
        <v>53</v>
      </c>
      <c r="G1859" t="s">
        <v>21695</v>
      </c>
      <c r="H1859" t="s">
        <v>4503</v>
      </c>
      <c r="I1859" t="s">
        <v>97</v>
      </c>
      <c r="J1859" t="s">
        <v>21696</v>
      </c>
      <c r="K1859" t="s">
        <v>4945</v>
      </c>
      <c r="L1859" t="s">
        <v>21697</v>
      </c>
      <c r="M1859">
        <v>24.503</v>
      </c>
      <c r="N1859" t="s">
        <v>4484</v>
      </c>
      <c r="S1859" t="s">
        <v>4485</v>
      </c>
      <c r="T1859" t="s">
        <v>21698</v>
      </c>
      <c r="U1859" t="s">
        <v>21699</v>
      </c>
      <c r="W1859" t="s">
        <v>21700</v>
      </c>
      <c r="X1859" t="s">
        <v>21701</v>
      </c>
      <c r="Y1859" t="s">
        <v>21702</v>
      </c>
      <c r="Z1859">
        <v>22</v>
      </c>
      <c r="AM1859">
        <v>1</v>
      </c>
      <c r="AN1859" t="s">
        <v>21703</v>
      </c>
      <c r="AO1859" s="17">
        <v>18568</v>
      </c>
      <c r="AP1859">
        <v>5</v>
      </c>
      <c r="AR1859" s="16">
        <v>43683</v>
      </c>
      <c r="AS1859">
        <v>2100000</v>
      </c>
      <c r="AT1859" t="s">
        <v>35</v>
      </c>
      <c r="AU1859">
        <v>2353141</v>
      </c>
      <c r="AV1859">
        <v>2100000</v>
      </c>
      <c r="AW1859" t="s">
        <v>35</v>
      </c>
      <c r="AX1859">
        <v>2353141</v>
      </c>
      <c r="AY1859" t="s">
        <v>97</v>
      </c>
      <c r="AZ1859">
        <v>7951200</v>
      </c>
      <c r="BA1859" t="s">
        <v>39</v>
      </c>
      <c r="BB1859">
        <v>7951200</v>
      </c>
      <c r="BC1859">
        <v>7951200</v>
      </c>
      <c r="BD1859" t="s">
        <v>39</v>
      </c>
      <c r="BE1859">
        <v>7951200</v>
      </c>
      <c r="BG1859">
        <v>5</v>
      </c>
      <c r="CC1859" t="s">
        <v>4715</v>
      </c>
      <c r="CD1859">
        <v>9</v>
      </c>
      <c r="CN1859" t="s">
        <v>4530</v>
      </c>
      <c r="CP1859" t="s">
        <v>6666</v>
      </c>
      <c r="CQ1859" t="s">
        <v>21704</v>
      </c>
      <c r="CU1859">
        <v>27</v>
      </c>
    </row>
    <row r="1860" spans="1:99" x14ac:dyDescent="0.2">
      <c r="A1860" s="21" t="s">
        <v>21705</v>
      </c>
      <c r="B1860" t="s">
        <v>21706</v>
      </c>
      <c r="C1860" s="16">
        <v>41083</v>
      </c>
      <c r="D1860" t="s">
        <v>4476</v>
      </c>
      <c r="F1860" t="s">
        <v>77</v>
      </c>
      <c r="G1860" t="s">
        <v>21707</v>
      </c>
      <c r="H1860" t="s">
        <v>4503</v>
      </c>
      <c r="I1860" t="s">
        <v>5369</v>
      </c>
      <c r="J1860" t="s">
        <v>21708</v>
      </c>
      <c r="K1860" t="s">
        <v>4896</v>
      </c>
      <c r="L1860" t="s">
        <v>21709</v>
      </c>
      <c r="M1860">
        <v>24.518000000000001</v>
      </c>
      <c r="N1860" t="s">
        <v>4484</v>
      </c>
      <c r="S1860" t="s">
        <v>4485</v>
      </c>
      <c r="T1860" t="s">
        <v>21710</v>
      </c>
      <c r="U1860" t="s">
        <v>21711</v>
      </c>
      <c r="V1860" t="s">
        <v>21712</v>
      </c>
      <c r="W1860" t="s">
        <v>21713</v>
      </c>
      <c r="X1860" t="s">
        <v>21714</v>
      </c>
      <c r="Y1860" t="s">
        <v>21715</v>
      </c>
      <c r="Z1860">
        <v>13</v>
      </c>
      <c r="AM1860">
        <v>3</v>
      </c>
      <c r="AN1860" t="s">
        <v>21716</v>
      </c>
      <c r="AO1860" s="17">
        <v>18568</v>
      </c>
      <c r="AP1860">
        <v>3</v>
      </c>
      <c r="AQ1860" t="s">
        <v>61</v>
      </c>
      <c r="AR1860" s="16">
        <v>44182</v>
      </c>
      <c r="AV1860">
        <v>3500000</v>
      </c>
      <c r="AW1860" t="s">
        <v>39</v>
      </c>
      <c r="AX1860">
        <v>3500000</v>
      </c>
      <c r="AY1860" t="s">
        <v>60</v>
      </c>
      <c r="AZ1860">
        <v>3750000</v>
      </c>
      <c r="BA1860" t="s">
        <v>39</v>
      </c>
      <c r="BB1860">
        <v>3750000</v>
      </c>
      <c r="BC1860">
        <v>3750000</v>
      </c>
      <c r="BD1860" t="s">
        <v>39</v>
      </c>
      <c r="BE1860">
        <v>3750000</v>
      </c>
      <c r="BF1860">
        <v>1</v>
      </c>
      <c r="BG1860">
        <v>4</v>
      </c>
      <c r="CC1860" t="s">
        <v>4847</v>
      </c>
      <c r="CD1860">
        <v>27</v>
      </c>
      <c r="CN1860" t="s">
        <v>4530</v>
      </c>
      <c r="CP1860" t="s">
        <v>6844</v>
      </c>
      <c r="CQ1860" t="s">
        <v>21717</v>
      </c>
      <c r="CU1860">
        <v>19</v>
      </c>
    </row>
    <row r="1861" spans="1:99" x14ac:dyDescent="0.2">
      <c r="A1861" s="21" t="s">
        <v>21718</v>
      </c>
      <c r="B1861" t="s">
        <v>21719</v>
      </c>
      <c r="C1861" s="16">
        <v>42370</v>
      </c>
      <c r="D1861" t="s">
        <v>4501</v>
      </c>
      <c r="G1861" t="s">
        <v>21720</v>
      </c>
      <c r="H1861" t="s">
        <v>4503</v>
      </c>
      <c r="I1861" t="s">
        <v>97</v>
      </c>
      <c r="J1861" t="s">
        <v>73</v>
      </c>
      <c r="K1861" t="s">
        <v>4587</v>
      </c>
      <c r="L1861" t="s">
        <v>21721</v>
      </c>
      <c r="M1861">
        <v>24.876999999999999</v>
      </c>
      <c r="N1861" t="s">
        <v>4484</v>
      </c>
      <c r="S1861" t="s">
        <v>4485</v>
      </c>
      <c r="T1861" t="s">
        <v>21722</v>
      </c>
      <c r="U1861" t="s">
        <v>21723</v>
      </c>
      <c r="V1861" t="s">
        <v>21724</v>
      </c>
      <c r="W1861" t="s">
        <v>21725</v>
      </c>
      <c r="X1861" t="s">
        <v>21726</v>
      </c>
      <c r="Y1861" t="s">
        <v>21727</v>
      </c>
      <c r="Z1861">
        <v>3</v>
      </c>
      <c r="AM1861">
        <v>2</v>
      </c>
      <c r="AN1861" t="s">
        <v>21728</v>
      </c>
      <c r="AO1861" s="17">
        <v>18568</v>
      </c>
      <c r="AP1861">
        <v>3</v>
      </c>
      <c r="AR1861" s="16">
        <v>44277</v>
      </c>
      <c r="AS1861">
        <v>5000000</v>
      </c>
      <c r="AT1861" t="s">
        <v>39</v>
      </c>
      <c r="AU1861">
        <v>5000000</v>
      </c>
      <c r="AV1861">
        <v>5000000</v>
      </c>
      <c r="AW1861" t="s">
        <v>39</v>
      </c>
      <c r="AX1861">
        <v>5000000</v>
      </c>
      <c r="AY1861" t="s">
        <v>97</v>
      </c>
      <c r="AZ1861">
        <v>8259224</v>
      </c>
      <c r="BA1861" t="s">
        <v>39</v>
      </c>
      <c r="BB1861">
        <v>8259224</v>
      </c>
      <c r="BC1861">
        <v>8259224</v>
      </c>
      <c r="BD1861" t="s">
        <v>39</v>
      </c>
      <c r="BE1861">
        <v>8259224</v>
      </c>
      <c r="BF1861">
        <v>2</v>
      </c>
      <c r="BG1861">
        <v>11</v>
      </c>
      <c r="CN1861" t="s">
        <v>5008</v>
      </c>
      <c r="CP1861" t="s">
        <v>4555</v>
      </c>
      <c r="CQ1861" t="s">
        <v>21729</v>
      </c>
    </row>
    <row r="1862" spans="1:99" x14ac:dyDescent="0.2">
      <c r="A1862" s="21" t="s">
        <v>21730</v>
      </c>
      <c r="B1862" t="s">
        <v>21731</v>
      </c>
      <c r="C1862" s="16">
        <v>42005</v>
      </c>
      <c r="D1862" t="s">
        <v>4501</v>
      </c>
      <c r="F1862" t="s">
        <v>53</v>
      </c>
      <c r="G1862" t="s">
        <v>21732</v>
      </c>
      <c r="H1862" t="s">
        <v>4503</v>
      </c>
      <c r="I1862" t="s">
        <v>4504</v>
      </c>
      <c r="J1862" t="s">
        <v>57</v>
      </c>
      <c r="K1862" t="s">
        <v>4896</v>
      </c>
      <c r="L1862" t="s">
        <v>21733</v>
      </c>
      <c r="M1862">
        <v>25.024999999999999</v>
      </c>
      <c r="N1862" t="s">
        <v>4484</v>
      </c>
      <c r="T1862" t="s">
        <v>21734</v>
      </c>
      <c r="U1862" t="s">
        <v>21735</v>
      </c>
      <c r="W1862" t="s">
        <v>21736</v>
      </c>
      <c r="X1862" t="s">
        <v>21737</v>
      </c>
      <c r="Z1862">
        <v>11</v>
      </c>
      <c r="AM1862">
        <v>2</v>
      </c>
      <c r="AN1862" t="s">
        <v>21738</v>
      </c>
      <c r="AO1862" s="17">
        <v>18568</v>
      </c>
      <c r="AP1862">
        <v>4</v>
      </c>
      <c r="AR1862" s="16">
        <v>44166</v>
      </c>
      <c r="AY1862" t="s">
        <v>4504</v>
      </c>
      <c r="AZ1862">
        <v>1000000</v>
      </c>
      <c r="BA1862" t="s">
        <v>39</v>
      </c>
      <c r="BB1862">
        <v>1000000</v>
      </c>
      <c r="BC1862">
        <v>1000000</v>
      </c>
      <c r="BD1862" t="s">
        <v>39</v>
      </c>
      <c r="BE1862">
        <v>1000000</v>
      </c>
      <c r="BF1862">
        <v>1</v>
      </c>
      <c r="BG1862">
        <v>4</v>
      </c>
      <c r="CC1862" t="s">
        <v>6201</v>
      </c>
      <c r="CD1862">
        <v>16</v>
      </c>
      <c r="CF1862">
        <v>0</v>
      </c>
      <c r="CG1862">
        <v>2</v>
      </c>
      <c r="CI1862" t="s">
        <v>4580</v>
      </c>
      <c r="CN1862" t="s">
        <v>4530</v>
      </c>
      <c r="CP1862" t="s">
        <v>4555</v>
      </c>
      <c r="CQ1862" t="s">
        <v>21739</v>
      </c>
    </row>
    <row r="1863" spans="1:99" x14ac:dyDescent="0.2">
      <c r="A1863" s="21" t="s">
        <v>21740</v>
      </c>
      <c r="B1863" t="s">
        <v>21741</v>
      </c>
      <c r="C1863" s="16">
        <v>42188</v>
      </c>
      <c r="D1863" t="s">
        <v>4476</v>
      </c>
      <c r="F1863" t="s">
        <v>53</v>
      </c>
      <c r="G1863" t="s">
        <v>21742</v>
      </c>
      <c r="H1863" t="s">
        <v>4503</v>
      </c>
      <c r="I1863" t="s">
        <v>67</v>
      </c>
      <c r="J1863" t="s">
        <v>21743</v>
      </c>
      <c r="K1863" t="s">
        <v>6919</v>
      </c>
      <c r="L1863" t="s">
        <v>21744</v>
      </c>
      <c r="M1863">
        <v>25.103999999999999</v>
      </c>
      <c r="N1863" t="s">
        <v>4484</v>
      </c>
      <c r="S1863" t="s">
        <v>4485</v>
      </c>
      <c r="T1863" t="s">
        <v>21745</v>
      </c>
      <c r="U1863" t="s">
        <v>21746</v>
      </c>
      <c r="V1863" t="s">
        <v>21747</v>
      </c>
      <c r="W1863" t="s">
        <v>21748</v>
      </c>
      <c r="X1863" t="s">
        <v>21749</v>
      </c>
      <c r="Y1863" t="s">
        <v>21750</v>
      </c>
      <c r="AM1863">
        <v>4</v>
      </c>
      <c r="AN1863" t="s">
        <v>21751</v>
      </c>
      <c r="AO1863" s="17">
        <v>18568</v>
      </c>
      <c r="AP1863">
        <v>6</v>
      </c>
      <c r="AQ1863" t="s">
        <v>61</v>
      </c>
      <c r="AR1863" s="16">
        <v>43495</v>
      </c>
      <c r="AS1863">
        <v>22000000</v>
      </c>
      <c r="AT1863" t="s">
        <v>1666</v>
      </c>
      <c r="AU1863">
        <v>22137295</v>
      </c>
      <c r="AV1863">
        <v>22000000</v>
      </c>
      <c r="AW1863" t="s">
        <v>1666</v>
      </c>
      <c r="AX1863">
        <v>22137295</v>
      </c>
      <c r="AY1863" t="s">
        <v>67</v>
      </c>
      <c r="AZ1863">
        <v>22648139</v>
      </c>
      <c r="BA1863" t="s">
        <v>39</v>
      </c>
      <c r="BB1863">
        <v>22648139</v>
      </c>
      <c r="BC1863">
        <v>22648139</v>
      </c>
      <c r="BD1863" t="s">
        <v>39</v>
      </c>
      <c r="BE1863">
        <v>22648139</v>
      </c>
      <c r="BG1863">
        <v>7</v>
      </c>
      <c r="CC1863" t="s">
        <v>10384</v>
      </c>
      <c r="CD1863">
        <v>6</v>
      </c>
      <c r="CF1863">
        <v>0</v>
      </c>
      <c r="CG1863">
        <v>2</v>
      </c>
      <c r="CI1863" t="s">
        <v>4594</v>
      </c>
    </row>
    <row r="1864" spans="1:99" x14ac:dyDescent="0.2">
      <c r="A1864" s="21" t="s">
        <v>716</v>
      </c>
      <c r="B1864" t="s">
        <v>717</v>
      </c>
      <c r="C1864" s="16">
        <v>39083</v>
      </c>
      <c r="D1864" t="s">
        <v>4501</v>
      </c>
      <c r="E1864" t="s">
        <v>4881</v>
      </c>
      <c r="F1864" t="s">
        <v>53</v>
      </c>
      <c r="G1864" t="s">
        <v>21752</v>
      </c>
      <c r="H1864" t="s">
        <v>4503</v>
      </c>
      <c r="I1864" t="s">
        <v>67</v>
      </c>
      <c r="J1864" t="s">
        <v>85</v>
      </c>
      <c r="K1864" t="s">
        <v>4482</v>
      </c>
      <c r="L1864" t="s">
        <v>718</v>
      </c>
      <c r="M1864">
        <v>25.183</v>
      </c>
      <c r="N1864" t="s">
        <v>4484</v>
      </c>
      <c r="O1864" s="16">
        <v>44230</v>
      </c>
      <c r="P1864" t="s">
        <v>4476</v>
      </c>
      <c r="S1864" t="s">
        <v>4485</v>
      </c>
      <c r="T1864" t="s">
        <v>719</v>
      </c>
      <c r="U1864" t="s">
        <v>21753</v>
      </c>
      <c r="V1864" t="s">
        <v>21754</v>
      </c>
      <c r="W1864" t="s">
        <v>21755</v>
      </c>
      <c r="X1864" t="s">
        <v>21756</v>
      </c>
      <c r="Y1864" t="s">
        <v>21757</v>
      </c>
      <c r="Z1864">
        <v>15</v>
      </c>
      <c r="AM1864">
        <v>1</v>
      </c>
      <c r="AN1864" t="s">
        <v>21758</v>
      </c>
      <c r="AO1864" s="17">
        <v>18568</v>
      </c>
      <c r="AP1864">
        <v>3</v>
      </c>
      <c r="AQ1864" t="s">
        <v>203</v>
      </c>
      <c r="AR1864" s="16">
        <v>43066</v>
      </c>
      <c r="AS1864">
        <v>5000000</v>
      </c>
      <c r="AT1864" t="s">
        <v>39</v>
      </c>
      <c r="AU1864">
        <v>5000000</v>
      </c>
      <c r="AV1864">
        <v>5000000</v>
      </c>
      <c r="AW1864" t="s">
        <v>39</v>
      </c>
      <c r="AX1864">
        <v>5000000</v>
      </c>
      <c r="AY1864" t="s">
        <v>67</v>
      </c>
      <c r="AZ1864">
        <v>6411000</v>
      </c>
      <c r="BA1864" t="s">
        <v>39</v>
      </c>
      <c r="BB1864">
        <v>6411000</v>
      </c>
      <c r="BC1864">
        <v>6411000</v>
      </c>
      <c r="BD1864" t="s">
        <v>39</v>
      </c>
      <c r="BE1864">
        <v>6411000</v>
      </c>
      <c r="BG1864">
        <v>5</v>
      </c>
      <c r="BH1864" t="s">
        <v>21759</v>
      </c>
      <c r="BI1864" t="s">
        <v>21760</v>
      </c>
      <c r="BJ1864" s="16">
        <v>44230</v>
      </c>
      <c r="BK1864" t="s">
        <v>4476</v>
      </c>
      <c r="BO1864" t="s">
        <v>5195</v>
      </c>
      <c r="CC1864" t="s">
        <v>6972</v>
      </c>
      <c r="CD1864">
        <v>17</v>
      </c>
      <c r="CN1864" t="s">
        <v>4530</v>
      </c>
      <c r="CP1864" t="s">
        <v>4739</v>
      </c>
      <c r="CQ1864" t="s">
        <v>21761</v>
      </c>
      <c r="CR1864" t="s">
        <v>21762</v>
      </c>
      <c r="CS1864" t="s">
        <v>21763</v>
      </c>
      <c r="CU1864">
        <v>11</v>
      </c>
    </row>
    <row r="1865" spans="1:99" x14ac:dyDescent="0.2">
      <c r="A1865" s="21" t="s">
        <v>1719</v>
      </c>
      <c r="B1865" t="s">
        <v>1721</v>
      </c>
      <c r="C1865" s="16">
        <v>38775</v>
      </c>
      <c r="D1865" t="s">
        <v>4476</v>
      </c>
      <c r="F1865" t="s">
        <v>77</v>
      </c>
      <c r="G1865" t="s">
        <v>21764</v>
      </c>
      <c r="H1865" t="s">
        <v>4503</v>
      </c>
      <c r="I1865" t="s">
        <v>97</v>
      </c>
      <c r="J1865" t="s">
        <v>1720</v>
      </c>
      <c r="K1865" t="s">
        <v>12852</v>
      </c>
      <c r="L1865" t="s">
        <v>1722</v>
      </c>
      <c r="M1865">
        <v>25.253</v>
      </c>
      <c r="N1865" t="s">
        <v>4484</v>
      </c>
      <c r="S1865" t="s">
        <v>4485</v>
      </c>
      <c r="T1865" t="s">
        <v>1723</v>
      </c>
      <c r="U1865" t="s">
        <v>21765</v>
      </c>
      <c r="V1865" t="s">
        <v>21766</v>
      </c>
      <c r="W1865" t="s">
        <v>21767</v>
      </c>
      <c r="X1865" t="s">
        <v>21768</v>
      </c>
      <c r="Y1865">
        <v>441625619944</v>
      </c>
      <c r="Z1865">
        <v>2</v>
      </c>
      <c r="AM1865">
        <v>2</v>
      </c>
      <c r="AN1865" t="s">
        <v>21769</v>
      </c>
      <c r="AO1865" t="s">
        <v>4692</v>
      </c>
      <c r="AP1865">
        <v>4</v>
      </c>
      <c r="AR1865" s="16">
        <v>43677</v>
      </c>
      <c r="AS1865">
        <v>7000000</v>
      </c>
      <c r="AT1865" t="s">
        <v>1244</v>
      </c>
      <c r="AU1865">
        <v>8506449</v>
      </c>
      <c r="AV1865">
        <v>7000000</v>
      </c>
      <c r="AW1865" t="s">
        <v>1244</v>
      </c>
      <c r="AX1865">
        <v>8506449</v>
      </c>
      <c r="AY1865" t="s">
        <v>97</v>
      </c>
      <c r="AZ1865">
        <v>25458529</v>
      </c>
      <c r="BA1865" t="s">
        <v>39</v>
      </c>
      <c r="BB1865">
        <v>25458529</v>
      </c>
      <c r="BC1865">
        <v>25458529</v>
      </c>
      <c r="BD1865" t="s">
        <v>39</v>
      </c>
      <c r="BE1865">
        <v>25458529</v>
      </c>
      <c r="BF1865">
        <v>1</v>
      </c>
      <c r="BG1865">
        <v>3</v>
      </c>
      <c r="CC1865" t="s">
        <v>18003</v>
      </c>
      <c r="CD1865">
        <v>115</v>
      </c>
      <c r="CF1865">
        <v>0</v>
      </c>
      <c r="CG1865">
        <v>4</v>
      </c>
      <c r="CI1865" t="s">
        <v>4498</v>
      </c>
    </row>
    <row r="1866" spans="1:99" x14ac:dyDescent="0.2">
      <c r="A1866" s="21" t="s">
        <v>21770</v>
      </c>
      <c r="B1866" t="s">
        <v>21771</v>
      </c>
      <c r="C1866" s="16">
        <v>43103</v>
      </c>
      <c r="D1866" t="s">
        <v>4476</v>
      </c>
      <c r="G1866" t="s">
        <v>21772</v>
      </c>
      <c r="H1866" t="s">
        <v>4503</v>
      </c>
      <c r="I1866" t="s">
        <v>5286</v>
      </c>
      <c r="J1866" t="s">
        <v>3055</v>
      </c>
      <c r="K1866" t="s">
        <v>5220</v>
      </c>
      <c r="L1866" t="s">
        <v>21773</v>
      </c>
      <c r="M1866">
        <v>25.457000000000001</v>
      </c>
      <c r="N1866" t="s">
        <v>4484</v>
      </c>
      <c r="S1866" t="s">
        <v>4485</v>
      </c>
      <c r="T1866" t="s">
        <v>21774</v>
      </c>
      <c r="U1866" t="s">
        <v>21775</v>
      </c>
      <c r="V1866" t="s">
        <v>21776</v>
      </c>
      <c r="W1866" t="s">
        <v>21777</v>
      </c>
      <c r="X1866" t="s">
        <v>21778</v>
      </c>
      <c r="Y1866" t="s">
        <v>21779</v>
      </c>
      <c r="Z1866">
        <v>1</v>
      </c>
      <c r="AM1866">
        <v>2</v>
      </c>
      <c r="AN1866" t="s">
        <v>21780</v>
      </c>
      <c r="AO1866" s="17">
        <v>18568</v>
      </c>
      <c r="AP1866">
        <v>5</v>
      </c>
      <c r="AQ1866" t="s">
        <v>52</v>
      </c>
      <c r="AR1866" s="16">
        <v>44217</v>
      </c>
      <c r="AS1866">
        <v>1000000</v>
      </c>
      <c r="AT1866" t="s">
        <v>35</v>
      </c>
      <c r="AU1866">
        <v>1216556</v>
      </c>
      <c r="AV1866">
        <v>920000</v>
      </c>
      <c r="AW1866" t="s">
        <v>35</v>
      </c>
      <c r="AX1866">
        <v>1096884</v>
      </c>
      <c r="AY1866" t="s">
        <v>91</v>
      </c>
      <c r="AZ1866">
        <v>1738000</v>
      </c>
      <c r="BA1866" t="s">
        <v>35</v>
      </c>
      <c r="BB1866">
        <v>2024291</v>
      </c>
      <c r="BC1866">
        <v>5738000</v>
      </c>
      <c r="BD1866" t="s">
        <v>35</v>
      </c>
      <c r="BE1866">
        <v>6728447</v>
      </c>
      <c r="BF1866">
        <v>1</v>
      </c>
      <c r="BG1866">
        <v>2</v>
      </c>
      <c r="CC1866" t="s">
        <v>21781</v>
      </c>
      <c r="CD1866">
        <v>2</v>
      </c>
      <c r="CF1866">
        <v>0</v>
      </c>
      <c r="CG1866">
        <v>1</v>
      </c>
      <c r="CI1866" t="s">
        <v>4498</v>
      </c>
    </row>
    <row r="1867" spans="1:99" x14ac:dyDescent="0.2">
      <c r="A1867" s="21" t="s">
        <v>2063</v>
      </c>
      <c r="B1867" t="s">
        <v>2065</v>
      </c>
      <c r="C1867" s="16">
        <v>39083</v>
      </c>
      <c r="D1867" t="s">
        <v>4501</v>
      </c>
      <c r="F1867" t="s">
        <v>53</v>
      </c>
      <c r="G1867" t="s">
        <v>21782</v>
      </c>
      <c r="H1867" t="s">
        <v>4503</v>
      </c>
      <c r="I1867" t="s">
        <v>60</v>
      </c>
      <c r="J1867" t="s">
        <v>2064</v>
      </c>
      <c r="K1867" t="s">
        <v>4506</v>
      </c>
      <c r="L1867" t="s">
        <v>2066</v>
      </c>
      <c r="M1867">
        <v>25.465</v>
      </c>
      <c r="N1867" t="s">
        <v>4484</v>
      </c>
      <c r="S1867" t="s">
        <v>4485</v>
      </c>
      <c r="T1867" t="s">
        <v>2067</v>
      </c>
      <c r="U1867" t="s">
        <v>21783</v>
      </c>
      <c r="W1867" t="s">
        <v>21784</v>
      </c>
      <c r="X1867" t="s">
        <v>21785</v>
      </c>
      <c r="Z1867">
        <v>7</v>
      </c>
      <c r="AM1867">
        <v>1</v>
      </c>
      <c r="AN1867" t="s">
        <v>21786</v>
      </c>
      <c r="AO1867" s="17">
        <v>18568</v>
      </c>
      <c r="AP1867">
        <v>6</v>
      </c>
      <c r="AQ1867" t="s">
        <v>61</v>
      </c>
      <c r="AR1867" s="16">
        <v>43563</v>
      </c>
      <c r="AS1867">
        <v>6000000</v>
      </c>
      <c r="AT1867" t="s">
        <v>39</v>
      </c>
      <c r="AU1867">
        <v>6000000</v>
      </c>
      <c r="AV1867">
        <v>6000000</v>
      </c>
      <c r="AW1867" t="s">
        <v>39</v>
      </c>
      <c r="AX1867">
        <v>6000000</v>
      </c>
      <c r="AY1867" t="s">
        <v>60</v>
      </c>
      <c r="AZ1867">
        <v>10122149</v>
      </c>
      <c r="BA1867" t="s">
        <v>39</v>
      </c>
      <c r="BB1867">
        <v>10122149</v>
      </c>
      <c r="BC1867">
        <v>10122149</v>
      </c>
      <c r="BD1867" t="s">
        <v>39</v>
      </c>
      <c r="BE1867">
        <v>10122149</v>
      </c>
      <c r="BF1867">
        <v>2</v>
      </c>
      <c r="BG1867">
        <v>11</v>
      </c>
      <c r="CC1867" t="s">
        <v>5244</v>
      </c>
      <c r="CD1867">
        <v>3</v>
      </c>
      <c r="CF1867">
        <v>0</v>
      </c>
      <c r="CG1867">
        <v>2</v>
      </c>
      <c r="CI1867" t="s">
        <v>4580</v>
      </c>
      <c r="CP1867" t="s">
        <v>19400</v>
      </c>
      <c r="CQ1867" t="s">
        <v>21787</v>
      </c>
      <c r="CU1867">
        <v>30</v>
      </c>
    </row>
    <row r="1868" spans="1:99" x14ac:dyDescent="0.2">
      <c r="A1868" s="21" t="s">
        <v>2422</v>
      </c>
      <c r="B1868" t="s">
        <v>2424</v>
      </c>
      <c r="C1868" s="16">
        <v>41699</v>
      </c>
      <c r="D1868" t="s">
        <v>4476</v>
      </c>
      <c r="F1868" t="s">
        <v>53</v>
      </c>
      <c r="G1868" t="s">
        <v>21788</v>
      </c>
      <c r="H1868" t="s">
        <v>4503</v>
      </c>
      <c r="I1868" t="s">
        <v>5327</v>
      </c>
      <c r="J1868" t="s">
        <v>2423</v>
      </c>
      <c r="K1868" t="s">
        <v>4506</v>
      </c>
      <c r="L1868" t="s">
        <v>2425</v>
      </c>
      <c r="M1868">
        <v>25.553000000000001</v>
      </c>
      <c r="N1868" t="s">
        <v>4484</v>
      </c>
      <c r="S1868" t="s">
        <v>4485</v>
      </c>
      <c r="T1868" t="s">
        <v>2426</v>
      </c>
      <c r="U1868" t="s">
        <v>21789</v>
      </c>
      <c r="V1868" t="s">
        <v>21790</v>
      </c>
      <c r="W1868" t="s">
        <v>21791</v>
      </c>
      <c r="X1868" t="s">
        <v>21792</v>
      </c>
      <c r="Y1868">
        <v>441983220061</v>
      </c>
      <c r="Z1868">
        <v>13</v>
      </c>
      <c r="AM1868">
        <v>1</v>
      </c>
      <c r="AN1868" t="s">
        <v>21793</v>
      </c>
      <c r="AO1868" s="17">
        <v>18568</v>
      </c>
      <c r="AP1868">
        <v>8</v>
      </c>
      <c r="AR1868" s="16">
        <v>44046</v>
      </c>
      <c r="AS1868">
        <v>3073170</v>
      </c>
      <c r="AT1868" t="s">
        <v>1244</v>
      </c>
      <c r="AU1868">
        <v>4019096</v>
      </c>
      <c r="AV1868">
        <v>3073170</v>
      </c>
      <c r="AW1868" t="s">
        <v>1244</v>
      </c>
      <c r="AX1868">
        <v>4019096</v>
      </c>
      <c r="AY1868" t="s">
        <v>5327</v>
      </c>
      <c r="AZ1868">
        <v>10797803</v>
      </c>
      <c r="BA1868" t="s">
        <v>39</v>
      </c>
      <c r="BB1868">
        <v>10797803</v>
      </c>
      <c r="BC1868">
        <v>10797803</v>
      </c>
      <c r="BD1868" t="s">
        <v>39</v>
      </c>
      <c r="BE1868">
        <v>10797803</v>
      </c>
      <c r="BF1868">
        <v>1</v>
      </c>
      <c r="BG1868">
        <v>4</v>
      </c>
      <c r="CC1868" t="s">
        <v>5216</v>
      </c>
      <c r="CD1868">
        <v>12</v>
      </c>
      <c r="CP1868" t="s">
        <v>4716</v>
      </c>
      <c r="CQ1868" t="s">
        <v>21794</v>
      </c>
    </row>
    <row r="1869" spans="1:99" x14ac:dyDescent="0.2">
      <c r="A1869" s="21" t="s">
        <v>21795</v>
      </c>
      <c r="B1869" t="s">
        <v>21796</v>
      </c>
      <c r="C1869" s="16">
        <v>40544</v>
      </c>
      <c r="D1869" t="s">
        <v>4501</v>
      </c>
      <c r="F1869" t="s">
        <v>77</v>
      </c>
      <c r="G1869" t="s">
        <v>21797</v>
      </c>
      <c r="H1869" t="s">
        <v>4503</v>
      </c>
      <c r="I1869" t="s">
        <v>97</v>
      </c>
      <c r="J1869" t="s">
        <v>21798</v>
      </c>
      <c r="K1869" t="s">
        <v>6538</v>
      </c>
      <c r="L1869" t="s">
        <v>21799</v>
      </c>
      <c r="M1869">
        <v>25.824000000000002</v>
      </c>
      <c r="N1869" t="s">
        <v>4484</v>
      </c>
      <c r="S1869" t="s">
        <v>4485</v>
      </c>
      <c r="T1869" t="s">
        <v>21800</v>
      </c>
      <c r="U1869" t="s">
        <v>21801</v>
      </c>
      <c r="W1869" t="s">
        <v>21802</v>
      </c>
      <c r="X1869" t="s">
        <v>21803</v>
      </c>
      <c r="Z1869">
        <v>30</v>
      </c>
      <c r="AM1869">
        <v>2</v>
      </c>
      <c r="AN1869" t="s">
        <v>21804</v>
      </c>
      <c r="AO1869" t="s">
        <v>4692</v>
      </c>
      <c r="AP1869">
        <v>4</v>
      </c>
      <c r="AR1869" s="16">
        <v>43943</v>
      </c>
      <c r="AS1869">
        <v>4600000</v>
      </c>
      <c r="AT1869" t="s">
        <v>35</v>
      </c>
      <c r="AU1869">
        <v>4971220</v>
      </c>
      <c r="AV1869">
        <v>4600000</v>
      </c>
      <c r="AW1869" t="s">
        <v>35</v>
      </c>
      <c r="AX1869">
        <v>4971220</v>
      </c>
      <c r="AY1869" t="s">
        <v>97</v>
      </c>
      <c r="AZ1869">
        <v>13500000</v>
      </c>
      <c r="BA1869" t="s">
        <v>35</v>
      </c>
      <c r="BB1869">
        <v>15271044</v>
      </c>
      <c r="BC1869">
        <v>13500000</v>
      </c>
      <c r="BD1869" t="s">
        <v>35</v>
      </c>
      <c r="BE1869">
        <v>15271044</v>
      </c>
      <c r="BF1869">
        <v>2</v>
      </c>
      <c r="BG1869">
        <v>2</v>
      </c>
      <c r="CN1869" t="s">
        <v>5008</v>
      </c>
      <c r="CP1869" t="s">
        <v>21805</v>
      </c>
      <c r="CQ1869" t="s">
        <v>21806</v>
      </c>
    </row>
    <row r="1870" spans="1:99" x14ac:dyDescent="0.2">
      <c r="A1870" s="21" t="s">
        <v>2186</v>
      </c>
      <c r="B1870" t="s">
        <v>2188</v>
      </c>
      <c r="C1870" s="16">
        <v>43252</v>
      </c>
      <c r="D1870" t="s">
        <v>4546</v>
      </c>
      <c r="F1870" t="s">
        <v>53</v>
      </c>
      <c r="G1870" t="s">
        <v>21807</v>
      </c>
      <c r="H1870" t="s">
        <v>4503</v>
      </c>
      <c r="I1870" t="s">
        <v>5369</v>
      </c>
      <c r="J1870" t="s">
        <v>2187</v>
      </c>
      <c r="K1870" t="s">
        <v>4506</v>
      </c>
      <c r="L1870" t="s">
        <v>2189</v>
      </c>
      <c r="M1870">
        <v>25.843</v>
      </c>
      <c r="N1870" t="s">
        <v>4484</v>
      </c>
      <c r="S1870" t="s">
        <v>4485</v>
      </c>
      <c r="T1870" t="s">
        <v>2190</v>
      </c>
      <c r="U1870" t="s">
        <v>21808</v>
      </c>
      <c r="W1870" t="s">
        <v>21809</v>
      </c>
      <c r="X1870" t="s">
        <v>21810</v>
      </c>
      <c r="Z1870">
        <v>4</v>
      </c>
      <c r="AM1870">
        <v>2</v>
      </c>
      <c r="AN1870" t="s">
        <v>21811</v>
      </c>
      <c r="AO1870" s="17">
        <v>18568</v>
      </c>
      <c r="AP1870">
        <v>3</v>
      </c>
      <c r="AQ1870" t="s">
        <v>52</v>
      </c>
      <c r="AR1870" s="16">
        <v>43831</v>
      </c>
      <c r="AV1870">
        <v>1100000</v>
      </c>
      <c r="AW1870" t="s">
        <v>39</v>
      </c>
      <c r="AX1870">
        <v>1100000</v>
      </c>
      <c r="AY1870" t="s">
        <v>91</v>
      </c>
      <c r="AZ1870">
        <v>1100000</v>
      </c>
      <c r="BA1870" t="s">
        <v>39</v>
      </c>
      <c r="BB1870">
        <v>1100000</v>
      </c>
      <c r="BC1870">
        <v>1100000</v>
      </c>
      <c r="BD1870" t="s">
        <v>39</v>
      </c>
      <c r="BE1870">
        <v>1100000</v>
      </c>
      <c r="BF1870">
        <v>3</v>
      </c>
      <c r="BG1870">
        <v>8</v>
      </c>
      <c r="CC1870" t="s">
        <v>4607</v>
      </c>
      <c r="CD1870">
        <v>2</v>
      </c>
      <c r="CP1870" t="s">
        <v>4679</v>
      </c>
      <c r="CQ1870" t="s">
        <v>21812</v>
      </c>
      <c r="CU1870">
        <v>19</v>
      </c>
    </row>
    <row r="1871" spans="1:99" x14ac:dyDescent="0.2">
      <c r="A1871" s="21" t="s">
        <v>2103</v>
      </c>
      <c r="B1871" t="s">
        <v>2105</v>
      </c>
      <c r="C1871" s="16">
        <v>41883</v>
      </c>
      <c r="D1871" t="s">
        <v>4476</v>
      </c>
      <c r="F1871" t="s">
        <v>53</v>
      </c>
      <c r="G1871" t="s">
        <v>21813</v>
      </c>
      <c r="H1871" t="s">
        <v>4503</v>
      </c>
      <c r="I1871" t="s">
        <v>5064</v>
      </c>
      <c r="J1871" t="s">
        <v>2104</v>
      </c>
      <c r="K1871" t="s">
        <v>4506</v>
      </c>
      <c r="L1871" t="s">
        <v>2106</v>
      </c>
      <c r="M1871">
        <v>26.03</v>
      </c>
      <c r="N1871" t="s">
        <v>4484</v>
      </c>
      <c r="S1871" t="s">
        <v>4485</v>
      </c>
      <c r="T1871" t="s">
        <v>2107</v>
      </c>
      <c r="U1871" t="s">
        <v>21814</v>
      </c>
      <c r="V1871" t="s">
        <v>21815</v>
      </c>
      <c r="W1871" t="s">
        <v>21816</v>
      </c>
      <c r="X1871" t="s">
        <v>21817</v>
      </c>
      <c r="Z1871">
        <v>21</v>
      </c>
      <c r="AM1871">
        <v>1</v>
      </c>
      <c r="AN1871" t="s">
        <v>21818</v>
      </c>
      <c r="AO1871" s="17">
        <v>18568</v>
      </c>
      <c r="AP1871">
        <v>8</v>
      </c>
      <c r="AR1871" s="16">
        <v>43979</v>
      </c>
      <c r="AS1871">
        <v>550000</v>
      </c>
      <c r="AT1871" t="s">
        <v>39</v>
      </c>
      <c r="AU1871">
        <v>550000</v>
      </c>
      <c r="AV1871">
        <v>550000</v>
      </c>
      <c r="AW1871" t="s">
        <v>39</v>
      </c>
      <c r="AX1871">
        <v>550000</v>
      </c>
      <c r="AY1871" t="s">
        <v>5064</v>
      </c>
      <c r="AZ1871">
        <v>2535683</v>
      </c>
      <c r="BA1871" t="s">
        <v>39</v>
      </c>
      <c r="BB1871">
        <v>2535683</v>
      </c>
      <c r="BC1871">
        <v>2535683</v>
      </c>
      <c r="BD1871" t="s">
        <v>39</v>
      </c>
      <c r="BE1871">
        <v>2535683</v>
      </c>
      <c r="BF1871">
        <v>4</v>
      </c>
      <c r="BG1871">
        <v>10</v>
      </c>
      <c r="CC1871" t="s">
        <v>8852</v>
      </c>
      <c r="CD1871">
        <v>11</v>
      </c>
      <c r="CF1871">
        <v>0</v>
      </c>
      <c r="CG1871">
        <v>1</v>
      </c>
      <c r="CI1871" t="s">
        <v>4594</v>
      </c>
    </row>
    <row r="1872" spans="1:99" x14ac:dyDescent="0.2">
      <c r="A1872" s="21" t="s">
        <v>42</v>
      </c>
      <c r="B1872" t="s">
        <v>43</v>
      </c>
      <c r="C1872" s="16">
        <v>39814</v>
      </c>
      <c r="D1872" t="s">
        <v>4501</v>
      </c>
      <c r="F1872" t="s">
        <v>45</v>
      </c>
      <c r="G1872" t="s">
        <v>21819</v>
      </c>
      <c r="H1872" t="s">
        <v>4503</v>
      </c>
      <c r="I1872" t="s">
        <v>44</v>
      </c>
      <c r="J1872" t="s">
        <v>41</v>
      </c>
      <c r="K1872" t="s">
        <v>4482</v>
      </c>
      <c r="L1872" t="s">
        <v>46</v>
      </c>
      <c r="M1872">
        <v>26.087</v>
      </c>
      <c r="N1872" t="s">
        <v>4484</v>
      </c>
      <c r="S1872" t="s">
        <v>4485</v>
      </c>
      <c r="T1872" t="s">
        <v>47</v>
      </c>
      <c r="U1872" t="s">
        <v>21820</v>
      </c>
      <c r="V1872" t="s">
        <v>21821</v>
      </c>
      <c r="W1872" t="s">
        <v>21822</v>
      </c>
      <c r="X1872" t="s">
        <v>21823</v>
      </c>
      <c r="Z1872">
        <v>14</v>
      </c>
      <c r="AM1872">
        <v>3</v>
      </c>
      <c r="AN1872" t="s">
        <v>21824</v>
      </c>
      <c r="AO1872" t="s">
        <v>4528</v>
      </c>
      <c r="AP1872">
        <v>8</v>
      </c>
      <c r="AQ1872" t="s">
        <v>44</v>
      </c>
      <c r="AR1872" s="16">
        <v>44385</v>
      </c>
      <c r="AS1872">
        <v>170000000</v>
      </c>
      <c r="AT1872" t="s">
        <v>39</v>
      </c>
      <c r="AU1872">
        <v>170000000</v>
      </c>
      <c r="AV1872">
        <v>170000000</v>
      </c>
      <c r="AW1872" t="s">
        <v>39</v>
      </c>
      <c r="AX1872">
        <v>170000000</v>
      </c>
      <c r="AY1872" t="s">
        <v>44</v>
      </c>
      <c r="AZ1872">
        <v>292050675</v>
      </c>
      <c r="BA1872" t="s">
        <v>39</v>
      </c>
      <c r="BB1872">
        <v>292050675</v>
      </c>
      <c r="BC1872">
        <v>292050675</v>
      </c>
      <c r="BD1872" t="s">
        <v>39</v>
      </c>
      <c r="BE1872">
        <v>292050675</v>
      </c>
      <c r="BF1872">
        <v>5</v>
      </c>
      <c r="BG1872">
        <v>13</v>
      </c>
      <c r="CN1872" t="s">
        <v>4530</v>
      </c>
      <c r="CP1872" t="s">
        <v>6087</v>
      </c>
      <c r="CQ1872" t="s">
        <v>21825</v>
      </c>
      <c r="CU1872">
        <v>6</v>
      </c>
    </row>
    <row r="1873" spans="1:99" x14ac:dyDescent="0.2">
      <c r="A1873" s="21" t="s">
        <v>3463</v>
      </c>
      <c r="B1873" t="s">
        <v>3465</v>
      </c>
      <c r="C1873" s="16">
        <v>41543</v>
      </c>
      <c r="D1873" t="s">
        <v>4476</v>
      </c>
      <c r="F1873" t="s">
        <v>45</v>
      </c>
      <c r="G1873" t="s">
        <v>21826</v>
      </c>
      <c r="H1873" t="s">
        <v>4503</v>
      </c>
      <c r="I1873" t="s">
        <v>5064</v>
      </c>
      <c r="J1873" t="s">
        <v>3464</v>
      </c>
      <c r="K1873" t="s">
        <v>4506</v>
      </c>
      <c r="L1873" t="s">
        <v>3466</v>
      </c>
      <c r="M1873">
        <v>26.212</v>
      </c>
      <c r="N1873" t="s">
        <v>4484</v>
      </c>
      <c r="S1873" t="s">
        <v>4485</v>
      </c>
      <c r="T1873" t="s">
        <v>3467</v>
      </c>
      <c r="U1873" t="s">
        <v>21827</v>
      </c>
      <c r="V1873" t="s">
        <v>21828</v>
      </c>
      <c r="W1873" t="s">
        <v>21829</v>
      </c>
      <c r="X1873" t="s">
        <v>21830</v>
      </c>
      <c r="Y1873">
        <v>41435086379</v>
      </c>
      <c r="Z1873">
        <v>26</v>
      </c>
      <c r="AM1873">
        <v>2</v>
      </c>
      <c r="AN1873" t="s">
        <v>21831</v>
      </c>
      <c r="AO1873" t="s">
        <v>4692</v>
      </c>
      <c r="AP1873">
        <v>9</v>
      </c>
      <c r="AR1873" s="16">
        <v>43937</v>
      </c>
      <c r="AY1873" t="s">
        <v>5064</v>
      </c>
      <c r="AZ1873">
        <v>10925889</v>
      </c>
      <c r="BA1873" t="s">
        <v>39</v>
      </c>
      <c r="BB1873">
        <v>10925889</v>
      </c>
      <c r="BC1873">
        <v>10925889</v>
      </c>
      <c r="BD1873" t="s">
        <v>39</v>
      </c>
      <c r="BE1873">
        <v>10925889</v>
      </c>
      <c r="BF1873">
        <v>2</v>
      </c>
      <c r="BG1873">
        <v>3</v>
      </c>
      <c r="CC1873" t="s">
        <v>5316</v>
      </c>
      <c r="CD1873">
        <v>8</v>
      </c>
      <c r="CP1873" t="s">
        <v>8142</v>
      </c>
      <c r="CQ1873" t="s">
        <v>21832</v>
      </c>
      <c r="CU1873">
        <v>32</v>
      </c>
    </row>
    <row r="1874" spans="1:99" x14ac:dyDescent="0.2">
      <c r="A1874" s="21" t="s">
        <v>3163</v>
      </c>
      <c r="B1874" t="s">
        <v>3165</v>
      </c>
      <c r="C1874" s="16">
        <v>41275</v>
      </c>
      <c r="D1874" t="s">
        <v>4501</v>
      </c>
      <c r="E1874" t="s">
        <v>4881</v>
      </c>
      <c r="F1874" t="s">
        <v>53</v>
      </c>
      <c r="G1874" t="s">
        <v>21833</v>
      </c>
      <c r="H1874" t="s">
        <v>4503</v>
      </c>
      <c r="I1874" t="s">
        <v>44</v>
      </c>
      <c r="J1874" t="s">
        <v>3164</v>
      </c>
      <c r="K1874" t="s">
        <v>9236</v>
      </c>
      <c r="L1874" t="s">
        <v>3166</v>
      </c>
      <c r="M1874">
        <v>26.219000000000001</v>
      </c>
      <c r="N1874" t="s">
        <v>6289</v>
      </c>
      <c r="O1874" s="16">
        <v>44320</v>
      </c>
      <c r="P1874" t="s">
        <v>4476</v>
      </c>
      <c r="R1874" t="s">
        <v>6290</v>
      </c>
      <c r="S1874" t="s">
        <v>4485</v>
      </c>
      <c r="U1874" t="s">
        <v>21834</v>
      </c>
      <c r="V1874" t="s">
        <v>21835</v>
      </c>
      <c r="W1874" t="s">
        <v>21836</v>
      </c>
      <c r="X1874" t="s">
        <v>21837</v>
      </c>
      <c r="Y1874" t="s">
        <v>21838</v>
      </c>
      <c r="Z1874">
        <v>2</v>
      </c>
      <c r="AM1874">
        <v>2</v>
      </c>
      <c r="AN1874" t="s">
        <v>21839</v>
      </c>
      <c r="AO1874" s="18">
        <v>44470</v>
      </c>
      <c r="AP1874">
        <v>4</v>
      </c>
      <c r="AQ1874" t="s">
        <v>203</v>
      </c>
      <c r="AR1874" s="16">
        <v>43040</v>
      </c>
      <c r="AS1874">
        <v>4000000</v>
      </c>
      <c r="AT1874" t="s">
        <v>1244</v>
      </c>
      <c r="AU1874">
        <v>5302620</v>
      </c>
      <c r="AV1874">
        <v>4000000</v>
      </c>
      <c r="AW1874" t="s">
        <v>1244</v>
      </c>
      <c r="AX1874">
        <v>5302620</v>
      </c>
      <c r="AY1874" t="s">
        <v>44</v>
      </c>
      <c r="AZ1874">
        <v>5302621</v>
      </c>
      <c r="BA1874" t="s">
        <v>39</v>
      </c>
      <c r="BB1874">
        <v>5302621</v>
      </c>
      <c r="BC1874">
        <v>7291104</v>
      </c>
      <c r="BD1874" t="s">
        <v>39</v>
      </c>
      <c r="BE1874">
        <v>7291104</v>
      </c>
      <c r="BF1874">
        <v>3</v>
      </c>
      <c r="BG1874">
        <v>5</v>
      </c>
      <c r="BH1874" t="s">
        <v>21840</v>
      </c>
      <c r="BI1874" t="s">
        <v>21841</v>
      </c>
      <c r="BJ1874" s="16">
        <v>44320</v>
      </c>
      <c r="BK1874" t="s">
        <v>4476</v>
      </c>
      <c r="BO1874" t="s">
        <v>5195</v>
      </c>
      <c r="CC1874" t="s">
        <v>9034</v>
      </c>
      <c r="CD1874">
        <v>21</v>
      </c>
      <c r="CF1874">
        <v>0</v>
      </c>
      <c r="CG1874">
        <v>2</v>
      </c>
      <c r="CI1874" t="s">
        <v>4580</v>
      </c>
      <c r="CP1874" t="s">
        <v>10164</v>
      </c>
      <c r="CQ1874" t="s">
        <v>21842</v>
      </c>
      <c r="CR1874" t="s">
        <v>21843</v>
      </c>
      <c r="CS1874" t="s">
        <v>21844</v>
      </c>
      <c r="CU1874">
        <v>19</v>
      </c>
    </row>
    <row r="1875" spans="1:99" x14ac:dyDescent="0.2">
      <c r="A1875" s="21" t="s">
        <v>21845</v>
      </c>
      <c r="B1875" t="s">
        <v>21846</v>
      </c>
      <c r="C1875" s="16">
        <v>42569</v>
      </c>
      <c r="D1875" t="s">
        <v>4476</v>
      </c>
      <c r="F1875" t="s">
        <v>77</v>
      </c>
      <c r="G1875" t="s">
        <v>21847</v>
      </c>
      <c r="H1875" t="s">
        <v>4503</v>
      </c>
      <c r="I1875" t="s">
        <v>67</v>
      </c>
      <c r="J1875" t="s">
        <v>21848</v>
      </c>
      <c r="K1875" t="s">
        <v>21849</v>
      </c>
      <c r="L1875" t="s">
        <v>21850</v>
      </c>
      <c r="M1875">
        <v>26.225000000000001</v>
      </c>
      <c r="N1875" t="s">
        <v>4484</v>
      </c>
      <c r="S1875" t="s">
        <v>4485</v>
      </c>
      <c r="T1875" t="s">
        <v>21851</v>
      </c>
      <c r="U1875" t="s">
        <v>21852</v>
      </c>
      <c r="V1875" t="s">
        <v>21853</v>
      </c>
      <c r="W1875" t="s">
        <v>21854</v>
      </c>
      <c r="X1875" t="s">
        <v>21855</v>
      </c>
      <c r="Y1875">
        <v>3904611740236</v>
      </c>
      <c r="Z1875">
        <v>11</v>
      </c>
      <c r="AM1875">
        <v>3</v>
      </c>
      <c r="AN1875" t="s">
        <v>21856</v>
      </c>
      <c r="AO1875" s="17">
        <v>18568</v>
      </c>
      <c r="AP1875">
        <v>6</v>
      </c>
      <c r="AQ1875" t="s">
        <v>61</v>
      </c>
      <c r="AR1875" s="16">
        <v>44197</v>
      </c>
      <c r="AS1875">
        <v>1000000</v>
      </c>
      <c r="AT1875" t="s">
        <v>39</v>
      </c>
      <c r="AU1875">
        <v>1000000</v>
      </c>
      <c r="AV1875">
        <v>1000000</v>
      </c>
      <c r="AW1875" t="s">
        <v>39</v>
      </c>
      <c r="AX1875">
        <v>1000000</v>
      </c>
      <c r="AY1875" t="s">
        <v>67</v>
      </c>
      <c r="AZ1875">
        <v>3248772</v>
      </c>
      <c r="BA1875" t="s">
        <v>39</v>
      </c>
      <c r="BB1875">
        <v>3248772</v>
      </c>
      <c r="BC1875">
        <v>3727648</v>
      </c>
      <c r="BD1875" t="s">
        <v>39</v>
      </c>
      <c r="BE1875">
        <v>3727648</v>
      </c>
      <c r="BF1875">
        <v>1</v>
      </c>
      <c r="BG1875">
        <v>8</v>
      </c>
      <c r="CF1875">
        <v>0</v>
      </c>
      <c r="CG1875">
        <v>4</v>
      </c>
      <c r="CI1875" t="s">
        <v>4594</v>
      </c>
    </row>
    <row r="1876" spans="1:99" x14ac:dyDescent="0.2">
      <c r="A1876" s="21" t="s">
        <v>21857</v>
      </c>
      <c r="B1876" t="s">
        <v>21858</v>
      </c>
      <c r="C1876" s="16">
        <v>43466</v>
      </c>
      <c r="D1876" t="s">
        <v>4501</v>
      </c>
      <c r="G1876" t="s">
        <v>21859</v>
      </c>
      <c r="H1876" t="s">
        <v>4503</v>
      </c>
      <c r="I1876" t="s">
        <v>52</v>
      </c>
      <c r="J1876" t="s">
        <v>2361</v>
      </c>
      <c r="K1876" t="s">
        <v>8031</v>
      </c>
      <c r="L1876" t="s">
        <v>21860</v>
      </c>
      <c r="M1876">
        <v>26.277999999999999</v>
      </c>
      <c r="N1876" t="s">
        <v>4484</v>
      </c>
      <c r="S1876" t="s">
        <v>4485</v>
      </c>
      <c r="T1876" t="s">
        <v>21861</v>
      </c>
      <c r="V1876" t="s">
        <v>21862</v>
      </c>
      <c r="W1876" t="s">
        <v>21863</v>
      </c>
      <c r="X1876" t="s">
        <v>21864</v>
      </c>
      <c r="AM1876">
        <v>2</v>
      </c>
      <c r="AN1876" t="s">
        <v>21865</v>
      </c>
      <c r="AO1876" s="18">
        <v>44470</v>
      </c>
      <c r="AP1876">
        <v>3</v>
      </c>
      <c r="AQ1876" t="s">
        <v>52</v>
      </c>
      <c r="AR1876" s="16">
        <v>44278</v>
      </c>
      <c r="AS1876">
        <v>1000000</v>
      </c>
      <c r="AT1876" t="s">
        <v>39</v>
      </c>
      <c r="AU1876">
        <v>1000000</v>
      </c>
      <c r="AV1876">
        <v>1000000</v>
      </c>
      <c r="AW1876" t="s">
        <v>39</v>
      </c>
      <c r="AX1876">
        <v>1000000</v>
      </c>
      <c r="AY1876" t="s">
        <v>52</v>
      </c>
      <c r="AZ1876">
        <v>1366199</v>
      </c>
      <c r="BA1876" t="s">
        <v>39</v>
      </c>
      <c r="BB1876">
        <v>1366199</v>
      </c>
      <c r="BC1876">
        <v>1366199</v>
      </c>
      <c r="BD1876" t="s">
        <v>39</v>
      </c>
      <c r="BE1876">
        <v>1366199</v>
      </c>
      <c r="BF1876">
        <v>1</v>
      </c>
      <c r="BG1876">
        <v>3</v>
      </c>
      <c r="CC1876" t="s">
        <v>4579</v>
      </c>
      <c r="CD1876">
        <v>5</v>
      </c>
      <c r="CN1876" t="s">
        <v>4530</v>
      </c>
      <c r="CP1876" t="s">
        <v>4555</v>
      </c>
      <c r="CQ1876" t="s">
        <v>21866</v>
      </c>
    </row>
    <row r="1877" spans="1:99" x14ac:dyDescent="0.2">
      <c r="A1877" s="21" t="s">
        <v>21867</v>
      </c>
      <c r="B1877" t="s">
        <v>21868</v>
      </c>
      <c r="C1877" s="16">
        <v>42005</v>
      </c>
      <c r="D1877" t="s">
        <v>4501</v>
      </c>
      <c r="F1877" t="s">
        <v>53</v>
      </c>
      <c r="G1877" t="s">
        <v>21869</v>
      </c>
      <c r="H1877" t="s">
        <v>4503</v>
      </c>
      <c r="I1877" t="s">
        <v>52</v>
      </c>
      <c r="J1877" t="s">
        <v>21870</v>
      </c>
      <c r="K1877" t="s">
        <v>4654</v>
      </c>
      <c r="L1877" t="s">
        <v>21871</v>
      </c>
      <c r="M1877">
        <v>26.359000000000002</v>
      </c>
      <c r="N1877" t="s">
        <v>4484</v>
      </c>
      <c r="S1877" t="s">
        <v>4485</v>
      </c>
      <c r="T1877" t="s">
        <v>21872</v>
      </c>
      <c r="U1877" t="s">
        <v>21873</v>
      </c>
      <c r="V1877" t="s">
        <v>21874</v>
      </c>
      <c r="W1877" t="s">
        <v>21875</v>
      </c>
      <c r="X1877" t="s">
        <v>21876</v>
      </c>
      <c r="Y1877">
        <v>41445864077</v>
      </c>
      <c r="Z1877">
        <v>4</v>
      </c>
      <c r="AM1877">
        <v>2</v>
      </c>
      <c r="AN1877" t="s">
        <v>21877</v>
      </c>
      <c r="AO1877" s="17">
        <v>18568</v>
      </c>
      <c r="AP1877">
        <v>7</v>
      </c>
      <c r="AQ1877" t="s">
        <v>52</v>
      </c>
      <c r="AR1877" s="16">
        <v>44187</v>
      </c>
      <c r="AS1877">
        <v>4370000</v>
      </c>
      <c r="AT1877" t="s">
        <v>39</v>
      </c>
      <c r="AU1877">
        <v>4370000</v>
      </c>
      <c r="AV1877">
        <v>4370000</v>
      </c>
      <c r="AW1877" t="s">
        <v>39</v>
      </c>
      <c r="AX1877">
        <v>4370000</v>
      </c>
      <c r="AY1877" t="s">
        <v>52</v>
      </c>
      <c r="AZ1877">
        <v>8840000</v>
      </c>
      <c r="BA1877" t="s">
        <v>39</v>
      </c>
      <c r="BB1877">
        <v>8840000</v>
      </c>
      <c r="BC1877">
        <v>8871145</v>
      </c>
      <c r="BD1877" t="s">
        <v>39</v>
      </c>
      <c r="BE1877">
        <v>8871145</v>
      </c>
      <c r="BF1877">
        <v>2</v>
      </c>
      <c r="BG1877">
        <v>2</v>
      </c>
      <c r="CC1877" t="s">
        <v>5620</v>
      </c>
      <c r="CD1877">
        <v>2</v>
      </c>
      <c r="CJ1877">
        <v>31250</v>
      </c>
      <c r="CK1877" t="s">
        <v>39</v>
      </c>
      <c r="CL1877">
        <v>31250</v>
      </c>
      <c r="CP1877" t="s">
        <v>21878</v>
      </c>
      <c r="CQ1877" t="s">
        <v>21879</v>
      </c>
      <c r="CU1877">
        <v>27</v>
      </c>
    </row>
    <row r="1878" spans="1:99" x14ac:dyDescent="0.2">
      <c r="A1878" s="21" t="s">
        <v>21880</v>
      </c>
      <c r="B1878" t="s">
        <v>21881</v>
      </c>
      <c r="C1878" s="16">
        <v>43466</v>
      </c>
      <c r="D1878" t="s">
        <v>4501</v>
      </c>
      <c r="G1878" t="s">
        <v>21882</v>
      </c>
      <c r="H1878" t="s">
        <v>4503</v>
      </c>
      <c r="I1878" t="s">
        <v>52</v>
      </c>
      <c r="J1878" t="s">
        <v>1330</v>
      </c>
      <c r="K1878" t="s">
        <v>4828</v>
      </c>
      <c r="L1878" t="s">
        <v>21883</v>
      </c>
      <c r="M1878">
        <v>26.37</v>
      </c>
      <c r="N1878" t="s">
        <v>4484</v>
      </c>
      <c r="S1878" t="s">
        <v>4485</v>
      </c>
      <c r="T1878" t="s">
        <v>21884</v>
      </c>
      <c r="U1878" t="s">
        <v>21885</v>
      </c>
      <c r="W1878" t="s">
        <v>21886</v>
      </c>
      <c r="Z1878">
        <v>2</v>
      </c>
      <c r="AM1878">
        <v>4</v>
      </c>
      <c r="AN1878" t="s">
        <v>21887</v>
      </c>
      <c r="AO1878" s="18">
        <v>44470</v>
      </c>
      <c r="AP1878">
        <v>3</v>
      </c>
      <c r="AQ1878" t="s">
        <v>52</v>
      </c>
      <c r="AR1878" s="16">
        <v>44348</v>
      </c>
      <c r="AY1878" t="s">
        <v>52</v>
      </c>
      <c r="AZ1878">
        <v>1000000</v>
      </c>
      <c r="BA1878" t="s">
        <v>39</v>
      </c>
      <c r="BB1878">
        <v>1000000</v>
      </c>
      <c r="BC1878">
        <v>1000000</v>
      </c>
      <c r="BD1878" t="s">
        <v>39</v>
      </c>
      <c r="BE1878">
        <v>1000000</v>
      </c>
      <c r="BG1878">
        <v>2</v>
      </c>
      <c r="CC1878" t="s">
        <v>5363</v>
      </c>
      <c r="CD1878">
        <v>4</v>
      </c>
      <c r="CN1878" t="s">
        <v>4530</v>
      </c>
      <c r="CP1878" t="s">
        <v>5045</v>
      </c>
      <c r="CQ1878" t="s">
        <v>21888</v>
      </c>
    </row>
    <row r="1879" spans="1:99" x14ac:dyDescent="0.2">
      <c r="A1879" s="21" t="s">
        <v>21889</v>
      </c>
      <c r="B1879" t="s">
        <v>21890</v>
      </c>
      <c r="C1879" s="16">
        <v>41061</v>
      </c>
      <c r="D1879" t="s">
        <v>4546</v>
      </c>
      <c r="F1879" t="s">
        <v>77</v>
      </c>
      <c r="G1879" t="s">
        <v>21891</v>
      </c>
      <c r="H1879" t="s">
        <v>4503</v>
      </c>
      <c r="I1879" t="s">
        <v>97</v>
      </c>
      <c r="J1879" t="s">
        <v>21892</v>
      </c>
      <c r="K1879" t="s">
        <v>4696</v>
      </c>
      <c r="L1879" t="s">
        <v>21893</v>
      </c>
      <c r="M1879">
        <v>26.425999999999998</v>
      </c>
      <c r="N1879" t="s">
        <v>4484</v>
      </c>
      <c r="S1879" t="s">
        <v>4485</v>
      </c>
      <c r="T1879" t="s">
        <v>21894</v>
      </c>
      <c r="U1879" t="s">
        <v>21895</v>
      </c>
      <c r="V1879" t="s">
        <v>21896</v>
      </c>
      <c r="W1879" t="s">
        <v>21897</v>
      </c>
      <c r="X1879" t="s">
        <v>21898</v>
      </c>
      <c r="Y1879" t="s">
        <v>21899</v>
      </c>
      <c r="Z1879">
        <v>52</v>
      </c>
      <c r="AD1879">
        <v>5</v>
      </c>
      <c r="AE1879">
        <v>5</v>
      </c>
      <c r="AF1879">
        <v>2</v>
      </c>
      <c r="AH1879">
        <v>1</v>
      </c>
      <c r="AI1879">
        <v>1</v>
      </c>
      <c r="AM1879">
        <v>2</v>
      </c>
      <c r="AN1879" t="s">
        <v>21900</v>
      </c>
      <c r="AO1879" s="17">
        <v>18568</v>
      </c>
      <c r="AP1879">
        <v>3</v>
      </c>
      <c r="AR1879" s="16">
        <v>43536</v>
      </c>
      <c r="AS1879">
        <v>4833195</v>
      </c>
      <c r="AT1879" t="s">
        <v>35</v>
      </c>
      <c r="AU1879">
        <v>5455467</v>
      </c>
      <c r="AV1879">
        <v>4833195</v>
      </c>
      <c r="AW1879" t="s">
        <v>35</v>
      </c>
      <c r="AX1879">
        <v>5455467</v>
      </c>
      <c r="AY1879" t="s">
        <v>97</v>
      </c>
      <c r="AZ1879">
        <v>6933195</v>
      </c>
      <c r="BA1879" t="s">
        <v>35</v>
      </c>
      <c r="BB1879">
        <v>7751132</v>
      </c>
      <c r="BC1879">
        <v>6933195</v>
      </c>
      <c r="BD1879" t="s">
        <v>35</v>
      </c>
      <c r="BE1879">
        <v>7751132</v>
      </c>
      <c r="CC1879" t="s">
        <v>4926</v>
      </c>
      <c r="CD1879">
        <v>13</v>
      </c>
      <c r="CF1879">
        <v>0</v>
      </c>
      <c r="CG1879">
        <v>5</v>
      </c>
      <c r="CI1879" t="s">
        <v>4498</v>
      </c>
    </row>
    <row r="1880" spans="1:99" x14ac:dyDescent="0.2">
      <c r="A1880" s="21" t="s">
        <v>21901</v>
      </c>
      <c r="B1880" t="s">
        <v>21902</v>
      </c>
      <c r="C1880" s="16">
        <v>41465</v>
      </c>
      <c r="D1880" t="s">
        <v>4476</v>
      </c>
      <c r="E1880" t="s">
        <v>4477</v>
      </c>
      <c r="F1880" t="s">
        <v>77</v>
      </c>
      <c r="G1880" t="s">
        <v>21903</v>
      </c>
      <c r="H1880" t="s">
        <v>4503</v>
      </c>
      <c r="I1880" t="s">
        <v>52</v>
      </c>
      <c r="J1880" t="s">
        <v>4246</v>
      </c>
      <c r="K1880" t="s">
        <v>4587</v>
      </c>
      <c r="L1880" t="s">
        <v>21904</v>
      </c>
      <c r="M1880">
        <v>26.568999999999999</v>
      </c>
      <c r="N1880" t="s">
        <v>4484</v>
      </c>
      <c r="S1880" t="s">
        <v>4485</v>
      </c>
      <c r="T1880" t="s">
        <v>21905</v>
      </c>
      <c r="U1880" t="s">
        <v>21906</v>
      </c>
      <c r="V1880" t="s">
        <v>21907</v>
      </c>
      <c r="W1880" t="s">
        <v>21908</v>
      </c>
      <c r="X1880" t="s">
        <v>21909</v>
      </c>
      <c r="Y1880" t="s">
        <v>21910</v>
      </c>
      <c r="Z1880">
        <v>35</v>
      </c>
      <c r="AM1880">
        <v>2</v>
      </c>
      <c r="AN1880" t="s">
        <v>21911</v>
      </c>
      <c r="AO1880" s="17">
        <v>18568</v>
      </c>
      <c r="AP1880">
        <v>7</v>
      </c>
      <c r="AQ1880" t="s">
        <v>52</v>
      </c>
      <c r="AR1880" s="16">
        <v>43009</v>
      </c>
      <c r="AY1880" t="s">
        <v>52</v>
      </c>
      <c r="AZ1880">
        <v>2079732</v>
      </c>
      <c r="BA1880" t="s">
        <v>39</v>
      </c>
      <c r="BB1880">
        <v>2079732</v>
      </c>
      <c r="BC1880">
        <v>2079732</v>
      </c>
      <c r="BD1880" t="s">
        <v>39</v>
      </c>
      <c r="BE1880">
        <v>2079732</v>
      </c>
      <c r="BF1880">
        <v>3</v>
      </c>
      <c r="BG1880">
        <v>8</v>
      </c>
      <c r="CC1880" t="s">
        <v>4579</v>
      </c>
      <c r="CD1880">
        <v>2</v>
      </c>
      <c r="CN1880" t="s">
        <v>5008</v>
      </c>
      <c r="CP1880" t="s">
        <v>4927</v>
      </c>
      <c r="CQ1880" t="s">
        <v>21912</v>
      </c>
      <c r="CT1880">
        <v>3</v>
      </c>
      <c r="CU1880">
        <v>23</v>
      </c>
    </row>
    <row r="1881" spans="1:99" x14ac:dyDescent="0.2">
      <c r="A1881" s="21" t="s">
        <v>1684</v>
      </c>
      <c r="B1881" t="s">
        <v>1685</v>
      </c>
      <c r="C1881" s="16">
        <v>43164</v>
      </c>
      <c r="D1881" t="s">
        <v>4476</v>
      </c>
      <c r="G1881" t="s">
        <v>21913</v>
      </c>
      <c r="H1881" t="s">
        <v>4503</v>
      </c>
      <c r="I1881" t="s">
        <v>52</v>
      </c>
      <c r="J1881" t="s">
        <v>1301</v>
      </c>
      <c r="K1881" t="s">
        <v>4506</v>
      </c>
      <c r="L1881" t="s">
        <v>1686</v>
      </c>
      <c r="M1881">
        <v>26.707000000000001</v>
      </c>
      <c r="N1881" t="s">
        <v>4484</v>
      </c>
      <c r="S1881" t="s">
        <v>4485</v>
      </c>
      <c r="T1881" t="s">
        <v>1687</v>
      </c>
      <c r="U1881" t="s">
        <v>21914</v>
      </c>
      <c r="V1881" t="s">
        <v>21915</v>
      </c>
      <c r="W1881" t="s">
        <v>21916</v>
      </c>
      <c r="X1881" t="s">
        <v>21917</v>
      </c>
      <c r="Y1881" t="s">
        <v>21918</v>
      </c>
      <c r="Z1881">
        <v>1</v>
      </c>
      <c r="AM1881">
        <v>2</v>
      </c>
      <c r="AN1881" t="s">
        <v>21919</v>
      </c>
      <c r="AO1881" s="17">
        <v>18568</v>
      </c>
      <c r="AP1881">
        <v>3</v>
      </c>
      <c r="AQ1881" t="s">
        <v>52</v>
      </c>
      <c r="AR1881" s="16">
        <v>44286</v>
      </c>
      <c r="AS1881">
        <v>1000000</v>
      </c>
      <c r="AT1881" t="s">
        <v>35</v>
      </c>
      <c r="AU1881">
        <v>1172735</v>
      </c>
      <c r="AV1881">
        <v>1000000</v>
      </c>
      <c r="AW1881" t="s">
        <v>35</v>
      </c>
      <c r="AX1881">
        <v>1172735</v>
      </c>
      <c r="AY1881" t="s">
        <v>52</v>
      </c>
      <c r="AZ1881">
        <v>2072736</v>
      </c>
      <c r="BA1881" t="s">
        <v>39</v>
      </c>
      <c r="BB1881">
        <v>2072736</v>
      </c>
      <c r="BC1881">
        <v>2072736</v>
      </c>
      <c r="BD1881" t="s">
        <v>39</v>
      </c>
      <c r="BE1881">
        <v>2072736</v>
      </c>
      <c r="CC1881" t="s">
        <v>5363</v>
      </c>
      <c r="CD1881">
        <v>5</v>
      </c>
      <c r="CP1881" t="s">
        <v>4848</v>
      </c>
    </row>
    <row r="1882" spans="1:99" x14ac:dyDescent="0.2">
      <c r="A1882" s="21" t="s">
        <v>21920</v>
      </c>
      <c r="B1882" t="s">
        <v>21921</v>
      </c>
      <c r="C1882" s="16">
        <v>41353</v>
      </c>
      <c r="D1882" t="s">
        <v>4476</v>
      </c>
      <c r="F1882" t="s">
        <v>53</v>
      </c>
      <c r="G1882" t="s">
        <v>21922</v>
      </c>
      <c r="H1882" t="s">
        <v>4503</v>
      </c>
      <c r="I1882" t="s">
        <v>60</v>
      </c>
      <c r="J1882" t="s">
        <v>21923</v>
      </c>
      <c r="K1882" t="s">
        <v>18165</v>
      </c>
      <c r="L1882" t="s">
        <v>21924</v>
      </c>
      <c r="M1882">
        <v>26.760999999999999</v>
      </c>
      <c r="N1882" t="s">
        <v>4484</v>
      </c>
      <c r="S1882" t="s">
        <v>4485</v>
      </c>
      <c r="T1882" t="s">
        <v>21925</v>
      </c>
      <c r="U1882" t="s">
        <v>21926</v>
      </c>
      <c r="V1882" t="s">
        <v>21927</v>
      </c>
      <c r="W1882" t="s">
        <v>21928</v>
      </c>
      <c r="X1882" t="s">
        <v>21929</v>
      </c>
      <c r="Y1882" t="s">
        <v>21930</v>
      </c>
      <c r="Z1882">
        <v>8</v>
      </c>
      <c r="AM1882">
        <v>3</v>
      </c>
      <c r="AN1882" t="s">
        <v>21931</v>
      </c>
      <c r="AO1882" s="17">
        <v>18568</v>
      </c>
      <c r="AP1882">
        <v>6</v>
      </c>
      <c r="AQ1882" t="s">
        <v>61</v>
      </c>
      <c r="AR1882" s="16">
        <v>43435</v>
      </c>
      <c r="AS1882">
        <v>12000000</v>
      </c>
      <c r="AT1882" t="s">
        <v>39</v>
      </c>
      <c r="AU1882">
        <v>12000000</v>
      </c>
      <c r="AV1882">
        <v>12000000</v>
      </c>
      <c r="AW1882" t="s">
        <v>39</v>
      </c>
      <c r="AX1882">
        <v>12000000</v>
      </c>
      <c r="AY1882" t="s">
        <v>60</v>
      </c>
      <c r="AZ1882">
        <v>14616419</v>
      </c>
      <c r="BA1882" t="s">
        <v>39</v>
      </c>
      <c r="BB1882">
        <v>14616419</v>
      </c>
      <c r="BC1882">
        <v>17101129</v>
      </c>
      <c r="BD1882" t="s">
        <v>39</v>
      </c>
      <c r="BE1882">
        <v>17101129</v>
      </c>
      <c r="BF1882">
        <v>1</v>
      </c>
      <c r="BG1882">
        <v>6</v>
      </c>
      <c r="CC1882" t="s">
        <v>5838</v>
      </c>
      <c r="CD1882">
        <v>3</v>
      </c>
      <c r="CF1882">
        <v>5</v>
      </c>
      <c r="CG1882">
        <v>0</v>
      </c>
      <c r="CH1882" t="s">
        <v>4608</v>
      </c>
      <c r="CN1882" t="s">
        <v>5008</v>
      </c>
      <c r="CP1882" t="s">
        <v>21932</v>
      </c>
      <c r="CQ1882" t="s">
        <v>21933</v>
      </c>
      <c r="CU1882">
        <v>20</v>
      </c>
    </row>
    <row r="1883" spans="1:99" x14ac:dyDescent="0.2">
      <c r="A1883" s="21" t="s">
        <v>21934</v>
      </c>
      <c r="B1883" t="s">
        <v>21935</v>
      </c>
      <c r="C1883" s="16">
        <v>42957</v>
      </c>
      <c r="D1883" t="s">
        <v>4476</v>
      </c>
      <c r="G1883" t="s">
        <v>21936</v>
      </c>
      <c r="H1883" t="s">
        <v>4503</v>
      </c>
      <c r="I1883" t="s">
        <v>213</v>
      </c>
      <c r="J1883" t="s">
        <v>21937</v>
      </c>
      <c r="K1883" t="s">
        <v>4506</v>
      </c>
      <c r="L1883" t="s">
        <v>21938</v>
      </c>
      <c r="M1883">
        <v>26.805</v>
      </c>
      <c r="N1883" t="s">
        <v>4484</v>
      </c>
      <c r="S1883" t="s">
        <v>4485</v>
      </c>
      <c r="T1883" t="s">
        <v>21939</v>
      </c>
      <c r="U1883" t="s">
        <v>21940</v>
      </c>
      <c r="W1883" t="s">
        <v>21941</v>
      </c>
      <c r="X1883" t="s">
        <v>21942</v>
      </c>
      <c r="Z1883">
        <v>245</v>
      </c>
      <c r="AM1883">
        <v>1</v>
      </c>
      <c r="AN1883" t="s">
        <v>21943</v>
      </c>
      <c r="AO1883" s="18">
        <v>44470</v>
      </c>
      <c r="AP1883">
        <v>3</v>
      </c>
      <c r="AQ1883" t="s">
        <v>52</v>
      </c>
      <c r="AR1883" s="16">
        <v>43949</v>
      </c>
      <c r="AS1883">
        <v>72500</v>
      </c>
      <c r="AT1883" t="s">
        <v>1244</v>
      </c>
      <c r="AU1883">
        <v>90151</v>
      </c>
      <c r="AV1883">
        <v>72500</v>
      </c>
      <c r="AW1883" t="s">
        <v>1244</v>
      </c>
      <c r="AX1883">
        <v>90151</v>
      </c>
      <c r="AY1883" t="s">
        <v>213</v>
      </c>
      <c r="AZ1883">
        <v>72500</v>
      </c>
      <c r="BA1883" t="s">
        <v>1244</v>
      </c>
      <c r="BB1883">
        <v>90151</v>
      </c>
      <c r="BC1883">
        <v>190151</v>
      </c>
      <c r="BD1883" t="s">
        <v>39</v>
      </c>
      <c r="BE1883">
        <v>190151</v>
      </c>
      <c r="CP1883" t="s">
        <v>6331</v>
      </c>
    </row>
    <row r="1884" spans="1:99" x14ac:dyDescent="0.2">
      <c r="A1884" s="21" t="s">
        <v>21944</v>
      </c>
      <c r="B1884" t="s">
        <v>21945</v>
      </c>
      <c r="C1884" s="16">
        <v>43817</v>
      </c>
      <c r="D1884" t="s">
        <v>4476</v>
      </c>
      <c r="G1884" t="s">
        <v>21946</v>
      </c>
      <c r="H1884" t="s">
        <v>4503</v>
      </c>
      <c r="I1884" t="s">
        <v>52</v>
      </c>
      <c r="J1884" t="s">
        <v>21947</v>
      </c>
      <c r="K1884" t="s">
        <v>4520</v>
      </c>
      <c r="L1884" t="s">
        <v>21948</v>
      </c>
      <c r="M1884">
        <v>26.847000000000001</v>
      </c>
      <c r="N1884" t="s">
        <v>4484</v>
      </c>
      <c r="S1884" t="s">
        <v>4485</v>
      </c>
      <c r="T1884" t="s">
        <v>21949</v>
      </c>
      <c r="U1884" t="s">
        <v>21950</v>
      </c>
      <c r="V1884" t="s">
        <v>21951</v>
      </c>
      <c r="W1884" t="s">
        <v>21952</v>
      </c>
      <c r="X1884" t="s">
        <v>21953</v>
      </c>
      <c r="Y1884">
        <v>491724121441</v>
      </c>
      <c r="Z1884">
        <v>8</v>
      </c>
      <c r="AM1884">
        <v>2</v>
      </c>
      <c r="AN1884" t="s">
        <v>21954</v>
      </c>
      <c r="AO1884" s="18">
        <v>44470</v>
      </c>
      <c r="AP1884">
        <v>3</v>
      </c>
      <c r="AQ1884" t="s">
        <v>52</v>
      </c>
      <c r="AR1884" s="16">
        <v>44250</v>
      </c>
      <c r="AS1884">
        <v>1000000</v>
      </c>
      <c r="AT1884" t="s">
        <v>35</v>
      </c>
      <c r="AU1884">
        <v>1215102</v>
      </c>
      <c r="AV1884">
        <v>1000000</v>
      </c>
      <c r="AW1884" t="s">
        <v>35</v>
      </c>
      <c r="AX1884">
        <v>1215102</v>
      </c>
      <c r="AY1884" t="s">
        <v>52</v>
      </c>
      <c r="AZ1884">
        <v>1150000</v>
      </c>
      <c r="BA1884" t="s">
        <v>35</v>
      </c>
      <c r="BB1884">
        <v>1382433</v>
      </c>
      <c r="BC1884">
        <v>1150000</v>
      </c>
      <c r="BD1884" t="s">
        <v>35</v>
      </c>
      <c r="BE1884">
        <v>1382433</v>
      </c>
      <c r="BF1884">
        <v>1</v>
      </c>
      <c r="BG1884">
        <v>6</v>
      </c>
      <c r="CC1884" t="s">
        <v>5965</v>
      </c>
      <c r="CD1884">
        <v>1</v>
      </c>
      <c r="CF1884">
        <v>0</v>
      </c>
      <c r="CG1884">
        <v>1</v>
      </c>
      <c r="CI1884" t="s">
        <v>4580</v>
      </c>
      <c r="CN1884" t="s">
        <v>4530</v>
      </c>
      <c r="CP1884" t="s">
        <v>21955</v>
      </c>
      <c r="CQ1884" t="s">
        <v>21956</v>
      </c>
    </row>
    <row r="1885" spans="1:99" x14ac:dyDescent="0.2">
      <c r="A1885" s="21" t="s">
        <v>3025</v>
      </c>
      <c r="B1885" t="s">
        <v>3026</v>
      </c>
      <c r="C1885" s="16">
        <v>40909</v>
      </c>
      <c r="D1885" t="s">
        <v>4501</v>
      </c>
      <c r="F1885" t="s">
        <v>53</v>
      </c>
      <c r="G1885" t="s">
        <v>3027</v>
      </c>
      <c r="H1885" t="s">
        <v>4503</v>
      </c>
      <c r="I1885" t="s">
        <v>60</v>
      </c>
      <c r="J1885" t="s">
        <v>2240</v>
      </c>
      <c r="K1885" t="s">
        <v>4506</v>
      </c>
      <c r="L1885" t="s">
        <v>3027</v>
      </c>
      <c r="M1885">
        <v>26.88</v>
      </c>
      <c r="N1885" t="s">
        <v>4484</v>
      </c>
      <c r="S1885" t="s">
        <v>4485</v>
      </c>
      <c r="T1885" t="s">
        <v>3028</v>
      </c>
      <c r="U1885" t="s">
        <v>21957</v>
      </c>
      <c r="V1885" t="s">
        <v>21958</v>
      </c>
      <c r="W1885" t="s">
        <v>21959</v>
      </c>
      <c r="X1885" t="s">
        <v>21960</v>
      </c>
      <c r="Z1885">
        <v>5</v>
      </c>
      <c r="AM1885">
        <v>1</v>
      </c>
      <c r="AN1885" t="s">
        <v>21961</v>
      </c>
      <c r="AO1885" s="17">
        <v>18568</v>
      </c>
      <c r="AP1885">
        <v>3</v>
      </c>
      <c r="AQ1885" t="s">
        <v>61</v>
      </c>
      <c r="AR1885" s="16">
        <v>43103</v>
      </c>
      <c r="AS1885">
        <v>5000000</v>
      </c>
      <c r="AT1885" t="s">
        <v>39</v>
      </c>
      <c r="AU1885">
        <v>5000000</v>
      </c>
      <c r="AV1885">
        <v>5000000</v>
      </c>
      <c r="AW1885" t="s">
        <v>39</v>
      </c>
      <c r="AX1885">
        <v>5000000</v>
      </c>
      <c r="AY1885" t="s">
        <v>60</v>
      </c>
      <c r="AZ1885">
        <v>11500000</v>
      </c>
      <c r="BA1885" t="s">
        <v>39</v>
      </c>
      <c r="BB1885">
        <v>11500000</v>
      </c>
      <c r="BC1885">
        <v>11500000</v>
      </c>
      <c r="BD1885" t="s">
        <v>39</v>
      </c>
      <c r="BE1885">
        <v>11500000</v>
      </c>
      <c r="CC1885" t="s">
        <v>4791</v>
      </c>
      <c r="CD1885">
        <v>3</v>
      </c>
      <c r="CP1885" t="s">
        <v>4728</v>
      </c>
      <c r="CU1885">
        <v>14</v>
      </c>
    </row>
    <row r="1886" spans="1:99" x14ac:dyDescent="0.2">
      <c r="A1886" s="21" t="s">
        <v>2996</v>
      </c>
      <c r="B1886" t="s">
        <v>2998</v>
      </c>
      <c r="C1886" s="16">
        <v>42005</v>
      </c>
      <c r="D1886" t="s">
        <v>4501</v>
      </c>
      <c r="F1886" t="s">
        <v>53</v>
      </c>
      <c r="G1886" t="s">
        <v>21962</v>
      </c>
      <c r="H1886" t="s">
        <v>4503</v>
      </c>
      <c r="I1886" t="s">
        <v>5327</v>
      </c>
      <c r="J1886" t="s">
        <v>2997</v>
      </c>
      <c r="K1886" t="s">
        <v>4506</v>
      </c>
      <c r="L1886" t="s">
        <v>2999</v>
      </c>
      <c r="M1886">
        <v>26.928000000000001</v>
      </c>
      <c r="N1886" t="s">
        <v>4484</v>
      </c>
      <c r="S1886" t="s">
        <v>4485</v>
      </c>
      <c r="T1886" t="s">
        <v>3000</v>
      </c>
      <c r="U1886" t="s">
        <v>21963</v>
      </c>
      <c r="V1886" t="s">
        <v>21964</v>
      </c>
      <c r="W1886" t="s">
        <v>21965</v>
      </c>
      <c r="X1886" t="s">
        <v>21966</v>
      </c>
      <c r="Z1886">
        <v>47</v>
      </c>
      <c r="AM1886">
        <v>2</v>
      </c>
      <c r="AN1886" t="s">
        <v>21967</v>
      </c>
      <c r="AO1886" s="17">
        <v>18568</v>
      </c>
      <c r="AP1886">
        <v>6</v>
      </c>
      <c r="AR1886" s="16">
        <v>44326</v>
      </c>
      <c r="AS1886">
        <v>586255</v>
      </c>
      <c r="AT1886" t="s">
        <v>1244</v>
      </c>
      <c r="AU1886">
        <v>828415</v>
      </c>
      <c r="AV1886">
        <v>586255</v>
      </c>
      <c r="AW1886" t="s">
        <v>1244</v>
      </c>
      <c r="AX1886">
        <v>828415</v>
      </c>
      <c r="AY1886" t="s">
        <v>5327</v>
      </c>
      <c r="AZ1886">
        <v>3526255</v>
      </c>
      <c r="BA1886" t="s">
        <v>1244</v>
      </c>
      <c r="BB1886">
        <v>4633054</v>
      </c>
      <c r="BC1886">
        <v>3526255</v>
      </c>
      <c r="BD1886" t="s">
        <v>1244</v>
      </c>
      <c r="BE1886">
        <v>4633054</v>
      </c>
      <c r="CP1886" t="s">
        <v>21968</v>
      </c>
    </row>
    <row r="1887" spans="1:99" x14ac:dyDescent="0.2">
      <c r="A1887" s="21" t="s">
        <v>21969</v>
      </c>
      <c r="B1887" t="s">
        <v>21970</v>
      </c>
      <c r="C1887" s="16">
        <v>40749</v>
      </c>
      <c r="D1887" t="s">
        <v>4476</v>
      </c>
      <c r="F1887" t="s">
        <v>53</v>
      </c>
      <c r="G1887" t="s">
        <v>21971</v>
      </c>
      <c r="H1887" t="s">
        <v>4503</v>
      </c>
      <c r="I1887" t="s">
        <v>97</v>
      </c>
      <c r="J1887" t="s">
        <v>21972</v>
      </c>
      <c r="K1887" t="s">
        <v>7581</v>
      </c>
      <c r="L1887" t="s">
        <v>21973</v>
      </c>
      <c r="M1887">
        <v>27.015999999999998</v>
      </c>
      <c r="N1887" t="s">
        <v>4484</v>
      </c>
      <c r="S1887" t="s">
        <v>4485</v>
      </c>
      <c r="T1887" t="s">
        <v>21974</v>
      </c>
      <c r="U1887" t="s">
        <v>21975</v>
      </c>
      <c r="V1887" t="s">
        <v>21976</v>
      </c>
      <c r="W1887" t="s">
        <v>21977</v>
      </c>
      <c r="X1887" t="s">
        <v>21978</v>
      </c>
      <c r="Y1887" t="s">
        <v>21979</v>
      </c>
      <c r="Z1887">
        <v>31</v>
      </c>
      <c r="AM1887">
        <v>3</v>
      </c>
      <c r="AN1887" t="s">
        <v>21980</v>
      </c>
      <c r="AO1887" s="17">
        <v>18568</v>
      </c>
      <c r="AP1887">
        <v>6</v>
      </c>
      <c r="AR1887" s="16">
        <v>43079</v>
      </c>
      <c r="AY1887" t="s">
        <v>97</v>
      </c>
      <c r="AZ1887">
        <v>1570000</v>
      </c>
      <c r="BA1887" t="s">
        <v>39</v>
      </c>
      <c r="BB1887">
        <v>1570000</v>
      </c>
      <c r="BC1887">
        <v>1700000</v>
      </c>
      <c r="BD1887" t="s">
        <v>39</v>
      </c>
      <c r="BE1887">
        <v>1700000</v>
      </c>
      <c r="BF1887">
        <v>2</v>
      </c>
      <c r="BG1887">
        <v>4</v>
      </c>
      <c r="CC1887" t="s">
        <v>21981</v>
      </c>
      <c r="CD1887">
        <v>9</v>
      </c>
      <c r="CF1887">
        <v>0</v>
      </c>
      <c r="CG1887">
        <v>2</v>
      </c>
      <c r="CI1887" t="s">
        <v>4580</v>
      </c>
      <c r="CN1887" t="s">
        <v>4530</v>
      </c>
      <c r="CP1887" t="s">
        <v>6484</v>
      </c>
      <c r="CQ1887" t="s">
        <v>21982</v>
      </c>
      <c r="CU1887">
        <v>22</v>
      </c>
    </row>
    <row r="1888" spans="1:99" x14ac:dyDescent="0.2">
      <c r="A1888" s="21" t="s">
        <v>3894</v>
      </c>
      <c r="B1888" t="s">
        <v>3895</v>
      </c>
      <c r="C1888" s="16">
        <v>41640</v>
      </c>
      <c r="D1888" t="s">
        <v>4501</v>
      </c>
      <c r="F1888" t="s">
        <v>77</v>
      </c>
      <c r="G1888" t="s">
        <v>21983</v>
      </c>
    </row>
    <row r="1889" spans="1:99" x14ac:dyDescent="0.2">
      <c r="A1889" s="21" t="s">
        <v>3515</v>
      </c>
      <c r="B1889" t="s">
        <v>3517</v>
      </c>
      <c r="C1889" s="16">
        <v>42005</v>
      </c>
      <c r="D1889" t="s">
        <v>4501</v>
      </c>
      <c r="F1889" t="s">
        <v>77</v>
      </c>
      <c r="G1889" t="s">
        <v>21984</v>
      </c>
      <c r="H1889" t="s">
        <v>4503</v>
      </c>
      <c r="I1889" t="s">
        <v>60</v>
      </c>
      <c r="J1889" t="s">
        <v>3516</v>
      </c>
      <c r="K1889" t="s">
        <v>4506</v>
      </c>
      <c r="L1889" t="s">
        <v>3518</v>
      </c>
      <c r="M1889">
        <v>27.085999999999999</v>
      </c>
      <c r="N1889" t="s">
        <v>4484</v>
      </c>
      <c r="S1889" t="s">
        <v>4485</v>
      </c>
      <c r="T1889" t="s">
        <v>3519</v>
      </c>
      <c r="U1889" t="s">
        <v>21985</v>
      </c>
      <c r="V1889" t="s">
        <v>21986</v>
      </c>
      <c r="W1889" t="s">
        <v>21987</v>
      </c>
      <c r="X1889" t="s">
        <v>21988</v>
      </c>
      <c r="Z1889">
        <v>9</v>
      </c>
      <c r="AM1889">
        <v>4</v>
      </c>
      <c r="AN1889" t="s">
        <v>21989</v>
      </c>
      <c r="AO1889" t="s">
        <v>4528</v>
      </c>
      <c r="AP1889">
        <v>3</v>
      </c>
      <c r="AQ1889" t="s">
        <v>61</v>
      </c>
      <c r="AR1889" s="16">
        <v>42746</v>
      </c>
      <c r="AS1889">
        <v>20000000</v>
      </c>
      <c r="AT1889" t="s">
        <v>35</v>
      </c>
      <c r="AU1889">
        <v>21189560</v>
      </c>
      <c r="AV1889">
        <v>20000000</v>
      </c>
      <c r="AW1889" t="s">
        <v>35</v>
      </c>
      <c r="AX1889">
        <v>21189560</v>
      </c>
      <c r="AY1889" t="s">
        <v>60</v>
      </c>
      <c r="AZ1889">
        <v>21189561</v>
      </c>
      <c r="BA1889" t="s">
        <v>39</v>
      </c>
      <c r="BB1889">
        <v>21189561</v>
      </c>
      <c r="BC1889">
        <v>21189561</v>
      </c>
      <c r="BD1889" t="s">
        <v>39</v>
      </c>
      <c r="BE1889">
        <v>21189561</v>
      </c>
      <c r="BF1889">
        <v>1</v>
      </c>
      <c r="BG1889">
        <v>9</v>
      </c>
      <c r="CC1889" t="s">
        <v>5771</v>
      </c>
      <c r="CD1889">
        <v>2</v>
      </c>
      <c r="CF1889">
        <v>0</v>
      </c>
      <c r="CG1889">
        <v>1</v>
      </c>
      <c r="CI1889" t="s">
        <v>4498</v>
      </c>
    </row>
    <row r="1890" spans="1:99" x14ac:dyDescent="0.2">
      <c r="A1890" s="21" t="s">
        <v>21990</v>
      </c>
      <c r="B1890" t="s">
        <v>21991</v>
      </c>
      <c r="C1890" s="16">
        <v>41849</v>
      </c>
      <c r="D1890" t="s">
        <v>4476</v>
      </c>
      <c r="E1890" t="s">
        <v>4881</v>
      </c>
      <c r="F1890" t="s">
        <v>77</v>
      </c>
      <c r="G1890" t="s">
        <v>21992</v>
      </c>
      <c r="H1890" t="s">
        <v>4503</v>
      </c>
      <c r="I1890" t="s">
        <v>52</v>
      </c>
      <c r="J1890" t="s">
        <v>21993</v>
      </c>
      <c r="K1890" t="s">
        <v>5500</v>
      </c>
      <c r="L1890" t="s">
        <v>21994</v>
      </c>
      <c r="M1890">
        <v>27.135000000000002</v>
      </c>
      <c r="N1890" t="s">
        <v>4484</v>
      </c>
      <c r="O1890" s="16">
        <v>43313</v>
      </c>
      <c r="P1890" t="s">
        <v>4476</v>
      </c>
      <c r="S1890" t="s">
        <v>4485</v>
      </c>
      <c r="T1890" t="s">
        <v>21995</v>
      </c>
      <c r="U1890" t="s">
        <v>21996</v>
      </c>
      <c r="V1890" t="s">
        <v>21997</v>
      </c>
      <c r="W1890" t="s">
        <v>21998</v>
      </c>
      <c r="X1890" t="s">
        <v>21999</v>
      </c>
      <c r="Y1890">
        <v>34912908923</v>
      </c>
      <c r="Z1890">
        <v>7</v>
      </c>
      <c r="AD1890">
        <v>1</v>
      </c>
      <c r="AE1890">
        <v>2</v>
      </c>
      <c r="AH1890">
        <v>1</v>
      </c>
      <c r="AI1890">
        <v>1</v>
      </c>
      <c r="AM1890">
        <v>3</v>
      </c>
      <c r="AN1890" t="s">
        <v>22000</v>
      </c>
      <c r="AO1890" s="18">
        <v>44470</v>
      </c>
      <c r="AP1890">
        <v>4</v>
      </c>
      <c r="AQ1890" t="s">
        <v>203</v>
      </c>
      <c r="AR1890" s="16">
        <v>43026</v>
      </c>
      <c r="AY1890" t="s">
        <v>52</v>
      </c>
      <c r="AZ1890">
        <v>2240480</v>
      </c>
      <c r="BA1890" t="s">
        <v>39</v>
      </c>
      <c r="BB1890">
        <v>2240480</v>
      </c>
      <c r="BC1890">
        <v>2240480</v>
      </c>
      <c r="BD1890" t="s">
        <v>39</v>
      </c>
      <c r="BE1890">
        <v>2240480</v>
      </c>
      <c r="BF1890">
        <v>2</v>
      </c>
      <c r="BG1890">
        <v>7</v>
      </c>
      <c r="BH1890" t="s">
        <v>22001</v>
      </c>
      <c r="BI1890" t="s">
        <v>22002</v>
      </c>
      <c r="BJ1890" s="16">
        <v>43313</v>
      </c>
      <c r="BK1890" t="s">
        <v>4476</v>
      </c>
      <c r="BO1890" t="s">
        <v>5195</v>
      </c>
      <c r="CF1890">
        <v>0</v>
      </c>
      <c r="CG1890">
        <v>2</v>
      </c>
      <c r="CI1890" t="s">
        <v>4498</v>
      </c>
    </row>
    <row r="1891" spans="1:99" x14ac:dyDescent="0.2">
      <c r="A1891" s="21" t="s">
        <v>3189</v>
      </c>
      <c r="B1891" t="s">
        <v>3191</v>
      </c>
      <c r="C1891" s="16">
        <v>40179</v>
      </c>
      <c r="D1891" t="s">
        <v>4501</v>
      </c>
      <c r="F1891" t="s">
        <v>77</v>
      </c>
      <c r="G1891" t="s">
        <v>22003</v>
      </c>
      <c r="H1891" t="s">
        <v>4503</v>
      </c>
      <c r="I1891" t="s">
        <v>5327</v>
      </c>
      <c r="J1891" t="s">
        <v>3190</v>
      </c>
      <c r="K1891" t="s">
        <v>4506</v>
      </c>
      <c r="L1891" t="s">
        <v>3192</v>
      </c>
      <c r="M1891">
        <v>27.138999999999999</v>
      </c>
      <c r="N1891" t="s">
        <v>4484</v>
      </c>
      <c r="S1891" t="s">
        <v>4485</v>
      </c>
      <c r="T1891" t="s">
        <v>3193</v>
      </c>
      <c r="U1891" t="s">
        <v>22004</v>
      </c>
      <c r="V1891" t="s">
        <v>22005</v>
      </c>
      <c r="W1891" t="s">
        <v>22006</v>
      </c>
      <c r="X1891" t="s">
        <v>22007</v>
      </c>
      <c r="Y1891" t="s">
        <v>22008</v>
      </c>
      <c r="Z1891">
        <v>1</v>
      </c>
      <c r="AM1891">
        <v>2</v>
      </c>
      <c r="AN1891" t="s">
        <v>22009</v>
      </c>
      <c r="AO1891" s="17">
        <v>18568</v>
      </c>
      <c r="AP1891">
        <v>8</v>
      </c>
      <c r="AR1891" s="16">
        <v>43675</v>
      </c>
      <c r="AS1891">
        <v>2520786</v>
      </c>
      <c r="AT1891" t="s">
        <v>1244</v>
      </c>
      <c r="AU1891">
        <v>3079386</v>
      </c>
      <c r="AV1891">
        <v>2520786</v>
      </c>
      <c r="AW1891" t="s">
        <v>1244</v>
      </c>
      <c r="AX1891">
        <v>3079386</v>
      </c>
      <c r="AY1891" t="s">
        <v>5327</v>
      </c>
      <c r="AZ1891">
        <v>34370476</v>
      </c>
      <c r="BA1891" t="s">
        <v>39</v>
      </c>
      <c r="BB1891">
        <v>34370476</v>
      </c>
      <c r="BC1891">
        <v>34370476</v>
      </c>
      <c r="BD1891" t="s">
        <v>39</v>
      </c>
      <c r="BE1891">
        <v>34370476</v>
      </c>
      <c r="BF1891">
        <v>3</v>
      </c>
      <c r="BG1891">
        <v>5</v>
      </c>
      <c r="CC1891" t="s">
        <v>6133</v>
      </c>
      <c r="CD1891">
        <v>11</v>
      </c>
      <c r="CJ1891">
        <v>3477</v>
      </c>
      <c r="CK1891" t="s">
        <v>39</v>
      </c>
      <c r="CL1891">
        <v>3477</v>
      </c>
      <c r="CP1891" t="s">
        <v>22010</v>
      </c>
      <c r="CQ1891" t="s">
        <v>22011</v>
      </c>
      <c r="CU1891">
        <v>39</v>
      </c>
    </row>
    <row r="1892" spans="1:99" x14ac:dyDescent="0.2">
      <c r="A1892" s="21" t="s">
        <v>2228</v>
      </c>
      <c r="B1892" t="s">
        <v>2229</v>
      </c>
      <c r="C1892" s="16">
        <v>40330</v>
      </c>
      <c r="D1892" t="s">
        <v>4476</v>
      </c>
      <c r="F1892" t="s">
        <v>53</v>
      </c>
      <c r="G1892" t="s">
        <v>22012</v>
      </c>
      <c r="H1892" t="s">
        <v>4503</v>
      </c>
      <c r="I1892" t="s">
        <v>5064</v>
      </c>
      <c r="J1892" t="s">
        <v>1847</v>
      </c>
      <c r="K1892" t="s">
        <v>4506</v>
      </c>
      <c r="L1892" t="s">
        <v>2230</v>
      </c>
      <c r="M1892">
        <v>27.318000000000001</v>
      </c>
      <c r="N1892" t="s">
        <v>4484</v>
      </c>
      <c r="S1892" t="s">
        <v>4485</v>
      </c>
      <c r="T1892" t="s">
        <v>2231</v>
      </c>
      <c r="U1892" t="s">
        <v>22013</v>
      </c>
      <c r="V1892" t="s">
        <v>22014</v>
      </c>
      <c r="W1892" t="s">
        <v>22015</v>
      </c>
      <c r="X1892" t="s">
        <v>22016</v>
      </c>
      <c r="Y1892" t="s">
        <v>22017</v>
      </c>
      <c r="Z1892">
        <v>37</v>
      </c>
      <c r="AM1892">
        <v>1</v>
      </c>
      <c r="AN1892" t="s">
        <v>22018</v>
      </c>
      <c r="AO1892" s="17">
        <v>18568</v>
      </c>
      <c r="AP1892">
        <v>4</v>
      </c>
      <c r="AR1892" s="16">
        <v>43922</v>
      </c>
      <c r="AS1892">
        <v>2500000</v>
      </c>
      <c r="AT1892" t="s">
        <v>1244</v>
      </c>
      <c r="AU1892">
        <v>3095300</v>
      </c>
      <c r="AV1892">
        <v>2500000</v>
      </c>
      <c r="AW1892" t="s">
        <v>1244</v>
      </c>
      <c r="AX1892">
        <v>3095300</v>
      </c>
      <c r="AY1892" t="s">
        <v>5064</v>
      </c>
      <c r="AZ1892">
        <v>8570457</v>
      </c>
      <c r="BA1892" t="s">
        <v>39</v>
      </c>
      <c r="BB1892">
        <v>8570457</v>
      </c>
      <c r="BC1892">
        <v>8570457</v>
      </c>
      <c r="BD1892" t="s">
        <v>39</v>
      </c>
      <c r="BE1892">
        <v>8570457</v>
      </c>
      <c r="BF1892">
        <v>1</v>
      </c>
      <c r="BG1892">
        <v>5</v>
      </c>
      <c r="CC1892" t="s">
        <v>4791</v>
      </c>
      <c r="CD1892">
        <v>5</v>
      </c>
      <c r="CF1892">
        <v>0</v>
      </c>
      <c r="CG1892">
        <v>0</v>
      </c>
      <c r="CI1892" t="s">
        <v>4580</v>
      </c>
      <c r="CP1892" t="s">
        <v>4703</v>
      </c>
      <c r="CQ1892" t="s">
        <v>22019</v>
      </c>
      <c r="CU1892">
        <v>22</v>
      </c>
    </row>
    <row r="1893" spans="1:99" x14ac:dyDescent="0.2">
      <c r="A1893" s="21" t="s">
        <v>22020</v>
      </c>
      <c r="B1893" t="s">
        <v>22021</v>
      </c>
      <c r="C1893" s="16">
        <v>43466</v>
      </c>
      <c r="D1893" t="s">
        <v>4501</v>
      </c>
      <c r="G1893" t="s">
        <v>22022</v>
      </c>
      <c r="H1893" t="s">
        <v>4503</v>
      </c>
      <c r="I1893" t="s">
        <v>5327</v>
      </c>
      <c r="J1893" t="s">
        <v>145</v>
      </c>
      <c r="K1893" t="s">
        <v>5586</v>
      </c>
      <c r="L1893" t="s">
        <v>22023</v>
      </c>
      <c r="M1893">
        <v>27.405999999999999</v>
      </c>
      <c r="N1893" t="s">
        <v>4484</v>
      </c>
      <c r="S1893" t="s">
        <v>4485</v>
      </c>
      <c r="T1893" t="s">
        <v>22024</v>
      </c>
      <c r="U1893" t="s">
        <v>22025</v>
      </c>
      <c r="V1893" t="s">
        <v>22026</v>
      </c>
      <c r="W1893" t="s">
        <v>22027</v>
      </c>
      <c r="X1893" t="s">
        <v>22028</v>
      </c>
      <c r="AM1893">
        <v>1</v>
      </c>
      <c r="AN1893" t="s">
        <v>22029</v>
      </c>
      <c r="AO1893" s="17">
        <v>18568</v>
      </c>
      <c r="AP1893">
        <v>4</v>
      </c>
      <c r="AR1893" s="16">
        <v>44073</v>
      </c>
      <c r="AS1893">
        <v>500000</v>
      </c>
      <c r="AT1893" t="s">
        <v>1244</v>
      </c>
      <c r="AU1893">
        <v>667772</v>
      </c>
      <c r="AV1893">
        <v>500000</v>
      </c>
      <c r="AW1893" t="s">
        <v>1244</v>
      </c>
      <c r="AX1893">
        <v>667772</v>
      </c>
      <c r="AY1893" t="s">
        <v>5327</v>
      </c>
      <c r="AZ1893">
        <v>2868401</v>
      </c>
      <c r="BA1893" t="s">
        <v>39</v>
      </c>
      <c r="BB1893">
        <v>2868401</v>
      </c>
      <c r="BC1893">
        <v>3541742</v>
      </c>
      <c r="BD1893" t="s">
        <v>39</v>
      </c>
      <c r="BE1893">
        <v>3541742</v>
      </c>
      <c r="BG1893">
        <v>5</v>
      </c>
      <c r="CN1893" t="s">
        <v>4530</v>
      </c>
      <c r="CP1893" t="s">
        <v>5045</v>
      </c>
      <c r="CQ1893" t="s">
        <v>22030</v>
      </c>
      <c r="CU1893">
        <v>12</v>
      </c>
    </row>
    <row r="1894" spans="1:99" x14ac:dyDescent="0.2">
      <c r="A1894" s="21" t="s">
        <v>22031</v>
      </c>
      <c r="B1894" t="s">
        <v>22032</v>
      </c>
      <c r="C1894" s="16">
        <v>42521</v>
      </c>
      <c r="D1894" t="s">
        <v>4476</v>
      </c>
      <c r="F1894" t="s">
        <v>77</v>
      </c>
      <c r="G1894" t="s">
        <v>22033</v>
      </c>
      <c r="H1894" t="s">
        <v>4503</v>
      </c>
      <c r="I1894" t="s">
        <v>60</v>
      </c>
      <c r="J1894" t="s">
        <v>22034</v>
      </c>
      <c r="K1894" t="s">
        <v>14906</v>
      </c>
      <c r="L1894" t="s">
        <v>22035</v>
      </c>
      <c r="M1894">
        <v>27.466000000000001</v>
      </c>
      <c r="N1894" t="s">
        <v>4484</v>
      </c>
      <c r="S1894" t="s">
        <v>4485</v>
      </c>
      <c r="T1894" t="s">
        <v>22036</v>
      </c>
      <c r="V1894" t="s">
        <v>22037</v>
      </c>
      <c r="W1894" t="s">
        <v>22038</v>
      </c>
      <c r="X1894" t="s">
        <v>22039</v>
      </c>
      <c r="Y1894" t="s">
        <v>22040</v>
      </c>
      <c r="Z1894">
        <v>14</v>
      </c>
      <c r="AM1894">
        <v>2</v>
      </c>
      <c r="AN1894" t="s">
        <v>17909</v>
      </c>
      <c r="AO1894" s="17">
        <v>18568</v>
      </c>
      <c r="AP1894">
        <v>3</v>
      </c>
      <c r="AQ1894" t="s">
        <v>61</v>
      </c>
      <c r="AR1894" s="16">
        <v>44252</v>
      </c>
      <c r="AS1894">
        <v>4000000</v>
      </c>
      <c r="AT1894" t="s">
        <v>35</v>
      </c>
      <c r="AU1894">
        <v>4863174</v>
      </c>
      <c r="AV1894">
        <v>4000000</v>
      </c>
      <c r="AW1894" t="s">
        <v>35</v>
      </c>
      <c r="AX1894">
        <v>4863174</v>
      </c>
      <c r="AY1894" t="s">
        <v>60</v>
      </c>
      <c r="AZ1894">
        <v>4863175</v>
      </c>
      <c r="BA1894" t="s">
        <v>39</v>
      </c>
      <c r="BB1894">
        <v>4863175</v>
      </c>
      <c r="BC1894">
        <v>4863175</v>
      </c>
      <c r="BD1894" t="s">
        <v>39</v>
      </c>
      <c r="BE1894">
        <v>4863175</v>
      </c>
      <c r="BF1894">
        <v>2</v>
      </c>
      <c r="BG1894">
        <v>3</v>
      </c>
      <c r="CC1894" t="s">
        <v>10363</v>
      </c>
      <c r="CD1894">
        <v>9</v>
      </c>
      <c r="CN1894" t="s">
        <v>5008</v>
      </c>
      <c r="CP1894" t="s">
        <v>22041</v>
      </c>
      <c r="CQ1894" t="s">
        <v>22042</v>
      </c>
    </row>
    <row r="1895" spans="1:99" x14ac:dyDescent="0.2">
      <c r="A1895" s="21" t="s">
        <v>4006</v>
      </c>
      <c r="B1895" t="s">
        <v>4008</v>
      </c>
      <c r="C1895" s="16">
        <v>39448</v>
      </c>
      <c r="D1895" t="s">
        <v>4501</v>
      </c>
      <c r="E1895" t="s">
        <v>4612</v>
      </c>
      <c r="F1895" t="s">
        <v>77</v>
      </c>
      <c r="G1895" t="s">
        <v>22043</v>
      </c>
      <c r="H1895" t="s">
        <v>4503</v>
      </c>
      <c r="I1895" t="s">
        <v>34</v>
      </c>
      <c r="J1895" t="s">
        <v>4007</v>
      </c>
      <c r="K1895" t="s">
        <v>4506</v>
      </c>
      <c r="L1895" t="s">
        <v>4009</v>
      </c>
      <c r="M1895">
        <v>27.556000000000001</v>
      </c>
      <c r="N1895" t="s">
        <v>4484</v>
      </c>
      <c r="O1895" s="16">
        <v>43628</v>
      </c>
      <c r="P1895" t="s">
        <v>4476</v>
      </c>
      <c r="S1895" t="s">
        <v>4485</v>
      </c>
      <c r="T1895" t="s">
        <v>4010</v>
      </c>
      <c r="U1895" t="s">
        <v>22044</v>
      </c>
      <c r="V1895" t="s">
        <v>22045</v>
      </c>
      <c r="W1895" t="s">
        <v>22046</v>
      </c>
      <c r="X1895" t="s">
        <v>22047</v>
      </c>
      <c r="Y1895" t="s">
        <v>22048</v>
      </c>
      <c r="Z1895">
        <v>25</v>
      </c>
      <c r="AM1895">
        <v>2</v>
      </c>
      <c r="AN1895" t="s">
        <v>22049</v>
      </c>
      <c r="AO1895" s="17">
        <v>18568</v>
      </c>
      <c r="AP1895">
        <v>7</v>
      </c>
      <c r="AQ1895" t="s">
        <v>203</v>
      </c>
      <c r="AR1895" s="16">
        <v>42122</v>
      </c>
      <c r="AS1895">
        <v>6000000</v>
      </c>
      <c r="AT1895" t="s">
        <v>1666</v>
      </c>
      <c r="AU1895">
        <v>6279750</v>
      </c>
      <c r="AV1895">
        <v>6000000</v>
      </c>
      <c r="AW1895" t="s">
        <v>1666</v>
      </c>
      <c r="AX1895">
        <v>6279750</v>
      </c>
      <c r="AY1895" t="s">
        <v>34</v>
      </c>
      <c r="AZ1895">
        <v>10280611</v>
      </c>
      <c r="BA1895" t="s">
        <v>39</v>
      </c>
      <c r="BB1895">
        <v>10280611</v>
      </c>
      <c r="BC1895">
        <v>10280611</v>
      </c>
      <c r="BD1895" t="s">
        <v>39</v>
      </c>
      <c r="BE1895">
        <v>10280611</v>
      </c>
      <c r="BF1895">
        <v>2</v>
      </c>
      <c r="BG1895">
        <v>5</v>
      </c>
      <c r="BH1895" t="s">
        <v>18528</v>
      </c>
      <c r="BI1895" t="s">
        <v>18529</v>
      </c>
      <c r="BJ1895" s="16">
        <v>43628</v>
      </c>
      <c r="BK1895" t="s">
        <v>4476</v>
      </c>
      <c r="BO1895" t="s">
        <v>5195</v>
      </c>
      <c r="CC1895" t="s">
        <v>4607</v>
      </c>
      <c r="CD1895">
        <v>2</v>
      </c>
      <c r="CF1895">
        <v>0</v>
      </c>
      <c r="CG1895">
        <v>3</v>
      </c>
      <c r="CI1895" t="s">
        <v>4580</v>
      </c>
      <c r="CP1895" t="s">
        <v>5594</v>
      </c>
      <c r="CQ1895" t="s">
        <v>22050</v>
      </c>
      <c r="CR1895" t="s">
        <v>22051</v>
      </c>
      <c r="CS1895" t="s">
        <v>22052</v>
      </c>
      <c r="CT1895">
        <v>1</v>
      </c>
      <c r="CU1895">
        <v>10</v>
      </c>
    </row>
    <row r="1896" spans="1:99" x14ac:dyDescent="0.2">
      <c r="A1896" s="21" t="s">
        <v>1471</v>
      </c>
      <c r="B1896" t="s">
        <v>1473</v>
      </c>
      <c r="C1896" s="16">
        <v>40544</v>
      </c>
      <c r="D1896" t="s">
        <v>4501</v>
      </c>
      <c r="E1896" t="s">
        <v>4881</v>
      </c>
      <c r="F1896" t="s">
        <v>77</v>
      </c>
      <c r="G1896" t="s">
        <v>22053</v>
      </c>
      <c r="H1896" t="s">
        <v>4503</v>
      </c>
      <c r="I1896" t="s">
        <v>5181</v>
      </c>
      <c r="J1896" t="s">
        <v>1472</v>
      </c>
      <c r="K1896" t="s">
        <v>4506</v>
      </c>
      <c r="L1896" t="s">
        <v>1474</v>
      </c>
      <c r="M1896">
        <v>27.561</v>
      </c>
      <c r="N1896" t="s">
        <v>4484</v>
      </c>
      <c r="O1896" s="16">
        <v>44364</v>
      </c>
      <c r="P1896" t="s">
        <v>4476</v>
      </c>
      <c r="S1896" t="s">
        <v>4485</v>
      </c>
      <c r="T1896" t="s">
        <v>1475</v>
      </c>
      <c r="U1896" t="s">
        <v>22054</v>
      </c>
      <c r="V1896" t="s">
        <v>22055</v>
      </c>
      <c r="W1896" t="s">
        <v>22056</v>
      </c>
      <c r="X1896" t="s">
        <v>22057</v>
      </c>
      <c r="Y1896" t="s">
        <v>22058</v>
      </c>
      <c r="Z1896">
        <v>135</v>
      </c>
      <c r="AM1896">
        <v>2</v>
      </c>
      <c r="AN1896" t="s">
        <v>22059</v>
      </c>
      <c r="AO1896" t="s">
        <v>4528</v>
      </c>
      <c r="AP1896">
        <v>8</v>
      </c>
      <c r="AQ1896" t="s">
        <v>203</v>
      </c>
      <c r="AR1896" s="16">
        <v>43847</v>
      </c>
      <c r="AY1896" t="s">
        <v>97</v>
      </c>
      <c r="AZ1896">
        <v>153552365</v>
      </c>
      <c r="BA1896" t="s">
        <v>39</v>
      </c>
      <c r="BB1896">
        <v>153552365</v>
      </c>
      <c r="BC1896">
        <v>153552365</v>
      </c>
      <c r="BD1896" t="s">
        <v>39</v>
      </c>
      <c r="BE1896">
        <v>153552365</v>
      </c>
      <c r="BF1896">
        <v>5</v>
      </c>
      <c r="BG1896">
        <v>17</v>
      </c>
      <c r="BH1896" t="s">
        <v>22060</v>
      </c>
      <c r="BI1896" t="s">
        <v>22061</v>
      </c>
      <c r="BJ1896" s="16">
        <v>44364</v>
      </c>
      <c r="BK1896" t="s">
        <v>4476</v>
      </c>
      <c r="BO1896" t="s">
        <v>5195</v>
      </c>
      <c r="CC1896" t="s">
        <v>4607</v>
      </c>
      <c r="CD1896">
        <v>10</v>
      </c>
      <c r="CF1896">
        <v>0</v>
      </c>
      <c r="CG1896">
        <v>2</v>
      </c>
      <c r="CI1896" t="s">
        <v>4580</v>
      </c>
      <c r="CK1896" t="s">
        <v>39</v>
      </c>
      <c r="CP1896" t="s">
        <v>7876</v>
      </c>
      <c r="CQ1896" t="s">
        <v>22062</v>
      </c>
      <c r="CR1896" t="s">
        <v>22063</v>
      </c>
      <c r="CS1896" t="s">
        <v>22064</v>
      </c>
      <c r="CU1896">
        <v>43</v>
      </c>
    </row>
    <row r="1897" spans="1:99" x14ac:dyDescent="0.2">
      <c r="A1897" s="21" t="s">
        <v>22065</v>
      </c>
      <c r="B1897" t="s">
        <v>22066</v>
      </c>
      <c r="C1897" s="16">
        <v>39448</v>
      </c>
      <c r="D1897" t="s">
        <v>4501</v>
      </c>
      <c r="F1897" t="s">
        <v>77</v>
      </c>
      <c r="G1897" t="s">
        <v>22067</v>
      </c>
      <c r="H1897" t="s">
        <v>4503</v>
      </c>
      <c r="I1897" t="s">
        <v>67</v>
      </c>
      <c r="J1897" t="s">
        <v>22068</v>
      </c>
      <c r="K1897" t="s">
        <v>5704</v>
      </c>
      <c r="L1897" t="s">
        <v>22069</v>
      </c>
      <c r="M1897">
        <v>27.64</v>
      </c>
      <c r="N1897" t="s">
        <v>4484</v>
      </c>
      <c r="S1897" t="s">
        <v>4485</v>
      </c>
      <c r="T1897" t="s">
        <v>22070</v>
      </c>
      <c r="U1897" t="s">
        <v>22071</v>
      </c>
      <c r="V1897" t="s">
        <v>22072</v>
      </c>
      <c r="W1897" t="s">
        <v>22073</v>
      </c>
      <c r="X1897" t="s">
        <v>22074</v>
      </c>
      <c r="Y1897">
        <v>4921124790770</v>
      </c>
      <c r="Z1897">
        <v>9</v>
      </c>
      <c r="AM1897">
        <v>1</v>
      </c>
      <c r="AN1897" t="s">
        <v>22075</v>
      </c>
      <c r="AO1897" s="17">
        <v>18568</v>
      </c>
      <c r="AP1897">
        <v>4</v>
      </c>
      <c r="AQ1897" t="s">
        <v>61</v>
      </c>
      <c r="AR1897" s="16">
        <v>42887</v>
      </c>
      <c r="AY1897" t="s">
        <v>67</v>
      </c>
      <c r="AZ1897">
        <v>8196665</v>
      </c>
      <c r="BA1897" t="s">
        <v>39</v>
      </c>
      <c r="BB1897">
        <v>8196665</v>
      </c>
      <c r="BC1897">
        <v>8196665</v>
      </c>
      <c r="BD1897" t="s">
        <v>39</v>
      </c>
      <c r="BE1897">
        <v>8196665</v>
      </c>
      <c r="BF1897">
        <v>2</v>
      </c>
      <c r="BG1897">
        <v>8</v>
      </c>
      <c r="CC1897" t="s">
        <v>4607</v>
      </c>
      <c r="CD1897">
        <v>2</v>
      </c>
      <c r="CF1897">
        <v>0</v>
      </c>
      <c r="CG1897">
        <v>4</v>
      </c>
      <c r="CI1897" t="s">
        <v>4498</v>
      </c>
    </row>
    <row r="1898" spans="1:99" x14ac:dyDescent="0.2">
      <c r="A1898" s="21" t="s">
        <v>3131</v>
      </c>
      <c r="B1898" t="s">
        <v>3133</v>
      </c>
      <c r="C1898" s="16">
        <v>41791</v>
      </c>
      <c r="D1898" t="s">
        <v>4476</v>
      </c>
      <c r="F1898" t="s">
        <v>77</v>
      </c>
      <c r="G1898" t="s">
        <v>22076</v>
      </c>
      <c r="H1898" t="s">
        <v>4503</v>
      </c>
      <c r="I1898" t="s">
        <v>97</v>
      </c>
      <c r="J1898" t="s">
        <v>3132</v>
      </c>
      <c r="K1898" t="s">
        <v>4506</v>
      </c>
      <c r="L1898" t="s">
        <v>3134</v>
      </c>
      <c r="M1898">
        <v>27.649000000000001</v>
      </c>
      <c r="N1898" t="s">
        <v>4484</v>
      </c>
      <c r="S1898" t="s">
        <v>4485</v>
      </c>
      <c r="T1898" t="s">
        <v>3135</v>
      </c>
      <c r="U1898" t="s">
        <v>22077</v>
      </c>
      <c r="V1898" t="s">
        <v>22078</v>
      </c>
      <c r="W1898" t="s">
        <v>22079</v>
      </c>
      <c r="X1898" t="s">
        <v>22080</v>
      </c>
      <c r="Y1898">
        <v>34932200535</v>
      </c>
      <c r="Z1898">
        <v>2</v>
      </c>
      <c r="AM1898">
        <v>3</v>
      </c>
      <c r="AN1898" t="s">
        <v>22081</v>
      </c>
      <c r="AO1898" s="17">
        <v>18568</v>
      </c>
      <c r="AP1898">
        <v>3</v>
      </c>
      <c r="AR1898" s="16">
        <v>43067</v>
      </c>
      <c r="AS1898">
        <v>1000000</v>
      </c>
      <c r="AT1898" t="s">
        <v>35</v>
      </c>
      <c r="AU1898">
        <v>1184911</v>
      </c>
      <c r="AV1898">
        <v>1000000</v>
      </c>
      <c r="AW1898" t="s">
        <v>35</v>
      </c>
      <c r="AX1898">
        <v>1184911</v>
      </c>
      <c r="AY1898" t="s">
        <v>97</v>
      </c>
      <c r="AZ1898">
        <v>2884911</v>
      </c>
      <c r="BA1898" t="s">
        <v>39</v>
      </c>
      <c r="BB1898">
        <v>2884911</v>
      </c>
      <c r="BC1898">
        <v>2884911</v>
      </c>
      <c r="BD1898" t="s">
        <v>39</v>
      </c>
      <c r="BE1898">
        <v>2884911</v>
      </c>
      <c r="BF1898">
        <v>3</v>
      </c>
      <c r="BG1898">
        <v>10</v>
      </c>
      <c r="CC1898" t="s">
        <v>6255</v>
      </c>
      <c r="CD1898">
        <v>7</v>
      </c>
      <c r="CP1898" t="s">
        <v>20105</v>
      </c>
      <c r="CQ1898" t="s">
        <v>22082</v>
      </c>
      <c r="CU1898">
        <v>26</v>
      </c>
    </row>
    <row r="1899" spans="1:99" x14ac:dyDescent="0.2">
      <c r="A1899" s="21" t="s">
        <v>1961</v>
      </c>
      <c r="B1899" t="s">
        <v>1962</v>
      </c>
      <c r="C1899" s="16">
        <v>40179</v>
      </c>
      <c r="D1899" t="s">
        <v>4501</v>
      </c>
      <c r="F1899" t="s">
        <v>77</v>
      </c>
      <c r="G1899" t="s">
        <v>22083</v>
      </c>
      <c r="H1899" t="s">
        <v>4503</v>
      </c>
      <c r="I1899" t="s">
        <v>52</v>
      </c>
      <c r="J1899" t="s">
        <v>41</v>
      </c>
      <c r="K1899" t="s">
        <v>6945</v>
      </c>
      <c r="L1899" t="s">
        <v>1963</v>
      </c>
      <c r="M1899">
        <v>27.824000000000002</v>
      </c>
      <c r="N1899" t="s">
        <v>4484</v>
      </c>
      <c r="S1899" t="s">
        <v>4485</v>
      </c>
      <c r="T1899" t="s">
        <v>1964</v>
      </c>
      <c r="U1899" t="s">
        <v>22084</v>
      </c>
      <c r="W1899" t="s">
        <v>22085</v>
      </c>
      <c r="X1899" t="s">
        <v>22086</v>
      </c>
      <c r="Y1899" t="s">
        <v>22087</v>
      </c>
      <c r="Z1899">
        <v>40</v>
      </c>
      <c r="AM1899">
        <v>1</v>
      </c>
      <c r="AN1899" t="s">
        <v>22088</v>
      </c>
      <c r="AO1899" s="17">
        <v>18568</v>
      </c>
      <c r="AP1899">
        <v>6</v>
      </c>
      <c r="AQ1899" t="s">
        <v>52</v>
      </c>
      <c r="AR1899" s="16">
        <v>43599</v>
      </c>
      <c r="AS1899">
        <v>2000000</v>
      </c>
      <c r="AT1899" t="s">
        <v>39</v>
      </c>
      <c r="AU1899">
        <v>2000000</v>
      </c>
      <c r="AV1899">
        <v>2000000</v>
      </c>
      <c r="AW1899" t="s">
        <v>39</v>
      </c>
      <c r="AX1899">
        <v>2000000</v>
      </c>
      <c r="AY1899" t="s">
        <v>52</v>
      </c>
      <c r="AZ1899">
        <v>11146631</v>
      </c>
      <c r="BA1899" t="s">
        <v>39</v>
      </c>
      <c r="BB1899">
        <v>11146631</v>
      </c>
      <c r="BC1899">
        <v>11146631</v>
      </c>
      <c r="BD1899" t="s">
        <v>39</v>
      </c>
      <c r="BE1899">
        <v>11146631</v>
      </c>
      <c r="BF1899">
        <v>2</v>
      </c>
      <c r="BG1899">
        <v>7</v>
      </c>
      <c r="CC1899" t="s">
        <v>5216</v>
      </c>
      <c r="CD1899">
        <v>23</v>
      </c>
      <c r="CF1899">
        <v>0</v>
      </c>
      <c r="CG1899">
        <v>2</v>
      </c>
      <c r="CI1899" t="s">
        <v>4580</v>
      </c>
      <c r="CP1899" t="s">
        <v>6087</v>
      </c>
      <c r="CQ1899" t="s">
        <v>22089</v>
      </c>
      <c r="CU1899">
        <v>49</v>
      </c>
    </row>
    <row r="1900" spans="1:99" x14ac:dyDescent="0.2">
      <c r="A1900" s="21" t="s">
        <v>22090</v>
      </c>
      <c r="B1900" t="s">
        <v>22091</v>
      </c>
      <c r="C1900" s="16">
        <v>42370</v>
      </c>
      <c r="D1900" t="s">
        <v>4501</v>
      </c>
      <c r="G1900" t="s">
        <v>22092</v>
      </c>
      <c r="H1900" t="s">
        <v>4503</v>
      </c>
      <c r="I1900" t="s">
        <v>60</v>
      </c>
      <c r="J1900" t="s">
        <v>174</v>
      </c>
      <c r="K1900" t="s">
        <v>4896</v>
      </c>
      <c r="L1900" t="s">
        <v>22093</v>
      </c>
      <c r="M1900">
        <v>27.837</v>
      </c>
      <c r="N1900" t="s">
        <v>4484</v>
      </c>
      <c r="S1900" t="s">
        <v>4485</v>
      </c>
      <c r="T1900" t="s">
        <v>22094</v>
      </c>
      <c r="W1900" t="s">
        <v>22095</v>
      </c>
      <c r="X1900" t="s">
        <v>22096</v>
      </c>
      <c r="Y1900">
        <f>31-20-2440220</f>
        <v>-2440209</v>
      </c>
      <c r="AP1900">
        <v>3</v>
      </c>
      <c r="AQ1900" t="s">
        <v>61</v>
      </c>
      <c r="AR1900" s="16">
        <v>43992</v>
      </c>
      <c r="AS1900">
        <v>10000000</v>
      </c>
      <c r="AT1900" t="s">
        <v>35</v>
      </c>
      <c r="AU1900">
        <v>11367020</v>
      </c>
      <c r="AV1900">
        <v>10000000</v>
      </c>
      <c r="AW1900" t="s">
        <v>35</v>
      </c>
      <c r="AX1900">
        <v>11367020</v>
      </c>
      <c r="AY1900" t="s">
        <v>60</v>
      </c>
      <c r="AZ1900">
        <v>20122566</v>
      </c>
      <c r="BA1900" t="s">
        <v>39</v>
      </c>
      <c r="BB1900">
        <v>20122566</v>
      </c>
      <c r="BC1900">
        <v>20122566</v>
      </c>
      <c r="BD1900" t="s">
        <v>39</v>
      </c>
      <c r="BE1900">
        <v>20122566</v>
      </c>
      <c r="BF1900">
        <v>1</v>
      </c>
      <c r="BG1900">
        <v>3</v>
      </c>
      <c r="CC1900" t="s">
        <v>6380</v>
      </c>
      <c r="CD1900">
        <v>15</v>
      </c>
      <c r="CN1900" t="s">
        <v>4530</v>
      </c>
      <c r="CP1900" t="s">
        <v>4716</v>
      </c>
      <c r="CQ1900" t="s">
        <v>22097</v>
      </c>
      <c r="CU1900">
        <v>16</v>
      </c>
    </row>
    <row r="1901" spans="1:99" x14ac:dyDescent="0.2">
      <c r="A1901" s="21" t="s">
        <v>22098</v>
      </c>
      <c r="B1901" t="s">
        <v>22099</v>
      </c>
      <c r="C1901" s="16">
        <v>42370</v>
      </c>
      <c r="D1901" t="s">
        <v>4476</v>
      </c>
      <c r="F1901" t="s">
        <v>77</v>
      </c>
      <c r="G1901" t="s">
        <v>22100</v>
      </c>
      <c r="H1901" t="s">
        <v>4503</v>
      </c>
      <c r="I1901" t="s">
        <v>97</v>
      </c>
      <c r="J1901" t="s">
        <v>22101</v>
      </c>
      <c r="K1901" t="s">
        <v>5586</v>
      </c>
      <c r="L1901" t="s">
        <v>22102</v>
      </c>
      <c r="M1901">
        <v>27.942</v>
      </c>
      <c r="N1901" t="s">
        <v>4484</v>
      </c>
      <c r="S1901" t="s">
        <v>4485</v>
      </c>
      <c r="T1901" t="s">
        <v>22103</v>
      </c>
      <c r="U1901" t="s">
        <v>22104</v>
      </c>
      <c r="V1901" t="s">
        <v>22105</v>
      </c>
      <c r="W1901" t="s">
        <v>22106</v>
      </c>
      <c r="X1901" t="s">
        <v>22107</v>
      </c>
      <c r="Y1901" t="s">
        <v>22108</v>
      </c>
      <c r="Z1901">
        <v>1</v>
      </c>
      <c r="AM1901">
        <v>1</v>
      </c>
      <c r="AN1901" t="s">
        <v>22109</v>
      </c>
      <c r="AO1901" t="s">
        <v>4692</v>
      </c>
      <c r="AP1901">
        <v>5</v>
      </c>
      <c r="AR1901" s="16">
        <v>44244</v>
      </c>
      <c r="AY1901" t="s">
        <v>97</v>
      </c>
      <c r="AZ1901">
        <v>4699042</v>
      </c>
      <c r="BA1901" t="s">
        <v>39</v>
      </c>
      <c r="BB1901">
        <v>4699042</v>
      </c>
      <c r="BC1901">
        <v>4699042</v>
      </c>
      <c r="BD1901" t="s">
        <v>39</v>
      </c>
      <c r="BE1901">
        <v>4699042</v>
      </c>
      <c r="BF1901">
        <v>3</v>
      </c>
      <c r="BG1901">
        <v>14</v>
      </c>
      <c r="CC1901" t="s">
        <v>7310</v>
      </c>
      <c r="CD1901">
        <v>2</v>
      </c>
      <c r="CF1901">
        <v>0</v>
      </c>
      <c r="CG1901">
        <v>1</v>
      </c>
      <c r="CI1901" t="s">
        <v>4580</v>
      </c>
      <c r="CJ1901">
        <v>215414</v>
      </c>
      <c r="CK1901" t="s">
        <v>39</v>
      </c>
      <c r="CL1901">
        <v>215414</v>
      </c>
      <c r="CN1901" t="s">
        <v>4530</v>
      </c>
      <c r="CP1901" t="s">
        <v>22110</v>
      </c>
      <c r="CQ1901" t="s">
        <v>22111</v>
      </c>
      <c r="CU1901">
        <v>11</v>
      </c>
    </row>
    <row r="1902" spans="1:99" x14ac:dyDescent="0.2">
      <c r="A1902" s="21" t="s">
        <v>4108</v>
      </c>
      <c r="B1902" t="s">
        <v>4110</v>
      </c>
      <c r="C1902" s="16">
        <v>40909</v>
      </c>
      <c r="D1902" t="s">
        <v>4501</v>
      </c>
      <c r="E1902" t="s">
        <v>4881</v>
      </c>
      <c r="F1902" t="s">
        <v>45</v>
      </c>
      <c r="G1902" t="s">
        <v>22112</v>
      </c>
      <c r="H1902" t="s">
        <v>4503</v>
      </c>
      <c r="I1902" t="s">
        <v>5286</v>
      </c>
      <c r="J1902" t="s">
        <v>4109</v>
      </c>
      <c r="K1902" t="s">
        <v>22113</v>
      </c>
      <c r="L1902" t="s">
        <v>4111</v>
      </c>
      <c r="M1902">
        <v>28.114000000000001</v>
      </c>
      <c r="N1902" t="s">
        <v>4484</v>
      </c>
      <c r="O1902" s="16">
        <v>42782</v>
      </c>
      <c r="P1902" t="s">
        <v>4476</v>
      </c>
      <c r="S1902" t="s">
        <v>4485</v>
      </c>
      <c r="T1902" t="s">
        <v>4112</v>
      </c>
      <c r="U1902" t="s">
        <v>22114</v>
      </c>
      <c r="V1902" t="s">
        <v>22115</v>
      </c>
      <c r="W1902" t="s">
        <v>22116</v>
      </c>
      <c r="X1902" t="s">
        <v>22117</v>
      </c>
      <c r="Y1902" t="s">
        <v>22118</v>
      </c>
      <c r="Z1902">
        <v>22</v>
      </c>
      <c r="AM1902">
        <v>2</v>
      </c>
      <c r="AN1902" t="s">
        <v>22119</v>
      </c>
      <c r="AO1902" s="18">
        <v>44470</v>
      </c>
      <c r="AP1902">
        <v>3</v>
      </c>
      <c r="AQ1902" t="s">
        <v>203</v>
      </c>
      <c r="AR1902" s="16">
        <v>42529</v>
      </c>
      <c r="AS1902">
        <v>3000000</v>
      </c>
      <c r="AT1902" t="s">
        <v>1244</v>
      </c>
      <c r="AU1902">
        <v>4353352</v>
      </c>
      <c r="AV1902">
        <v>1000000</v>
      </c>
      <c r="AW1902" t="s">
        <v>39</v>
      </c>
      <c r="AX1902">
        <v>1000000</v>
      </c>
      <c r="AY1902" t="s">
        <v>52</v>
      </c>
      <c r="AZ1902">
        <v>1046629</v>
      </c>
      <c r="BA1902" t="s">
        <v>39</v>
      </c>
      <c r="BB1902">
        <v>1046629</v>
      </c>
      <c r="BC1902">
        <v>5399982</v>
      </c>
      <c r="BD1902" t="s">
        <v>39</v>
      </c>
      <c r="BE1902">
        <v>5399982</v>
      </c>
      <c r="BF1902">
        <v>2</v>
      </c>
      <c r="BG1902">
        <v>7</v>
      </c>
      <c r="BH1902" t="s">
        <v>22120</v>
      </c>
      <c r="BI1902" t="s">
        <v>22121</v>
      </c>
      <c r="BJ1902" s="16">
        <v>42782</v>
      </c>
      <c r="BK1902" t="s">
        <v>4476</v>
      </c>
      <c r="BO1902" t="s">
        <v>5195</v>
      </c>
      <c r="CC1902" t="s">
        <v>14450</v>
      </c>
      <c r="CD1902">
        <v>19</v>
      </c>
      <c r="CP1902" t="s">
        <v>8546</v>
      </c>
      <c r="CQ1902" t="s">
        <v>22122</v>
      </c>
      <c r="CR1902" t="s">
        <v>22123</v>
      </c>
      <c r="CS1902" t="s">
        <v>22124</v>
      </c>
      <c r="CU1902">
        <v>22</v>
      </c>
    </row>
    <row r="1903" spans="1:99" x14ac:dyDescent="0.2">
      <c r="A1903" s="21" t="s">
        <v>22125</v>
      </c>
      <c r="B1903" t="s">
        <v>22126</v>
      </c>
      <c r="C1903" s="16">
        <v>42005</v>
      </c>
      <c r="D1903" t="s">
        <v>4501</v>
      </c>
      <c r="F1903" t="s">
        <v>53</v>
      </c>
      <c r="G1903" t="s">
        <v>22127</v>
      </c>
      <c r="H1903" t="s">
        <v>4503</v>
      </c>
      <c r="I1903" t="s">
        <v>97</v>
      </c>
      <c r="J1903" t="s">
        <v>22128</v>
      </c>
      <c r="K1903" t="s">
        <v>4641</v>
      </c>
      <c r="L1903" t="s">
        <v>22129</v>
      </c>
    </row>
    <row r="1904" spans="1:99" x14ac:dyDescent="0.2">
      <c r="A1904" s="21" t="s">
        <v>22130</v>
      </c>
      <c r="B1904" t="s">
        <v>22131</v>
      </c>
      <c r="C1904" s="16">
        <v>42370</v>
      </c>
      <c r="D1904" t="s">
        <v>4501</v>
      </c>
      <c r="F1904" t="s">
        <v>53</v>
      </c>
      <c r="G1904" t="s">
        <v>22132</v>
      </c>
      <c r="H1904" t="s">
        <v>4503</v>
      </c>
      <c r="I1904" t="s">
        <v>97</v>
      </c>
      <c r="J1904" t="s">
        <v>3850</v>
      </c>
      <c r="K1904" t="s">
        <v>4587</v>
      </c>
      <c r="L1904" t="s">
        <v>22133</v>
      </c>
      <c r="M1904">
        <v>28.16</v>
      </c>
      <c r="N1904" t="s">
        <v>4484</v>
      </c>
      <c r="S1904" t="s">
        <v>4485</v>
      </c>
      <c r="T1904" t="s">
        <v>22134</v>
      </c>
      <c r="U1904" t="s">
        <v>22135</v>
      </c>
      <c r="V1904" t="s">
        <v>22136</v>
      </c>
      <c r="W1904" t="s">
        <v>22137</v>
      </c>
      <c r="X1904" t="s">
        <v>22138</v>
      </c>
      <c r="Z1904">
        <v>4</v>
      </c>
      <c r="AM1904">
        <v>2</v>
      </c>
      <c r="AN1904" t="s">
        <v>22139</v>
      </c>
      <c r="AO1904" s="17">
        <v>18568</v>
      </c>
      <c r="AP1904">
        <v>3</v>
      </c>
      <c r="AR1904" s="16">
        <v>43595</v>
      </c>
      <c r="AS1904">
        <v>1300000</v>
      </c>
      <c r="AT1904" t="s">
        <v>39</v>
      </c>
      <c r="AU1904">
        <v>1300000</v>
      </c>
      <c r="AV1904">
        <v>1300000</v>
      </c>
      <c r="AW1904" t="s">
        <v>39</v>
      </c>
      <c r="AX1904">
        <v>1300000</v>
      </c>
      <c r="AY1904" t="s">
        <v>97</v>
      </c>
      <c r="AZ1904">
        <v>2375411</v>
      </c>
      <c r="BA1904" t="s">
        <v>39</v>
      </c>
      <c r="BB1904">
        <v>2375411</v>
      </c>
      <c r="BC1904">
        <v>2375411</v>
      </c>
      <c r="BD1904" t="s">
        <v>39</v>
      </c>
      <c r="BE1904">
        <v>2375411</v>
      </c>
      <c r="BG1904">
        <v>7</v>
      </c>
      <c r="CC1904" t="s">
        <v>6764</v>
      </c>
      <c r="CD1904">
        <v>5</v>
      </c>
      <c r="CN1904" t="s">
        <v>5008</v>
      </c>
      <c r="CP1904" t="s">
        <v>5196</v>
      </c>
      <c r="CQ1904" t="s">
        <v>22140</v>
      </c>
    </row>
    <row r="1905" spans="1:99" x14ac:dyDescent="0.2">
      <c r="A1905" s="21" t="s">
        <v>3038</v>
      </c>
      <c r="B1905" t="s">
        <v>3040</v>
      </c>
      <c r="C1905" s="16">
        <v>43279</v>
      </c>
      <c r="D1905" t="s">
        <v>4476</v>
      </c>
      <c r="F1905" t="s">
        <v>53</v>
      </c>
      <c r="G1905" t="s">
        <v>22141</v>
      </c>
      <c r="H1905" t="s">
        <v>4503</v>
      </c>
      <c r="I1905" t="s">
        <v>97</v>
      </c>
      <c r="J1905" t="s">
        <v>3039</v>
      </c>
      <c r="K1905" t="s">
        <v>4506</v>
      </c>
      <c r="L1905" t="s">
        <v>3041</v>
      </c>
      <c r="M1905">
        <v>28.202999999999999</v>
      </c>
      <c r="N1905" t="s">
        <v>4484</v>
      </c>
      <c r="S1905" t="s">
        <v>4485</v>
      </c>
      <c r="T1905" t="s">
        <v>3042</v>
      </c>
      <c r="U1905" t="s">
        <v>22142</v>
      </c>
      <c r="W1905" t="s">
        <v>22143</v>
      </c>
      <c r="X1905" t="s">
        <v>22144</v>
      </c>
      <c r="Y1905" t="s">
        <v>22145</v>
      </c>
      <c r="AO1905" t="s">
        <v>4692</v>
      </c>
      <c r="AP1905">
        <v>3</v>
      </c>
      <c r="AR1905" s="16">
        <v>43858</v>
      </c>
      <c r="AS1905">
        <v>5000000</v>
      </c>
      <c r="AT1905" t="s">
        <v>39</v>
      </c>
      <c r="AU1905">
        <v>5000000</v>
      </c>
      <c r="AV1905">
        <v>5000000</v>
      </c>
      <c r="AW1905" t="s">
        <v>39</v>
      </c>
      <c r="AX1905">
        <v>5000000</v>
      </c>
      <c r="AY1905" t="s">
        <v>97</v>
      </c>
      <c r="AZ1905">
        <v>10000000</v>
      </c>
      <c r="BA1905" t="s">
        <v>39</v>
      </c>
      <c r="BB1905">
        <v>10000000</v>
      </c>
      <c r="BC1905">
        <v>10000000</v>
      </c>
      <c r="BD1905" t="s">
        <v>39</v>
      </c>
      <c r="BE1905">
        <v>10000000</v>
      </c>
      <c r="BF1905">
        <v>2</v>
      </c>
      <c r="BG1905">
        <v>3</v>
      </c>
      <c r="CF1905">
        <v>0</v>
      </c>
      <c r="CG1905">
        <v>2</v>
      </c>
      <c r="CI1905" t="s">
        <v>9715</v>
      </c>
      <c r="CP1905" t="s">
        <v>4969</v>
      </c>
      <c r="CQ1905" t="s">
        <v>22146</v>
      </c>
    </row>
    <row r="1906" spans="1:99" x14ac:dyDescent="0.2">
      <c r="A1906" s="21" t="s">
        <v>22147</v>
      </c>
      <c r="B1906" t="s">
        <v>22148</v>
      </c>
      <c r="C1906" s="16">
        <v>42075</v>
      </c>
      <c r="D1906" t="s">
        <v>4476</v>
      </c>
      <c r="F1906" t="s">
        <v>77</v>
      </c>
      <c r="G1906" t="s">
        <v>22149</v>
      </c>
      <c r="H1906" t="s">
        <v>4503</v>
      </c>
      <c r="I1906" t="s">
        <v>5286</v>
      </c>
      <c r="J1906" t="s">
        <v>22150</v>
      </c>
      <c r="K1906" t="s">
        <v>4654</v>
      </c>
      <c r="L1906" t="s">
        <v>22151</v>
      </c>
      <c r="M1906">
        <v>28.324000000000002</v>
      </c>
      <c r="N1906" t="s">
        <v>4484</v>
      </c>
      <c r="S1906" t="s">
        <v>4485</v>
      </c>
      <c r="T1906" t="s">
        <v>22152</v>
      </c>
      <c r="U1906" t="s">
        <v>22153</v>
      </c>
      <c r="V1906" t="s">
        <v>22154</v>
      </c>
      <c r="W1906" t="s">
        <v>22155</v>
      </c>
      <c r="X1906" t="s">
        <v>22156</v>
      </c>
      <c r="Y1906">
        <v>41443776060</v>
      </c>
      <c r="Z1906">
        <v>7</v>
      </c>
      <c r="AM1906">
        <v>4</v>
      </c>
      <c r="AN1906" t="s">
        <v>22157</v>
      </c>
      <c r="AO1906" t="s">
        <v>4528</v>
      </c>
      <c r="AP1906">
        <v>3</v>
      </c>
      <c r="AQ1906" t="s">
        <v>61</v>
      </c>
      <c r="AR1906" s="16">
        <v>43160</v>
      </c>
      <c r="AS1906">
        <v>7000000</v>
      </c>
      <c r="AT1906" t="s">
        <v>1666</v>
      </c>
      <c r="AU1906">
        <v>7434486</v>
      </c>
      <c r="AV1906">
        <v>2000000</v>
      </c>
      <c r="AW1906" t="s">
        <v>1666</v>
      </c>
      <c r="AX1906">
        <v>1959666</v>
      </c>
      <c r="AY1906" t="s">
        <v>60</v>
      </c>
      <c r="AZ1906">
        <v>2500000</v>
      </c>
      <c r="BA1906" t="s">
        <v>1666</v>
      </c>
      <c r="BB1906">
        <v>2479415</v>
      </c>
      <c r="BC1906">
        <v>9500000</v>
      </c>
      <c r="BD1906" t="s">
        <v>1666</v>
      </c>
      <c r="BE1906">
        <v>9913901</v>
      </c>
      <c r="BF1906">
        <v>1</v>
      </c>
      <c r="BG1906">
        <v>1</v>
      </c>
      <c r="CC1906" t="s">
        <v>14450</v>
      </c>
      <c r="CD1906">
        <v>14</v>
      </c>
      <c r="CJ1906">
        <v>5610500</v>
      </c>
      <c r="CK1906" t="s">
        <v>39</v>
      </c>
      <c r="CL1906">
        <v>5610500</v>
      </c>
      <c r="CP1906" t="s">
        <v>22158</v>
      </c>
      <c r="CQ1906" t="s">
        <v>22159</v>
      </c>
    </row>
    <row r="1907" spans="1:99" x14ac:dyDescent="0.2">
      <c r="A1907" s="21" t="s">
        <v>3219</v>
      </c>
      <c r="B1907" t="s">
        <v>3221</v>
      </c>
      <c r="C1907" s="16">
        <v>41085</v>
      </c>
      <c r="D1907" t="s">
        <v>4476</v>
      </c>
      <c r="F1907" t="s">
        <v>45</v>
      </c>
      <c r="G1907" t="s">
        <v>22160</v>
      </c>
      <c r="H1907" t="s">
        <v>4503</v>
      </c>
      <c r="I1907" t="s">
        <v>5130</v>
      </c>
      <c r="J1907" t="s">
        <v>3220</v>
      </c>
      <c r="K1907" t="s">
        <v>4506</v>
      </c>
      <c r="L1907" t="s">
        <v>3222</v>
      </c>
      <c r="M1907">
        <v>28.382000000000001</v>
      </c>
      <c r="N1907" t="s">
        <v>4484</v>
      </c>
      <c r="S1907" t="s">
        <v>4485</v>
      </c>
      <c r="T1907" t="s">
        <v>3223</v>
      </c>
      <c r="U1907" t="s">
        <v>22161</v>
      </c>
      <c r="V1907" t="s">
        <v>22162</v>
      </c>
      <c r="W1907" t="s">
        <v>22163</v>
      </c>
      <c r="X1907" t="s">
        <v>22164</v>
      </c>
      <c r="Y1907" t="s">
        <v>22165</v>
      </c>
      <c r="Z1907">
        <v>23</v>
      </c>
      <c r="AM1907">
        <v>4</v>
      </c>
      <c r="AN1907" t="s">
        <v>22166</v>
      </c>
      <c r="AO1907" t="s">
        <v>4528</v>
      </c>
      <c r="AP1907">
        <v>7</v>
      </c>
      <c r="AR1907" s="16">
        <v>43299</v>
      </c>
      <c r="AY1907" t="s">
        <v>5130</v>
      </c>
      <c r="AZ1907">
        <v>10000000</v>
      </c>
      <c r="BA1907" t="s">
        <v>39</v>
      </c>
      <c r="BB1907">
        <v>10000000</v>
      </c>
      <c r="BC1907">
        <v>14000000</v>
      </c>
      <c r="BD1907" t="s">
        <v>39</v>
      </c>
      <c r="BE1907">
        <v>14000000</v>
      </c>
      <c r="BF1907">
        <v>2</v>
      </c>
      <c r="BG1907">
        <v>7</v>
      </c>
      <c r="CC1907" t="s">
        <v>10538</v>
      </c>
      <c r="CD1907">
        <v>10</v>
      </c>
      <c r="CF1907">
        <v>2</v>
      </c>
      <c r="CG1907">
        <v>18</v>
      </c>
      <c r="CH1907" t="s">
        <v>4629</v>
      </c>
    </row>
    <row r="1908" spans="1:99" x14ac:dyDescent="0.2">
      <c r="A1908" s="21" t="s">
        <v>22167</v>
      </c>
      <c r="B1908" t="s">
        <v>22168</v>
      </c>
      <c r="C1908" s="16">
        <v>42187</v>
      </c>
      <c r="D1908" t="s">
        <v>4476</v>
      </c>
      <c r="F1908" t="s">
        <v>77</v>
      </c>
      <c r="G1908" t="s">
        <v>22169</v>
      </c>
    </row>
    <row r="1909" spans="1:99" x14ac:dyDescent="0.2">
      <c r="A1909" s="21" t="s">
        <v>22170</v>
      </c>
      <c r="B1909" t="s">
        <v>22171</v>
      </c>
      <c r="C1909" s="16">
        <v>43372</v>
      </c>
      <c r="D1909" t="s">
        <v>4476</v>
      </c>
      <c r="G1909" t="s">
        <v>22172</v>
      </c>
      <c r="H1909" t="s">
        <v>4503</v>
      </c>
      <c r="I1909" t="s">
        <v>5286</v>
      </c>
      <c r="J1909" t="s">
        <v>22173</v>
      </c>
      <c r="K1909" t="s">
        <v>5865</v>
      </c>
      <c r="L1909" t="s">
        <v>22174</v>
      </c>
      <c r="M1909">
        <v>28.407</v>
      </c>
      <c r="N1909" t="s">
        <v>4484</v>
      </c>
      <c r="S1909" t="s">
        <v>4485</v>
      </c>
      <c r="T1909" t="s">
        <v>22175</v>
      </c>
      <c r="U1909" t="s">
        <v>22176</v>
      </c>
      <c r="V1909" t="s">
        <v>22177</v>
      </c>
      <c r="W1909" t="s">
        <v>22178</v>
      </c>
      <c r="X1909" t="s">
        <v>22179</v>
      </c>
      <c r="Y1909" t="s">
        <v>22180</v>
      </c>
      <c r="Z1909">
        <v>12</v>
      </c>
      <c r="AM1909">
        <v>4</v>
      </c>
      <c r="AN1909" t="s">
        <v>22181</v>
      </c>
      <c r="AO1909" s="17">
        <v>18568</v>
      </c>
      <c r="AP1909">
        <v>4</v>
      </c>
      <c r="AQ1909" t="s">
        <v>52</v>
      </c>
      <c r="AR1909" s="16">
        <v>44317</v>
      </c>
      <c r="AS1909">
        <v>1290000</v>
      </c>
      <c r="AT1909" t="s">
        <v>35</v>
      </c>
      <c r="AU1909">
        <v>1550573</v>
      </c>
      <c r="AV1909">
        <v>2000000</v>
      </c>
      <c r="AW1909" t="s">
        <v>35</v>
      </c>
      <c r="AX1909">
        <v>2422809</v>
      </c>
      <c r="AY1909" t="s">
        <v>52</v>
      </c>
      <c r="AZ1909">
        <v>2821582</v>
      </c>
      <c r="BA1909" t="s">
        <v>39</v>
      </c>
      <c r="BB1909">
        <v>2821582</v>
      </c>
      <c r="BC1909">
        <v>4372156</v>
      </c>
      <c r="BD1909" t="s">
        <v>39</v>
      </c>
      <c r="BE1909">
        <v>4372156</v>
      </c>
      <c r="BF1909">
        <v>1</v>
      </c>
      <c r="BG1909">
        <v>3</v>
      </c>
      <c r="CF1909">
        <v>0</v>
      </c>
      <c r="CG1909">
        <v>1</v>
      </c>
      <c r="CI1909" t="s">
        <v>4580</v>
      </c>
      <c r="CN1909" t="s">
        <v>5008</v>
      </c>
      <c r="CP1909" t="s">
        <v>22182</v>
      </c>
      <c r="CQ1909" t="s">
        <v>22183</v>
      </c>
    </row>
    <row r="1910" spans="1:99" x14ac:dyDescent="0.2">
      <c r="A1910" s="21" t="s">
        <v>22184</v>
      </c>
      <c r="B1910" t="s">
        <v>22185</v>
      </c>
      <c r="C1910" s="16">
        <v>42005</v>
      </c>
      <c r="D1910" t="s">
        <v>4501</v>
      </c>
      <c r="G1910" t="s">
        <v>22186</v>
      </c>
      <c r="H1910" t="s">
        <v>4503</v>
      </c>
      <c r="I1910" t="s">
        <v>5286</v>
      </c>
      <c r="J1910" t="s">
        <v>19887</v>
      </c>
      <c r="K1910" t="s">
        <v>4945</v>
      </c>
      <c r="L1910" t="s">
        <v>22187</v>
      </c>
      <c r="M1910">
        <v>28.425000000000001</v>
      </c>
      <c r="N1910" t="s">
        <v>4484</v>
      </c>
      <c r="S1910" t="s">
        <v>4485</v>
      </c>
      <c r="T1910" t="s">
        <v>22188</v>
      </c>
      <c r="U1910" t="s">
        <v>22189</v>
      </c>
      <c r="V1910" t="s">
        <v>22190</v>
      </c>
      <c r="W1910" t="s">
        <v>22191</v>
      </c>
      <c r="Z1910">
        <v>2</v>
      </c>
      <c r="AM1910">
        <v>3</v>
      </c>
      <c r="AN1910" t="s">
        <v>22192</v>
      </c>
      <c r="AO1910" s="17">
        <v>18568</v>
      </c>
      <c r="AP1910">
        <v>9</v>
      </c>
      <c r="AQ1910" t="s">
        <v>52</v>
      </c>
      <c r="AR1910" s="16">
        <v>43769</v>
      </c>
      <c r="AS1910">
        <v>75000000</v>
      </c>
      <c r="AT1910" t="s">
        <v>35</v>
      </c>
      <c r="AU1910">
        <v>83668005</v>
      </c>
      <c r="AV1910">
        <v>650000</v>
      </c>
      <c r="AW1910" t="s">
        <v>35</v>
      </c>
      <c r="AX1910">
        <v>758322</v>
      </c>
      <c r="AY1910" t="s">
        <v>52</v>
      </c>
      <c r="AZ1910">
        <v>1768198</v>
      </c>
      <c r="BA1910" t="s">
        <v>39</v>
      </c>
      <c r="BB1910">
        <v>1768198</v>
      </c>
      <c r="BC1910">
        <v>108913184</v>
      </c>
      <c r="BD1910" t="s">
        <v>39</v>
      </c>
      <c r="BE1910">
        <v>108913184</v>
      </c>
      <c r="BF1910">
        <v>2</v>
      </c>
      <c r="BG1910">
        <v>5</v>
      </c>
      <c r="CN1910" t="s">
        <v>4530</v>
      </c>
      <c r="CP1910" t="s">
        <v>4581</v>
      </c>
      <c r="CQ1910" t="s">
        <v>22193</v>
      </c>
      <c r="CU1910">
        <v>9</v>
      </c>
    </row>
    <row r="1911" spans="1:99" x14ac:dyDescent="0.2">
      <c r="A1911" s="21" t="s">
        <v>22194</v>
      </c>
      <c r="B1911" t="s">
        <v>22195</v>
      </c>
      <c r="C1911" s="16">
        <v>40909</v>
      </c>
      <c r="D1911" t="s">
        <v>4501</v>
      </c>
      <c r="F1911" t="s">
        <v>45</v>
      </c>
      <c r="G1911" t="s">
        <v>22196</v>
      </c>
      <c r="H1911" t="s">
        <v>4503</v>
      </c>
      <c r="I1911" t="s">
        <v>97</v>
      </c>
      <c r="J1911" t="s">
        <v>11534</v>
      </c>
      <c r="K1911" t="s">
        <v>5220</v>
      </c>
      <c r="L1911" t="s">
        <v>22197</v>
      </c>
      <c r="M1911">
        <v>28.462</v>
      </c>
      <c r="N1911" t="s">
        <v>4484</v>
      </c>
      <c r="S1911" t="s">
        <v>4485</v>
      </c>
      <c r="T1911" t="s">
        <v>22198</v>
      </c>
      <c r="U1911" t="s">
        <v>22199</v>
      </c>
      <c r="V1911" t="s">
        <v>22200</v>
      </c>
      <c r="W1911" t="s">
        <v>22201</v>
      </c>
      <c r="X1911" t="s">
        <v>22202</v>
      </c>
      <c r="Y1911" t="s">
        <v>22203</v>
      </c>
      <c r="Z1911">
        <v>1</v>
      </c>
      <c r="AM1911">
        <v>2</v>
      </c>
      <c r="AN1911" t="s">
        <v>22204</v>
      </c>
      <c r="AO1911" s="17">
        <v>18568</v>
      </c>
      <c r="AP1911">
        <v>3</v>
      </c>
      <c r="AR1911" s="16">
        <v>43705</v>
      </c>
      <c r="AS1911">
        <v>6000000</v>
      </c>
      <c r="AT1911" t="s">
        <v>35</v>
      </c>
      <c r="AU1911">
        <v>6651434</v>
      </c>
      <c r="AV1911">
        <v>6000000</v>
      </c>
      <c r="AW1911" t="s">
        <v>35</v>
      </c>
      <c r="AX1911">
        <v>6651434</v>
      </c>
      <c r="AY1911" t="s">
        <v>97</v>
      </c>
      <c r="AZ1911">
        <v>6651435</v>
      </c>
      <c r="BA1911" t="s">
        <v>39</v>
      </c>
      <c r="BB1911">
        <v>6651435</v>
      </c>
      <c r="BC1911">
        <v>6651435</v>
      </c>
      <c r="BD1911" t="s">
        <v>39</v>
      </c>
      <c r="BE1911">
        <v>6651435</v>
      </c>
      <c r="BG1911">
        <v>2</v>
      </c>
      <c r="CC1911" t="s">
        <v>22205</v>
      </c>
      <c r="CD1911">
        <v>5</v>
      </c>
      <c r="CF1911">
        <v>0</v>
      </c>
      <c r="CG1911">
        <v>3</v>
      </c>
      <c r="CI1911" t="s">
        <v>4498</v>
      </c>
    </row>
    <row r="1912" spans="1:99" x14ac:dyDescent="0.2">
      <c r="A1912" s="21" t="s">
        <v>2673</v>
      </c>
      <c r="B1912" t="s">
        <v>2675</v>
      </c>
      <c r="C1912" s="16">
        <v>43282</v>
      </c>
      <c r="D1912" t="s">
        <v>4476</v>
      </c>
      <c r="G1912" t="s">
        <v>22206</v>
      </c>
      <c r="H1912" t="s">
        <v>4503</v>
      </c>
      <c r="I1912" t="s">
        <v>52</v>
      </c>
      <c r="J1912" t="s">
        <v>2674</v>
      </c>
      <c r="K1912" t="s">
        <v>4506</v>
      </c>
      <c r="L1912" t="s">
        <v>2676</v>
      </c>
      <c r="M1912">
        <v>28.609000000000002</v>
      </c>
      <c r="N1912" t="s">
        <v>4484</v>
      </c>
      <c r="S1912" t="s">
        <v>4485</v>
      </c>
      <c r="T1912" t="s">
        <v>2677</v>
      </c>
      <c r="W1912" t="s">
        <v>22207</v>
      </c>
      <c r="X1912" t="s">
        <v>22208</v>
      </c>
      <c r="AM1912">
        <v>3</v>
      </c>
      <c r="AN1912" t="s">
        <v>22209</v>
      </c>
      <c r="AO1912" s="18">
        <v>44470</v>
      </c>
      <c r="AP1912">
        <v>3</v>
      </c>
      <c r="AQ1912" t="s">
        <v>52</v>
      </c>
      <c r="AR1912" s="16">
        <v>44286</v>
      </c>
      <c r="AS1912">
        <v>1100000</v>
      </c>
      <c r="AT1912" t="s">
        <v>1244</v>
      </c>
      <c r="AU1912">
        <v>1516427</v>
      </c>
      <c r="AV1912">
        <v>1100000</v>
      </c>
      <c r="AW1912" t="s">
        <v>1244</v>
      </c>
      <c r="AX1912">
        <v>1516427</v>
      </c>
      <c r="AY1912" t="s">
        <v>52</v>
      </c>
      <c r="AZ1912">
        <v>2307124</v>
      </c>
      <c r="BA1912" t="s">
        <v>1244</v>
      </c>
      <c r="BB1912">
        <v>3178702</v>
      </c>
      <c r="BC1912">
        <v>2307124</v>
      </c>
      <c r="BD1912" t="s">
        <v>1244</v>
      </c>
      <c r="BE1912">
        <v>3178702</v>
      </c>
      <c r="BG1912">
        <v>6</v>
      </c>
      <c r="CC1912" t="s">
        <v>4607</v>
      </c>
      <c r="CD1912">
        <v>3</v>
      </c>
      <c r="CP1912" t="s">
        <v>22210</v>
      </c>
      <c r="CQ1912" t="s">
        <v>22211</v>
      </c>
    </row>
    <row r="1913" spans="1:99" x14ac:dyDescent="0.2">
      <c r="A1913" s="21" t="s">
        <v>22212</v>
      </c>
      <c r="B1913" t="s">
        <v>22213</v>
      </c>
      <c r="C1913" s="16">
        <v>41261</v>
      </c>
      <c r="D1913" t="s">
        <v>4476</v>
      </c>
      <c r="E1913" t="s">
        <v>4881</v>
      </c>
      <c r="F1913" t="s">
        <v>53</v>
      </c>
      <c r="G1913" t="s">
        <v>22214</v>
      </c>
      <c r="H1913" t="s">
        <v>4503</v>
      </c>
      <c r="I1913" t="s">
        <v>5286</v>
      </c>
      <c r="J1913" t="s">
        <v>22215</v>
      </c>
      <c r="K1913" t="s">
        <v>5743</v>
      </c>
      <c r="L1913" t="s">
        <v>22216</v>
      </c>
      <c r="M1913">
        <v>28.710999999999999</v>
      </c>
      <c r="N1913" t="s">
        <v>4484</v>
      </c>
      <c r="O1913" s="16">
        <v>44172</v>
      </c>
      <c r="P1913" t="s">
        <v>4476</v>
      </c>
      <c r="S1913" t="s">
        <v>4485</v>
      </c>
      <c r="T1913" t="s">
        <v>22217</v>
      </c>
      <c r="U1913" t="s">
        <v>22218</v>
      </c>
      <c r="V1913" t="s">
        <v>22219</v>
      </c>
      <c r="X1913" t="s">
        <v>22220</v>
      </c>
      <c r="Z1913">
        <v>1</v>
      </c>
      <c r="AM1913">
        <v>2</v>
      </c>
      <c r="AN1913" t="s">
        <v>22221</v>
      </c>
      <c r="AO1913" s="17">
        <v>18568</v>
      </c>
      <c r="AP1913">
        <v>5</v>
      </c>
      <c r="AQ1913" t="s">
        <v>203</v>
      </c>
      <c r="AR1913" s="16">
        <v>43516</v>
      </c>
      <c r="AS1913">
        <v>14500000</v>
      </c>
      <c r="AT1913" t="s">
        <v>35</v>
      </c>
      <c r="AU1913">
        <v>16452220</v>
      </c>
      <c r="AV1913">
        <v>3000000</v>
      </c>
      <c r="AW1913" t="s">
        <v>35</v>
      </c>
      <c r="AX1913">
        <v>3403907</v>
      </c>
      <c r="AY1913" t="s">
        <v>60</v>
      </c>
      <c r="AZ1913">
        <v>4000000</v>
      </c>
      <c r="BA1913" t="s">
        <v>35</v>
      </c>
      <c r="BB1913">
        <v>4544498</v>
      </c>
      <c r="BC1913">
        <v>19250000</v>
      </c>
      <c r="BD1913" t="s">
        <v>35</v>
      </c>
      <c r="BE1913">
        <v>21867393</v>
      </c>
      <c r="BG1913">
        <v>1</v>
      </c>
      <c r="BH1913" t="s">
        <v>22222</v>
      </c>
      <c r="BI1913" t="s">
        <v>22223</v>
      </c>
      <c r="BJ1913" s="16">
        <v>44172</v>
      </c>
      <c r="BK1913" t="s">
        <v>4476</v>
      </c>
      <c r="BO1913" t="s">
        <v>5195</v>
      </c>
      <c r="CC1913" t="s">
        <v>5151</v>
      </c>
      <c r="CD1913">
        <v>1</v>
      </c>
      <c r="CF1913">
        <v>0</v>
      </c>
      <c r="CG1913">
        <v>1</v>
      </c>
      <c r="CI1913" t="s">
        <v>4498</v>
      </c>
    </row>
    <row r="1914" spans="1:99" x14ac:dyDescent="0.2">
      <c r="A1914" s="21" t="s">
        <v>323</v>
      </c>
      <c r="B1914" t="s">
        <v>324</v>
      </c>
      <c r="C1914" s="16">
        <v>42370</v>
      </c>
      <c r="D1914" t="s">
        <v>4501</v>
      </c>
      <c r="F1914" t="s">
        <v>53</v>
      </c>
      <c r="G1914" t="s">
        <v>22224</v>
      </c>
      <c r="H1914" t="s">
        <v>4503</v>
      </c>
      <c r="I1914" t="s">
        <v>60</v>
      </c>
      <c r="J1914" t="s">
        <v>73</v>
      </c>
      <c r="K1914" t="s">
        <v>4482</v>
      </c>
      <c r="L1914" t="s">
        <v>325</v>
      </c>
      <c r="M1914">
        <v>29.015999999999998</v>
      </c>
      <c r="N1914" t="s">
        <v>4484</v>
      </c>
      <c r="S1914" t="s">
        <v>4485</v>
      </c>
      <c r="T1914" t="s">
        <v>326</v>
      </c>
      <c r="U1914" t="s">
        <v>22225</v>
      </c>
      <c r="V1914" t="s">
        <v>22226</v>
      </c>
      <c r="W1914" t="s">
        <v>22227</v>
      </c>
      <c r="X1914" t="s">
        <v>22228</v>
      </c>
      <c r="Z1914">
        <v>2</v>
      </c>
      <c r="AM1914">
        <v>2</v>
      </c>
      <c r="AN1914" t="s">
        <v>22229</v>
      </c>
      <c r="AO1914" t="s">
        <v>4692</v>
      </c>
      <c r="AP1914">
        <v>3</v>
      </c>
      <c r="AQ1914" t="s">
        <v>61</v>
      </c>
      <c r="AR1914" s="16">
        <v>44013</v>
      </c>
      <c r="AS1914">
        <v>5000000</v>
      </c>
      <c r="AT1914" t="s">
        <v>35</v>
      </c>
      <c r="AU1914">
        <v>5625701</v>
      </c>
      <c r="AV1914">
        <v>5000000</v>
      </c>
      <c r="AW1914" t="s">
        <v>35</v>
      </c>
      <c r="AX1914">
        <v>5625701</v>
      </c>
      <c r="AY1914" t="s">
        <v>60</v>
      </c>
      <c r="AZ1914">
        <v>9525702</v>
      </c>
      <c r="BA1914" t="s">
        <v>39</v>
      </c>
      <c r="BB1914">
        <v>9525702</v>
      </c>
      <c r="BC1914">
        <v>9525702</v>
      </c>
      <c r="BD1914" t="s">
        <v>39</v>
      </c>
      <c r="BE1914">
        <v>9525702</v>
      </c>
      <c r="BF1914">
        <v>1</v>
      </c>
      <c r="BG1914">
        <v>1</v>
      </c>
      <c r="CC1914" t="s">
        <v>4926</v>
      </c>
      <c r="CD1914">
        <v>5</v>
      </c>
      <c r="CN1914" t="s">
        <v>4530</v>
      </c>
      <c r="CP1914" t="s">
        <v>4555</v>
      </c>
      <c r="CQ1914" t="s">
        <v>22230</v>
      </c>
    </row>
    <row r="1915" spans="1:99" x14ac:dyDescent="0.2">
      <c r="A1915" s="21" t="s">
        <v>3001</v>
      </c>
      <c r="B1915" t="s">
        <v>3003</v>
      </c>
      <c r="C1915" s="16">
        <v>41835</v>
      </c>
      <c r="D1915" t="s">
        <v>4476</v>
      </c>
      <c r="E1915" t="s">
        <v>4612</v>
      </c>
      <c r="F1915" t="s">
        <v>53</v>
      </c>
      <c r="G1915" t="s">
        <v>22231</v>
      </c>
      <c r="H1915" t="s">
        <v>3555</v>
      </c>
      <c r="I1915" t="s">
        <v>4480</v>
      </c>
      <c r="J1915" t="s">
        <v>3002</v>
      </c>
      <c r="K1915" t="s">
        <v>4506</v>
      </c>
      <c r="L1915" t="s">
        <v>3004</v>
      </c>
      <c r="M1915">
        <v>29.407</v>
      </c>
      <c r="N1915" t="s">
        <v>4484</v>
      </c>
      <c r="O1915" s="16">
        <v>44161</v>
      </c>
      <c r="P1915" t="s">
        <v>4476</v>
      </c>
      <c r="S1915" t="s">
        <v>4485</v>
      </c>
      <c r="T1915" t="s">
        <v>3005</v>
      </c>
      <c r="U1915" t="s">
        <v>22232</v>
      </c>
      <c r="V1915" t="s">
        <v>22233</v>
      </c>
      <c r="W1915" t="s">
        <v>22234</v>
      </c>
      <c r="X1915" t="s">
        <v>22235</v>
      </c>
      <c r="Y1915">
        <v>4741887412</v>
      </c>
      <c r="Z1915">
        <v>1</v>
      </c>
      <c r="AM1915">
        <v>3</v>
      </c>
      <c r="AN1915" t="s">
        <v>22236</v>
      </c>
      <c r="AO1915" s="17">
        <v>18568</v>
      </c>
      <c r="AP1915">
        <v>6</v>
      </c>
      <c r="AQ1915" t="s">
        <v>203</v>
      </c>
      <c r="AR1915" s="16">
        <v>44326</v>
      </c>
      <c r="AS1915">
        <v>4500000</v>
      </c>
      <c r="AT1915" t="s">
        <v>39</v>
      </c>
      <c r="AU1915">
        <v>4500000</v>
      </c>
      <c r="AV1915">
        <v>4500000</v>
      </c>
      <c r="AW1915" t="s">
        <v>39</v>
      </c>
      <c r="AX1915">
        <v>4500000</v>
      </c>
      <c r="AY1915" t="s">
        <v>4480</v>
      </c>
      <c r="AZ1915">
        <v>10000000</v>
      </c>
      <c r="BA1915" t="s">
        <v>39</v>
      </c>
      <c r="BB1915">
        <v>10000000</v>
      </c>
      <c r="BC1915">
        <v>10000000</v>
      </c>
      <c r="BD1915" t="s">
        <v>39</v>
      </c>
      <c r="BE1915">
        <v>10000000</v>
      </c>
      <c r="BF1915">
        <v>1</v>
      </c>
      <c r="BG1915">
        <v>2</v>
      </c>
      <c r="BH1915" t="s">
        <v>22237</v>
      </c>
      <c r="BI1915" t="s">
        <v>22238</v>
      </c>
      <c r="BJ1915" s="16">
        <v>43594</v>
      </c>
      <c r="BK1915" t="s">
        <v>4476</v>
      </c>
      <c r="BO1915" t="s">
        <v>4819</v>
      </c>
      <c r="BQ1915" s="16">
        <v>44161</v>
      </c>
      <c r="BZ1915" t="s">
        <v>22239</v>
      </c>
      <c r="CA1915" t="s">
        <v>22240</v>
      </c>
      <c r="CB1915" t="s">
        <v>20862</v>
      </c>
      <c r="CC1915" t="s">
        <v>5151</v>
      </c>
      <c r="CD1915">
        <v>1</v>
      </c>
      <c r="CP1915" t="s">
        <v>4716</v>
      </c>
      <c r="CQ1915" t="s">
        <v>22241</v>
      </c>
      <c r="CR1915" t="s">
        <v>22242</v>
      </c>
      <c r="CS1915" t="s">
        <v>22243</v>
      </c>
      <c r="CT1915">
        <v>1</v>
      </c>
    </row>
    <row r="1916" spans="1:99" x14ac:dyDescent="0.2">
      <c r="A1916" s="21" t="s">
        <v>2482</v>
      </c>
      <c r="B1916" t="s">
        <v>2484</v>
      </c>
      <c r="C1916" s="16">
        <v>41640</v>
      </c>
      <c r="D1916" t="s">
        <v>4501</v>
      </c>
      <c r="F1916" t="s">
        <v>45</v>
      </c>
      <c r="G1916" t="s">
        <v>22244</v>
      </c>
      <c r="H1916" t="s">
        <v>4503</v>
      </c>
      <c r="I1916" t="s">
        <v>67</v>
      </c>
      <c r="J1916" t="s">
        <v>2483</v>
      </c>
      <c r="K1916" t="s">
        <v>4506</v>
      </c>
      <c r="L1916" t="s">
        <v>2485</v>
      </c>
      <c r="M1916">
        <v>29.413</v>
      </c>
      <c r="N1916" t="s">
        <v>4484</v>
      </c>
      <c r="S1916" t="s">
        <v>4485</v>
      </c>
      <c r="T1916" t="s">
        <v>2486</v>
      </c>
      <c r="U1916" t="s">
        <v>22245</v>
      </c>
      <c r="V1916" t="s">
        <v>22246</v>
      </c>
      <c r="W1916" t="s">
        <v>22247</v>
      </c>
      <c r="X1916" t="s">
        <v>22248</v>
      </c>
      <c r="Z1916">
        <v>57</v>
      </c>
      <c r="AM1916">
        <v>1</v>
      </c>
      <c r="AN1916" t="s">
        <v>22249</v>
      </c>
      <c r="AO1916" t="s">
        <v>4493</v>
      </c>
      <c r="AP1916">
        <v>3</v>
      </c>
      <c r="AQ1916" t="s">
        <v>61</v>
      </c>
      <c r="AR1916" s="16">
        <v>44040</v>
      </c>
      <c r="AS1916">
        <v>125000000</v>
      </c>
      <c r="AT1916" t="s">
        <v>39</v>
      </c>
      <c r="AU1916">
        <v>125000000</v>
      </c>
      <c r="AV1916">
        <v>125000000</v>
      </c>
      <c r="AW1916" t="s">
        <v>39</v>
      </c>
      <c r="AX1916">
        <v>125000000</v>
      </c>
      <c r="AY1916" t="s">
        <v>67</v>
      </c>
      <c r="AZ1916">
        <v>148631010</v>
      </c>
      <c r="BA1916" t="s">
        <v>39</v>
      </c>
      <c r="BB1916">
        <v>148631010</v>
      </c>
      <c r="BC1916">
        <v>148631010</v>
      </c>
      <c r="BD1916" t="s">
        <v>39</v>
      </c>
      <c r="BE1916">
        <v>148631010</v>
      </c>
      <c r="BF1916">
        <v>3</v>
      </c>
      <c r="BG1916">
        <v>9</v>
      </c>
      <c r="CC1916" t="s">
        <v>22250</v>
      </c>
      <c r="CD1916">
        <v>31</v>
      </c>
      <c r="CF1916">
        <v>0</v>
      </c>
      <c r="CG1916">
        <v>0</v>
      </c>
      <c r="CI1916" t="s">
        <v>4498</v>
      </c>
    </row>
    <row r="1917" spans="1:99" x14ac:dyDescent="0.2">
      <c r="A1917" s="21" t="s">
        <v>22251</v>
      </c>
      <c r="B1917" t="s">
        <v>22252</v>
      </c>
      <c r="C1917" s="16">
        <v>40179</v>
      </c>
      <c r="D1917" t="s">
        <v>4501</v>
      </c>
      <c r="F1917" t="s">
        <v>53</v>
      </c>
      <c r="G1917" t="s">
        <v>22253</v>
      </c>
      <c r="H1917" t="s">
        <v>4503</v>
      </c>
      <c r="I1917" t="s">
        <v>1178</v>
      </c>
      <c r="J1917" t="s">
        <v>22254</v>
      </c>
      <c r="K1917" t="s">
        <v>22255</v>
      </c>
      <c r="L1917" t="s">
        <v>22256</v>
      </c>
      <c r="M1917">
        <v>29.529</v>
      </c>
      <c r="N1917" t="s">
        <v>4484</v>
      </c>
      <c r="S1917" t="s">
        <v>4485</v>
      </c>
      <c r="T1917" t="s">
        <v>22257</v>
      </c>
      <c r="U1917" t="s">
        <v>22258</v>
      </c>
      <c r="V1917" t="s">
        <v>22259</v>
      </c>
      <c r="W1917" t="s">
        <v>22260</v>
      </c>
      <c r="X1917" t="s">
        <v>22261</v>
      </c>
      <c r="Y1917" t="s">
        <v>22262</v>
      </c>
      <c r="Z1917">
        <v>2</v>
      </c>
      <c r="AM1917">
        <v>1</v>
      </c>
      <c r="AN1917" t="s">
        <v>22263</v>
      </c>
      <c r="AO1917" t="s">
        <v>4692</v>
      </c>
      <c r="AP1917">
        <v>5</v>
      </c>
      <c r="AQ1917" t="s">
        <v>36</v>
      </c>
      <c r="AR1917" s="16">
        <v>43886</v>
      </c>
      <c r="AS1917">
        <v>3100918</v>
      </c>
      <c r="AT1917" t="s">
        <v>35</v>
      </c>
      <c r="AU1917">
        <v>3373753</v>
      </c>
      <c r="AV1917">
        <v>3100918</v>
      </c>
      <c r="AW1917" t="s">
        <v>35</v>
      </c>
      <c r="AX1917">
        <v>3373753</v>
      </c>
      <c r="AY1917" t="s">
        <v>1178</v>
      </c>
      <c r="AZ1917">
        <v>13039028</v>
      </c>
      <c r="BA1917" t="s">
        <v>35</v>
      </c>
      <c r="BB1917">
        <v>15575183</v>
      </c>
      <c r="BC1917">
        <v>13039028</v>
      </c>
      <c r="BD1917" t="s">
        <v>35</v>
      </c>
      <c r="BE1917">
        <v>15575183</v>
      </c>
      <c r="CC1917" t="s">
        <v>7040</v>
      </c>
      <c r="CD1917">
        <v>5</v>
      </c>
      <c r="CN1917" t="s">
        <v>4530</v>
      </c>
      <c r="CP1917" t="s">
        <v>22264</v>
      </c>
      <c r="CU1917">
        <v>25</v>
      </c>
    </row>
    <row r="1918" spans="1:99" x14ac:dyDescent="0.2">
      <c r="A1918" s="21" t="s">
        <v>1258</v>
      </c>
      <c r="B1918" t="s">
        <v>1260</v>
      </c>
      <c r="C1918" s="16">
        <v>42005</v>
      </c>
      <c r="D1918" t="s">
        <v>4501</v>
      </c>
      <c r="F1918" t="s">
        <v>77</v>
      </c>
      <c r="G1918" t="s">
        <v>22265</v>
      </c>
      <c r="H1918" t="s">
        <v>4503</v>
      </c>
      <c r="I1918" t="s">
        <v>97</v>
      </c>
      <c r="J1918" t="s">
        <v>1259</v>
      </c>
      <c r="K1918" t="s">
        <v>4506</v>
      </c>
      <c r="L1918" t="s">
        <v>1261</v>
      </c>
      <c r="M1918">
        <v>29.542000000000002</v>
      </c>
      <c r="N1918" t="s">
        <v>4484</v>
      </c>
      <c r="S1918" t="s">
        <v>4485</v>
      </c>
      <c r="T1918" t="s">
        <v>1262</v>
      </c>
      <c r="U1918" t="s">
        <v>22266</v>
      </c>
      <c r="V1918" t="s">
        <v>22267</v>
      </c>
      <c r="W1918" t="s">
        <v>22268</v>
      </c>
      <c r="X1918" t="s">
        <v>22269</v>
      </c>
      <c r="Z1918">
        <v>3</v>
      </c>
      <c r="AM1918">
        <v>1</v>
      </c>
      <c r="AN1918" t="s">
        <v>22270</v>
      </c>
      <c r="AO1918" t="s">
        <v>4692</v>
      </c>
      <c r="AP1918">
        <v>4</v>
      </c>
      <c r="AR1918" s="16">
        <v>43817</v>
      </c>
      <c r="AS1918">
        <v>5000000</v>
      </c>
      <c r="AT1918" t="s">
        <v>39</v>
      </c>
      <c r="AU1918">
        <v>5000000</v>
      </c>
      <c r="AV1918">
        <v>5000000</v>
      </c>
      <c r="AW1918" t="s">
        <v>39</v>
      </c>
      <c r="AX1918">
        <v>5000000</v>
      </c>
      <c r="AY1918" t="s">
        <v>97</v>
      </c>
      <c r="AZ1918">
        <v>6382973</v>
      </c>
      <c r="BA1918" t="s">
        <v>39</v>
      </c>
      <c r="BB1918">
        <v>6382973</v>
      </c>
      <c r="BC1918">
        <v>6382973</v>
      </c>
      <c r="BD1918" t="s">
        <v>39</v>
      </c>
      <c r="BE1918">
        <v>6382973</v>
      </c>
      <c r="BF1918">
        <v>2</v>
      </c>
      <c r="BG1918">
        <v>4</v>
      </c>
      <c r="CC1918" t="s">
        <v>11615</v>
      </c>
      <c r="CD1918">
        <v>7</v>
      </c>
      <c r="CP1918" t="s">
        <v>4848</v>
      </c>
      <c r="CQ1918" t="s">
        <v>22271</v>
      </c>
      <c r="CU1918">
        <v>14</v>
      </c>
    </row>
    <row r="1919" spans="1:99" x14ac:dyDescent="0.2">
      <c r="A1919" s="21" t="s">
        <v>22272</v>
      </c>
      <c r="B1919" t="s">
        <v>22273</v>
      </c>
      <c r="C1919" s="16">
        <v>42068</v>
      </c>
      <c r="D1919" t="s">
        <v>4476</v>
      </c>
      <c r="F1919" t="s">
        <v>45</v>
      </c>
      <c r="G1919" t="s">
        <v>22274</v>
      </c>
      <c r="H1919" t="s">
        <v>4503</v>
      </c>
      <c r="I1919" t="s">
        <v>67</v>
      </c>
      <c r="J1919" t="s">
        <v>22275</v>
      </c>
      <c r="K1919" t="s">
        <v>22276</v>
      </c>
      <c r="L1919" t="s">
        <v>22277</v>
      </c>
      <c r="M1919">
        <v>29.635000000000002</v>
      </c>
      <c r="N1919" t="s">
        <v>4484</v>
      </c>
      <c r="S1919" t="s">
        <v>4485</v>
      </c>
      <c r="T1919" t="s">
        <v>22278</v>
      </c>
      <c r="U1919" t="s">
        <v>22279</v>
      </c>
      <c r="V1919" t="s">
        <v>22280</v>
      </c>
      <c r="W1919" t="s">
        <v>22281</v>
      </c>
      <c r="X1919" t="s">
        <v>22282</v>
      </c>
      <c r="Y1919" t="s">
        <v>22283</v>
      </c>
      <c r="Z1919">
        <v>28</v>
      </c>
      <c r="AM1919">
        <v>2</v>
      </c>
      <c r="AN1919" t="s">
        <v>22284</v>
      </c>
      <c r="AO1919" t="s">
        <v>4528</v>
      </c>
      <c r="AP1919">
        <v>4</v>
      </c>
      <c r="AQ1919" t="s">
        <v>61</v>
      </c>
      <c r="AR1919" s="16">
        <v>44173</v>
      </c>
      <c r="AS1919">
        <v>30000000</v>
      </c>
      <c r="AT1919" t="s">
        <v>39</v>
      </c>
      <c r="AU1919">
        <v>30000000</v>
      </c>
      <c r="AV1919">
        <v>30000000</v>
      </c>
      <c r="AW1919" t="s">
        <v>39</v>
      </c>
      <c r="AX1919">
        <v>30000000</v>
      </c>
      <c r="AY1919" t="s">
        <v>67</v>
      </c>
      <c r="AZ1919">
        <v>52890000</v>
      </c>
      <c r="BA1919" t="s">
        <v>39</v>
      </c>
      <c r="BB1919">
        <v>52890000</v>
      </c>
      <c r="BC1919">
        <v>52890000</v>
      </c>
      <c r="BD1919" t="s">
        <v>39</v>
      </c>
      <c r="BE1919">
        <v>52890000</v>
      </c>
      <c r="BF1919">
        <v>7</v>
      </c>
      <c r="BG1919">
        <v>16</v>
      </c>
      <c r="CC1919" t="s">
        <v>22285</v>
      </c>
      <c r="CD1919">
        <v>42</v>
      </c>
      <c r="CF1919">
        <v>0</v>
      </c>
      <c r="CG1919">
        <v>2</v>
      </c>
      <c r="CI1919" t="s">
        <v>4580</v>
      </c>
      <c r="CJ1919">
        <v>13847694</v>
      </c>
      <c r="CK1919" t="s">
        <v>39</v>
      </c>
      <c r="CL1919">
        <v>13847694</v>
      </c>
      <c r="CN1919" t="s">
        <v>4530</v>
      </c>
      <c r="CP1919" t="s">
        <v>4636</v>
      </c>
      <c r="CQ1919" t="s">
        <v>22286</v>
      </c>
      <c r="CU1919">
        <v>23</v>
      </c>
    </row>
    <row r="1920" spans="1:99" x14ac:dyDescent="0.2">
      <c r="A1920" s="21" t="s">
        <v>22287</v>
      </c>
      <c r="B1920" t="s">
        <v>22288</v>
      </c>
      <c r="C1920" s="16">
        <v>42370</v>
      </c>
      <c r="D1920" t="s">
        <v>4501</v>
      </c>
      <c r="F1920" t="s">
        <v>77</v>
      </c>
      <c r="G1920" t="s">
        <v>22289</v>
      </c>
      <c r="H1920" t="s">
        <v>4503</v>
      </c>
      <c r="I1920" t="s">
        <v>5327</v>
      </c>
      <c r="J1920" t="s">
        <v>22290</v>
      </c>
      <c r="K1920" t="s">
        <v>4506</v>
      </c>
      <c r="L1920" t="s">
        <v>22291</v>
      </c>
      <c r="M1920">
        <v>29.716999999999999</v>
      </c>
      <c r="N1920" t="s">
        <v>4484</v>
      </c>
      <c r="S1920" t="s">
        <v>4485</v>
      </c>
      <c r="T1920" t="s">
        <v>22292</v>
      </c>
      <c r="U1920" t="s">
        <v>22293</v>
      </c>
      <c r="V1920" t="s">
        <v>22294</v>
      </c>
      <c r="W1920" t="s">
        <v>22295</v>
      </c>
      <c r="X1920" t="s">
        <v>22296</v>
      </c>
      <c r="Y1920">
        <v>442071270605</v>
      </c>
      <c r="Z1920">
        <v>1</v>
      </c>
      <c r="AM1920">
        <v>3</v>
      </c>
      <c r="AN1920" t="s">
        <v>22297</v>
      </c>
      <c r="AO1920" s="17">
        <v>18568</v>
      </c>
      <c r="AP1920">
        <v>4</v>
      </c>
      <c r="AR1920" s="16">
        <v>44296</v>
      </c>
      <c r="AS1920">
        <v>2127046</v>
      </c>
      <c r="AT1920" t="s">
        <v>1244</v>
      </c>
      <c r="AU1920">
        <v>2915435</v>
      </c>
      <c r="AV1920">
        <v>2127046</v>
      </c>
      <c r="AW1920" t="s">
        <v>1244</v>
      </c>
      <c r="AX1920">
        <v>2915435</v>
      </c>
      <c r="AY1920" t="s">
        <v>5327</v>
      </c>
      <c r="AZ1920">
        <v>5276874</v>
      </c>
      <c r="BA1920" t="s">
        <v>39</v>
      </c>
      <c r="BB1920">
        <v>5276874</v>
      </c>
      <c r="BC1920">
        <v>5276874</v>
      </c>
      <c r="BD1920" t="s">
        <v>39</v>
      </c>
      <c r="BE1920">
        <v>5276874</v>
      </c>
      <c r="BG1920">
        <v>2</v>
      </c>
      <c r="CC1920" t="s">
        <v>11615</v>
      </c>
      <c r="CD1920">
        <v>11</v>
      </c>
      <c r="CP1920" t="s">
        <v>22298</v>
      </c>
      <c r="CQ1920" t="s">
        <v>22299</v>
      </c>
    </row>
    <row r="1921" spans="1:99" x14ac:dyDescent="0.2">
      <c r="A1921" s="21" t="s">
        <v>22300</v>
      </c>
      <c r="B1921" t="s">
        <v>22301</v>
      </c>
      <c r="C1921" s="16">
        <v>40909</v>
      </c>
      <c r="D1921" t="s">
        <v>4501</v>
      </c>
      <c r="F1921" t="s">
        <v>77</v>
      </c>
      <c r="G1921" t="s">
        <v>22302</v>
      </c>
      <c r="H1921" t="s">
        <v>4503</v>
      </c>
      <c r="I1921" t="s">
        <v>97</v>
      </c>
      <c r="J1921" t="s">
        <v>22303</v>
      </c>
      <c r="K1921" t="s">
        <v>9067</v>
      </c>
      <c r="L1921" t="s">
        <v>22304</v>
      </c>
      <c r="M1921">
        <v>29.747</v>
      </c>
      <c r="N1921" t="s">
        <v>4484</v>
      </c>
      <c r="S1921" t="s">
        <v>4485</v>
      </c>
      <c r="T1921" t="s">
        <v>22305</v>
      </c>
      <c r="U1921" t="s">
        <v>22306</v>
      </c>
      <c r="V1921" t="s">
        <v>22307</v>
      </c>
      <c r="W1921" t="s">
        <v>22308</v>
      </c>
      <c r="X1921" t="s">
        <v>22309</v>
      </c>
      <c r="Y1921">
        <v>385915426487</v>
      </c>
      <c r="Z1921">
        <v>12</v>
      </c>
      <c r="AM1921">
        <v>4</v>
      </c>
      <c r="AN1921" t="s">
        <v>22310</v>
      </c>
      <c r="AO1921" t="s">
        <v>4528</v>
      </c>
      <c r="AP1921">
        <v>6</v>
      </c>
      <c r="AR1921" s="16">
        <v>43718</v>
      </c>
      <c r="AS1921">
        <v>1500000</v>
      </c>
      <c r="AT1921" t="s">
        <v>35</v>
      </c>
      <c r="AU1921">
        <v>1657462</v>
      </c>
      <c r="AV1921">
        <v>1500000</v>
      </c>
      <c r="AW1921" t="s">
        <v>35</v>
      </c>
      <c r="AX1921">
        <v>1657462</v>
      </c>
      <c r="AY1921" t="s">
        <v>97</v>
      </c>
      <c r="AZ1921">
        <v>1797614</v>
      </c>
      <c r="BA1921" t="s">
        <v>39</v>
      </c>
      <c r="BB1921">
        <v>1797614</v>
      </c>
      <c r="BC1921">
        <v>1797614</v>
      </c>
      <c r="BD1921" t="s">
        <v>39</v>
      </c>
      <c r="BE1921">
        <v>1797614</v>
      </c>
      <c r="BF1921">
        <v>4</v>
      </c>
      <c r="BG1921">
        <v>10</v>
      </c>
      <c r="CC1921" t="s">
        <v>5620</v>
      </c>
      <c r="CD1921">
        <v>13</v>
      </c>
      <c r="CN1921" t="s">
        <v>4530</v>
      </c>
      <c r="CP1921" t="s">
        <v>22311</v>
      </c>
      <c r="CQ1921" t="s">
        <v>22312</v>
      </c>
      <c r="CU1921">
        <v>29</v>
      </c>
    </row>
    <row r="1922" spans="1:99" x14ac:dyDescent="0.2">
      <c r="A1922" s="21" t="s">
        <v>4038</v>
      </c>
      <c r="B1922" t="s">
        <v>4040</v>
      </c>
      <c r="C1922" s="16">
        <v>40786</v>
      </c>
      <c r="D1922" t="s">
        <v>4476</v>
      </c>
      <c r="F1922" t="s">
        <v>77</v>
      </c>
      <c r="G1922" t="s">
        <v>22313</v>
      </c>
      <c r="H1922" t="s">
        <v>4503</v>
      </c>
      <c r="I1922" t="s">
        <v>5327</v>
      </c>
      <c r="J1922" t="s">
        <v>4039</v>
      </c>
      <c r="K1922" t="s">
        <v>4506</v>
      </c>
      <c r="L1922" t="s">
        <v>4041</v>
      </c>
      <c r="M1922">
        <v>29.954000000000001</v>
      </c>
      <c r="N1922" t="s">
        <v>4484</v>
      </c>
      <c r="S1922" t="s">
        <v>4485</v>
      </c>
      <c r="T1922" t="s">
        <v>4042</v>
      </c>
      <c r="U1922" t="s">
        <v>22314</v>
      </c>
      <c r="V1922" t="s">
        <v>22315</v>
      </c>
      <c r="W1922" t="s">
        <v>22316</v>
      </c>
      <c r="X1922" t="s">
        <v>22317</v>
      </c>
      <c r="Y1922" t="s">
        <v>22318</v>
      </c>
      <c r="Z1922">
        <v>14</v>
      </c>
      <c r="AM1922">
        <v>1</v>
      </c>
      <c r="AN1922" t="s">
        <v>22319</v>
      </c>
      <c r="AO1922" t="s">
        <v>4692</v>
      </c>
      <c r="AP1922">
        <v>4</v>
      </c>
      <c r="AR1922" s="16">
        <v>42424</v>
      </c>
      <c r="AS1922">
        <v>1381589</v>
      </c>
      <c r="AT1922" t="s">
        <v>1244</v>
      </c>
      <c r="AU1922">
        <v>1924870</v>
      </c>
      <c r="AV1922">
        <v>1381589</v>
      </c>
      <c r="AW1922" t="s">
        <v>1244</v>
      </c>
      <c r="AX1922">
        <v>1924870</v>
      </c>
      <c r="AY1922" t="s">
        <v>5327</v>
      </c>
      <c r="AZ1922">
        <v>10497952</v>
      </c>
      <c r="BA1922" t="s">
        <v>39</v>
      </c>
      <c r="BB1922">
        <v>10497952</v>
      </c>
      <c r="BC1922">
        <v>10497952</v>
      </c>
      <c r="BD1922" t="s">
        <v>39</v>
      </c>
      <c r="BE1922">
        <v>10497952</v>
      </c>
      <c r="BF1922">
        <v>2</v>
      </c>
      <c r="BG1922">
        <v>8</v>
      </c>
      <c r="CF1922">
        <v>0</v>
      </c>
      <c r="CG1922">
        <v>3</v>
      </c>
      <c r="CI1922" t="s">
        <v>4498</v>
      </c>
    </row>
    <row r="1923" spans="1:99" x14ac:dyDescent="0.2">
      <c r="A1923" s="21" t="s">
        <v>22320</v>
      </c>
      <c r="B1923" t="s">
        <v>22321</v>
      </c>
      <c r="C1923" s="16">
        <v>42736</v>
      </c>
      <c r="D1923" t="s">
        <v>4501</v>
      </c>
      <c r="F1923" t="s">
        <v>77</v>
      </c>
      <c r="G1923" t="s">
        <v>22322</v>
      </c>
      <c r="H1923" t="s">
        <v>4503</v>
      </c>
      <c r="I1923" t="s">
        <v>52</v>
      </c>
      <c r="J1923" t="s">
        <v>1264</v>
      </c>
      <c r="K1923" t="s">
        <v>5586</v>
      </c>
      <c r="L1923" t="s">
        <v>22323</v>
      </c>
      <c r="M1923">
        <v>30.209</v>
      </c>
      <c r="N1923" t="s">
        <v>4484</v>
      </c>
      <c r="S1923" t="s">
        <v>4485</v>
      </c>
      <c r="T1923" t="s">
        <v>22324</v>
      </c>
      <c r="U1923" t="s">
        <v>22325</v>
      </c>
      <c r="W1923" t="s">
        <v>22326</v>
      </c>
      <c r="Y1923" t="s">
        <v>22327</v>
      </c>
      <c r="Z1923">
        <v>1</v>
      </c>
      <c r="AM1923">
        <v>3</v>
      </c>
      <c r="AN1923" t="s">
        <v>22328</v>
      </c>
      <c r="AO1923" s="17">
        <v>18568</v>
      </c>
      <c r="AP1923">
        <v>3</v>
      </c>
      <c r="AQ1923" t="s">
        <v>52</v>
      </c>
      <c r="AR1923" s="16">
        <v>44400</v>
      </c>
      <c r="AS1923">
        <v>750000</v>
      </c>
      <c r="AT1923" t="s">
        <v>35</v>
      </c>
      <c r="AU1923">
        <v>882862</v>
      </c>
      <c r="AV1923">
        <v>750000</v>
      </c>
      <c r="AW1923" t="s">
        <v>35</v>
      </c>
      <c r="AX1923">
        <v>882862</v>
      </c>
      <c r="AY1923" t="s">
        <v>52</v>
      </c>
      <c r="AZ1923">
        <v>1433856</v>
      </c>
      <c r="BA1923" t="s">
        <v>39</v>
      </c>
      <c r="BB1923">
        <v>1433856</v>
      </c>
      <c r="BC1923">
        <v>1433856</v>
      </c>
      <c r="BD1923" t="s">
        <v>39</v>
      </c>
      <c r="BE1923">
        <v>1433856</v>
      </c>
      <c r="BF1923">
        <v>2</v>
      </c>
      <c r="BG1923">
        <v>4</v>
      </c>
      <c r="CC1923" t="s">
        <v>4607</v>
      </c>
      <c r="CD1923">
        <v>4</v>
      </c>
      <c r="CN1923" t="s">
        <v>4530</v>
      </c>
      <c r="CP1923" t="s">
        <v>4739</v>
      </c>
      <c r="CQ1923" t="s">
        <v>22329</v>
      </c>
      <c r="CU1923">
        <v>16</v>
      </c>
    </row>
    <row r="1924" spans="1:99" x14ac:dyDescent="0.2">
      <c r="A1924" s="21" t="s">
        <v>2298</v>
      </c>
      <c r="B1924" t="s">
        <v>2300</v>
      </c>
      <c r="C1924" s="16">
        <v>42370</v>
      </c>
      <c r="D1924" t="s">
        <v>4501</v>
      </c>
      <c r="F1924" t="s">
        <v>77</v>
      </c>
      <c r="G1924" t="s">
        <v>22330</v>
      </c>
      <c r="H1924" t="s">
        <v>4503</v>
      </c>
      <c r="I1924" t="s">
        <v>97</v>
      </c>
      <c r="J1924" t="s">
        <v>2299</v>
      </c>
      <c r="K1924" t="s">
        <v>4506</v>
      </c>
      <c r="L1924" t="s">
        <v>2301</v>
      </c>
      <c r="M1924">
        <v>30.242000000000001</v>
      </c>
      <c r="N1924" t="s">
        <v>6289</v>
      </c>
      <c r="R1924" t="s">
        <v>6290</v>
      </c>
      <c r="S1924" t="s">
        <v>4485</v>
      </c>
      <c r="T1924" t="s">
        <v>2302</v>
      </c>
      <c r="W1924" t="s">
        <v>22331</v>
      </c>
      <c r="X1924" t="s">
        <v>22332</v>
      </c>
      <c r="Y1924" t="s">
        <v>22333</v>
      </c>
      <c r="AM1924">
        <v>3</v>
      </c>
      <c r="AN1924" t="s">
        <v>22334</v>
      </c>
      <c r="AO1924" s="17">
        <v>18568</v>
      </c>
      <c r="AP1924">
        <v>3</v>
      </c>
      <c r="AR1924" s="16">
        <v>43469</v>
      </c>
      <c r="AS1924">
        <v>3500000</v>
      </c>
      <c r="AT1924" t="s">
        <v>39</v>
      </c>
      <c r="AU1924">
        <v>3500000</v>
      </c>
      <c r="AV1924">
        <v>3500000</v>
      </c>
      <c r="AW1924" t="s">
        <v>39</v>
      </c>
      <c r="AX1924">
        <v>3500000</v>
      </c>
      <c r="AY1924" t="s">
        <v>97</v>
      </c>
      <c r="AZ1924">
        <v>7500000</v>
      </c>
      <c r="BA1924" t="s">
        <v>39</v>
      </c>
      <c r="BB1924">
        <v>7500000</v>
      </c>
      <c r="BC1924">
        <v>7500000</v>
      </c>
      <c r="BD1924" t="s">
        <v>39</v>
      </c>
      <c r="BE1924">
        <v>7500000</v>
      </c>
      <c r="BF1924">
        <v>1</v>
      </c>
      <c r="BG1924">
        <v>4</v>
      </c>
      <c r="CC1924" t="s">
        <v>4607</v>
      </c>
      <c r="CD1924">
        <v>3</v>
      </c>
      <c r="CP1924" t="s">
        <v>7876</v>
      </c>
      <c r="CQ1924" t="s">
        <v>22335</v>
      </c>
    </row>
    <row r="1925" spans="1:99" x14ac:dyDescent="0.2">
      <c r="A1925" s="21" t="s">
        <v>2652</v>
      </c>
      <c r="B1925" t="s">
        <v>2654</v>
      </c>
      <c r="C1925" s="16">
        <v>42430</v>
      </c>
      <c r="D1925" t="s">
        <v>4546</v>
      </c>
      <c r="F1925" t="s">
        <v>77</v>
      </c>
      <c r="G1925" t="s">
        <v>22336</v>
      </c>
      <c r="H1925" t="s">
        <v>4503</v>
      </c>
      <c r="I1925" t="s">
        <v>60</v>
      </c>
      <c r="J1925" t="s">
        <v>2653</v>
      </c>
      <c r="K1925" t="s">
        <v>4506</v>
      </c>
      <c r="L1925" t="s">
        <v>2655</v>
      </c>
      <c r="M1925">
        <v>30.469000000000001</v>
      </c>
      <c r="N1925" t="s">
        <v>4484</v>
      </c>
      <c r="S1925" t="s">
        <v>4485</v>
      </c>
      <c r="T1925" t="s">
        <v>2656</v>
      </c>
      <c r="U1925" t="s">
        <v>22337</v>
      </c>
      <c r="W1925" t="s">
        <v>22338</v>
      </c>
      <c r="X1925" t="s">
        <v>22339</v>
      </c>
      <c r="Y1925" t="s">
        <v>22340</v>
      </c>
      <c r="Z1925">
        <v>2</v>
      </c>
      <c r="AM1925">
        <v>3</v>
      </c>
      <c r="AN1925" t="s">
        <v>22341</v>
      </c>
      <c r="AO1925" s="18">
        <v>44470</v>
      </c>
      <c r="AP1925">
        <v>4</v>
      </c>
      <c r="AQ1925" t="s">
        <v>61</v>
      </c>
      <c r="AR1925" s="16">
        <v>43951</v>
      </c>
      <c r="AS1925">
        <v>5750000</v>
      </c>
      <c r="AT1925" t="s">
        <v>1244</v>
      </c>
      <c r="AU1925">
        <v>7234214</v>
      </c>
      <c r="AV1925">
        <v>5750000</v>
      </c>
      <c r="AW1925" t="s">
        <v>1244</v>
      </c>
      <c r="AX1925">
        <v>7234214</v>
      </c>
      <c r="AY1925" t="s">
        <v>60</v>
      </c>
      <c r="AZ1925">
        <v>7234215</v>
      </c>
      <c r="BA1925" t="s">
        <v>39</v>
      </c>
      <c r="BB1925">
        <v>7234215</v>
      </c>
      <c r="BC1925">
        <v>7234215</v>
      </c>
      <c r="BD1925" t="s">
        <v>39</v>
      </c>
      <c r="BE1925">
        <v>7234215</v>
      </c>
      <c r="BF1925">
        <v>4</v>
      </c>
      <c r="BG1925">
        <v>8</v>
      </c>
      <c r="CC1925" t="s">
        <v>4607</v>
      </c>
      <c r="CD1925">
        <v>1</v>
      </c>
      <c r="CP1925" t="s">
        <v>22342</v>
      </c>
      <c r="CQ1925" t="s">
        <v>22343</v>
      </c>
    </row>
    <row r="1926" spans="1:99" x14ac:dyDescent="0.2">
      <c r="A1926" s="21" t="s">
        <v>22344</v>
      </c>
      <c r="B1926" t="s">
        <v>22345</v>
      </c>
      <c r="C1926" s="16">
        <v>41333</v>
      </c>
      <c r="D1926" t="s">
        <v>4476</v>
      </c>
      <c r="F1926" t="s">
        <v>77</v>
      </c>
      <c r="G1926" t="s">
        <v>22346</v>
      </c>
      <c r="H1926" t="s">
        <v>4503</v>
      </c>
      <c r="I1926" t="s">
        <v>60</v>
      </c>
      <c r="J1926" t="s">
        <v>135</v>
      </c>
      <c r="K1926" t="s">
        <v>5395</v>
      </c>
      <c r="L1926" t="s">
        <v>22347</v>
      </c>
      <c r="M1926">
        <v>30.588999999999999</v>
      </c>
      <c r="N1926" t="s">
        <v>4484</v>
      </c>
      <c r="S1926" t="s">
        <v>7647</v>
      </c>
      <c r="T1926" t="s">
        <v>22348</v>
      </c>
      <c r="U1926" t="s">
        <v>22349</v>
      </c>
      <c r="V1926" t="s">
        <v>22350</v>
      </c>
      <c r="W1926" t="s">
        <v>22351</v>
      </c>
      <c r="X1926" t="s">
        <v>22352</v>
      </c>
      <c r="Z1926">
        <v>3</v>
      </c>
      <c r="AM1926">
        <v>3</v>
      </c>
      <c r="AN1926" t="s">
        <v>22353</v>
      </c>
      <c r="AO1926" s="18">
        <v>44470</v>
      </c>
      <c r="AP1926">
        <v>5</v>
      </c>
      <c r="AQ1926" t="s">
        <v>61</v>
      </c>
      <c r="AR1926" s="16">
        <v>43453</v>
      </c>
      <c r="AS1926">
        <v>2500000</v>
      </c>
      <c r="AT1926" t="s">
        <v>39</v>
      </c>
      <c r="AU1926">
        <v>2500000</v>
      </c>
      <c r="AV1926">
        <v>2500000</v>
      </c>
      <c r="AW1926" t="s">
        <v>39</v>
      </c>
      <c r="AX1926">
        <v>2500000</v>
      </c>
      <c r="AY1926" t="s">
        <v>60</v>
      </c>
      <c r="AZ1926">
        <v>3394089</v>
      </c>
      <c r="BA1926" t="s">
        <v>39</v>
      </c>
      <c r="BB1926">
        <v>3394089</v>
      </c>
      <c r="BC1926">
        <v>3924814</v>
      </c>
      <c r="BD1926" t="s">
        <v>39</v>
      </c>
      <c r="BE1926">
        <v>3924814</v>
      </c>
      <c r="BF1926">
        <v>3</v>
      </c>
      <c r="BG1926">
        <v>8</v>
      </c>
      <c r="CC1926" t="s">
        <v>22354</v>
      </c>
      <c r="CD1926">
        <v>8</v>
      </c>
      <c r="CP1926" t="s">
        <v>4555</v>
      </c>
      <c r="CQ1926" t="s">
        <v>22355</v>
      </c>
      <c r="CU1926">
        <v>64</v>
      </c>
    </row>
    <row r="1927" spans="1:99" x14ac:dyDescent="0.2">
      <c r="A1927" s="21" t="s">
        <v>22356</v>
      </c>
      <c r="B1927" t="s">
        <v>22357</v>
      </c>
      <c r="C1927" s="16">
        <v>41548</v>
      </c>
      <c r="D1927" t="s">
        <v>4476</v>
      </c>
      <c r="E1927" t="s">
        <v>4612</v>
      </c>
      <c r="F1927" t="s">
        <v>77</v>
      </c>
      <c r="G1927" t="s">
        <v>22358</v>
      </c>
      <c r="H1927" t="s">
        <v>4503</v>
      </c>
      <c r="I1927" t="s">
        <v>67</v>
      </c>
      <c r="J1927" t="s">
        <v>22359</v>
      </c>
      <c r="K1927" t="s">
        <v>4808</v>
      </c>
      <c r="L1927" t="s">
        <v>22358</v>
      </c>
      <c r="M1927">
        <v>30.635999999999999</v>
      </c>
      <c r="N1927" t="s">
        <v>4484</v>
      </c>
      <c r="O1927" s="16">
        <v>43616</v>
      </c>
      <c r="P1927" t="s">
        <v>4476</v>
      </c>
      <c r="S1927" t="s">
        <v>4485</v>
      </c>
      <c r="T1927" t="s">
        <v>22360</v>
      </c>
      <c r="U1927" t="s">
        <v>22361</v>
      </c>
      <c r="V1927" t="s">
        <v>22362</v>
      </c>
      <c r="W1927" t="s">
        <v>22363</v>
      </c>
      <c r="X1927" t="s">
        <v>22364</v>
      </c>
      <c r="Y1927" t="s">
        <v>22365</v>
      </c>
      <c r="AM1927">
        <v>3</v>
      </c>
      <c r="AN1927" t="s">
        <v>22366</v>
      </c>
      <c r="AO1927" s="17">
        <v>18568</v>
      </c>
      <c r="AP1927">
        <v>4</v>
      </c>
      <c r="AQ1927" t="s">
        <v>203</v>
      </c>
      <c r="AR1927" s="16">
        <v>42698</v>
      </c>
      <c r="AS1927">
        <v>2000000</v>
      </c>
      <c r="AT1927" t="s">
        <v>39</v>
      </c>
      <c r="AU1927">
        <v>2000000</v>
      </c>
      <c r="AV1927">
        <v>2000000</v>
      </c>
      <c r="AW1927" t="s">
        <v>39</v>
      </c>
      <c r="AX1927">
        <v>2000000</v>
      </c>
      <c r="AY1927" t="s">
        <v>67</v>
      </c>
      <c r="AZ1927">
        <v>3900000</v>
      </c>
      <c r="BA1927" t="s">
        <v>39</v>
      </c>
      <c r="BB1927">
        <v>3900000</v>
      </c>
      <c r="BC1927">
        <v>3900000</v>
      </c>
      <c r="BD1927" t="s">
        <v>39</v>
      </c>
      <c r="BE1927">
        <v>3900000</v>
      </c>
      <c r="BF1927">
        <v>1</v>
      </c>
      <c r="BG1927">
        <v>3</v>
      </c>
      <c r="BH1927" t="s">
        <v>22367</v>
      </c>
      <c r="BI1927" t="s">
        <v>22368</v>
      </c>
      <c r="BJ1927" s="16">
        <v>43616</v>
      </c>
      <c r="BK1927" t="s">
        <v>4476</v>
      </c>
      <c r="BL1927">
        <v>13000000</v>
      </c>
      <c r="BM1927" t="s">
        <v>39</v>
      </c>
      <c r="BN1927">
        <v>13000000</v>
      </c>
      <c r="CC1927" t="s">
        <v>10787</v>
      </c>
      <c r="CD1927">
        <v>17</v>
      </c>
      <c r="CP1927" t="s">
        <v>10675</v>
      </c>
      <c r="CQ1927" t="s">
        <v>22369</v>
      </c>
      <c r="CR1927" t="s">
        <v>22370</v>
      </c>
      <c r="CS1927" t="s">
        <v>22371</v>
      </c>
      <c r="CT1927">
        <v>1</v>
      </c>
      <c r="CU1927">
        <v>22</v>
      </c>
    </row>
    <row r="1928" spans="1:99" x14ac:dyDescent="0.2">
      <c r="A1928" s="21" t="s">
        <v>22372</v>
      </c>
      <c r="B1928" t="s">
        <v>22373</v>
      </c>
      <c r="C1928" s="16">
        <v>42370</v>
      </c>
      <c r="D1928" t="s">
        <v>4501</v>
      </c>
      <c r="G1928" t="s">
        <v>22374</v>
      </c>
      <c r="H1928" t="s">
        <v>4503</v>
      </c>
      <c r="I1928" t="s">
        <v>5327</v>
      </c>
      <c r="J1928" t="s">
        <v>174</v>
      </c>
      <c r="K1928" t="s">
        <v>5500</v>
      </c>
      <c r="L1928" t="s">
        <v>22375</v>
      </c>
      <c r="M1928">
        <v>30.709</v>
      </c>
      <c r="N1928" t="s">
        <v>4484</v>
      </c>
      <c r="S1928" t="s">
        <v>4485</v>
      </c>
      <c r="T1928" t="s">
        <v>22376</v>
      </c>
      <c r="U1928" t="s">
        <v>22377</v>
      </c>
      <c r="V1928" t="s">
        <v>22378</v>
      </c>
      <c r="W1928" t="s">
        <v>22379</v>
      </c>
      <c r="X1928" t="s">
        <v>22380</v>
      </c>
      <c r="Z1928">
        <v>1</v>
      </c>
      <c r="AM1928">
        <v>2</v>
      </c>
      <c r="AN1928" t="s">
        <v>22381</v>
      </c>
      <c r="AO1928" s="17">
        <v>18568</v>
      </c>
      <c r="AP1928">
        <v>3</v>
      </c>
      <c r="AR1928" s="16">
        <v>44222</v>
      </c>
      <c r="AS1928">
        <v>1500000</v>
      </c>
      <c r="AT1928" t="s">
        <v>35</v>
      </c>
      <c r="AU1928">
        <v>1824595</v>
      </c>
      <c r="AV1928">
        <v>1500000</v>
      </c>
      <c r="AW1928" t="s">
        <v>35</v>
      </c>
      <c r="AX1928">
        <v>1824595</v>
      </c>
      <c r="AY1928" t="s">
        <v>5327</v>
      </c>
      <c r="AZ1928">
        <v>1824596</v>
      </c>
      <c r="BA1928" t="s">
        <v>39</v>
      </c>
      <c r="BB1928">
        <v>1824596</v>
      </c>
      <c r="BC1928">
        <v>1824596</v>
      </c>
      <c r="BD1928" t="s">
        <v>39</v>
      </c>
      <c r="BE1928">
        <v>1824596</v>
      </c>
      <c r="BG1928">
        <v>2</v>
      </c>
      <c r="CC1928" t="s">
        <v>9991</v>
      </c>
      <c r="CD1928">
        <v>9</v>
      </c>
      <c r="CF1928">
        <v>0</v>
      </c>
      <c r="CG1928">
        <v>1</v>
      </c>
      <c r="CI1928" t="s">
        <v>4594</v>
      </c>
    </row>
    <row r="1929" spans="1:99" x14ac:dyDescent="0.2">
      <c r="A1929" s="21" t="s">
        <v>1584</v>
      </c>
      <c r="B1929" t="s">
        <v>1586</v>
      </c>
      <c r="C1929" s="16">
        <v>43018</v>
      </c>
      <c r="D1929" t="s">
        <v>4476</v>
      </c>
      <c r="G1929" t="s">
        <v>22382</v>
      </c>
      <c r="H1929" t="s">
        <v>4503</v>
      </c>
      <c r="I1929" t="s">
        <v>52</v>
      </c>
      <c r="J1929" t="s">
        <v>1585</v>
      </c>
      <c r="K1929" t="s">
        <v>4506</v>
      </c>
      <c r="L1929" t="s">
        <v>1587</v>
      </c>
      <c r="M1929">
        <v>30.725999999999999</v>
      </c>
      <c r="N1929" t="s">
        <v>4484</v>
      </c>
      <c r="S1929" t="s">
        <v>4485</v>
      </c>
      <c r="T1929" t="s">
        <v>1588</v>
      </c>
      <c r="U1929" t="s">
        <v>22383</v>
      </c>
      <c r="V1929" t="s">
        <v>22384</v>
      </c>
      <c r="W1929" t="s">
        <v>22385</v>
      </c>
      <c r="X1929" t="s">
        <v>22386</v>
      </c>
      <c r="AM1929">
        <v>3</v>
      </c>
      <c r="AN1929" t="s">
        <v>22387</v>
      </c>
      <c r="AO1929" s="17">
        <v>18568</v>
      </c>
      <c r="AP1929">
        <v>3</v>
      </c>
      <c r="AQ1929" t="s">
        <v>52</v>
      </c>
      <c r="AR1929" s="16">
        <v>44123</v>
      </c>
      <c r="AS1929">
        <v>1750000</v>
      </c>
      <c r="AT1929" t="s">
        <v>1244</v>
      </c>
      <c r="AU1929">
        <v>2265838</v>
      </c>
      <c r="AV1929">
        <v>1750000</v>
      </c>
      <c r="AW1929" t="s">
        <v>1244</v>
      </c>
      <c r="AX1929">
        <v>2265838</v>
      </c>
      <c r="AY1929" t="s">
        <v>52</v>
      </c>
      <c r="AZ1929">
        <v>2850000</v>
      </c>
      <c r="BA1929" t="s">
        <v>1244</v>
      </c>
      <c r="BB1929">
        <v>3628880</v>
      </c>
      <c r="BC1929">
        <v>2850000</v>
      </c>
      <c r="BD1929" t="s">
        <v>1244</v>
      </c>
      <c r="BE1929">
        <v>3628880</v>
      </c>
      <c r="CC1929" t="s">
        <v>4715</v>
      </c>
      <c r="CD1929">
        <v>6</v>
      </c>
      <c r="CP1929" t="s">
        <v>8907</v>
      </c>
    </row>
    <row r="1930" spans="1:99" x14ac:dyDescent="0.2">
      <c r="A1930" s="21" t="s">
        <v>22388</v>
      </c>
      <c r="B1930" t="s">
        <v>22389</v>
      </c>
      <c r="C1930" s="16">
        <v>42066</v>
      </c>
      <c r="D1930" t="s">
        <v>4476</v>
      </c>
      <c r="E1930" t="s">
        <v>4881</v>
      </c>
      <c r="F1930" t="s">
        <v>77</v>
      </c>
      <c r="G1930" t="s">
        <v>22390</v>
      </c>
      <c r="H1930" t="s">
        <v>4503</v>
      </c>
      <c r="I1930" t="s">
        <v>60</v>
      </c>
      <c r="J1930" t="s">
        <v>22391</v>
      </c>
      <c r="K1930" t="s">
        <v>4654</v>
      </c>
      <c r="L1930" t="s">
        <v>22392</v>
      </c>
      <c r="M1930">
        <v>31.06</v>
      </c>
      <c r="N1930" t="s">
        <v>4484</v>
      </c>
      <c r="O1930" s="16">
        <v>43976</v>
      </c>
      <c r="P1930" t="s">
        <v>4476</v>
      </c>
      <c r="S1930" t="s">
        <v>4485</v>
      </c>
      <c r="T1930" t="s">
        <v>22393</v>
      </c>
      <c r="U1930" t="s">
        <v>22394</v>
      </c>
      <c r="V1930" t="s">
        <v>22395</v>
      </c>
      <c r="W1930" t="s">
        <v>22396</v>
      </c>
      <c r="X1930" t="s">
        <v>22397</v>
      </c>
      <c r="Y1930" t="s">
        <v>22398</v>
      </c>
      <c r="Z1930">
        <v>15</v>
      </c>
      <c r="AM1930">
        <v>3</v>
      </c>
      <c r="AN1930" t="s">
        <v>22399</v>
      </c>
      <c r="AO1930" s="17">
        <v>18568</v>
      </c>
      <c r="AP1930">
        <v>4</v>
      </c>
      <c r="AQ1930" t="s">
        <v>203</v>
      </c>
      <c r="AR1930" s="16">
        <v>42745</v>
      </c>
      <c r="AS1930">
        <v>13500000</v>
      </c>
      <c r="AT1930" t="s">
        <v>1666</v>
      </c>
      <c r="AU1930">
        <v>13275837</v>
      </c>
      <c r="AV1930">
        <v>13500000</v>
      </c>
      <c r="AW1930" t="s">
        <v>1666</v>
      </c>
      <c r="AX1930">
        <v>13275837</v>
      </c>
      <c r="AY1930" t="s">
        <v>60</v>
      </c>
      <c r="AZ1930">
        <v>13600000</v>
      </c>
      <c r="BA1930" t="s">
        <v>1666</v>
      </c>
      <c r="BB1930">
        <v>13373812</v>
      </c>
      <c r="BC1930">
        <v>13630000</v>
      </c>
      <c r="BD1930" t="s">
        <v>1666</v>
      </c>
      <c r="BE1930">
        <v>13404770</v>
      </c>
      <c r="BF1930">
        <v>1</v>
      </c>
      <c r="BG1930">
        <v>6</v>
      </c>
      <c r="BH1930" t="s">
        <v>11474</v>
      </c>
      <c r="BI1930" t="s">
        <v>11475</v>
      </c>
      <c r="BJ1930" s="16">
        <v>43976</v>
      </c>
      <c r="BK1930" t="s">
        <v>4476</v>
      </c>
      <c r="BO1930" t="s">
        <v>5195</v>
      </c>
      <c r="CC1930" t="s">
        <v>4607</v>
      </c>
      <c r="CD1930">
        <v>1</v>
      </c>
      <c r="CF1930">
        <v>0</v>
      </c>
      <c r="CG1930">
        <v>1</v>
      </c>
      <c r="CI1930" t="s">
        <v>4498</v>
      </c>
    </row>
    <row r="1931" spans="1:99" x14ac:dyDescent="0.2">
      <c r="A1931" s="21" t="s">
        <v>22400</v>
      </c>
      <c r="B1931" t="s">
        <v>22401</v>
      </c>
      <c r="C1931" s="16">
        <v>42716</v>
      </c>
      <c r="D1931" t="s">
        <v>4476</v>
      </c>
      <c r="F1931" t="s">
        <v>53</v>
      </c>
      <c r="G1931" t="s">
        <v>22402</v>
      </c>
    </row>
    <row r="1932" spans="1:99" x14ac:dyDescent="0.2">
      <c r="A1932" s="21" t="s">
        <v>22403</v>
      </c>
      <c r="B1932" t="s">
        <v>22404</v>
      </c>
      <c r="C1932" s="16">
        <v>43101</v>
      </c>
      <c r="D1932" t="s">
        <v>4501</v>
      </c>
      <c r="F1932" t="s">
        <v>77</v>
      </c>
      <c r="G1932" t="s">
        <v>22405</v>
      </c>
      <c r="H1932" t="s">
        <v>4503</v>
      </c>
      <c r="I1932" t="s">
        <v>5327</v>
      </c>
      <c r="J1932" t="s">
        <v>22406</v>
      </c>
      <c r="K1932" t="s">
        <v>5586</v>
      </c>
      <c r="L1932" t="s">
        <v>22407</v>
      </c>
      <c r="M1932">
        <v>31.277999999999999</v>
      </c>
      <c r="N1932" t="s">
        <v>4484</v>
      </c>
      <c r="S1932" t="s">
        <v>4485</v>
      </c>
      <c r="T1932" t="s">
        <v>22408</v>
      </c>
      <c r="U1932" t="s">
        <v>22409</v>
      </c>
      <c r="V1932" t="s">
        <v>22410</v>
      </c>
      <c r="W1932" t="s">
        <v>22411</v>
      </c>
      <c r="X1932" t="s">
        <v>22412</v>
      </c>
      <c r="Z1932">
        <v>1</v>
      </c>
      <c r="AM1932">
        <v>1</v>
      </c>
      <c r="AN1932" t="s">
        <v>22413</v>
      </c>
      <c r="AO1932" s="18">
        <v>44470</v>
      </c>
      <c r="AP1932">
        <v>3</v>
      </c>
      <c r="AR1932" s="16">
        <v>44070</v>
      </c>
      <c r="AS1932">
        <v>568090</v>
      </c>
      <c r="AT1932" t="s">
        <v>1244</v>
      </c>
      <c r="AU1932">
        <v>749902</v>
      </c>
      <c r="AV1932">
        <v>568090</v>
      </c>
      <c r="AW1932" t="s">
        <v>1244</v>
      </c>
      <c r="AX1932">
        <v>749902</v>
      </c>
      <c r="AY1932" t="s">
        <v>5327</v>
      </c>
      <c r="AZ1932">
        <v>1865040</v>
      </c>
      <c r="BA1932" t="s">
        <v>39</v>
      </c>
      <c r="BB1932">
        <v>1865040</v>
      </c>
      <c r="BC1932">
        <v>1865040</v>
      </c>
      <c r="BD1932" t="s">
        <v>39</v>
      </c>
      <c r="BE1932">
        <v>1865040</v>
      </c>
      <c r="BG1932">
        <v>2</v>
      </c>
      <c r="CC1932" t="s">
        <v>4953</v>
      </c>
      <c r="CD1932">
        <v>6</v>
      </c>
      <c r="CF1932">
        <v>0</v>
      </c>
      <c r="CG1932">
        <v>5</v>
      </c>
      <c r="CI1932" t="s">
        <v>4594</v>
      </c>
    </row>
    <row r="1933" spans="1:99" x14ac:dyDescent="0.2">
      <c r="A1933" s="21" t="s">
        <v>2813</v>
      </c>
      <c r="B1933" t="s">
        <v>2815</v>
      </c>
      <c r="C1933" s="16">
        <v>40909</v>
      </c>
      <c r="D1933" t="s">
        <v>4501</v>
      </c>
      <c r="F1933" t="s">
        <v>77</v>
      </c>
      <c r="G1933" t="s">
        <v>22414</v>
      </c>
      <c r="H1933" t="s">
        <v>4503</v>
      </c>
      <c r="I1933" t="s">
        <v>5286</v>
      </c>
      <c r="J1933" t="s">
        <v>2814</v>
      </c>
      <c r="K1933" t="s">
        <v>4506</v>
      </c>
      <c r="L1933" t="s">
        <v>2816</v>
      </c>
      <c r="M1933">
        <v>31.536999999999999</v>
      </c>
      <c r="N1933" t="s">
        <v>4484</v>
      </c>
      <c r="S1933" t="s">
        <v>4485</v>
      </c>
      <c r="T1933" t="s">
        <v>2817</v>
      </c>
      <c r="U1933" t="s">
        <v>22415</v>
      </c>
      <c r="V1933" t="s">
        <v>22416</v>
      </c>
      <c r="W1933" t="s">
        <v>22417</v>
      </c>
      <c r="X1933" t="s">
        <v>22418</v>
      </c>
      <c r="Z1933">
        <v>178</v>
      </c>
      <c r="AM1933">
        <v>4</v>
      </c>
      <c r="AN1933" t="s">
        <v>22419</v>
      </c>
      <c r="AO1933" t="s">
        <v>4528</v>
      </c>
      <c r="AP1933">
        <v>7</v>
      </c>
      <c r="AQ1933" t="s">
        <v>36</v>
      </c>
      <c r="AR1933" s="16">
        <v>43865</v>
      </c>
      <c r="AS1933">
        <v>20000000</v>
      </c>
      <c r="AT1933" t="s">
        <v>35</v>
      </c>
      <c r="AU1933">
        <v>22089903</v>
      </c>
      <c r="AV1933">
        <v>20000000</v>
      </c>
      <c r="AW1933" t="s">
        <v>39</v>
      </c>
      <c r="AX1933">
        <v>20000000</v>
      </c>
      <c r="AY1933" t="s">
        <v>34</v>
      </c>
      <c r="AZ1933">
        <v>66000000</v>
      </c>
      <c r="BA1933" t="s">
        <v>39</v>
      </c>
      <c r="BB1933">
        <v>66000000</v>
      </c>
      <c r="BC1933">
        <v>88089904</v>
      </c>
      <c r="BD1933" t="s">
        <v>39</v>
      </c>
      <c r="BE1933">
        <v>88089904</v>
      </c>
      <c r="BF1933">
        <v>6</v>
      </c>
      <c r="BG1933">
        <v>20</v>
      </c>
      <c r="CC1933" t="s">
        <v>10004</v>
      </c>
      <c r="CD1933">
        <v>13</v>
      </c>
      <c r="CF1933">
        <v>0</v>
      </c>
      <c r="CG1933">
        <v>3</v>
      </c>
      <c r="CI1933" t="s">
        <v>4498</v>
      </c>
    </row>
    <row r="1934" spans="1:99" x14ac:dyDescent="0.2">
      <c r="A1934" s="21" t="s">
        <v>864</v>
      </c>
      <c r="B1934" t="s">
        <v>865</v>
      </c>
      <c r="C1934" s="16">
        <v>41275</v>
      </c>
      <c r="D1934" t="s">
        <v>4501</v>
      </c>
      <c r="E1934" t="s">
        <v>4477</v>
      </c>
      <c r="F1934" t="s">
        <v>45</v>
      </c>
      <c r="G1934" t="s">
        <v>22420</v>
      </c>
      <c r="H1934" t="s">
        <v>4503</v>
      </c>
      <c r="I1934" t="s">
        <v>60</v>
      </c>
      <c r="J1934" t="s">
        <v>863</v>
      </c>
      <c r="K1934" t="s">
        <v>4482</v>
      </c>
      <c r="L1934" t="s">
        <v>866</v>
      </c>
      <c r="M1934">
        <v>31.54</v>
      </c>
      <c r="N1934" t="s">
        <v>4484</v>
      </c>
      <c r="S1934" t="s">
        <v>4485</v>
      </c>
      <c r="T1934" t="s">
        <v>867</v>
      </c>
      <c r="U1934" t="s">
        <v>22421</v>
      </c>
      <c r="V1934" t="s">
        <v>22422</v>
      </c>
      <c r="W1934" t="s">
        <v>22423</v>
      </c>
      <c r="X1934" t="s">
        <v>22424</v>
      </c>
      <c r="Y1934" t="s">
        <v>22425</v>
      </c>
      <c r="Z1934">
        <v>1</v>
      </c>
      <c r="AM1934">
        <v>2</v>
      </c>
      <c r="AN1934" t="s">
        <v>22426</v>
      </c>
      <c r="AO1934" s="17">
        <v>18568</v>
      </c>
      <c r="AP1934">
        <v>3</v>
      </c>
      <c r="AQ1934" t="s">
        <v>61</v>
      </c>
      <c r="AR1934" s="16">
        <v>42893</v>
      </c>
      <c r="AS1934">
        <v>2200000</v>
      </c>
      <c r="AT1934" t="s">
        <v>35</v>
      </c>
      <c r="AU1934">
        <v>2476258</v>
      </c>
      <c r="AV1934">
        <v>2200000</v>
      </c>
      <c r="AW1934" t="s">
        <v>35</v>
      </c>
      <c r="AX1934">
        <v>2476258</v>
      </c>
      <c r="AY1934" t="s">
        <v>60</v>
      </c>
      <c r="AZ1934">
        <v>2560000</v>
      </c>
      <c r="BA1934" t="s">
        <v>35</v>
      </c>
      <c r="BB1934">
        <v>2932369</v>
      </c>
      <c r="BC1934">
        <v>2560000</v>
      </c>
      <c r="BD1934" t="s">
        <v>35</v>
      </c>
      <c r="BE1934">
        <v>2932369</v>
      </c>
      <c r="BF1934">
        <v>2</v>
      </c>
      <c r="BG1934">
        <v>3</v>
      </c>
      <c r="CC1934" t="s">
        <v>10538</v>
      </c>
      <c r="CD1934">
        <v>14</v>
      </c>
      <c r="CN1934" t="s">
        <v>4530</v>
      </c>
      <c r="CP1934" t="s">
        <v>16850</v>
      </c>
      <c r="CQ1934" t="s">
        <v>22427</v>
      </c>
      <c r="CT1934">
        <v>1</v>
      </c>
      <c r="CU1934">
        <v>15</v>
      </c>
    </row>
    <row r="1935" spans="1:99" x14ac:dyDescent="0.2">
      <c r="A1935" s="21" t="s">
        <v>2756</v>
      </c>
      <c r="B1935" t="s">
        <v>2758</v>
      </c>
      <c r="C1935" s="16">
        <v>40371</v>
      </c>
      <c r="D1935" t="s">
        <v>4476</v>
      </c>
      <c r="F1935" t="s">
        <v>53</v>
      </c>
      <c r="G1935" t="s">
        <v>22428</v>
      </c>
      <c r="H1935" t="s">
        <v>4503</v>
      </c>
      <c r="I1935" t="s">
        <v>5830</v>
      </c>
      <c r="J1935" t="s">
        <v>2757</v>
      </c>
      <c r="K1935" t="s">
        <v>4506</v>
      </c>
      <c r="L1935" t="s">
        <v>2759</v>
      </c>
      <c r="M1935">
        <v>31.545999999999999</v>
      </c>
      <c r="N1935" t="s">
        <v>4484</v>
      </c>
      <c r="S1935" t="s">
        <v>4485</v>
      </c>
      <c r="T1935" t="s">
        <v>2760</v>
      </c>
      <c r="U1935" t="s">
        <v>22429</v>
      </c>
      <c r="V1935" t="s">
        <v>22430</v>
      </c>
      <c r="W1935" t="s">
        <v>22431</v>
      </c>
      <c r="X1935" t="s">
        <v>22432</v>
      </c>
      <c r="Y1935" t="s">
        <v>22433</v>
      </c>
      <c r="Z1935">
        <v>24</v>
      </c>
      <c r="AM1935">
        <v>2</v>
      </c>
      <c r="AN1935" t="s">
        <v>22434</v>
      </c>
      <c r="AO1935" s="17">
        <v>18568</v>
      </c>
      <c r="AP1935">
        <v>13</v>
      </c>
      <c r="AQ1935" t="s">
        <v>61</v>
      </c>
      <c r="AR1935" s="16">
        <v>44103</v>
      </c>
      <c r="AS1935">
        <v>2157624</v>
      </c>
      <c r="AT1935" t="s">
        <v>1244</v>
      </c>
      <c r="AU1935">
        <v>2775739</v>
      </c>
      <c r="AV1935">
        <v>1277820</v>
      </c>
      <c r="AW1935" t="s">
        <v>1244</v>
      </c>
      <c r="AX1935">
        <v>1655792</v>
      </c>
      <c r="AY1935" t="s">
        <v>60</v>
      </c>
      <c r="AZ1935">
        <v>6366785</v>
      </c>
      <c r="BA1935" t="s">
        <v>1244</v>
      </c>
      <c r="BB1935">
        <v>8820973</v>
      </c>
      <c r="BC1935">
        <v>8524409</v>
      </c>
      <c r="BD1935" t="s">
        <v>1244</v>
      </c>
      <c r="BE1935">
        <v>11596713</v>
      </c>
      <c r="BF1935">
        <v>2</v>
      </c>
      <c r="BG1935">
        <v>2</v>
      </c>
      <c r="CC1935" t="s">
        <v>6201</v>
      </c>
      <c r="CD1935">
        <v>19</v>
      </c>
      <c r="CF1935">
        <v>0</v>
      </c>
      <c r="CG1935">
        <v>1</v>
      </c>
      <c r="CI1935" t="s">
        <v>4498</v>
      </c>
    </row>
    <row r="1936" spans="1:99" x14ac:dyDescent="0.2">
      <c r="A1936" s="21" t="s">
        <v>22435</v>
      </c>
      <c r="B1936" t="s">
        <v>22436</v>
      </c>
      <c r="C1936" s="16">
        <v>43299</v>
      </c>
      <c r="D1936" t="s">
        <v>4476</v>
      </c>
      <c r="F1936" t="s">
        <v>77</v>
      </c>
      <c r="G1936" t="s">
        <v>22437</v>
      </c>
      <c r="H1936" t="s">
        <v>4503</v>
      </c>
      <c r="I1936" t="s">
        <v>5078</v>
      </c>
      <c r="J1936" t="s">
        <v>22438</v>
      </c>
      <c r="K1936" t="s">
        <v>4945</v>
      </c>
      <c r="L1936" t="s">
        <v>22439</v>
      </c>
      <c r="M1936">
        <v>31.548999999999999</v>
      </c>
      <c r="N1936" t="s">
        <v>4484</v>
      </c>
      <c r="S1936" t="s">
        <v>4485</v>
      </c>
      <c r="T1936" t="s">
        <v>22440</v>
      </c>
      <c r="U1936" t="s">
        <v>22441</v>
      </c>
      <c r="V1936" t="s">
        <v>22442</v>
      </c>
      <c r="W1936" t="s">
        <v>22443</v>
      </c>
      <c r="Z1936">
        <v>9</v>
      </c>
      <c r="AM1936">
        <v>2</v>
      </c>
      <c r="AN1936" t="s">
        <v>22444</v>
      </c>
      <c r="AO1936" s="17">
        <v>18568</v>
      </c>
      <c r="AP1936">
        <v>18</v>
      </c>
      <c r="AQ1936" t="s">
        <v>52</v>
      </c>
      <c r="AR1936" s="16">
        <v>44369</v>
      </c>
      <c r="AS1936">
        <v>5000</v>
      </c>
      <c r="AT1936" t="s">
        <v>39</v>
      </c>
      <c r="AU1936">
        <v>5000</v>
      </c>
      <c r="AV1936">
        <v>500000</v>
      </c>
      <c r="AW1936" t="s">
        <v>35</v>
      </c>
      <c r="AX1936">
        <v>564574</v>
      </c>
      <c r="AY1936" t="s">
        <v>213</v>
      </c>
      <c r="AZ1936">
        <v>500000</v>
      </c>
      <c r="BA1936" t="s">
        <v>35</v>
      </c>
      <c r="BB1936">
        <v>564575</v>
      </c>
      <c r="BC1936">
        <v>1246482</v>
      </c>
      <c r="BD1936" t="s">
        <v>39</v>
      </c>
      <c r="BE1936">
        <v>1246482</v>
      </c>
      <c r="BF1936">
        <v>12</v>
      </c>
      <c r="BG1936">
        <v>20</v>
      </c>
      <c r="CC1936" t="s">
        <v>4607</v>
      </c>
      <c r="CD1936">
        <v>1</v>
      </c>
      <c r="CF1936">
        <v>0</v>
      </c>
      <c r="CG1936">
        <v>6</v>
      </c>
      <c r="CI1936" t="s">
        <v>4580</v>
      </c>
      <c r="CN1936" t="s">
        <v>4530</v>
      </c>
      <c r="CP1936" t="s">
        <v>8350</v>
      </c>
      <c r="CQ1936" t="s">
        <v>22445</v>
      </c>
    </row>
    <row r="1937" spans="1:99" x14ac:dyDescent="0.2">
      <c r="A1937" s="21" t="s">
        <v>2558</v>
      </c>
      <c r="B1937" t="s">
        <v>2560</v>
      </c>
      <c r="C1937" s="16">
        <v>41640</v>
      </c>
      <c r="D1937" t="s">
        <v>4501</v>
      </c>
      <c r="F1937" t="s">
        <v>77</v>
      </c>
      <c r="G1937" t="s">
        <v>22446</v>
      </c>
      <c r="H1937" t="s">
        <v>4503</v>
      </c>
      <c r="I1937" t="s">
        <v>5830</v>
      </c>
      <c r="J1937" t="s">
        <v>2559</v>
      </c>
      <c r="K1937" t="s">
        <v>4506</v>
      </c>
      <c r="L1937" t="s">
        <v>2561</v>
      </c>
      <c r="M1937">
        <v>31.704999999999998</v>
      </c>
      <c r="N1937" t="s">
        <v>4484</v>
      </c>
      <c r="S1937" t="s">
        <v>4485</v>
      </c>
      <c r="T1937" t="s">
        <v>2562</v>
      </c>
      <c r="U1937" t="s">
        <v>22447</v>
      </c>
      <c r="V1937" t="s">
        <v>22448</v>
      </c>
      <c r="W1937" t="s">
        <v>22449</v>
      </c>
      <c r="X1937" t="s">
        <v>22450</v>
      </c>
      <c r="Y1937" t="s">
        <v>22451</v>
      </c>
      <c r="Z1937">
        <v>50</v>
      </c>
      <c r="AM1937">
        <v>1</v>
      </c>
      <c r="AN1937" t="s">
        <v>22452</v>
      </c>
      <c r="AO1937" s="17">
        <v>18568</v>
      </c>
      <c r="AP1937">
        <v>8</v>
      </c>
      <c r="AQ1937" t="s">
        <v>52</v>
      </c>
      <c r="AR1937" s="16">
        <v>44102</v>
      </c>
      <c r="AS1937">
        <v>603480</v>
      </c>
      <c r="AT1937" t="s">
        <v>1244</v>
      </c>
      <c r="AU1937">
        <v>776920</v>
      </c>
      <c r="AV1937">
        <v>746955</v>
      </c>
      <c r="AW1937" t="s">
        <v>1244</v>
      </c>
      <c r="AX1937">
        <v>974251</v>
      </c>
      <c r="AY1937" t="s">
        <v>52</v>
      </c>
      <c r="AZ1937">
        <v>3190411</v>
      </c>
      <c r="BA1937" t="s">
        <v>39</v>
      </c>
      <c r="BB1937">
        <v>3190411</v>
      </c>
      <c r="BC1937">
        <v>3967332</v>
      </c>
      <c r="BD1937" t="s">
        <v>39</v>
      </c>
      <c r="BE1937">
        <v>3967332</v>
      </c>
      <c r="BF1937">
        <v>2</v>
      </c>
      <c r="BG1937">
        <v>7</v>
      </c>
      <c r="CP1937" t="s">
        <v>6666</v>
      </c>
      <c r="CQ1937" t="s">
        <v>22453</v>
      </c>
      <c r="CU1937">
        <v>39</v>
      </c>
    </row>
    <row r="1938" spans="1:99" x14ac:dyDescent="0.2">
      <c r="A1938" s="21" t="s">
        <v>22454</v>
      </c>
      <c r="B1938" t="s">
        <v>22455</v>
      </c>
      <c r="C1938" s="16">
        <v>43831</v>
      </c>
      <c r="D1938" t="s">
        <v>4501</v>
      </c>
      <c r="G1938" t="s">
        <v>22456</v>
      </c>
      <c r="H1938" t="s">
        <v>4503</v>
      </c>
      <c r="I1938" t="s">
        <v>4504</v>
      </c>
      <c r="J1938" t="s">
        <v>22457</v>
      </c>
      <c r="K1938" t="s">
        <v>4599</v>
      </c>
      <c r="L1938" t="s">
        <v>22458</v>
      </c>
      <c r="M1938">
        <v>31.710999999999999</v>
      </c>
      <c r="N1938" t="s">
        <v>4484</v>
      </c>
      <c r="S1938" t="s">
        <v>4485</v>
      </c>
      <c r="T1938" t="s">
        <v>22459</v>
      </c>
      <c r="U1938" t="s">
        <v>22460</v>
      </c>
      <c r="V1938" t="s">
        <v>22461</v>
      </c>
      <c r="W1938" t="s">
        <v>22462</v>
      </c>
      <c r="X1938" t="s">
        <v>22463</v>
      </c>
      <c r="Z1938">
        <v>7</v>
      </c>
      <c r="AM1938">
        <v>1</v>
      </c>
      <c r="AN1938" t="s">
        <v>22464</v>
      </c>
      <c r="AO1938" s="17">
        <v>18568</v>
      </c>
      <c r="AP1938">
        <v>3</v>
      </c>
      <c r="AR1938" s="16">
        <v>44108</v>
      </c>
      <c r="AS1938">
        <v>125000</v>
      </c>
      <c r="AT1938" t="s">
        <v>39</v>
      </c>
      <c r="AU1938">
        <v>125000</v>
      </c>
      <c r="AV1938">
        <v>125000</v>
      </c>
      <c r="AW1938" t="s">
        <v>39</v>
      </c>
      <c r="AX1938">
        <v>125000</v>
      </c>
      <c r="AY1938" t="s">
        <v>4504</v>
      </c>
      <c r="AZ1938">
        <v>1625000</v>
      </c>
      <c r="BA1938" t="s">
        <v>39</v>
      </c>
      <c r="BB1938">
        <v>1625000</v>
      </c>
      <c r="BC1938">
        <v>1625000</v>
      </c>
      <c r="BD1938" t="s">
        <v>39</v>
      </c>
      <c r="BE1938">
        <v>1625000</v>
      </c>
      <c r="BG1938">
        <v>1</v>
      </c>
      <c r="CP1938" t="s">
        <v>10820</v>
      </c>
      <c r="CQ1938" t="s">
        <v>22465</v>
      </c>
    </row>
    <row r="1939" spans="1:99" x14ac:dyDescent="0.2">
      <c r="A1939" s="21" t="s">
        <v>22466</v>
      </c>
      <c r="B1939" t="s">
        <v>22467</v>
      </c>
      <c r="C1939" s="16">
        <v>42095</v>
      </c>
      <c r="D1939" t="s">
        <v>4476</v>
      </c>
      <c r="F1939" t="s">
        <v>45</v>
      </c>
      <c r="G1939" t="s">
        <v>22468</v>
      </c>
      <c r="H1939" t="s">
        <v>4503</v>
      </c>
      <c r="I1939" t="s">
        <v>5327</v>
      </c>
      <c r="J1939" t="s">
        <v>22469</v>
      </c>
      <c r="K1939" t="s">
        <v>5500</v>
      </c>
      <c r="L1939" t="s">
        <v>22470</v>
      </c>
      <c r="M1939">
        <v>31.923999999999999</v>
      </c>
      <c r="N1939" t="s">
        <v>4484</v>
      </c>
      <c r="S1939" t="s">
        <v>4485</v>
      </c>
      <c r="T1939" t="s">
        <v>22471</v>
      </c>
      <c r="U1939" t="s">
        <v>22472</v>
      </c>
      <c r="V1939" t="s">
        <v>22473</v>
      </c>
      <c r="W1939" t="s">
        <v>22474</v>
      </c>
      <c r="X1939" t="s">
        <v>22475</v>
      </c>
      <c r="AM1939">
        <v>2</v>
      </c>
      <c r="AN1939" t="s">
        <v>22476</v>
      </c>
      <c r="AO1939" s="17">
        <v>18568</v>
      </c>
      <c r="AP1939">
        <v>9</v>
      </c>
      <c r="AR1939" s="16">
        <v>44207</v>
      </c>
      <c r="AS1939">
        <v>16142</v>
      </c>
      <c r="AT1939" t="s">
        <v>35</v>
      </c>
      <c r="AU1939">
        <v>19628</v>
      </c>
      <c r="AV1939">
        <v>16142</v>
      </c>
      <c r="AW1939" t="s">
        <v>35</v>
      </c>
      <c r="AX1939">
        <v>19628</v>
      </c>
      <c r="AY1939" t="s">
        <v>5327</v>
      </c>
      <c r="AZ1939">
        <v>5716142</v>
      </c>
      <c r="BA1939" t="s">
        <v>35</v>
      </c>
      <c r="BB1939">
        <v>6536604</v>
      </c>
      <c r="BC1939">
        <v>5716142</v>
      </c>
      <c r="BD1939" t="s">
        <v>35</v>
      </c>
      <c r="BE1939">
        <v>6536604</v>
      </c>
      <c r="BF1939">
        <v>1</v>
      </c>
      <c r="BG1939">
        <v>1</v>
      </c>
      <c r="CC1939" t="s">
        <v>7040</v>
      </c>
      <c r="CD1939">
        <v>9</v>
      </c>
      <c r="CF1939">
        <v>0</v>
      </c>
      <c r="CG1939">
        <v>5</v>
      </c>
      <c r="CI1939" t="s">
        <v>4498</v>
      </c>
    </row>
    <row r="1940" spans="1:99" x14ac:dyDescent="0.2">
      <c r="A1940" s="21" t="s">
        <v>22477</v>
      </c>
      <c r="B1940" t="s">
        <v>22478</v>
      </c>
      <c r="C1940" s="16">
        <v>41640</v>
      </c>
      <c r="D1940" t="s">
        <v>4546</v>
      </c>
      <c r="F1940" t="s">
        <v>53</v>
      </c>
      <c r="G1940" t="s">
        <v>22479</v>
      </c>
      <c r="H1940" t="s">
        <v>4503</v>
      </c>
      <c r="I1940" t="s">
        <v>5078</v>
      </c>
      <c r="J1940" t="s">
        <v>1330</v>
      </c>
      <c r="K1940" t="s">
        <v>6393</v>
      </c>
      <c r="L1940" t="s">
        <v>22480</v>
      </c>
      <c r="M1940">
        <v>31.963999999999999</v>
      </c>
      <c r="N1940" t="s">
        <v>4484</v>
      </c>
      <c r="S1940" t="s">
        <v>4485</v>
      </c>
      <c r="T1940" t="s">
        <v>22481</v>
      </c>
      <c r="U1940" t="s">
        <v>22482</v>
      </c>
      <c r="V1940" t="s">
        <v>22483</v>
      </c>
      <c r="W1940" t="s">
        <v>22484</v>
      </c>
      <c r="X1940" t="s">
        <v>22485</v>
      </c>
      <c r="Y1940" t="s">
        <v>22486</v>
      </c>
      <c r="Z1940">
        <v>2</v>
      </c>
      <c r="AM1940">
        <v>2</v>
      </c>
      <c r="AN1940" t="s">
        <v>22487</v>
      </c>
      <c r="AO1940" s="18">
        <v>44470</v>
      </c>
      <c r="AP1940">
        <v>4</v>
      </c>
      <c r="AR1940" s="16">
        <v>43160</v>
      </c>
      <c r="AS1940">
        <v>71429</v>
      </c>
      <c r="AT1940" t="s">
        <v>35</v>
      </c>
      <c r="AU1940">
        <v>87649</v>
      </c>
      <c r="BC1940">
        <v>761293</v>
      </c>
      <c r="BD1940" t="s">
        <v>39</v>
      </c>
      <c r="BE1940">
        <v>761293</v>
      </c>
      <c r="BF1940">
        <v>1</v>
      </c>
      <c r="BG1940">
        <v>2</v>
      </c>
      <c r="CN1940" t="s">
        <v>4647</v>
      </c>
      <c r="CP1940" t="s">
        <v>5045</v>
      </c>
      <c r="CQ1940" t="s">
        <v>22488</v>
      </c>
    </row>
    <row r="1941" spans="1:99" x14ac:dyDescent="0.2">
      <c r="A1941" s="21" t="s">
        <v>2156</v>
      </c>
      <c r="B1941" t="s">
        <v>2158</v>
      </c>
      <c r="C1941" s="16">
        <v>43302</v>
      </c>
      <c r="D1941" t="s">
        <v>4476</v>
      </c>
      <c r="F1941" t="s">
        <v>53</v>
      </c>
      <c r="G1941" t="s">
        <v>22489</v>
      </c>
      <c r="H1941" t="s">
        <v>4503</v>
      </c>
      <c r="I1941" t="s">
        <v>60</v>
      </c>
      <c r="J1941" t="s">
        <v>2157</v>
      </c>
      <c r="K1941" t="s">
        <v>4506</v>
      </c>
      <c r="L1941" t="s">
        <v>2159</v>
      </c>
      <c r="M1941">
        <v>31.995000000000001</v>
      </c>
      <c r="N1941" t="s">
        <v>4484</v>
      </c>
      <c r="S1941" t="s">
        <v>4485</v>
      </c>
      <c r="T1941" t="s">
        <v>2160</v>
      </c>
      <c r="U1941" t="s">
        <v>22490</v>
      </c>
      <c r="V1941" t="s">
        <v>22491</v>
      </c>
      <c r="W1941" t="s">
        <v>22492</v>
      </c>
      <c r="X1941" t="s">
        <v>22493</v>
      </c>
      <c r="Y1941" t="s">
        <v>22494</v>
      </c>
      <c r="Z1941">
        <v>23</v>
      </c>
      <c r="AM1941">
        <v>3</v>
      </c>
      <c r="AN1941" t="s">
        <v>22495</v>
      </c>
      <c r="AO1941" s="17">
        <v>18568</v>
      </c>
      <c r="AP1941">
        <v>4</v>
      </c>
      <c r="AQ1941" t="s">
        <v>61</v>
      </c>
      <c r="AR1941" s="16">
        <v>44306</v>
      </c>
      <c r="AS1941">
        <v>20000000</v>
      </c>
      <c r="AT1941" t="s">
        <v>39</v>
      </c>
      <c r="AU1941">
        <v>20000000</v>
      </c>
      <c r="AV1941">
        <v>20000000</v>
      </c>
      <c r="AW1941" t="s">
        <v>39</v>
      </c>
      <c r="AX1941">
        <v>20000000</v>
      </c>
      <c r="AY1941" t="s">
        <v>60</v>
      </c>
      <c r="AZ1941">
        <v>24068940</v>
      </c>
      <c r="BA1941" t="s">
        <v>39</v>
      </c>
      <c r="BB1941">
        <v>24068940</v>
      </c>
      <c r="BC1941">
        <v>24068940</v>
      </c>
      <c r="BD1941" t="s">
        <v>39</v>
      </c>
      <c r="BE1941">
        <v>24068940</v>
      </c>
      <c r="BF1941">
        <v>3</v>
      </c>
      <c r="BG1941">
        <v>12</v>
      </c>
      <c r="CC1941" t="s">
        <v>4678</v>
      </c>
      <c r="CD1941">
        <v>9</v>
      </c>
      <c r="CP1941" t="s">
        <v>10675</v>
      </c>
      <c r="CQ1941" t="s">
        <v>22496</v>
      </c>
    </row>
    <row r="1942" spans="1:99" x14ac:dyDescent="0.2">
      <c r="A1942" s="21" t="s">
        <v>22497</v>
      </c>
      <c r="B1942" t="s">
        <v>22498</v>
      </c>
      <c r="C1942" s="16">
        <v>42736</v>
      </c>
      <c r="D1942" t="s">
        <v>4501</v>
      </c>
      <c r="F1942" t="s">
        <v>77</v>
      </c>
      <c r="G1942" t="s">
        <v>22499</v>
      </c>
      <c r="H1942" t="s">
        <v>4503</v>
      </c>
      <c r="I1942" t="s">
        <v>60</v>
      </c>
      <c r="J1942" t="s">
        <v>135</v>
      </c>
      <c r="K1942" t="s">
        <v>4808</v>
      </c>
      <c r="L1942" t="s">
        <v>22500</v>
      </c>
      <c r="M1942">
        <v>32.125999999999998</v>
      </c>
      <c r="N1942" t="s">
        <v>4484</v>
      </c>
      <c r="S1942" t="s">
        <v>4485</v>
      </c>
      <c r="T1942" t="s">
        <v>22501</v>
      </c>
      <c r="U1942" t="s">
        <v>22502</v>
      </c>
      <c r="V1942" t="s">
        <v>22503</v>
      </c>
      <c r="W1942" t="s">
        <v>22504</v>
      </c>
      <c r="X1942" t="s">
        <v>22505</v>
      </c>
      <c r="Y1942" t="s">
        <v>22506</v>
      </c>
      <c r="Z1942">
        <v>2</v>
      </c>
      <c r="AO1942" s="18">
        <v>44470</v>
      </c>
      <c r="AP1942">
        <v>3</v>
      </c>
      <c r="AQ1942" t="s">
        <v>61</v>
      </c>
      <c r="AR1942" s="16">
        <v>44195</v>
      </c>
      <c r="AS1942">
        <v>4600000</v>
      </c>
      <c r="AT1942" t="s">
        <v>39</v>
      </c>
      <c r="AU1942">
        <v>4600000</v>
      </c>
      <c r="AV1942">
        <v>4600000</v>
      </c>
      <c r="AW1942" t="s">
        <v>39</v>
      </c>
      <c r="AX1942">
        <v>4600000</v>
      </c>
      <c r="AY1942" t="s">
        <v>60</v>
      </c>
      <c r="AZ1942">
        <v>6343000</v>
      </c>
      <c r="BA1942" t="s">
        <v>39</v>
      </c>
      <c r="BB1942">
        <v>6343000</v>
      </c>
      <c r="BC1942">
        <v>6343000</v>
      </c>
      <c r="BD1942" t="s">
        <v>39</v>
      </c>
      <c r="BE1942">
        <v>6343000</v>
      </c>
      <c r="BG1942">
        <v>11</v>
      </c>
      <c r="CC1942" t="s">
        <v>5620</v>
      </c>
      <c r="CD1942">
        <v>5</v>
      </c>
      <c r="CP1942" t="s">
        <v>4555</v>
      </c>
      <c r="CQ1942" t="s">
        <v>22507</v>
      </c>
    </row>
    <row r="1943" spans="1:99" x14ac:dyDescent="0.2">
      <c r="A1943" s="21" t="s">
        <v>2264</v>
      </c>
      <c r="B1943" t="s">
        <v>2265</v>
      </c>
      <c r="C1943" s="16">
        <v>41913</v>
      </c>
      <c r="D1943" t="s">
        <v>4476</v>
      </c>
      <c r="F1943" t="s">
        <v>77</v>
      </c>
      <c r="G1943" t="s">
        <v>22508</v>
      </c>
      <c r="H1943" t="s">
        <v>4503</v>
      </c>
      <c r="I1943" t="s">
        <v>5286</v>
      </c>
      <c r="J1943" t="s">
        <v>2137</v>
      </c>
      <c r="K1943" t="s">
        <v>6945</v>
      </c>
      <c r="L1943" t="s">
        <v>2266</v>
      </c>
      <c r="M1943">
        <v>32.219000000000001</v>
      </c>
      <c r="N1943" t="s">
        <v>4484</v>
      </c>
      <c r="S1943" t="s">
        <v>4485</v>
      </c>
      <c r="T1943" t="s">
        <v>2267</v>
      </c>
      <c r="U1943" t="s">
        <v>22509</v>
      </c>
      <c r="V1943" t="s">
        <v>22510</v>
      </c>
      <c r="W1943" t="s">
        <v>22511</v>
      </c>
      <c r="Y1943" t="s">
        <v>22512</v>
      </c>
      <c r="Z1943">
        <v>16</v>
      </c>
      <c r="AM1943">
        <v>1</v>
      </c>
      <c r="AN1943" t="s">
        <v>22513</v>
      </c>
      <c r="AO1943" s="17">
        <v>18568</v>
      </c>
      <c r="AP1943">
        <v>3</v>
      </c>
      <c r="AR1943" s="16">
        <v>43606</v>
      </c>
      <c r="AS1943">
        <v>18750000</v>
      </c>
      <c r="AT1943" t="s">
        <v>1244</v>
      </c>
      <c r="AU1943">
        <v>23825891</v>
      </c>
      <c r="AY1943" t="s">
        <v>97</v>
      </c>
      <c r="AZ1943">
        <v>2816588</v>
      </c>
      <c r="BA1943" t="s">
        <v>39</v>
      </c>
      <c r="BB1943">
        <v>2816588</v>
      </c>
      <c r="BC1943">
        <v>26642480</v>
      </c>
      <c r="BD1943" t="s">
        <v>39</v>
      </c>
      <c r="BE1943">
        <v>26642480</v>
      </c>
      <c r="BF1943">
        <v>3</v>
      </c>
      <c r="BG1943">
        <v>4</v>
      </c>
      <c r="CC1943" t="s">
        <v>6201</v>
      </c>
      <c r="CD1943">
        <v>23</v>
      </c>
      <c r="CF1943">
        <v>0</v>
      </c>
      <c r="CG1943">
        <v>1</v>
      </c>
      <c r="CI1943" t="s">
        <v>4594</v>
      </c>
    </row>
    <row r="1944" spans="1:99" x14ac:dyDescent="0.2">
      <c r="A1944" s="21" t="s">
        <v>2986</v>
      </c>
      <c r="B1944" t="s">
        <v>2988</v>
      </c>
      <c r="C1944" s="16">
        <v>41640</v>
      </c>
      <c r="D1944" t="s">
        <v>4501</v>
      </c>
      <c r="E1944" t="s">
        <v>4881</v>
      </c>
      <c r="F1944" t="s">
        <v>77</v>
      </c>
      <c r="G1944" t="s">
        <v>22514</v>
      </c>
      <c r="H1944" t="s">
        <v>4503</v>
      </c>
      <c r="I1944" t="s">
        <v>97</v>
      </c>
      <c r="J1944" t="s">
        <v>2987</v>
      </c>
      <c r="K1944" t="s">
        <v>4506</v>
      </c>
      <c r="L1944" t="s">
        <v>2989</v>
      </c>
      <c r="M1944">
        <v>32.231999999999999</v>
      </c>
      <c r="N1944" t="s">
        <v>6289</v>
      </c>
      <c r="O1944" s="16">
        <v>43872</v>
      </c>
      <c r="P1944" t="s">
        <v>4476</v>
      </c>
      <c r="R1944" t="s">
        <v>6290</v>
      </c>
      <c r="S1944" t="s">
        <v>4485</v>
      </c>
      <c r="U1944" t="s">
        <v>22515</v>
      </c>
      <c r="W1944" t="s">
        <v>22516</v>
      </c>
      <c r="X1944" t="s">
        <v>22517</v>
      </c>
      <c r="Z1944">
        <v>72</v>
      </c>
      <c r="AM1944">
        <v>2</v>
      </c>
      <c r="AN1944" t="s">
        <v>22518</v>
      </c>
      <c r="AO1944" s="17">
        <v>18568</v>
      </c>
      <c r="AP1944">
        <v>5</v>
      </c>
      <c r="AQ1944" t="s">
        <v>203</v>
      </c>
      <c r="AR1944" s="16">
        <v>43125</v>
      </c>
      <c r="AY1944" t="s">
        <v>97</v>
      </c>
      <c r="AZ1944">
        <v>5636348</v>
      </c>
      <c r="BA1944" t="s">
        <v>39</v>
      </c>
      <c r="BB1944">
        <v>5636348</v>
      </c>
      <c r="BC1944">
        <v>5636348</v>
      </c>
      <c r="BD1944" t="s">
        <v>39</v>
      </c>
      <c r="BE1944">
        <v>5636348</v>
      </c>
      <c r="BF1944">
        <v>2</v>
      </c>
      <c r="BG1944">
        <v>10</v>
      </c>
      <c r="BH1944" t="s">
        <v>22519</v>
      </c>
      <c r="BI1944" t="s">
        <v>22520</v>
      </c>
      <c r="BJ1944" s="16">
        <v>43872</v>
      </c>
      <c r="BK1944" t="s">
        <v>4476</v>
      </c>
      <c r="BO1944" t="s">
        <v>5195</v>
      </c>
      <c r="CC1944" t="s">
        <v>4791</v>
      </c>
      <c r="CD1944">
        <v>1</v>
      </c>
      <c r="CF1944">
        <v>3</v>
      </c>
      <c r="CG1944">
        <v>0</v>
      </c>
      <c r="CH1944" t="s">
        <v>4629</v>
      </c>
    </row>
    <row r="1945" spans="1:99" x14ac:dyDescent="0.2">
      <c r="A1945" s="21" t="s">
        <v>22521</v>
      </c>
      <c r="B1945" t="s">
        <v>22522</v>
      </c>
      <c r="C1945" s="16">
        <v>40909</v>
      </c>
      <c r="D1945" t="s">
        <v>4546</v>
      </c>
      <c r="F1945" t="s">
        <v>77</v>
      </c>
      <c r="G1945" t="s">
        <v>22523</v>
      </c>
      <c r="H1945" t="s">
        <v>4503</v>
      </c>
      <c r="I1945" t="s">
        <v>67</v>
      </c>
      <c r="J1945" t="s">
        <v>22524</v>
      </c>
      <c r="K1945" t="s">
        <v>5220</v>
      </c>
      <c r="L1945" t="s">
        <v>22525</v>
      </c>
      <c r="M1945">
        <v>32.427</v>
      </c>
      <c r="N1945" t="s">
        <v>4484</v>
      </c>
      <c r="S1945" t="s">
        <v>4485</v>
      </c>
      <c r="T1945" t="s">
        <v>22526</v>
      </c>
      <c r="V1945" t="s">
        <v>22527</v>
      </c>
      <c r="W1945" t="s">
        <v>22528</v>
      </c>
      <c r="X1945" t="s">
        <v>22529</v>
      </c>
      <c r="Z1945">
        <v>8</v>
      </c>
      <c r="AM1945">
        <v>2</v>
      </c>
      <c r="AN1945" t="s">
        <v>22530</v>
      </c>
      <c r="AO1945" s="17">
        <v>18568</v>
      </c>
      <c r="AP1945">
        <v>3</v>
      </c>
      <c r="AQ1945" t="s">
        <v>61</v>
      </c>
      <c r="AR1945" s="16">
        <v>43647</v>
      </c>
      <c r="AS1945">
        <v>12200000</v>
      </c>
      <c r="AT1945" t="s">
        <v>35</v>
      </c>
      <c r="AU1945">
        <v>13770746</v>
      </c>
      <c r="AV1945">
        <v>12200000</v>
      </c>
      <c r="AW1945" t="s">
        <v>35</v>
      </c>
      <c r="AX1945">
        <v>13770746</v>
      </c>
      <c r="AY1945" t="s">
        <v>67</v>
      </c>
      <c r="AZ1945">
        <v>13770746</v>
      </c>
      <c r="BA1945" t="s">
        <v>39</v>
      </c>
      <c r="BB1945">
        <v>13770746</v>
      </c>
      <c r="BC1945">
        <v>13770746</v>
      </c>
      <c r="BD1945" t="s">
        <v>39</v>
      </c>
      <c r="BE1945">
        <v>13770746</v>
      </c>
      <c r="BG1945">
        <v>9</v>
      </c>
      <c r="CF1945">
        <v>1</v>
      </c>
      <c r="CG1945">
        <v>0</v>
      </c>
      <c r="CH1945" t="s">
        <v>4629</v>
      </c>
    </row>
    <row r="1946" spans="1:99" x14ac:dyDescent="0.2">
      <c r="A1946" s="21" t="s">
        <v>1836</v>
      </c>
      <c r="B1946" t="s">
        <v>1838</v>
      </c>
      <c r="C1946" s="16">
        <v>41275</v>
      </c>
      <c r="D1946" t="s">
        <v>4501</v>
      </c>
      <c r="F1946" t="s">
        <v>77</v>
      </c>
      <c r="G1946" t="s">
        <v>22531</v>
      </c>
      <c r="H1946" t="s">
        <v>4503</v>
      </c>
      <c r="I1946" t="s">
        <v>97</v>
      </c>
      <c r="J1946" t="s">
        <v>1837</v>
      </c>
      <c r="K1946" t="s">
        <v>4506</v>
      </c>
      <c r="L1946" t="s">
        <v>1839</v>
      </c>
      <c r="M1946">
        <v>32.905000000000001</v>
      </c>
      <c r="N1946" t="s">
        <v>4484</v>
      </c>
      <c r="S1946" t="s">
        <v>4485</v>
      </c>
      <c r="T1946" t="s">
        <v>1840</v>
      </c>
      <c r="U1946" t="s">
        <v>22532</v>
      </c>
      <c r="V1946" t="s">
        <v>22533</v>
      </c>
      <c r="W1946" t="s">
        <v>22534</v>
      </c>
      <c r="X1946" t="s">
        <v>22535</v>
      </c>
      <c r="Y1946">
        <v>4408081231231</v>
      </c>
      <c r="Z1946">
        <v>35</v>
      </c>
      <c r="AM1946">
        <v>5</v>
      </c>
      <c r="AN1946" t="s">
        <v>22536</v>
      </c>
      <c r="AO1946" s="17">
        <v>18568</v>
      </c>
      <c r="AP1946">
        <v>4</v>
      </c>
      <c r="AR1946" s="16">
        <v>43634</v>
      </c>
      <c r="AS1946">
        <v>10000000</v>
      </c>
      <c r="AT1946" t="s">
        <v>1244</v>
      </c>
      <c r="AU1946">
        <v>12566271</v>
      </c>
      <c r="AV1946">
        <v>10000000</v>
      </c>
      <c r="AW1946" t="s">
        <v>1244</v>
      </c>
      <c r="AX1946">
        <v>12566271</v>
      </c>
      <c r="AY1946" t="s">
        <v>97</v>
      </c>
      <c r="AZ1946">
        <v>29973579</v>
      </c>
      <c r="BA1946" t="s">
        <v>39</v>
      </c>
      <c r="BB1946">
        <v>29973579</v>
      </c>
      <c r="BC1946">
        <v>29973579</v>
      </c>
      <c r="BD1946" t="s">
        <v>39</v>
      </c>
      <c r="BE1946">
        <v>29973579</v>
      </c>
      <c r="BF1946">
        <v>1</v>
      </c>
      <c r="BG1946">
        <v>9</v>
      </c>
      <c r="CC1946" t="s">
        <v>6764</v>
      </c>
      <c r="CD1946">
        <v>13</v>
      </c>
      <c r="CJ1946">
        <v>26230</v>
      </c>
      <c r="CK1946" t="s">
        <v>39</v>
      </c>
      <c r="CL1946">
        <v>26230</v>
      </c>
      <c r="CP1946" t="s">
        <v>4581</v>
      </c>
      <c r="CQ1946" t="s">
        <v>22537</v>
      </c>
      <c r="CU1946">
        <v>28</v>
      </c>
    </row>
    <row r="1947" spans="1:99" x14ac:dyDescent="0.2">
      <c r="A1947" s="21" t="s">
        <v>22538</v>
      </c>
      <c r="B1947" t="s">
        <v>22539</v>
      </c>
      <c r="C1947" s="16">
        <v>43196</v>
      </c>
      <c r="D1947" t="s">
        <v>4476</v>
      </c>
      <c r="G1947" t="s">
        <v>22540</v>
      </c>
      <c r="H1947" t="s">
        <v>4503</v>
      </c>
      <c r="I1947" t="s">
        <v>5830</v>
      </c>
      <c r="J1947" t="s">
        <v>174</v>
      </c>
      <c r="K1947" t="s">
        <v>4506</v>
      </c>
      <c r="L1947" t="s">
        <v>22541</v>
      </c>
      <c r="M1947">
        <v>33.049999999999997</v>
      </c>
      <c r="N1947" t="s">
        <v>4484</v>
      </c>
      <c r="S1947" t="s">
        <v>4485</v>
      </c>
      <c r="T1947" t="s">
        <v>22542</v>
      </c>
      <c r="W1947" t="s">
        <v>22543</v>
      </c>
      <c r="X1947" t="s">
        <v>22544</v>
      </c>
      <c r="Y1947">
        <v>442070978794</v>
      </c>
      <c r="AM1947">
        <v>1</v>
      </c>
      <c r="AN1947" t="s">
        <v>22545</v>
      </c>
      <c r="AO1947" s="17">
        <v>18568</v>
      </c>
      <c r="AP1947">
        <v>3</v>
      </c>
      <c r="AR1947" s="16">
        <v>44188</v>
      </c>
      <c r="AS1947">
        <v>7150000</v>
      </c>
      <c r="AT1947" t="s">
        <v>1244</v>
      </c>
      <c r="AU1947">
        <v>9661744</v>
      </c>
      <c r="AV1947">
        <v>600000</v>
      </c>
      <c r="AW1947" t="s">
        <v>1244</v>
      </c>
      <c r="AX1947">
        <v>736020</v>
      </c>
      <c r="AY1947" t="s">
        <v>5130</v>
      </c>
      <c r="AZ1947">
        <v>1100000</v>
      </c>
      <c r="BA1947" t="s">
        <v>1244</v>
      </c>
      <c r="BB1947">
        <v>1391967</v>
      </c>
      <c r="BC1947">
        <v>8250000</v>
      </c>
      <c r="BD1947" t="s">
        <v>1244</v>
      </c>
      <c r="BE1947">
        <v>11053711</v>
      </c>
      <c r="CP1947" t="s">
        <v>4716</v>
      </c>
    </row>
    <row r="1948" spans="1:99" x14ac:dyDescent="0.2">
      <c r="A1948" s="21" t="s">
        <v>22546</v>
      </c>
      <c r="B1948" t="s">
        <v>22547</v>
      </c>
      <c r="C1948" s="16">
        <v>43404</v>
      </c>
      <c r="D1948" t="s">
        <v>4476</v>
      </c>
      <c r="G1948" t="s">
        <v>22548</v>
      </c>
      <c r="H1948" t="s">
        <v>4503</v>
      </c>
      <c r="I1948" t="s">
        <v>52</v>
      </c>
      <c r="J1948" t="s">
        <v>22549</v>
      </c>
      <c r="K1948" t="s">
        <v>5203</v>
      </c>
      <c r="L1948" t="s">
        <v>22550</v>
      </c>
      <c r="M1948">
        <v>33.137999999999998</v>
      </c>
      <c r="N1948" t="s">
        <v>4484</v>
      </c>
      <c r="S1948" t="s">
        <v>4485</v>
      </c>
      <c r="T1948" t="s">
        <v>22551</v>
      </c>
      <c r="U1948" t="s">
        <v>22552</v>
      </c>
      <c r="V1948" t="s">
        <v>22553</v>
      </c>
      <c r="W1948" t="s">
        <v>22554</v>
      </c>
      <c r="X1948" t="s">
        <v>22555</v>
      </c>
      <c r="Y1948" t="s">
        <v>22556</v>
      </c>
      <c r="Z1948">
        <v>2</v>
      </c>
      <c r="AB1948" t="s">
        <v>22557</v>
      </c>
      <c r="AD1948">
        <v>1</v>
      </c>
      <c r="AE1948">
        <v>1</v>
      </c>
      <c r="AG1948">
        <v>1</v>
      </c>
      <c r="AM1948">
        <v>4</v>
      </c>
      <c r="AN1948" t="s">
        <v>22558</v>
      </c>
      <c r="AO1948" s="18">
        <v>44470</v>
      </c>
      <c r="AP1948">
        <v>3</v>
      </c>
      <c r="AQ1948" t="s">
        <v>52</v>
      </c>
      <c r="AR1948" s="16">
        <v>44349</v>
      </c>
      <c r="AY1948" t="s">
        <v>52</v>
      </c>
      <c r="BC1948">
        <v>155969</v>
      </c>
      <c r="BD1948" t="s">
        <v>39</v>
      </c>
      <c r="BE1948">
        <v>155969</v>
      </c>
      <c r="BF1948">
        <v>3</v>
      </c>
      <c r="BG1948">
        <v>3</v>
      </c>
      <c r="CC1948" t="s">
        <v>4926</v>
      </c>
      <c r="CD1948">
        <v>5</v>
      </c>
      <c r="CP1948" t="s">
        <v>14156</v>
      </c>
      <c r="CQ1948" t="s">
        <v>22559</v>
      </c>
      <c r="CU1948">
        <v>17</v>
      </c>
    </row>
    <row r="1949" spans="1:99" x14ac:dyDescent="0.2">
      <c r="A1949" s="21" t="s">
        <v>22560</v>
      </c>
      <c r="B1949" t="s">
        <v>22561</v>
      </c>
      <c r="C1949" s="16">
        <v>42005</v>
      </c>
      <c r="D1949" t="s">
        <v>4501</v>
      </c>
      <c r="H1949" t="s">
        <v>4503</v>
      </c>
      <c r="I1949" t="s">
        <v>52</v>
      </c>
      <c r="J1949" t="s">
        <v>22562</v>
      </c>
      <c r="K1949" t="s">
        <v>5395</v>
      </c>
      <c r="L1949" t="s">
        <v>22563</v>
      </c>
      <c r="M1949">
        <v>33.323</v>
      </c>
      <c r="N1949" t="s">
        <v>4484</v>
      </c>
      <c r="S1949" t="s">
        <v>4485</v>
      </c>
      <c r="T1949" t="s">
        <v>22564</v>
      </c>
      <c r="U1949" t="s">
        <v>22565</v>
      </c>
      <c r="V1949" t="s">
        <v>22566</v>
      </c>
      <c r="W1949" t="s">
        <v>22567</v>
      </c>
      <c r="X1949" t="s">
        <v>22568</v>
      </c>
      <c r="Y1949" t="s">
        <v>22569</v>
      </c>
      <c r="Z1949">
        <v>7</v>
      </c>
      <c r="AM1949">
        <v>3</v>
      </c>
      <c r="AN1949" t="s">
        <v>22570</v>
      </c>
      <c r="AO1949" s="17">
        <v>18568</v>
      </c>
      <c r="AP1949">
        <v>3</v>
      </c>
      <c r="AQ1949" t="s">
        <v>52</v>
      </c>
      <c r="AR1949" s="16">
        <v>43118</v>
      </c>
      <c r="AS1949">
        <v>2800000</v>
      </c>
      <c r="AT1949" t="s">
        <v>35</v>
      </c>
      <c r="AU1949">
        <v>3425688</v>
      </c>
      <c r="AV1949">
        <v>2800000</v>
      </c>
      <c r="AW1949" t="s">
        <v>35</v>
      </c>
      <c r="AX1949">
        <v>3425688</v>
      </c>
      <c r="AY1949" t="s">
        <v>52</v>
      </c>
      <c r="AZ1949">
        <v>4605248</v>
      </c>
      <c r="BA1949" t="s">
        <v>39</v>
      </c>
      <c r="BB1949">
        <v>4605248</v>
      </c>
      <c r="BC1949">
        <v>4605248</v>
      </c>
      <c r="BD1949" t="s">
        <v>39</v>
      </c>
      <c r="BE1949">
        <v>4605248</v>
      </c>
      <c r="BF1949">
        <v>3</v>
      </c>
      <c r="BG1949">
        <v>7</v>
      </c>
      <c r="CC1949" t="s">
        <v>4926</v>
      </c>
      <c r="CD1949">
        <v>2</v>
      </c>
      <c r="CP1949" t="s">
        <v>5790</v>
      </c>
      <c r="CQ1949" t="s">
        <v>22571</v>
      </c>
    </row>
    <row r="1950" spans="1:99" x14ac:dyDescent="0.2">
      <c r="A1950" s="21" t="s">
        <v>22572</v>
      </c>
      <c r="B1950" t="s">
        <v>22573</v>
      </c>
      <c r="C1950" s="16">
        <v>43040</v>
      </c>
      <c r="D1950" t="s">
        <v>4546</v>
      </c>
      <c r="F1950" t="s">
        <v>77</v>
      </c>
      <c r="G1950" t="s">
        <v>22574</v>
      </c>
      <c r="H1950" t="s">
        <v>4503</v>
      </c>
      <c r="I1950" t="s">
        <v>5369</v>
      </c>
      <c r="J1950" t="s">
        <v>22575</v>
      </c>
      <c r="K1950" t="s">
        <v>5500</v>
      </c>
      <c r="L1950" t="s">
        <v>22576</v>
      </c>
      <c r="M1950">
        <v>33.6</v>
      </c>
      <c r="N1950" t="s">
        <v>4484</v>
      </c>
      <c r="S1950" t="s">
        <v>4485</v>
      </c>
      <c r="T1950" t="s">
        <v>22577</v>
      </c>
      <c r="U1950" t="s">
        <v>22578</v>
      </c>
      <c r="V1950" t="s">
        <v>22579</v>
      </c>
      <c r="W1950" t="s">
        <v>22580</v>
      </c>
      <c r="X1950" t="s">
        <v>22581</v>
      </c>
      <c r="Y1950">
        <v>34649919883</v>
      </c>
      <c r="Z1950">
        <v>3</v>
      </c>
      <c r="AM1950">
        <v>3</v>
      </c>
      <c r="AN1950" t="s">
        <v>22582</v>
      </c>
      <c r="AO1950" s="18">
        <v>44470</v>
      </c>
      <c r="AP1950">
        <v>5</v>
      </c>
      <c r="AQ1950" t="s">
        <v>52</v>
      </c>
      <c r="AR1950" s="16">
        <v>43952</v>
      </c>
      <c r="AV1950">
        <v>400000</v>
      </c>
      <c r="AW1950" t="s">
        <v>39</v>
      </c>
      <c r="AX1950">
        <v>400000</v>
      </c>
      <c r="AY1950" t="s">
        <v>52</v>
      </c>
      <c r="AZ1950">
        <v>770000</v>
      </c>
      <c r="BA1950" t="s">
        <v>39</v>
      </c>
      <c r="BB1950">
        <v>770000</v>
      </c>
      <c r="BC1950">
        <v>1410000</v>
      </c>
      <c r="BD1950" t="s">
        <v>39</v>
      </c>
      <c r="BE1950">
        <v>1410000</v>
      </c>
      <c r="BF1950">
        <v>3</v>
      </c>
      <c r="BG1950">
        <v>3</v>
      </c>
      <c r="CC1950" t="s">
        <v>4926</v>
      </c>
      <c r="CD1950">
        <v>5</v>
      </c>
      <c r="CN1950" t="s">
        <v>4530</v>
      </c>
      <c r="CP1950" t="s">
        <v>22583</v>
      </c>
      <c r="CQ1950" t="s">
        <v>22584</v>
      </c>
    </row>
    <row r="1951" spans="1:99" x14ac:dyDescent="0.2">
      <c r="A1951" s="21" t="s">
        <v>1241</v>
      </c>
      <c r="B1951" t="s">
        <v>1243</v>
      </c>
      <c r="C1951" s="16">
        <v>42125</v>
      </c>
      <c r="D1951" t="s">
        <v>4546</v>
      </c>
      <c r="F1951" t="s">
        <v>77</v>
      </c>
      <c r="G1951" t="s">
        <v>22585</v>
      </c>
      <c r="H1951" t="s">
        <v>4503</v>
      </c>
      <c r="I1951" t="s">
        <v>97</v>
      </c>
      <c r="J1951" t="s">
        <v>1242</v>
      </c>
      <c r="K1951" t="s">
        <v>4506</v>
      </c>
      <c r="L1951" t="s">
        <v>1245</v>
      </c>
      <c r="M1951">
        <v>33.957999999999998</v>
      </c>
      <c r="N1951" t="s">
        <v>4484</v>
      </c>
      <c r="S1951" t="s">
        <v>4485</v>
      </c>
      <c r="T1951" t="s">
        <v>1246</v>
      </c>
      <c r="W1951" t="s">
        <v>22586</v>
      </c>
      <c r="X1951" t="s">
        <v>22587</v>
      </c>
      <c r="Y1951">
        <v>4402036331840</v>
      </c>
      <c r="Z1951">
        <v>1</v>
      </c>
      <c r="AM1951">
        <v>2</v>
      </c>
      <c r="AN1951" t="s">
        <v>22588</v>
      </c>
      <c r="AO1951" s="17">
        <v>18568</v>
      </c>
      <c r="AP1951">
        <v>3</v>
      </c>
      <c r="AR1951" s="16">
        <v>43819</v>
      </c>
      <c r="AS1951">
        <v>2500000</v>
      </c>
      <c r="AT1951" t="s">
        <v>1244</v>
      </c>
      <c r="AU1951">
        <v>3250125</v>
      </c>
      <c r="AV1951">
        <v>2500000</v>
      </c>
      <c r="AW1951" t="s">
        <v>1244</v>
      </c>
      <c r="AX1951">
        <v>3250125</v>
      </c>
      <c r="AY1951" t="s">
        <v>97</v>
      </c>
      <c r="AZ1951">
        <v>4230000</v>
      </c>
      <c r="BA1951" t="s">
        <v>1244</v>
      </c>
      <c r="BB1951">
        <v>5436585</v>
      </c>
      <c r="BC1951">
        <v>4230000</v>
      </c>
      <c r="BD1951" t="s">
        <v>1244</v>
      </c>
      <c r="BE1951">
        <v>5436585</v>
      </c>
      <c r="BF1951">
        <v>2</v>
      </c>
      <c r="BG1951">
        <v>2</v>
      </c>
      <c r="CC1951" t="s">
        <v>12296</v>
      </c>
      <c r="CD1951">
        <v>7</v>
      </c>
      <c r="CF1951">
        <v>0</v>
      </c>
      <c r="CG1951">
        <v>3</v>
      </c>
      <c r="CI1951" t="s">
        <v>4580</v>
      </c>
      <c r="CJ1951">
        <v>25249</v>
      </c>
      <c r="CK1951" t="s">
        <v>39</v>
      </c>
      <c r="CL1951">
        <v>25249</v>
      </c>
      <c r="CP1951" t="s">
        <v>4679</v>
      </c>
      <c r="CQ1951" t="s">
        <v>22589</v>
      </c>
      <c r="CU1951">
        <v>28</v>
      </c>
    </row>
    <row r="1952" spans="1:99" x14ac:dyDescent="0.2">
      <c r="A1952" s="21" t="s">
        <v>22590</v>
      </c>
      <c r="B1952" t="s">
        <v>22591</v>
      </c>
      <c r="C1952" s="16">
        <v>43166</v>
      </c>
      <c r="D1952" t="s">
        <v>4476</v>
      </c>
      <c r="G1952" t="s">
        <v>22592</v>
      </c>
      <c r="H1952" t="s">
        <v>4503</v>
      </c>
      <c r="I1952" t="s">
        <v>91</v>
      </c>
      <c r="J1952" t="s">
        <v>22593</v>
      </c>
      <c r="K1952" t="s">
        <v>5066</v>
      </c>
      <c r="L1952" t="s">
        <v>22594</v>
      </c>
      <c r="M1952">
        <v>33.997999999999998</v>
      </c>
      <c r="N1952" t="s">
        <v>4484</v>
      </c>
      <c r="S1952" t="s">
        <v>4485</v>
      </c>
      <c r="T1952" t="s">
        <v>22595</v>
      </c>
      <c r="U1952" t="s">
        <v>22596</v>
      </c>
      <c r="V1952" t="s">
        <v>22597</v>
      </c>
      <c r="W1952" t="s">
        <v>22598</v>
      </c>
      <c r="X1952" t="s">
        <v>22599</v>
      </c>
      <c r="Z1952">
        <v>25</v>
      </c>
      <c r="AM1952">
        <v>2</v>
      </c>
      <c r="AN1952" t="s">
        <v>22600</v>
      </c>
      <c r="AO1952" s="17">
        <v>18568</v>
      </c>
      <c r="AP1952">
        <v>3</v>
      </c>
      <c r="AQ1952" t="s">
        <v>52</v>
      </c>
      <c r="AR1952" s="16">
        <v>44285</v>
      </c>
      <c r="AS1952">
        <v>120000</v>
      </c>
      <c r="AT1952" t="s">
        <v>39</v>
      </c>
      <c r="AU1952">
        <v>120000</v>
      </c>
      <c r="AV1952">
        <v>120000</v>
      </c>
      <c r="AW1952" t="s">
        <v>39</v>
      </c>
      <c r="AX1952">
        <v>120000</v>
      </c>
      <c r="AY1952" t="s">
        <v>91</v>
      </c>
      <c r="AZ1952">
        <v>620000</v>
      </c>
      <c r="BA1952" t="s">
        <v>39</v>
      </c>
      <c r="BB1952">
        <v>620000</v>
      </c>
      <c r="BC1952">
        <v>640000</v>
      </c>
      <c r="BD1952" t="s">
        <v>39</v>
      </c>
      <c r="BE1952">
        <v>640000</v>
      </c>
      <c r="BG1952">
        <v>2</v>
      </c>
      <c r="CC1952" t="s">
        <v>7211</v>
      </c>
      <c r="CD1952">
        <v>5</v>
      </c>
      <c r="CN1952" t="s">
        <v>4530</v>
      </c>
      <c r="CP1952" t="s">
        <v>22601</v>
      </c>
      <c r="CQ1952" t="s">
        <v>22602</v>
      </c>
    </row>
    <row r="1953" spans="1:99" x14ac:dyDescent="0.2">
      <c r="A1953" s="21" t="s">
        <v>22603</v>
      </c>
      <c r="B1953" t="s">
        <v>22604</v>
      </c>
      <c r="C1953" s="16">
        <v>43613</v>
      </c>
      <c r="D1953" t="s">
        <v>4476</v>
      </c>
      <c r="G1953" t="s">
        <v>22605</v>
      </c>
      <c r="H1953" t="s">
        <v>4503</v>
      </c>
      <c r="I1953" t="s">
        <v>91</v>
      </c>
      <c r="J1953" t="s">
        <v>6025</v>
      </c>
      <c r="K1953" t="s">
        <v>4587</v>
      </c>
      <c r="L1953" t="s">
        <v>22606</v>
      </c>
      <c r="M1953">
        <v>34.057000000000002</v>
      </c>
      <c r="N1953" t="s">
        <v>4484</v>
      </c>
      <c r="S1953" t="s">
        <v>4485</v>
      </c>
      <c r="T1953" t="s">
        <v>22607</v>
      </c>
      <c r="U1953" t="s">
        <v>22608</v>
      </c>
      <c r="W1953" t="s">
        <v>22609</v>
      </c>
      <c r="X1953" t="s">
        <v>22610</v>
      </c>
      <c r="Y1953" t="s">
        <v>22611</v>
      </c>
      <c r="Z1953">
        <v>12</v>
      </c>
      <c r="AM1953">
        <v>3</v>
      </c>
      <c r="AN1953" t="s">
        <v>22612</v>
      </c>
      <c r="AO1953" s="18">
        <v>44470</v>
      </c>
      <c r="AP1953">
        <v>5</v>
      </c>
      <c r="AQ1953" t="s">
        <v>52</v>
      </c>
      <c r="AR1953" s="16">
        <v>44279</v>
      </c>
      <c r="AS1953">
        <v>120000</v>
      </c>
      <c r="AT1953" t="s">
        <v>39</v>
      </c>
      <c r="AU1953">
        <v>120000</v>
      </c>
      <c r="AV1953">
        <v>120000</v>
      </c>
      <c r="AW1953" t="s">
        <v>39</v>
      </c>
      <c r="AX1953">
        <v>120000</v>
      </c>
      <c r="AY1953" t="s">
        <v>91</v>
      </c>
      <c r="AZ1953">
        <v>1101550</v>
      </c>
      <c r="BA1953" t="s">
        <v>39</v>
      </c>
      <c r="BB1953">
        <v>1101550</v>
      </c>
      <c r="BC1953">
        <v>1101550</v>
      </c>
      <c r="BD1953" t="s">
        <v>39</v>
      </c>
      <c r="BE1953">
        <v>1101550</v>
      </c>
      <c r="BF1953">
        <v>1</v>
      </c>
      <c r="BG1953">
        <v>3</v>
      </c>
      <c r="CN1953" t="s">
        <v>5008</v>
      </c>
      <c r="CP1953" t="s">
        <v>4927</v>
      </c>
      <c r="CQ1953" t="s">
        <v>22613</v>
      </c>
    </row>
    <row r="1954" spans="1:99" x14ac:dyDescent="0.2">
      <c r="A1954" s="21" t="s">
        <v>22614</v>
      </c>
      <c r="B1954" t="s">
        <v>22615</v>
      </c>
      <c r="C1954" s="16">
        <v>43009</v>
      </c>
      <c r="D1954" t="s">
        <v>4476</v>
      </c>
      <c r="G1954" t="s">
        <v>22616</v>
      </c>
      <c r="H1954" t="s">
        <v>4503</v>
      </c>
      <c r="I1954" t="s">
        <v>60</v>
      </c>
      <c r="J1954" t="s">
        <v>73</v>
      </c>
      <c r="K1954" t="s">
        <v>4599</v>
      </c>
      <c r="L1954" t="s">
        <v>22617</v>
      </c>
      <c r="M1954">
        <v>34.167000000000002</v>
      </c>
      <c r="N1954" t="s">
        <v>4484</v>
      </c>
      <c r="S1954" t="s">
        <v>4485</v>
      </c>
      <c r="T1954" t="s">
        <v>22618</v>
      </c>
      <c r="V1954" t="s">
        <v>22619</v>
      </c>
      <c r="W1954" t="s">
        <v>22620</v>
      </c>
      <c r="X1954" t="s">
        <v>22621</v>
      </c>
      <c r="Z1954">
        <v>1</v>
      </c>
      <c r="AM1954">
        <v>1</v>
      </c>
      <c r="AN1954" t="s">
        <v>5116</v>
      </c>
      <c r="AO1954" t="s">
        <v>4493</v>
      </c>
      <c r="AP1954">
        <v>3</v>
      </c>
      <c r="AQ1954" t="s">
        <v>61</v>
      </c>
      <c r="AR1954" s="16">
        <v>43819</v>
      </c>
      <c r="AS1954">
        <v>4400000</v>
      </c>
      <c r="AT1954" t="s">
        <v>39</v>
      </c>
      <c r="AU1954">
        <v>4400000</v>
      </c>
      <c r="AV1954">
        <v>4400000</v>
      </c>
      <c r="AW1954" t="s">
        <v>39</v>
      </c>
      <c r="AX1954">
        <v>4400000</v>
      </c>
      <c r="AY1954" t="s">
        <v>60</v>
      </c>
      <c r="AZ1954">
        <v>10320000</v>
      </c>
      <c r="BA1954" t="s">
        <v>39</v>
      </c>
      <c r="BB1954">
        <v>10320000</v>
      </c>
      <c r="BC1954">
        <v>10320000</v>
      </c>
      <c r="BD1954" t="s">
        <v>39</v>
      </c>
      <c r="BE1954">
        <v>10320000</v>
      </c>
      <c r="CF1954">
        <v>0</v>
      </c>
      <c r="CG1954">
        <v>1</v>
      </c>
      <c r="CI1954" t="s">
        <v>4498</v>
      </c>
    </row>
    <row r="1955" spans="1:99" x14ac:dyDescent="0.2">
      <c r="A1955" s="21" t="s">
        <v>22622</v>
      </c>
      <c r="B1955" t="s">
        <v>22623</v>
      </c>
      <c r="C1955" s="16">
        <v>42736</v>
      </c>
      <c r="D1955" t="s">
        <v>4501</v>
      </c>
      <c r="F1955" t="s">
        <v>53</v>
      </c>
      <c r="G1955" t="s">
        <v>22624</v>
      </c>
      <c r="H1955" t="s">
        <v>4503</v>
      </c>
      <c r="I1955" t="s">
        <v>52</v>
      </c>
      <c r="J1955" t="s">
        <v>1276</v>
      </c>
      <c r="K1955" t="s">
        <v>6498</v>
      </c>
      <c r="L1955" t="s">
        <v>22625</v>
      </c>
      <c r="M1955">
        <v>34.279000000000003</v>
      </c>
      <c r="N1955" t="s">
        <v>4484</v>
      </c>
      <c r="S1955" t="s">
        <v>4485</v>
      </c>
      <c r="T1955" t="s">
        <v>22626</v>
      </c>
      <c r="U1955" t="s">
        <v>22627</v>
      </c>
      <c r="V1955" t="s">
        <v>22628</v>
      </c>
      <c r="W1955" t="s">
        <v>22629</v>
      </c>
      <c r="X1955" t="s">
        <v>22630</v>
      </c>
      <c r="Y1955" t="s">
        <v>22631</v>
      </c>
      <c r="Z1955">
        <v>4</v>
      </c>
      <c r="AM1955">
        <v>4</v>
      </c>
      <c r="AN1955" t="s">
        <v>22632</v>
      </c>
      <c r="AO1955" s="17">
        <v>18568</v>
      </c>
      <c r="AP1955">
        <v>3</v>
      </c>
      <c r="AQ1955" t="s">
        <v>52</v>
      </c>
      <c r="AR1955" s="16">
        <v>43756</v>
      </c>
      <c r="AY1955" t="s">
        <v>52</v>
      </c>
      <c r="AZ1955">
        <v>500000</v>
      </c>
      <c r="BA1955" t="s">
        <v>39</v>
      </c>
      <c r="BB1955">
        <v>500000</v>
      </c>
      <c r="BC1955">
        <v>550000</v>
      </c>
      <c r="BD1955" t="s">
        <v>39</v>
      </c>
      <c r="BE1955">
        <v>550000</v>
      </c>
      <c r="BF1955">
        <v>1</v>
      </c>
      <c r="BG1955">
        <v>2</v>
      </c>
      <c r="CF1955">
        <v>0</v>
      </c>
      <c r="CG1955">
        <v>1</v>
      </c>
      <c r="CI1955" t="s">
        <v>4580</v>
      </c>
      <c r="CN1955" t="s">
        <v>4530</v>
      </c>
      <c r="CP1955" t="s">
        <v>8746</v>
      </c>
      <c r="CQ1955" t="s">
        <v>22633</v>
      </c>
    </row>
    <row r="1956" spans="1:99" x14ac:dyDescent="0.2">
      <c r="A1956" s="21" t="s">
        <v>2528</v>
      </c>
      <c r="B1956" t="s">
        <v>2530</v>
      </c>
      <c r="C1956" s="16">
        <v>42525</v>
      </c>
      <c r="D1956" t="s">
        <v>4476</v>
      </c>
      <c r="F1956" t="s">
        <v>77</v>
      </c>
      <c r="G1956" t="s">
        <v>22634</v>
      </c>
      <c r="H1956" t="s">
        <v>4503</v>
      </c>
      <c r="I1956" t="s">
        <v>5064</v>
      </c>
      <c r="J1956" t="s">
        <v>2529</v>
      </c>
      <c r="K1956" t="s">
        <v>4506</v>
      </c>
      <c r="L1956" t="s">
        <v>2531</v>
      </c>
      <c r="M1956">
        <v>34.295999999999999</v>
      </c>
      <c r="N1956" t="s">
        <v>4484</v>
      </c>
      <c r="S1956" t="s">
        <v>4485</v>
      </c>
      <c r="T1956" t="s">
        <v>2532</v>
      </c>
      <c r="U1956" t="s">
        <v>22635</v>
      </c>
      <c r="W1956" t="s">
        <v>22636</v>
      </c>
      <c r="X1956" t="s">
        <v>22637</v>
      </c>
      <c r="Y1956">
        <v>442039848833</v>
      </c>
      <c r="Z1956">
        <v>13</v>
      </c>
      <c r="AM1956">
        <v>1</v>
      </c>
      <c r="AN1956" t="s">
        <v>22638</v>
      </c>
      <c r="AO1956" s="17">
        <v>18568</v>
      </c>
      <c r="AP1956">
        <v>5</v>
      </c>
      <c r="AR1956" s="16">
        <v>44284</v>
      </c>
      <c r="AY1956" t="s">
        <v>5064</v>
      </c>
      <c r="AZ1956">
        <v>120000</v>
      </c>
      <c r="BA1956" t="s">
        <v>39</v>
      </c>
      <c r="BB1956">
        <v>120000</v>
      </c>
      <c r="BC1956">
        <v>120000</v>
      </c>
      <c r="BD1956" t="s">
        <v>39</v>
      </c>
      <c r="BE1956">
        <v>120000</v>
      </c>
      <c r="BF1956">
        <v>1</v>
      </c>
      <c r="BG1956">
        <v>8</v>
      </c>
      <c r="CC1956" t="s">
        <v>14450</v>
      </c>
      <c r="CD1956">
        <v>14</v>
      </c>
      <c r="CP1956" t="s">
        <v>4848</v>
      </c>
      <c r="CQ1956" t="s">
        <v>22639</v>
      </c>
      <c r="CU1956">
        <v>30</v>
      </c>
    </row>
    <row r="1957" spans="1:99" x14ac:dyDescent="0.2">
      <c r="A1957" s="21" t="s">
        <v>22640</v>
      </c>
      <c r="B1957" t="s">
        <v>22641</v>
      </c>
      <c r="C1957" s="16">
        <v>41671</v>
      </c>
      <c r="D1957" t="s">
        <v>4476</v>
      </c>
      <c r="F1957" t="s">
        <v>77</v>
      </c>
      <c r="H1957" t="s">
        <v>4503</v>
      </c>
      <c r="I1957" t="s">
        <v>5327</v>
      </c>
      <c r="J1957" t="s">
        <v>16516</v>
      </c>
      <c r="K1957" t="s">
        <v>8218</v>
      </c>
      <c r="L1957" t="s">
        <v>22642</v>
      </c>
      <c r="M1957">
        <v>34.343000000000004</v>
      </c>
      <c r="N1957" t="s">
        <v>4484</v>
      </c>
      <c r="S1957" t="s">
        <v>4485</v>
      </c>
      <c r="T1957" t="s">
        <v>22643</v>
      </c>
      <c r="U1957" t="s">
        <v>22644</v>
      </c>
      <c r="V1957" t="s">
        <v>22645</v>
      </c>
      <c r="W1957" t="s">
        <v>22646</v>
      </c>
      <c r="X1957" t="s">
        <v>22647</v>
      </c>
      <c r="Y1957">
        <v>31107171815</v>
      </c>
      <c r="Z1957">
        <v>6</v>
      </c>
      <c r="AD1957">
        <v>2</v>
      </c>
      <c r="AE1957">
        <v>2</v>
      </c>
      <c r="AF1957">
        <v>1</v>
      </c>
      <c r="AM1957">
        <v>3</v>
      </c>
      <c r="AN1957" t="s">
        <v>22648</v>
      </c>
      <c r="AO1957" s="17">
        <v>18568</v>
      </c>
      <c r="AP1957">
        <v>7</v>
      </c>
      <c r="AR1957" s="16">
        <v>43971</v>
      </c>
      <c r="AS1957">
        <v>1000000</v>
      </c>
      <c r="AT1957" t="s">
        <v>35</v>
      </c>
      <c r="AU1957">
        <v>1097935</v>
      </c>
      <c r="AV1957">
        <v>1000000</v>
      </c>
      <c r="AW1957" t="s">
        <v>35</v>
      </c>
      <c r="AX1957">
        <v>1097935</v>
      </c>
      <c r="AY1957" t="s">
        <v>5327</v>
      </c>
      <c r="AZ1957">
        <v>2765000</v>
      </c>
      <c r="BA1957" t="s">
        <v>35</v>
      </c>
      <c r="BB1957">
        <v>3126361</v>
      </c>
      <c r="BC1957">
        <v>2915000</v>
      </c>
      <c r="BD1957" t="s">
        <v>35</v>
      </c>
      <c r="BE1957">
        <v>3296063</v>
      </c>
      <c r="BF1957">
        <v>1</v>
      </c>
      <c r="BG1957">
        <v>1</v>
      </c>
      <c r="CC1957" t="s">
        <v>19749</v>
      </c>
      <c r="CD1957">
        <v>15</v>
      </c>
      <c r="CF1957">
        <v>0</v>
      </c>
      <c r="CG1957">
        <v>2</v>
      </c>
      <c r="CI1957" t="s">
        <v>4594</v>
      </c>
    </row>
    <row r="1958" spans="1:99" x14ac:dyDescent="0.2">
      <c r="A1958" s="21" t="s">
        <v>3905</v>
      </c>
      <c r="B1958" t="s">
        <v>3907</v>
      </c>
      <c r="C1958" s="16">
        <v>40544</v>
      </c>
      <c r="D1958" t="s">
        <v>4501</v>
      </c>
      <c r="F1958" t="s">
        <v>77</v>
      </c>
      <c r="G1958" t="s">
        <v>22649</v>
      </c>
      <c r="H1958" t="s">
        <v>4503</v>
      </c>
      <c r="I1958" t="s">
        <v>60</v>
      </c>
      <c r="J1958" t="s">
        <v>3906</v>
      </c>
      <c r="K1958" t="s">
        <v>22650</v>
      </c>
      <c r="L1958" t="s">
        <v>3908</v>
      </c>
      <c r="M1958">
        <v>34.430999999999997</v>
      </c>
      <c r="N1958" t="s">
        <v>4484</v>
      </c>
      <c r="S1958" t="s">
        <v>4485</v>
      </c>
      <c r="T1958" t="s">
        <v>3909</v>
      </c>
      <c r="U1958" t="s">
        <v>22651</v>
      </c>
      <c r="V1958" t="s">
        <v>22652</v>
      </c>
      <c r="W1958" t="s">
        <v>22653</v>
      </c>
      <c r="X1958" t="s">
        <v>22654</v>
      </c>
      <c r="Y1958">
        <v>2183643579</v>
      </c>
      <c r="Z1958">
        <v>9</v>
      </c>
      <c r="AM1958">
        <v>1</v>
      </c>
      <c r="AN1958" t="s">
        <v>22655</v>
      </c>
      <c r="AO1958" s="17">
        <v>18568</v>
      </c>
      <c r="AP1958">
        <v>5</v>
      </c>
      <c r="AQ1958" t="s">
        <v>61</v>
      </c>
      <c r="AR1958" s="16">
        <v>42282</v>
      </c>
      <c r="AS1958">
        <v>5400000</v>
      </c>
      <c r="AT1958" t="s">
        <v>39</v>
      </c>
      <c r="AU1958">
        <v>5400000</v>
      </c>
      <c r="AV1958">
        <v>5400000</v>
      </c>
      <c r="AW1958" t="s">
        <v>39</v>
      </c>
      <c r="AX1958">
        <v>5400000</v>
      </c>
      <c r="AY1958" t="s">
        <v>60</v>
      </c>
      <c r="AZ1958">
        <v>8095000</v>
      </c>
      <c r="BA1958" t="s">
        <v>39</v>
      </c>
      <c r="BB1958">
        <v>8095000</v>
      </c>
      <c r="BC1958">
        <v>8095000</v>
      </c>
      <c r="BD1958" t="s">
        <v>39</v>
      </c>
      <c r="BE1958">
        <v>8095000</v>
      </c>
      <c r="BF1958">
        <v>1</v>
      </c>
      <c r="BG1958">
        <v>5</v>
      </c>
      <c r="CC1958" t="s">
        <v>4847</v>
      </c>
      <c r="CD1958">
        <v>14</v>
      </c>
      <c r="CP1958" t="s">
        <v>7876</v>
      </c>
      <c r="CQ1958" t="s">
        <v>22656</v>
      </c>
      <c r="CU1958">
        <v>22</v>
      </c>
    </row>
    <row r="1959" spans="1:99" x14ac:dyDescent="0.2">
      <c r="A1959" s="21" t="s">
        <v>1890</v>
      </c>
      <c r="B1959" t="s">
        <v>1892</v>
      </c>
      <c r="C1959" s="16">
        <v>41640</v>
      </c>
      <c r="D1959" t="s">
        <v>4501</v>
      </c>
      <c r="F1959" t="s">
        <v>77</v>
      </c>
      <c r="G1959" t="s">
        <v>22657</v>
      </c>
      <c r="H1959" t="s">
        <v>4503</v>
      </c>
      <c r="I1959" t="s">
        <v>52</v>
      </c>
      <c r="J1959" t="s">
        <v>1891</v>
      </c>
      <c r="K1959" t="s">
        <v>4506</v>
      </c>
      <c r="L1959" t="s">
        <v>1893</v>
      </c>
      <c r="M1959">
        <v>34.456000000000003</v>
      </c>
      <c r="N1959" t="s">
        <v>4484</v>
      </c>
      <c r="S1959" t="s">
        <v>4485</v>
      </c>
      <c r="T1959" t="s">
        <v>1894</v>
      </c>
      <c r="U1959" t="s">
        <v>22658</v>
      </c>
      <c r="V1959" t="s">
        <v>22659</v>
      </c>
      <c r="W1959" t="s">
        <v>22660</v>
      </c>
      <c r="X1959" t="s">
        <v>22661</v>
      </c>
      <c r="Y1959">
        <v>442037096726</v>
      </c>
      <c r="Z1959">
        <v>6</v>
      </c>
      <c r="AM1959">
        <v>4</v>
      </c>
      <c r="AN1959" t="s">
        <v>22662</v>
      </c>
      <c r="AO1959" s="17">
        <v>18568</v>
      </c>
      <c r="AP1959">
        <v>9</v>
      </c>
      <c r="AQ1959" t="s">
        <v>52</v>
      </c>
      <c r="AR1959" s="16">
        <v>44030</v>
      </c>
      <c r="AS1959">
        <v>400000</v>
      </c>
      <c r="AT1959" t="s">
        <v>1244</v>
      </c>
      <c r="AU1959">
        <v>502647</v>
      </c>
      <c r="AV1959">
        <v>400000</v>
      </c>
      <c r="AW1959" t="s">
        <v>1244</v>
      </c>
      <c r="AX1959">
        <v>502647</v>
      </c>
      <c r="AY1959" t="s">
        <v>52</v>
      </c>
      <c r="AZ1959">
        <v>3403243</v>
      </c>
      <c r="BA1959" t="s">
        <v>39</v>
      </c>
      <c r="BB1959">
        <v>3403243</v>
      </c>
      <c r="BC1959">
        <v>3403243</v>
      </c>
      <c r="BD1959" t="s">
        <v>39</v>
      </c>
      <c r="BE1959">
        <v>3403243</v>
      </c>
      <c r="BF1959">
        <v>1</v>
      </c>
      <c r="BG1959">
        <v>5</v>
      </c>
      <c r="CC1959" t="s">
        <v>6764</v>
      </c>
      <c r="CD1959">
        <v>5</v>
      </c>
      <c r="CP1959" t="s">
        <v>12044</v>
      </c>
      <c r="CQ1959" t="s">
        <v>22663</v>
      </c>
      <c r="CU1959">
        <v>25</v>
      </c>
    </row>
    <row r="1960" spans="1:99" x14ac:dyDescent="0.2">
      <c r="A1960" s="21" t="s">
        <v>460</v>
      </c>
      <c r="B1960" t="s">
        <v>461</v>
      </c>
      <c r="C1960" s="16">
        <v>40118</v>
      </c>
      <c r="D1960" t="s">
        <v>4476</v>
      </c>
      <c r="E1960" t="s">
        <v>4881</v>
      </c>
      <c r="F1960" t="s">
        <v>77</v>
      </c>
      <c r="G1960" t="s">
        <v>22664</v>
      </c>
      <c r="H1960" t="s">
        <v>4503</v>
      </c>
      <c r="I1960" t="s">
        <v>67</v>
      </c>
      <c r="J1960" t="s">
        <v>459</v>
      </c>
      <c r="K1960" t="s">
        <v>4482</v>
      </c>
      <c r="L1960" t="s">
        <v>462</v>
      </c>
      <c r="M1960">
        <v>34.488</v>
      </c>
      <c r="N1960" t="s">
        <v>4484</v>
      </c>
      <c r="O1960" s="16">
        <v>42269</v>
      </c>
      <c r="P1960" t="s">
        <v>4476</v>
      </c>
      <c r="S1960" t="s">
        <v>4485</v>
      </c>
      <c r="T1960" t="s">
        <v>463</v>
      </c>
      <c r="U1960" t="s">
        <v>22665</v>
      </c>
      <c r="V1960" t="s">
        <v>22666</v>
      </c>
      <c r="W1960" t="s">
        <v>22667</v>
      </c>
      <c r="X1960" t="s">
        <v>22668</v>
      </c>
      <c r="Y1960" t="s">
        <v>22669</v>
      </c>
      <c r="Z1960">
        <v>58</v>
      </c>
      <c r="AM1960">
        <v>1</v>
      </c>
      <c r="AN1960" t="s">
        <v>22670</v>
      </c>
      <c r="AO1960" t="s">
        <v>4692</v>
      </c>
      <c r="AP1960">
        <v>3</v>
      </c>
      <c r="AQ1960" t="s">
        <v>203</v>
      </c>
      <c r="AR1960" s="16">
        <v>40969</v>
      </c>
      <c r="AS1960">
        <v>5500000</v>
      </c>
      <c r="AT1960" t="s">
        <v>39</v>
      </c>
      <c r="AU1960">
        <v>5500000</v>
      </c>
      <c r="AV1960">
        <v>5500000</v>
      </c>
      <c r="AW1960" t="s">
        <v>39</v>
      </c>
      <c r="AX1960">
        <v>5500000</v>
      </c>
      <c r="AY1960" t="s">
        <v>67</v>
      </c>
      <c r="AZ1960">
        <v>7850000</v>
      </c>
      <c r="BA1960" t="s">
        <v>39</v>
      </c>
      <c r="BB1960">
        <v>7850000</v>
      </c>
      <c r="BC1960">
        <v>7850000</v>
      </c>
      <c r="BD1960" t="s">
        <v>39</v>
      </c>
      <c r="BE1960">
        <v>7850000</v>
      </c>
      <c r="BF1960">
        <v>1</v>
      </c>
      <c r="BG1960">
        <v>8</v>
      </c>
      <c r="BH1960" t="s">
        <v>22671</v>
      </c>
      <c r="BI1960" t="s">
        <v>22672</v>
      </c>
      <c r="BJ1960" s="16">
        <v>42269</v>
      </c>
      <c r="BK1960" t="s">
        <v>4476</v>
      </c>
      <c r="BL1960">
        <v>50000000</v>
      </c>
      <c r="BM1960" t="s">
        <v>35</v>
      </c>
      <c r="BN1960">
        <v>55644834</v>
      </c>
      <c r="BO1960" t="s">
        <v>5195</v>
      </c>
      <c r="CC1960" t="s">
        <v>13889</v>
      </c>
      <c r="CD1960">
        <v>13</v>
      </c>
      <c r="CF1960">
        <v>0</v>
      </c>
      <c r="CG1960">
        <v>5</v>
      </c>
      <c r="CI1960" t="s">
        <v>4580</v>
      </c>
      <c r="CN1960" t="s">
        <v>4530</v>
      </c>
      <c r="CP1960" t="s">
        <v>22673</v>
      </c>
      <c r="CQ1960" t="s">
        <v>22674</v>
      </c>
      <c r="CR1960" t="s">
        <v>22675</v>
      </c>
      <c r="CS1960" t="s">
        <v>22676</v>
      </c>
      <c r="CU1960">
        <v>29</v>
      </c>
    </row>
    <row r="1961" spans="1:99" x14ac:dyDescent="0.2">
      <c r="A1961" s="21" t="s">
        <v>22677</v>
      </c>
      <c r="B1961" t="s">
        <v>22678</v>
      </c>
      <c r="C1961" s="16">
        <v>41640</v>
      </c>
      <c r="D1961" t="s">
        <v>4501</v>
      </c>
      <c r="E1961" t="s">
        <v>4881</v>
      </c>
      <c r="F1961" t="s">
        <v>77</v>
      </c>
      <c r="G1961" t="s">
        <v>22679</v>
      </c>
      <c r="H1961" t="s">
        <v>4503</v>
      </c>
      <c r="I1961" t="s">
        <v>97</v>
      </c>
      <c r="J1961" t="s">
        <v>1826</v>
      </c>
      <c r="K1961" t="s">
        <v>4696</v>
      </c>
      <c r="L1961" t="s">
        <v>22680</v>
      </c>
      <c r="M1961">
        <v>34.573999999999998</v>
      </c>
      <c r="N1961" t="s">
        <v>4484</v>
      </c>
      <c r="O1961" s="16">
        <v>42961</v>
      </c>
      <c r="P1961" t="s">
        <v>4476</v>
      </c>
      <c r="S1961" t="s">
        <v>4485</v>
      </c>
      <c r="T1961" t="s">
        <v>22681</v>
      </c>
      <c r="U1961" t="s">
        <v>22682</v>
      </c>
      <c r="V1961" t="s">
        <v>22683</v>
      </c>
      <c r="W1961" t="s">
        <v>22684</v>
      </c>
      <c r="X1961" t="s">
        <v>22685</v>
      </c>
      <c r="Y1961" t="s">
        <v>22686</v>
      </c>
      <c r="AM1961">
        <v>2</v>
      </c>
      <c r="AN1961" t="s">
        <v>22687</v>
      </c>
      <c r="AO1961" t="s">
        <v>4528</v>
      </c>
      <c r="AP1961">
        <v>7</v>
      </c>
      <c r="AQ1961" t="s">
        <v>203</v>
      </c>
      <c r="AR1961" s="16">
        <v>42736</v>
      </c>
      <c r="AY1961" t="s">
        <v>97</v>
      </c>
      <c r="AZ1961">
        <v>7600000</v>
      </c>
      <c r="BA1961" t="s">
        <v>39</v>
      </c>
      <c r="BB1961">
        <v>7600000</v>
      </c>
      <c r="BC1961">
        <v>7600000</v>
      </c>
      <c r="BD1961" t="s">
        <v>39</v>
      </c>
      <c r="BE1961">
        <v>7600000</v>
      </c>
      <c r="BF1961">
        <v>1</v>
      </c>
      <c r="BG1961">
        <v>11</v>
      </c>
      <c r="BH1961" t="s">
        <v>18641</v>
      </c>
      <c r="BI1961" t="s">
        <v>18642</v>
      </c>
      <c r="BJ1961" s="16">
        <v>42961</v>
      </c>
      <c r="BK1961" t="s">
        <v>4476</v>
      </c>
      <c r="BO1961" t="s">
        <v>5195</v>
      </c>
      <c r="CF1961">
        <v>0</v>
      </c>
      <c r="CG1961">
        <v>2</v>
      </c>
      <c r="CI1961" t="s">
        <v>4498</v>
      </c>
    </row>
    <row r="1962" spans="1:99" x14ac:dyDescent="0.2">
      <c r="A1962" s="21" t="s">
        <v>22688</v>
      </c>
      <c r="B1962" t="s">
        <v>22689</v>
      </c>
      <c r="C1962" s="16">
        <v>42675</v>
      </c>
      <c r="D1962" t="s">
        <v>4546</v>
      </c>
      <c r="F1962" t="s">
        <v>53</v>
      </c>
      <c r="G1962" t="s">
        <v>22690</v>
      </c>
      <c r="H1962" t="s">
        <v>4503</v>
      </c>
      <c r="I1962" t="s">
        <v>5078</v>
      </c>
      <c r="J1962" t="s">
        <v>22691</v>
      </c>
      <c r="K1962" t="s">
        <v>22692</v>
      </c>
      <c r="L1962" t="s">
        <v>22693</v>
      </c>
      <c r="M1962">
        <v>34.622</v>
      </c>
      <c r="N1962" t="s">
        <v>4484</v>
      </c>
      <c r="S1962" t="s">
        <v>4485</v>
      </c>
      <c r="T1962" t="s">
        <v>22694</v>
      </c>
      <c r="W1962" t="s">
        <v>22695</v>
      </c>
      <c r="X1962" t="s">
        <v>22696</v>
      </c>
      <c r="Y1962" t="s">
        <v>22697</v>
      </c>
      <c r="Z1962">
        <v>2</v>
      </c>
      <c r="AM1962">
        <v>3</v>
      </c>
      <c r="AN1962" t="s">
        <v>22698</v>
      </c>
      <c r="AO1962" s="17">
        <v>18568</v>
      </c>
      <c r="AP1962">
        <v>4</v>
      </c>
      <c r="AR1962" s="16">
        <v>43466</v>
      </c>
      <c r="AS1962">
        <v>71429</v>
      </c>
      <c r="AT1962" t="s">
        <v>35</v>
      </c>
      <c r="AU1962">
        <v>81868</v>
      </c>
      <c r="AV1962">
        <v>1300000</v>
      </c>
      <c r="AW1962" t="s">
        <v>35</v>
      </c>
      <c r="AX1962">
        <v>1476081</v>
      </c>
      <c r="AY1962" t="s">
        <v>97</v>
      </c>
      <c r="AZ1962">
        <v>1300000</v>
      </c>
      <c r="BA1962" t="s">
        <v>35</v>
      </c>
      <c r="BB1962">
        <v>1476082</v>
      </c>
      <c r="BC1962">
        <v>1621429</v>
      </c>
      <c r="BD1962" t="s">
        <v>35</v>
      </c>
      <c r="BE1962">
        <v>1834222</v>
      </c>
      <c r="BF1962">
        <v>2</v>
      </c>
      <c r="BG1962">
        <v>3</v>
      </c>
      <c r="CC1962" t="s">
        <v>5363</v>
      </c>
      <c r="CD1962">
        <v>8</v>
      </c>
      <c r="CF1962">
        <v>0</v>
      </c>
      <c r="CG1962">
        <v>4</v>
      </c>
      <c r="CI1962" t="s">
        <v>4594</v>
      </c>
    </row>
    <row r="1963" spans="1:99" x14ac:dyDescent="0.2">
      <c r="A1963" s="21" t="s">
        <v>2887</v>
      </c>
      <c r="B1963" t="s">
        <v>2889</v>
      </c>
      <c r="C1963" s="16">
        <v>43191</v>
      </c>
      <c r="D1963" t="s">
        <v>4476</v>
      </c>
      <c r="G1963" t="s">
        <v>22699</v>
      </c>
      <c r="H1963" t="s">
        <v>4503</v>
      </c>
      <c r="I1963" t="s">
        <v>97</v>
      </c>
      <c r="J1963" t="s">
        <v>2888</v>
      </c>
      <c r="K1963" t="s">
        <v>4506</v>
      </c>
      <c r="L1963" t="s">
        <v>2890</v>
      </c>
      <c r="M1963">
        <v>35.191000000000003</v>
      </c>
      <c r="N1963" t="s">
        <v>4484</v>
      </c>
      <c r="S1963" t="s">
        <v>4485</v>
      </c>
      <c r="T1963" t="s">
        <v>2891</v>
      </c>
      <c r="U1963" t="s">
        <v>22700</v>
      </c>
      <c r="V1963" t="s">
        <v>22701</v>
      </c>
      <c r="W1963" t="s">
        <v>22702</v>
      </c>
      <c r="X1963" t="s">
        <v>22703</v>
      </c>
      <c r="Z1963">
        <v>16</v>
      </c>
      <c r="AM1963">
        <v>6</v>
      </c>
      <c r="AN1963" t="s">
        <v>22704</v>
      </c>
      <c r="AO1963" s="17">
        <v>18568</v>
      </c>
      <c r="AP1963">
        <v>3</v>
      </c>
      <c r="AR1963" s="16">
        <v>44346</v>
      </c>
      <c r="AS1963">
        <v>500000</v>
      </c>
      <c r="AT1963" t="s">
        <v>1244</v>
      </c>
      <c r="AU1963">
        <v>708999</v>
      </c>
      <c r="AV1963">
        <v>500000</v>
      </c>
      <c r="AW1963" t="s">
        <v>1244</v>
      </c>
      <c r="AX1963">
        <v>708999</v>
      </c>
      <c r="AY1963" t="s">
        <v>97</v>
      </c>
      <c r="AZ1963">
        <v>2600000</v>
      </c>
      <c r="BA1963" t="s">
        <v>1244</v>
      </c>
      <c r="BB1963">
        <v>3573501</v>
      </c>
      <c r="BC1963">
        <v>2600000</v>
      </c>
      <c r="BD1963" t="s">
        <v>1244</v>
      </c>
      <c r="BE1963">
        <v>3573501</v>
      </c>
      <c r="BF1963">
        <v>1</v>
      </c>
      <c r="BG1963">
        <v>1</v>
      </c>
      <c r="CC1963" t="s">
        <v>5316</v>
      </c>
      <c r="CD1963">
        <v>6</v>
      </c>
      <c r="CF1963">
        <v>4</v>
      </c>
      <c r="CG1963">
        <v>2</v>
      </c>
      <c r="CH1963" t="s">
        <v>22705</v>
      </c>
    </row>
    <row r="1964" spans="1:99" x14ac:dyDescent="0.2">
      <c r="A1964" s="21" t="s">
        <v>22706</v>
      </c>
      <c r="B1964" t="s">
        <v>22707</v>
      </c>
      <c r="C1964" s="16">
        <v>41487</v>
      </c>
      <c r="D1964" t="s">
        <v>4476</v>
      </c>
      <c r="F1964" t="s">
        <v>77</v>
      </c>
      <c r="G1964" t="s">
        <v>22708</v>
      </c>
      <c r="H1964" t="s">
        <v>4503</v>
      </c>
      <c r="I1964" t="s">
        <v>52</v>
      </c>
      <c r="J1964" t="s">
        <v>22709</v>
      </c>
      <c r="K1964" t="s">
        <v>22710</v>
      </c>
      <c r="L1964" t="s">
        <v>22711</v>
      </c>
      <c r="M1964">
        <v>35.201999999999998</v>
      </c>
      <c r="N1964" t="s">
        <v>4484</v>
      </c>
      <c r="S1964" t="s">
        <v>4485</v>
      </c>
      <c r="T1964" t="s">
        <v>22712</v>
      </c>
      <c r="U1964" t="s">
        <v>22713</v>
      </c>
      <c r="W1964" t="s">
        <v>22714</v>
      </c>
      <c r="X1964" t="s">
        <v>22715</v>
      </c>
      <c r="Y1964" t="s">
        <v>22716</v>
      </c>
      <c r="Z1964">
        <v>12</v>
      </c>
      <c r="AM1964">
        <v>2</v>
      </c>
      <c r="AN1964" t="s">
        <v>22717</v>
      </c>
      <c r="AO1964" t="s">
        <v>4692</v>
      </c>
      <c r="AP1964">
        <v>3</v>
      </c>
      <c r="AQ1964" t="s">
        <v>52</v>
      </c>
      <c r="AR1964" s="16">
        <v>42200</v>
      </c>
      <c r="AS1964">
        <v>2000000</v>
      </c>
      <c r="AT1964" t="s">
        <v>35</v>
      </c>
      <c r="AU1964">
        <v>2189851</v>
      </c>
      <c r="AV1964">
        <v>2000000</v>
      </c>
      <c r="AW1964" t="s">
        <v>35</v>
      </c>
      <c r="AX1964">
        <v>2189851</v>
      </c>
      <c r="AY1964" t="s">
        <v>52</v>
      </c>
      <c r="AZ1964">
        <v>7000000</v>
      </c>
      <c r="BA1964" t="s">
        <v>35</v>
      </c>
      <c r="BB1964">
        <v>8862411</v>
      </c>
      <c r="BC1964">
        <v>7000000</v>
      </c>
      <c r="BD1964" t="s">
        <v>35</v>
      </c>
      <c r="BE1964">
        <v>8862411</v>
      </c>
      <c r="CC1964" t="s">
        <v>19192</v>
      </c>
      <c r="CD1964">
        <v>8</v>
      </c>
      <c r="CN1964" t="s">
        <v>4647</v>
      </c>
      <c r="CP1964" t="s">
        <v>22718</v>
      </c>
      <c r="CU1964">
        <v>20</v>
      </c>
    </row>
    <row r="1965" spans="1:99" x14ac:dyDescent="0.2">
      <c r="A1965" s="21" t="s">
        <v>1869</v>
      </c>
      <c r="B1965" t="s">
        <v>1871</v>
      </c>
      <c r="C1965" s="16">
        <v>42675</v>
      </c>
      <c r="D1965" t="s">
        <v>4476</v>
      </c>
      <c r="F1965" t="s">
        <v>53</v>
      </c>
      <c r="G1965" t="s">
        <v>22719</v>
      </c>
      <c r="H1965" t="s">
        <v>4503</v>
      </c>
      <c r="I1965" t="s">
        <v>97</v>
      </c>
      <c r="J1965" t="s">
        <v>1870</v>
      </c>
      <c r="K1965" t="s">
        <v>22720</v>
      </c>
      <c r="L1965" t="s">
        <v>1872</v>
      </c>
      <c r="M1965">
        <v>35.255000000000003</v>
      </c>
      <c r="N1965" t="s">
        <v>4484</v>
      </c>
      <c r="S1965" t="s">
        <v>4485</v>
      </c>
      <c r="T1965" t="s">
        <v>1873</v>
      </c>
      <c r="U1965" t="s">
        <v>22721</v>
      </c>
      <c r="W1965" t="s">
        <v>22722</v>
      </c>
      <c r="X1965" t="s">
        <v>22723</v>
      </c>
      <c r="Y1965">
        <v>441943262101</v>
      </c>
      <c r="Z1965">
        <v>6</v>
      </c>
      <c r="AM1965">
        <v>1</v>
      </c>
      <c r="AN1965" t="s">
        <v>22724</v>
      </c>
      <c r="AO1965" s="17">
        <v>18568</v>
      </c>
      <c r="AP1965">
        <v>7</v>
      </c>
      <c r="AR1965" s="16">
        <v>44148</v>
      </c>
      <c r="AS1965">
        <v>1750000</v>
      </c>
      <c r="AT1965" t="s">
        <v>1244</v>
      </c>
      <c r="AU1965">
        <v>2309124</v>
      </c>
      <c r="AV1965">
        <v>1750000</v>
      </c>
      <c r="AW1965" t="s">
        <v>1244</v>
      </c>
      <c r="AX1965">
        <v>2309124</v>
      </c>
      <c r="AY1965" t="s">
        <v>97</v>
      </c>
      <c r="AZ1965">
        <v>3277235</v>
      </c>
      <c r="BA1965" t="s">
        <v>39</v>
      </c>
      <c r="BB1965">
        <v>3277235</v>
      </c>
      <c r="BC1965">
        <v>3277235</v>
      </c>
      <c r="BD1965" t="s">
        <v>39</v>
      </c>
      <c r="BE1965">
        <v>3277235</v>
      </c>
      <c r="BF1965">
        <v>2</v>
      </c>
      <c r="BG1965">
        <v>8</v>
      </c>
      <c r="CC1965" t="s">
        <v>4847</v>
      </c>
      <c r="CD1965">
        <v>16</v>
      </c>
      <c r="CP1965" t="s">
        <v>9504</v>
      </c>
      <c r="CQ1965" t="s">
        <v>22725</v>
      </c>
      <c r="CU1965">
        <v>11</v>
      </c>
    </row>
    <row r="1966" spans="1:99" x14ac:dyDescent="0.2">
      <c r="A1966" s="21" t="s">
        <v>22726</v>
      </c>
      <c r="B1966" t="s">
        <v>22727</v>
      </c>
      <c r="C1966" s="16">
        <v>42248</v>
      </c>
      <c r="D1966" t="s">
        <v>4476</v>
      </c>
      <c r="F1966" t="s">
        <v>77</v>
      </c>
      <c r="G1966" t="s">
        <v>22728</v>
      </c>
      <c r="H1966" t="s">
        <v>4503</v>
      </c>
      <c r="I1966" t="s">
        <v>67</v>
      </c>
      <c r="J1966" t="s">
        <v>1506</v>
      </c>
      <c r="K1966" t="s">
        <v>5500</v>
      </c>
      <c r="L1966" t="s">
        <v>22729</v>
      </c>
      <c r="M1966">
        <v>35.332999999999998</v>
      </c>
      <c r="N1966" t="s">
        <v>4484</v>
      </c>
      <c r="S1966" t="s">
        <v>4485</v>
      </c>
      <c r="T1966" t="s">
        <v>22730</v>
      </c>
      <c r="U1966" t="s">
        <v>22731</v>
      </c>
      <c r="V1966" t="s">
        <v>22732</v>
      </c>
      <c r="W1966" t="s">
        <v>22733</v>
      </c>
      <c r="X1966" t="s">
        <v>22734</v>
      </c>
      <c r="Y1966">
        <v>34917909770</v>
      </c>
      <c r="Z1966">
        <v>3</v>
      </c>
      <c r="AM1966">
        <v>4</v>
      </c>
      <c r="AN1966" t="s">
        <v>22735</v>
      </c>
      <c r="AO1966" s="17">
        <v>18568</v>
      </c>
      <c r="AP1966">
        <v>4</v>
      </c>
      <c r="AQ1966" t="s">
        <v>61</v>
      </c>
      <c r="AR1966" s="16">
        <v>43664</v>
      </c>
      <c r="AS1966">
        <v>3300000</v>
      </c>
      <c r="AT1966" t="s">
        <v>35</v>
      </c>
      <c r="AU1966">
        <v>3716174</v>
      </c>
      <c r="AV1966">
        <v>3300000</v>
      </c>
      <c r="AW1966" t="s">
        <v>35</v>
      </c>
      <c r="AX1966">
        <v>3716174</v>
      </c>
      <c r="AY1966" t="s">
        <v>67</v>
      </c>
      <c r="AZ1966">
        <v>9042988</v>
      </c>
      <c r="BA1966" t="s">
        <v>39</v>
      </c>
      <c r="BB1966">
        <v>9042988</v>
      </c>
      <c r="BC1966">
        <v>9042988</v>
      </c>
      <c r="BD1966" t="s">
        <v>39</v>
      </c>
      <c r="BE1966">
        <v>9042988</v>
      </c>
      <c r="BG1966">
        <v>2</v>
      </c>
      <c r="CC1966" t="s">
        <v>4791</v>
      </c>
      <c r="CD1966">
        <v>5</v>
      </c>
      <c r="CF1966">
        <v>0</v>
      </c>
      <c r="CG1966">
        <v>1</v>
      </c>
      <c r="CI1966" t="s">
        <v>4594</v>
      </c>
    </row>
    <row r="1967" spans="1:99" x14ac:dyDescent="0.2">
      <c r="A1967" s="21" t="s">
        <v>22736</v>
      </c>
      <c r="B1967" t="s">
        <v>22737</v>
      </c>
      <c r="C1967" s="16">
        <v>42736</v>
      </c>
      <c r="D1967" t="s">
        <v>4501</v>
      </c>
      <c r="F1967" t="s">
        <v>53</v>
      </c>
      <c r="G1967" t="s">
        <v>22738</v>
      </c>
      <c r="H1967" t="s">
        <v>4503</v>
      </c>
      <c r="I1967" t="s">
        <v>91</v>
      </c>
      <c r="J1967" t="s">
        <v>22739</v>
      </c>
      <c r="K1967" t="s">
        <v>6498</v>
      </c>
      <c r="L1967" t="s">
        <v>22740</v>
      </c>
      <c r="M1967">
        <v>35.372999999999998</v>
      </c>
      <c r="N1967" t="s">
        <v>4484</v>
      </c>
      <c r="S1967" t="s">
        <v>4485</v>
      </c>
      <c r="T1967" t="s">
        <v>22741</v>
      </c>
      <c r="U1967" t="s">
        <v>22742</v>
      </c>
      <c r="V1967" t="s">
        <v>22743</v>
      </c>
      <c r="W1967" t="s">
        <v>22744</v>
      </c>
      <c r="X1967" t="s">
        <v>22745</v>
      </c>
      <c r="Y1967" t="s">
        <v>22746</v>
      </c>
      <c r="Z1967">
        <v>37</v>
      </c>
      <c r="AM1967">
        <v>2</v>
      </c>
      <c r="AN1967" t="s">
        <v>22747</v>
      </c>
      <c r="AO1967" s="17">
        <v>18568</v>
      </c>
      <c r="AP1967">
        <v>6</v>
      </c>
      <c r="AQ1967" t="s">
        <v>52</v>
      </c>
      <c r="AR1967" s="16">
        <v>44227</v>
      </c>
      <c r="AS1967">
        <v>500000</v>
      </c>
      <c r="AT1967" t="s">
        <v>35</v>
      </c>
      <c r="AU1967">
        <v>606146</v>
      </c>
      <c r="AV1967">
        <v>500000</v>
      </c>
      <c r="AW1967" t="s">
        <v>35</v>
      </c>
      <c r="AX1967">
        <v>606146</v>
      </c>
      <c r="AY1967" t="s">
        <v>91</v>
      </c>
      <c r="AZ1967">
        <v>1175000</v>
      </c>
      <c r="BA1967" t="s">
        <v>35</v>
      </c>
      <c r="BB1967">
        <v>1360843</v>
      </c>
      <c r="BC1967">
        <v>1175000</v>
      </c>
      <c r="BD1967" t="s">
        <v>35</v>
      </c>
      <c r="BE1967">
        <v>1360843</v>
      </c>
      <c r="BG1967">
        <v>1</v>
      </c>
      <c r="CC1967" t="s">
        <v>4926</v>
      </c>
      <c r="CD1967">
        <v>2</v>
      </c>
      <c r="CF1967">
        <v>0</v>
      </c>
      <c r="CG1967">
        <v>1</v>
      </c>
      <c r="CI1967" t="s">
        <v>4580</v>
      </c>
      <c r="CJ1967">
        <v>13870</v>
      </c>
      <c r="CK1967" t="s">
        <v>39</v>
      </c>
      <c r="CL1967">
        <v>13870</v>
      </c>
      <c r="CN1967" t="s">
        <v>4530</v>
      </c>
      <c r="CP1967" t="s">
        <v>12644</v>
      </c>
      <c r="CQ1967" t="s">
        <v>1442</v>
      </c>
      <c r="CU1967">
        <v>13</v>
      </c>
    </row>
    <row r="1968" spans="1:99" x14ac:dyDescent="0.2">
      <c r="A1968" s="21" t="s">
        <v>22748</v>
      </c>
      <c r="B1968" t="s">
        <v>22749</v>
      </c>
      <c r="C1968" s="16">
        <v>42887</v>
      </c>
      <c r="D1968" t="s">
        <v>4546</v>
      </c>
      <c r="F1968" t="s">
        <v>53</v>
      </c>
      <c r="G1968" t="s">
        <v>22750</v>
      </c>
      <c r="H1968" t="s">
        <v>4503</v>
      </c>
      <c r="I1968" t="s">
        <v>91</v>
      </c>
      <c r="J1968" t="s">
        <v>22751</v>
      </c>
      <c r="K1968" t="s">
        <v>4945</v>
      </c>
      <c r="L1968" t="s">
        <v>22752</v>
      </c>
      <c r="M1968">
        <v>35.573999999999998</v>
      </c>
      <c r="N1968" t="s">
        <v>4484</v>
      </c>
      <c r="S1968" t="s">
        <v>4485</v>
      </c>
      <c r="T1968" t="s">
        <v>22753</v>
      </c>
      <c r="W1968" t="s">
        <v>22754</v>
      </c>
      <c r="X1968" t="s">
        <v>22755</v>
      </c>
      <c r="Z1968">
        <v>4</v>
      </c>
      <c r="AM1968">
        <v>3</v>
      </c>
      <c r="AN1968" t="s">
        <v>22756</v>
      </c>
      <c r="AO1968" s="17">
        <v>18568</v>
      </c>
      <c r="AP1968">
        <v>5</v>
      </c>
      <c r="AQ1968" t="s">
        <v>52</v>
      </c>
      <c r="AR1968" s="16">
        <v>44285</v>
      </c>
      <c r="AS1968">
        <v>120000</v>
      </c>
      <c r="AT1968" t="s">
        <v>39</v>
      </c>
      <c r="AU1968">
        <v>120000</v>
      </c>
      <c r="AV1968">
        <v>120000</v>
      </c>
      <c r="AW1968" t="s">
        <v>39</v>
      </c>
      <c r="AX1968">
        <v>120000</v>
      </c>
      <c r="AY1968" t="s">
        <v>91</v>
      </c>
      <c r="AZ1968">
        <v>748305</v>
      </c>
      <c r="BA1968" t="s">
        <v>39</v>
      </c>
      <c r="BB1968">
        <v>748305</v>
      </c>
      <c r="BC1968">
        <v>2581484</v>
      </c>
      <c r="BD1968" t="s">
        <v>39</v>
      </c>
      <c r="BE1968">
        <v>2581484</v>
      </c>
      <c r="BF1968">
        <v>3</v>
      </c>
      <c r="BG1968">
        <v>5</v>
      </c>
      <c r="CC1968" t="s">
        <v>6133</v>
      </c>
      <c r="CD1968">
        <v>6</v>
      </c>
      <c r="CF1968">
        <v>0</v>
      </c>
      <c r="CG1968">
        <v>1</v>
      </c>
      <c r="CI1968" t="s">
        <v>4594</v>
      </c>
    </row>
    <row r="1969" spans="1:99" x14ac:dyDescent="0.2">
      <c r="A1969" s="21" t="s">
        <v>22757</v>
      </c>
      <c r="B1969" t="s">
        <v>22758</v>
      </c>
      <c r="C1969" s="16">
        <v>41518</v>
      </c>
      <c r="D1969" t="s">
        <v>4476</v>
      </c>
      <c r="E1969" t="s">
        <v>4881</v>
      </c>
      <c r="F1969" t="s">
        <v>77</v>
      </c>
      <c r="G1969" t="s">
        <v>22759</v>
      </c>
      <c r="H1969" t="s">
        <v>4503</v>
      </c>
      <c r="I1969" t="s">
        <v>67</v>
      </c>
      <c r="J1969" t="s">
        <v>22760</v>
      </c>
      <c r="K1969" t="s">
        <v>4654</v>
      </c>
      <c r="L1969" t="s">
        <v>22761</v>
      </c>
      <c r="M1969">
        <v>35.704999999999998</v>
      </c>
      <c r="N1969" t="s">
        <v>6289</v>
      </c>
      <c r="O1969" s="16">
        <v>42915</v>
      </c>
      <c r="P1969" t="s">
        <v>4476</v>
      </c>
      <c r="R1969" t="s">
        <v>6290</v>
      </c>
      <c r="S1969" t="s">
        <v>4485</v>
      </c>
      <c r="U1969" t="s">
        <v>22762</v>
      </c>
      <c r="V1969" t="s">
        <v>22763</v>
      </c>
      <c r="W1969" t="s">
        <v>22764</v>
      </c>
      <c r="X1969" t="s">
        <v>22765</v>
      </c>
      <c r="Y1969" t="s">
        <v>22766</v>
      </c>
      <c r="Z1969">
        <v>17</v>
      </c>
      <c r="AM1969">
        <v>2</v>
      </c>
      <c r="AN1969" t="s">
        <v>22767</v>
      </c>
      <c r="AO1969" t="s">
        <v>4528</v>
      </c>
      <c r="AP1969">
        <v>5</v>
      </c>
      <c r="AQ1969" t="s">
        <v>203</v>
      </c>
      <c r="AR1969" s="16">
        <v>42303</v>
      </c>
      <c r="AS1969">
        <v>15700000</v>
      </c>
      <c r="AT1969" t="s">
        <v>39</v>
      </c>
      <c r="AU1969">
        <v>15700000</v>
      </c>
      <c r="AV1969">
        <v>15700000</v>
      </c>
      <c r="AW1969" t="s">
        <v>39</v>
      </c>
      <c r="AX1969">
        <v>15700000</v>
      </c>
      <c r="AY1969" t="s">
        <v>67</v>
      </c>
      <c r="AZ1969">
        <v>18372314</v>
      </c>
      <c r="BA1969" t="s">
        <v>39</v>
      </c>
      <c r="BB1969">
        <v>18372314</v>
      </c>
      <c r="BC1969">
        <v>18372314</v>
      </c>
      <c r="BD1969" t="s">
        <v>39</v>
      </c>
      <c r="BE1969">
        <v>18372314</v>
      </c>
      <c r="BF1969">
        <v>3</v>
      </c>
      <c r="BG1969">
        <v>6</v>
      </c>
      <c r="BH1969" t="s">
        <v>22768</v>
      </c>
      <c r="BI1969" t="s">
        <v>22769</v>
      </c>
      <c r="BJ1969" s="16">
        <v>42915</v>
      </c>
      <c r="BK1969" t="s">
        <v>4476</v>
      </c>
      <c r="BO1969" t="s">
        <v>5195</v>
      </c>
      <c r="CF1969">
        <v>0</v>
      </c>
      <c r="CG1969">
        <v>1</v>
      </c>
      <c r="CI1969" t="s">
        <v>4498</v>
      </c>
    </row>
    <row r="1970" spans="1:99" x14ac:dyDescent="0.2">
      <c r="A1970" s="21" t="s">
        <v>22770</v>
      </c>
      <c r="B1970" t="s">
        <v>22771</v>
      </c>
      <c r="C1970" s="16">
        <v>42005</v>
      </c>
      <c r="D1970" t="s">
        <v>4501</v>
      </c>
      <c r="F1970" t="s">
        <v>77</v>
      </c>
      <c r="G1970" t="s">
        <v>22772</v>
      </c>
      <c r="H1970" t="s">
        <v>4503</v>
      </c>
      <c r="I1970" t="s">
        <v>97</v>
      </c>
      <c r="J1970" t="s">
        <v>22773</v>
      </c>
      <c r="K1970" t="s">
        <v>6538</v>
      </c>
      <c r="L1970" t="s">
        <v>22774</v>
      </c>
      <c r="M1970">
        <v>35.771999999999998</v>
      </c>
      <c r="N1970" t="s">
        <v>4484</v>
      </c>
      <c r="S1970" t="s">
        <v>4485</v>
      </c>
      <c r="T1970" t="s">
        <v>22775</v>
      </c>
      <c r="U1970" t="s">
        <v>22776</v>
      </c>
      <c r="W1970" t="s">
        <v>22777</v>
      </c>
      <c r="X1970" t="s">
        <v>22778</v>
      </c>
      <c r="Z1970">
        <v>13</v>
      </c>
      <c r="AM1970">
        <v>2</v>
      </c>
      <c r="AN1970" t="s">
        <v>22779</v>
      </c>
      <c r="AO1970" s="18">
        <v>44470</v>
      </c>
      <c r="AP1970">
        <v>6</v>
      </c>
      <c r="AR1970" s="16">
        <v>43914</v>
      </c>
      <c r="AS1970">
        <v>1900000</v>
      </c>
      <c r="AT1970" t="s">
        <v>39</v>
      </c>
      <c r="AU1970">
        <v>1900000</v>
      </c>
      <c r="AV1970">
        <v>1900000</v>
      </c>
      <c r="AW1970" t="s">
        <v>39</v>
      </c>
      <c r="AX1970">
        <v>1900000</v>
      </c>
      <c r="AY1970" t="s">
        <v>97</v>
      </c>
      <c r="AZ1970">
        <v>3270000</v>
      </c>
      <c r="BA1970" t="s">
        <v>39</v>
      </c>
      <c r="BB1970">
        <v>3270000</v>
      </c>
      <c r="BC1970">
        <v>3751447</v>
      </c>
      <c r="BD1970" t="s">
        <v>39</v>
      </c>
      <c r="BE1970">
        <v>3751447</v>
      </c>
      <c r="BG1970">
        <v>8</v>
      </c>
      <c r="CC1970" t="s">
        <v>4607</v>
      </c>
      <c r="CD1970">
        <v>2</v>
      </c>
      <c r="CF1970">
        <v>2</v>
      </c>
      <c r="CG1970">
        <v>1</v>
      </c>
      <c r="CH1970" t="s">
        <v>4629</v>
      </c>
    </row>
    <row r="1971" spans="1:99" x14ac:dyDescent="0.2">
      <c r="A1971" s="21" t="s">
        <v>22780</v>
      </c>
      <c r="B1971" t="s">
        <v>22781</v>
      </c>
      <c r="C1971" s="16">
        <v>42309</v>
      </c>
      <c r="D1971" t="s">
        <v>4546</v>
      </c>
      <c r="F1971" t="s">
        <v>77</v>
      </c>
      <c r="G1971" t="s">
        <v>22782</v>
      </c>
    </row>
    <row r="1972" spans="1:99" x14ac:dyDescent="0.2">
      <c r="A1972" s="21" t="s">
        <v>3693</v>
      </c>
      <c r="B1972" t="s">
        <v>3695</v>
      </c>
      <c r="C1972" s="16">
        <v>42370</v>
      </c>
      <c r="D1972" t="s">
        <v>4501</v>
      </c>
      <c r="F1972" t="s">
        <v>77</v>
      </c>
      <c r="G1972" t="s">
        <v>22783</v>
      </c>
      <c r="H1972" t="s">
        <v>4503</v>
      </c>
      <c r="I1972" t="s">
        <v>5327</v>
      </c>
      <c r="J1972" t="s">
        <v>3694</v>
      </c>
      <c r="K1972" t="s">
        <v>4506</v>
      </c>
      <c r="L1972" t="s">
        <v>3696</v>
      </c>
      <c r="M1972">
        <v>35.86</v>
      </c>
      <c r="N1972" t="s">
        <v>4484</v>
      </c>
      <c r="S1972" t="s">
        <v>4485</v>
      </c>
      <c r="T1972" t="s">
        <v>3697</v>
      </c>
      <c r="U1972" t="s">
        <v>22784</v>
      </c>
      <c r="V1972" t="s">
        <v>22785</v>
      </c>
      <c r="W1972" t="s">
        <v>22786</v>
      </c>
      <c r="X1972" t="s">
        <v>22787</v>
      </c>
      <c r="Y1972">
        <v>4402034881854</v>
      </c>
      <c r="Z1972">
        <v>38</v>
      </c>
      <c r="AM1972">
        <v>2</v>
      </c>
      <c r="AN1972" t="s">
        <v>22788</v>
      </c>
      <c r="AO1972" t="s">
        <v>4692</v>
      </c>
      <c r="AP1972">
        <v>3</v>
      </c>
      <c r="AR1972" s="16">
        <v>42866</v>
      </c>
      <c r="AS1972">
        <v>111648</v>
      </c>
      <c r="AT1972" t="s">
        <v>1244</v>
      </c>
      <c r="AU1972">
        <v>143896</v>
      </c>
      <c r="AV1972">
        <v>111648</v>
      </c>
      <c r="AW1972" t="s">
        <v>1244</v>
      </c>
      <c r="AX1972">
        <v>143896</v>
      </c>
      <c r="AY1972" t="s">
        <v>5327</v>
      </c>
      <c r="AZ1972">
        <v>5940583</v>
      </c>
      <c r="BA1972" t="s">
        <v>39</v>
      </c>
      <c r="BB1972">
        <v>5940583</v>
      </c>
      <c r="BC1972">
        <v>5945592</v>
      </c>
      <c r="BD1972" t="s">
        <v>39</v>
      </c>
      <c r="BE1972">
        <v>5945592</v>
      </c>
      <c r="CC1972" t="s">
        <v>4607</v>
      </c>
      <c r="CD1972">
        <v>2</v>
      </c>
      <c r="CP1972" t="s">
        <v>4581</v>
      </c>
    </row>
    <row r="1973" spans="1:99" x14ac:dyDescent="0.2">
      <c r="A1973" s="21" t="s">
        <v>22789</v>
      </c>
      <c r="B1973" t="s">
        <v>22790</v>
      </c>
      <c r="C1973" s="16">
        <v>41409</v>
      </c>
      <c r="D1973" t="s">
        <v>4476</v>
      </c>
      <c r="F1973" t="s">
        <v>53</v>
      </c>
      <c r="G1973" t="s">
        <v>22791</v>
      </c>
      <c r="H1973" t="s">
        <v>4503</v>
      </c>
      <c r="I1973" t="s">
        <v>97</v>
      </c>
      <c r="J1973" t="s">
        <v>22792</v>
      </c>
      <c r="K1973" t="s">
        <v>22793</v>
      </c>
      <c r="L1973" t="s">
        <v>22794</v>
      </c>
      <c r="M1973">
        <v>35.862000000000002</v>
      </c>
      <c r="N1973" t="s">
        <v>4484</v>
      </c>
      <c r="S1973" t="s">
        <v>4485</v>
      </c>
      <c r="T1973" t="s">
        <v>22795</v>
      </c>
      <c r="U1973" t="s">
        <v>22796</v>
      </c>
      <c r="V1973" t="s">
        <v>22797</v>
      </c>
      <c r="W1973" t="s">
        <v>22798</v>
      </c>
      <c r="X1973" t="s">
        <v>22799</v>
      </c>
      <c r="Y1973">
        <v>4570555678</v>
      </c>
      <c r="AM1973">
        <v>2</v>
      </c>
      <c r="AN1973" t="s">
        <v>22800</v>
      </c>
      <c r="AO1973" s="17">
        <v>18568</v>
      </c>
      <c r="AP1973">
        <v>3</v>
      </c>
      <c r="AR1973" s="16">
        <v>43476</v>
      </c>
      <c r="AS1973">
        <v>22000000</v>
      </c>
      <c r="AT1973" t="s">
        <v>3177</v>
      </c>
      <c r="AU1973">
        <v>3379935</v>
      </c>
      <c r="AV1973">
        <v>22000000</v>
      </c>
      <c r="AW1973" t="s">
        <v>3177</v>
      </c>
      <c r="AX1973">
        <v>3379935</v>
      </c>
      <c r="AY1973" t="s">
        <v>97</v>
      </c>
      <c r="AZ1973">
        <v>3379935</v>
      </c>
      <c r="BA1973" t="s">
        <v>39</v>
      </c>
      <c r="BB1973">
        <v>3379935</v>
      </c>
      <c r="BC1973">
        <v>3379935</v>
      </c>
      <c r="BD1973" t="s">
        <v>39</v>
      </c>
      <c r="BE1973">
        <v>3379935</v>
      </c>
      <c r="BF1973">
        <v>2</v>
      </c>
      <c r="BG1973">
        <v>3</v>
      </c>
      <c r="CC1973" t="s">
        <v>4607</v>
      </c>
      <c r="CD1973">
        <v>1</v>
      </c>
      <c r="CF1973">
        <v>0</v>
      </c>
      <c r="CG1973">
        <v>2</v>
      </c>
      <c r="CH1973" t="s">
        <v>4629</v>
      </c>
    </row>
    <row r="1974" spans="1:99" x14ac:dyDescent="0.2">
      <c r="A1974" s="21" t="s">
        <v>2347</v>
      </c>
      <c r="B1974" t="s">
        <v>2349</v>
      </c>
      <c r="C1974" s="16">
        <v>42370</v>
      </c>
      <c r="D1974" t="s">
        <v>4501</v>
      </c>
      <c r="F1974" t="s">
        <v>77</v>
      </c>
      <c r="G1974" t="s">
        <v>22801</v>
      </c>
      <c r="H1974" t="s">
        <v>4503</v>
      </c>
      <c r="I1974" t="s">
        <v>52</v>
      </c>
      <c r="J1974" t="s">
        <v>2348</v>
      </c>
      <c r="K1974" t="s">
        <v>4506</v>
      </c>
      <c r="L1974" t="s">
        <v>2350</v>
      </c>
      <c r="M1974">
        <v>35.896999999999998</v>
      </c>
      <c r="N1974" t="s">
        <v>4484</v>
      </c>
      <c r="S1974" t="s">
        <v>4485</v>
      </c>
      <c r="T1974" t="s">
        <v>2351</v>
      </c>
      <c r="U1974" t="s">
        <v>22802</v>
      </c>
      <c r="W1974" t="s">
        <v>22803</v>
      </c>
      <c r="X1974" t="s">
        <v>22804</v>
      </c>
      <c r="Y1974">
        <v>441313220999</v>
      </c>
      <c r="Z1974">
        <v>5</v>
      </c>
      <c r="AM1974">
        <v>1</v>
      </c>
      <c r="AN1974" t="s">
        <v>22805</v>
      </c>
      <c r="AO1974" s="17">
        <v>18568</v>
      </c>
      <c r="AP1974">
        <v>3</v>
      </c>
      <c r="AQ1974" t="s">
        <v>52</v>
      </c>
      <c r="AR1974" s="16">
        <v>43858</v>
      </c>
      <c r="AY1974" t="s">
        <v>52</v>
      </c>
      <c r="AZ1974">
        <v>1034453</v>
      </c>
      <c r="BA1974" t="s">
        <v>39</v>
      </c>
      <c r="BB1974">
        <v>1034453</v>
      </c>
      <c r="BC1974">
        <v>1034453</v>
      </c>
      <c r="BD1974" t="s">
        <v>39</v>
      </c>
      <c r="BE1974">
        <v>1034453</v>
      </c>
      <c r="BF1974">
        <v>1</v>
      </c>
      <c r="BG1974">
        <v>4</v>
      </c>
      <c r="CP1974" t="s">
        <v>22806</v>
      </c>
      <c r="CQ1974" t="s">
        <v>22807</v>
      </c>
      <c r="CU1974">
        <v>27</v>
      </c>
    </row>
    <row r="1975" spans="1:99" x14ac:dyDescent="0.2">
      <c r="A1975" s="21" t="s">
        <v>1368</v>
      </c>
      <c r="B1975" t="s">
        <v>1370</v>
      </c>
      <c r="C1975" s="16">
        <v>42990</v>
      </c>
      <c r="D1975" t="s">
        <v>4476</v>
      </c>
      <c r="F1975" t="s">
        <v>77</v>
      </c>
      <c r="G1975" t="s">
        <v>22808</v>
      </c>
      <c r="H1975" t="s">
        <v>4503</v>
      </c>
      <c r="I1975" t="s">
        <v>5830</v>
      </c>
      <c r="J1975" t="s">
        <v>1369</v>
      </c>
      <c r="K1975" t="s">
        <v>4506</v>
      </c>
      <c r="L1975" t="s">
        <v>1371</v>
      </c>
      <c r="M1975">
        <v>36.002000000000002</v>
      </c>
      <c r="N1975" t="s">
        <v>4484</v>
      </c>
      <c r="S1975" t="s">
        <v>4485</v>
      </c>
      <c r="T1975" t="s">
        <v>1372</v>
      </c>
      <c r="U1975" t="s">
        <v>22809</v>
      </c>
      <c r="V1975" t="s">
        <v>22810</v>
      </c>
      <c r="W1975" t="s">
        <v>22811</v>
      </c>
      <c r="X1975" t="s">
        <v>22812</v>
      </c>
      <c r="Z1975">
        <v>2</v>
      </c>
      <c r="AM1975">
        <v>2</v>
      </c>
      <c r="AN1975" t="s">
        <v>22813</v>
      </c>
      <c r="AO1975" s="17">
        <v>18568</v>
      </c>
      <c r="AP1975">
        <v>3</v>
      </c>
      <c r="AQ1975" t="s">
        <v>52</v>
      </c>
      <c r="AR1975" s="16">
        <v>43891</v>
      </c>
      <c r="AS1975">
        <v>250000</v>
      </c>
      <c r="AT1975" t="s">
        <v>1244</v>
      </c>
      <c r="AU1975">
        <v>319512</v>
      </c>
      <c r="AV1975">
        <v>500000</v>
      </c>
      <c r="AW1975" t="s">
        <v>1244</v>
      </c>
      <c r="AX1975">
        <v>646389</v>
      </c>
      <c r="AY1975" t="s">
        <v>52</v>
      </c>
      <c r="AZ1975">
        <v>850000</v>
      </c>
      <c r="BA1975" t="s">
        <v>1244</v>
      </c>
      <c r="BB1975">
        <v>1128521</v>
      </c>
      <c r="BC1975">
        <v>1100000</v>
      </c>
      <c r="BD1975" t="s">
        <v>1244</v>
      </c>
      <c r="BE1975">
        <v>1448034</v>
      </c>
      <c r="CC1975" t="s">
        <v>10384</v>
      </c>
      <c r="CD1975">
        <v>4</v>
      </c>
      <c r="CP1975" t="s">
        <v>5594</v>
      </c>
      <c r="CU1975">
        <v>23</v>
      </c>
    </row>
    <row r="1976" spans="1:99" x14ac:dyDescent="0.2">
      <c r="A1976" s="21" t="s">
        <v>22814</v>
      </c>
      <c r="B1976" t="s">
        <v>22815</v>
      </c>
      <c r="C1976" s="16">
        <v>42278</v>
      </c>
      <c r="D1976" t="s">
        <v>4476</v>
      </c>
      <c r="F1976" t="s">
        <v>77</v>
      </c>
      <c r="G1976" t="s">
        <v>22816</v>
      </c>
      <c r="H1976" t="s">
        <v>4503</v>
      </c>
      <c r="I1976" t="s">
        <v>67</v>
      </c>
      <c r="J1976" t="s">
        <v>22817</v>
      </c>
      <c r="K1976" t="s">
        <v>6956</v>
      </c>
      <c r="L1976" t="s">
        <v>22818</v>
      </c>
      <c r="M1976">
        <v>36.04</v>
      </c>
      <c r="N1976" t="s">
        <v>4484</v>
      </c>
      <c r="S1976" t="s">
        <v>4485</v>
      </c>
      <c r="T1976" t="s">
        <v>22819</v>
      </c>
      <c r="U1976" t="s">
        <v>22820</v>
      </c>
      <c r="V1976" t="s">
        <v>22821</v>
      </c>
      <c r="W1976" t="s">
        <v>22822</v>
      </c>
      <c r="X1976" t="s">
        <v>22823</v>
      </c>
      <c r="Y1976" t="s">
        <v>22824</v>
      </c>
      <c r="Z1976">
        <v>1</v>
      </c>
      <c r="AM1976">
        <v>2</v>
      </c>
      <c r="AN1976" t="s">
        <v>22825</v>
      </c>
      <c r="AO1976" s="17">
        <v>18568</v>
      </c>
      <c r="AP1976">
        <v>4</v>
      </c>
      <c r="AQ1976" t="s">
        <v>61</v>
      </c>
      <c r="AR1976" s="16">
        <v>44001</v>
      </c>
      <c r="AS1976">
        <v>2000000</v>
      </c>
      <c r="AT1976" t="s">
        <v>35</v>
      </c>
      <c r="AU1976">
        <v>2235900</v>
      </c>
      <c r="AV1976">
        <v>2000000</v>
      </c>
      <c r="AW1976" t="s">
        <v>35</v>
      </c>
      <c r="AX1976">
        <v>2235900</v>
      </c>
      <c r="AY1976" t="s">
        <v>67</v>
      </c>
      <c r="AZ1976">
        <v>4500000</v>
      </c>
      <c r="BA1976" t="s">
        <v>35</v>
      </c>
      <c r="BB1976">
        <v>5131120</v>
      </c>
      <c r="BC1976">
        <v>4500000</v>
      </c>
      <c r="BD1976" t="s">
        <v>35</v>
      </c>
      <c r="BE1976">
        <v>5131120</v>
      </c>
      <c r="BF1976">
        <v>2</v>
      </c>
      <c r="BG1976">
        <v>2</v>
      </c>
      <c r="CC1976" t="s">
        <v>5244</v>
      </c>
      <c r="CD1976">
        <v>7</v>
      </c>
      <c r="CF1976">
        <v>0</v>
      </c>
      <c r="CG1976">
        <v>1</v>
      </c>
      <c r="CI1976" t="s">
        <v>4594</v>
      </c>
    </row>
    <row r="1977" spans="1:99" x14ac:dyDescent="0.2">
      <c r="A1977" s="21" t="s">
        <v>22826</v>
      </c>
      <c r="B1977" t="s">
        <v>22827</v>
      </c>
      <c r="C1977" s="16">
        <v>42826</v>
      </c>
      <c r="D1977" t="s">
        <v>4476</v>
      </c>
      <c r="F1977" t="s">
        <v>77</v>
      </c>
      <c r="G1977" t="s">
        <v>22828</v>
      </c>
      <c r="H1977" t="s">
        <v>4503</v>
      </c>
      <c r="I1977" t="s">
        <v>91</v>
      </c>
      <c r="J1977" t="s">
        <v>22829</v>
      </c>
      <c r="K1977" t="s">
        <v>6538</v>
      </c>
      <c r="L1977" t="s">
        <v>22830</v>
      </c>
      <c r="M1977">
        <v>36.475000000000001</v>
      </c>
      <c r="N1977" t="s">
        <v>4484</v>
      </c>
      <c r="S1977" t="s">
        <v>4485</v>
      </c>
      <c r="T1977" t="s">
        <v>22831</v>
      </c>
      <c r="V1977" t="s">
        <v>22832</v>
      </c>
      <c r="W1977" t="s">
        <v>22833</v>
      </c>
      <c r="X1977" t="s">
        <v>22834</v>
      </c>
      <c r="AM1977">
        <v>4</v>
      </c>
      <c r="AN1977" t="s">
        <v>22835</v>
      </c>
      <c r="AO1977" s="17">
        <v>18568</v>
      </c>
      <c r="AP1977">
        <v>5</v>
      </c>
      <c r="AQ1977" t="s">
        <v>52</v>
      </c>
      <c r="AR1977" s="16">
        <v>44317</v>
      </c>
      <c r="AS1977">
        <v>671000</v>
      </c>
      <c r="AT1977" t="s">
        <v>35</v>
      </c>
      <c r="AU1977">
        <v>806538</v>
      </c>
      <c r="AV1977">
        <v>671000</v>
      </c>
      <c r="AW1977" t="s">
        <v>35</v>
      </c>
      <c r="AX1977">
        <v>806538</v>
      </c>
      <c r="AY1977" t="s">
        <v>91</v>
      </c>
      <c r="AZ1977">
        <v>1827000</v>
      </c>
      <c r="BA1977" t="s">
        <v>35</v>
      </c>
      <c r="BB1977">
        <v>2116942</v>
      </c>
      <c r="BC1977">
        <v>2261350</v>
      </c>
      <c r="BD1977" t="s">
        <v>39</v>
      </c>
      <c r="BE1977">
        <v>2261350</v>
      </c>
      <c r="CC1977" t="s">
        <v>4607</v>
      </c>
      <c r="CD1977">
        <v>3</v>
      </c>
      <c r="CN1977" t="s">
        <v>5008</v>
      </c>
      <c r="CP1977" t="s">
        <v>22836</v>
      </c>
    </row>
    <row r="1978" spans="1:99" x14ac:dyDescent="0.2">
      <c r="A1978" s="21" t="s">
        <v>146</v>
      </c>
      <c r="B1978" t="s">
        <v>147</v>
      </c>
      <c r="C1978" s="16">
        <v>42005</v>
      </c>
      <c r="D1978" t="s">
        <v>4501</v>
      </c>
      <c r="F1978" t="s">
        <v>53</v>
      </c>
      <c r="G1978" t="s">
        <v>22837</v>
      </c>
    </row>
    <row r="1979" spans="1:99" x14ac:dyDescent="0.2">
      <c r="A1979" s="21" t="s">
        <v>2293</v>
      </c>
      <c r="B1979" t="s">
        <v>2295</v>
      </c>
      <c r="C1979" s="16">
        <v>42534</v>
      </c>
      <c r="D1979" t="s">
        <v>4476</v>
      </c>
      <c r="F1979" t="s">
        <v>53</v>
      </c>
      <c r="G1979" t="s">
        <v>22838</v>
      </c>
      <c r="H1979" t="s">
        <v>4503</v>
      </c>
      <c r="I1979" t="s">
        <v>5830</v>
      </c>
      <c r="J1979" t="s">
        <v>2294</v>
      </c>
      <c r="K1979" t="s">
        <v>4506</v>
      </c>
      <c r="L1979" t="s">
        <v>2296</v>
      </c>
      <c r="M1979">
        <v>36.621000000000002</v>
      </c>
      <c r="N1979" t="s">
        <v>4484</v>
      </c>
      <c r="S1979" t="s">
        <v>4485</v>
      </c>
      <c r="T1979" t="s">
        <v>2297</v>
      </c>
      <c r="U1979" t="s">
        <v>22839</v>
      </c>
      <c r="V1979" t="s">
        <v>22840</v>
      </c>
      <c r="W1979" t="s">
        <v>22841</v>
      </c>
      <c r="X1979" t="s">
        <v>22842</v>
      </c>
      <c r="Z1979">
        <v>13</v>
      </c>
      <c r="AM1979">
        <v>2</v>
      </c>
      <c r="AN1979" t="s">
        <v>22843</v>
      </c>
      <c r="AO1979" s="17">
        <v>18568</v>
      </c>
      <c r="AP1979">
        <v>4</v>
      </c>
      <c r="AQ1979" t="s">
        <v>52</v>
      </c>
      <c r="AR1979" s="16">
        <v>43921</v>
      </c>
      <c r="AS1979">
        <v>750000</v>
      </c>
      <c r="AT1979" t="s">
        <v>1244</v>
      </c>
      <c r="AU1979">
        <v>930524</v>
      </c>
      <c r="AV1979">
        <v>2254671</v>
      </c>
      <c r="AW1979" t="s">
        <v>1244</v>
      </c>
      <c r="AX1979">
        <v>2869852</v>
      </c>
      <c r="AY1979" t="s">
        <v>52</v>
      </c>
      <c r="AZ1979">
        <v>2504671</v>
      </c>
      <c r="BA1979" t="s">
        <v>1244</v>
      </c>
      <c r="BB1979">
        <v>3179561</v>
      </c>
      <c r="BC1979">
        <v>3454671</v>
      </c>
      <c r="BD1979" t="s">
        <v>1244</v>
      </c>
      <c r="BE1979">
        <v>4377657</v>
      </c>
      <c r="BF1979">
        <v>2</v>
      </c>
      <c r="BG1979">
        <v>14</v>
      </c>
      <c r="CC1979" t="s">
        <v>10384</v>
      </c>
      <c r="CD1979">
        <v>4</v>
      </c>
      <c r="CP1979" t="s">
        <v>22844</v>
      </c>
      <c r="CQ1979" t="s">
        <v>22845</v>
      </c>
      <c r="CU1979">
        <v>11</v>
      </c>
    </row>
    <row r="1980" spans="1:99" x14ac:dyDescent="0.2">
      <c r="A1980" s="21" t="s">
        <v>22846</v>
      </c>
      <c r="B1980" t="s">
        <v>22847</v>
      </c>
      <c r="C1980" s="16">
        <v>41692</v>
      </c>
      <c r="D1980" t="s">
        <v>4476</v>
      </c>
      <c r="F1980" t="s">
        <v>77</v>
      </c>
      <c r="G1980" t="s">
        <v>22848</v>
      </c>
      <c r="H1980" t="s">
        <v>4503</v>
      </c>
      <c r="I1980" t="s">
        <v>52</v>
      </c>
      <c r="J1980" t="s">
        <v>22849</v>
      </c>
      <c r="K1980" t="s">
        <v>7045</v>
      </c>
      <c r="L1980" t="s">
        <v>22850</v>
      </c>
      <c r="M1980">
        <v>36.988999999999997</v>
      </c>
      <c r="N1980" t="s">
        <v>4484</v>
      </c>
      <c r="S1980" t="s">
        <v>4485</v>
      </c>
      <c r="T1980" t="s">
        <v>22851</v>
      </c>
      <c r="U1980" t="s">
        <v>22852</v>
      </c>
      <c r="V1980" t="s">
        <v>22853</v>
      </c>
      <c r="W1980" t="s">
        <v>22854</v>
      </c>
      <c r="X1980" t="s">
        <v>22855</v>
      </c>
      <c r="Y1980" t="s">
        <v>22856</v>
      </c>
      <c r="Z1980">
        <v>7</v>
      </c>
      <c r="AB1980" t="s">
        <v>22857</v>
      </c>
      <c r="AC1980" t="s">
        <v>14867</v>
      </c>
      <c r="AD1980">
        <v>7</v>
      </c>
      <c r="AE1980">
        <v>7</v>
      </c>
      <c r="AM1980">
        <v>2</v>
      </c>
      <c r="AN1980" t="s">
        <v>22858</v>
      </c>
      <c r="AO1980" s="18">
        <v>44470</v>
      </c>
      <c r="AP1980">
        <v>3</v>
      </c>
      <c r="AQ1980" t="s">
        <v>52</v>
      </c>
      <c r="AR1980" s="16">
        <v>42614</v>
      </c>
      <c r="AS1980">
        <v>650000</v>
      </c>
      <c r="AT1980" t="s">
        <v>39</v>
      </c>
      <c r="AU1980">
        <v>650000</v>
      </c>
      <c r="AV1980">
        <v>650000</v>
      </c>
      <c r="AW1980" t="s">
        <v>39</v>
      </c>
      <c r="AX1980">
        <v>650000</v>
      </c>
      <c r="AY1980" t="s">
        <v>52</v>
      </c>
      <c r="AZ1980">
        <v>1023140</v>
      </c>
      <c r="BA1980" t="s">
        <v>39</v>
      </c>
      <c r="BB1980">
        <v>1023140</v>
      </c>
      <c r="BC1980">
        <v>1023140</v>
      </c>
      <c r="BD1980" t="s">
        <v>39</v>
      </c>
      <c r="BE1980">
        <v>1023140</v>
      </c>
      <c r="BF1980">
        <v>1</v>
      </c>
      <c r="BG1980">
        <v>10</v>
      </c>
      <c r="CC1980" t="s">
        <v>4926</v>
      </c>
      <c r="CD1980">
        <v>2</v>
      </c>
      <c r="CJ1980">
        <v>45828</v>
      </c>
      <c r="CK1980" t="s">
        <v>39</v>
      </c>
      <c r="CL1980">
        <v>45828</v>
      </c>
      <c r="CN1980" t="s">
        <v>4530</v>
      </c>
      <c r="CP1980" t="s">
        <v>8892</v>
      </c>
      <c r="CQ1980" t="s">
        <v>22859</v>
      </c>
      <c r="CU1980">
        <v>56</v>
      </c>
    </row>
    <row r="1981" spans="1:99" x14ac:dyDescent="0.2">
      <c r="A1981" s="21" t="s">
        <v>22860</v>
      </c>
      <c r="B1981" t="s">
        <v>22861</v>
      </c>
      <c r="C1981" s="16">
        <v>42241</v>
      </c>
      <c r="D1981" t="s">
        <v>4476</v>
      </c>
      <c r="F1981" t="s">
        <v>53</v>
      </c>
      <c r="G1981" t="s">
        <v>22862</v>
      </c>
      <c r="H1981" t="s">
        <v>4503</v>
      </c>
      <c r="I1981" t="s">
        <v>52</v>
      </c>
      <c r="J1981" t="s">
        <v>1568</v>
      </c>
      <c r="K1981" t="s">
        <v>22863</v>
      </c>
      <c r="L1981" t="s">
        <v>22864</v>
      </c>
      <c r="M1981">
        <v>37.51</v>
      </c>
      <c r="N1981" t="s">
        <v>4484</v>
      </c>
      <c r="S1981" t="s">
        <v>4485</v>
      </c>
      <c r="T1981" t="s">
        <v>22865</v>
      </c>
      <c r="U1981" t="s">
        <v>22866</v>
      </c>
      <c r="W1981" t="s">
        <v>22867</v>
      </c>
      <c r="X1981" t="s">
        <v>22868</v>
      </c>
      <c r="Y1981" t="s">
        <v>22869</v>
      </c>
      <c r="Z1981">
        <v>1</v>
      </c>
      <c r="AM1981">
        <v>3</v>
      </c>
      <c r="AN1981" t="s">
        <v>22870</v>
      </c>
      <c r="AO1981" s="17">
        <v>18568</v>
      </c>
      <c r="AP1981">
        <v>8</v>
      </c>
      <c r="AQ1981" t="s">
        <v>52</v>
      </c>
      <c r="AR1981" s="16">
        <v>43434</v>
      </c>
      <c r="AS1981">
        <v>3433845</v>
      </c>
      <c r="AT1981" t="s">
        <v>39</v>
      </c>
      <c r="AU1981">
        <v>3433845</v>
      </c>
      <c r="AV1981">
        <v>3433845</v>
      </c>
      <c r="AW1981" t="s">
        <v>39</v>
      </c>
      <c r="AX1981">
        <v>3433845</v>
      </c>
      <c r="AY1981" t="s">
        <v>52</v>
      </c>
      <c r="AZ1981">
        <v>8140733</v>
      </c>
      <c r="BA1981" t="s">
        <v>39</v>
      </c>
      <c r="BB1981">
        <v>8140733</v>
      </c>
      <c r="BC1981">
        <v>8730733</v>
      </c>
      <c r="BD1981" t="s">
        <v>39</v>
      </c>
      <c r="BE1981">
        <v>8730733</v>
      </c>
      <c r="CC1981" t="s">
        <v>4791</v>
      </c>
      <c r="CD1981">
        <v>8</v>
      </c>
      <c r="CF1981">
        <v>0</v>
      </c>
      <c r="CG1981">
        <v>1</v>
      </c>
      <c r="CI1981" t="s">
        <v>4594</v>
      </c>
    </row>
    <row r="1982" spans="1:99" x14ac:dyDescent="0.2">
      <c r="A1982" s="21" t="s">
        <v>22871</v>
      </c>
      <c r="B1982" t="s">
        <v>22872</v>
      </c>
      <c r="C1982" s="16">
        <v>43405</v>
      </c>
      <c r="D1982" t="s">
        <v>4546</v>
      </c>
      <c r="G1982" t="s">
        <v>22873</v>
      </c>
      <c r="H1982" t="s">
        <v>4503</v>
      </c>
      <c r="I1982" t="s">
        <v>52</v>
      </c>
      <c r="J1982" t="s">
        <v>57</v>
      </c>
      <c r="K1982" t="s">
        <v>4506</v>
      </c>
      <c r="L1982" t="s">
        <v>22874</v>
      </c>
      <c r="M1982">
        <v>37.616999999999997</v>
      </c>
      <c r="N1982" t="s">
        <v>4484</v>
      </c>
      <c r="S1982" t="s">
        <v>4485</v>
      </c>
      <c r="T1982" t="s">
        <v>22875</v>
      </c>
      <c r="U1982" t="s">
        <v>22876</v>
      </c>
      <c r="V1982" t="s">
        <v>22877</v>
      </c>
      <c r="W1982" t="s">
        <v>22878</v>
      </c>
      <c r="X1982" t="s">
        <v>22879</v>
      </c>
      <c r="Y1982" t="s">
        <v>22880</v>
      </c>
      <c r="Z1982">
        <v>4</v>
      </c>
      <c r="AM1982">
        <v>1</v>
      </c>
      <c r="AN1982" t="s">
        <v>22881</v>
      </c>
      <c r="AO1982" s="17">
        <v>18568</v>
      </c>
      <c r="AP1982">
        <v>3</v>
      </c>
      <c r="AQ1982" t="s">
        <v>52</v>
      </c>
      <c r="AR1982" s="16">
        <v>44327</v>
      </c>
      <c r="AS1982">
        <v>1000000</v>
      </c>
      <c r="AT1982" t="s">
        <v>1244</v>
      </c>
      <c r="AU1982">
        <v>1413545</v>
      </c>
      <c r="AV1982">
        <v>1000000</v>
      </c>
      <c r="AW1982" t="s">
        <v>1244</v>
      </c>
      <c r="AX1982">
        <v>1413545</v>
      </c>
      <c r="AY1982" t="s">
        <v>52</v>
      </c>
      <c r="AZ1982">
        <v>2532957</v>
      </c>
      <c r="BA1982" t="s">
        <v>39</v>
      </c>
      <c r="BB1982">
        <v>2532957</v>
      </c>
      <c r="BC1982">
        <v>2532957</v>
      </c>
      <c r="BD1982" t="s">
        <v>39</v>
      </c>
      <c r="BE1982">
        <v>2532957</v>
      </c>
      <c r="BF1982">
        <v>1</v>
      </c>
      <c r="BG1982">
        <v>7</v>
      </c>
      <c r="CC1982" t="s">
        <v>4791</v>
      </c>
      <c r="CD1982">
        <v>2</v>
      </c>
      <c r="CP1982" t="s">
        <v>4555</v>
      </c>
      <c r="CQ1982" t="s">
        <v>22882</v>
      </c>
    </row>
    <row r="1983" spans="1:99" x14ac:dyDescent="0.2">
      <c r="A1983" s="21" t="s">
        <v>22883</v>
      </c>
      <c r="B1983" t="s">
        <v>22884</v>
      </c>
      <c r="C1983" s="16">
        <v>43313</v>
      </c>
      <c r="D1983" t="s">
        <v>4476</v>
      </c>
      <c r="F1983" t="s">
        <v>77</v>
      </c>
      <c r="G1983" t="s">
        <v>22885</v>
      </c>
      <c r="H1983" t="s">
        <v>4503</v>
      </c>
      <c r="I1983" t="s">
        <v>5830</v>
      </c>
      <c r="J1983" t="s">
        <v>14493</v>
      </c>
      <c r="K1983" t="s">
        <v>5486</v>
      </c>
      <c r="L1983" t="s">
        <v>22886</v>
      </c>
      <c r="M1983">
        <v>37.677</v>
      </c>
      <c r="N1983" t="s">
        <v>4484</v>
      </c>
      <c r="S1983" t="s">
        <v>4485</v>
      </c>
      <c r="T1983" t="s">
        <v>22887</v>
      </c>
      <c r="U1983" t="s">
        <v>22888</v>
      </c>
      <c r="V1983" t="s">
        <v>22889</v>
      </c>
      <c r="W1983" t="s">
        <v>22890</v>
      </c>
      <c r="AM1983">
        <v>3</v>
      </c>
      <c r="AN1983" t="s">
        <v>22891</v>
      </c>
      <c r="AO1983" s="17">
        <v>18568</v>
      </c>
      <c r="AP1983">
        <v>4</v>
      </c>
      <c r="AQ1983" t="s">
        <v>52</v>
      </c>
      <c r="AR1983" s="16">
        <v>44300</v>
      </c>
      <c r="AV1983">
        <v>500000</v>
      </c>
      <c r="AW1983" t="s">
        <v>35</v>
      </c>
      <c r="AX1983">
        <v>565724</v>
      </c>
      <c r="AY1983" t="s">
        <v>91</v>
      </c>
      <c r="AZ1983">
        <v>675920</v>
      </c>
      <c r="BA1983" t="s">
        <v>39</v>
      </c>
      <c r="BB1983">
        <v>675920</v>
      </c>
      <c r="BC1983">
        <v>675920</v>
      </c>
      <c r="BD1983" t="s">
        <v>39</v>
      </c>
      <c r="BE1983">
        <v>675920</v>
      </c>
      <c r="BF1983">
        <v>1</v>
      </c>
      <c r="BG1983">
        <v>7</v>
      </c>
      <c r="CC1983" t="s">
        <v>7211</v>
      </c>
      <c r="CD1983">
        <v>7</v>
      </c>
      <c r="CN1983" t="s">
        <v>4530</v>
      </c>
      <c r="CP1983" t="s">
        <v>5594</v>
      </c>
      <c r="CQ1983" t="s">
        <v>22892</v>
      </c>
    </row>
    <row r="1984" spans="1:99" x14ac:dyDescent="0.2">
      <c r="A1984" s="21" t="s">
        <v>22893</v>
      </c>
      <c r="B1984" t="s">
        <v>22894</v>
      </c>
      <c r="C1984" s="16">
        <v>43633</v>
      </c>
      <c r="D1984" t="s">
        <v>4476</v>
      </c>
      <c r="H1984" t="s">
        <v>4503</v>
      </c>
      <c r="I1984" t="s">
        <v>91</v>
      </c>
      <c r="J1984" t="s">
        <v>22895</v>
      </c>
      <c r="K1984" t="s">
        <v>4587</v>
      </c>
      <c r="L1984" t="s">
        <v>22896</v>
      </c>
      <c r="M1984">
        <v>37.688000000000002</v>
      </c>
      <c r="N1984" t="s">
        <v>4484</v>
      </c>
      <c r="S1984" t="s">
        <v>4485</v>
      </c>
      <c r="T1984" t="s">
        <v>22897</v>
      </c>
      <c r="U1984" t="s">
        <v>22898</v>
      </c>
      <c r="W1984" t="s">
        <v>22899</v>
      </c>
      <c r="X1984" t="s">
        <v>22900</v>
      </c>
      <c r="Z1984">
        <v>1</v>
      </c>
      <c r="AM1984">
        <v>2</v>
      </c>
      <c r="AN1984" t="s">
        <v>22901</v>
      </c>
      <c r="AO1984" s="18">
        <v>44470</v>
      </c>
      <c r="AP1984">
        <v>3</v>
      </c>
      <c r="AQ1984" t="s">
        <v>52</v>
      </c>
      <c r="AR1984" s="16">
        <v>44152</v>
      </c>
      <c r="AS1984">
        <v>5000000</v>
      </c>
      <c r="AT1984" t="s">
        <v>5006</v>
      </c>
      <c r="AU1984">
        <v>579931</v>
      </c>
      <c r="AV1984">
        <v>5000000</v>
      </c>
      <c r="AW1984" t="s">
        <v>5006</v>
      </c>
      <c r="AX1984">
        <v>579931</v>
      </c>
      <c r="AY1984" t="s">
        <v>91</v>
      </c>
      <c r="AZ1984">
        <v>5000000</v>
      </c>
      <c r="BA1984" t="s">
        <v>5006</v>
      </c>
      <c r="BB1984">
        <v>579931</v>
      </c>
      <c r="BC1984">
        <v>5700000</v>
      </c>
      <c r="BD1984" t="s">
        <v>5006</v>
      </c>
      <c r="BE1984">
        <v>651688</v>
      </c>
      <c r="BF1984">
        <v>2</v>
      </c>
      <c r="BG1984">
        <v>3</v>
      </c>
      <c r="CC1984" t="s">
        <v>4607</v>
      </c>
      <c r="CD1984">
        <v>1</v>
      </c>
      <c r="CN1984" t="s">
        <v>5008</v>
      </c>
      <c r="CP1984" t="s">
        <v>22902</v>
      </c>
      <c r="CQ1984" t="s">
        <v>22903</v>
      </c>
    </row>
    <row r="1985" spans="1:99" x14ac:dyDescent="0.2">
      <c r="A1985" s="21" t="s">
        <v>22904</v>
      </c>
      <c r="B1985" t="s">
        <v>22905</v>
      </c>
      <c r="C1985" s="16">
        <v>43146</v>
      </c>
      <c r="D1985" t="s">
        <v>4476</v>
      </c>
      <c r="F1985" t="s">
        <v>53</v>
      </c>
      <c r="G1985" t="s">
        <v>22906</v>
      </c>
      <c r="H1985" t="s">
        <v>4503</v>
      </c>
      <c r="I1985" t="s">
        <v>52</v>
      </c>
      <c r="J1985" t="s">
        <v>14662</v>
      </c>
      <c r="K1985" t="s">
        <v>22907</v>
      </c>
      <c r="L1985" t="s">
        <v>22908</v>
      </c>
      <c r="M1985">
        <v>38.234000000000002</v>
      </c>
      <c r="N1985" t="s">
        <v>4484</v>
      </c>
      <c r="S1985" t="s">
        <v>4485</v>
      </c>
      <c r="T1985" t="s">
        <v>22909</v>
      </c>
      <c r="U1985" t="s">
        <v>22910</v>
      </c>
      <c r="V1985" t="s">
        <v>22911</v>
      </c>
      <c r="W1985" t="s">
        <v>22912</v>
      </c>
      <c r="X1985" t="s">
        <v>22913</v>
      </c>
      <c r="Y1985">
        <v>3903519966740</v>
      </c>
      <c r="Z1985">
        <v>1</v>
      </c>
      <c r="AM1985">
        <v>2</v>
      </c>
      <c r="AN1985" t="s">
        <v>22914</v>
      </c>
      <c r="AO1985" s="18">
        <v>44470</v>
      </c>
      <c r="AP1985">
        <v>5</v>
      </c>
      <c r="AQ1985" t="s">
        <v>52</v>
      </c>
      <c r="AR1985" s="16">
        <v>44326</v>
      </c>
      <c r="AS1985">
        <v>240000</v>
      </c>
      <c r="AT1985" t="s">
        <v>35</v>
      </c>
      <c r="AU1985">
        <v>291372</v>
      </c>
      <c r="AV1985">
        <v>240000</v>
      </c>
      <c r="AW1985" t="s">
        <v>35</v>
      </c>
      <c r="AX1985">
        <v>291372</v>
      </c>
      <c r="AY1985" t="s">
        <v>52</v>
      </c>
      <c r="AZ1985">
        <v>1272000</v>
      </c>
      <c r="BA1985" t="s">
        <v>35</v>
      </c>
      <c r="BB1985">
        <v>1490018</v>
      </c>
      <c r="BC1985">
        <v>1272000</v>
      </c>
      <c r="BD1985" t="s">
        <v>35</v>
      </c>
      <c r="BE1985">
        <v>1490018</v>
      </c>
      <c r="BF1985">
        <v>2</v>
      </c>
      <c r="BG1985">
        <v>4</v>
      </c>
      <c r="CC1985" t="s">
        <v>5244</v>
      </c>
      <c r="CD1985">
        <v>4</v>
      </c>
      <c r="CF1985">
        <v>0</v>
      </c>
      <c r="CG1985">
        <v>1</v>
      </c>
      <c r="CI1985" t="s">
        <v>4594</v>
      </c>
    </row>
    <row r="1986" spans="1:99" x14ac:dyDescent="0.2">
      <c r="A1986" s="21" t="s">
        <v>158</v>
      </c>
      <c r="B1986" t="s">
        <v>159</v>
      </c>
      <c r="C1986" s="16">
        <v>41275</v>
      </c>
      <c r="D1986" t="s">
        <v>4501</v>
      </c>
      <c r="F1986" t="s">
        <v>53</v>
      </c>
      <c r="G1986" t="s">
        <v>22915</v>
      </c>
      <c r="H1986" t="s">
        <v>4503</v>
      </c>
      <c r="I1986" t="s">
        <v>97</v>
      </c>
      <c r="J1986" t="s">
        <v>157</v>
      </c>
      <c r="K1986" t="s">
        <v>4482</v>
      </c>
      <c r="L1986" t="s">
        <v>160</v>
      </c>
      <c r="M1986">
        <v>38.35</v>
      </c>
      <c r="N1986" t="s">
        <v>4484</v>
      </c>
      <c r="S1986" t="s">
        <v>4485</v>
      </c>
      <c r="T1986" t="s">
        <v>161</v>
      </c>
      <c r="U1986" t="s">
        <v>22916</v>
      </c>
      <c r="V1986" t="s">
        <v>22917</v>
      </c>
      <c r="W1986" t="s">
        <v>22918</v>
      </c>
      <c r="X1986" t="s">
        <v>22919</v>
      </c>
      <c r="Y1986">
        <v>330179756663</v>
      </c>
      <c r="Z1986">
        <v>7</v>
      </c>
      <c r="AM1986">
        <v>3</v>
      </c>
      <c r="AN1986" t="s">
        <v>22920</v>
      </c>
      <c r="AO1986" s="17">
        <v>18568</v>
      </c>
      <c r="AP1986">
        <v>4</v>
      </c>
      <c r="AR1986" s="16">
        <v>44243</v>
      </c>
      <c r="AS1986">
        <v>2000000</v>
      </c>
      <c r="AT1986" t="s">
        <v>35</v>
      </c>
      <c r="AU1986">
        <v>2417648</v>
      </c>
      <c r="AV1986">
        <v>2000000</v>
      </c>
      <c r="AW1986" t="s">
        <v>35</v>
      </c>
      <c r="AX1986">
        <v>2417648</v>
      </c>
      <c r="AY1986" t="s">
        <v>97</v>
      </c>
      <c r="AZ1986">
        <v>3150000</v>
      </c>
      <c r="BA1986" t="s">
        <v>35</v>
      </c>
      <c r="BB1986">
        <v>3757160</v>
      </c>
      <c r="BC1986">
        <v>4350000</v>
      </c>
      <c r="BD1986" t="s">
        <v>35</v>
      </c>
      <c r="BE1986">
        <v>5079865</v>
      </c>
      <c r="BF1986">
        <v>2</v>
      </c>
      <c r="BG1986">
        <v>7</v>
      </c>
      <c r="CC1986" t="s">
        <v>10470</v>
      </c>
      <c r="CD1986">
        <v>1</v>
      </c>
      <c r="CN1986" t="s">
        <v>4530</v>
      </c>
      <c r="CP1986" t="s">
        <v>4716</v>
      </c>
      <c r="CQ1986" t="s">
        <v>22921</v>
      </c>
      <c r="CU1986">
        <v>38</v>
      </c>
    </row>
    <row r="1987" spans="1:99" x14ac:dyDescent="0.2">
      <c r="A1987" s="21" t="s">
        <v>22922</v>
      </c>
      <c r="B1987" t="s">
        <v>22923</v>
      </c>
      <c r="C1987" s="16">
        <v>40969</v>
      </c>
      <c r="D1987" t="s">
        <v>4476</v>
      </c>
      <c r="E1987" t="s">
        <v>4881</v>
      </c>
      <c r="F1987" t="s">
        <v>77</v>
      </c>
      <c r="G1987" t="s">
        <v>22924</v>
      </c>
      <c r="H1987" t="s">
        <v>4503</v>
      </c>
      <c r="I1987" t="s">
        <v>67</v>
      </c>
      <c r="J1987" t="s">
        <v>3845</v>
      </c>
      <c r="K1987" t="s">
        <v>4808</v>
      </c>
      <c r="L1987" t="s">
        <v>22925</v>
      </c>
      <c r="M1987">
        <v>38.359000000000002</v>
      </c>
      <c r="N1987" t="s">
        <v>4484</v>
      </c>
      <c r="O1987" s="16">
        <v>42563</v>
      </c>
      <c r="P1987" t="s">
        <v>4476</v>
      </c>
      <c r="S1987" t="s">
        <v>4485</v>
      </c>
      <c r="T1987" t="s">
        <v>22926</v>
      </c>
      <c r="U1987" t="s">
        <v>22927</v>
      </c>
      <c r="V1987" t="s">
        <v>22928</v>
      </c>
      <c r="W1987" t="s">
        <v>22929</v>
      </c>
      <c r="X1987" t="s">
        <v>22930</v>
      </c>
      <c r="Y1987">
        <v>902123290663</v>
      </c>
      <c r="Z1987">
        <v>6</v>
      </c>
      <c r="AM1987">
        <v>3</v>
      </c>
      <c r="AN1987" t="s">
        <v>22931</v>
      </c>
      <c r="AO1987" s="17">
        <v>18568</v>
      </c>
      <c r="AP1987">
        <v>6</v>
      </c>
      <c r="AQ1987" t="s">
        <v>203</v>
      </c>
      <c r="AR1987" s="16">
        <v>42248</v>
      </c>
      <c r="AS1987">
        <v>825000</v>
      </c>
      <c r="AT1987" t="s">
        <v>39</v>
      </c>
      <c r="AU1987">
        <v>825000</v>
      </c>
      <c r="AV1987">
        <v>825000</v>
      </c>
      <c r="AW1987" t="s">
        <v>39</v>
      </c>
      <c r="AX1987">
        <v>825000</v>
      </c>
      <c r="AY1987" t="s">
        <v>67</v>
      </c>
      <c r="AZ1987">
        <v>2149466</v>
      </c>
      <c r="BA1987" t="s">
        <v>39</v>
      </c>
      <c r="BB1987">
        <v>2149466</v>
      </c>
      <c r="BC1987">
        <v>2149466</v>
      </c>
      <c r="BD1987" t="s">
        <v>39</v>
      </c>
      <c r="BE1987">
        <v>2149466</v>
      </c>
      <c r="BF1987">
        <v>1</v>
      </c>
      <c r="BG1987">
        <v>2</v>
      </c>
      <c r="BH1987" t="s">
        <v>22932</v>
      </c>
      <c r="BI1987" t="s">
        <v>22933</v>
      </c>
      <c r="BJ1987" s="16">
        <v>42563</v>
      </c>
      <c r="BK1987" t="s">
        <v>4476</v>
      </c>
      <c r="BO1987" t="s">
        <v>5195</v>
      </c>
      <c r="BP1987" t="s">
        <v>9871</v>
      </c>
      <c r="CC1987" t="s">
        <v>22354</v>
      </c>
      <c r="CD1987">
        <v>10</v>
      </c>
      <c r="CP1987" t="s">
        <v>5045</v>
      </c>
      <c r="CQ1987" t="s">
        <v>22934</v>
      </c>
      <c r="CR1987" t="s">
        <v>22935</v>
      </c>
      <c r="CS1987" t="s">
        <v>22936</v>
      </c>
      <c r="CU1987">
        <v>43</v>
      </c>
    </row>
    <row r="1988" spans="1:99" x14ac:dyDescent="0.2">
      <c r="A1988" s="21" t="s">
        <v>22937</v>
      </c>
      <c r="B1988" t="s">
        <v>22938</v>
      </c>
      <c r="C1988" s="16">
        <v>42522</v>
      </c>
      <c r="D1988" t="s">
        <v>4476</v>
      </c>
      <c r="F1988" t="s">
        <v>53</v>
      </c>
      <c r="G1988" t="s">
        <v>22939</v>
      </c>
      <c r="H1988" t="s">
        <v>4503</v>
      </c>
      <c r="I1988" t="s">
        <v>91</v>
      </c>
      <c r="J1988" t="s">
        <v>22940</v>
      </c>
      <c r="K1988" t="s">
        <v>5704</v>
      </c>
      <c r="L1988" t="s">
        <v>22941</v>
      </c>
      <c r="M1988">
        <v>38.381999999999998</v>
      </c>
      <c r="N1988" t="s">
        <v>4484</v>
      </c>
      <c r="S1988" t="s">
        <v>4485</v>
      </c>
      <c r="T1988" t="s">
        <v>22942</v>
      </c>
      <c r="U1988" t="s">
        <v>22943</v>
      </c>
      <c r="V1988" t="s">
        <v>22944</v>
      </c>
      <c r="W1988" t="s">
        <v>22945</v>
      </c>
      <c r="X1988" t="s">
        <v>22946</v>
      </c>
      <c r="Z1988">
        <v>1</v>
      </c>
      <c r="AM1988">
        <v>2</v>
      </c>
      <c r="AN1988" t="s">
        <v>22947</v>
      </c>
      <c r="AO1988" s="18">
        <v>44470</v>
      </c>
      <c r="AP1988">
        <v>4</v>
      </c>
      <c r="AQ1988" t="s">
        <v>52</v>
      </c>
      <c r="AR1988" s="16">
        <v>43798</v>
      </c>
      <c r="AY1988" t="s">
        <v>91</v>
      </c>
      <c r="AZ1988">
        <v>1242151</v>
      </c>
      <c r="BA1988" t="s">
        <v>39</v>
      </c>
      <c r="BB1988">
        <v>1242151</v>
      </c>
      <c r="BC1988">
        <v>1242151</v>
      </c>
      <c r="BD1988" t="s">
        <v>39</v>
      </c>
      <c r="BE1988">
        <v>1242151</v>
      </c>
      <c r="BF1988">
        <v>1</v>
      </c>
      <c r="BG1988">
        <v>4</v>
      </c>
      <c r="CC1988" t="s">
        <v>4607</v>
      </c>
      <c r="CD1988">
        <v>3</v>
      </c>
      <c r="CF1988">
        <v>0</v>
      </c>
      <c r="CG1988">
        <v>0</v>
      </c>
      <c r="CI1988" t="s">
        <v>4580</v>
      </c>
      <c r="CN1988" t="s">
        <v>4530</v>
      </c>
      <c r="CP1988" t="s">
        <v>4679</v>
      </c>
      <c r="CQ1988" t="s">
        <v>22948</v>
      </c>
      <c r="CU1988">
        <v>16</v>
      </c>
    </row>
    <row r="1989" spans="1:99" x14ac:dyDescent="0.2">
      <c r="A1989" s="21" t="s">
        <v>22949</v>
      </c>
      <c r="B1989" t="s">
        <v>22950</v>
      </c>
      <c r="C1989" s="16">
        <v>42849</v>
      </c>
      <c r="D1989" t="s">
        <v>4476</v>
      </c>
      <c r="F1989" t="s">
        <v>77</v>
      </c>
      <c r="G1989" t="s">
        <v>22951</v>
      </c>
      <c r="H1989" t="s">
        <v>4503</v>
      </c>
      <c r="I1989" t="s">
        <v>91</v>
      </c>
      <c r="J1989" t="s">
        <v>22952</v>
      </c>
      <c r="K1989" t="s">
        <v>5029</v>
      </c>
      <c r="L1989" t="s">
        <v>22953</v>
      </c>
      <c r="M1989">
        <v>38.512</v>
      </c>
      <c r="N1989" t="s">
        <v>4484</v>
      </c>
      <c r="S1989" t="s">
        <v>4485</v>
      </c>
      <c r="T1989" t="s">
        <v>22954</v>
      </c>
      <c r="V1989" t="s">
        <v>22955</v>
      </c>
      <c r="W1989" t="s">
        <v>22956</v>
      </c>
      <c r="X1989" t="s">
        <v>22957</v>
      </c>
      <c r="Y1989" t="s">
        <v>22958</v>
      </c>
      <c r="Z1989">
        <v>1</v>
      </c>
      <c r="AM1989">
        <v>1</v>
      </c>
      <c r="AN1989" t="s">
        <v>22959</v>
      </c>
      <c r="AO1989" s="18">
        <v>44470</v>
      </c>
      <c r="AP1989">
        <v>5</v>
      </c>
      <c r="AQ1989" t="s">
        <v>52</v>
      </c>
      <c r="AR1989" s="16">
        <v>44356</v>
      </c>
      <c r="AS1989">
        <v>200000</v>
      </c>
      <c r="AT1989" t="s">
        <v>35</v>
      </c>
      <c r="AU1989">
        <v>243572</v>
      </c>
      <c r="AV1989">
        <v>200000</v>
      </c>
      <c r="AW1989" t="s">
        <v>35</v>
      </c>
      <c r="AX1989">
        <v>243572</v>
      </c>
      <c r="AY1989" t="s">
        <v>91</v>
      </c>
      <c r="AZ1989">
        <v>300000</v>
      </c>
      <c r="BA1989" t="s">
        <v>35</v>
      </c>
      <c r="BB1989">
        <v>357528</v>
      </c>
      <c r="BC1989">
        <v>900000</v>
      </c>
      <c r="BD1989" t="s">
        <v>35</v>
      </c>
      <c r="BE1989">
        <v>1084169</v>
      </c>
      <c r="BG1989">
        <v>2</v>
      </c>
      <c r="CN1989" t="s">
        <v>4530</v>
      </c>
      <c r="CP1989" t="s">
        <v>5139</v>
      </c>
      <c r="CQ1989" t="s">
        <v>22960</v>
      </c>
    </row>
    <row r="1990" spans="1:99" x14ac:dyDescent="0.2">
      <c r="A1990" s="21" t="s">
        <v>22961</v>
      </c>
      <c r="B1990" t="s">
        <v>22962</v>
      </c>
      <c r="C1990" s="16">
        <v>43101</v>
      </c>
      <c r="D1990" t="s">
        <v>4501</v>
      </c>
      <c r="G1990" t="s">
        <v>22963</v>
      </c>
      <c r="H1990" t="s">
        <v>4503</v>
      </c>
      <c r="I1990" t="s">
        <v>52</v>
      </c>
      <c r="J1990" t="s">
        <v>22964</v>
      </c>
      <c r="K1990" t="s">
        <v>7497</v>
      </c>
      <c r="L1990" t="s">
        <v>22965</v>
      </c>
      <c r="M1990">
        <v>39.003999999999998</v>
      </c>
      <c r="N1990" t="s">
        <v>4484</v>
      </c>
      <c r="S1990" t="s">
        <v>4485</v>
      </c>
      <c r="T1990" t="s">
        <v>22966</v>
      </c>
      <c r="U1990" t="s">
        <v>22967</v>
      </c>
      <c r="V1990" t="s">
        <v>22968</v>
      </c>
      <c r="W1990" t="s">
        <v>22969</v>
      </c>
      <c r="X1990" t="s">
        <v>22970</v>
      </c>
      <c r="AO1990" s="17">
        <v>18568</v>
      </c>
      <c r="AP1990">
        <v>3</v>
      </c>
      <c r="AQ1990" t="s">
        <v>52</v>
      </c>
      <c r="AR1990" s="16">
        <v>44159</v>
      </c>
      <c r="AS1990">
        <v>2400000</v>
      </c>
      <c r="AT1990" t="s">
        <v>7709</v>
      </c>
      <c r="AU1990">
        <v>639561</v>
      </c>
      <c r="AV1990">
        <v>2400000</v>
      </c>
      <c r="AW1990" t="s">
        <v>7709</v>
      </c>
      <c r="AX1990">
        <v>639561</v>
      </c>
      <c r="AY1990" t="s">
        <v>52</v>
      </c>
      <c r="AZ1990">
        <v>2029562</v>
      </c>
      <c r="BA1990" t="s">
        <v>39</v>
      </c>
      <c r="BB1990">
        <v>2029562</v>
      </c>
      <c r="BC1990">
        <v>2029562</v>
      </c>
      <c r="BD1990" t="s">
        <v>39</v>
      </c>
      <c r="BE1990">
        <v>2029562</v>
      </c>
      <c r="BG1990">
        <v>1</v>
      </c>
      <c r="CC1990" t="s">
        <v>4607</v>
      </c>
      <c r="CD1990">
        <v>3</v>
      </c>
      <c r="CN1990" t="s">
        <v>4530</v>
      </c>
      <c r="CP1990" t="s">
        <v>6368</v>
      </c>
      <c r="CQ1990" t="s">
        <v>22971</v>
      </c>
    </row>
    <row r="1991" spans="1:99" x14ac:dyDescent="0.2">
      <c r="A1991" s="21" t="s">
        <v>22972</v>
      </c>
      <c r="B1991" t="s">
        <v>22973</v>
      </c>
      <c r="C1991" s="16">
        <v>39083</v>
      </c>
      <c r="D1991" t="s">
        <v>4501</v>
      </c>
      <c r="F1991" t="s">
        <v>77</v>
      </c>
      <c r="G1991" t="s">
        <v>22974</v>
      </c>
      <c r="H1991" t="s">
        <v>4503</v>
      </c>
      <c r="I1991" t="s">
        <v>5369</v>
      </c>
      <c r="J1991" t="s">
        <v>1837</v>
      </c>
      <c r="K1991" t="s">
        <v>4506</v>
      </c>
      <c r="L1991" t="s">
        <v>22975</v>
      </c>
      <c r="M1991">
        <v>39.332000000000001</v>
      </c>
      <c r="N1991" t="s">
        <v>4484</v>
      </c>
      <c r="S1991" t="s">
        <v>4485</v>
      </c>
      <c r="T1991" t="s">
        <v>22976</v>
      </c>
      <c r="U1991" t="s">
        <v>22977</v>
      </c>
      <c r="W1991" t="s">
        <v>22978</v>
      </c>
      <c r="X1991" t="s">
        <v>22979</v>
      </c>
      <c r="Y1991" t="s">
        <v>22980</v>
      </c>
      <c r="Z1991">
        <v>13</v>
      </c>
      <c r="AM1991">
        <v>2</v>
      </c>
      <c r="AN1991" t="s">
        <v>22981</v>
      </c>
      <c r="AO1991" t="s">
        <v>4528</v>
      </c>
      <c r="AP1991">
        <v>4</v>
      </c>
      <c r="AQ1991" t="s">
        <v>44</v>
      </c>
      <c r="AR1991" s="16">
        <v>44305</v>
      </c>
      <c r="AV1991">
        <v>32000000</v>
      </c>
      <c r="AW1991" t="s">
        <v>1244</v>
      </c>
      <c r="AX1991">
        <v>42061430</v>
      </c>
      <c r="AY1991" t="s">
        <v>44</v>
      </c>
      <c r="AZ1991">
        <v>32000000</v>
      </c>
      <c r="BA1991" t="s">
        <v>1244</v>
      </c>
      <c r="BB1991">
        <v>42061431</v>
      </c>
      <c r="BC1991">
        <v>217433796</v>
      </c>
      <c r="BD1991" t="s">
        <v>39</v>
      </c>
      <c r="BE1991">
        <v>217433796</v>
      </c>
      <c r="BF1991">
        <v>2</v>
      </c>
      <c r="BG1991">
        <v>9</v>
      </c>
      <c r="CC1991" t="s">
        <v>14052</v>
      </c>
      <c r="CD1991">
        <v>10</v>
      </c>
      <c r="CF1991">
        <v>0</v>
      </c>
      <c r="CG1991">
        <v>5</v>
      </c>
      <c r="CI1991" t="s">
        <v>4594</v>
      </c>
    </row>
    <row r="1992" spans="1:99" x14ac:dyDescent="0.2">
      <c r="A1992" s="21" t="s">
        <v>22982</v>
      </c>
      <c r="B1992" t="s">
        <v>22983</v>
      </c>
      <c r="C1992" s="16">
        <v>42167</v>
      </c>
      <c r="D1992" t="s">
        <v>4476</v>
      </c>
      <c r="F1992" t="s">
        <v>77</v>
      </c>
      <c r="G1992" t="s">
        <v>22984</v>
      </c>
      <c r="H1992" t="s">
        <v>4503</v>
      </c>
      <c r="I1992" t="s">
        <v>52</v>
      </c>
      <c r="J1992" t="s">
        <v>22985</v>
      </c>
      <c r="K1992" t="s">
        <v>4768</v>
      </c>
      <c r="L1992" t="s">
        <v>22986</v>
      </c>
      <c r="M1992">
        <v>39.554000000000002</v>
      </c>
      <c r="N1992" t="s">
        <v>4484</v>
      </c>
      <c r="S1992" t="s">
        <v>4485</v>
      </c>
      <c r="T1992" t="s">
        <v>22987</v>
      </c>
      <c r="U1992" t="s">
        <v>22988</v>
      </c>
      <c r="V1992" t="s">
        <v>22989</v>
      </c>
      <c r="W1992" t="s">
        <v>22990</v>
      </c>
      <c r="X1992" t="s">
        <v>22991</v>
      </c>
      <c r="Z1992">
        <v>6</v>
      </c>
      <c r="AM1992">
        <v>3</v>
      </c>
      <c r="AN1992" t="s">
        <v>22992</v>
      </c>
      <c r="AO1992" t="s">
        <v>4692</v>
      </c>
      <c r="AP1992">
        <v>3</v>
      </c>
      <c r="AQ1992" t="s">
        <v>52</v>
      </c>
      <c r="AR1992" s="16">
        <v>43334</v>
      </c>
      <c r="AY1992" t="s">
        <v>52</v>
      </c>
      <c r="AZ1992">
        <v>2250000</v>
      </c>
      <c r="BA1992" t="s">
        <v>39</v>
      </c>
      <c r="BB1992">
        <v>2250000</v>
      </c>
      <c r="BC1992">
        <v>2250000</v>
      </c>
      <c r="BD1992" t="s">
        <v>39</v>
      </c>
      <c r="BE1992">
        <v>2250000</v>
      </c>
      <c r="BF1992">
        <v>1</v>
      </c>
      <c r="BG1992">
        <v>4</v>
      </c>
      <c r="CC1992" t="s">
        <v>22993</v>
      </c>
      <c r="CD1992">
        <v>17</v>
      </c>
      <c r="CN1992" t="s">
        <v>4530</v>
      </c>
      <c r="CP1992" t="s">
        <v>22994</v>
      </c>
      <c r="CQ1992" t="s">
        <v>22995</v>
      </c>
      <c r="CU1992">
        <v>10</v>
      </c>
    </row>
    <row r="1993" spans="1:99" x14ac:dyDescent="0.2">
      <c r="A1993" s="21" t="s">
        <v>657</v>
      </c>
      <c r="B1993" t="s">
        <v>658</v>
      </c>
      <c r="C1993" s="16">
        <v>41609</v>
      </c>
      <c r="D1993" t="s">
        <v>4546</v>
      </c>
      <c r="F1993" t="s">
        <v>77</v>
      </c>
      <c r="G1993" t="s">
        <v>22996</v>
      </c>
      <c r="H1993" t="s">
        <v>4503</v>
      </c>
      <c r="I1993" t="s">
        <v>60</v>
      </c>
      <c r="J1993" t="s">
        <v>656</v>
      </c>
      <c r="K1993" t="s">
        <v>4482</v>
      </c>
      <c r="L1993" t="s">
        <v>659</v>
      </c>
      <c r="M1993">
        <v>39.993000000000002</v>
      </c>
      <c r="N1993" t="s">
        <v>6289</v>
      </c>
      <c r="R1993" t="s">
        <v>6290</v>
      </c>
      <c r="S1993" t="s">
        <v>4485</v>
      </c>
      <c r="U1993" t="s">
        <v>22997</v>
      </c>
      <c r="V1993" t="s">
        <v>22998</v>
      </c>
      <c r="W1993" t="s">
        <v>22999</v>
      </c>
      <c r="X1993" t="s">
        <v>23000</v>
      </c>
      <c r="Y1993">
        <v>33984328488</v>
      </c>
      <c r="Z1993">
        <v>57</v>
      </c>
      <c r="AM1993">
        <v>2</v>
      </c>
      <c r="AN1993" t="s">
        <v>23001</v>
      </c>
      <c r="AO1993" s="17">
        <v>18568</v>
      </c>
      <c r="AP1993">
        <v>3</v>
      </c>
      <c r="AQ1993" t="s">
        <v>61</v>
      </c>
      <c r="AR1993" s="16">
        <v>42865</v>
      </c>
      <c r="AS1993">
        <v>8000000</v>
      </c>
      <c r="AT1993" t="s">
        <v>35</v>
      </c>
      <c r="AU1993">
        <v>8693781</v>
      </c>
      <c r="AV1993">
        <v>8000000</v>
      </c>
      <c r="AW1993" t="s">
        <v>35</v>
      </c>
      <c r="AX1993">
        <v>8693781</v>
      </c>
      <c r="AY1993" t="s">
        <v>60</v>
      </c>
      <c r="AZ1993">
        <v>10250540</v>
      </c>
      <c r="BA1993" t="s">
        <v>39</v>
      </c>
      <c r="BB1993">
        <v>10250540</v>
      </c>
      <c r="BC1993">
        <v>10250540</v>
      </c>
      <c r="BD1993" t="s">
        <v>39</v>
      </c>
      <c r="BE1993">
        <v>10250540</v>
      </c>
      <c r="BF1993">
        <v>1</v>
      </c>
      <c r="BG1993">
        <v>6</v>
      </c>
      <c r="CF1993">
        <v>0</v>
      </c>
      <c r="CG1993">
        <v>2</v>
      </c>
      <c r="CI1993" t="s">
        <v>4498</v>
      </c>
    </row>
    <row r="1994" spans="1:99" x14ac:dyDescent="0.2">
      <c r="A1994" s="21" t="s">
        <v>23002</v>
      </c>
      <c r="B1994" t="s">
        <v>23003</v>
      </c>
      <c r="C1994" s="16">
        <v>41275</v>
      </c>
      <c r="D1994" t="s">
        <v>4501</v>
      </c>
      <c r="F1994" t="s">
        <v>53</v>
      </c>
      <c r="G1994" t="s">
        <v>23004</v>
      </c>
      <c r="H1994" t="s">
        <v>4503</v>
      </c>
      <c r="I1994" t="s">
        <v>5286</v>
      </c>
      <c r="J1994" t="s">
        <v>23005</v>
      </c>
      <c r="K1994" t="s">
        <v>4587</v>
      </c>
      <c r="L1994" t="s">
        <v>23006</v>
      </c>
      <c r="M1994">
        <v>40.094000000000001</v>
      </c>
      <c r="N1994" t="s">
        <v>4484</v>
      </c>
      <c r="S1994" t="s">
        <v>4485</v>
      </c>
      <c r="T1994" t="s">
        <v>23007</v>
      </c>
      <c r="U1994" t="s">
        <v>23008</v>
      </c>
      <c r="V1994" t="s">
        <v>23009</v>
      </c>
      <c r="W1994" t="s">
        <v>23010</v>
      </c>
      <c r="X1994" t="s">
        <v>23011</v>
      </c>
      <c r="Y1994" t="s">
        <v>23012</v>
      </c>
      <c r="Z1994">
        <v>2</v>
      </c>
      <c r="AM1994">
        <v>2</v>
      </c>
      <c r="AN1994" t="s">
        <v>23013</v>
      </c>
      <c r="AO1994" s="17">
        <v>18568</v>
      </c>
      <c r="AP1994">
        <v>4</v>
      </c>
      <c r="AR1994" s="16">
        <v>43852</v>
      </c>
      <c r="AS1994">
        <v>10000000</v>
      </c>
      <c r="AT1994" t="s">
        <v>5006</v>
      </c>
      <c r="AU1994">
        <v>1052907</v>
      </c>
      <c r="AV1994">
        <v>6500000</v>
      </c>
      <c r="AW1994" t="s">
        <v>5006</v>
      </c>
      <c r="AX1994">
        <v>753428</v>
      </c>
      <c r="AY1994" t="s">
        <v>97</v>
      </c>
      <c r="AZ1994">
        <v>3497357</v>
      </c>
      <c r="BA1994" t="s">
        <v>39</v>
      </c>
      <c r="BB1994">
        <v>3497357</v>
      </c>
      <c r="BC1994">
        <v>4550265</v>
      </c>
      <c r="BD1994" t="s">
        <v>39</v>
      </c>
      <c r="BE1994">
        <v>4550265</v>
      </c>
      <c r="BF1994">
        <v>2</v>
      </c>
      <c r="BG1994">
        <v>2</v>
      </c>
      <c r="CC1994" t="s">
        <v>4607</v>
      </c>
      <c r="CD1994">
        <v>1</v>
      </c>
      <c r="CF1994">
        <v>0</v>
      </c>
      <c r="CG1994">
        <v>1</v>
      </c>
      <c r="CI1994" t="s">
        <v>4498</v>
      </c>
    </row>
    <row r="1995" spans="1:99" x14ac:dyDescent="0.2">
      <c r="A1995" s="21" t="s">
        <v>23014</v>
      </c>
      <c r="B1995" t="s">
        <v>23015</v>
      </c>
      <c r="C1995" s="16">
        <v>42736</v>
      </c>
      <c r="D1995" t="s">
        <v>4501</v>
      </c>
      <c r="G1995" t="s">
        <v>23016</v>
      </c>
    </row>
    <row r="1996" spans="1:99" x14ac:dyDescent="0.2">
      <c r="A1996" s="21" t="s">
        <v>23017</v>
      </c>
      <c r="B1996" t="s">
        <v>23018</v>
      </c>
      <c r="C1996" s="16">
        <v>41122</v>
      </c>
      <c r="D1996" t="s">
        <v>4476</v>
      </c>
      <c r="F1996" t="s">
        <v>77</v>
      </c>
      <c r="G1996" t="s">
        <v>23019</v>
      </c>
      <c r="H1996" t="s">
        <v>4503</v>
      </c>
      <c r="I1996" t="s">
        <v>97</v>
      </c>
      <c r="J1996" t="s">
        <v>3069</v>
      </c>
      <c r="K1996" t="s">
        <v>4520</v>
      </c>
      <c r="L1996" t="s">
        <v>23020</v>
      </c>
      <c r="M1996">
        <v>40.500999999999998</v>
      </c>
      <c r="N1996" t="s">
        <v>6289</v>
      </c>
      <c r="R1996" t="s">
        <v>6290</v>
      </c>
      <c r="S1996" t="s">
        <v>4485</v>
      </c>
      <c r="U1996" t="s">
        <v>23021</v>
      </c>
      <c r="V1996" t="s">
        <v>23022</v>
      </c>
      <c r="W1996" t="s">
        <v>23023</v>
      </c>
      <c r="X1996" t="s">
        <v>23024</v>
      </c>
      <c r="Y1996">
        <v>4940228212710</v>
      </c>
      <c r="Z1996">
        <v>1</v>
      </c>
      <c r="AM1996">
        <v>1</v>
      </c>
      <c r="AN1996" t="s">
        <v>23025</v>
      </c>
      <c r="AO1996" s="17">
        <v>18568</v>
      </c>
      <c r="AP1996">
        <v>5</v>
      </c>
      <c r="AR1996" s="16">
        <v>42818</v>
      </c>
      <c r="AY1996" t="s">
        <v>97</v>
      </c>
      <c r="AZ1996">
        <v>10908249</v>
      </c>
      <c r="BA1996" t="s">
        <v>39</v>
      </c>
      <c r="BB1996">
        <v>10908249</v>
      </c>
      <c r="BC1996">
        <v>10908249</v>
      </c>
      <c r="BD1996" t="s">
        <v>39</v>
      </c>
      <c r="BE1996">
        <v>10908249</v>
      </c>
      <c r="BF1996">
        <v>2</v>
      </c>
      <c r="BG1996">
        <v>13</v>
      </c>
      <c r="CF1996">
        <v>0</v>
      </c>
      <c r="CG1996">
        <v>2</v>
      </c>
      <c r="CI1996" t="s">
        <v>4580</v>
      </c>
      <c r="CN1996" t="s">
        <v>4530</v>
      </c>
      <c r="CP1996" t="s">
        <v>4716</v>
      </c>
      <c r="CQ1996" t="s">
        <v>23026</v>
      </c>
      <c r="CU1996">
        <v>15</v>
      </c>
    </row>
    <row r="1997" spans="1:99" x14ac:dyDescent="0.2">
      <c r="A1997" s="21" t="s">
        <v>641</v>
      </c>
      <c r="B1997" t="s">
        <v>642</v>
      </c>
      <c r="C1997" s="16">
        <v>39479</v>
      </c>
      <c r="D1997" t="s">
        <v>4476</v>
      </c>
      <c r="E1997" t="s">
        <v>4881</v>
      </c>
      <c r="F1997" t="s">
        <v>45</v>
      </c>
      <c r="G1997" t="s">
        <v>23027</v>
      </c>
      <c r="H1997" t="s">
        <v>4503</v>
      </c>
      <c r="I1997" t="s">
        <v>5078</v>
      </c>
      <c r="J1997" t="s">
        <v>639</v>
      </c>
      <c r="K1997" t="s">
        <v>23028</v>
      </c>
      <c r="L1997" t="s">
        <v>643</v>
      </c>
      <c r="M1997">
        <v>40.518000000000001</v>
      </c>
      <c r="N1997" t="s">
        <v>6289</v>
      </c>
      <c r="O1997" s="16">
        <v>43545</v>
      </c>
      <c r="P1997" t="s">
        <v>4476</v>
      </c>
      <c r="R1997" t="s">
        <v>6290</v>
      </c>
      <c r="S1997" t="s">
        <v>4485</v>
      </c>
      <c r="U1997" t="s">
        <v>23029</v>
      </c>
      <c r="W1997" t="s">
        <v>23030</v>
      </c>
      <c r="X1997" t="s">
        <v>23031</v>
      </c>
      <c r="Z1997">
        <v>86</v>
      </c>
      <c r="AM1997">
        <v>1</v>
      </c>
      <c r="AN1997" t="s">
        <v>23032</v>
      </c>
      <c r="AO1997" s="17">
        <v>18568</v>
      </c>
      <c r="AP1997">
        <v>4</v>
      </c>
      <c r="AQ1997" t="s">
        <v>203</v>
      </c>
      <c r="AR1997" s="16">
        <v>42461</v>
      </c>
      <c r="AS1997">
        <v>2499999</v>
      </c>
      <c r="AT1997" t="s">
        <v>35</v>
      </c>
      <c r="AU1997">
        <v>2848342</v>
      </c>
      <c r="AV1997">
        <v>2700000</v>
      </c>
      <c r="AW1997" t="s">
        <v>39</v>
      </c>
      <c r="AX1997">
        <v>2700000</v>
      </c>
      <c r="AY1997" t="s">
        <v>67</v>
      </c>
      <c r="AZ1997">
        <v>9399768</v>
      </c>
      <c r="BA1997" t="s">
        <v>39</v>
      </c>
      <c r="BB1997">
        <v>9399768</v>
      </c>
      <c r="BC1997">
        <v>12248111</v>
      </c>
      <c r="BD1997" t="s">
        <v>39</v>
      </c>
      <c r="BE1997">
        <v>12248111</v>
      </c>
      <c r="BF1997">
        <v>4</v>
      </c>
      <c r="BG1997">
        <v>5</v>
      </c>
      <c r="BH1997" t="s">
        <v>23033</v>
      </c>
      <c r="BI1997" t="s">
        <v>23034</v>
      </c>
      <c r="BJ1997" s="16">
        <v>43545</v>
      </c>
      <c r="BK1997" t="s">
        <v>4476</v>
      </c>
      <c r="BO1997" t="s">
        <v>5195</v>
      </c>
      <c r="CF1997">
        <v>0</v>
      </c>
      <c r="CG1997">
        <v>3</v>
      </c>
      <c r="CI1997" t="s">
        <v>4580</v>
      </c>
      <c r="CN1997" t="s">
        <v>4530</v>
      </c>
      <c r="CP1997" t="s">
        <v>23035</v>
      </c>
      <c r="CQ1997" t="s">
        <v>23036</v>
      </c>
      <c r="CR1997" t="s">
        <v>23037</v>
      </c>
      <c r="CS1997" t="s">
        <v>23038</v>
      </c>
      <c r="CU1997">
        <v>16</v>
      </c>
    </row>
    <row r="1998" spans="1:99" x14ac:dyDescent="0.2">
      <c r="A1998" s="21" t="s">
        <v>1714</v>
      </c>
      <c r="B1998" t="s">
        <v>1716</v>
      </c>
      <c r="C1998" s="16">
        <v>41974</v>
      </c>
      <c r="D1998" t="s">
        <v>4546</v>
      </c>
      <c r="F1998" t="s">
        <v>77</v>
      </c>
      <c r="G1998" t="s">
        <v>23039</v>
      </c>
      <c r="H1998" t="s">
        <v>4503</v>
      </c>
      <c r="I1998" t="s">
        <v>52</v>
      </c>
      <c r="J1998" t="s">
        <v>1715</v>
      </c>
      <c r="K1998" t="s">
        <v>7248</v>
      </c>
      <c r="L1998" t="s">
        <v>1717</v>
      </c>
      <c r="M1998">
        <v>40.902000000000001</v>
      </c>
      <c r="N1998" t="s">
        <v>4484</v>
      </c>
      <c r="S1998" t="s">
        <v>4485</v>
      </c>
      <c r="T1998" t="s">
        <v>1718</v>
      </c>
      <c r="U1998" t="s">
        <v>23040</v>
      </c>
      <c r="V1998" t="s">
        <v>23041</v>
      </c>
      <c r="W1998" t="s">
        <v>23042</v>
      </c>
      <c r="X1998" t="s">
        <v>23043</v>
      </c>
      <c r="Z1998">
        <v>13</v>
      </c>
      <c r="AM1998">
        <v>2</v>
      </c>
      <c r="AN1998" t="s">
        <v>23044</v>
      </c>
      <c r="AO1998" s="17">
        <v>18568</v>
      </c>
      <c r="AP1998">
        <v>5</v>
      </c>
      <c r="AQ1998" t="s">
        <v>52</v>
      </c>
      <c r="AR1998" s="16">
        <v>43677</v>
      </c>
      <c r="AY1998" t="s">
        <v>52</v>
      </c>
      <c r="AZ1998">
        <v>2181424</v>
      </c>
      <c r="BA1998" t="s">
        <v>39</v>
      </c>
      <c r="BB1998">
        <v>2181424</v>
      </c>
      <c r="BC1998">
        <v>2181424</v>
      </c>
      <c r="BD1998" t="s">
        <v>39</v>
      </c>
      <c r="BE1998">
        <v>2181424</v>
      </c>
      <c r="BF1998">
        <v>1</v>
      </c>
      <c r="BG1998">
        <v>5</v>
      </c>
      <c r="CC1998" t="s">
        <v>4607</v>
      </c>
      <c r="CD1998">
        <v>2</v>
      </c>
      <c r="CF1998">
        <v>0</v>
      </c>
      <c r="CG1998">
        <v>3</v>
      </c>
      <c r="CI1998" t="s">
        <v>4594</v>
      </c>
    </row>
    <row r="1999" spans="1:99" x14ac:dyDescent="0.2">
      <c r="A1999" s="21" t="s">
        <v>2668</v>
      </c>
      <c r="B1999" t="s">
        <v>2670</v>
      </c>
      <c r="C1999" s="16">
        <v>42371</v>
      </c>
      <c r="D1999" t="s">
        <v>4476</v>
      </c>
      <c r="F1999" t="s">
        <v>77</v>
      </c>
      <c r="G1999" t="s">
        <v>23045</v>
      </c>
      <c r="H1999" t="s">
        <v>4503</v>
      </c>
      <c r="I1999" t="s">
        <v>52</v>
      </c>
      <c r="J1999" t="s">
        <v>2669</v>
      </c>
      <c r="K1999" t="s">
        <v>4506</v>
      </c>
      <c r="L1999" t="s">
        <v>2671</v>
      </c>
      <c r="M1999">
        <v>41.034999999999997</v>
      </c>
      <c r="N1999" t="s">
        <v>4484</v>
      </c>
      <c r="S1999" t="s">
        <v>4485</v>
      </c>
      <c r="T1999" t="s">
        <v>2672</v>
      </c>
      <c r="U1999" t="s">
        <v>23046</v>
      </c>
      <c r="W1999" t="s">
        <v>23047</v>
      </c>
      <c r="X1999" t="s">
        <v>23048</v>
      </c>
      <c r="Y1999" t="s">
        <v>23049</v>
      </c>
      <c r="Z1999">
        <v>3</v>
      </c>
      <c r="AM1999">
        <v>2</v>
      </c>
      <c r="AN1999" t="s">
        <v>23050</v>
      </c>
      <c r="AO1999" s="17">
        <v>18568</v>
      </c>
      <c r="AP1999">
        <v>3</v>
      </c>
      <c r="AQ1999" t="s">
        <v>52</v>
      </c>
      <c r="AR1999" s="16">
        <v>44211</v>
      </c>
      <c r="AS1999">
        <v>750000</v>
      </c>
      <c r="AT1999" t="s">
        <v>39</v>
      </c>
      <c r="AU1999">
        <v>750000</v>
      </c>
      <c r="AV1999">
        <v>750000</v>
      </c>
      <c r="AW1999" t="s">
        <v>39</v>
      </c>
      <c r="AX1999">
        <v>750000</v>
      </c>
      <c r="AY1999" t="s">
        <v>52</v>
      </c>
      <c r="AZ1999">
        <v>1350000</v>
      </c>
      <c r="BA1999" t="s">
        <v>39</v>
      </c>
      <c r="BB1999">
        <v>1350000</v>
      </c>
      <c r="BC1999">
        <v>1350000</v>
      </c>
      <c r="BD1999" t="s">
        <v>39</v>
      </c>
      <c r="BE1999">
        <v>1350000</v>
      </c>
      <c r="BG1999">
        <v>2</v>
      </c>
      <c r="CC1999" t="s">
        <v>4791</v>
      </c>
      <c r="CD1999">
        <v>6</v>
      </c>
      <c r="CP1999" t="s">
        <v>23051</v>
      </c>
      <c r="CQ1999" t="s">
        <v>23052</v>
      </c>
      <c r="CU1999">
        <v>16</v>
      </c>
    </row>
    <row r="2000" spans="1:99" x14ac:dyDescent="0.2">
      <c r="A2000" s="21" t="s">
        <v>23053</v>
      </c>
      <c r="B2000" t="s">
        <v>23054</v>
      </c>
      <c r="C2000" s="16">
        <v>43800</v>
      </c>
      <c r="D2000" t="s">
        <v>4476</v>
      </c>
      <c r="G2000" t="s">
        <v>23055</v>
      </c>
      <c r="H2000" t="s">
        <v>4503</v>
      </c>
      <c r="I2000" t="s">
        <v>52</v>
      </c>
      <c r="J2000" t="s">
        <v>23056</v>
      </c>
      <c r="K2000" t="s">
        <v>4896</v>
      </c>
      <c r="L2000" t="s">
        <v>23057</v>
      </c>
      <c r="M2000">
        <v>41.137999999999998</v>
      </c>
      <c r="N2000" t="s">
        <v>4484</v>
      </c>
      <c r="S2000" t="s">
        <v>4485</v>
      </c>
      <c r="T2000" t="s">
        <v>23058</v>
      </c>
      <c r="U2000" t="s">
        <v>23059</v>
      </c>
      <c r="W2000" t="s">
        <v>23060</v>
      </c>
      <c r="X2000" t="s">
        <v>23061</v>
      </c>
      <c r="AM2000">
        <v>3</v>
      </c>
      <c r="AN2000" t="s">
        <v>23062</v>
      </c>
      <c r="AO2000" s="17">
        <v>18568</v>
      </c>
      <c r="AP2000">
        <v>3</v>
      </c>
      <c r="AQ2000" t="s">
        <v>52</v>
      </c>
      <c r="AR2000" s="16">
        <v>44378</v>
      </c>
      <c r="AS2000">
        <v>500000</v>
      </c>
      <c r="AT2000" t="s">
        <v>35</v>
      </c>
      <c r="AU2000">
        <v>592290</v>
      </c>
      <c r="AV2000">
        <v>500000</v>
      </c>
      <c r="AW2000" t="s">
        <v>35</v>
      </c>
      <c r="AX2000">
        <v>592290</v>
      </c>
      <c r="AY2000" t="s">
        <v>52</v>
      </c>
      <c r="AZ2000">
        <v>700000</v>
      </c>
      <c r="BA2000" t="s">
        <v>35</v>
      </c>
      <c r="BB2000">
        <v>815045</v>
      </c>
      <c r="BC2000">
        <v>700000</v>
      </c>
      <c r="BD2000" t="s">
        <v>35</v>
      </c>
      <c r="BE2000">
        <v>815045</v>
      </c>
      <c r="BF2000">
        <v>1</v>
      </c>
      <c r="BG2000">
        <v>1</v>
      </c>
      <c r="CN2000" t="s">
        <v>4530</v>
      </c>
      <c r="CP2000" t="s">
        <v>7876</v>
      </c>
      <c r="CQ2000" t="s">
        <v>23063</v>
      </c>
    </row>
    <row r="2001" spans="1:99" x14ac:dyDescent="0.2">
      <c r="A2001" s="21" t="s">
        <v>23064</v>
      </c>
      <c r="B2001" t="s">
        <v>23065</v>
      </c>
      <c r="C2001" s="16">
        <v>42370</v>
      </c>
      <c r="D2001" t="s">
        <v>4501</v>
      </c>
      <c r="G2001" t="s">
        <v>23066</v>
      </c>
      <c r="H2001" t="s">
        <v>4503</v>
      </c>
      <c r="I2001" t="s">
        <v>97</v>
      </c>
      <c r="J2001" t="s">
        <v>135</v>
      </c>
      <c r="K2001" t="s">
        <v>5865</v>
      </c>
      <c r="L2001" t="s">
        <v>23067</v>
      </c>
      <c r="M2001">
        <v>41.223999999999997</v>
      </c>
      <c r="N2001" t="s">
        <v>4484</v>
      </c>
      <c r="S2001" t="s">
        <v>4485</v>
      </c>
      <c r="T2001" t="s">
        <v>23068</v>
      </c>
      <c r="U2001" t="s">
        <v>23069</v>
      </c>
      <c r="V2001" t="s">
        <v>23070</v>
      </c>
      <c r="W2001" t="s">
        <v>23071</v>
      </c>
      <c r="X2001" t="s">
        <v>23072</v>
      </c>
      <c r="Y2001" t="s">
        <v>23073</v>
      </c>
      <c r="Z2001">
        <v>4</v>
      </c>
      <c r="AM2001">
        <v>4</v>
      </c>
      <c r="AN2001" t="s">
        <v>23074</v>
      </c>
      <c r="AO2001" s="18">
        <v>44470</v>
      </c>
      <c r="AP2001">
        <v>3</v>
      </c>
      <c r="AR2001" s="16">
        <v>44238</v>
      </c>
      <c r="AS2001">
        <v>3500000</v>
      </c>
      <c r="AT2001" t="s">
        <v>1666</v>
      </c>
      <c r="AU2001">
        <v>3931868</v>
      </c>
      <c r="AV2001">
        <v>3500000</v>
      </c>
      <c r="AW2001" t="s">
        <v>1666</v>
      </c>
      <c r="AX2001">
        <v>3931868</v>
      </c>
      <c r="AY2001" t="s">
        <v>97</v>
      </c>
      <c r="AZ2001">
        <v>3931869</v>
      </c>
      <c r="BA2001" t="s">
        <v>39</v>
      </c>
      <c r="BB2001">
        <v>3931869</v>
      </c>
      <c r="BC2001">
        <v>3931869</v>
      </c>
      <c r="BD2001" t="s">
        <v>39</v>
      </c>
      <c r="BE2001">
        <v>3931869</v>
      </c>
      <c r="BF2001">
        <v>1</v>
      </c>
      <c r="BG2001">
        <v>2</v>
      </c>
      <c r="CF2001">
        <v>0</v>
      </c>
      <c r="CG2001">
        <v>1</v>
      </c>
      <c r="CI2001" t="s">
        <v>4594</v>
      </c>
    </row>
    <row r="2002" spans="1:99" x14ac:dyDescent="0.2">
      <c r="A2002" s="21" t="s">
        <v>2832</v>
      </c>
      <c r="B2002" t="s">
        <v>2834</v>
      </c>
      <c r="C2002" s="16">
        <v>41347</v>
      </c>
      <c r="D2002" t="s">
        <v>4476</v>
      </c>
      <c r="F2002" t="s">
        <v>77</v>
      </c>
      <c r="G2002" t="s">
        <v>23075</v>
      </c>
      <c r="H2002" t="s">
        <v>4503</v>
      </c>
      <c r="I2002" t="s">
        <v>52</v>
      </c>
      <c r="J2002" t="s">
        <v>2833</v>
      </c>
      <c r="K2002" t="s">
        <v>4506</v>
      </c>
      <c r="L2002" t="s">
        <v>2835</v>
      </c>
      <c r="M2002">
        <v>41.543999999999997</v>
      </c>
      <c r="N2002" t="s">
        <v>4484</v>
      </c>
      <c r="S2002" t="s">
        <v>4485</v>
      </c>
      <c r="T2002" t="s">
        <v>2836</v>
      </c>
      <c r="U2002" t="s">
        <v>23076</v>
      </c>
      <c r="W2002" t="s">
        <v>23077</v>
      </c>
      <c r="X2002" t="s">
        <v>23078</v>
      </c>
      <c r="Y2002" t="s">
        <v>23079</v>
      </c>
      <c r="Z2002">
        <v>7</v>
      </c>
      <c r="AM2002">
        <v>1</v>
      </c>
      <c r="AN2002" t="s">
        <v>23080</v>
      </c>
      <c r="AO2002" s="17">
        <v>18568</v>
      </c>
      <c r="AP2002">
        <v>4</v>
      </c>
      <c r="AQ2002" t="s">
        <v>52</v>
      </c>
      <c r="AR2002" s="16">
        <v>43931</v>
      </c>
      <c r="AS2002">
        <v>1250000</v>
      </c>
      <c r="AT2002" t="s">
        <v>1244</v>
      </c>
      <c r="AU2002">
        <v>1555875</v>
      </c>
      <c r="AV2002">
        <v>1250000</v>
      </c>
      <c r="AW2002" t="s">
        <v>1244</v>
      </c>
      <c r="AX2002">
        <v>1555875</v>
      </c>
      <c r="AY2002" t="s">
        <v>52</v>
      </c>
      <c r="AZ2002">
        <v>5432226</v>
      </c>
      <c r="BA2002" t="s">
        <v>39</v>
      </c>
      <c r="BB2002">
        <v>5432226</v>
      </c>
      <c r="BC2002">
        <v>5432226</v>
      </c>
      <c r="BD2002" t="s">
        <v>39</v>
      </c>
      <c r="BE2002">
        <v>5432226</v>
      </c>
      <c r="BF2002">
        <v>1</v>
      </c>
      <c r="BG2002">
        <v>1</v>
      </c>
      <c r="CC2002" t="s">
        <v>4579</v>
      </c>
      <c r="CD2002">
        <v>3</v>
      </c>
      <c r="CP2002" t="s">
        <v>23081</v>
      </c>
      <c r="CQ2002" t="s">
        <v>2837</v>
      </c>
      <c r="CU2002">
        <v>17</v>
      </c>
    </row>
    <row r="2003" spans="1:99" x14ac:dyDescent="0.2">
      <c r="A2003" s="21" t="s">
        <v>23082</v>
      </c>
      <c r="B2003" t="s">
        <v>23083</v>
      </c>
      <c r="C2003" s="16">
        <v>40179</v>
      </c>
      <c r="D2003" t="s">
        <v>4501</v>
      </c>
      <c r="F2003" t="s">
        <v>53</v>
      </c>
      <c r="G2003" t="s">
        <v>23084</v>
      </c>
      <c r="H2003" t="s">
        <v>4503</v>
      </c>
      <c r="I2003" t="s">
        <v>5064</v>
      </c>
      <c r="J2003" t="s">
        <v>135</v>
      </c>
      <c r="K2003" t="s">
        <v>4587</v>
      </c>
      <c r="L2003" t="s">
        <v>23085</v>
      </c>
      <c r="M2003">
        <v>41.796999999999997</v>
      </c>
      <c r="N2003" t="s">
        <v>4484</v>
      </c>
      <c r="S2003" t="s">
        <v>4485</v>
      </c>
      <c r="T2003" t="s">
        <v>23086</v>
      </c>
      <c r="U2003" t="s">
        <v>23087</v>
      </c>
      <c r="W2003" t="s">
        <v>23088</v>
      </c>
      <c r="X2003" t="s">
        <v>23089</v>
      </c>
      <c r="Y2003" t="s">
        <v>23090</v>
      </c>
      <c r="Z2003">
        <v>4</v>
      </c>
      <c r="AM2003">
        <v>2</v>
      </c>
      <c r="AN2003" t="s">
        <v>23091</v>
      </c>
      <c r="AO2003" s="18">
        <v>44470</v>
      </c>
      <c r="AP2003">
        <v>3</v>
      </c>
      <c r="AR2003" s="16">
        <v>44187</v>
      </c>
      <c r="AY2003" t="s">
        <v>5064</v>
      </c>
      <c r="AZ2003">
        <v>1016459</v>
      </c>
      <c r="BA2003" t="s">
        <v>39</v>
      </c>
      <c r="BB2003">
        <v>1016459</v>
      </c>
      <c r="BC2003">
        <v>1016459</v>
      </c>
      <c r="BD2003" t="s">
        <v>39</v>
      </c>
      <c r="BE2003">
        <v>1016459</v>
      </c>
      <c r="BF2003">
        <v>3</v>
      </c>
      <c r="BG2003">
        <v>3</v>
      </c>
      <c r="CC2003" t="s">
        <v>4847</v>
      </c>
      <c r="CD2003">
        <v>11</v>
      </c>
      <c r="CN2003" t="s">
        <v>5008</v>
      </c>
      <c r="CP2003" t="s">
        <v>4555</v>
      </c>
      <c r="CQ2003" t="s">
        <v>23092</v>
      </c>
      <c r="CU2003">
        <v>22</v>
      </c>
    </row>
    <row r="2004" spans="1:99" x14ac:dyDescent="0.2">
      <c r="A2004" s="21" t="s">
        <v>23093</v>
      </c>
      <c r="B2004" t="s">
        <v>23094</v>
      </c>
      <c r="C2004" s="16">
        <v>43831</v>
      </c>
      <c r="D2004" t="s">
        <v>4546</v>
      </c>
      <c r="F2004" t="s">
        <v>77</v>
      </c>
      <c r="G2004" t="s">
        <v>23095</v>
      </c>
      <c r="H2004" t="s">
        <v>4503</v>
      </c>
      <c r="I2004" t="s">
        <v>60</v>
      </c>
      <c r="J2004" t="s">
        <v>23096</v>
      </c>
      <c r="K2004" t="s">
        <v>4506</v>
      </c>
      <c r="L2004" t="s">
        <v>23097</v>
      </c>
      <c r="M2004">
        <v>41.893000000000001</v>
      </c>
      <c r="N2004" t="s">
        <v>4484</v>
      </c>
      <c r="S2004" t="s">
        <v>4485</v>
      </c>
      <c r="T2004" t="s">
        <v>23098</v>
      </c>
      <c r="W2004" t="s">
        <v>23099</v>
      </c>
      <c r="X2004" t="s">
        <v>23100</v>
      </c>
      <c r="Z2004">
        <v>3</v>
      </c>
      <c r="AM2004">
        <v>2</v>
      </c>
      <c r="AN2004" t="s">
        <v>23101</v>
      </c>
      <c r="AO2004" s="17">
        <v>18568</v>
      </c>
      <c r="AP2004">
        <v>3</v>
      </c>
      <c r="AQ2004" t="s">
        <v>61</v>
      </c>
      <c r="AR2004" s="16">
        <v>44165</v>
      </c>
      <c r="AS2004">
        <v>14000000</v>
      </c>
      <c r="AT2004" t="s">
        <v>1244</v>
      </c>
      <c r="AU2004">
        <v>18669006</v>
      </c>
      <c r="AV2004">
        <v>14000000</v>
      </c>
      <c r="AW2004" t="s">
        <v>1244</v>
      </c>
      <c r="AX2004">
        <v>18669006</v>
      </c>
      <c r="AY2004" t="s">
        <v>60</v>
      </c>
      <c r="AZ2004">
        <v>17800000</v>
      </c>
      <c r="BA2004" t="s">
        <v>1244</v>
      </c>
      <c r="BB2004">
        <v>23410287</v>
      </c>
      <c r="BC2004">
        <v>17800000</v>
      </c>
      <c r="BD2004" t="s">
        <v>1244</v>
      </c>
      <c r="BE2004">
        <v>23410287</v>
      </c>
      <c r="BF2004">
        <v>3</v>
      </c>
      <c r="BG2004">
        <v>9</v>
      </c>
      <c r="CC2004" t="s">
        <v>10689</v>
      </c>
      <c r="CD2004">
        <v>16</v>
      </c>
      <c r="CP2004" t="s">
        <v>6368</v>
      </c>
      <c r="CQ2004" t="s">
        <v>23102</v>
      </c>
    </row>
    <row r="2005" spans="1:99" x14ac:dyDescent="0.2">
      <c r="A2005" s="21" t="s">
        <v>1382</v>
      </c>
      <c r="B2005" t="s">
        <v>1383</v>
      </c>
      <c r="C2005" s="16">
        <v>42401</v>
      </c>
      <c r="D2005" t="s">
        <v>4476</v>
      </c>
      <c r="F2005" t="s">
        <v>77</v>
      </c>
      <c r="G2005" t="s">
        <v>23103</v>
      </c>
    </row>
    <row r="2006" spans="1:99" x14ac:dyDescent="0.2">
      <c r="A2006" s="21" t="s">
        <v>23104</v>
      </c>
      <c r="B2006" t="s">
        <v>23105</v>
      </c>
      <c r="C2006" s="16">
        <v>41663</v>
      </c>
      <c r="D2006" t="s">
        <v>4476</v>
      </c>
      <c r="F2006" t="s">
        <v>45</v>
      </c>
      <c r="G2006" t="s">
        <v>23106</v>
      </c>
      <c r="H2006" t="s">
        <v>4503</v>
      </c>
      <c r="I2006" t="s">
        <v>52</v>
      </c>
      <c r="J2006" t="s">
        <v>23107</v>
      </c>
      <c r="K2006" t="s">
        <v>23108</v>
      </c>
      <c r="L2006" t="s">
        <v>23109</v>
      </c>
      <c r="M2006">
        <v>42.290999999999997</v>
      </c>
      <c r="N2006" t="s">
        <v>4484</v>
      </c>
      <c r="S2006" t="s">
        <v>4485</v>
      </c>
      <c r="T2006" t="s">
        <v>23110</v>
      </c>
      <c r="U2006" t="s">
        <v>23111</v>
      </c>
      <c r="V2006" t="s">
        <v>23112</v>
      </c>
      <c r="W2006" t="s">
        <v>23113</v>
      </c>
      <c r="X2006" t="s">
        <v>23114</v>
      </c>
      <c r="Y2006" t="s">
        <v>23115</v>
      </c>
      <c r="Z2006">
        <v>5</v>
      </c>
      <c r="AM2006">
        <v>1</v>
      </c>
      <c r="AN2006" t="s">
        <v>23116</v>
      </c>
      <c r="AO2006" s="17">
        <v>18568</v>
      </c>
      <c r="AP2006">
        <v>6</v>
      </c>
      <c r="AQ2006" t="s">
        <v>52</v>
      </c>
      <c r="AR2006" s="16">
        <v>43497</v>
      </c>
      <c r="AS2006">
        <v>532000</v>
      </c>
      <c r="AT2006" t="s">
        <v>1666</v>
      </c>
      <c r="AU2006">
        <v>534463</v>
      </c>
      <c r="AV2006">
        <v>532000</v>
      </c>
      <c r="AW2006" t="s">
        <v>1666</v>
      </c>
      <c r="AX2006">
        <v>534463</v>
      </c>
      <c r="AY2006" t="s">
        <v>52</v>
      </c>
      <c r="AZ2006">
        <v>2783160</v>
      </c>
      <c r="BA2006" t="s">
        <v>39</v>
      </c>
      <c r="BB2006">
        <v>2783160</v>
      </c>
      <c r="BC2006">
        <v>2783160</v>
      </c>
      <c r="BD2006" t="s">
        <v>39</v>
      </c>
      <c r="BE2006">
        <v>2783160</v>
      </c>
      <c r="BG2006">
        <v>1</v>
      </c>
      <c r="CF2006">
        <v>0</v>
      </c>
      <c r="CG2006">
        <v>1</v>
      </c>
      <c r="CI2006" t="s">
        <v>4594</v>
      </c>
    </row>
    <row r="2007" spans="1:99" x14ac:dyDescent="0.2">
      <c r="A2007" s="21" t="s">
        <v>3657</v>
      </c>
      <c r="B2007" t="s">
        <v>3659</v>
      </c>
      <c r="C2007" s="16">
        <v>41640</v>
      </c>
      <c r="D2007" t="s">
        <v>4501</v>
      </c>
      <c r="F2007" t="s">
        <v>77</v>
      </c>
      <c r="G2007" t="s">
        <v>23117</v>
      </c>
      <c r="H2007" t="s">
        <v>4503</v>
      </c>
      <c r="I2007" t="s">
        <v>5327</v>
      </c>
      <c r="J2007" t="s">
        <v>3658</v>
      </c>
      <c r="K2007" t="s">
        <v>4506</v>
      </c>
      <c r="L2007" t="s">
        <v>3660</v>
      </c>
      <c r="M2007">
        <v>42.831000000000003</v>
      </c>
      <c r="N2007" t="s">
        <v>6289</v>
      </c>
      <c r="R2007" t="s">
        <v>6290</v>
      </c>
      <c r="S2007" t="s">
        <v>4485</v>
      </c>
      <c r="U2007" t="s">
        <v>23118</v>
      </c>
      <c r="V2007" t="s">
        <v>23119</v>
      </c>
      <c r="W2007" t="s">
        <v>23120</v>
      </c>
      <c r="X2007" t="s">
        <v>23121</v>
      </c>
      <c r="Y2007" t="s">
        <v>23122</v>
      </c>
      <c r="Z2007">
        <v>35</v>
      </c>
      <c r="AM2007">
        <v>2</v>
      </c>
      <c r="AN2007" t="s">
        <v>23123</v>
      </c>
      <c r="AO2007" s="18">
        <v>44470</v>
      </c>
      <c r="AP2007">
        <v>8</v>
      </c>
      <c r="AR2007" s="16">
        <v>43717</v>
      </c>
      <c r="AS2007">
        <v>30530</v>
      </c>
      <c r="AT2007" t="s">
        <v>1244</v>
      </c>
      <c r="AU2007">
        <v>37691</v>
      </c>
      <c r="AV2007">
        <v>30530</v>
      </c>
      <c r="AW2007" t="s">
        <v>1244</v>
      </c>
      <c r="AX2007">
        <v>37691</v>
      </c>
      <c r="AY2007" t="s">
        <v>5327</v>
      </c>
      <c r="AZ2007">
        <v>2728557</v>
      </c>
      <c r="BA2007" t="s">
        <v>39</v>
      </c>
      <c r="BB2007">
        <v>2728557</v>
      </c>
      <c r="BC2007">
        <v>3115588</v>
      </c>
      <c r="BD2007" t="s">
        <v>39</v>
      </c>
      <c r="BE2007">
        <v>3115588</v>
      </c>
      <c r="BF2007">
        <v>1</v>
      </c>
      <c r="BG2007">
        <v>11</v>
      </c>
      <c r="CF2007">
        <v>0</v>
      </c>
      <c r="CG2007">
        <v>1</v>
      </c>
      <c r="CI2007" t="s">
        <v>11772</v>
      </c>
    </row>
    <row r="2008" spans="1:99" x14ac:dyDescent="0.2">
      <c r="A2008" s="21" t="s">
        <v>23124</v>
      </c>
      <c r="B2008" t="s">
        <v>23125</v>
      </c>
      <c r="C2008" s="16">
        <v>42370</v>
      </c>
      <c r="D2008" t="s">
        <v>4501</v>
      </c>
      <c r="F2008" t="s">
        <v>77</v>
      </c>
      <c r="G2008" t="s">
        <v>23126</v>
      </c>
      <c r="H2008" t="s">
        <v>4503</v>
      </c>
      <c r="I2008" t="s">
        <v>67</v>
      </c>
      <c r="J2008" t="s">
        <v>17902</v>
      </c>
      <c r="K2008" t="s">
        <v>4696</v>
      </c>
      <c r="L2008" t="s">
        <v>23127</v>
      </c>
      <c r="M2008">
        <v>42.899000000000001</v>
      </c>
      <c r="N2008" t="s">
        <v>4484</v>
      </c>
      <c r="S2008" t="s">
        <v>4485</v>
      </c>
      <c r="T2008" t="s">
        <v>23128</v>
      </c>
      <c r="U2008" t="s">
        <v>23129</v>
      </c>
      <c r="V2008" t="s">
        <v>23130</v>
      </c>
      <c r="W2008" t="s">
        <v>23131</v>
      </c>
      <c r="X2008" t="s">
        <v>23132</v>
      </c>
      <c r="Y2008" t="s">
        <v>23133</v>
      </c>
      <c r="Z2008">
        <v>7</v>
      </c>
      <c r="AM2008">
        <v>4</v>
      </c>
      <c r="AN2008" t="s">
        <v>23134</v>
      </c>
      <c r="AO2008" s="17">
        <v>18568</v>
      </c>
      <c r="AP2008">
        <v>3</v>
      </c>
      <c r="AQ2008" t="s">
        <v>61</v>
      </c>
      <c r="AR2008" s="16">
        <v>43662</v>
      </c>
      <c r="AS2008">
        <v>30000000</v>
      </c>
      <c r="AT2008" t="s">
        <v>35</v>
      </c>
      <c r="AU2008">
        <v>33635680</v>
      </c>
      <c r="AV2008">
        <v>30000000</v>
      </c>
      <c r="AW2008" t="s">
        <v>35</v>
      </c>
      <c r="AX2008">
        <v>33635680</v>
      </c>
      <c r="AY2008" t="s">
        <v>67</v>
      </c>
      <c r="AZ2008">
        <v>43500000</v>
      </c>
      <c r="BA2008" t="s">
        <v>35</v>
      </c>
      <c r="BB2008">
        <v>49098706</v>
      </c>
      <c r="BC2008">
        <v>43500000</v>
      </c>
      <c r="BD2008" t="s">
        <v>35</v>
      </c>
      <c r="BE2008">
        <v>49098706</v>
      </c>
      <c r="BF2008">
        <v>1</v>
      </c>
      <c r="BG2008">
        <v>8</v>
      </c>
      <c r="CC2008" t="s">
        <v>5461</v>
      </c>
      <c r="CD2008">
        <v>26</v>
      </c>
      <c r="CF2008">
        <v>0</v>
      </c>
      <c r="CG2008">
        <v>1</v>
      </c>
      <c r="CI2008" t="s">
        <v>4498</v>
      </c>
    </row>
    <row r="2009" spans="1:99" x14ac:dyDescent="0.2">
      <c r="A2009" s="21" t="s">
        <v>5439</v>
      </c>
      <c r="B2009" t="s">
        <v>5440</v>
      </c>
      <c r="C2009" s="16">
        <v>36161</v>
      </c>
      <c r="D2009" t="s">
        <v>4501</v>
      </c>
      <c r="E2009" t="s">
        <v>4477</v>
      </c>
      <c r="F2009" t="s">
        <v>53</v>
      </c>
      <c r="G2009" t="s">
        <v>23135</v>
      </c>
      <c r="H2009" t="s">
        <v>3555</v>
      </c>
      <c r="I2009" t="s">
        <v>4480</v>
      </c>
      <c r="J2009" t="s">
        <v>135</v>
      </c>
      <c r="K2009" t="s">
        <v>4768</v>
      </c>
      <c r="L2009" t="s">
        <v>23136</v>
      </c>
      <c r="M2009">
        <v>42.981999999999999</v>
      </c>
      <c r="N2009" t="s">
        <v>6289</v>
      </c>
      <c r="O2009" s="16">
        <v>40391</v>
      </c>
      <c r="P2009" t="s">
        <v>4476</v>
      </c>
      <c r="R2009" t="s">
        <v>6290</v>
      </c>
      <c r="S2009" t="s">
        <v>4485</v>
      </c>
      <c r="U2009" t="s">
        <v>23137</v>
      </c>
      <c r="W2009" t="s">
        <v>23138</v>
      </c>
      <c r="X2009" t="s">
        <v>23139</v>
      </c>
      <c r="Y2009">
        <v>49069450001000</v>
      </c>
      <c r="Z2009">
        <v>11</v>
      </c>
      <c r="AM2009">
        <v>1</v>
      </c>
      <c r="AN2009" t="s">
        <v>23140</v>
      </c>
      <c r="AO2009" t="s">
        <v>4692</v>
      </c>
      <c r="AP2009">
        <v>5</v>
      </c>
      <c r="AQ2009" t="s">
        <v>2596</v>
      </c>
      <c r="AR2009" s="16">
        <v>41974</v>
      </c>
      <c r="AS2009">
        <v>13100000</v>
      </c>
      <c r="AT2009" t="s">
        <v>35</v>
      </c>
      <c r="AU2009">
        <v>16339645</v>
      </c>
      <c r="AV2009">
        <v>13100000</v>
      </c>
      <c r="AW2009" t="s">
        <v>35</v>
      </c>
      <c r="AX2009">
        <v>16339645</v>
      </c>
      <c r="AY2009" t="s">
        <v>4480</v>
      </c>
      <c r="AZ2009">
        <v>25500000</v>
      </c>
      <c r="BA2009" t="s">
        <v>35</v>
      </c>
      <c r="BB2009">
        <v>32970070</v>
      </c>
      <c r="BC2009">
        <v>25500000</v>
      </c>
      <c r="BD2009" t="s">
        <v>35</v>
      </c>
      <c r="BE2009">
        <v>32970070</v>
      </c>
      <c r="BF2009">
        <v>1</v>
      </c>
      <c r="BG2009">
        <v>1</v>
      </c>
      <c r="BQ2009" s="16">
        <v>40391</v>
      </c>
      <c r="BZ2009" t="s">
        <v>23141</v>
      </c>
      <c r="CA2009" t="s">
        <v>23142</v>
      </c>
      <c r="CF2009">
        <v>0</v>
      </c>
      <c r="CG2009">
        <v>3</v>
      </c>
      <c r="CI2009" t="s">
        <v>4498</v>
      </c>
    </row>
    <row r="2010" spans="1:99" x14ac:dyDescent="0.2">
      <c r="A2010" s="21" t="s">
        <v>2711</v>
      </c>
      <c r="B2010" t="s">
        <v>2713</v>
      </c>
      <c r="C2010" s="16">
        <v>41791</v>
      </c>
      <c r="D2010" t="s">
        <v>4476</v>
      </c>
      <c r="F2010" t="s">
        <v>77</v>
      </c>
      <c r="G2010" t="s">
        <v>23143</v>
      </c>
      <c r="H2010" t="s">
        <v>4503</v>
      </c>
      <c r="I2010" t="s">
        <v>5130</v>
      </c>
      <c r="J2010" t="s">
        <v>2712</v>
      </c>
      <c r="K2010" t="s">
        <v>4506</v>
      </c>
      <c r="L2010" t="s">
        <v>2714</v>
      </c>
      <c r="M2010">
        <v>42.994</v>
      </c>
      <c r="N2010" t="s">
        <v>4484</v>
      </c>
      <c r="S2010" t="s">
        <v>4485</v>
      </c>
      <c r="T2010" t="s">
        <v>2715</v>
      </c>
      <c r="U2010" t="s">
        <v>23144</v>
      </c>
      <c r="V2010" t="s">
        <v>23145</v>
      </c>
      <c r="W2010" t="s">
        <v>23146</v>
      </c>
      <c r="X2010" t="s">
        <v>23147</v>
      </c>
      <c r="Z2010">
        <v>2</v>
      </c>
      <c r="AM2010">
        <v>2</v>
      </c>
      <c r="AN2010" t="s">
        <v>23148</v>
      </c>
      <c r="AO2010" s="17">
        <v>18568</v>
      </c>
      <c r="AP2010">
        <v>5</v>
      </c>
      <c r="AR2010" s="16">
        <v>43739</v>
      </c>
      <c r="AS2010">
        <v>200000</v>
      </c>
      <c r="AT2010" t="s">
        <v>1244</v>
      </c>
      <c r="AU2010">
        <v>245834</v>
      </c>
      <c r="AV2010">
        <v>200000</v>
      </c>
      <c r="AW2010" t="s">
        <v>1244</v>
      </c>
      <c r="AX2010">
        <v>245834</v>
      </c>
      <c r="AY2010" t="s">
        <v>5130</v>
      </c>
      <c r="AZ2010">
        <v>1985714</v>
      </c>
      <c r="BA2010" t="s">
        <v>39</v>
      </c>
      <c r="BB2010">
        <v>1985714</v>
      </c>
      <c r="BC2010">
        <v>1985714</v>
      </c>
      <c r="BD2010" t="s">
        <v>39</v>
      </c>
      <c r="BE2010">
        <v>1985714</v>
      </c>
      <c r="BF2010">
        <v>2</v>
      </c>
      <c r="BG2010">
        <v>7</v>
      </c>
      <c r="CC2010" t="s">
        <v>11615</v>
      </c>
      <c r="CD2010">
        <v>4</v>
      </c>
      <c r="CP2010" t="s">
        <v>4679</v>
      </c>
      <c r="CQ2010" t="s">
        <v>23149</v>
      </c>
      <c r="CU2010">
        <v>22</v>
      </c>
    </row>
    <row r="2011" spans="1:99" x14ac:dyDescent="0.2">
      <c r="A2011" s="21" t="s">
        <v>23150</v>
      </c>
      <c r="B2011" t="s">
        <v>23151</v>
      </c>
      <c r="C2011" s="16">
        <v>42370</v>
      </c>
      <c r="D2011" t="s">
        <v>4476</v>
      </c>
      <c r="F2011" t="s">
        <v>53</v>
      </c>
      <c r="G2011" t="s">
        <v>23152</v>
      </c>
      <c r="H2011" t="s">
        <v>4503</v>
      </c>
      <c r="I2011" t="s">
        <v>97</v>
      </c>
      <c r="J2011" t="s">
        <v>23153</v>
      </c>
      <c r="K2011" t="s">
        <v>4641</v>
      </c>
      <c r="L2011" t="s">
        <v>23154</v>
      </c>
      <c r="M2011">
        <v>43.073</v>
      </c>
      <c r="N2011" t="s">
        <v>4484</v>
      </c>
      <c r="S2011" t="s">
        <v>4485</v>
      </c>
      <c r="T2011" t="s">
        <v>23155</v>
      </c>
      <c r="U2011" t="s">
        <v>23156</v>
      </c>
      <c r="V2011" t="s">
        <v>23157</v>
      </c>
      <c r="W2011" t="s">
        <v>23158</v>
      </c>
      <c r="X2011" t="s">
        <v>23159</v>
      </c>
      <c r="Y2011" t="s">
        <v>23160</v>
      </c>
      <c r="Z2011">
        <v>1</v>
      </c>
      <c r="AM2011">
        <v>3</v>
      </c>
      <c r="AN2011" t="s">
        <v>23161</v>
      </c>
      <c r="AO2011" s="17">
        <v>18568</v>
      </c>
      <c r="AP2011">
        <v>6</v>
      </c>
      <c r="AR2011" s="16">
        <v>43620</v>
      </c>
      <c r="AS2011">
        <v>6900000</v>
      </c>
      <c r="AT2011" t="s">
        <v>5058</v>
      </c>
      <c r="AU2011">
        <v>793457</v>
      </c>
      <c r="AV2011">
        <v>6900000</v>
      </c>
      <c r="AW2011" t="s">
        <v>5058</v>
      </c>
      <c r="AX2011">
        <v>793457</v>
      </c>
      <c r="AY2011" t="s">
        <v>97</v>
      </c>
      <c r="AZ2011">
        <v>4193457</v>
      </c>
      <c r="BA2011" t="s">
        <v>39</v>
      </c>
      <c r="BB2011">
        <v>4193457</v>
      </c>
      <c r="BC2011">
        <v>4193457</v>
      </c>
      <c r="BD2011" t="s">
        <v>39</v>
      </c>
      <c r="BE2011">
        <v>4193457</v>
      </c>
      <c r="BG2011">
        <v>2</v>
      </c>
      <c r="CC2011" t="s">
        <v>4497</v>
      </c>
      <c r="CD2011">
        <v>4</v>
      </c>
      <c r="CF2011">
        <v>0</v>
      </c>
      <c r="CG2011">
        <v>1</v>
      </c>
      <c r="CI2011" t="s">
        <v>4498</v>
      </c>
    </row>
    <row r="2012" spans="1:99" x14ac:dyDescent="0.2">
      <c r="A2012" s="21" t="s">
        <v>23162</v>
      </c>
      <c r="B2012" t="s">
        <v>23163</v>
      </c>
      <c r="C2012" s="16">
        <v>42872</v>
      </c>
      <c r="D2012" t="s">
        <v>4476</v>
      </c>
      <c r="E2012" t="s">
        <v>4881</v>
      </c>
      <c r="G2012" t="s">
        <v>23164</v>
      </c>
      <c r="H2012" t="s">
        <v>4503</v>
      </c>
      <c r="I2012" t="s">
        <v>52</v>
      </c>
      <c r="J2012" t="s">
        <v>23165</v>
      </c>
      <c r="K2012" t="s">
        <v>5220</v>
      </c>
      <c r="L2012" t="s">
        <v>23166</v>
      </c>
      <c r="M2012">
        <v>43.104999999999997</v>
      </c>
      <c r="N2012" t="s">
        <v>4484</v>
      </c>
      <c r="O2012" s="16">
        <v>44083</v>
      </c>
      <c r="P2012" t="s">
        <v>4476</v>
      </c>
      <c r="S2012" t="s">
        <v>4485</v>
      </c>
      <c r="T2012" t="s">
        <v>23167</v>
      </c>
      <c r="U2012" t="s">
        <v>23168</v>
      </c>
      <c r="V2012" t="s">
        <v>23169</v>
      </c>
      <c r="W2012" t="s">
        <v>23170</v>
      </c>
      <c r="X2012" t="s">
        <v>23171</v>
      </c>
      <c r="Z2012">
        <v>5</v>
      </c>
      <c r="AM2012">
        <v>3</v>
      </c>
      <c r="AN2012" t="s">
        <v>23172</v>
      </c>
      <c r="AO2012" s="18">
        <v>44470</v>
      </c>
      <c r="AP2012">
        <v>4</v>
      </c>
      <c r="AQ2012" t="s">
        <v>203</v>
      </c>
      <c r="AR2012" s="16">
        <v>43360</v>
      </c>
      <c r="AS2012">
        <v>750000</v>
      </c>
      <c r="AT2012" t="s">
        <v>35</v>
      </c>
      <c r="AU2012">
        <v>875164</v>
      </c>
      <c r="AV2012">
        <v>750000</v>
      </c>
      <c r="AW2012" t="s">
        <v>35</v>
      </c>
      <c r="AX2012">
        <v>875164</v>
      </c>
      <c r="AY2012" t="s">
        <v>52</v>
      </c>
      <c r="AZ2012">
        <v>1053373</v>
      </c>
      <c r="BA2012" t="s">
        <v>39</v>
      </c>
      <c r="BB2012">
        <v>1053373</v>
      </c>
      <c r="BC2012">
        <v>1053373</v>
      </c>
      <c r="BD2012" t="s">
        <v>39</v>
      </c>
      <c r="BE2012">
        <v>1053373</v>
      </c>
      <c r="BG2012">
        <v>1</v>
      </c>
      <c r="BH2012" t="s">
        <v>13952</v>
      </c>
      <c r="BI2012" t="s">
        <v>13953</v>
      </c>
      <c r="BJ2012" s="16">
        <v>44083</v>
      </c>
      <c r="BK2012" t="s">
        <v>4476</v>
      </c>
      <c r="BO2012" t="s">
        <v>5195</v>
      </c>
      <c r="CC2012" t="s">
        <v>4607</v>
      </c>
      <c r="CD2012">
        <v>1</v>
      </c>
      <c r="CF2012">
        <v>0</v>
      </c>
      <c r="CG2012">
        <v>1</v>
      </c>
      <c r="CI2012" t="s">
        <v>4580</v>
      </c>
      <c r="CN2012" t="s">
        <v>4530</v>
      </c>
      <c r="CP2012" t="s">
        <v>11172</v>
      </c>
      <c r="CQ2012" t="s">
        <v>23173</v>
      </c>
      <c r="CR2012" t="s">
        <v>23174</v>
      </c>
      <c r="CS2012" t="s">
        <v>23175</v>
      </c>
    </row>
    <row r="2013" spans="1:99" x14ac:dyDescent="0.2">
      <c r="A2013" s="21" t="s">
        <v>23176</v>
      </c>
      <c r="B2013" t="s">
        <v>23177</v>
      </c>
      <c r="C2013" s="16">
        <v>43101</v>
      </c>
      <c r="D2013" t="s">
        <v>4501</v>
      </c>
      <c r="F2013" t="s">
        <v>77</v>
      </c>
      <c r="G2013" t="s">
        <v>23178</v>
      </c>
      <c r="H2013" t="s">
        <v>4503</v>
      </c>
      <c r="I2013" t="s">
        <v>97</v>
      </c>
      <c r="J2013" t="s">
        <v>174</v>
      </c>
      <c r="K2013" t="s">
        <v>5586</v>
      </c>
      <c r="L2013" t="s">
        <v>23179</v>
      </c>
      <c r="M2013">
        <v>43.197000000000003</v>
      </c>
      <c r="N2013" t="s">
        <v>4484</v>
      </c>
      <c r="S2013" t="s">
        <v>4485</v>
      </c>
      <c r="T2013" t="s">
        <v>23180</v>
      </c>
      <c r="U2013" t="s">
        <v>23181</v>
      </c>
      <c r="V2013" t="s">
        <v>23182</v>
      </c>
      <c r="W2013" t="s">
        <v>23183</v>
      </c>
      <c r="X2013" t="s">
        <v>23184</v>
      </c>
      <c r="Y2013" t="s">
        <v>23185</v>
      </c>
      <c r="Z2013">
        <v>6</v>
      </c>
      <c r="AM2013">
        <v>3</v>
      </c>
      <c r="AN2013" t="s">
        <v>23186</v>
      </c>
      <c r="AO2013" s="17">
        <v>18568</v>
      </c>
      <c r="AP2013">
        <v>3</v>
      </c>
      <c r="AR2013" s="16">
        <v>44090</v>
      </c>
      <c r="AS2013">
        <v>2600000</v>
      </c>
      <c r="AT2013" t="s">
        <v>35</v>
      </c>
      <c r="AU2013">
        <v>3069208</v>
      </c>
      <c r="AV2013">
        <v>2600000</v>
      </c>
      <c r="AW2013" t="s">
        <v>35</v>
      </c>
      <c r="AX2013">
        <v>3069208</v>
      </c>
      <c r="AY2013" t="s">
        <v>97</v>
      </c>
      <c r="AZ2013">
        <v>4500000</v>
      </c>
      <c r="BA2013" t="s">
        <v>35</v>
      </c>
      <c r="BB2013">
        <v>5238178</v>
      </c>
      <c r="BC2013">
        <v>4500000</v>
      </c>
      <c r="BD2013" t="s">
        <v>35</v>
      </c>
      <c r="BE2013">
        <v>5238178</v>
      </c>
      <c r="BF2013">
        <v>5</v>
      </c>
      <c r="BG2013">
        <v>7</v>
      </c>
      <c r="CC2013" t="s">
        <v>5965</v>
      </c>
      <c r="CD2013">
        <v>1</v>
      </c>
      <c r="CF2013">
        <v>0</v>
      </c>
      <c r="CG2013">
        <v>1</v>
      </c>
      <c r="CI2013" t="s">
        <v>4580</v>
      </c>
      <c r="CJ2013">
        <v>22320</v>
      </c>
      <c r="CK2013" t="s">
        <v>39</v>
      </c>
      <c r="CL2013">
        <v>22320</v>
      </c>
      <c r="CN2013" t="s">
        <v>4530</v>
      </c>
      <c r="CP2013" t="s">
        <v>4716</v>
      </c>
      <c r="CQ2013" t="s">
        <v>23187</v>
      </c>
    </row>
    <row r="2014" spans="1:99" x14ac:dyDescent="0.2">
      <c r="A2014" s="21" t="s">
        <v>4051</v>
      </c>
      <c r="B2014" t="s">
        <v>4053</v>
      </c>
      <c r="C2014" s="16">
        <v>35065</v>
      </c>
      <c r="D2014" t="s">
        <v>4501</v>
      </c>
      <c r="E2014" t="s">
        <v>4477</v>
      </c>
      <c r="F2014" t="s">
        <v>77</v>
      </c>
      <c r="G2014" t="s">
        <v>23188</v>
      </c>
      <c r="H2014" t="s">
        <v>4503</v>
      </c>
      <c r="I2014" t="s">
        <v>97</v>
      </c>
      <c r="J2014" t="s">
        <v>4052</v>
      </c>
      <c r="K2014" t="s">
        <v>4506</v>
      </c>
      <c r="L2014" t="s">
        <v>4054</v>
      </c>
      <c r="M2014">
        <v>43.558999999999997</v>
      </c>
      <c r="N2014" t="s">
        <v>4484</v>
      </c>
      <c r="S2014" t="s">
        <v>4485</v>
      </c>
      <c r="T2014" t="s">
        <v>4055</v>
      </c>
      <c r="U2014" t="s">
        <v>23189</v>
      </c>
      <c r="X2014" t="s">
        <v>23190</v>
      </c>
      <c r="Y2014">
        <v>441235863648</v>
      </c>
      <c r="Z2014">
        <v>5</v>
      </c>
      <c r="AO2014" s="17">
        <v>18568</v>
      </c>
      <c r="AP2014">
        <v>9</v>
      </c>
      <c r="AR2014" s="16">
        <v>41897</v>
      </c>
      <c r="AS2014">
        <v>1500000</v>
      </c>
      <c r="AT2014" t="s">
        <v>1244</v>
      </c>
      <c r="AU2014">
        <v>2434555</v>
      </c>
      <c r="AV2014">
        <v>1500000</v>
      </c>
      <c r="AW2014" t="s">
        <v>1244</v>
      </c>
      <c r="AX2014">
        <v>2434555</v>
      </c>
      <c r="AY2014" t="s">
        <v>97</v>
      </c>
      <c r="AZ2014">
        <v>64386280</v>
      </c>
      <c r="BA2014" t="s">
        <v>39</v>
      </c>
      <c r="BB2014">
        <v>64386280</v>
      </c>
      <c r="BC2014">
        <v>64386280</v>
      </c>
      <c r="BD2014" t="s">
        <v>39</v>
      </c>
      <c r="BE2014">
        <v>64386280</v>
      </c>
      <c r="BF2014">
        <v>2</v>
      </c>
      <c r="BG2014">
        <v>16</v>
      </c>
      <c r="CC2014" t="s">
        <v>4847</v>
      </c>
      <c r="CD2014">
        <v>9</v>
      </c>
      <c r="CF2014">
        <v>5</v>
      </c>
      <c r="CG2014">
        <v>1</v>
      </c>
      <c r="CH2014" t="s">
        <v>4629</v>
      </c>
    </row>
    <row r="2015" spans="1:99" x14ac:dyDescent="0.2">
      <c r="A2015" s="21" t="s">
        <v>3789</v>
      </c>
      <c r="B2015" t="s">
        <v>3791</v>
      </c>
      <c r="C2015" s="16">
        <v>40909</v>
      </c>
      <c r="D2015" t="s">
        <v>4501</v>
      </c>
      <c r="F2015" t="s">
        <v>77</v>
      </c>
      <c r="G2015" t="s">
        <v>23191</v>
      </c>
      <c r="H2015" t="s">
        <v>4503</v>
      </c>
      <c r="I2015" t="s">
        <v>52</v>
      </c>
      <c r="J2015" t="s">
        <v>3790</v>
      </c>
      <c r="K2015" t="s">
        <v>17088</v>
      </c>
      <c r="L2015" t="s">
        <v>3792</v>
      </c>
      <c r="M2015">
        <v>43.566000000000003</v>
      </c>
      <c r="N2015" t="s">
        <v>4484</v>
      </c>
      <c r="S2015" t="s">
        <v>4485</v>
      </c>
      <c r="T2015" t="s">
        <v>3793</v>
      </c>
      <c r="U2015" t="s">
        <v>23192</v>
      </c>
      <c r="V2015" t="s">
        <v>23193</v>
      </c>
      <c r="W2015" t="s">
        <v>23194</v>
      </c>
      <c r="X2015" t="s">
        <v>23195</v>
      </c>
      <c r="Y2015" t="s">
        <v>23196</v>
      </c>
      <c r="Z2015">
        <v>18</v>
      </c>
      <c r="AM2015">
        <v>2</v>
      </c>
      <c r="AN2015" t="s">
        <v>4279</v>
      </c>
      <c r="AO2015" s="17">
        <v>18568</v>
      </c>
      <c r="AP2015">
        <v>10</v>
      </c>
      <c r="AQ2015" t="s">
        <v>52</v>
      </c>
      <c r="AR2015" s="16">
        <v>44061</v>
      </c>
      <c r="AY2015" t="s">
        <v>52</v>
      </c>
      <c r="AZ2015">
        <v>8017010</v>
      </c>
      <c r="BA2015" t="s">
        <v>39</v>
      </c>
      <c r="BB2015">
        <v>8017010</v>
      </c>
      <c r="BC2015">
        <v>8555552</v>
      </c>
      <c r="BD2015" t="s">
        <v>39</v>
      </c>
      <c r="BE2015">
        <v>8555552</v>
      </c>
      <c r="BF2015">
        <v>2</v>
      </c>
      <c r="BG2015">
        <v>13</v>
      </c>
      <c r="CC2015" t="s">
        <v>4607</v>
      </c>
      <c r="CD2015">
        <v>2</v>
      </c>
      <c r="CF2015">
        <v>1</v>
      </c>
      <c r="CG2015">
        <v>2</v>
      </c>
      <c r="CH2015" t="s">
        <v>4629</v>
      </c>
    </row>
    <row r="2016" spans="1:99" x14ac:dyDescent="0.2">
      <c r="A2016" s="21" t="s">
        <v>23197</v>
      </c>
      <c r="B2016" t="s">
        <v>23198</v>
      </c>
      <c r="C2016" s="16">
        <v>41066</v>
      </c>
      <c r="D2016" t="s">
        <v>4476</v>
      </c>
      <c r="E2016" t="s">
        <v>4881</v>
      </c>
      <c r="F2016" t="s">
        <v>77</v>
      </c>
      <c r="G2016" t="s">
        <v>23199</v>
      </c>
      <c r="H2016" t="s">
        <v>4503</v>
      </c>
      <c r="I2016" t="s">
        <v>97</v>
      </c>
      <c r="J2016" t="s">
        <v>23200</v>
      </c>
      <c r="K2016" t="s">
        <v>23201</v>
      </c>
      <c r="L2016" t="s">
        <v>23202</v>
      </c>
      <c r="M2016">
        <v>43.624000000000002</v>
      </c>
      <c r="N2016" t="s">
        <v>4484</v>
      </c>
      <c r="O2016" s="16">
        <v>43361</v>
      </c>
      <c r="P2016" t="s">
        <v>4476</v>
      </c>
      <c r="S2016" t="s">
        <v>4485</v>
      </c>
      <c r="T2016" t="s">
        <v>23203</v>
      </c>
      <c r="U2016" t="s">
        <v>23204</v>
      </c>
      <c r="V2016" t="s">
        <v>23205</v>
      </c>
      <c r="W2016" t="s">
        <v>23206</v>
      </c>
      <c r="X2016" t="s">
        <v>23207</v>
      </c>
      <c r="Y2016" t="s">
        <v>23208</v>
      </c>
      <c r="Z2016">
        <v>4</v>
      </c>
      <c r="AM2016">
        <v>4</v>
      </c>
      <c r="AN2016" t="s">
        <v>23209</v>
      </c>
      <c r="AO2016" t="s">
        <v>4692</v>
      </c>
      <c r="AP2016">
        <v>6</v>
      </c>
      <c r="AQ2016" t="s">
        <v>203</v>
      </c>
      <c r="AR2016" s="16">
        <v>43010</v>
      </c>
      <c r="AY2016" t="s">
        <v>97</v>
      </c>
      <c r="AZ2016">
        <v>4791755</v>
      </c>
      <c r="BA2016" t="s">
        <v>39</v>
      </c>
      <c r="BB2016">
        <v>4791755</v>
      </c>
      <c r="BC2016">
        <v>4791755</v>
      </c>
      <c r="BD2016" t="s">
        <v>39</v>
      </c>
      <c r="BE2016">
        <v>4791755</v>
      </c>
      <c r="BF2016">
        <v>2</v>
      </c>
      <c r="BG2016">
        <v>5</v>
      </c>
      <c r="BH2016" t="s">
        <v>23210</v>
      </c>
      <c r="BI2016" t="s">
        <v>23211</v>
      </c>
      <c r="BJ2016" s="16">
        <v>43361</v>
      </c>
      <c r="BK2016" t="s">
        <v>4476</v>
      </c>
      <c r="BL2016">
        <v>25000000</v>
      </c>
      <c r="BM2016" t="s">
        <v>35</v>
      </c>
      <c r="BN2016">
        <v>29192511</v>
      </c>
      <c r="BO2016" t="s">
        <v>5195</v>
      </c>
      <c r="CC2016" t="s">
        <v>5620</v>
      </c>
      <c r="CD2016">
        <v>2</v>
      </c>
      <c r="CF2016">
        <v>0</v>
      </c>
      <c r="CG2016">
        <v>2</v>
      </c>
      <c r="CI2016" t="s">
        <v>4580</v>
      </c>
      <c r="CN2016" t="s">
        <v>4530</v>
      </c>
      <c r="CP2016" t="s">
        <v>8166</v>
      </c>
      <c r="CQ2016" t="s">
        <v>23212</v>
      </c>
      <c r="CR2016" t="s">
        <v>23213</v>
      </c>
      <c r="CS2016" t="s">
        <v>23214</v>
      </c>
      <c r="CU2016">
        <v>22</v>
      </c>
    </row>
    <row r="2017" spans="1:99" x14ac:dyDescent="0.2">
      <c r="A2017" s="21" t="s">
        <v>23215</v>
      </c>
      <c r="B2017" t="s">
        <v>23216</v>
      </c>
      <c r="C2017" s="16">
        <v>42339</v>
      </c>
      <c r="D2017" t="s">
        <v>4476</v>
      </c>
      <c r="F2017" t="s">
        <v>53</v>
      </c>
      <c r="G2017" t="s">
        <v>23217</v>
      </c>
      <c r="H2017" t="s">
        <v>4503</v>
      </c>
      <c r="I2017" t="s">
        <v>5286</v>
      </c>
      <c r="J2017" t="s">
        <v>23218</v>
      </c>
      <c r="K2017" t="s">
        <v>6538</v>
      </c>
      <c r="L2017" t="s">
        <v>23219</v>
      </c>
      <c r="M2017">
        <v>43.933999999999997</v>
      </c>
      <c r="N2017" t="s">
        <v>4484</v>
      </c>
      <c r="S2017" t="s">
        <v>4485</v>
      </c>
      <c r="T2017" t="s">
        <v>23220</v>
      </c>
      <c r="V2017" t="s">
        <v>23221</v>
      </c>
      <c r="W2017" t="s">
        <v>23222</v>
      </c>
      <c r="X2017" t="s">
        <v>23223</v>
      </c>
      <c r="Z2017">
        <v>2</v>
      </c>
      <c r="AM2017">
        <v>2</v>
      </c>
      <c r="AN2017" t="s">
        <v>23224</v>
      </c>
      <c r="AO2017" s="18">
        <v>44470</v>
      </c>
      <c r="AP2017">
        <v>4</v>
      </c>
      <c r="AQ2017" t="s">
        <v>52</v>
      </c>
      <c r="AR2017" s="16">
        <v>44235</v>
      </c>
      <c r="AS2017">
        <v>3700000</v>
      </c>
      <c r="AT2017" t="s">
        <v>3177</v>
      </c>
      <c r="AU2017">
        <v>599539</v>
      </c>
      <c r="AV2017">
        <v>1300000</v>
      </c>
      <c r="AW2017" t="s">
        <v>3177</v>
      </c>
      <c r="AX2017">
        <v>210649</v>
      </c>
      <c r="AY2017" t="s">
        <v>52</v>
      </c>
      <c r="AZ2017">
        <v>507750</v>
      </c>
      <c r="BA2017" t="s">
        <v>39</v>
      </c>
      <c r="BB2017">
        <v>507750</v>
      </c>
      <c r="BC2017">
        <v>1107290</v>
      </c>
      <c r="BD2017" t="s">
        <v>39</v>
      </c>
      <c r="BE2017">
        <v>1107290</v>
      </c>
      <c r="BF2017">
        <v>1</v>
      </c>
      <c r="BG2017">
        <v>6</v>
      </c>
      <c r="CN2017" t="s">
        <v>5008</v>
      </c>
      <c r="CP2017" t="s">
        <v>23225</v>
      </c>
      <c r="CQ2017" t="s">
        <v>23226</v>
      </c>
    </row>
    <row r="2018" spans="1:99" x14ac:dyDescent="0.2">
      <c r="A2018" s="21" t="s">
        <v>23227</v>
      </c>
      <c r="B2018" t="s">
        <v>23228</v>
      </c>
      <c r="C2018" s="16">
        <v>42248</v>
      </c>
      <c r="D2018" t="s">
        <v>4476</v>
      </c>
      <c r="F2018" t="s">
        <v>53</v>
      </c>
      <c r="G2018" t="s">
        <v>23229</v>
      </c>
      <c r="H2018" t="s">
        <v>4503</v>
      </c>
      <c r="I2018" t="s">
        <v>52</v>
      </c>
      <c r="J2018" t="s">
        <v>23230</v>
      </c>
      <c r="K2018" t="s">
        <v>23231</v>
      </c>
      <c r="L2018" t="s">
        <v>23232</v>
      </c>
      <c r="M2018">
        <v>43.994</v>
      </c>
      <c r="N2018" t="s">
        <v>4484</v>
      </c>
      <c r="S2018" t="s">
        <v>4485</v>
      </c>
      <c r="T2018" t="s">
        <v>23233</v>
      </c>
      <c r="V2018" t="s">
        <v>23234</v>
      </c>
      <c r="W2018" t="s">
        <v>23235</v>
      </c>
      <c r="X2018" t="s">
        <v>23236</v>
      </c>
      <c r="Y2018">
        <v>4961312120500</v>
      </c>
      <c r="AM2018">
        <v>2</v>
      </c>
      <c r="AN2018" t="s">
        <v>23237</v>
      </c>
      <c r="AO2018" s="18">
        <v>44470</v>
      </c>
      <c r="AP2018">
        <v>3</v>
      </c>
      <c r="AQ2018" t="s">
        <v>52</v>
      </c>
      <c r="AR2018" s="16">
        <v>42795</v>
      </c>
      <c r="AS2018">
        <v>1000000</v>
      </c>
      <c r="AT2018" t="s">
        <v>35</v>
      </c>
      <c r="AU2018">
        <v>1053594</v>
      </c>
      <c r="AV2018">
        <v>1000000</v>
      </c>
      <c r="AW2018" t="s">
        <v>35</v>
      </c>
      <c r="AX2018">
        <v>1053594</v>
      </c>
      <c r="AY2018" t="s">
        <v>52</v>
      </c>
      <c r="AZ2018">
        <v>1069937</v>
      </c>
      <c r="BA2018" t="s">
        <v>39</v>
      </c>
      <c r="BB2018">
        <v>1069937</v>
      </c>
      <c r="BC2018">
        <v>1069937</v>
      </c>
      <c r="BD2018" t="s">
        <v>39</v>
      </c>
      <c r="BE2018">
        <v>1069937</v>
      </c>
      <c r="BF2018">
        <v>1</v>
      </c>
      <c r="BG2018">
        <v>2</v>
      </c>
      <c r="CC2018" t="s">
        <v>4607</v>
      </c>
      <c r="CD2018">
        <v>1</v>
      </c>
      <c r="CN2018" t="s">
        <v>4530</v>
      </c>
      <c r="CP2018" t="s">
        <v>4739</v>
      </c>
      <c r="CQ2018" t="s">
        <v>23238</v>
      </c>
      <c r="CU2018">
        <v>14</v>
      </c>
    </row>
    <row r="2019" spans="1:99" x14ac:dyDescent="0.2">
      <c r="A2019" s="21" t="s">
        <v>23239</v>
      </c>
      <c r="B2019" t="s">
        <v>23240</v>
      </c>
      <c r="C2019" s="16">
        <v>42005</v>
      </c>
      <c r="D2019" t="s">
        <v>4501</v>
      </c>
      <c r="E2019" t="s">
        <v>4477</v>
      </c>
      <c r="F2019" t="s">
        <v>53</v>
      </c>
      <c r="G2019" t="s">
        <v>23241</v>
      </c>
      <c r="H2019" t="s">
        <v>4503</v>
      </c>
      <c r="I2019" t="s">
        <v>60</v>
      </c>
      <c r="J2019" t="s">
        <v>23242</v>
      </c>
      <c r="K2019" t="s">
        <v>4896</v>
      </c>
      <c r="L2019" t="s">
        <v>23243</v>
      </c>
      <c r="M2019">
        <v>44.037999999999997</v>
      </c>
      <c r="N2019" t="s">
        <v>4484</v>
      </c>
      <c r="S2019" t="s">
        <v>4485</v>
      </c>
      <c r="T2019" t="s">
        <v>23244</v>
      </c>
      <c r="U2019" t="s">
        <v>23245</v>
      </c>
      <c r="V2019" t="s">
        <v>23246</v>
      </c>
      <c r="W2019" t="s">
        <v>23247</v>
      </c>
      <c r="X2019" t="s">
        <v>23248</v>
      </c>
      <c r="Y2019" t="s">
        <v>23249</v>
      </c>
      <c r="Z2019">
        <v>1</v>
      </c>
      <c r="AM2019">
        <v>3</v>
      </c>
      <c r="AN2019" t="s">
        <v>23250</v>
      </c>
      <c r="AO2019" s="17">
        <v>18568</v>
      </c>
      <c r="AP2019">
        <v>3</v>
      </c>
      <c r="AQ2019" t="s">
        <v>61</v>
      </c>
      <c r="AR2019" s="16">
        <v>44075</v>
      </c>
      <c r="AY2019" t="s">
        <v>60</v>
      </c>
      <c r="AZ2019">
        <v>4717703</v>
      </c>
      <c r="BA2019" t="s">
        <v>39</v>
      </c>
      <c r="BB2019">
        <v>4717703</v>
      </c>
      <c r="BC2019">
        <v>4717703</v>
      </c>
      <c r="BD2019" t="s">
        <v>39</v>
      </c>
      <c r="BE2019">
        <v>4717703</v>
      </c>
      <c r="BF2019">
        <v>2</v>
      </c>
      <c r="BG2019">
        <v>3</v>
      </c>
      <c r="CF2019">
        <v>0</v>
      </c>
      <c r="CG2019">
        <v>2</v>
      </c>
      <c r="CI2019" t="s">
        <v>4498</v>
      </c>
    </row>
    <row r="2020" spans="1:99" x14ac:dyDescent="0.2">
      <c r="A2020" s="21" t="s">
        <v>23251</v>
      </c>
      <c r="B2020" t="s">
        <v>23252</v>
      </c>
      <c r="C2020" s="16">
        <v>40909</v>
      </c>
      <c r="D2020" t="s">
        <v>4501</v>
      </c>
      <c r="E2020" t="s">
        <v>4881</v>
      </c>
      <c r="F2020" t="s">
        <v>77</v>
      </c>
      <c r="G2020" t="s">
        <v>23253</v>
      </c>
      <c r="H2020" t="s">
        <v>4503</v>
      </c>
      <c r="I2020" t="s">
        <v>52</v>
      </c>
      <c r="J2020" t="s">
        <v>162</v>
      </c>
      <c r="K2020" t="s">
        <v>5500</v>
      </c>
      <c r="L2020" t="s">
        <v>23254</v>
      </c>
      <c r="M2020">
        <v>44.24</v>
      </c>
      <c r="N2020" t="s">
        <v>4484</v>
      </c>
      <c r="O2020" s="16">
        <v>43735</v>
      </c>
      <c r="P2020" t="s">
        <v>4476</v>
      </c>
      <c r="S2020" t="s">
        <v>4485</v>
      </c>
      <c r="T2020" t="s">
        <v>23255</v>
      </c>
      <c r="U2020" t="s">
        <v>23256</v>
      </c>
      <c r="V2020" t="s">
        <v>23257</v>
      </c>
      <c r="W2020" t="s">
        <v>23258</v>
      </c>
      <c r="X2020" t="s">
        <v>23259</v>
      </c>
      <c r="Y2020" t="s">
        <v>23260</v>
      </c>
      <c r="Z2020">
        <v>77</v>
      </c>
      <c r="AM2020">
        <v>1</v>
      </c>
      <c r="AN2020" t="s">
        <v>23261</v>
      </c>
      <c r="AO2020" s="17">
        <v>18568</v>
      </c>
      <c r="AP2020">
        <v>3</v>
      </c>
      <c r="AQ2020" t="s">
        <v>203</v>
      </c>
      <c r="AR2020" s="16">
        <v>44183</v>
      </c>
      <c r="AY2020" t="s">
        <v>52</v>
      </c>
      <c r="AZ2020">
        <v>408817</v>
      </c>
      <c r="BA2020" t="s">
        <v>39</v>
      </c>
      <c r="BB2020">
        <v>408817</v>
      </c>
      <c r="BC2020">
        <v>453996</v>
      </c>
      <c r="BD2020" t="s">
        <v>39</v>
      </c>
      <c r="BE2020">
        <v>453996</v>
      </c>
      <c r="BF2020">
        <v>1</v>
      </c>
      <c r="BG2020">
        <v>4</v>
      </c>
      <c r="BH2020" t="s">
        <v>23262</v>
      </c>
      <c r="BI2020" t="s">
        <v>23263</v>
      </c>
      <c r="BJ2020" s="16">
        <v>43735</v>
      </c>
      <c r="BK2020" t="s">
        <v>4476</v>
      </c>
      <c r="BO2020" t="s">
        <v>5195</v>
      </c>
      <c r="CF2020">
        <v>0</v>
      </c>
      <c r="CG2020">
        <v>3</v>
      </c>
      <c r="CI2020" t="s">
        <v>4580</v>
      </c>
      <c r="CN2020" t="s">
        <v>4530</v>
      </c>
      <c r="CP2020" t="s">
        <v>5594</v>
      </c>
      <c r="CQ2020" t="s">
        <v>23264</v>
      </c>
      <c r="CR2020" t="s">
        <v>23265</v>
      </c>
      <c r="CS2020" t="s">
        <v>23266</v>
      </c>
      <c r="CU2020">
        <v>16</v>
      </c>
    </row>
    <row r="2021" spans="1:99" x14ac:dyDescent="0.2">
      <c r="A2021" s="21" t="s">
        <v>23267</v>
      </c>
      <c r="B2021" t="s">
        <v>23268</v>
      </c>
      <c r="C2021" s="16">
        <v>43101</v>
      </c>
      <c r="D2021" t="s">
        <v>4501</v>
      </c>
      <c r="G2021" t="s">
        <v>23269</v>
      </c>
      <c r="H2021" t="s">
        <v>4503</v>
      </c>
      <c r="I2021" t="s">
        <v>52</v>
      </c>
      <c r="J2021" t="s">
        <v>23270</v>
      </c>
      <c r="K2021" t="s">
        <v>23271</v>
      </c>
      <c r="L2021" t="s">
        <v>23272</v>
      </c>
      <c r="M2021">
        <v>44.31</v>
      </c>
      <c r="N2021" t="s">
        <v>4484</v>
      </c>
      <c r="S2021" t="s">
        <v>4485</v>
      </c>
      <c r="T2021" t="s">
        <v>23273</v>
      </c>
      <c r="U2021" t="s">
        <v>23274</v>
      </c>
      <c r="V2021" t="s">
        <v>23275</v>
      </c>
      <c r="W2021" t="s">
        <v>23276</v>
      </c>
      <c r="X2021" t="s">
        <v>23277</v>
      </c>
      <c r="Z2021">
        <v>20</v>
      </c>
      <c r="AM2021">
        <v>3</v>
      </c>
      <c r="AN2021" t="s">
        <v>23278</v>
      </c>
      <c r="AO2021" s="17">
        <v>18568</v>
      </c>
      <c r="AP2021">
        <v>4</v>
      </c>
      <c r="AQ2021" t="s">
        <v>52</v>
      </c>
      <c r="AR2021" s="16">
        <v>44214</v>
      </c>
      <c r="AY2021" t="s">
        <v>52</v>
      </c>
      <c r="AZ2021">
        <v>223489</v>
      </c>
      <c r="BA2021" t="s">
        <v>39</v>
      </c>
      <c r="BB2021">
        <v>223489</v>
      </c>
      <c r="BC2021">
        <v>448778</v>
      </c>
      <c r="BD2021" t="s">
        <v>39</v>
      </c>
      <c r="BE2021">
        <v>448778</v>
      </c>
      <c r="BF2021">
        <v>2</v>
      </c>
      <c r="BG2021">
        <v>3</v>
      </c>
      <c r="CC2021" t="s">
        <v>4926</v>
      </c>
      <c r="CD2021">
        <v>2</v>
      </c>
      <c r="CN2021" t="s">
        <v>4530</v>
      </c>
      <c r="CP2021" t="s">
        <v>22110</v>
      </c>
      <c r="CQ2021" t="s">
        <v>23279</v>
      </c>
    </row>
    <row r="2022" spans="1:99" x14ac:dyDescent="0.2">
      <c r="A2022" s="21" t="s">
        <v>23280</v>
      </c>
      <c r="B2022" t="s">
        <v>23281</v>
      </c>
      <c r="C2022" s="16">
        <v>41640</v>
      </c>
      <c r="D2022" t="s">
        <v>4501</v>
      </c>
      <c r="F2022" t="s">
        <v>53</v>
      </c>
      <c r="G2022" t="s">
        <v>23282</v>
      </c>
      <c r="H2022" t="s">
        <v>4503</v>
      </c>
      <c r="I2022" t="s">
        <v>5327</v>
      </c>
      <c r="J2022" t="s">
        <v>135</v>
      </c>
      <c r="K2022" t="s">
        <v>23283</v>
      </c>
      <c r="L2022" t="s">
        <v>23284</v>
      </c>
      <c r="M2022">
        <v>44.325000000000003</v>
      </c>
      <c r="N2022" t="s">
        <v>4484</v>
      </c>
      <c r="S2022" t="s">
        <v>4485</v>
      </c>
      <c r="T2022" t="s">
        <v>23285</v>
      </c>
      <c r="U2022" t="s">
        <v>23286</v>
      </c>
      <c r="V2022" t="s">
        <v>23287</v>
      </c>
      <c r="W2022" t="s">
        <v>23288</v>
      </c>
      <c r="X2022" t="s">
        <v>23289</v>
      </c>
      <c r="Y2022">
        <v>353091445999</v>
      </c>
      <c r="Z2022">
        <v>2</v>
      </c>
      <c r="AM2022">
        <v>1</v>
      </c>
      <c r="AN2022" t="s">
        <v>23290</v>
      </c>
      <c r="AO2022" s="18">
        <v>44470</v>
      </c>
      <c r="AP2022">
        <v>3</v>
      </c>
      <c r="AR2022" s="16">
        <v>44323</v>
      </c>
      <c r="AS2022">
        <v>300000</v>
      </c>
      <c r="AT2022" t="s">
        <v>35</v>
      </c>
      <c r="AU2022">
        <v>364897</v>
      </c>
      <c r="AV2022">
        <v>300000</v>
      </c>
      <c r="AW2022" t="s">
        <v>35</v>
      </c>
      <c r="AX2022">
        <v>364897</v>
      </c>
      <c r="AY2022" t="s">
        <v>5327</v>
      </c>
      <c r="AZ2022">
        <v>1497400</v>
      </c>
      <c r="BA2022" t="s">
        <v>39</v>
      </c>
      <c r="BB2022">
        <v>1497400</v>
      </c>
      <c r="BC2022">
        <v>1497400</v>
      </c>
      <c r="BD2022" t="s">
        <v>39</v>
      </c>
      <c r="BE2022">
        <v>1497400</v>
      </c>
      <c r="BF2022">
        <v>2</v>
      </c>
      <c r="BG2022">
        <v>3</v>
      </c>
      <c r="CN2022" t="s">
        <v>4530</v>
      </c>
      <c r="CP2022" t="s">
        <v>4555</v>
      </c>
      <c r="CQ2022" t="s">
        <v>23291</v>
      </c>
      <c r="CU2022">
        <v>26</v>
      </c>
    </row>
    <row r="2023" spans="1:99" x14ac:dyDescent="0.2">
      <c r="A2023" s="21" t="s">
        <v>2584</v>
      </c>
      <c r="B2023" t="s">
        <v>2586</v>
      </c>
      <c r="C2023" s="16">
        <v>42370</v>
      </c>
      <c r="D2023" t="s">
        <v>4501</v>
      </c>
      <c r="E2023" t="s">
        <v>4881</v>
      </c>
      <c r="F2023" t="s">
        <v>45</v>
      </c>
      <c r="G2023" t="s">
        <v>23292</v>
      </c>
      <c r="H2023" t="s">
        <v>4503</v>
      </c>
      <c r="I2023" t="s">
        <v>97</v>
      </c>
      <c r="J2023" t="s">
        <v>2585</v>
      </c>
      <c r="K2023" t="s">
        <v>17088</v>
      </c>
      <c r="L2023" t="s">
        <v>2587</v>
      </c>
      <c r="M2023">
        <v>44.377000000000002</v>
      </c>
      <c r="N2023" t="s">
        <v>4484</v>
      </c>
      <c r="O2023" s="16">
        <v>44238</v>
      </c>
      <c r="P2023" t="s">
        <v>4476</v>
      </c>
      <c r="S2023" t="s">
        <v>4485</v>
      </c>
      <c r="T2023" t="s">
        <v>2588</v>
      </c>
      <c r="U2023" t="s">
        <v>23293</v>
      </c>
      <c r="W2023" t="s">
        <v>23294</v>
      </c>
      <c r="X2023" t="s">
        <v>23295</v>
      </c>
      <c r="Y2023">
        <v>443309009900</v>
      </c>
      <c r="Z2023">
        <v>3</v>
      </c>
      <c r="AM2023">
        <v>2</v>
      </c>
      <c r="AN2023" t="s">
        <v>23296</v>
      </c>
      <c r="AO2023" s="17">
        <v>18568</v>
      </c>
      <c r="AP2023">
        <v>4</v>
      </c>
      <c r="AQ2023" t="s">
        <v>203</v>
      </c>
      <c r="AR2023" s="16">
        <v>43360</v>
      </c>
      <c r="AS2023">
        <v>3800000</v>
      </c>
      <c r="AT2023" t="s">
        <v>1244</v>
      </c>
      <c r="AU2023">
        <v>4995096</v>
      </c>
      <c r="AV2023">
        <v>3800000</v>
      </c>
      <c r="AW2023" t="s">
        <v>1244</v>
      </c>
      <c r="AX2023">
        <v>4995096</v>
      </c>
      <c r="AY2023" t="s">
        <v>97</v>
      </c>
      <c r="AZ2023">
        <v>8240473</v>
      </c>
      <c r="BA2023" t="s">
        <v>39</v>
      </c>
      <c r="BB2023">
        <v>8240473</v>
      </c>
      <c r="BC2023">
        <v>8240473</v>
      </c>
      <c r="BD2023" t="s">
        <v>39</v>
      </c>
      <c r="BE2023">
        <v>8240473</v>
      </c>
      <c r="BF2023">
        <v>3</v>
      </c>
      <c r="BG2023">
        <v>5</v>
      </c>
      <c r="BH2023" t="s">
        <v>23297</v>
      </c>
      <c r="BI2023" t="s">
        <v>23298</v>
      </c>
      <c r="BJ2023" s="16">
        <v>44238</v>
      </c>
      <c r="BK2023" t="s">
        <v>4476</v>
      </c>
      <c r="BL2023">
        <v>2400000</v>
      </c>
      <c r="BM2023" t="s">
        <v>1244</v>
      </c>
      <c r="BN2023">
        <v>3314729</v>
      </c>
      <c r="BO2023" t="s">
        <v>5195</v>
      </c>
      <c r="CC2023" t="s">
        <v>6133</v>
      </c>
      <c r="CD2023">
        <v>6</v>
      </c>
      <c r="CF2023">
        <v>0</v>
      </c>
      <c r="CG2023">
        <v>1</v>
      </c>
      <c r="CI2023" t="s">
        <v>4580</v>
      </c>
      <c r="CP2023" t="s">
        <v>12621</v>
      </c>
      <c r="CQ2023" t="s">
        <v>23299</v>
      </c>
      <c r="CR2023" t="s">
        <v>23300</v>
      </c>
      <c r="CS2023" t="s">
        <v>23301</v>
      </c>
      <c r="CU2023">
        <v>20</v>
      </c>
    </row>
    <row r="2024" spans="1:99" x14ac:dyDescent="0.2">
      <c r="A2024" s="21" t="s">
        <v>23302</v>
      </c>
      <c r="B2024" t="s">
        <v>23303</v>
      </c>
      <c r="C2024" s="16">
        <v>43466</v>
      </c>
      <c r="D2024" t="s">
        <v>4501</v>
      </c>
      <c r="G2024" t="s">
        <v>23304</v>
      </c>
      <c r="H2024" t="s">
        <v>4503</v>
      </c>
      <c r="I2024" t="s">
        <v>97</v>
      </c>
      <c r="J2024" t="s">
        <v>23305</v>
      </c>
      <c r="K2024" t="s">
        <v>5586</v>
      </c>
      <c r="L2024" t="s">
        <v>23306</v>
      </c>
      <c r="M2024">
        <v>44.58</v>
      </c>
      <c r="N2024" t="s">
        <v>4484</v>
      </c>
      <c r="T2024" t="s">
        <v>23307</v>
      </c>
      <c r="U2024" t="s">
        <v>23308</v>
      </c>
      <c r="V2024" t="s">
        <v>23309</v>
      </c>
      <c r="W2024" t="s">
        <v>23310</v>
      </c>
      <c r="X2024" t="s">
        <v>23311</v>
      </c>
      <c r="Y2024" t="s">
        <v>23312</v>
      </c>
      <c r="AO2024" s="18">
        <v>44470</v>
      </c>
      <c r="AP2024">
        <v>3</v>
      </c>
      <c r="AR2024" s="16">
        <v>44207</v>
      </c>
      <c r="AS2024">
        <v>700000</v>
      </c>
      <c r="AT2024" t="s">
        <v>35</v>
      </c>
      <c r="AU2024">
        <v>851200</v>
      </c>
      <c r="AV2024">
        <v>700000</v>
      </c>
      <c r="AW2024" t="s">
        <v>35</v>
      </c>
      <c r="AX2024">
        <v>851200</v>
      </c>
      <c r="AY2024" t="s">
        <v>97</v>
      </c>
      <c r="AZ2024">
        <v>700000</v>
      </c>
      <c r="BA2024" t="s">
        <v>35</v>
      </c>
      <c r="BB2024">
        <v>851200</v>
      </c>
      <c r="BC2024">
        <v>1200000</v>
      </c>
      <c r="BD2024" t="s">
        <v>35</v>
      </c>
      <c r="BE2024">
        <v>1459200</v>
      </c>
      <c r="BF2024">
        <v>4</v>
      </c>
      <c r="BG2024">
        <v>6</v>
      </c>
      <c r="CN2024" t="s">
        <v>4530</v>
      </c>
      <c r="CP2024" t="s">
        <v>23313</v>
      </c>
      <c r="CQ2024" t="s">
        <v>23314</v>
      </c>
    </row>
    <row r="2025" spans="1:99" x14ac:dyDescent="0.2">
      <c r="A2025" s="21" t="s">
        <v>23315</v>
      </c>
      <c r="B2025" t="s">
        <v>23316</v>
      </c>
      <c r="C2025" s="16">
        <v>41275</v>
      </c>
      <c r="D2025" t="s">
        <v>4501</v>
      </c>
      <c r="E2025" t="s">
        <v>4881</v>
      </c>
      <c r="F2025" t="s">
        <v>77</v>
      </c>
      <c r="G2025" t="s">
        <v>23317</v>
      </c>
      <c r="H2025" t="s">
        <v>4503</v>
      </c>
      <c r="I2025" t="s">
        <v>34</v>
      </c>
      <c r="J2025" t="s">
        <v>8503</v>
      </c>
      <c r="K2025" t="s">
        <v>6498</v>
      </c>
      <c r="L2025" t="s">
        <v>23318</v>
      </c>
      <c r="M2025">
        <v>44.582999999999998</v>
      </c>
      <c r="N2025" t="s">
        <v>4484</v>
      </c>
      <c r="O2025" s="16">
        <v>44339</v>
      </c>
      <c r="P2025" t="s">
        <v>4476</v>
      </c>
      <c r="S2025" t="s">
        <v>4485</v>
      </c>
      <c r="T2025" t="s">
        <v>23319</v>
      </c>
      <c r="U2025" t="s">
        <v>23320</v>
      </c>
      <c r="V2025" t="s">
        <v>23321</v>
      </c>
      <c r="W2025" t="s">
        <v>23322</v>
      </c>
      <c r="X2025" t="s">
        <v>23323</v>
      </c>
      <c r="Y2025" t="s">
        <v>23324</v>
      </c>
      <c r="Z2025">
        <v>25</v>
      </c>
      <c r="AM2025">
        <v>1</v>
      </c>
      <c r="AN2025" t="s">
        <v>23325</v>
      </c>
      <c r="AO2025" t="s">
        <v>4528</v>
      </c>
      <c r="AP2025">
        <v>10</v>
      </c>
      <c r="AQ2025" t="s">
        <v>203</v>
      </c>
      <c r="AR2025" s="16">
        <v>44210</v>
      </c>
      <c r="AS2025">
        <v>16000000</v>
      </c>
      <c r="AT2025" t="s">
        <v>35</v>
      </c>
      <c r="AU2025">
        <v>19441281</v>
      </c>
      <c r="AV2025">
        <v>16000000</v>
      </c>
      <c r="AW2025" t="s">
        <v>35</v>
      </c>
      <c r="AX2025">
        <v>19441281</v>
      </c>
      <c r="AY2025" t="s">
        <v>34</v>
      </c>
      <c r="AZ2025">
        <v>43803531</v>
      </c>
      <c r="BA2025" t="s">
        <v>39</v>
      </c>
      <c r="BB2025">
        <v>43803531</v>
      </c>
      <c r="BC2025">
        <v>59944098</v>
      </c>
      <c r="BD2025" t="s">
        <v>39</v>
      </c>
      <c r="BE2025">
        <v>59944098</v>
      </c>
      <c r="BF2025">
        <v>5</v>
      </c>
      <c r="BG2025">
        <v>16</v>
      </c>
      <c r="BH2025" t="s">
        <v>23326</v>
      </c>
      <c r="BI2025" t="s">
        <v>23327</v>
      </c>
      <c r="BJ2025" s="16">
        <v>44339</v>
      </c>
      <c r="BK2025" t="s">
        <v>4476</v>
      </c>
      <c r="BL2025">
        <v>89000000</v>
      </c>
      <c r="BM2025" t="s">
        <v>35</v>
      </c>
      <c r="BN2025">
        <v>108408610</v>
      </c>
      <c r="BO2025" t="s">
        <v>5195</v>
      </c>
      <c r="CC2025" t="s">
        <v>8852</v>
      </c>
      <c r="CD2025">
        <v>4</v>
      </c>
      <c r="CF2025">
        <v>0</v>
      </c>
      <c r="CG2025">
        <v>2</v>
      </c>
      <c r="CI2025" t="s">
        <v>4594</v>
      </c>
    </row>
    <row r="2026" spans="1:99" x14ac:dyDescent="0.2">
      <c r="A2026" s="21" t="s">
        <v>1629</v>
      </c>
      <c r="B2026" t="s">
        <v>1631</v>
      </c>
      <c r="C2026" s="16">
        <v>41502</v>
      </c>
      <c r="D2026" t="s">
        <v>4476</v>
      </c>
      <c r="G2026" t="s">
        <v>23328</v>
      </c>
      <c r="H2026" t="s">
        <v>4503</v>
      </c>
      <c r="I2026" t="s">
        <v>91</v>
      </c>
      <c r="J2026" t="s">
        <v>1630</v>
      </c>
      <c r="K2026" t="s">
        <v>6945</v>
      </c>
      <c r="L2026" t="s">
        <v>1632</v>
      </c>
      <c r="M2026">
        <v>44.671999999999997</v>
      </c>
      <c r="N2026" t="s">
        <v>4484</v>
      </c>
      <c r="S2026" t="s">
        <v>4485</v>
      </c>
      <c r="T2026" t="s">
        <v>1633</v>
      </c>
      <c r="U2026" t="s">
        <v>23329</v>
      </c>
      <c r="V2026" t="s">
        <v>23330</v>
      </c>
      <c r="W2026" t="s">
        <v>23331</v>
      </c>
      <c r="X2026" t="s">
        <v>23332</v>
      </c>
      <c r="Z2026">
        <v>6</v>
      </c>
      <c r="AM2026">
        <v>3</v>
      </c>
      <c r="AN2026" t="s">
        <v>23333</v>
      </c>
      <c r="AO2026" s="18">
        <v>44470</v>
      </c>
      <c r="AP2026">
        <v>4</v>
      </c>
      <c r="AQ2026" t="s">
        <v>52</v>
      </c>
      <c r="AR2026" s="16">
        <v>44047</v>
      </c>
      <c r="AS2026">
        <v>41000</v>
      </c>
      <c r="AT2026" t="s">
        <v>1244</v>
      </c>
      <c r="AU2026">
        <v>53647</v>
      </c>
      <c r="AV2026">
        <v>41000</v>
      </c>
      <c r="AW2026" t="s">
        <v>1244</v>
      </c>
      <c r="AX2026">
        <v>53647</v>
      </c>
      <c r="AY2026" t="s">
        <v>91</v>
      </c>
      <c r="AZ2026">
        <v>303500</v>
      </c>
      <c r="BA2026" t="s">
        <v>1244</v>
      </c>
      <c r="BB2026">
        <v>376686</v>
      </c>
      <c r="BC2026">
        <v>303500</v>
      </c>
      <c r="BD2026" t="s">
        <v>1244</v>
      </c>
      <c r="BE2026">
        <v>376686</v>
      </c>
      <c r="BF2026">
        <v>2</v>
      </c>
      <c r="BG2026">
        <v>2</v>
      </c>
      <c r="CC2026" t="s">
        <v>5151</v>
      </c>
      <c r="CD2026">
        <v>3</v>
      </c>
      <c r="CP2026" t="s">
        <v>23334</v>
      </c>
      <c r="CQ2026" t="s">
        <v>23335</v>
      </c>
    </row>
    <row r="2027" spans="1:99" x14ac:dyDescent="0.2">
      <c r="A2027" s="21" t="s">
        <v>2132</v>
      </c>
      <c r="B2027" t="s">
        <v>2133</v>
      </c>
      <c r="C2027" s="16">
        <v>42705</v>
      </c>
      <c r="D2027" t="s">
        <v>4476</v>
      </c>
      <c r="F2027" t="s">
        <v>77</v>
      </c>
      <c r="G2027" t="s">
        <v>23336</v>
      </c>
      <c r="H2027" t="s">
        <v>4503</v>
      </c>
      <c r="I2027" t="s">
        <v>52</v>
      </c>
      <c r="J2027" t="s">
        <v>41</v>
      </c>
      <c r="K2027" t="s">
        <v>4506</v>
      </c>
      <c r="L2027" t="s">
        <v>2134</v>
      </c>
      <c r="M2027">
        <v>44.692999999999998</v>
      </c>
      <c r="N2027" t="s">
        <v>4484</v>
      </c>
      <c r="S2027" t="s">
        <v>4485</v>
      </c>
      <c r="T2027" t="s">
        <v>2135</v>
      </c>
      <c r="U2027" t="s">
        <v>23337</v>
      </c>
      <c r="V2027" t="s">
        <v>23338</v>
      </c>
      <c r="W2027" t="s">
        <v>23339</v>
      </c>
      <c r="X2027" t="s">
        <v>23340</v>
      </c>
      <c r="Y2027">
        <v>48666267738</v>
      </c>
      <c r="Z2027">
        <v>8</v>
      </c>
      <c r="AM2027">
        <v>2</v>
      </c>
      <c r="AN2027" t="s">
        <v>23341</v>
      </c>
      <c r="AO2027" s="17">
        <v>18568</v>
      </c>
      <c r="AP2027">
        <v>4</v>
      </c>
      <c r="AQ2027" t="s">
        <v>52</v>
      </c>
      <c r="AR2027" s="16">
        <v>43525</v>
      </c>
      <c r="AS2027">
        <v>350000</v>
      </c>
      <c r="AT2027" t="s">
        <v>35</v>
      </c>
      <c r="AU2027">
        <v>397896</v>
      </c>
      <c r="AV2027">
        <v>350000</v>
      </c>
      <c r="AW2027" t="s">
        <v>35</v>
      </c>
      <c r="AX2027">
        <v>397896</v>
      </c>
      <c r="AY2027" t="s">
        <v>52</v>
      </c>
      <c r="AZ2027">
        <v>719302</v>
      </c>
      <c r="BA2027" t="s">
        <v>39</v>
      </c>
      <c r="BB2027">
        <v>719302</v>
      </c>
      <c r="BC2027">
        <v>719302</v>
      </c>
      <c r="BD2027" t="s">
        <v>39</v>
      </c>
      <c r="BE2027">
        <v>719302</v>
      </c>
      <c r="BG2027">
        <v>3</v>
      </c>
      <c r="CC2027" t="s">
        <v>23342</v>
      </c>
      <c r="CD2027">
        <v>2</v>
      </c>
      <c r="CP2027" t="s">
        <v>6087</v>
      </c>
      <c r="CQ2027" t="s">
        <v>23343</v>
      </c>
      <c r="CU2027">
        <v>14</v>
      </c>
    </row>
    <row r="2028" spans="1:99" x14ac:dyDescent="0.2">
      <c r="A2028" s="21" t="s">
        <v>570</v>
      </c>
      <c r="B2028" t="s">
        <v>571</v>
      </c>
      <c r="C2028" s="16">
        <v>41275</v>
      </c>
      <c r="D2028" t="s">
        <v>4501</v>
      </c>
      <c r="F2028" t="s">
        <v>77</v>
      </c>
      <c r="G2028" t="s">
        <v>23344</v>
      </c>
      <c r="H2028" t="s">
        <v>4503</v>
      </c>
      <c r="I2028" t="s">
        <v>60</v>
      </c>
      <c r="J2028" t="s">
        <v>569</v>
      </c>
      <c r="K2028" t="s">
        <v>4482</v>
      </c>
      <c r="L2028" t="s">
        <v>572</v>
      </c>
      <c r="M2028">
        <v>44.761000000000003</v>
      </c>
      <c r="N2028" t="s">
        <v>4484</v>
      </c>
      <c r="S2028" t="s">
        <v>4485</v>
      </c>
      <c r="T2028" t="s">
        <v>573</v>
      </c>
      <c r="U2028" t="s">
        <v>23345</v>
      </c>
      <c r="V2028" t="s">
        <v>23346</v>
      </c>
      <c r="W2028" t="s">
        <v>23347</v>
      </c>
      <c r="X2028" t="s">
        <v>23348</v>
      </c>
      <c r="Y2028" t="s">
        <v>23349</v>
      </c>
      <c r="Z2028">
        <v>1</v>
      </c>
      <c r="AM2028">
        <v>3</v>
      </c>
      <c r="AN2028" t="s">
        <v>23350</v>
      </c>
      <c r="AO2028" s="17">
        <v>18568</v>
      </c>
      <c r="AP2028">
        <v>3</v>
      </c>
      <c r="AQ2028" t="s">
        <v>61</v>
      </c>
      <c r="AR2028" s="16">
        <v>43250</v>
      </c>
      <c r="AS2028">
        <v>5000000</v>
      </c>
      <c r="AT2028" t="s">
        <v>39</v>
      </c>
      <c r="AU2028">
        <v>5000000</v>
      </c>
      <c r="AV2028">
        <v>5000000</v>
      </c>
      <c r="AW2028" t="s">
        <v>39</v>
      </c>
      <c r="AX2028">
        <v>5000000</v>
      </c>
      <c r="AY2028" t="s">
        <v>60</v>
      </c>
      <c r="AZ2028">
        <v>5135296</v>
      </c>
      <c r="BA2028" t="s">
        <v>39</v>
      </c>
      <c r="BB2028">
        <v>5135296</v>
      </c>
      <c r="BC2028">
        <v>5135296</v>
      </c>
      <c r="BD2028" t="s">
        <v>39</v>
      </c>
      <c r="BE2028">
        <v>5135296</v>
      </c>
      <c r="BF2028">
        <v>2</v>
      </c>
      <c r="BG2028">
        <v>4</v>
      </c>
      <c r="CF2028">
        <v>0</v>
      </c>
      <c r="CG2028">
        <v>1</v>
      </c>
      <c r="CI2028" t="s">
        <v>4498</v>
      </c>
    </row>
    <row r="2029" spans="1:99" x14ac:dyDescent="0.2">
      <c r="A2029" s="21" t="s">
        <v>23351</v>
      </c>
      <c r="B2029" t="s">
        <v>23352</v>
      </c>
      <c r="C2029" s="16">
        <v>42736</v>
      </c>
      <c r="D2029" t="s">
        <v>4501</v>
      </c>
      <c r="F2029" t="s">
        <v>77</v>
      </c>
      <c r="G2029" t="s">
        <v>23353</v>
      </c>
      <c r="H2029" t="s">
        <v>4503</v>
      </c>
      <c r="I2029" t="s">
        <v>67</v>
      </c>
      <c r="J2029" t="s">
        <v>23354</v>
      </c>
      <c r="K2029" t="s">
        <v>4587</v>
      </c>
      <c r="L2029" t="s">
        <v>23355</v>
      </c>
      <c r="M2029">
        <v>44.826000000000001</v>
      </c>
      <c r="N2029" t="s">
        <v>4484</v>
      </c>
      <c r="S2029" t="s">
        <v>4485</v>
      </c>
      <c r="T2029" t="s">
        <v>23356</v>
      </c>
      <c r="V2029" t="s">
        <v>23357</v>
      </c>
      <c r="W2029" t="s">
        <v>23358</v>
      </c>
      <c r="X2029" t="s">
        <v>23359</v>
      </c>
      <c r="Y2029" t="s">
        <v>23360</v>
      </c>
      <c r="Z2029">
        <v>9</v>
      </c>
      <c r="AM2029">
        <v>3</v>
      </c>
      <c r="AN2029" t="s">
        <v>23361</v>
      </c>
      <c r="AO2029" t="s">
        <v>4692</v>
      </c>
      <c r="AP2029">
        <v>4</v>
      </c>
      <c r="AQ2029" t="s">
        <v>61</v>
      </c>
      <c r="AR2029" s="16">
        <v>43964</v>
      </c>
      <c r="AS2029">
        <v>30000000</v>
      </c>
      <c r="AT2029" t="s">
        <v>39</v>
      </c>
      <c r="AU2029">
        <v>30000000</v>
      </c>
      <c r="AV2029">
        <v>30000000</v>
      </c>
      <c r="AW2029" t="s">
        <v>39</v>
      </c>
      <c r="AX2029">
        <v>30000000</v>
      </c>
      <c r="AY2029" t="s">
        <v>67</v>
      </c>
      <c r="AZ2029">
        <v>44857395</v>
      </c>
      <c r="BA2029" t="s">
        <v>39</v>
      </c>
      <c r="BB2029">
        <v>44857395</v>
      </c>
      <c r="BC2029">
        <v>44857395</v>
      </c>
      <c r="BD2029" t="s">
        <v>39</v>
      </c>
      <c r="BE2029">
        <v>44857395</v>
      </c>
      <c r="BF2029">
        <v>4</v>
      </c>
      <c r="BG2029">
        <v>5</v>
      </c>
      <c r="CC2029" t="s">
        <v>23362</v>
      </c>
      <c r="CD2029">
        <v>46</v>
      </c>
      <c r="CF2029">
        <v>0</v>
      </c>
      <c r="CG2029">
        <v>1</v>
      </c>
      <c r="CI2029" t="s">
        <v>4580</v>
      </c>
      <c r="CN2029" t="s">
        <v>5008</v>
      </c>
      <c r="CP2029" t="s">
        <v>4716</v>
      </c>
      <c r="CQ2029" t="s">
        <v>23363</v>
      </c>
      <c r="CU2029">
        <v>32</v>
      </c>
    </row>
    <row r="2030" spans="1:99" x14ac:dyDescent="0.2">
      <c r="A2030" s="21" t="s">
        <v>3532</v>
      </c>
      <c r="B2030" t="s">
        <v>3534</v>
      </c>
      <c r="C2030" s="16">
        <v>42370</v>
      </c>
      <c r="D2030" t="s">
        <v>4501</v>
      </c>
      <c r="F2030" t="s">
        <v>77</v>
      </c>
      <c r="G2030" t="s">
        <v>23364</v>
      </c>
      <c r="H2030" t="s">
        <v>4503</v>
      </c>
      <c r="I2030" t="s">
        <v>5327</v>
      </c>
      <c r="J2030" t="s">
        <v>3533</v>
      </c>
      <c r="K2030" t="s">
        <v>4506</v>
      </c>
      <c r="L2030" t="s">
        <v>3535</v>
      </c>
      <c r="M2030">
        <v>44.841999999999999</v>
      </c>
      <c r="N2030" t="s">
        <v>4484</v>
      </c>
      <c r="S2030" t="s">
        <v>4485</v>
      </c>
      <c r="T2030" t="s">
        <v>3536</v>
      </c>
      <c r="U2030" t="s">
        <v>23365</v>
      </c>
      <c r="V2030" t="s">
        <v>23366</v>
      </c>
      <c r="W2030" t="s">
        <v>23367</v>
      </c>
      <c r="X2030" t="s">
        <v>23368</v>
      </c>
      <c r="Z2030">
        <v>21</v>
      </c>
      <c r="AM2030">
        <v>2</v>
      </c>
      <c r="AN2030" t="s">
        <v>23369</v>
      </c>
      <c r="AO2030" s="18">
        <v>44470</v>
      </c>
      <c r="AP2030">
        <v>8</v>
      </c>
      <c r="AR2030" s="16">
        <v>44202</v>
      </c>
      <c r="AS2030">
        <v>500000</v>
      </c>
      <c r="AT2030" t="s">
        <v>1244</v>
      </c>
      <c r="AU2030">
        <v>681205</v>
      </c>
      <c r="AV2030">
        <v>500000</v>
      </c>
      <c r="AW2030" t="s">
        <v>1244</v>
      </c>
      <c r="AX2030">
        <v>681205</v>
      </c>
      <c r="AY2030" t="s">
        <v>5327</v>
      </c>
      <c r="AZ2030">
        <v>2147146</v>
      </c>
      <c r="BA2030" t="s">
        <v>39</v>
      </c>
      <c r="BB2030">
        <v>2147146</v>
      </c>
      <c r="BC2030">
        <v>2147146</v>
      </c>
      <c r="BD2030" t="s">
        <v>39</v>
      </c>
      <c r="BE2030">
        <v>2147146</v>
      </c>
      <c r="BF2030">
        <v>1</v>
      </c>
      <c r="BG2030">
        <v>2</v>
      </c>
      <c r="CC2030" t="s">
        <v>12296</v>
      </c>
      <c r="CD2030">
        <v>3</v>
      </c>
      <c r="CJ2030">
        <v>26230</v>
      </c>
      <c r="CK2030" t="s">
        <v>39</v>
      </c>
      <c r="CL2030">
        <v>26230</v>
      </c>
      <c r="CP2030" t="s">
        <v>6474</v>
      </c>
      <c r="CQ2030" t="s">
        <v>23370</v>
      </c>
      <c r="CU2030">
        <v>22</v>
      </c>
    </row>
    <row r="2031" spans="1:99" x14ac:dyDescent="0.2">
      <c r="A2031" s="21" t="s">
        <v>23371</v>
      </c>
      <c r="B2031" t="s">
        <v>23372</v>
      </c>
      <c r="C2031" s="16">
        <v>42339</v>
      </c>
      <c r="D2031" t="s">
        <v>4546</v>
      </c>
      <c r="F2031" t="s">
        <v>77</v>
      </c>
      <c r="G2031" t="s">
        <v>23373</v>
      </c>
      <c r="H2031" t="s">
        <v>4503</v>
      </c>
      <c r="I2031" t="s">
        <v>52</v>
      </c>
      <c r="J2031" t="s">
        <v>23374</v>
      </c>
      <c r="K2031" t="s">
        <v>5704</v>
      </c>
      <c r="L2031" t="s">
        <v>23375</v>
      </c>
      <c r="M2031">
        <v>44.863</v>
      </c>
      <c r="N2031" t="s">
        <v>4484</v>
      </c>
      <c r="S2031" t="s">
        <v>4485</v>
      </c>
      <c r="T2031" t="s">
        <v>23376</v>
      </c>
      <c r="U2031" t="s">
        <v>23377</v>
      </c>
      <c r="V2031" t="s">
        <v>23378</v>
      </c>
      <c r="W2031" t="s">
        <v>23379</v>
      </c>
      <c r="X2031" t="s">
        <v>23380</v>
      </c>
      <c r="Y2031">
        <v>436601119011</v>
      </c>
      <c r="AD2031">
        <v>1</v>
      </c>
      <c r="AE2031">
        <v>1</v>
      </c>
      <c r="AF2031">
        <v>1</v>
      </c>
      <c r="AM2031">
        <v>2</v>
      </c>
      <c r="AN2031" t="s">
        <v>23381</v>
      </c>
      <c r="AO2031" s="17">
        <v>18568</v>
      </c>
      <c r="AP2031">
        <v>3</v>
      </c>
      <c r="AQ2031" t="s">
        <v>52</v>
      </c>
      <c r="AR2031" s="16">
        <v>43427</v>
      </c>
      <c r="AS2031">
        <v>1000000</v>
      </c>
      <c r="AT2031" t="s">
        <v>35</v>
      </c>
      <c r="AU2031">
        <v>1133947</v>
      </c>
      <c r="AV2031">
        <v>1000000</v>
      </c>
      <c r="AW2031" t="s">
        <v>35</v>
      </c>
      <c r="AX2031">
        <v>1133947</v>
      </c>
      <c r="AY2031" t="s">
        <v>52</v>
      </c>
      <c r="AZ2031">
        <v>1133948</v>
      </c>
      <c r="BA2031" t="s">
        <v>39</v>
      </c>
      <c r="BB2031">
        <v>1133948</v>
      </c>
      <c r="BC2031">
        <v>1133948</v>
      </c>
      <c r="BD2031" t="s">
        <v>39</v>
      </c>
      <c r="BE2031">
        <v>1133948</v>
      </c>
      <c r="BF2031">
        <v>1</v>
      </c>
      <c r="BG2031">
        <v>9</v>
      </c>
      <c r="CC2031" t="s">
        <v>4607</v>
      </c>
      <c r="CD2031">
        <v>2</v>
      </c>
      <c r="CF2031">
        <v>0</v>
      </c>
      <c r="CG2031">
        <v>2</v>
      </c>
      <c r="CI2031" t="s">
        <v>4498</v>
      </c>
    </row>
    <row r="2032" spans="1:99" x14ac:dyDescent="0.2">
      <c r="A2032" s="21" t="s">
        <v>228</v>
      </c>
      <c r="B2032" t="s">
        <v>229</v>
      </c>
      <c r="C2032" s="16">
        <v>40848</v>
      </c>
      <c r="D2032" t="s">
        <v>4476</v>
      </c>
      <c r="F2032" t="s">
        <v>77</v>
      </c>
      <c r="G2032" t="s">
        <v>23382</v>
      </c>
      <c r="H2032" t="s">
        <v>4503</v>
      </c>
      <c r="I2032" t="s">
        <v>5286</v>
      </c>
      <c r="J2032" t="s">
        <v>227</v>
      </c>
      <c r="K2032" t="s">
        <v>4482</v>
      </c>
      <c r="L2032" t="s">
        <v>230</v>
      </c>
      <c r="M2032">
        <v>44.94</v>
      </c>
      <c r="N2032" t="s">
        <v>4484</v>
      </c>
      <c r="S2032" t="s">
        <v>4485</v>
      </c>
      <c r="T2032" t="s">
        <v>231</v>
      </c>
      <c r="U2032" t="s">
        <v>23383</v>
      </c>
      <c r="W2032" t="s">
        <v>23384</v>
      </c>
      <c r="X2032" t="s">
        <v>23385</v>
      </c>
      <c r="Z2032">
        <v>29</v>
      </c>
      <c r="AM2032">
        <v>2</v>
      </c>
      <c r="AN2032" t="s">
        <v>23386</v>
      </c>
      <c r="AO2032" s="17">
        <v>18568</v>
      </c>
      <c r="AP2032">
        <v>4</v>
      </c>
      <c r="AQ2032" t="s">
        <v>52</v>
      </c>
      <c r="AR2032" s="16">
        <v>43466</v>
      </c>
      <c r="AS2032">
        <v>4000000</v>
      </c>
      <c r="AT2032" t="s">
        <v>35</v>
      </c>
      <c r="AU2032">
        <v>4584600</v>
      </c>
      <c r="AV2032">
        <v>1000000</v>
      </c>
      <c r="AW2032" t="s">
        <v>35</v>
      </c>
      <c r="AX2032">
        <v>1127005</v>
      </c>
      <c r="AY2032" t="s">
        <v>213</v>
      </c>
      <c r="AZ2032">
        <v>2627006</v>
      </c>
      <c r="BA2032" t="s">
        <v>39</v>
      </c>
      <c r="BB2032">
        <v>2627006</v>
      </c>
      <c r="BC2032">
        <v>7211607</v>
      </c>
      <c r="BD2032" t="s">
        <v>39</v>
      </c>
      <c r="BE2032">
        <v>7211607</v>
      </c>
      <c r="BG2032">
        <v>2</v>
      </c>
      <c r="CN2032" t="s">
        <v>4530</v>
      </c>
      <c r="CP2032" t="s">
        <v>23387</v>
      </c>
      <c r="CQ2032" t="s">
        <v>23388</v>
      </c>
      <c r="CU2032">
        <v>13</v>
      </c>
    </row>
    <row r="2033" spans="1:99" x14ac:dyDescent="0.2">
      <c r="A2033" s="21" t="s">
        <v>3484</v>
      </c>
      <c r="B2033" t="s">
        <v>3486</v>
      </c>
      <c r="C2033" s="16">
        <v>41487</v>
      </c>
      <c r="D2033" t="s">
        <v>4476</v>
      </c>
      <c r="F2033" t="s">
        <v>77</v>
      </c>
      <c r="G2033" t="s">
        <v>23389</v>
      </c>
      <c r="H2033" t="s">
        <v>4503</v>
      </c>
      <c r="I2033" t="s">
        <v>5327</v>
      </c>
      <c r="J2033" t="s">
        <v>3485</v>
      </c>
      <c r="K2033" t="s">
        <v>4506</v>
      </c>
      <c r="L2033" t="s">
        <v>3487</v>
      </c>
      <c r="M2033">
        <v>45.008000000000003</v>
      </c>
      <c r="N2033" t="s">
        <v>4484</v>
      </c>
      <c r="S2033" t="s">
        <v>4485</v>
      </c>
      <c r="T2033" t="s">
        <v>3488</v>
      </c>
      <c r="U2033" t="s">
        <v>23390</v>
      </c>
      <c r="V2033" t="s">
        <v>23391</v>
      </c>
      <c r="W2033" t="s">
        <v>23392</v>
      </c>
      <c r="X2033" t="s">
        <v>23393</v>
      </c>
      <c r="Y2033" t="s">
        <v>23394</v>
      </c>
      <c r="Z2033">
        <v>12</v>
      </c>
      <c r="AM2033">
        <v>3</v>
      </c>
      <c r="AN2033" t="s">
        <v>23395</v>
      </c>
      <c r="AO2033" s="17">
        <v>18568</v>
      </c>
      <c r="AP2033">
        <v>4</v>
      </c>
      <c r="AR2033" s="16">
        <v>43451</v>
      </c>
      <c r="AS2033">
        <v>679085</v>
      </c>
      <c r="AT2033" t="s">
        <v>1244</v>
      </c>
      <c r="AU2033">
        <v>856638</v>
      </c>
      <c r="AV2033">
        <v>679085</v>
      </c>
      <c r="AW2033" t="s">
        <v>1244</v>
      </c>
      <c r="AX2033">
        <v>856638</v>
      </c>
      <c r="AY2033" t="s">
        <v>5327</v>
      </c>
      <c r="AZ2033">
        <v>2281729</v>
      </c>
      <c r="BA2033" t="s">
        <v>39</v>
      </c>
      <c r="BB2033">
        <v>2281729</v>
      </c>
      <c r="BC2033">
        <v>2281729</v>
      </c>
      <c r="BD2033" t="s">
        <v>39</v>
      </c>
      <c r="BE2033">
        <v>2281729</v>
      </c>
      <c r="BG2033">
        <v>2</v>
      </c>
      <c r="CP2033" t="s">
        <v>4581</v>
      </c>
      <c r="CQ2033" t="s">
        <v>23396</v>
      </c>
      <c r="CU2033">
        <v>20</v>
      </c>
    </row>
    <row r="2034" spans="1:99" x14ac:dyDescent="0.2">
      <c r="A2034" s="21" t="s">
        <v>23397</v>
      </c>
      <c r="B2034" t="s">
        <v>23398</v>
      </c>
      <c r="C2034" s="16">
        <v>40664</v>
      </c>
      <c r="D2034" t="s">
        <v>4476</v>
      </c>
      <c r="E2034" t="s">
        <v>4477</v>
      </c>
      <c r="F2034" t="s">
        <v>77</v>
      </c>
      <c r="G2034" t="s">
        <v>23399</v>
      </c>
      <c r="H2034" t="s">
        <v>4503</v>
      </c>
      <c r="I2034" t="s">
        <v>5064</v>
      </c>
      <c r="J2034" t="s">
        <v>23400</v>
      </c>
      <c r="K2034" t="s">
        <v>6059</v>
      </c>
      <c r="L2034" t="s">
        <v>23401</v>
      </c>
      <c r="M2034">
        <v>45.238999999999997</v>
      </c>
      <c r="N2034" t="s">
        <v>4484</v>
      </c>
      <c r="S2034" t="s">
        <v>4485</v>
      </c>
      <c r="T2034" t="s">
        <v>23402</v>
      </c>
      <c r="W2034" t="s">
        <v>23403</v>
      </c>
      <c r="X2034" t="s">
        <v>23404</v>
      </c>
      <c r="AM2034">
        <v>1</v>
      </c>
      <c r="AN2034" t="s">
        <v>23405</v>
      </c>
      <c r="AO2034" t="s">
        <v>4692</v>
      </c>
      <c r="AP2034">
        <v>3</v>
      </c>
      <c r="AR2034" s="16">
        <v>44019</v>
      </c>
      <c r="AY2034" t="s">
        <v>5064</v>
      </c>
      <c r="AZ2034">
        <v>1000000</v>
      </c>
      <c r="BA2034" t="s">
        <v>39</v>
      </c>
      <c r="BB2034">
        <v>1000000</v>
      </c>
      <c r="BC2034">
        <v>1000000</v>
      </c>
      <c r="BD2034" t="s">
        <v>39</v>
      </c>
      <c r="BE2034">
        <v>1000000</v>
      </c>
      <c r="BF2034">
        <v>1</v>
      </c>
      <c r="BG2034">
        <v>1</v>
      </c>
      <c r="CC2034" t="s">
        <v>23406</v>
      </c>
      <c r="CD2034">
        <v>1</v>
      </c>
      <c r="CF2034">
        <v>0</v>
      </c>
      <c r="CG2034">
        <v>1</v>
      </c>
      <c r="CI2034" t="s">
        <v>4580</v>
      </c>
      <c r="CN2034" t="s">
        <v>4530</v>
      </c>
      <c r="CP2034" t="s">
        <v>7435</v>
      </c>
      <c r="CQ2034" t="s">
        <v>1884</v>
      </c>
      <c r="CT2034">
        <v>1</v>
      </c>
      <c r="CU2034">
        <v>9</v>
      </c>
    </row>
    <row r="2035" spans="1:99" x14ac:dyDescent="0.2">
      <c r="A2035" s="21" t="s">
        <v>23407</v>
      </c>
      <c r="B2035" t="s">
        <v>23408</v>
      </c>
      <c r="C2035" s="16">
        <v>41988</v>
      </c>
      <c r="D2035" t="s">
        <v>4476</v>
      </c>
      <c r="F2035" t="s">
        <v>77</v>
      </c>
      <c r="G2035" t="s">
        <v>23409</v>
      </c>
      <c r="H2035" t="s">
        <v>4503</v>
      </c>
      <c r="I2035" t="s">
        <v>52</v>
      </c>
      <c r="J2035" t="s">
        <v>23410</v>
      </c>
      <c r="K2035" t="s">
        <v>4896</v>
      </c>
      <c r="L2035" t="s">
        <v>23411</v>
      </c>
      <c r="M2035">
        <v>45.563000000000002</v>
      </c>
      <c r="N2035" t="s">
        <v>4484</v>
      </c>
      <c r="S2035" t="s">
        <v>4485</v>
      </c>
      <c r="T2035" t="s">
        <v>23412</v>
      </c>
      <c r="U2035" t="s">
        <v>23413</v>
      </c>
      <c r="V2035" t="s">
        <v>23414</v>
      </c>
      <c r="W2035" t="s">
        <v>23415</v>
      </c>
      <c r="X2035" t="s">
        <v>23416</v>
      </c>
      <c r="Y2035">
        <v>31641849215</v>
      </c>
      <c r="Z2035">
        <v>11</v>
      </c>
      <c r="AM2035">
        <v>2</v>
      </c>
      <c r="AN2035" t="s">
        <v>23417</v>
      </c>
      <c r="AO2035" t="s">
        <v>4692</v>
      </c>
      <c r="AP2035">
        <v>3</v>
      </c>
      <c r="AQ2035" t="s">
        <v>52</v>
      </c>
      <c r="AR2035" s="16">
        <v>43444</v>
      </c>
      <c r="AS2035">
        <v>450000</v>
      </c>
      <c r="AT2035" t="s">
        <v>35</v>
      </c>
      <c r="AU2035">
        <v>511021</v>
      </c>
      <c r="AV2035">
        <v>450000</v>
      </c>
      <c r="AW2035" t="s">
        <v>35</v>
      </c>
      <c r="AX2035">
        <v>511021</v>
      </c>
      <c r="AY2035" t="s">
        <v>52</v>
      </c>
      <c r="AZ2035">
        <v>1125000</v>
      </c>
      <c r="BA2035" t="s">
        <v>35</v>
      </c>
      <c r="BB2035">
        <v>1277644</v>
      </c>
      <c r="BC2035">
        <v>1125000</v>
      </c>
      <c r="BD2035" t="s">
        <v>35</v>
      </c>
      <c r="BE2035">
        <v>1277644</v>
      </c>
      <c r="BG2035">
        <v>2</v>
      </c>
      <c r="CC2035" t="s">
        <v>4607</v>
      </c>
      <c r="CD2035">
        <v>1</v>
      </c>
      <c r="CN2035" t="s">
        <v>4530</v>
      </c>
      <c r="CP2035" t="s">
        <v>23418</v>
      </c>
      <c r="CQ2035" t="s">
        <v>23419</v>
      </c>
      <c r="CU2035">
        <v>10</v>
      </c>
    </row>
    <row r="2036" spans="1:99" x14ac:dyDescent="0.2">
      <c r="A2036" s="21" t="s">
        <v>23420</v>
      </c>
      <c r="B2036" t="s">
        <v>23421</v>
      </c>
      <c r="C2036" s="16">
        <v>41183</v>
      </c>
      <c r="D2036" t="s">
        <v>4476</v>
      </c>
      <c r="F2036" t="s">
        <v>77</v>
      </c>
      <c r="G2036" t="s">
        <v>23422</v>
      </c>
      <c r="H2036" t="s">
        <v>4503</v>
      </c>
      <c r="I2036" t="s">
        <v>52</v>
      </c>
      <c r="J2036" t="s">
        <v>23423</v>
      </c>
      <c r="K2036" t="s">
        <v>4896</v>
      </c>
      <c r="L2036" t="s">
        <v>23424</v>
      </c>
      <c r="M2036">
        <v>45.613999999999997</v>
      </c>
      <c r="N2036" t="s">
        <v>4484</v>
      </c>
      <c r="S2036" t="s">
        <v>4485</v>
      </c>
      <c r="T2036" t="s">
        <v>23425</v>
      </c>
      <c r="U2036" t="s">
        <v>23426</v>
      </c>
      <c r="V2036" t="s">
        <v>23427</v>
      </c>
      <c r="W2036" t="s">
        <v>23428</v>
      </c>
      <c r="X2036" t="s">
        <v>23429</v>
      </c>
      <c r="Z2036">
        <v>15</v>
      </c>
      <c r="AB2036" t="s">
        <v>5813</v>
      </c>
      <c r="AC2036" t="s">
        <v>5814</v>
      </c>
      <c r="AD2036">
        <v>10</v>
      </c>
      <c r="AE2036">
        <v>11</v>
      </c>
      <c r="AF2036">
        <v>2</v>
      </c>
      <c r="AH2036">
        <v>2</v>
      </c>
      <c r="AI2036">
        <v>2</v>
      </c>
      <c r="AM2036">
        <v>4</v>
      </c>
      <c r="AN2036" t="s">
        <v>23430</v>
      </c>
      <c r="AO2036" s="17">
        <v>18568</v>
      </c>
      <c r="AP2036">
        <v>5</v>
      </c>
      <c r="AQ2036" t="s">
        <v>52</v>
      </c>
      <c r="AR2036" s="16">
        <v>43586</v>
      </c>
      <c r="AS2036">
        <v>300000</v>
      </c>
      <c r="AT2036" t="s">
        <v>35</v>
      </c>
      <c r="AU2036">
        <v>336073</v>
      </c>
      <c r="AV2036">
        <v>300000</v>
      </c>
      <c r="AW2036" t="s">
        <v>35</v>
      </c>
      <c r="AX2036">
        <v>336073</v>
      </c>
      <c r="AY2036" t="s">
        <v>52</v>
      </c>
      <c r="AZ2036">
        <v>330000</v>
      </c>
      <c r="BA2036" t="s">
        <v>35</v>
      </c>
      <c r="BB2036">
        <v>373431</v>
      </c>
      <c r="BC2036">
        <v>530000</v>
      </c>
      <c r="BD2036" t="s">
        <v>35</v>
      </c>
      <c r="BE2036">
        <v>642935</v>
      </c>
      <c r="BF2036">
        <v>1</v>
      </c>
      <c r="BG2036">
        <v>3</v>
      </c>
      <c r="CC2036" t="s">
        <v>4791</v>
      </c>
      <c r="CD2036">
        <v>2</v>
      </c>
      <c r="CN2036" t="s">
        <v>4530</v>
      </c>
      <c r="CP2036" t="s">
        <v>4716</v>
      </c>
      <c r="CQ2036" t="s">
        <v>23431</v>
      </c>
    </row>
    <row r="2037" spans="1:99" x14ac:dyDescent="0.2">
      <c r="A2037" s="21" t="s">
        <v>23432</v>
      </c>
      <c r="B2037" t="s">
        <v>23433</v>
      </c>
      <c r="C2037" s="16">
        <v>42570</v>
      </c>
      <c r="D2037" t="s">
        <v>4476</v>
      </c>
      <c r="F2037" t="s">
        <v>53</v>
      </c>
      <c r="G2037" t="s">
        <v>23434</v>
      </c>
      <c r="H2037" t="s">
        <v>4503</v>
      </c>
      <c r="I2037" t="s">
        <v>91</v>
      </c>
      <c r="J2037" t="s">
        <v>23435</v>
      </c>
      <c r="K2037" t="s">
        <v>4945</v>
      </c>
      <c r="L2037" t="s">
        <v>23436</v>
      </c>
      <c r="M2037">
        <v>45.875999999999998</v>
      </c>
      <c r="N2037" t="s">
        <v>4484</v>
      </c>
      <c r="S2037" t="s">
        <v>4485</v>
      </c>
      <c r="T2037" t="s">
        <v>23437</v>
      </c>
      <c r="U2037" t="s">
        <v>23438</v>
      </c>
      <c r="V2037" t="s">
        <v>23439</v>
      </c>
      <c r="W2037" t="s">
        <v>23440</v>
      </c>
      <c r="X2037" t="s">
        <v>23441</v>
      </c>
      <c r="Y2037" t="s">
        <v>23442</v>
      </c>
      <c r="Z2037">
        <v>17</v>
      </c>
      <c r="AM2037">
        <v>2</v>
      </c>
      <c r="AN2037" t="s">
        <v>23443</v>
      </c>
      <c r="AO2037" s="18">
        <v>44470</v>
      </c>
      <c r="AP2037">
        <v>4</v>
      </c>
      <c r="AQ2037" t="s">
        <v>52</v>
      </c>
      <c r="AR2037" s="16">
        <v>43496</v>
      </c>
      <c r="AS2037">
        <v>120000</v>
      </c>
      <c r="AT2037" t="s">
        <v>39</v>
      </c>
      <c r="AU2037">
        <v>120000</v>
      </c>
      <c r="AV2037">
        <v>120000</v>
      </c>
      <c r="AW2037" t="s">
        <v>39</v>
      </c>
      <c r="AX2037">
        <v>120000</v>
      </c>
      <c r="AY2037" t="s">
        <v>91</v>
      </c>
      <c r="AZ2037">
        <v>742585</v>
      </c>
      <c r="BA2037" t="s">
        <v>39</v>
      </c>
      <c r="BB2037">
        <v>742585</v>
      </c>
      <c r="BC2037">
        <v>854030</v>
      </c>
      <c r="BD2037" t="s">
        <v>39</v>
      </c>
      <c r="BE2037">
        <v>854030</v>
      </c>
      <c r="BF2037">
        <v>3</v>
      </c>
      <c r="BG2037">
        <v>4</v>
      </c>
      <c r="CC2037" t="s">
        <v>5316</v>
      </c>
      <c r="CD2037">
        <v>4</v>
      </c>
      <c r="CN2037" t="s">
        <v>4530</v>
      </c>
      <c r="CP2037" t="s">
        <v>23444</v>
      </c>
      <c r="CQ2037" t="s">
        <v>23445</v>
      </c>
    </row>
    <row r="2038" spans="1:99" x14ac:dyDescent="0.2">
      <c r="A2038" s="21" t="s">
        <v>4353</v>
      </c>
      <c r="B2038" t="s">
        <v>4355</v>
      </c>
      <c r="C2038" s="16">
        <v>37257</v>
      </c>
      <c r="D2038" t="s">
        <v>4501</v>
      </c>
      <c r="E2038" t="s">
        <v>4612</v>
      </c>
      <c r="F2038" t="s">
        <v>45</v>
      </c>
      <c r="G2038" t="s">
        <v>23446</v>
      </c>
      <c r="H2038" t="s">
        <v>4503</v>
      </c>
      <c r="I2038" t="s">
        <v>5286</v>
      </c>
      <c r="J2038" t="s">
        <v>4354</v>
      </c>
      <c r="K2038" t="s">
        <v>4506</v>
      </c>
      <c r="L2038" t="s">
        <v>4356</v>
      </c>
      <c r="M2038">
        <v>46.131</v>
      </c>
      <c r="N2038" t="s">
        <v>4484</v>
      </c>
      <c r="O2038" s="16">
        <v>42879</v>
      </c>
      <c r="P2038" t="s">
        <v>4476</v>
      </c>
      <c r="S2038" t="s">
        <v>4485</v>
      </c>
      <c r="T2038" t="s">
        <v>4357</v>
      </c>
      <c r="U2038" t="s">
        <v>23447</v>
      </c>
      <c r="V2038" t="s">
        <v>23448</v>
      </c>
      <c r="W2038" t="s">
        <v>23449</v>
      </c>
      <c r="X2038" t="s">
        <v>23450</v>
      </c>
      <c r="Y2038" t="s">
        <v>23451</v>
      </c>
      <c r="Z2038">
        <v>4</v>
      </c>
      <c r="AM2038">
        <v>1</v>
      </c>
      <c r="AN2038" t="s">
        <v>23452</v>
      </c>
      <c r="AO2038" t="s">
        <v>4692</v>
      </c>
      <c r="AP2038">
        <v>4</v>
      </c>
      <c r="AQ2038" t="s">
        <v>203</v>
      </c>
      <c r="AR2038" s="16">
        <v>41943</v>
      </c>
      <c r="AS2038">
        <v>2650000</v>
      </c>
      <c r="AT2038" t="s">
        <v>39</v>
      </c>
      <c r="AU2038">
        <v>2650000</v>
      </c>
      <c r="AY2038" t="s">
        <v>97</v>
      </c>
      <c r="BC2038">
        <v>5050000</v>
      </c>
      <c r="BD2038" t="s">
        <v>39</v>
      </c>
      <c r="BE2038">
        <v>5050000</v>
      </c>
      <c r="BF2038">
        <v>1</v>
      </c>
      <c r="BG2038">
        <v>4</v>
      </c>
      <c r="BH2038" t="s">
        <v>23453</v>
      </c>
      <c r="BI2038" t="s">
        <v>23454</v>
      </c>
      <c r="BJ2038" s="16">
        <v>42879</v>
      </c>
      <c r="BK2038" t="s">
        <v>4476</v>
      </c>
      <c r="BO2038" t="s">
        <v>5195</v>
      </c>
      <c r="CC2038" t="s">
        <v>4847</v>
      </c>
      <c r="CD2038">
        <v>8</v>
      </c>
      <c r="CP2038" t="s">
        <v>5826</v>
      </c>
      <c r="CQ2038" t="s">
        <v>23455</v>
      </c>
      <c r="CR2038" t="s">
        <v>23456</v>
      </c>
      <c r="CS2038" t="s">
        <v>23457</v>
      </c>
      <c r="CT2038">
        <v>1</v>
      </c>
      <c r="CU2038">
        <v>19</v>
      </c>
    </row>
    <row r="2039" spans="1:99" x14ac:dyDescent="0.2">
      <c r="A2039" s="21" t="s">
        <v>23458</v>
      </c>
      <c r="B2039" t="s">
        <v>23459</v>
      </c>
      <c r="C2039" s="16">
        <v>42736</v>
      </c>
      <c r="D2039" t="s">
        <v>4501</v>
      </c>
      <c r="F2039" t="s">
        <v>53</v>
      </c>
      <c r="G2039" t="s">
        <v>23460</v>
      </c>
      <c r="H2039" t="s">
        <v>4503</v>
      </c>
      <c r="I2039" t="s">
        <v>91</v>
      </c>
      <c r="J2039" t="s">
        <v>11745</v>
      </c>
      <c r="K2039" t="s">
        <v>23461</v>
      </c>
      <c r="L2039" t="s">
        <v>23462</v>
      </c>
      <c r="M2039">
        <v>46.206000000000003</v>
      </c>
      <c r="N2039" t="s">
        <v>4484</v>
      </c>
      <c r="S2039" t="s">
        <v>4485</v>
      </c>
      <c r="T2039" t="s">
        <v>23463</v>
      </c>
      <c r="U2039" t="s">
        <v>23464</v>
      </c>
      <c r="V2039" t="s">
        <v>23465</v>
      </c>
      <c r="W2039" t="s">
        <v>23466</v>
      </c>
      <c r="X2039" t="s">
        <v>23467</v>
      </c>
      <c r="Y2039" t="s">
        <v>23468</v>
      </c>
      <c r="AM2039">
        <v>2</v>
      </c>
      <c r="AN2039" t="s">
        <v>23469</v>
      </c>
      <c r="AO2039" s="17">
        <v>18568</v>
      </c>
      <c r="AP2039">
        <v>3</v>
      </c>
      <c r="AQ2039" t="s">
        <v>52</v>
      </c>
      <c r="AR2039" s="16">
        <v>44183</v>
      </c>
      <c r="AS2039">
        <v>165000</v>
      </c>
      <c r="AT2039" t="s">
        <v>35</v>
      </c>
      <c r="AU2039">
        <v>202237</v>
      </c>
      <c r="AV2039">
        <v>165000</v>
      </c>
      <c r="AW2039" t="s">
        <v>35</v>
      </c>
      <c r="AX2039">
        <v>202237</v>
      </c>
      <c r="AY2039" t="s">
        <v>91</v>
      </c>
      <c r="AZ2039">
        <v>6702237</v>
      </c>
      <c r="BA2039" t="s">
        <v>39</v>
      </c>
      <c r="BB2039">
        <v>6702237</v>
      </c>
      <c r="BC2039">
        <v>6902237</v>
      </c>
      <c r="BD2039" t="s">
        <v>39</v>
      </c>
      <c r="BE2039">
        <v>6902237</v>
      </c>
      <c r="BG2039">
        <v>1</v>
      </c>
      <c r="CC2039" t="s">
        <v>4607</v>
      </c>
      <c r="CD2039">
        <v>2</v>
      </c>
      <c r="CN2039" t="s">
        <v>4530</v>
      </c>
      <c r="CP2039" t="s">
        <v>4728</v>
      </c>
      <c r="CQ2039" t="s">
        <v>738</v>
      </c>
    </row>
    <row r="2040" spans="1:99" x14ac:dyDescent="0.2">
      <c r="A2040" s="21" t="s">
        <v>2882</v>
      </c>
      <c r="B2040" t="s">
        <v>2884</v>
      </c>
      <c r="C2040" s="16">
        <v>43101</v>
      </c>
      <c r="D2040" t="s">
        <v>4546</v>
      </c>
      <c r="G2040" t="s">
        <v>23470</v>
      </c>
      <c r="H2040" t="s">
        <v>4503</v>
      </c>
      <c r="I2040" t="s">
        <v>52</v>
      </c>
      <c r="J2040" t="s">
        <v>2883</v>
      </c>
      <c r="K2040" t="s">
        <v>7907</v>
      </c>
      <c r="L2040" t="s">
        <v>2885</v>
      </c>
      <c r="M2040">
        <v>46.215000000000003</v>
      </c>
      <c r="N2040" t="s">
        <v>4484</v>
      </c>
      <c r="S2040" t="s">
        <v>4485</v>
      </c>
      <c r="T2040" t="s">
        <v>2886</v>
      </c>
      <c r="Z2040">
        <v>4</v>
      </c>
      <c r="AM2040">
        <v>1</v>
      </c>
      <c r="AN2040" t="s">
        <v>23471</v>
      </c>
      <c r="AO2040" s="18">
        <v>44470</v>
      </c>
      <c r="AP2040">
        <v>3</v>
      </c>
      <c r="AQ2040" t="s">
        <v>52</v>
      </c>
      <c r="AR2040" s="16">
        <v>44355</v>
      </c>
      <c r="AS2040">
        <v>400000</v>
      </c>
      <c r="AT2040" t="s">
        <v>1244</v>
      </c>
      <c r="AU2040">
        <v>565967</v>
      </c>
      <c r="AV2040">
        <v>400000</v>
      </c>
      <c r="AW2040" t="s">
        <v>1244</v>
      </c>
      <c r="AX2040">
        <v>565967</v>
      </c>
      <c r="AY2040" t="s">
        <v>52</v>
      </c>
      <c r="AZ2040">
        <v>790000</v>
      </c>
      <c r="BA2040" t="s">
        <v>1244</v>
      </c>
      <c r="BB2040">
        <v>1059335</v>
      </c>
      <c r="BC2040">
        <v>790000</v>
      </c>
      <c r="BD2040" t="s">
        <v>1244</v>
      </c>
      <c r="BE2040">
        <v>1059335</v>
      </c>
      <c r="BF2040">
        <v>1</v>
      </c>
      <c r="BG2040">
        <v>1</v>
      </c>
      <c r="CP2040" t="s">
        <v>23472</v>
      </c>
      <c r="CQ2040" t="s">
        <v>23473</v>
      </c>
    </row>
    <row r="2041" spans="1:99" x14ac:dyDescent="0.2">
      <c r="A2041" s="21" t="s">
        <v>1773</v>
      </c>
      <c r="B2041" t="s">
        <v>1775</v>
      </c>
      <c r="C2041" s="16">
        <v>42887</v>
      </c>
      <c r="D2041" t="s">
        <v>4476</v>
      </c>
      <c r="F2041" t="s">
        <v>77</v>
      </c>
      <c r="G2041" t="s">
        <v>23474</v>
      </c>
      <c r="H2041" t="s">
        <v>4503</v>
      </c>
      <c r="I2041" t="s">
        <v>91</v>
      </c>
      <c r="J2041" t="s">
        <v>1774</v>
      </c>
      <c r="K2041" t="s">
        <v>4506</v>
      </c>
      <c r="L2041" t="s">
        <v>1776</v>
      </c>
      <c r="M2041">
        <v>46.26</v>
      </c>
      <c r="N2041" t="s">
        <v>4484</v>
      </c>
      <c r="S2041" t="s">
        <v>4485</v>
      </c>
      <c r="T2041" t="s">
        <v>1777</v>
      </c>
      <c r="U2041" t="s">
        <v>23475</v>
      </c>
      <c r="V2041" t="s">
        <v>23476</v>
      </c>
      <c r="W2041" t="s">
        <v>23477</v>
      </c>
      <c r="X2041" t="s">
        <v>23478</v>
      </c>
      <c r="Z2041">
        <v>2</v>
      </c>
      <c r="AM2041">
        <v>1</v>
      </c>
      <c r="AN2041" t="s">
        <v>23479</v>
      </c>
      <c r="AO2041" s="18">
        <v>44470</v>
      </c>
      <c r="AP2041">
        <v>3</v>
      </c>
      <c r="AQ2041" t="s">
        <v>52</v>
      </c>
      <c r="AR2041" s="16">
        <v>43648</v>
      </c>
      <c r="AS2041">
        <v>450000</v>
      </c>
      <c r="AT2041" t="s">
        <v>39</v>
      </c>
      <c r="AU2041">
        <v>450000</v>
      </c>
      <c r="AV2041">
        <v>450000</v>
      </c>
      <c r="AW2041" t="s">
        <v>39</v>
      </c>
      <c r="AX2041">
        <v>450000</v>
      </c>
      <c r="AY2041" t="s">
        <v>91</v>
      </c>
      <c r="AZ2041">
        <v>800000</v>
      </c>
      <c r="BA2041" t="s">
        <v>39</v>
      </c>
      <c r="BB2041">
        <v>800000</v>
      </c>
      <c r="BC2041">
        <v>800000</v>
      </c>
      <c r="BD2041" t="s">
        <v>39</v>
      </c>
      <c r="BE2041">
        <v>800000</v>
      </c>
      <c r="BF2041">
        <v>3</v>
      </c>
      <c r="BG2041">
        <v>4</v>
      </c>
      <c r="CC2041" t="s">
        <v>4579</v>
      </c>
      <c r="CD2041">
        <v>4</v>
      </c>
      <c r="CP2041" t="s">
        <v>4901</v>
      </c>
      <c r="CQ2041" t="s">
        <v>23480</v>
      </c>
    </row>
    <row r="2042" spans="1:99" x14ac:dyDescent="0.2">
      <c r="A2042" s="21" t="s">
        <v>2136</v>
      </c>
      <c r="B2042" t="s">
        <v>2138</v>
      </c>
      <c r="C2042" s="16">
        <v>43175</v>
      </c>
      <c r="D2042" t="s">
        <v>4476</v>
      </c>
      <c r="E2042" t="s">
        <v>4477</v>
      </c>
      <c r="G2042" t="s">
        <v>23481</v>
      </c>
      <c r="H2042" t="s">
        <v>4503</v>
      </c>
      <c r="I2042" t="s">
        <v>52</v>
      </c>
      <c r="J2042" t="s">
        <v>2137</v>
      </c>
      <c r="K2042" t="s">
        <v>4506</v>
      </c>
      <c r="L2042" t="s">
        <v>2139</v>
      </c>
      <c r="M2042">
        <v>46.651000000000003</v>
      </c>
      <c r="N2042" t="s">
        <v>4484</v>
      </c>
      <c r="S2042" t="s">
        <v>4485</v>
      </c>
      <c r="T2042" t="s">
        <v>2140</v>
      </c>
      <c r="W2042" t="s">
        <v>23482</v>
      </c>
      <c r="X2042" t="s">
        <v>23483</v>
      </c>
      <c r="Y2042" t="s">
        <v>23484</v>
      </c>
      <c r="Z2042">
        <v>7</v>
      </c>
      <c r="AM2042">
        <v>1</v>
      </c>
      <c r="AN2042" t="s">
        <v>23485</v>
      </c>
      <c r="AO2042" s="17">
        <v>18568</v>
      </c>
      <c r="AP2042">
        <v>5</v>
      </c>
      <c r="AQ2042" t="s">
        <v>52</v>
      </c>
      <c r="AR2042" s="16">
        <v>44033</v>
      </c>
      <c r="AS2042">
        <v>150000</v>
      </c>
      <c r="AT2042" t="s">
        <v>1244</v>
      </c>
      <c r="AU2042">
        <v>190965</v>
      </c>
      <c r="AV2042">
        <v>150000</v>
      </c>
      <c r="AW2042" t="s">
        <v>1244</v>
      </c>
      <c r="AX2042">
        <v>190965</v>
      </c>
      <c r="AY2042" t="s">
        <v>52</v>
      </c>
      <c r="AZ2042">
        <v>1641000</v>
      </c>
      <c r="BA2042" t="s">
        <v>1244</v>
      </c>
      <c r="BB2042">
        <v>2106664</v>
      </c>
      <c r="BC2042">
        <v>1641000</v>
      </c>
      <c r="BD2042" t="s">
        <v>1244</v>
      </c>
      <c r="BE2042">
        <v>2106664</v>
      </c>
      <c r="BF2042">
        <v>4</v>
      </c>
      <c r="BG2042">
        <v>4</v>
      </c>
      <c r="CP2042" t="s">
        <v>4848</v>
      </c>
      <c r="CQ2042" t="s">
        <v>23486</v>
      </c>
      <c r="CT2042">
        <v>1</v>
      </c>
    </row>
    <row r="2043" spans="1:99" x14ac:dyDescent="0.2">
      <c r="A2043" s="21" t="s">
        <v>2827</v>
      </c>
      <c r="B2043" t="s">
        <v>2829</v>
      </c>
      <c r="C2043" s="16">
        <v>41640</v>
      </c>
      <c r="D2043" t="s">
        <v>4501</v>
      </c>
      <c r="E2043" t="s">
        <v>4881</v>
      </c>
      <c r="F2043" t="s">
        <v>53</v>
      </c>
      <c r="G2043" t="s">
        <v>23487</v>
      </c>
      <c r="H2043" t="s">
        <v>4503</v>
      </c>
      <c r="I2043" t="s">
        <v>52</v>
      </c>
      <c r="J2043" t="s">
        <v>2828</v>
      </c>
      <c r="K2043" t="s">
        <v>4506</v>
      </c>
      <c r="L2043" t="s">
        <v>2830</v>
      </c>
      <c r="M2043">
        <v>46.652999999999999</v>
      </c>
      <c r="N2043" t="s">
        <v>4484</v>
      </c>
      <c r="O2043" s="16">
        <v>43452</v>
      </c>
      <c r="P2043" t="s">
        <v>4476</v>
      </c>
      <c r="S2043" t="s">
        <v>4485</v>
      </c>
      <c r="T2043" t="s">
        <v>2831</v>
      </c>
      <c r="U2043" t="s">
        <v>23488</v>
      </c>
      <c r="V2043" t="s">
        <v>23489</v>
      </c>
      <c r="W2043" t="s">
        <v>23490</v>
      </c>
      <c r="X2043" t="s">
        <v>23491</v>
      </c>
      <c r="Z2043">
        <v>5</v>
      </c>
      <c r="AM2043">
        <v>2</v>
      </c>
      <c r="AN2043" t="s">
        <v>23492</v>
      </c>
      <c r="AO2043" s="18">
        <v>44470</v>
      </c>
      <c r="AP2043">
        <v>4</v>
      </c>
      <c r="AQ2043" t="s">
        <v>203</v>
      </c>
      <c r="AR2043" s="16">
        <v>43221</v>
      </c>
      <c r="AS2043">
        <v>1250000</v>
      </c>
      <c r="AT2043" t="s">
        <v>1244</v>
      </c>
      <c r="AU2043">
        <v>1701117</v>
      </c>
      <c r="AV2043">
        <v>1250000</v>
      </c>
      <c r="AW2043" t="s">
        <v>1244</v>
      </c>
      <c r="AX2043">
        <v>1701117</v>
      </c>
      <c r="AY2043" t="s">
        <v>52</v>
      </c>
      <c r="AZ2043">
        <v>2646070</v>
      </c>
      <c r="BA2043" t="s">
        <v>39</v>
      </c>
      <c r="BB2043">
        <v>2646070</v>
      </c>
      <c r="BC2043">
        <v>2646070</v>
      </c>
      <c r="BD2043" t="s">
        <v>39</v>
      </c>
      <c r="BE2043">
        <v>2646070</v>
      </c>
      <c r="BF2043">
        <v>2</v>
      </c>
      <c r="BG2043">
        <v>3</v>
      </c>
      <c r="BH2043" t="s">
        <v>18379</v>
      </c>
      <c r="BI2043" t="s">
        <v>18380</v>
      </c>
      <c r="BJ2043" s="16">
        <v>43452</v>
      </c>
      <c r="BK2043" t="s">
        <v>4476</v>
      </c>
      <c r="CF2043">
        <v>0</v>
      </c>
      <c r="CG2043">
        <v>1</v>
      </c>
      <c r="CI2043" t="s">
        <v>4580</v>
      </c>
      <c r="CP2043" t="s">
        <v>23493</v>
      </c>
      <c r="CQ2043" t="s">
        <v>23494</v>
      </c>
      <c r="CR2043" t="s">
        <v>23495</v>
      </c>
      <c r="CS2043" t="s">
        <v>23496</v>
      </c>
      <c r="CU2043">
        <v>16</v>
      </c>
    </row>
    <row r="2044" spans="1:99" x14ac:dyDescent="0.2">
      <c r="A2044" s="21" t="s">
        <v>23497</v>
      </c>
      <c r="B2044" t="s">
        <v>23498</v>
      </c>
      <c r="C2044" s="16">
        <v>41348</v>
      </c>
      <c r="D2044" t="s">
        <v>4476</v>
      </c>
      <c r="F2044" t="s">
        <v>77</v>
      </c>
      <c r="G2044" t="s">
        <v>23499</v>
      </c>
      <c r="H2044" t="s">
        <v>4503</v>
      </c>
      <c r="I2044" t="s">
        <v>97</v>
      </c>
      <c r="J2044" t="s">
        <v>14013</v>
      </c>
      <c r="K2044" t="s">
        <v>5865</v>
      </c>
      <c r="L2044" t="s">
        <v>23500</v>
      </c>
      <c r="M2044">
        <v>46.749000000000002</v>
      </c>
      <c r="N2044" t="s">
        <v>4484</v>
      </c>
      <c r="S2044" t="s">
        <v>4485</v>
      </c>
      <c r="T2044" t="s">
        <v>23501</v>
      </c>
      <c r="U2044" t="s">
        <v>23502</v>
      </c>
      <c r="V2044" t="s">
        <v>23503</v>
      </c>
      <c r="W2044" t="s">
        <v>23504</v>
      </c>
      <c r="Z2044">
        <v>5</v>
      </c>
      <c r="AM2044">
        <v>1</v>
      </c>
      <c r="AN2044" t="s">
        <v>23505</v>
      </c>
      <c r="AO2044" s="18">
        <v>44470</v>
      </c>
      <c r="AP2044">
        <v>3</v>
      </c>
      <c r="AR2044" s="16">
        <v>43749</v>
      </c>
      <c r="AS2044">
        <v>1000000</v>
      </c>
      <c r="AT2044" t="s">
        <v>35</v>
      </c>
      <c r="AU2044">
        <v>1103898</v>
      </c>
      <c r="AV2044">
        <v>1000000</v>
      </c>
      <c r="AW2044" t="s">
        <v>35</v>
      </c>
      <c r="AX2044">
        <v>1103898</v>
      </c>
      <c r="AY2044" t="s">
        <v>97</v>
      </c>
      <c r="AZ2044">
        <v>1103899</v>
      </c>
      <c r="BA2044" t="s">
        <v>39</v>
      </c>
      <c r="BB2044">
        <v>1103899</v>
      </c>
      <c r="BC2044">
        <v>1103899</v>
      </c>
      <c r="BD2044" t="s">
        <v>39</v>
      </c>
      <c r="BE2044">
        <v>1103899</v>
      </c>
      <c r="BF2044">
        <v>3</v>
      </c>
      <c r="BG2044">
        <v>3</v>
      </c>
      <c r="CF2044">
        <v>0</v>
      </c>
      <c r="CG2044">
        <v>1</v>
      </c>
      <c r="CI2044" t="s">
        <v>4498</v>
      </c>
    </row>
    <row r="2045" spans="1:99" x14ac:dyDescent="0.2">
      <c r="A2045" s="21" t="s">
        <v>649</v>
      </c>
      <c r="B2045" t="s">
        <v>650</v>
      </c>
      <c r="C2045" s="16">
        <v>40544</v>
      </c>
      <c r="D2045" t="s">
        <v>4501</v>
      </c>
      <c r="F2045" t="s">
        <v>53</v>
      </c>
      <c r="G2045" t="s">
        <v>23506</v>
      </c>
      <c r="H2045" t="s">
        <v>4503</v>
      </c>
      <c r="I2045" t="s">
        <v>97</v>
      </c>
      <c r="J2045" t="s">
        <v>647</v>
      </c>
      <c r="K2045" t="s">
        <v>23507</v>
      </c>
      <c r="L2045" t="s">
        <v>651</v>
      </c>
      <c r="M2045">
        <v>46.902999999999999</v>
      </c>
      <c r="N2045" t="s">
        <v>4484</v>
      </c>
      <c r="S2045" t="s">
        <v>4485</v>
      </c>
      <c r="T2045" t="s">
        <v>652</v>
      </c>
      <c r="U2045" t="s">
        <v>23508</v>
      </c>
      <c r="W2045" t="s">
        <v>23509</v>
      </c>
      <c r="X2045" t="s">
        <v>23510</v>
      </c>
      <c r="Y2045" t="s">
        <v>23511</v>
      </c>
      <c r="Z2045">
        <v>42</v>
      </c>
      <c r="AM2045">
        <v>2</v>
      </c>
      <c r="AN2045" t="s">
        <v>23512</v>
      </c>
      <c r="AO2045" s="17">
        <v>18568</v>
      </c>
      <c r="AP2045">
        <v>3</v>
      </c>
      <c r="AR2045" s="16">
        <v>43727</v>
      </c>
      <c r="AS2045">
        <v>1000000</v>
      </c>
      <c r="AT2045" t="s">
        <v>35</v>
      </c>
      <c r="AU2045">
        <v>1104526</v>
      </c>
      <c r="AV2045">
        <v>1000000</v>
      </c>
      <c r="AW2045" t="s">
        <v>35</v>
      </c>
      <c r="AX2045">
        <v>1104526</v>
      </c>
      <c r="AY2045" t="s">
        <v>97</v>
      </c>
      <c r="AZ2045">
        <v>2725000</v>
      </c>
      <c r="BA2045" t="s">
        <v>35</v>
      </c>
      <c r="BB2045">
        <v>3039333</v>
      </c>
      <c r="BC2045">
        <v>2725000</v>
      </c>
      <c r="BD2045" t="s">
        <v>35</v>
      </c>
      <c r="BE2045">
        <v>3039333</v>
      </c>
      <c r="BF2045">
        <v>2</v>
      </c>
      <c r="BG2045">
        <v>2</v>
      </c>
      <c r="CN2045" t="s">
        <v>4530</v>
      </c>
      <c r="CP2045" t="s">
        <v>4679</v>
      </c>
      <c r="CQ2045" t="s">
        <v>23513</v>
      </c>
      <c r="CU2045">
        <v>13</v>
      </c>
    </row>
    <row r="2046" spans="1:99" x14ac:dyDescent="0.2">
      <c r="A2046" s="21" t="s">
        <v>23514</v>
      </c>
      <c r="B2046" t="s">
        <v>23515</v>
      </c>
      <c r="C2046" s="16">
        <v>40544</v>
      </c>
      <c r="D2046" t="s">
        <v>4501</v>
      </c>
      <c r="F2046" t="s">
        <v>77</v>
      </c>
      <c r="G2046" t="s">
        <v>23516</v>
      </c>
      <c r="H2046" t="s">
        <v>4503</v>
      </c>
      <c r="I2046" t="s">
        <v>97</v>
      </c>
      <c r="J2046" t="s">
        <v>23517</v>
      </c>
      <c r="K2046" t="s">
        <v>4587</v>
      </c>
      <c r="L2046" t="s">
        <v>23518</v>
      </c>
      <c r="M2046">
        <v>46.911999999999999</v>
      </c>
      <c r="N2046" t="s">
        <v>4484</v>
      </c>
      <c r="S2046" t="s">
        <v>4485</v>
      </c>
      <c r="T2046" t="s">
        <v>23519</v>
      </c>
      <c r="U2046" t="s">
        <v>23520</v>
      </c>
      <c r="V2046" t="s">
        <v>23521</v>
      </c>
      <c r="W2046" t="s">
        <v>23522</v>
      </c>
      <c r="X2046" t="s">
        <v>23523</v>
      </c>
      <c r="Y2046" t="s">
        <v>23524</v>
      </c>
      <c r="Z2046">
        <v>1</v>
      </c>
      <c r="AM2046">
        <v>3</v>
      </c>
      <c r="AN2046" t="s">
        <v>23525</v>
      </c>
      <c r="AO2046" s="17">
        <v>18568</v>
      </c>
      <c r="AP2046">
        <v>3</v>
      </c>
      <c r="AR2046" s="16">
        <v>43069</v>
      </c>
      <c r="AS2046">
        <v>4500000</v>
      </c>
      <c r="AT2046" t="s">
        <v>39</v>
      </c>
      <c r="AU2046">
        <v>4500000</v>
      </c>
      <c r="AV2046">
        <v>4500000</v>
      </c>
      <c r="AW2046" t="s">
        <v>39</v>
      </c>
      <c r="AX2046">
        <v>4500000</v>
      </c>
      <c r="AY2046" t="s">
        <v>97</v>
      </c>
      <c r="AZ2046">
        <v>7214874</v>
      </c>
      <c r="BA2046" t="s">
        <v>39</v>
      </c>
      <c r="BB2046">
        <v>7214874</v>
      </c>
      <c r="BC2046">
        <v>7214874</v>
      </c>
      <c r="BD2046" t="s">
        <v>39</v>
      </c>
      <c r="BE2046">
        <v>7214874</v>
      </c>
      <c r="BF2046">
        <v>2</v>
      </c>
      <c r="BG2046">
        <v>2</v>
      </c>
      <c r="CC2046" t="s">
        <v>4607</v>
      </c>
      <c r="CD2046">
        <v>1</v>
      </c>
      <c r="CF2046">
        <v>0</v>
      </c>
      <c r="CG2046">
        <v>3</v>
      </c>
      <c r="CI2046" t="s">
        <v>4594</v>
      </c>
    </row>
    <row r="2047" spans="1:99" x14ac:dyDescent="0.2">
      <c r="A2047" s="21" t="s">
        <v>23526</v>
      </c>
      <c r="B2047" t="s">
        <v>23527</v>
      </c>
      <c r="C2047" s="16">
        <v>40878</v>
      </c>
      <c r="D2047" t="s">
        <v>4476</v>
      </c>
      <c r="F2047" t="s">
        <v>77</v>
      </c>
      <c r="G2047" t="s">
        <v>23528</v>
      </c>
      <c r="H2047" t="s">
        <v>4503</v>
      </c>
      <c r="I2047" t="s">
        <v>5327</v>
      </c>
      <c r="J2047" t="s">
        <v>23529</v>
      </c>
      <c r="K2047" t="s">
        <v>6610</v>
      </c>
      <c r="L2047" t="s">
        <v>23530</v>
      </c>
      <c r="M2047">
        <v>46.982999999999997</v>
      </c>
      <c r="N2047" t="s">
        <v>4484</v>
      </c>
      <c r="S2047" t="s">
        <v>4485</v>
      </c>
      <c r="T2047" t="s">
        <v>23531</v>
      </c>
      <c r="U2047" t="s">
        <v>23532</v>
      </c>
      <c r="V2047" t="s">
        <v>23533</v>
      </c>
      <c r="W2047" t="s">
        <v>23534</v>
      </c>
      <c r="X2047" t="s">
        <v>23535</v>
      </c>
      <c r="Y2047" t="s">
        <v>23536</v>
      </c>
      <c r="Z2047">
        <v>4</v>
      </c>
      <c r="AM2047">
        <v>2</v>
      </c>
      <c r="AN2047" t="s">
        <v>23537</v>
      </c>
      <c r="AO2047" s="18">
        <v>44470</v>
      </c>
      <c r="AP2047">
        <v>8</v>
      </c>
      <c r="AR2047" s="16">
        <v>43650</v>
      </c>
      <c r="AS2047">
        <v>588500</v>
      </c>
      <c r="AT2047" t="s">
        <v>35</v>
      </c>
      <c r="AU2047">
        <v>664093</v>
      </c>
      <c r="AV2047">
        <v>588500</v>
      </c>
      <c r="AW2047" t="s">
        <v>35</v>
      </c>
      <c r="AX2047">
        <v>664093</v>
      </c>
      <c r="AY2047" t="s">
        <v>5327</v>
      </c>
      <c r="AZ2047">
        <v>1984226</v>
      </c>
      <c r="BA2047" t="s">
        <v>39</v>
      </c>
      <c r="BB2047">
        <v>1984226</v>
      </c>
      <c r="BC2047">
        <v>2266339</v>
      </c>
      <c r="BD2047" t="s">
        <v>39</v>
      </c>
      <c r="BE2047">
        <v>2266339</v>
      </c>
      <c r="BF2047">
        <v>3</v>
      </c>
      <c r="BG2047">
        <v>14</v>
      </c>
      <c r="CN2047" t="s">
        <v>4530</v>
      </c>
      <c r="CP2047" t="s">
        <v>23538</v>
      </c>
      <c r="CQ2047" t="s">
        <v>23539</v>
      </c>
    </row>
    <row r="2048" spans="1:99" x14ac:dyDescent="0.2">
      <c r="A2048" s="21" t="s">
        <v>23540</v>
      </c>
      <c r="B2048" t="s">
        <v>23541</v>
      </c>
      <c r="C2048" s="16">
        <v>42736</v>
      </c>
      <c r="D2048" t="s">
        <v>4501</v>
      </c>
      <c r="F2048" t="s">
        <v>53</v>
      </c>
      <c r="G2048" t="s">
        <v>23542</v>
      </c>
      <c r="H2048" t="s">
        <v>4503</v>
      </c>
      <c r="I2048" t="s">
        <v>52</v>
      </c>
      <c r="J2048" t="s">
        <v>23543</v>
      </c>
      <c r="K2048" t="s">
        <v>5586</v>
      </c>
      <c r="L2048" t="s">
        <v>23544</v>
      </c>
      <c r="M2048">
        <v>48.069000000000003</v>
      </c>
      <c r="N2048" t="s">
        <v>4484</v>
      </c>
      <c r="S2048" t="s">
        <v>4485</v>
      </c>
      <c r="T2048" t="s">
        <v>23545</v>
      </c>
      <c r="U2048" t="s">
        <v>23546</v>
      </c>
      <c r="V2048" t="s">
        <v>23547</v>
      </c>
      <c r="W2048" t="s">
        <v>23548</v>
      </c>
      <c r="X2048" t="s">
        <v>23549</v>
      </c>
      <c r="AM2048">
        <v>3</v>
      </c>
      <c r="AN2048" t="s">
        <v>23550</v>
      </c>
      <c r="AO2048" s="18">
        <v>44470</v>
      </c>
      <c r="AP2048">
        <v>3</v>
      </c>
      <c r="AQ2048" t="s">
        <v>52</v>
      </c>
      <c r="AR2048" s="16">
        <v>43770</v>
      </c>
      <c r="AS2048">
        <v>1000000</v>
      </c>
      <c r="AT2048" t="s">
        <v>35</v>
      </c>
      <c r="AU2048">
        <v>1116824</v>
      </c>
      <c r="AV2048">
        <v>1000000</v>
      </c>
      <c r="AW2048" t="s">
        <v>35</v>
      </c>
      <c r="AX2048">
        <v>1116824</v>
      </c>
      <c r="AY2048" t="s">
        <v>52</v>
      </c>
      <c r="AZ2048">
        <v>1620000</v>
      </c>
      <c r="BA2048" t="s">
        <v>35</v>
      </c>
      <c r="BB2048">
        <v>1809128</v>
      </c>
      <c r="BC2048">
        <v>1620000</v>
      </c>
      <c r="BD2048" t="s">
        <v>35</v>
      </c>
      <c r="BE2048">
        <v>1809128</v>
      </c>
      <c r="BF2048">
        <v>1</v>
      </c>
      <c r="BG2048">
        <v>1</v>
      </c>
      <c r="CC2048" t="s">
        <v>23551</v>
      </c>
      <c r="CD2048">
        <v>5</v>
      </c>
      <c r="CF2048">
        <v>0</v>
      </c>
      <c r="CG2048">
        <v>1</v>
      </c>
      <c r="CI2048" t="s">
        <v>4580</v>
      </c>
      <c r="CN2048" t="s">
        <v>4530</v>
      </c>
      <c r="CP2048" t="s">
        <v>5196</v>
      </c>
      <c r="CQ2048" t="s">
        <v>23552</v>
      </c>
    </row>
    <row r="2049" spans="1:99" x14ac:dyDescent="0.2">
      <c r="A2049" s="21" t="s">
        <v>3602</v>
      </c>
      <c r="B2049" t="s">
        <v>3603</v>
      </c>
      <c r="C2049" s="16">
        <v>42005</v>
      </c>
      <c r="D2049" t="s">
        <v>4501</v>
      </c>
      <c r="F2049" t="s">
        <v>77</v>
      </c>
      <c r="G2049" t="s">
        <v>23553</v>
      </c>
      <c r="H2049" t="s">
        <v>4503</v>
      </c>
      <c r="I2049" t="s">
        <v>5064</v>
      </c>
      <c r="J2049" t="s">
        <v>1313</v>
      </c>
      <c r="K2049" t="s">
        <v>4506</v>
      </c>
      <c r="L2049" t="s">
        <v>3604</v>
      </c>
      <c r="M2049">
        <v>48.201000000000001</v>
      </c>
      <c r="N2049" t="s">
        <v>4484</v>
      </c>
      <c r="S2049" t="s">
        <v>4485</v>
      </c>
      <c r="T2049" t="s">
        <v>3605</v>
      </c>
      <c r="U2049" t="s">
        <v>23554</v>
      </c>
      <c r="V2049" t="s">
        <v>23555</v>
      </c>
      <c r="W2049" t="s">
        <v>23556</v>
      </c>
      <c r="Y2049" t="s">
        <v>23557</v>
      </c>
      <c r="Z2049">
        <v>10</v>
      </c>
      <c r="AM2049">
        <v>1</v>
      </c>
      <c r="AN2049" t="s">
        <v>23558</v>
      </c>
      <c r="AO2049" t="s">
        <v>4692</v>
      </c>
      <c r="AP2049">
        <v>3</v>
      </c>
      <c r="AR2049" s="16">
        <v>43132</v>
      </c>
      <c r="AY2049" t="s">
        <v>5064</v>
      </c>
      <c r="AZ2049">
        <v>39000000</v>
      </c>
      <c r="BA2049" t="s">
        <v>39</v>
      </c>
      <c r="BB2049">
        <v>39000000</v>
      </c>
      <c r="BC2049">
        <v>39000000</v>
      </c>
      <c r="BD2049" t="s">
        <v>39</v>
      </c>
      <c r="BE2049">
        <v>39000000</v>
      </c>
      <c r="BF2049">
        <v>2</v>
      </c>
      <c r="BG2049">
        <v>2</v>
      </c>
      <c r="CC2049" t="s">
        <v>19749</v>
      </c>
      <c r="CD2049">
        <v>17</v>
      </c>
      <c r="CF2049">
        <v>1</v>
      </c>
      <c r="CG2049">
        <v>0</v>
      </c>
      <c r="CH2049" t="s">
        <v>4608</v>
      </c>
      <c r="CP2049" t="s">
        <v>4915</v>
      </c>
      <c r="CQ2049" t="s">
        <v>23559</v>
      </c>
      <c r="CU2049">
        <v>28</v>
      </c>
    </row>
    <row r="2050" spans="1:99" x14ac:dyDescent="0.2">
      <c r="A2050" s="21" t="s">
        <v>23560</v>
      </c>
      <c r="B2050" t="s">
        <v>23561</v>
      </c>
      <c r="C2050" s="16">
        <v>41275</v>
      </c>
      <c r="D2050" t="s">
        <v>4501</v>
      </c>
      <c r="E2050" t="s">
        <v>4881</v>
      </c>
      <c r="F2050" t="s">
        <v>77</v>
      </c>
      <c r="G2050" t="s">
        <v>23562</v>
      </c>
      <c r="H2050" t="s">
        <v>4503</v>
      </c>
      <c r="I2050" t="s">
        <v>213</v>
      </c>
      <c r="J2050" t="s">
        <v>23563</v>
      </c>
      <c r="K2050" t="s">
        <v>11998</v>
      </c>
      <c r="L2050" t="s">
        <v>23564</v>
      </c>
      <c r="M2050">
        <v>48.356999999999999</v>
      </c>
      <c r="N2050" t="s">
        <v>4484</v>
      </c>
      <c r="O2050" s="16">
        <v>44237</v>
      </c>
      <c r="P2050" t="s">
        <v>4476</v>
      </c>
      <c r="S2050" t="s">
        <v>4485</v>
      </c>
      <c r="T2050" t="s">
        <v>23565</v>
      </c>
      <c r="U2050" t="s">
        <v>23566</v>
      </c>
      <c r="V2050" t="s">
        <v>23567</v>
      </c>
      <c r="W2050" t="s">
        <v>23568</v>
      </c>
      <c r="X2050" t="s">
        <v>23569</v>
      </c>
      <c r="Y2050" t="s">
        <v>23570</v>
      </c>
      <c r="Z2050">
        <v>5</v>
      </c>
      <c r="AM2050">
        <v>3</v>
      </c>
      <c r="AN2050" t="s">
        <v>23571</v>
      </c>
      <c r="AO2050" s="17">
        <v>18568</v>
      </c>
      <c r="AP2050">
        <v>4</v>
      </c>
      <c r="AQ2050" t="s">
        <v>203</v>
      </c>
      <c r="AR2050" s="16">
        <v>42156</v>
      </c>
      <c r="AS2050">
        <v>900000</v>
      </c>
      <c r="AT2050" t="s">
        <v>39</v>
      </c>
      <c r="AU2050">
        <v>900000</v>
      </c>
      <c r="AV2050">
        <v>900000</v>
      </c>
      <c r="AW2050" t="s">
        <v>39</v>
      </c>
      <c r="AX2050">
        <v>900000</v>
      </c>
      <c r="AY2050" t="s">
        <v>213</v>
      </c>
      <c r="AZ2050">
        <v>2600000</v>
      </c>
      <c r="BA2050" t="s">
        <v>39</v>
      </c>
      <c r="BB2050">
        <v>2600000</v>
      </c>
      <c r="BC2050">
        <v>2600000</v>
      </c>
      <c r="BD2050" t="s">
        <v>39</v>
      </c>
      <c r="BE2050">
        <v>2600000</v>
      </c>
      <c r="BH2050" t="s">
        <v>23572</v>
      </c>
      <c r="BI2050" t="s">
        <v>23573</v>
      </c>
      <c r="BJ2050" s="16">
        <v>44237</v>
      </c>
      <c r="BK2050" t="s">
        <v>4476</v>
      </c>
      <c r="BO2050" t="s">
        <v>5195</v>
      </c>
      <c r="CP2050" t="s">
        <v>5826</v>
      </c>
      <c r="CR2050" t="s">
        <v>23574</v>
      </c>
      <c r="CS2050" t="s">
        <v>23575</v>
      </c>
      <c r="CU2050">
        <v>18</v>
      </c>
    </row>
    <row r="2051" spans="1:99" x14ac:dyDescent="0.2">
      <c r="A2051" s="21" t="s">
        <v>23576</v>
      </c>
      <c r="B2051" t="s">
        <v>23577</v>
      </c>
      <c r="C2051" s="16">
        <v>42943</v>
      </c>
      <c r="D2051" t="s">
        <v>4476</v>
      </c>
      <c r="G2051" t="s">
        <v>23578</v>
      </c>
      <c r="H2051" t="s">
        <v>4503</v>
      </c>
      <c r="I2051" t="s">
        <v>5286</v>
      </c>
      <c r="J2051" t="s">
        <v>23579</v>
      </c>
      <c r="K2051" t="s">
        <v>8031</v>
      </c>
      <c r="L2051" t="s">
        <v>23580</v>
      </c>
      <c r="M2051">
        <v>48.534999999999997</v>
      </c>
      <c r="N2051" t="s">
        <v>4484</v>
      </c>
      <c r="S2051" t="s">
        <v>4485</v>
      </c>
      <c r="T2051" t="s">
        <v>23581</v>
      </c>
      <c r="V2051" t="s">
        <v>23582</v>
      </c>
      <c r="W2051" t="s">
        <v>23583</v>
      </c>
      <c r="X2051" t="s">
        <v>23584</v>
      </c>
      <c r="Y2051">
        <v>37129749101</v>
      </c>
      <c r="AM2051">
        <v>2</v>
      </c>
      <c r="AN2051" t="s">
        <v>23585</v>
      </c>
      <c r="AO2051" s="17">
        <v>18568</v>
      </c>
      <c r="AP2051">
        <v>3</v>
      </c>
      <c r="AQ2051" t="s">
        <v>61</v>
      </c>
      <c r="AR2051" s="16">
        <v>43405</v>
      </c>
      <c r="AS2051">
        <v>2000000</v>
      </c>
      <c r="AT2051" t="s">
        <v>35</v>
      </c>
      <c r="AU2051">
        <v>2280499</v>
      </c>
      <c r="AV2051">
        <v>1000000</v>
      </c>
      <c r="AW2051" t="s">
        <v>35</v>
      </c>
      <c r="AX2051">
        <v>1168984</v>
      </c>
      <c r="AY2051" t="s">
        <v>60</v>
      </c>
      <c r="AZ2051">
        <v>1000000</v>
      </c>
      <c r="BA2051" t="s">
        <v>35</v>
      </c>
      <c r="BB2051">
        <v>1168985</v>
      </c>
      <c r="BC2051">
        <v>5000000</v>
      </c>
      <c r="BD2051" t="s">
        <v>35</v>
      </c>
      <c r="BE2051">
        <v>5811250</v>
      </c>
      <c r="CF2051">
        <v>0</v>
      </c>
      <c r="CG2051">
        <v>1</v>
      </c>
      <c r="CI2051" t="s">
        <v>4594</v>
      </c>
    </row>
    <row r="2052" spans="1:99" x14ac:dyDescent="0.2">
      <c r="A2052" s="21" t="s">
        <v>23586</v>
      </c>
      <c r="B2052" t="s">
        <v>23587</v>
      </c>
      <c r="C2052" s="16">
        <v>42248</v>
      </c>
      <c r="D2052" t="s">
        <v>4546</v>
      </c>
      <c r="F2052" t="s">
        <v>77</v>
      </c>
      <c r="G2052" t="s">
        <v>23588</v>
      </c>
      <c r="H2052" t="s">
        <v>4503</v>
      </c>
      <c r="I2052" t="s">
        <v>97</v>
      </c>
      <c r="J2052" t="s">
        <v>23589</v>
      </c>
      <c r="K2052" t="s">
        <v>4768</v>
      </c>
      <c r="L2052" t="s">
        <v>23590</v>
      </c>
      <c r="M2052">
        <v>48.758000000000003</v>
      </c>
      <c r="N2052" t="s">
        <v>4484</v>
      </c>
      <c r="S2052" t="s">
        <v>4485</v>
      </c>
      <c r="T2052" t="s">
        <v>23591</v>
      </c>
      <c r="U2052" t="s">
        <v>23592</v>
      </c>
      <c r="V2052" t="s">
        <v>23593</v>
      </c>
      <c r="W2052" t="s">
        <v>23594</v>
      </c>
      <c r="X2052" t="s">
        <v>23595</v>
      </c>
      <c r="Y2052">
        <v>496934875885</v>
      </c>
      <c r="Z2052">
        <v>16</v>
      </c>
      <c r="AM2052">
        <v>3</v>
      </c>
      <c r="AN2052" t="s">
        <v>23596</v>
      </c>
      <c r="AO2052" s="17">
        <v>18568</v>
      </c>
      <c r="AP2052">
        <v>4</v>
      </c>
      <c r="AR2052" s="16">
        <v>43116</v>
      </c>
      <c r="AS2052">
        <v>1500000</v>
      </c>
      <c r="AT2052" t="s">
        <v>35</v>
      </c>
      <c r="AU2052">
        <v>1840675</v>
      </c>
      <c r="AV2052">
        <v>1500000</v>
      </c>
      <c r="AW2052" t="s">
        <v>35</v>
      </c>
      <c r="AX2052">
        <v>1840675</v>
      </c>
      <c r="AY2052" t="s">
        <v>97</v>
      </c>
      <c r="AZ2052">
        <v>3108602</v>
      </c>
      <c r="BA2052" t="s">
        <v>39</v>
      </c>
      <c r="BB2052">
        <v>3108602</v>
      </c>
      <c r="BC2052">
        <v>3108602</v>
      </c>
      <c r="BD2052" t="s">
        <v>39</v>
      </c>
      <c r="BE2052">
        <v>3108602</v>
      </c>
      <c r="BG2052">
        <v>10</v>
      </c>
      <c r="CC2052" t="s">
        <v>4607</v>
      </c>
      <c r="CD2052">
        <v>1</v>
      </c>
      <c r="CF2052">
        <v>0</v>
      </c>
      <c r="CG2052">
        <v>1</v>
      </c>
      <c r="CI2052" t="s">
        <v>4580</v>
      </c>
      <c r="CN2052" t="s">
        <v>4530</v>
      </c>
      <c r="CP2052" t="s">
        <v>23597</v>
      </c>
      <c r="CQ2052" t="s">
        <v>23598</v>
      </c>
    </row>
    <row r="2053" spans="1:99" x14ac:dyDescent="0.2">
      <c r="A2053" s="21" t="s">
        <v>23599</v>
      </c>
      <c r="B2053" t="s">
        <v>23600</v>
      </c>
      <c r="C2053" s="16">
        <v>35431</v>
      </c>
      <c r="D2053" t="s">
        <v>4501</v>
      </c>
      <c r="F2053" t="s">
        <v>45</v>
      </c>
      <c r="G2053" t="s">
        <v>23601</v>
      </c>
      <c r="H2053" t="s">
        <v>4503</v>
      </c>
      <c r="I2053" t="s">
        <v>97</v>
      </c>
      <c r="J2053" t="s">
        <v>23602</v>
      </c>
      <c r="K2053" t="s">
        <v>4945</v>
      </c>
      <c r="L2053" t="s">
        <v>23603</v>
      </c>
      <c r="M2053">
        <v>48.807000000000002</v>
      </c>
      <c r="N2053" t="s">
        <v>4484</v>
      </c>
      <c r="S2053" t="s">
        <v>4485</v>
      </c>
      <c r="T2053" t="s">
        <v>23604</v>
      </c>
      <c r="U2053" t="s">
        <v>23605</v>
      </c>
      <c r="V2053" t="s">
        <v>23606</v>
      </c>
      <c r="W2053" t="s">
        <v>23607</v>
      </c>
      <c r="X2053" t="s">
        <v>23608</v>
      </c>
      <c r="Y2053" t="s">
        <v>23609</v>
      </c>
      <c r="Z2053">
        <v>13</v>
      </c>
      <c r="AO2053" t="s">
        <v>4528</v>
      </c>
      <c r="AP2053">
        <v>3</v>
      </c>
      <c r="AR2053" s="16">
        <v>41088</v>
      </c>
      <c r="AS2053">
        <v>865000</v>
      </c>
      <c r="AT2053" t="s">
        <v>39</v>
      </c>
      <c r="AU2053">
        <v>865000</v>
      </c>
      <c r="AV2053">
        <v>865000</v>
      </c>
      <c r="AW2053" t="s">
        <v>39</v>
      </c>
      <c r="AX2053">
        <v>865000</v>
      </c>
      <c r="AY2053" t="s">
        <v>97</v>
      </c>
      <c r="AZ2053">
        <v>15065000</v>
      </c>
      <c r="BA2053" t="s">
        <v>39</v>
      </c>
      <c r="BB2053">
        <v>15065000</v>
      </c>
      <c r="BC2053">
        <v>15065000</v>
      </c>
      <c r="BD2053" t="s">
        <v>39</v>
      </c>
      <c r="BE2053">
        <v>15065000</v>
      </c>
      <c r="BF2053">
        <v>1</v>
      </c>
      <c r="BG2053">
        <v>2</v>
      </c>
      <c r="CC2053" t="s">
        <v>4663</v>
      </c>
      <c r="CD2053">
        <v>66</v>
      </c>
      <c r="CF2053">
        <v>0</v>
      </c>
      <c r="CG2053">
        <v>2</v>
      </c>
      <c r="CI2053" t="s">
        <v>4580</v>
      </c>
      <c r="CJ2053">
        <v>33291</v>
      </c>
      <c r="CK2053" t="s">
        <v>39</v>
      </c>
      <c r="CL2053">
        <v>33291</v>
      </c>
      <c r="CN2053" t="s">
        <v>4530</v>
      </c>
      <c r="CP2053" t="s">
        <v>20294</v>
      </c>
      <c r="CQ2053" t="s">
        <v>23610</v>
      </c>
      <c r="CU2053">
        <v>16</v>
      </c>
    </row>
    <row r="2054" spans="1:99" x14ac:dyDescent="0.2">
      <c r="A2054" s="21" t="s">
        <v>23611</v>
      </c>
      <c r="B2054" t="s">
        <v>23612</v>
      </c>
      <c r="C2054" s="16">
        <v>40179</v>
      </c>
      <c r="D2054" t="s">
        <v>4501</v>
      </c>
      <c r="F2054" t="s">
        <v>53</v>
      </c>
      <c r="G2054" t="s">
        <v>23613</v>
      </c>
      <c r="H2054" t="s">
        <v>4503</v>
      </c>
      <c r="I2054" t="s">
        <v>97</v>
      </c>
      <c r="J2054" t="s">
        <v>23614</v>
      </c>
      <c r="K2054" t="s">
        <v>6498</v>
      </c>
      <c r="L2054" t="s">
        <v>23615</v>
      </c>
      <c r="M2054">
        <v>48.877000000000002</v>
      </c>
      <c r="N2054" t="s">
        <v>4484</v>
      </c>
      <c r="S2054" t="s">
        <v>4485</v>
      </c>
      <c r="T2054" t="s">
        <v>23616</v>
      </c>
      <c r="U2054" t="s">
        <v>23617</v>
      </c>
      <c r="V2054" t="s">
        <v>23618</v>
      </c>
      <c r="W2054" t="s">
        <v>23619</v>
      </c>
      <c r="AM2054">
        <v>1</v>
      </c>
      <c r="AN2054" t="s">
        <v>23620</v>
      </c>
      <c r="AO2054" s="17">
        <v>18568</v>
      </c>
      <c r="AP2054">
        <v>4</v>
      </c>
      <c r="AR2054" s="16">
        <v>43025</v>
      </c>
      <c r="AY2054" t="s">
        <v>97</v>
      </c>
      <c r="AZ2054">
        <v>434009</v>
      </c>
      <c r="BA2054" t="s">
        <v>39</v>
      </c>
      <c r="BB2054">
        <v>434009</v>
      </c>
      <c r="BC2054">
        <v>434009</v>
      </c>
      <c r="BD2054" t="s">
        <v>39</v>
      </c>
      <c r="BE2054">
        <v>434009</v>
      </c>
      <c r="BF2054">
        <v>2</v>
      </c>
      <c r="BG2054">
        <v>4</v>
      </c>
      <c r="CC2054" t="s">
        <v>4607</v>
      </c>
      <c r="CD2054">
        <v>2</v>
      </c>
      <c r="CN2054" t="s">
        <v>4530</v>
      </c>
      <c r="CP2054" t="s">
        <v>23621</v>
      </c>
      <c r="CQ2054" t="s">
        <v>23622</v>
      </c>
      <c r="CU2054">
        <v>20</v>
      </c>
    </row>
    <row r="2055" spans="1:99" x14ac:dyDescent="0.2">
      <c r="A2055" s="21" t="s">
        <v>23623</v>
      </c>
      <c r="B2055" t="s">
        <v>23624</v>
      </c>
      <c r="C2055" s="16">
        <v>43101</v>
      </c>
      <c r="D2055" t="s">
        <v>4501</v>
      </c>
      <c r="H2055" t="s">
        <v>4503</v>
      </c>
      <c r="I2055" t="s">
        <v>52</v>
      </c>
      <c r="J2055" t="s">
        <v>23625</v>
      </c>
      <c r="K2055" t="s">
        <v>7857</v>
      </c>
      <c r="L2055" t="s">
        <v>23626</v>
      </c>
      <c r="M2055">
        <v>49.061999999999998</v>
      </c>
      <c r="N2055" t="s">
        <v>4484</v>
      </c>
      <c r="S2055" t="s">
        <v>4485</v>
      </c>
      <c r="T2055" t="s">
        <v>23627</v>
      </c>
      <c r="U2055" t="s">
        <v>23628</v>
      </c>
      <c r="V2055" t="s">
        <v>23629</v>
      </c>
      <c r="W2055" t="s">
        <v>23630</v>
      </c>
      <c r="Z2055">
        <v>3</v>
      </c>
      <c r="AO2055" s="18">
        <v>44470</v>
      </c>
      <c r="AP2055">
        <v>5</v>
      </c>
      <c r="AQ2055" t="s">
        <v>52</v>
      </c>
      <c r="AR2055" s="16">
        <v>44160</v>
      </c>
      <c r="AS2055">
        <v>500000</v>
      </c>
      <c r="AT2055" t="s">
        <v>35</v>
      </c>
      <c r="AU2055">
        <v>595947</v>
      </c>
      <c r="AV2055">
        <v>500000</v>
      </c>
      <c r="AW2055" t="s">
        <v>35</v>
      </c>
      <c r="AX2055">
        <v>595947</v>
      </c>
      <c r="AY2055" t="s">
        <v>52</v>
      </c>
      <c r="AZ2055">
        <v>610000</v>
      </c>
      <c r="BA2055" t="s">
        <v>35</v>
      </c>
      <c r="BB2055">
        <v>724522</v>
      </c>
      <c r="BC2055">
        <v>890000</v>
      </c>
      <c r="BD2055" t="s">
        <v>35</v>
      </c>
      <c r="BE2055">
        <v>1032812</v>
      </c>
      <c r="BF2055">
        <v>1</v>
      </c>
      <c r="BG2055">
        <v>1</v>
      </c>
      <c r="CC2055" t="s">
        <v>4607</v>
      </c>
      <c r="CD2055">
        <v>3</v>
      </c>
      <c r="CN2055" t="s">
        <v>4530</v>
      </c>
      <c r="CP2055" t="s">
        <v>5196</v>
      </c>
      <c r="CQ2055" t="s">
        <v>23631</v>
      </c>
    </row>
    <row r="2056" spans="1:99" x14ac:dyDescent="0.2">
      <c r="A2056" s="21" t="s">
        <v>23632</v>
      </c>
      <c r="B2056" t="s">
        <v>23633</v>
      </c>
      <c r="C2056" s="16">
        <v>42005</v>
      </c>
      <c r="D2056" t="s">
        <v>4501</v>
      </c>
      <c r="F2056" t="s">
        <v>77</v>
      </c>
      <c r="G2056" t="s">
        <v>23634</v>
      </c>
      <c r="H2056" t="s">
        <v>4503</v>
      </c>
      <c r="I2056" t="s">
        <v>97</v>
      </c>
      <c r="J2056" t="s">
        <v>23635</v>
      </c>
      <c r="K2056" t="s">
        <v>23636</v>
      </c>
      <c r="L2056" t="s">
        <v>23637</v>
      </c>
      <c r="M2056">
        <v>49.13</v>
      </c>
      <c r="N2056" t="s">
        <v>4484</v>
      </c>
      <c r="S2056" t="s">
        <v>4485</v>
      </c>
      <c r="T2056" t="s">
        <v>23638</v>
      </c>
      <c r="U2056" t="s">
        <v>23639</v>
      </c>
      <c r="W2056" t="s">
        <v>23640</v>
      </c>
      <c r="X2056" t="s">
        <v>23641</v>
      </c>
      <c r="Y2056" t="s">
        <v>23642</v>
      </c>
      <c r="Z2056">
        <v>1</v>
      </c>
      <c r="AM2056">
        <v>3</v>
      </c>
      <c r="AN2056" t="s">
        <v>23643</v>
      </c>
      <c r="AO2056" s="17">
        <v>18568</v>
      </c>
      <c r="AP2056">
        <v>5</v>
      </c>
      <c r="AR2056" s="16">
        <v>43466</v>
      </c>
      <c r="AY2056" t="s">
        <v>97</v>
      </c>
      <c r="AZ2056">
        <v>3856086</v>
      </c>
      <c r="BA2056" t="s">
        <v>39</v>
      </c>
      <c r="BB2056">
        <v>3856086</v>
      </c>
      <c r="BC2056">
        <v>3856086</v>
      </c>
      <c r="BD2056" t="s">
        <v>39</v>
      </c>
      <c r="BE2056">
        <v>3856086</v>
      </c>
      <c r="BF2056">
        <v>2</v>
      </c>
      <c r="BG2056">
        <v>8</v>
      </c>
      <c r="CC2056" t="s">
        <v>4607</v>
      </c>
      <c r="CD2056">
        <v>2</v>
      </c>
      <c r="CF2056">
        <v>0</v>
      </c>
      <c r="CG2056">
        <v>0</v>
      </c>
      <c r="CI2056" t="s">
        <v>4580</v>
      </c>
      <c r="CN2056" t="s">
        <v>4530</v>
      </c>
      <c r="CP2056" t="s">
        <v>23644</v>
      </c>
      <c r="CQ2056" t="s">
        <v>23645</v>
      </c>
      <c r="CU2056">
        <v>21</v>
      </c>
    </row>
    <row r="2057" spans="1:99" x14ac:dyDescent="0.2">
      <c r="A2057" s="21" t="s">
        <v>316</v>
      </c>
      <c r="B2057" t="s">
        <v>317</v>
      </c>
      <c r="C2057" s="16">
        <v>41506</v>
      </c>
      <c r="D2057" t="s">
        <v>4476</v>
      </c>
      <c r="F2057" t="s">
        <v>77</v>
      </c>
      <c r="G2057" t="s">
        <v>23646</v>
      </c>
      <c r="H2057" t="s">
        <v>4503</v>
      </c>
      <c r="I2057" t="s">
        <v>97</v>
      </c>
      <c r="J2057" t="s">
        <v>315</v>
      </c>
      <c r="K2057" t="s">
        <v>4482</v>
      </c>
      <c r="L2057" t="s">
        <v>318</v>
      </c>
      <c r="M2057">
        <v>49.176000000000002</v>
      </c>
      <c r="N2057" t="s">
        <v>4484</v>
      </c>
      <c r="S2057" t="s">
        <v>4485</v>
      </c>
      <c r="T2057" t="s">
        <v>319</v>
      </c>
      <c r="U2057" t="s">
        <v>23647</v>
      </c>
      <c r="V2057" t="s">
        <v>23648</v>
      </c>
      <c r="W2057" t="s">
        <v>23649</v>
      </c>
      <c r="X2057" t="s">
        <v>23650</v>
      </c>
      <c r="Y2057" t="s">
        <v>23651</v>
      </c>
      <c r="Z2057">
        <v>1</v>
      </c>
      <c r="AM2057">
        <v>2</v>
      </c>
      <c r="AN2057" t="s">
        <v>23652</v>
      </c>
      <c r="AO2057" s="17">
        <v>18568</v>
      </c>
      <c r="AP2057">
        <v>4</v>
      </c>
      <c r="AR2057" s="16">
        <v>43143</v>
      </c>
      <c r="AS2057">
        <v>2500000</v>
      </c>
      <c r="AT2057" t="s">
        <v>35</v>
      </c>
      <c r="AU2057">
        <v>3075269</v>
      </c>
      <c r="AV2057">
        <v>2500000</v>
      </c>
      <c r="AW2057" t="s">
        <v>35</v>
      </c>
      <c r="AX2057">
        <v>3075269</v>
      </c>
      <c r="AY2057" t="s">
        <v>97</v>
      </c>
      <c r="AZ2057">
        <v>6180000</v>
      </c>
      <c r="BA2057" t="s">
        <v>35</v>
      </c>
      <c r="BB2057">
        <v>7027650</v>
      </c>
      <c r="BC2057">
        <v>6180000</v>
      </c>
      <c r="BD2057" t="s">
        <v>35</v>
      </c>
      <c r="BE2057">
        <v>7027650</v>
      </c>
      <c r="BF2057">
        <v>1</v>
      </c>
      <c r="BG2057">
        <v>4</v>
      </c>
      <c r="CC2057" t="s">
        <v>4607</v>
      </c>
      <c r="CD2057">
        <v>2</v>
      </c>
      <c r="CF2057">
        <v>0</v>
      </c>
      <c r="CG2057">
        <v>1</v>
      </c>
      <c r="CI2057" t="s">
        <v>4594</v>
      </c>
    </row>
    <row r="2058" spans="1:99" x14ac:dyDescent="0.2">
      <c r="A2058" s="21" t="s">
        <v>23653</v>
      </c>
      <c r="B2058" t="s">
        <v>23654</v>
      </c>
      <c r="C2058" s="16">
        <v>43435</v>
      </c>
      <c r="D2058" t="s">
        <v>4546</v>
      </c>
      <c r="G2058" t="s">
        <v>23655</v>
      </c>
      <c r="H2058" t="s">
        <v>4503</v>
      </c>
      <c r="I2058" t="s">
        <v>52</v>
      </c>
      <c r="J2058" t="s">
        <v>23656</v>
      </c>
      <c r="K2058" t="s">
        <v>4654</v>
      </c>
      <c r="L2058" t="s">
        <v>23657</v>
      </c>
      <c r="M2058">
        <v>49.636000000000003</v>
      </c>
      <c r="N2058" t="s">
        <v>4484</v>
      </c>
      <c r="S2058" t="s">
        <v>4485</v>
      </c>
      <c r="T2058" t="s">
        <v>23658</v>
      </c>
      <c r="U2058" t="s">
        <v>23659</v>
      </c>
      <c r="V2058" t="s">
        <v>23660</v>
      </c>
      <c r="W2058" t="s">
        <v>23661</v>
      </c>
      <c r="X2058" t="s">
        <v>23662</v>
      </c>
      <c r="Y2058" t="s">
        <v>23663</v>
      </c>
      <c r="Z2058">
        <v>5</v>
      </c>
      <c r="AM2058">
        <v>2</v>
      </c>
      <c r="AN2058" t="s">
        <v>23664</v>
      </c>
      <c r="AO2058" s="18">
        <v>44470</v>
      </c>
      <c r="AP2058">
        <v>3</v>
      </c>
      <c r="AQ2058" t="s">
        <v>52</v>
      </c>
      <c r="AR2058" s="16">
        <v>44180</v>
      </c>
      <c r="AS2058">
        <v>393000</v>
      </c>
      <c r="AT2058" t="s">
        <v>1666</v>
      </c>
      <c r="AU2058">
        <v>443783</v>
      </c>
      <c r="AV2058">
        <v>393000</v>
      </c>
      <c r="AW2058" t="s">
        <v>1666</v>
      </c>
      <c r="AX2058">
        <v>443783</v>
      </c>
      <c r="AY2058" t="s">
        <v>52</v>
      </c>
      <c r="AZ2058">
        <v>660000</v>
      </c>
      <c r="BA2058" t="s">
        <v>1666</v>
      </c>
      <c r="BB2058">
        <v>712078</v>
      </c>
      <c r="BC2058">
        <v>660000</v>
      </c>
      <c r="BD2058" t="s">
        <v>1666</v>
      </c>
      <c r="BE2058">
        <v>712078</v>
      </c>
      <c r="BF2058">
        <v>1</v>
      </c>
      <c r="BG2058">
        <v>2</v>
      </c>
      <c r="CF2058">
        <v>0</v>
      </c>
      <c r="CG2058">
        <v>0</v>
      </c>
      <c r="CI2058" t="s">
        <v>23665</v>
      </c>
    </row>
    <row r="2059" spans="1:99" x14ac:dyDescent="0.2">
      <c r="A2059" s="21" t="s">
        <v>1841</v>
      </c>
      <c r="B2059" t="s">
        <v>1843</v>
      </c>
      <c r="C2059" s="16">
        <v>43101</v>
      </c>
      <c r="D2059" t="s">
        <v>4501</v>
      </c>
      <c r="F2059" t="s">
        <v>77</v>
      </c>
      <c r="G2059" t="s">
        <v>23666</v>
      </c>
      <c r="H2059" t="s">
        <v>4503</v>
      </c>
      <c r="I2059" t="s">
        <v>52</v>
      </c>
      <c r="J2059" t="s">
        <v>1842</v>
      </c>
      <c r="K2059" t="s">
        <v>4506</v>
      </c>
      <c r="L2059" t="s">
        <v>1844</v>
      </c>
      <c r="M2059">
        <v>50.018000000000001</v>
      </c>
      <c r="N2059" t="s">
        <v>4484</v>
      </c>
      <c r="S2059" t="s">
        <v>4485</v>
      </c>
      <c r="T2059" t="s">
        <v>1845</v>
      </c>
      <c r="U2059" t="s">
        <v>23667</v>
      </c>
      <c r="V2059" t="s">
        <v>23668</v>
      </c>
      <c r="W2059" t="s">
        <v>23669</v>
      </c>
      <c r="X2059" t="s">
        <v>23670</v>
      </c>
      <c r="AM2059">
        <v>2</v>
      </c>
      <c r="AN2059" t="s">
        <v>23671</v>
      </c>
      <c r="AO2059" s="17">
        <v>18568</v>
      </c>
      <c r="AP2059">
        <v>3</v>
      </c>
      <c r="AQ2059" t="s">
        <v>52</v>
      </c>
      <c r="AR2059" s="16">
        <v>43629</v>
      </c>
      <c r="AS2059">
        <v>530000</v>
      </c>
      <c r="AT2059" t="s">
        <v>35</v>
      </c>
      <c r="AU2059">
        <v>597816</v>
      </c>
      <c r="AV2059">
        <v>530000</v>
      </c>
      <c r="AW2059" t="s">
        <v>35</v>
      </c>
      <c r="AX2059">
        <v>597816</v>
      </c>
      <c r="AY2059" t="s">
        <v>52</v>
      </c>
      <c r="AZ2059">
        <v>790000</v>
      </c>
      <c r="BA2059" t="s">
        <v>35</v>
      </c>
      <c r="BB2059">
        <v>903160</v>
      </c>
      <c r="BC2059">
        <v>790000</v>
      </c>
      <c r="BD2059" t="s">
        <v>35</v>
      </c>
      <c r="BE2059">
        <v>903160</v>
      </c>
      <c r="BF2059">
        <v>1</v>
      </c>
      <c r="BG2059">
        <v>4</v>
      </c>
      <c r="CC2059" t="s">
        <v>4607</v>
      </c>
      <c r="CD2059">
        <v>1</v>
      </c>
      <c r="CP2059" t="s">
        <v>23472</v>
      </c>
      <c r="CQ2059" t="s">
        <v>23672</v>
      </c>
    </row>
    <row r="2060" spans="1:99" x14ac:dyDescent="0.2">
      <c r="A2060" s="21" t="s">
        <v>3648</v>
      </c>
      <c r="B2060" t="s">
        <v>3649</v>
      </c>
      <c r="C2060" s="16">
        <v>41640</v>
      </c>
      <c r="D2060" t="s">
        <v>4501</v>
      </c>
      <c r="F2060" t="s">
        <v>77</v>
      </c>
      <c r="G2060" t="s">
        <v>23673</v>
      </c>
      <c r="H2060" t="s">
        <v>4503</v>
      </c>
      <c r="I2060" t="s">
        <v>5286</v>
      </c>
      <c r="J2060" t="s">
        <v>470</v>
      </c>
      <c r="K2060" t="s">
        <v>9236</v>
      </c>
      <c r="L2060" t="s">
        <v>3650</v>
      </c>
      <c r="M2060">
        <v>50.228999999999999</v>
      </c>
      <c r="N2060" t="s">
        <v>4484</v>
      </c>
      <c r="S2060" t="s">
        <v>4485</v>
      </c>
      <c r="T2060" t="s">
        <v>3651</v>
      </c>
      <c r="U2060" t="s">
        <v>23674</v>
      </c>
      <c r="V2060" t="s">
        <v>23675</v>
      </c>
      <c r="W2060" t="s">
        <v>23676</v>
      </c>
      <c r="X2060" t="s">
        <v>23677</v>
      </c>
      <c r="Y2060">
        <v>4402033895291</v>
      </c>
      <c r="Z2060">
        <v>12</v>
      </c>
      <c r="AM2060">
        <v>3</v>
      </c>
      <c r="AN2060" t="s">
        <v>23678</v>
      </c>
      <c r="AO2060" s="18">
        <v>44470</v>
      </c>
      <c r="AP2060">
        <v>3</v>
      </c>
      <c r="AQ2060" t="s">
        <v>52</v>
      </c>
      <c r="AR2060" s="16">
        <v>42632</v>
      </c>
      <c r="AS2060">
        <v>5000000</v>
      </c>
      <c r="AT2060" t="s">
        <v>1244</v>
      </c>
      <c r="AU2060">
        <v>6520579</v>
      </c>
      <c r="AV2060">
        <v>1250000</v>
      </c>
      <c r="AW2060" t="s">
        <v>1244</v>
      </c>
      <c r="AX2060">
        <v>1630144</v>
      </c>
      <c r="AY2060" t="s">
        <v>52</v>
      </c>
      <c r="AZ2060">
        <v>1830145</v>
      </c>
      <c r="BA2060" t="s">
        <v>39</v>
      </c>
      <c r="BB2060">
        <v>1830145</v>
      </c>
      <c r="BC2060">
        <v>8350725</v>
      </c>
      <c r="BD2060" t="s">
        <v>39</v>
      </c>
      <c r="BE2060">
        <v>8350725</v>
      </c>
      <c r="BG2060">
        <v>3</v>
      </c>
      <c r="CP2060" t="s">
        <v>8198</v>
      </c>
      <c r="CQ2060" t="s">
        <v>23679</v>
      </c>
      <c r="CU2060">
        <v>16</v>
      </c>
    </row>
    <row r="2061" spans="1:99" x14ac:dyDescent="0.2">
      <c r="A2061" s="21" t="s">
        <v>3405</v>
      </c>
      <c r="B2061" t="s">
        <v>3406</v>
      </c>
      <c r="C2061" s="16">
        <v>41597</v>
      </c>
      <c r="D2061" t="s">
        <v>4476</v>
      </c>
      <c r="F2061" t="s">
        <v>77</v>
      </c>
      <c r="G2061" t="s">
        <v>23680</v>
      </c>
      <c r="H2061" t="s">
        <v>4503</v>
      </c>
      <c r="I2061" t="s">
        <v>97</v>
      </c>
      <c r="J2061" t="s">
        <v>1330</v>
      </c>
      <c r="K2061" t="s">
        <v>14893</v>
      </c>
      <c r="L2061" t="s">
        <v>3407</v>
      </c>
      <c r="M2061">
        <v>50.609000000000002</v>
      </c>
      <c r="N2061" t="s">
        <v>4484</v>
      </c>
      <c r="S2061" t="s">
        <v>4485</v>
      </c>
      <c r="T2061" t="s">
        <v>3408</v>
      </c>
      <c r="U2061" t="s">
        <v>23681</v>
      </c>
      <c r="V2061" t="s">
        <v>23682</v>
      </c>
      <c r="W2061" t="s">
        <v>23683</v>
      </c>
      <c r="X2061" t="s">
        <v>23684</v>
      </c>
      <c r="Y2061">
        <v>1223928030</v>
      </c>
      <c r="Z2061">
        <v>6</v>
      </c>
      <c r="AM2061">
        <v>2</v>
      </c>
      <c r="AN2061" t="s">
        <v>23685</v>
      </c>
      <c r="AO2061" s="17">
        <v>18568</v>
      </c>
      <c r="AP2061">
        <v>4</v>
      </c>
      <c r="AR2061" s="16">
        <v>42865</v>
      </c>
      <c r="AS2061">
        <v>500000</v>
      </c>
      <c r="AT2061" t="s">
        <v>1244</v>
      </c>
      <c r="AU2061">
        <v>646483</v>
      </c>
      <c r="AV2061">
        <v>500000</v>
      </c>
      <c r="AW2061" t="s">
        <v>1244</v>
      </c>
      <c r="AX2061">
        <v>646483</v>
      </c>
      <c r="AY2061" t="s">
        <v>97</v>
      </c>
      <c r="AZ2061">
        <v>1760000</v>
      </c>
      <c r="BA2061" t="s">
        <v>1244</v>
      </c>
      <c r="BB2061">
        <v>2640888</v>
      </c>
      <c r="BC2061">
        <v>1760000</v>
      </c>
      <c r="BD2061" t="s">
        <v>1244</v>
      </c>
      <c r="BE2061">
        <v>2640888</v>
      </c>
      <c r="BF2061">
        <v>1</v>
      </c>
      <c r="BG2061">
        <v>6</v>
      </c>
      <c r="CC2061" t="s">
        <v>5402</v>
      </c>
      <c r="CD2061">
        <v>1</v>
      </c>
      <c r="CP2061" t="s">
        <v>5045</v>
      </c>
      <c r="CQ2061" t="s">
        <v>23686</v>
      </c>
      <c r="CU2061">
        <v>22</v>
      </c>
    </row>
    <row r="2062" spans="1:99" x14ac:dyDescent="0.2">
      <c r="A2062" s="21" t="s">
        <v>23687</v>
      </c>
      <c r="B2062" t="s">
        <v>23688</v>
      </c>
      <c r="C2062" s="16">
        <v>41123</v>
      </c>
      <c r="D2062" t="s">
        <v>4476</v>
      </c>
      <c r="F2062" t="s">
        <v>53</v>
      </c>
      <c r="G2062" t="s">
        <v>23689</v>
      </c>
      <c r="H2062" t="s">
        <v>4503</v>
      </c>
      <c r="I2062" t="s">
        <v>52</v>
      </c>
      <c r="J2062" t="s">
        <v>23690</v>
      </c>
      <c r="K2062" t="s">
        <v>5586</v>
      </c>
      <c r="L2062" t="s">
        <v>23691</v>
      </c>
      <c r="M2062">
        <v>50.756999999999998</v>
      </c>
      <c r="N2062" t="s">
        <v>4484</v>
      </c>
      <c r="S2062" t="s">
        <v>4485</v>
      </c>
      <c r="T2062" t="s">
        <v>23692</v>
      </c>
      <c r="U2062" t="s">
        <v>23693</v>
      </c>
      <c r="V2062" t="s">
        <v>23694</v>
      </c>
      <c r="W2062" t="s">
        <v>23695</v>
      </c>
      <c r="X2062" t="s">
        <v>23696</v>
      </c>
      <c r="Y2062" t="s">
        <v>23697</v>
      </c>
      <c r="Z2062">
        <v>109</v>
      </c>
      <c r="AM2062">
        <v>2</v>
      </c>
      <c r="AN2062" t="s">
        <v>23698</v>
      </c>
      <c r="AO2062" s="17">
        <v>18568</v>
      </c>
      <c r="AP2062">
        <v>6</v>
      </c>
      <c r="AQ2062" t="s">
        <v>52</v>
      </c>
      <c r="AR2062" s="16">
        <v>43781</v>
      </c>
      <c r="AS2062">
        <v>565000</v>
      </c>
      <c r="AT2062" t="s">
        <v>35</v>
      </c>
      <c r="AU2062">
        <v>622178</v>
      </c>
      <c r="AV2062">
        <v>565000</v>
      </c>
      <c r="AW2062" t="s">
        <v>35</v>
      </c>
      <c r="AX2062">
        <v>622178</v>
      </c>
      <c r="AY2062" t="s">
        <v>52</v>
      </c>
      <c r="AZ2062">
        <v>1959621</v>
      </c>
      <c r="BA2062" t="s">
        <v>39</v>
      </c>
      <c r="BB2062">
        <v>1959621</v>
      </c>
      <c r="BC2062">
        <v>2939216</v>
      </c>
      <c r="BD2062" t="s">
        <v>39</v>
      </c>
      <c r="BE2062">
        <v>2939216</v>
      </c>
      <c r="BF2062">
        <v>3</v>
      </c>
      <c r="BG2062">
        <v>12</v>
      </c>
      <c r="CC2062" t="s">
        <v>4607</v>
      </c>
      <c r="CD2062">
        <v>3</v>
      </c>
      <c r="CF2062">
        <v>0</v>
      </c>
      <c r="CG2062">
        <v>1</v>
      </c>
      <c r="CI2062" t="s">
        <v>4498</v>
      </c>
    </row>
    <row r="2063" spans="1:99" x14ac:dyDescent="0.2">
      <c r="A2063" s="21" t="s">
        <v>1674</v>
      </c>
      <c r="B2063" t="s">
        <v>1676</v>
      </c>
      <c r="C2063" s="16">
        <v>42583</v>
      </c>
      <c r="D2063" t="s">
        <v>4546</v>
      </c>
      <c r="F2063" t="s">
        <v>53</v>
      </c>
      <c r="H2063" t="s">
        <v>4503</v>
      </c>
      <c r="I2063" t="s">
        <v>5327</v>
      </c>
      <c r="J2063" t="s">
        <v>1675</v>
      </c>
      <c r="K2063" t="s">
        <v>4506</v>
      </c>
      <c r="L2063" t="s">
        <v>1677</v>
      </c>
      <c r="M2063">
        <v>51.584000000000003</v>
      </c>
      <c r="N2063" t="s">
        <v>4484</v>
      </c>
      <c r="S2063" t="s">
        <v>4485</v>
      </c>
      <c r="T2063" t="s">
        <v>1678</v>
      </c>
      <c r="U2063" t="s">
        <v>23699</v>
      </c>
      <c r="V2063" t="s">
        <v>23700</v>
      </c>
      <c r="W2063" t="s">
        <v>23701</v>
      </c>
      <c r="X2063" t="s">
        <v>23702</v>
      </c>
      <c r="Z2063">
        <v>5</v>
      </c>
      <c r="AM2063">
        <v>2</v>
      </c>
      <c r="AN2063" t="s">
        <v>23703</v>
      </c>
      <c r="AO2063" s="18">
        <v>44470</v>
      </c>
      <c r="AP2063">
        <v>4</v>
      </c>
      <c r="AR2063" s="16">
        <v>43861</v>
      </c>
      <c r="AS2063">
        <v>800278</v>
      </c>
      <c r="AT2063" t="s">
        <v>1244</v>
      </c>
      <c r="AU2063">
        <v>1056734</v>
      </c>
      <c r="AV2063">
        <v>800278</v>
      </c>
      <c r="AW2063" t="s">
        <v>1244</v>
      </c>
      <c r="AX2063">
        <v>1056734</v>
      </c>
      <c r="AY2063" t="s">
        <v>5327</v>
      </c>
      <c r="AZ2063">
        <v>1550278</v>
      </c>
      <c r="BA2063" t="s">
        <v>1244</v>
      </c>
      <c r="BB2063">
        <v>2011196</v>
      </c>
      <c r="BC2063">
        <v>1550278</v>
      </c>
      <c r="BD2063" t="s">
        <v>1244</v>
      </c>
      <c r="BE2063">
        <v>2011196</v>
      </c>
      <c r="CP2063" t="s">
        <v>4581</v>
      </c>
      <c r="CU2063">
        <v>22</v>
      </c>
    </row>
    <row r="2064" spans="1:99" x14ac:dyDescent="0.2">
      <c r="A2064" s="21" t="s">
        <v>23704</v>
      </c>
      <c r="B2064" t="s">
        <v>23705</v>
      </c>
      <c r="C2064" s="16">
        <v>41699</v>
      </c>
      <c r="D2064" t="s">
        <v>4546</v>
      </c>
      <c r="F2064" t="s">
        <v>53</v>
      </c>
      <c r="G2064" t="s">
        <v>23706</v>
      </c>
      <c r="H2064" t="s">
        <v>4503</v>
      </c>
      <c r="I2064" t="s">
        <v>60</v>
      </c>
      <c r="J2064" t="s">
        <v>23707</v>
      </c>
      <c r="K2064" t="s">
        <v>23708</v>
      </c>
      <c r="L2064" t="s">
        <v>23709</v>
      </c>
      <c r="M2064">
        <v>51.594999999999999</v>
      </c>
      <c r="N2064" t="s">
        <v>4484</v>
      </c>
      <c r="S2064" t="s">
        <v>4485</v>
      </c>
      <c r="T2064" t="s">
        <v>23710</v>
      </c>
      <c r="U2064" t="s">
        <v>23711</v>
      </c>
      <c r="V2064" t="s">
        <v>23712</v>
      </c>
      <c r="W2064" t="s">
        <v>23713</v>
      </c>
      <c r="X2064" t="s">
        <v>23714</v>
      </c>
      <c r="Y2064" t="s">
        <v>23715</v>
      </c>
      <c r="Z2064">
        <v>5</v>
      </c>
      <c r="AM2064">
        <v>2</v>
      </c>
      <c r="AN2064" t="s">
        <v>23716</v>
      </c>
      <c r="AO2064" s="18">
        <v>44470</v>
      </c>
      <c r="AP2064">
        <v>3</v>
      </c>
      <c r="AQ2064" t="s">
        <v>61</v>
      </c>
      <c r="AR2064" s="16">
        <v>43830</v>
      </c>
      <c r="AS2064">
        <v>1000000</v>
      </c>
      <c r="AT2064" t="s">
        <v>39</v>
      </c>
      <c r="AU2064">
        <v>1000000</v>
      </c>
      <c r="AV2064">
        <v>1000000</v>
      </c>
      <c r="AW2064" t="s">
        <v>39</v>
      </c>
      <c r="AX2064">
        <v>1000000</v>
      </c>
      <c r="AY2064" t="s">
        <v>60</v>
      </c>
      <c r="AZ2064">
        <v>1100000</v>
      </c>
      <c r="BA2064" t="s">
        <v>39</v>
      </c>
      <c r="BB2064">
        <v>1100000</v>
      </c>
      <c r="BC2064">
        <v>1100000</v>
      </c>
      <c r="BD2064" t="s">
        <v>39</v>
      </c>
      <c r="BE2064">
        <v>1100000</v>
      </c>
      <c r="BF2064">
        <v>1</v>
      </c>
      <c r="BG2064">
        <v>1</v>
      </c>
      <c r="CP2064" t="s">
        <v>15080</v>
      </c>
      <c r="CQ2064" t="s">
        <v>23717</v>
      </c>
      <c r="CU2064">
        <v>24</v>
      </c>
    </row>
    <row r="2065" spans="1:99" x14ac:dyDescent="0.2">
      <c r="A2065" s="21" t="s">
        <v>2303</v>
      </c>
      <c r="B2065" t="s">
        <v>2304</v>
      </c>
      <c r="C2065" s="16">
        <v>43443</v>
      </c>
      <c r="D2065" t="s">
        <v>4476</v>
      </c>
      <c r="F2065" t="s">
        <v>53</v>
      </c>
      <c r="G2065" t="s">
        <v>23718</v>
      </c>
      <c r="H2065" t="s">
        <v>4503</v>
      </c>
      <c r="I2065" t="s">
        <v>52</v>
      </c>
      <c r="J2065" t="s">
        <v>174</v>
      </c>
      <c r="K2065" t="s">
        <v>4506</v>
      </c>
      <c r="L2065" t="s">
        <v>2305</v>
      </c>
      <c r="M2065">
        <v>51.673999999999999</v>
      </c>
      <c r="N2065" t="s">
        <v>4484</v>
      </c>
      <c r="S2065" t="s">
        <v>4485</v>
      </c>
      <c r="T2065" t="s">
        <v>2306</v>
      </c>
      <c r="U2065" t="s">
        <v>23719</v>
      </c>
      <c r="W2065" t="s">
        <v>23720</v>
      </c>
      <c r="X2065" t="s">
        <v>23721</v>
      </c>
      <c r="Y2065" t="s">
        <v>23722</v>
      </c>
      <c r="AM2065">
        <v>1</v>
      </c>
      <c r="AN2065" t="s">
        <v>23723</v>
      </c>
      <c r="AO2065" s="18">
        <v>44470</v>
      </c>
      <c r="AP2065">
        <v>3</v>
      </c>
      <c r="AQ2065" t="s">
        <v>52</v>
      </c>
      <c r="AR2065" s="16">
        <v>43969</v>
      </c>
      <c r="AY2065" t="s">
        <v>52</v>
      </c>
      <c r="AZ2065">
        <v>790000</v>
      </c>
      <c r="BA2065" t="s">
        <v>39</v>
      </c>
      <c r="BB2065">
        <v>790000</v>
      </c>
      <c r="BC2065">
        <v>790000</v>
      </c>
      <c r="BD2065" t="s">
        <v>39</v>
      </c>
      <c r="BE2065">
        <v>790000</v>
      </c>
      <c r="BF2065">
        <v>1</v>
      </c>
      <c r="BG2065">
        <v>2</v>
      </c>
      <c r="CP2065" t="s">
        <v>4716</v>
      </c>
      <c r="CQ2065" t="s">
        <v>23724</v>
      </c>
    </row>
    <row r="2066" spans="1:99" x14ac:dyDescent="0.2">
      <c r="A2066" s="21" t="s">
        <v>93</v>
      </c>
      <c r="B2066" t="s">
        <v>94</v>
      </c>
      <c r="C2066" s="16">
        <v>43282</v>
      </c>
      <c r="D2066" t="s">
        <v>4546</v>
      </c>
      <c r="F2066" t="s">
        <v>77</v>
      </c>
      <c r="G2066" t="s">
        <v>23725</v>
      </c>
      <c r="H2066" t="s">
        <v>4503</v>
      </c>
      <c r="I2066" t="s">
        <v>67</v>
      </c>
      <c r="J2066" t="s">
        <v>92</v>
      </c>
      <c r="K2066" t="s">
        <v>4482</v>
      </c>
      <c r="L2066" t="s">
        <v>95</v>
      </c>
      <c r="M2066">
        <v>52.271999999999998</v>
      </c>
      <c r="N2066" t="s">
        <v>4484</v>
      </c>
      <c r="S2066" t="s">
        <v>4485</v>
      </c>
      <c r="T2066" t="s">
        <v>96</v>
      </c>
      <c r="W2066" t="s">
        <v>23726</v>
      </c>
      <c r="X2066" t="s">
        <v>23727</v>
      </c>
      <c r="Z2066">
        <v>4</v>
      </c>
      <c r="AM2066">
        <v>2</v>
      </c>
      <c r="AN2066" t="s">
        <v>23728</v>
      </c>
      <c r="AO2066" s="17">
        <v>18568</v>
      </c>
      <c r="AP2066">
        <v>3</v>
      </c>
      <c r="AQ2066" t="s">
        <v>61</v>
      </c>
      <c r="AR2066" s="16">
        <v>44364</v>
      </c>
      <c r="AS2066">
        <v>25100000</v>
      </c>
      <c r="AT2066" t="s">
        <v>35</v>
      </c>
      <c r="AU2066">
        <v>29901206</v>
      </c>
      <c r="AV2066">
        <v>25100000</v>
      </c>
      <c r="AW2066" t="s">
        <v>35</v>
      </c>
      <c r="AX2066">
        <v>29901206</v>
      </c>
      <c r="AY2066" t="s">
        <v>67</v>
      </c>
      <c r="AZ2066">
        <v>35300000</v>
      </c>
      <c r="BA2066" t="s">
        <v>35</v>
      </c>
      <c r="BB2066">
        <v>41416814</v>
      </c>
      <c r="BC2066">
        <v>35300000</v>
      </c>
      <c r="BD2066" t="s">
        <v>35</v>
      </c>
      <c r="BE2066">
        <v>41416814</v>
      </c>
      <c r="BF2066">
        <v>2</v>
      </c>
      <c r="BG2066">
        <v>2</v>
      </c>
      <c r="CC2066" t="s">
        <v>9969</v>
      </c>
      <c r="CD2066">
        <v>3</v>
      </c>
      <c r="CF2066">
        <v>0</v>
      </c>
      <c r="CG2066">
        <v>1</v>
      </c>
      <c r="CI2066" t="s">
        <v>4580</v>
      </c>
      <c r="CN2066" t="s">
        <v>4530</v>
      </c>
      <c r="CP2066" t="s">
        <v>23729</v>
      </c>
      <c r="CQ2066" t="s">
        <v>23730</v>
      </c>
    </row>
    <row r="2067" spans="1:99" x14ac:dyDescent="0.2">
      <c r="A2067" s="21" t="s">
        <v>23731</v>
      </c>
      <c r="B2067" t="s">
        <v>23732</v>
      </c>
      <c r="C2067" s="16">
        <v>42826</v>
      </c>
      <c r="D2067" t="s">
        <v>4476</v>
      </c>
      <c r="F2067" t="s">
        <v>53</v>
      </c>
      <c r="G2067" t="s">
        <v>23733</v>
      </c>
      <c r="H2067" t="s">
        <v>4503</v>
      </c>
      <c r="I2067" t="s">
        <v>60</v>
      </c>
      <c r="J2067" t="s">
        <v>23734</v>
      </c>
      <c r="K2067" t="s">
        <v>11127</v>
      </c>
      <c r="L2067" t="s">
        <v>23735</v>
      </c>
      <c r="M2067">
        <v>52.442</v>
      </c>
      <c r="N2067" t="s">
        <v>4484</v>
      </c>
      <c r="S2067" t="s">
        <v>4485</v>
      </c>
      <c r="T2067" t="s">
        <v>23736</v>
      </c>
      <c r="U2067" t="s">
        <v>23737</v>
      </c>
      <c r="V2067" t="s">
        <v>23738</v>
      </c>
      <c r="W2067" t="s">
        <v>23739</v>
      </c>
      <c r="X2067" t="s">
        <v>23740</v>
      </c>
      <c r="Z2067">
        <v>6</v>
      </c>
      <c r="AM2067">
        <v>1</v>
      </c>
      <c r="AN2067" t="s">
        <v>23741</v>
      </c>
      <c r="AO2067" s="17">
        <v>18568</v>
      </c>
      <c r="AP2067">
        <v>3</v>
      </c>
      <c r="AQ2067" t="s">
        <v>61</v>
      </c>
      <c r="AR2067" s="16">
        <v>43843</v>
      </c>
      <c r="AS2067">
        <v>26500000</v>
      </c>
      <c r="AT2067" t="s">
        <v>5006</v>
      </c>
      <c r="AU2067">
        <v>2799033</v>
      </c>
      <c r="AV2067">
        <v>26500000</v>
      </c>
      <c r="AW2067" t="s">
        <v>5006</v>
      </c>
      <c r="AX2067">
        <v>2799033</v>
      </c>
      <c r="AY2067" t="s">
        <v>60</v>
      </c>
      <c r="AZ2067">
        <v>3344399</v>
      </c>
      <c r="BA2067" t="s">
        <v>39</v>
      </c>
      <c r="BB2067">
        <v>3344399</v>
      </c>
      <c r="BC2067">
        <v>3344399</v>
      </c>
      <c r="BD2067" t="s">
        <v>39</v>
      </c>
      <c r="BE2067">
        <v>3344399</v>
      </c>
      <c r="CF2067">
        <v>0</v>
      </c>
      <c r="CG2067">
        <v>3</v>
      </c>
      <c r="CI2067" t="s">
        <v>4580</v>
      </c>
      <c r="CN2067" t="s">
        <v>5008</v>
      </c>
      <c r="CP2067" t="s">
        <v>16552</v>
      </c>
    </row>
    <row r="2068" spans="1:99" x14ac:dyDescent="0.2">
      <c r="A2068" s="21" t="s">
        <v>23742</v>
      </c>
      <c r="B2068" t="s">
        <v>23743</v>
      </c>
      <c r="C2068" s="16">
        <v>40179</v>
      </c>
      <c r="D2068" t="s">
        <v>4501</v>
      </c>
      <c r="E2068" t="s">
        <v>4477</v>
      </c>
      <c r="F2068" t="s">
        <v>77</v>
      </c>
      <c r="G2068" t="s">
        <v>23744</v>
      </c>
      <c r="H2068" t="s">
        <v>4503</v>
      </c>
      <c r="I2068" t="s">
        <v>5286</v>
      </c>
      <c r="J2068" t="s">
        <v>23745</v>
      </c>
      <c r="K2068" t="s">
        <v>12010</v>
      </c>
      <c r="L2068" t="s">
        <v>23746</v>
      </c>
      <c r="M2068">
        <v>52.975000000000001</v>
      </c>
      <c r="N2068" t="s">
        <v>4484</v>
      </c>
      <c r="S2068" t="s">
        <v>4485</v>
      </c>
      <c r="T2068" t="s">
        <v>23747</v>
      </c>
      <c r="U2068" t="s">
        <v>23748</v>
      </c>
      <c r="V2068" t="s">
        <v>23749</v>
      </c>
      <c r="W2068" t="s">
        <v>23750</v>
      </c>
      <c r="X2068" t="s">
        <v>23751</v>
      </c>
      <c r="Y2068" t="s">
        <v>23752</v>
      </c>
      <c r="Z2068">
        <v>1</v>
      </c>
      <c r="AM2068">
        <v>1</v>
      </c>
      <c r="AN2068" t="s">
        <v>23753</v>
      </c>
      <c r="AO2068" s="17">
        <v>18568</v>
      </c>
      <c r="AP2068">
        <v>8</v>
      </c>
      <c r="AQ2068" t="s">
        <v>52</v>
      </c>
      <c r="AR2068" s="16">
        <v>43344</v>
      </c>
      <c r="AS2068">
        <v>1100000</v>
      </c>
      <c r="AT2068" t="s">
        <v>39</v>
      </c>
      <c r="AU2068">
        <v>1100000</v>
      </c>
      <c r="AV2068">
        <v>500000</v>
      </c>
      <c r="AW2068" t="s">
        <v>39</v>
      </c>
      <c r="AX2068">
        <v>500000</v>
      </c>
      <c r="AY2068" t="s">
        <v>213</v>
      </c>
      <c r="AZ2068">
        <v>1600000</v>
      </c>
      <c r="BA2068" t="s">
        <v>39</v>
      </c>
      <c r="BB2068">
        <v>1600000</v>
      </c>
      <c r="BC2068">
        <v>3450000</v>
      </c>
      <c r="BD2068" t="s">
        <v>39</v>
      </c>
      <c r="BE2068">
        <v>3450000</v>
      </c>
      <c r="BG2068">
        <v>1</v>
      </c>
      <c r="CN2068" t="s">
        <v>5008</v>
      </c>
      <c r="CP2068" t="s">
        <v>8012</v>
      </c>
      <c r="CQ2068" t="s">
        <v>23753</v>
      </c>
      <c r="CT2068">
        <v>1</v>
      </c>
    </row>
    <row r="2069" spans="1:99" x14ac:dyDescent="0.2">
      <c r="A2069" s="21" t="s">
        <v>23754</v>
      </c>
      <c r="B2069" t="s">
        <v>23755</v>
      </c>
      <c r="C2069" s="16">
        <v>42807</v>
      </c>
      <c r="D2069" t="s">
        <v>4476</v>
      </c>
      <c r="F2069" t="s">
        <v>77</v>
      </c>
      <c r="G2069" t="s">
        <v>23756</v>
      </c>
      <c r="H2069" t="s">
        <v>4503</v>
      </c>
      <c r="I2069" t="s">
        <v>52</v>
      </c>
      <c r="J2069" t="s">
        <v>23757</v>
      </c>
      <c r="K2069" t="s">
        <v>6956</v>
      </c>
      <c r="L2069" t="s">
        <v>23758</v>
      </c>
      <c r="M2069">
        <v>53.238</v>
      </c>
      <c r="N2069" t="s">
        <v>4484</v>
      </c>
      <c r="S2069" t="s">
        <v>4485</v>
      </c>
      <c r="T2069" t="s">
        <v>23759</v>
      </c>
      <c r="U2069" t="s">
        <v>23760</v>
      </c>
      <c r="V2069" t="s">
        <v>23761</v>
      </c>
      <c r="W2069" t="s">
        <v>23762</v>
      </c>
      <c r="X2069" t="s">
        <v>23763</v>
      </c>
      <c r="Y2069">
        <v>36703887609</v>
      </c>
      <c r="Z2069">
        <v>1</v>
      </c>
      <c r="AM2069">
        <v>1</v>
      </c>
      <c r="AN2069" t="s">
        <v>23764</v>
      </c>
      <c r="AO2069" s="17">
        <v>18568</v>
      </c>
      <c r="AP2069">
        <v>4</v>
      </c>
      <c r="AQ2069" t="s">
        <v>52</v>
      </c>
      <c r="AR2069" s="16">
        <v>43819</v>
      </c>
      <c r="AS2069">
        <v>581000</v>
      </c>
      <c r="AT2069" t="s">
        <v>35</v>
      </c>
      <c r="AU2069">
        <v>643585</v>
      </c>
      <c r="AV2069">
        <v>581000</v>
      </c>
      <c r="AW2069" t="s">
        <v>35</v>
      </c>
      <c r="AX2069">
        <v>643585</v>
      </c>
      <c r="AY2069" t="s">
        <v>52</v>
      </c>
      <c r="AZ2069">
        <v>1242000</v>
      </c>
      <c r="BA2069" t="s">
        <v>35</v>
      </c>
      <c r="BB2069">
        <v>1397079</v>
      </c>
      <c r="BC2069">
        <v>1242000</v>
      </c>
      <c r="BD2069" t="s">
        <v>35</v>
      </c>
      <c r="BE2069">
        <v>1397079</v>
      </c>
      <c r="BF2069">
        <v>1</v>
      </c>
      <c r="BG2069">
        <v>2</v>
      </c>
      <c r="CF2069">
        <v>0</v>
      </c>
      <c r="CG2069">
        <v>1</v>
      </c>
      <c r="CI2069" t="s">
        <v>4498</v>
      </c>
    </row>
    <row r="2070" spans="1:99" x14ac:dyDescent="0.2">
      <c r="A2070" s="21" t="s">
        <v>1589</v>
      </c>
      <c r="B2070" t="s">
        <v>1591</v>
      </c>
      <c r="C2070" s="16">
        <v>42979</v>
      </c>
      <c r="D2070" t="s">
        <v>4476</v>
      </c>
      <c r="G2070" t="s">
        <v>23765</v>
      </c>
      <c r="H2070" t="s">
        <v>4503</v>
      </c>
      <c r="I2070" t="s">
        <v>91</v>
      </c>
      <c r="J2070" t="s">
        <v>1590</v>
      </c>
      <c r="K2070" t="s">
        <v>4506</v>
      </c>
      <c r="L2070" t="s">
        <v>1592</v>
      </c>
      <c r="M2070">
        <v>53.305</v>
      </c>
      <c r="N2070" t="s">
        <v>4484</v>
      </c>
      <c r="S2070" t="s">
        <v>4485</v>
      </c>
      <c r="T2070" t="s">
        <v>1593</v>
      </c>
      <c r="U2070" t="s">
        <v>23766</v>
      </c>
      <c r="W2070" t="s">
        <v>23767</v>
      </c>
      <c r="X2070" t="s">
        <v>23768</v>
      </c>
      <c r="Y2070" t="s">
        <v>23769</v>
      </c>
      <c r="AM2070">
        <v>2</v>
      </c>
      <c r="AN2070" t="s">
        <v>23770</v>
      </c>
      <c r="AO2070" s="18">
        <v>44470</v>
      </c>
      <c r="AP2070">
        <v>5</v>
      </c>
      <c r="AQ2070" t="s">
        <v>52</v>
      </c>
      <c r="AR2070" s="16">
        <v>43857</v>
      </c>
      <c r="AY2070" t="s">
        <v>91</v>
      </c>
      <c r="AZ2070">
        <v>490000</v>
      </c>
      <c r="BA2070" t="s">
        <v>39</v>
      </c>
      <c r="BB2070">
        <v>490000</v>
      </c>
      <c r="BC2070">
        <v>490000</v>
      </c>
      <c r="BD2070" t="s">
        <v>39</v>
      </c>
      <c r="BE2070">
        <v>490000</v>
      </c>
      <c r="BF2070">
        <v>1</v>
      </c>
      <c r="BG2070">
        <v>2</v>
      </c>
      <c r="CC2070" t="s">
        <v>4791</v>
      </c>
      <c r="CD2070">
        <v>3</v>
      </c>
      <c r="CP2070" t="s">
        <v>18961</v>
      </c>
      <c r="CQ2070" t="s">
        <v>11874</v>
      </c>
      <c r="CU2070">
        <v>20</v>
      </c>
    </row>
    <row r="2071" spans="1:99" x14ac:dyDescent="0.2">
      <c r="A2071" s="21" t="s">
        <v>23771</v>
      </c>
      <c r="B2071" t="s">
        <v>23772</v>
      </c>
      <c r="C2071" s="16">
        <v>40495</v>
      </c>
      <c r="D2071" t="s">
        <v>4476</v>
      </c>
      <c r="E2071" t="s">
        <v>4881</v>
      </c>
      <c r="F2071" t="s">
        <v>77</v>
      </c>
      <c r="G2071" t="s">
        <v>23773</v>
      </c>
      <c r="H2071" t="s">
        <v>4503</v>
      </c>
      <c r="I2071" t="s">
        <v>97</v>
      </c>
      <c r="J2071" t="s">
        <v>115</v>
      </c>
      <c r="K2071" t="s">
        <v>7581</v>
      </c>
      <c r="L2071" t="s">
        <v>23774</v>
      </c>
      <c r="M2071">
        <v>53.418999999999997</v>
      </c>
      <c r="N2071" t="s">
        <v>4484</v>
      </c>
      <c r="O2071" s="16">
        <v>43315</v>
      </c>
      <c r="P2071" t="s">
        <v>4476</v>
      </c>
      <c r="S2071" t="s">
        <v>4485</v>
      </c>
      <c r="T2071" t="s">
        <v>23775</v>
      </c>
      <c r="W2071" t="s">
        <v>23776</v>
      </c>
      <c r="X2071" t="s">
        <v>23777</v>
      </c>
      <c r="Z2071">
        <v>3</v>
      </c>
      <c r="AM2071">
        <v>3</v>
      </c>
      <c r="AN2071" t="s">
        <v>23778</v>
      </c>
      <c r="AO2071" t="s">
        <v>4692</v>
      </c>
      <c r="AP2071">
        <v>7</v>
      </c>
      <c r="AQ2071" t="s">
        <v>203</v>
      </c>
      <c r="AR2071" s="16">
        <v>42251</v>
      </c>
      <c r="AY2071" t="s">
        <v>97</v>
      </c>
      <c r="AZ2071">
        <v>3484384</v>
      </c>
      <c r="BA2071" t="s">
        <v>39</v>
      </c>
      <c r="BB2071">
        <v>3484384</v>
      </c>
      <c r="BC2071">
        <v>3484384</v>
      </c>
      <c r="BD2071" t="s">
        <v>39</v>
      </c>
      <c r="BE2071">
        <v>3484384</v>
      </c>
      <c r="BF2071">
        <v>1</v>
      </c>
      <c r="BG2071">
        <v>9</v>
      </c>
      <c r="BH2071" t="s">
        <v>23779</v>
      </c>
      <c r="BI2071" t="s">
        <v>23780</v>
      </c>
      <c r="BJ2071" s="16">
        <v>43315</v>
      </c>
      <c r="BK2071" t="s">
        <v>4476</v>
      </c>
      <c r="BO2071" t="s">
        <v>5195</v>
      </c>
      <c r="CF2071">
        <v>0</v>
      </c>
      <c r="CG2071">
        <v>1</v>
      </c>
      <c r="CI2071" t="s">
        <v>4580</v>
      </c>
      <c r="CJ2071">
        <v>4105515</v>
      </c>
      <c r="CK2071" t="s">
        <v>39</v>
      </c>
      <c r="CL2071">
        <v>4105515</v>
      </c>
      <c r="CN2071" t="s">
        <v>4530</v>
      </c>
      <c r="CP2071" t="s">
        <v>13088</v>
      </c>
      <c r="CQ2071" t="s">
        <v>23781</v>
      </c>
      <c r="CR2071" t="s">
        <v>23782</v>
      </c>
      <c r="CS2071" t="s">
        <v>23783</v>
      </c>
      <c r="CU2071">
        <v>20</v>
      </c>
    </row>
    <row r="2072" spans="1:99" x14ac:dyDescent="0.2">
      <c r="A2072" s="21" t="s">
        <v>23784</v>
      </c>
      <c r="B2072" t="s">
        <v>23785</v>
      </c>
      <c r="C2072" s="16">
        <v>42985</v>
      </c>
      <c r="D2072" t="s">
        <v>4476</v>
      </c>
      <c r="G2072" t="s">
        <v>23786</v>
      </c>
      <c r="H2072" t="s">
        <v>4503</v>
      </c>
      <c r="I2072" t="s">
        <v>5327</v>
      </c>
      <c r="J2072" t="s">
        <v>23787</v>
      </c>
      <c r="K2072" t="s">
        <v>6910</v>
      </c>
      <c r="L2072" t="s">
        <v>23788</v>
      </c>
      <c r="M2072">
        <v>53.640999999999998</v>
      </c>
      <c r="N2072" t="s">
        <v>4484</v>
      </c>
      <c r="S2072" t="s">
        <v>4485</v>
      </c>
      <c r="T2072" t="s">
        <v>23789</v>
      </c>
      <c r="U2072" t="s">
        <v>23790</v>
      </c>
      <c r="V2072" t="s">
        <v>23791</v>
      </c>
      <c r="X2072" t="s">
        <v>23792</v>
      </c>
      <c r="Z2072">
        <v>4</v>
      </c>
      <c r="AM2072">
        <v>1</v>
      </c>
      <c r="AN2072" t="s">
        <v>23793</v>
      </c>
      <c r="AO2072" s="18">
        <v>44470</v>
      </c>
      <c r="AP2072">
        <v>3</v>
      </c>
      <c r="AR2072" s="16">
        <v>44328</v>
      </c>
      <c r="AS2072">
        <v>342100</v>
      </c>
      <c r="AT2072" t="s">
        <v>35</v>
      </c>
      <c r="AU2072">
        <v>413171</v>
      </c>
      <c r="AV2072">
        <v>342100</v>
      </c>
      <c r="AW2072" t="s">
        <v>35</v>
      </c>
      <c r="AX2072">
        <v>413171</v>
      </c>
      <c r="AY2072" t="s">
        <v>5327</v>
      </c>
      <c r="AZ2072">
        <v>622100</v>
      </c>
      <c r="BA2072" t="s">
        <v>35</v>
      </c>
      <c r="BB2072">
        <v>749369</v>
      </c>
      <c r="BC2072">
        <v>622100</v>
      </c>
      <c r="BD2072" t="s">
        <v>35</v>
      </c>
      <c r="BE2072">
        <v>749369</v>
      </c>
      <c r="BG2072">
        <v>2</v>
      </c>
      <c r="CC2072" t="s">
        <v>5151</v>
      </c>
      <c r="CD2072">
        <v>1</v>
      </c>
      <c r="CN2072" t="s">
        <v>4530</v>
      </c>
      <c r="CP2072" t="s">
        <v>23794</v>
      </c>
      <c r="CQ2072" t="s">
        <v>23795</v>
      </c>
    </row>
    <row r="2073" spans="1:99" x14ac:dyDescent="0.2">
      <c r="A2073" s="21" t="s">
        <v>23796</v>
      </c>
      <c r="B2073" t="s">
        <v>23797</v>
      </c>
      <c r="C2073" s="16">
        <v>40909</v>
      </c>
      <c r="D2073" t="s">
        <v>4501</v>
      </c>
      <c r="F2073" t="s">
        <v>53</v>
      </c>
      <c r="G2073" t="s">
        <v>23798</v>
      </c>
      <c r="H2073" t="s">
        <v>4503</v>
      </c>
      <c r="I2073" t="s">
        <v>213</v>
      </c>
      <c r="J2073" t="s">
        <v>23799</v>
      </c>
      <c r="K2073" t="s">
        <v>8302</v>
      </c>
      <c r="L2073" t="s">
        <v>23800</v>
      </c>
      <c r="M2073">
        <v>53.816000000000003</v>
      </c>
      <c r="N2073" t="s">
        <v>4484</v>
      </c>
      <c r="S2073" t="s">
        <v>4485</v>
      </c>
      <c r="T2073" t="s">
        <v>23801</v>
      </c>
      <c r="U2073" t="s">
        <v>23802</v>
      </c>
      <c r="V2073" t="s">
        <v>23803</v>
      </c>
      <c r="W2073" t="s">
        <v>23804</v>
      </c>
      <c r="X2073" t="s">
        <v>23805</v>
      </c>
      <c r="Y2073">
        <v>41787836418</v>
      </c>
      <c r="Z2073">
        <v>22</v>
      </c>
      <c r="AM2073">
        <v>2</v>
      </c>
      <c r="AN2073" t="s">
        <v>23806</v>
      </c>
      <c r="AO2073" s="18">
        <v>44470</v>
      </c>
      <c r="AP2073">
        <v>3</v>
      </c>
      <c r="AQ2073" t="s">
        <v>52</v>
      </c>
      <c r="AR2073" s="16">
        <v>41944</v>
      </c>
      <c r="AS2073">
        <v>565000</v>
      </c>
      <c r="AT2073" t="s">
        <v>39</v>
      </c>
      <c r="AU2073">
        <v>565000</v>
      </c>
      <c r="AV2073">
        <v>565000</v>
      </c>
      <c r="AW2073" t="s">
        <v>39</v>
      </c>
      <c r="AX2073">
        <v>565000</v>
      </c>
      <c r="AY2073" t="s">
        <v>213</v>
      </c>
      <c r="AZ2073">
        <v>1155000</v>
      </c>
      <c r="BA2073" t="s">
        <v>39</v>
      </c>
      <c r="BB2073">
        <v>1155000</v>
      </c>
      <c r="BC2073">
        <v>1155000</v>
      </c>
      <c r="BD2073" t="s">
        <v>39</v>
      </c>
      <c r="BE2073">
        <v>1155000</v>
      </c>
      <c r="CC2073" t="s">
        <v>4607</v>
      </c>
      <c r="CD2073">
        <v>1</v>
      </c>
      <c r="CF2073">
        <v>0</v>
      </c>
      <c r="CG2073">
        <v>3</v>
      </c>
      <c r="CI2073" t="s">
        <v>4498</v>
      </c>
    </row>
    <row r="2074" spans="1:99" x14ac:dyDescent="0.2">
      <c r="A2074" s="21" t="s">
        <v>3366</v>
      </c>
      <c r="B2074" t="s">
        <v>3368</v>
      </c>
      <c r="C2074" s="16">
        <v>42370</v>
      </c>
      <c r="D2074" t="s">
        <v>4501</v>
      </c>
      <c r="G2074" t="s">
        <v>23807</v>
      </c>
      <c r="H2074" t="s">
        <v>4503</v>
      </c>
      <c r="I2074" t="s">
        <v>52</v>
      </c>
      <c r="J2074" t="s">
        <v>3367</v>
      </c>
      <c r="K2074" t="s">
        <v>4506</v>
      </c>
      <c r="L2074" t="s">
        <v>3369</v>
      </c>
      <c r="M2074">
        <v>53.881</v>
      </c>
      <c r="N2074" t="s">
        <v>4484</v>
      </c>
      <c r="S2074" t="s">
        <v>4485</v>
      </c>
      <c r="T2074" t="s">
        <v>3370</v>
      </c>
      <c r="U2074" t="s">
        <v>23808</v>
      </c>
      <c r="V2074" t="s">
        <v>23809</v>
      </c>
      <c r="W2074" t="s">
        <v>23810</v>
      </c>
      <c r="X2074" t="s">
        <v>23811</v>
      </c>
      <c r="Y2074">
        <v>447921161138</v>
      </c>
      <c r="Z2074">
        <v>1</v>
      </c>
      <c r="AM2074">
        <v>2</v>
      </c>
      <c r="AN2074" t="s">
        <v>23812</v>
      </c>
      <c r="AO2074" s="18">
        <v>44470</v>
      </c>
      <c r="AP2074">
        <v>3</v>
      </c>
      <c r="AQ2074" t="s">
        <v>52</v>
      </c>
      <c r="AR2074" s="16">
        <v>42887</v>
      </c>
      <c r="AY2074" t="s">
        <v>52</v>
      </c>
      <c r="AZ2074">
        <v>120000</v>
      </c>
      <c r="BA2074" t="s">
        <v>39</v>
      </c>
      <c r="BB2074">
        <v>120000</v>
      </c>
      <c r="BC2074">
        <v>120000</v>
      </c>
      <c r="BD2074" t="s">
        <v>39</v>
      </c>
      <c r="BE2074">
        <v>120000</v>
      </c>
      <c r="BF2074">
        <v>2</v>
      </c>
      <c r="BG2074">
        <v>4</v>
      </c>
      <c r="CF2074">
        <v>0</v>
      </c>
      <c r="CG2074">
        <v>1</v>
      </c>
      <c r="CI2074" t="s">
        <v>4594</v>
      </c>
    </row>
    <row r="2075" spans="1:99" x14ac:dyDescent="0.2">
      <c r="A2075" s="21" t="s">
        <v>23813</v>
      </c>
      <c r="B2075" t="s">
        <v>23814</v>
      </c>
      <c r="C2075" s="16">
        <v>42370</v>
      </c>
      <c r="D2075" t="s">
        <v>4476</v>
      </c>
      <c r="F2075" t="s">
        <v>53</v>
      </c>
      <c r="G2075" t="s">
        <v>23815</v>
      </c>
      <c r="H2075" t="s">
        <v>4503</v>
      </c>
      <c r="I2075" t="s">
        <v>5064</v>
      </c>
      <c r="J2075" t="s">
        <v>23816</v>
      </c>
      <c r="K2075" t="s">
        <v>23817</v>
      </c>
      <c r="L2075" t="s">
        <v>23818</v>
      </c>
      <c r="M2075">
        <v>54.295000000000002</v>
      </c>
      <c r="N2075" t="s">
        <v>4484</v>
      </c>
      <c r="S2075" t="s">
        <v>4485</v>
      </c>
      <c r="T2075" t="s">
        <v>23819</v>
      </c>
      <c r="U2075" t="s">
        <v>23820</v>
      </c>
      <c r="W2075" t="s">
        <v>23821</v>
      </c>
      <c r="X2075" t="s">
        <v>23822</v>
      </c>
      <c r="Y2075" t="s">
        <v>23823</v>
      </c>
      <c r="AM2075">
        <v>2</v>
      </c>
      <c r="AN2075" t="s">
        <v>23824</v>
      </c>
      <c r="AO2075" s="18">
        <v>44470</v>
      </c>
      <c r="AP2075">
        <v>4</v>
      </c>
      <c r="AR2075" s="16">
        <v>43218</v>
      </c>
      <c r="AS2075">
        <v>1500000</v>
      </c>
      <c r="AT2075" t="s">
        <v>35</v>
      </c>
      <c r="AU2075">
        <v>1821980</v>
      </c>
      <c r="AV2075">
        <v>1500000</v>
      </c>
      <c r="AW2075" t="s">
        <v>35</v>
      </c>
      <c r="AX2075">
        <v>1821980</v>
      </c>
      <c r="AY2075" t="s">
        <v>5064</v>
      </c>
      <c r="AZ2075">
        <v>1850000</v>
      </c>
      <c r="BA2075" t="s">
        <v>35</v>
      </c>
      <c r="BB2075">
        <v>2200453</v>
      </c>
      <c r="BC2075">
        <v>1850000</v>
      </c>
      <c r="BD2075" t="s">
        <v>35</v>
      </c>
      <c r="BE2075">
        <v>2200453</v>
      </c>
      <c r="CF2075">
        <v>0</v>
      </c>
      <c r="CG2075">
        <v>1</v>
      </c>
      <c r="CI2075" t="s">
        <v>4580</v>
      </c>
      <c r="CN2075" t="s">
        <v>4530</v>
      </c>
      <c r="CP2075" t="s">
        <v>23825</v>
      </c>
      <c r="CU2075">
        <v>13</v>
      </c>
    </row>
    <row r="2076" spans="1:99" x14ac:dyDescent="0.2">
      <c r="A2076" s="21" t="s">
        <v>23826</v>
      </c>
      <c r="B2076" t="s">
        <v>23827</v>
      </c>
      <c r="C2076" s="16">
        <v>42736</v>
      </c>
      <c r="D2076" t="s">
        <v>4501</v>
      </c>
      <c r="F2076" t="s">
        <v>53</v>
      </c>
      <c r="G2076" t="s">
        <v>23828</v>
      </c>
      <c r="H2076" t="s">
        <v>4503</v>
      </c>
      <c r="I2076" t="s">
        <v>5078</v>
      </c>
      <c r="J2076" t="s">
        <v>23829</v>
      </c>
      <c r="K2076" t="s">
        <v>6704</v>
      </c>
      <c r="L2076" t="s">
        <v>23830</v>
      </c>
      <c r="M2076">
        <v>54.344000000000001</v>
      </c>
      <c r="N2076" t="s">
        <v>4484</v>
      </c>
      <c r="S2076" t="s">
        <v>4485</v>
      </c>
      <c r="T2076" t="s">
        <v>23831</v>
      </c>
      <c r="U2076" t="s">
        <v>23832</v>
      </c>
      <c r="V2076" t="s">
        <v>23833</v>
      </c>
      <c r="W2076" t="s">
        <v>23834</v>
      </c>
      <c r="X2076" t="s">
        <v>23835</v>
      </c>
      <c r="AM2076">
        <v>3</v>
      </c>
      <c r="AN2076" t="s">
        <v>23836</v>
      </c>
      <c r="AO2076" s="18">
        <v>44470</v>
      </c>
      <c r="AP2076">
        <v>3</v>
      </c>
      <c r="AR2076" s="16">
        <v>43966</v>
      </c>
      <c r="AS2076">
        <v>3000</v>
      </c>
      <c r="AT2076" t="s">
        <v>35</v>
      </c>
      <c r="AU2076">
        <v>3246</v>
      </c>
      <c r="BC2076">
        <v>170255</v>
      </c>
      <c r="BD2076" t="s">
        <v>39</v>
      </c>
      <c r="BE2076">
        <v>170255</v>
      </c>
      <c r="BF2076">
        <v>1</v>
      </c>
      <c r="BG2076">
        <v>3</v>
      </c>
      <c r="CC2076" t="s">
        <v>4607</v>
      </c>
      <c r="CD2076">
        <v>1</v>
      </c>
      <c r="CN2076" t="s">
        <v>4530</v>
      </c>
      <c r="CP2076" t="s">
        <v>11045</v>
      </c>
      <c r="CQ2076" t="s">
        <v>23837</v>
      </c>
    </row>
    <row r="2077" spans="1:99" x14ac:dyDescent="0.2">
      <c r="A2077" s="21" t="s">
        <v>2079</v>
      </c>
      <c r="B2077" t="s">
        <v>2081</v>
      </c>
      <c r="C2077" s="16">
        <v>41723</v>
      </c>
      <c r="D2077" t="s">
        <v>4476</v>
      </c>
      <c r="F2077" t="s">
        <v>53</v>
      </c>
      <c r="G2077" t="s">
        <v>23838</v>
      </c>
      <c r="H2077" t="s">
        <v>4503</v>
      </c>
      <c r="I2077" t="s">
        <v>52</v>
      </c>
      <c r="J2077" t="s">
        <v>2080</v>
      </c>
      <c r="K2077" t="s">
        <v>4506</v>
      </c>
      <c r="L2077" t="s">
        <v>2082</v>
      </c>
      <c r="M2077">
        <v>54.603999999999999</v>
      </c>
      <c r="N2077" t="s">
        <v>4484</v>
      </c>
      <c r="S2077" t="s">
        <v>4485</v>
      </c>
      <c r="T2077" t="s">
        <v>2083</v>
      </c>
      <c r="U2077" t="s">
        <v>23839</v>
      </c>
      <c r="V2077" t="s">
        <v>23840</v>
      </c>
      <c r="W2077" t="s">
        <v>23841</v>
      </c>
      <c r="X2077" t="s">
        <v>23842</v>
      </c>
      <c r="Y2077" t="s">
        <v>23843</v>
      </c>
      <c r="Z2077">
        <v>1</v>
      </c>
      <c r="AM2077">
        <v>2</v>
      </c>
      <c r="AN2077" t="s">
        <v>23844</v>
      </c>
      <c r="AO2077" s="18">
        <v>44470</v>
      </c>
      <c r="AP2077">
        <v>4</v>
      </c>
      <c r="AQ2077" t="s">
        <v>52</v>
      </c>
      <c r="AR2077" s="16">
        <v>43556</v>
      </c>
      <c r="AS2077">
        <v>1000000</v>
      </c>
      <c r="AT2077" t="s">
        <v>1244</v>
      </c>
      <c r="AU2077">
        <v>1306779</v>
      </c>
      <c r="AV2077">
        <v>1000000</v>
      </c>
      <c r="AW2077" t="s">
        <v>1244</v>
      </c>
      <c r="AX2077">
        <v>1306779</v>
      </c>
      <c r="AY2077" t="s">
        <v>52</v>
      </c>
      <c r="AZ2077">
        <v>1795000</v>
      </c>
      <c r="BA2077" t="s">
        <v>1244</v>
      </c>
      <c r="BB2077">
        <v>2349593</v>
      </c>
      <c r="BC2077">
        <v>1795000</v>
      </c>
      <c r="BD2077" t="s">
        <v>1244</v>
      </c>
      <c r="BE2077">
        <v>2349593</v>
      </c>
      <c r="BF2077">
        <v>1</v>
      </c>
      <c r="BG2077">
        <v>2</v>
      </c>
      <c r="CC2077" t="s">
        <v>5151</v>
      </c>
      <c r="CD2077">
        <v>1</v>
      </c>
      <c r="CF2077">
        <v>0</v>
      </c>
      <c r="CG2077">
        <v>1</v>
      </c>
      <c r="CI2077" t="s">
        <v>4580</v>
      </c>
      <c r="CP2077" t="s">
        <v>6368</v>
      </c>
      <c r="CQ2077" t="s">
        <v>23845</v>
      </c>
    </row>
    <row r="2078" spans="1:99" x14ac:dyDescent="0.2">
      <c r="A2078" s="21" t="s">
        <v>3958</v>
      </c>
      <c r="B2078" t="s">
        <v>3960</v>
      </c>
      <c r="C2078" s="16">
        <v>40909</v>
      </c>
      <c r="D2078" t="s">
        <v>4501</v>
      </c>
      <c r="F2078" t="s">
        <v>53</v>
      </c>
      <c r="G2078" t="s">
        <v>23846</v>
      </c>
      <c r="H2078" t="s">
        <v>4503</v>
      </c>
      <c r="I2078" t="s">
        <v>5327</v>
      </c>
      <c r="J2078" t="s">
        <v>3959</v>
      </c>
      <c r="K2078" t="s">
        <v>4506</v>
      </c>
      <c r="L2078" t="s">
        <v>3961</v>
      </c>
      <c r="M2078">
        <v>54.683999999999997</v>
      </c>
      <c r="N2078" t="s">
        <v>4484</v>
      </c>
      <c r="S2078" t="s">
        <v>4485</v>
      </c>
      <c r="T2078" t="s">
        <v>3962</v>
      </c>
      <c r="U2078" t="s">
        <v>9508</v>
      </c>
      <c r="V2078" t="s">
        <v>23847</v>
      </c>
      <c r="W2078" t="s">
        <v>9510</v>
      </c>
      <c r="X2078" t="s">
        <v>9511</v>
      </c>
      <c r="Y2078">
        <v>4402031891460</v>
      </c>
      <c r="Z2078">
        <v>8</v>
      </c>
      <c r="AM2078">
        <v>1</v>
      </c>
      <c r="AN2078" t="s">
        <v>23848</v>
      </c>
      <c r="AO2078" s="17">
        <v>18568</v>
      </c>
      <c r="AP2078">
        <v>4</v>
      </c>
      <c r="AR2078" s="16">
        <v>44210</v>
      </c>
      <c r="AS2078">
        <v>39113</v>
      </c>
      <c r="AT2078" t="s">
        <v>1244</v>
      </c>
      <c r="AU2078">
        <v>53517</v>
      </c>
      <c r="AV2078">
        <v>39113</v>
      </c>
      <c r="AW2078" t="s">
        <v>1244</v>
      </c>
      <c r="AX2078">
        <v>53517</v>
      </c>
      <c r="AY2078" t="s">
        <v>5327</v>
      </c>
      <c r="AZ2078">
        <v>1327343</v>
      </c>
      <c r="BA2078" t="s">
        <v>1244</v>
      </c>
      <c r="BB2078">
        <v>1767634</v>
      </c>
      <c r="BC2078">
        <v>1327343</v>
      </c>
      <c r="BD2078" t="s">
        <v>1244</v>
      </c>
      <c r="BE2078">
        <v>1767634</v>
      </c>
      <c r="BF2078">
        <v>1</v>
      </c>
      <c r="BG2078">
        <v>2</v>
      </c>
      <c r="CF2078">
        <v>1</v>
      </c>
      <c r="CG2078">
        <v>0</v>
      </c>
      <c r="CH2078" t="s">
        <v>4629</v>
      </c>
    </row>
    <row r="2079" spans="1:99" x14ac:dyDescent="0.2">
      <c r="A2079" s="21" t="s">
        <v>23849</v>
      </c>
      <c r="B2079" t="s">
        <v>23850</v>
      </c>
      <c r="C2079" s="16">
        <v>42736</v>
      </c>
      <c r="D2079" t="s">
        <v>4501</v>
      </c>
      <c r="G2079" t="s">
        <v>23851</v>
      </c>
      <c r="H2079" t="s">
        <v>4503</v>
      </c>
      <c r="I2079" t="s">
        <v>52</v>
      </c>
      <c r="J2079" t="s">
        <v>2049</v>
      </c>
      <c r="K2079" t="s">
        <v>6956</v>
      </c>
      <c r="L2079" t="s">
        <v>23852</v>
      </c>
      <c r="M2079">
        <v>54.756</v>
      </c>
      <c r="N2079" t="s">
        <v>4484</v>
      </c>
      <c r="S2079" t="s">
        <v>4485</v>
      </c>
      <c r="T2079" t="s">
        <v>23853</v>
      </c>
      <c r="V2079" t="s">
        <v>23854</v>
      </c>
      <c r="W2079" t="s">
        <v>23855</v>
      </c>
      <c r="X2079" t="s">
        <v>23856</v>
      </c>
      <c r="Y2079" t="s">
        <v>23857</v>
      </c>
      <c r="AM2079">
        <v>3</v>
      </c>
      <c r="AN2079" t="s">
        <v>23858</v>
      </c>
      <c r="AO2079" s="18">
        <v>44470</v>
      </c>
      <c r="AP2079">
        <v>3</v>
      </c>
      <c r="AQ2079" t="s">
        <v>52</v>
      </c>
      <c r="AR2079" s="16">
        <v>44155</v>
      </c>
      <c r="AS2079">
        <v>209000</v>
      </c>
      <c r="AT2079" t="s">
        <v>35</v>
      </c>
      <c r="AU2079">
        <v>247807</v>
      </c>
      <c r="AV2079">
        <v>209000</v>
      </c>
      <c r="AW2079" t="s">
        <v>35</v>
      </c>
      <c r="AX2079">
        <v>247807</v>
      </c>
      <c r="AY2079" t="s">
        <v>52</v>
      </c>
      <c r="AZ2079">
        <v>277807</v>
      </c>
      <c r="BA2079" t="s">
        <v>39</v>
      </c>
      <c r="BB2079">
        <v>277807</v>
      </c>
      <c r="BC2079">
        <v>277807</v>
      </c>
      <c r="BD2079" t="s">
        <v>39</v>
      </c>
      <c r="BE2079">
        <v>277807</v>
      </c>
      <c r="BG2079">
        <v>4</v>
      </c>
      <c r="CC2079" t="s">
        <v>4579</v>
      </c>
      <c r="CD2079">
        <v>3</v>
      </c>
      <c r="CN2079" t="s">
        <v>4530</v>
      </c>
      <c r="CP2079" t="s">
        <v>13088</v>
      </c>
      <c r="CQ2079" t="s">
        <v>23859</v>
      </c>
      <c r="CU2079">
        <v>14</v>
      </c>
    </row>
    <row r="2080" spans="1:99" x14ac:dyDescent="0.2">
      <c r="A2080" s="21" t="s">
        <v>23860</v>
      </c>
      <c r="B2080" t="s">
        <v>23861</v>
      </c>
      <c r="C2080" s="16">
        <v>41275</v>
      </c>
      <c r="D2080" t="s">
        <v>4501</v>
      </c>
      <c r="F2080" t="s">
        <v>77</v>
      </c>
      <c r="G2080" t="s">
        <v>23862</v>
      </c>
      <c r="H2080" t="s">
        <v>4503</v>
      </c>
      <c r="I2080" t="s">
        <v>97</v>
      </c>
      <c r="J2080" t="s">
        <v>167</v>
      </c>
      <c r="K2080" t="s">
        <v>6139</v>
      </c>
      <c r="L2080" t="s">
        <v>23863</v>
      </c>
      <c r="M2080">
        <v>55.018999999999998</v>
      </c>
      <c r="N2080" t="s">
        <v>4484</v>
      </c>
      <c r="S2080" t="s">
        <v>4485</v>
      </c>
      <c r="T2080" t="s">
        <v>23864</v>
      </c>
      <c r="U2080" t="s">
        <v>23865</v>
      </c>
      <c r="V2080" t="s">
        <v>23866</v>
      </c>
      <c r="W2080" t="s">
        <v>23867</v>
      </c>
      <c r="X2080" t="s">
        <v>23868</v>
      </c>
      <c r="Y2080" t="s">
        <v>23869</v>
      </c>
      <c r="Z2080">
        <v>1</v>
      </c>
      <c r="AM2080">
        <v>1</v>
      </c>
      <c r="AN2080" t="s">
        <v>23870</v>
      </c>
      <c r="AO2080" s="18">
        <v>44470</v>
      </c>
      <c r="AP2080">
        <v>3</v>
      </c>
      <c r="AR2080" s="16">
        <v>43405</v>
      </c>
      <c r="AY2080" t="s">
        <v>97</v>
      </c>
      <c r="AZ2080">
        <v>2889395</v>
      </c>
      <c r="BA2080" t="s">
        <v>39</v>
      </c>
      <c r="BB2080">
        <v>2889395</v>
      </c>
      <c r="BC2080">
        <v>2889395</v>
      </c>
      <c r="BD2080" t="s">
        <v>39</v>
      </c>
      <c r="BE2080">
        <v>2889395</v>
      </c>
      <c r="BF2080">
        <v>3</v>
      </c>
      <c r="BG2080">
        <v>4</v>
      </c>
      <c r="CJ2080">
        <v>8060</v>
      </c>
      <c r="CK2080" t="s">
        <v>39</v>
      </c>
      <c r="CL2080">
        <v>8060</v>
      </c>
      <c r="CN2080" t="s">
        <v>4530</v>
      </c>
      <c r="CP2080" t="s">
        <v>4555</v>
      </c>
      <c r="CQ2080" t="s">
        <v>23871</v>
      </c>
    </row>
    <row r="2081" spans="1:99" x14ac:dyDescent="0.2">
      <c r="A2081" s="21" t="s">
        <v>23872</v>
      </c>
      <c r="B2081" t="s">
        <v>23873</v>
      </c>
      <c r="C2081" s="16">
        <v>40179</v>
      </c>
      <c r="D2081" t="s">
        <v>4501</v>
      </c>
      <c r="F2081" t="s">
        <v>53</v>
      </c>
      <c r="G2081" t="s">
        <v>23874</v>
      </c>
      <c r="H2081" t="s">
        <v>4503</v>
      </c>
      <c r="I2081" t="s">
        <v>5130</v>
      </c>
      <c r="J2081" t="s">
        <v>8512</v>
      </c>
      <c r="K2081" t="s">
        <v>12010</v>
      </c>
      <c r="L2081" t="s">
        <v>23875</v>
      </c>
      <c r="M2081">
        <v>55.354999999999997</v>
      </c>
      <c r="N2081" t="s">
        <v>4484</v>
      </c>
      <c r="S2081" t="s">
        <v>4485</v>
      </c>
      <c r="T2081" t="s">
        <v>23876</v>
      </c>
      <c r="W2081" t="s">
        <v>23877</v>
      </c>
      <c r="X2081" t="s">
        <v>23878</v>
      </c>
      <c r="Y2081" t="s">
        <v>23879</v>
      </c>
      <c r="AM2081">
        <v>1</v>
      </c>
      <c r="AN2081" t="s">
        <v>23753</v>
      </c>
      <c r="AO2081" s="17">
        <v>18568</v>
      </c>
      <c r="AP2081">
        <v>8</v>
      </c>
      <c r="AR2081" s="16">
        <v>43702</v>
      </c>
      <c r="AS2081">
        <v>10000000</v>
      </c>
      <c r="AT2081" t="s">
        <v>5006</v>
      </c>
      <c r="AU2081">
        <v>1037309</v>
      </c>
      <c r="AV2081">
        <v>10000000</v>
      </c>
      <c r="AW2081" t="s">
        <v>5006</v>
      </c>
      <c r="AX2081">
        <v>1037309</v>
      </c>
      <c r="AY2081" t="s">
        <v>5130</v>
      </c>
      <c r="AZ2081">
        <v>1637310</v>
      </c>
      <c r="BA2081" t="s">
        <v>39</v>
      </c>
      <c r="BB2081">
        <v>1637310</v>
      </c>
      <c r="BC2081">
        <v>10637310</v>
      </c>
      <c r="BD2081" t="s">
        <v>39</v>
      </c>
      <c r="BE2081">
        <v>10637310</v>
      </c>
      <c r="BF2081">
        <v>1</v>
      </c>
      <c r="BG2081">
        <v>1</v>
      </c>
      <c r="CC2081" t="s">
        <v>6133</v>
      </c>
      <c r="CD2081">
        <v>6</v>
      </c>
      <c r="CN2081" t="s">
        <v>5008</v>
      </c>
      <c r="CP2081" t="s">
        <v>16850</v>
      </c>
      <c r="CQ2081" t="s">
        <v>23753</v>
      </c>
    </row>
    <row r="2082" spans="1:99" x14ac:dyDescent="0.2">
      <c r="A2082" s="21" t="s">
        <v>23880</v>
      </c>
      <c r="B2082" t="s">
        <v>23881</v>
      </c>
      <c r="C2082" s="16">
        <v>39652</v>
      </c>
      <c r="D2082" t="s">
        <v>4476</v>
      </c>
      <c r="F2082" t="s">
        <v>53</v>
      </c>
      <c r="G2082" t="s">
        <v>23882</v>
      </c>
      <c r="H2082" t="s">
        <v>4503</v>
      </c>
      <c r="I2082" t="s">
        <v>5286</v>
      </c>
      <c r="J2082" t="s">
        <v>16926</v>
      </c>
      <c r="K2082" t="s">
        <v>5183</v>
      </c>
      <c r="L2082" t="s">
        <v>23883</v>
      </c>
      <c r="M2082">
        <v>56.255000000000003</v>
      </c>
      <c r="N2082" t="s">
        <v>4484</v>
      </c>
      <c r="S2082" t="s">
        <v>4485</v>
      </c>
      <c r="T2082" t="s">
        <v>23884</v>
      </c>
      <c r="U2082" t="s">
        <v>23885</v>
      </c>
      <c r="V2082" t="s">
        <v>23886</v>
      </c>
      <c r="W2082" t="s">
        <v>23887</v>
      </c>
      <c r="X2082" t="s">
        <v>23888</v>
      </c>
      <c r="Y2082" t="s">
        <v>23889</v>
      </c>
      <c r="Z2082">
        <v>6</v>
      </c>
      <c r="AM2082">
        <v>1</v>
      </c>
      <c r="AN2082" t="s">
        <v>23890</v>
      </c>
      <c r="AO2082" t="s">
        <v>4714</v>
      </c>
      <c r="AP2082">
        <v>3</v>
      </c>
      <c r="AQ2082" t="s">
        <v>61</v>
      </c>
      <c r="AR2082" s="16">
        <v>41306</v>
      </c>
      <c r="AS2082">
        <v>20000000</v>
      </c>
      <c r="AT2082" t="s">
        <v>39</v>
      </c>
      <c r="AU2082">
        <v>20000000</v>
      </c>
      <c r="AV2082">
        <v>13800000</v>
      </c>
      <c r="AW2082" t="s">
        <v>39</v>
      </c>
      <c r="AX2082">
        <v>13800000</v>
      </c>
      <c r="AY2082" t="s">
        <v>60</v>
      </c>
      <c r="AZ2082">
        <v>13800000</v>
      </c>
      <c r="BA2082" t="s">
        <v>39</v>
      </c>
      <c r="BB2082">
        <v>13800000</v>
      </c>
      <c r="BC2082">
        <v>61300000</v>
      </c>
      <c r="BD2082" t="s">
        <v>39</v>
      </c>
      <c r="BE2082">
        <v>61300000</v>
      </c>
      <c r="CC2082" t="s">
        <v>4607</v>
      </c>
      <c r="CD2082">
        <v>1</v>
      </c>
      <c r="CP2082" t="s">
        <v>7876</v>
      </c>
      <c r="CU2082">
        <v>20</v>
      </c>
    </row>
    <row r="2083" spans="1:99" x14ac:dyDescent="0.2">
      <c r="A2083" s="21" t="s">
        <v>23891</v>
      </c>
      <c r="B2083" t="s">
        <v>23892</v>
      </c>
      <c r="C2083" s="16">
        <v>41613</v>
      </c>
      <c r="D2083" t="s">
        <v>4476</v>
      </c>
      <c r="F2083" t="s">
        <v>53</v>
      </c>
      <c r="G2083" t="s">
        <v>23893</v>
      </c>
      <c r="H2083" t="s">
        <v>4503</v>
      </c>
      <c r="I2083" t="s">
        <v>213</v>
      </c>
      <c r="J2083" t="s">
        <v>23894</v>
      </c>
      <c r="K2083" t="s">
        <v>6610</v>
      </c>
      <c r="L2083" t="s">
        <v>23895</v>
      </c>
      <c r="M2083">
        <v>56.305</v>
      </c>
      <c r="N2083" t="s">
        <v>4484</v>
      </c>
      <c r="S2083" t="s">
        <v>4485</v>
      </c>
      <c r="T2083" t="s">
        <v>23896</v>
      </c>
      <c r="U2083" t="s">
        <v>23897</v>
      </c>
      <c r="V2083" t="s">
        <v>23898</v>
      </c>
      <c r="W2083" t="s">
        <v>23899</v>
      </c>
      <c r="X2083" t="s">
        <v>23900</v>
      </c>
      <c r="Y2083">
        <v>390284578771</v>
      </c>
      <c r="Z2083">
        <v>14</v>
      </c>
      <c r="AM2083">
        <v>4</v>
      </c>
      <c r="AN2083" t="s">
        <v>23901</v>
      </c>
      <c r="AO2083" s="18">
        <v>44470</v>
      </c>
      <c r="AP2083">
        <v>3</v>
      </c>
      <c r="AQ2083" t="s">
        <v>52</v>
      </c>
      <c r="AR2083" s="16">
        <v>42473</v>
      </c>
      <c r="AS2083">
        <v>900000</v>
      </c>
      <c r="AT2083" t="s">
        <v>35</v>
      </c>
      <c r="AU2083">
        <v>1015121</v>
      </c>
      <c r="AV2083">
        <v>900000</v>
      </c>
      <c r="AW2083" t="s">
        <v>35</v>
      </c>
      <c r="AX2083">
        <v>1015121</v>
      </c>
      <c r="AY2083" t="s">
        <v>213</v>
      </c>
      <c r="AZ2083">
        <v>1600000</v>
      </c>
      <c r="BA2083" t="s">
        <v>35</v>
      </c>
      <c r="BB2083">
        <v>1824601</v>
      </c>
      <c r="BC2083">
        <v>1600000</v>
      </c>
      <c r="BD2083" t="s">
        <v>35</v>
      </c>
      <c r="BE2083">
        <v>1824601</v>
      </c>
      <c r="CJ2083">
        <v>564620</v>
      </c>
      <c r="CK2083" t="s">
        <v>39</v>
      </c>
      <c r="CL2083">
        <v>564620</v>
      </c>
      <c r="CN2083" t="s">
        <v>4530</v>
      </c>
      <c r="CP2083" t="s">
        <v>5344</v>
      </c>
    </row>
    <row r="2084" spans="1:99" x14ac:dyDescent="0.2">
      <c r="A2084" s="21" t="s">
        <v>2141</v>
      </c>
      <c r="B2084" t="s">
        <v>2143</v>
      </c>
      <c r="C2084" s="16">
        <v>42370</v>
      </c>
      <c r="D2084" t="s">
        <v>4476</v>
      </c>
      <c r="F2084" t="s">
        <v>77</v>
      </c>
      <c r="G2084" t="s">
        <v>23902</v>
      </c>
      <c r="H2084" t="s">
        <v>4503</v>
      </c>
      <c r="I2084" t="s">
        <v>52</v>
      </c>
      <c r="J2084" t="s">
        <v>2142</v>
      </c>
      <c r="K2084" t="s">
        <v>4506</v>
      </c>
      <c r="L2084" t="s">
        <v>2144</v>
      </c>
      <c r="M2084">
        <v>56.686999999999998</v>
      </c>
      <c r="N2084" t="s">
        <v>4484</v>
      </c>
      <c r="S2084" t="s">
        <v>4485</v>
      </c>
      <c r="T2084" t="s">
        <v>2145</v>
      </c>
      <c r="U2084" t="s">
        <v>23903</v>
      </c>
      <c r="V2084" t="s">
        <v>23904</v>
      </c>
      <c r="W2084" t="s">
        <v>23905</v>
      </c>
      <c r="X2084" t="s">
        <v>23906</v>
      </c>
      <c r="Z2084">
        <v>14</v>
      </c>
      <c r="AM2084">
        <v>1</v>
      </c>
      <c r="AN2084" t="s">
        <v>23907</v>
      </c>
      <c r="AO2084" s="18">
        <v>44470</v>
      </c>
      <c r="AP2084">
        <v>5</v>
      </c>
      <c r="AQ2084" t="s">
        <v>52</v>
      </c>
      <c r="AR2084" s="16">
        <v>43523</v>
      </c>
      <c r="AS2084">
        <v>20000000</v>
      </c>
      <c r="AT2084" t="s">
        <v>39</v>
      </c>
      <c r="AU2084">
        <v>20000000</v>
      </c>
      <c r="AV2084">
        <v>20000000</v>
      </c>
      <c r="AW2084" t="s">
        <v>39</v>
      </c>
      <c r="AX2084">
        <v>20000000</v>
      </c>
      <c r="AY2084" t="s">
        <v>52</v>
      </c>
      <c r="AZ2084">
        <v>20000000</v>
      </c>
      <c r="BA2084" t="s">
        <v>39</v>
      </c>
      <c r="BB2084">
        <v>20000000</v>
      </c>
      <c r="BC2084">
        <v>20000000</v>
      </c>
      <c r="BD2084" t="s">
        <v>39</v>
      </c>
      <c r="BE2084">
        <v>20000000</v>
      </c>
      <c r="BF2084">
        <v>2</v>
      </c>
      <c r="BG2084">
        <v>12</v>
      </c>
      <c r="CC2084" t="s">
        <v>15701</v>
      </c>
      <c r="CD2084">
        <v>12</v>
      </c>
      <c r="CP2084" t="s">
        <v>7876</v>
      </c>
      <c r="CQ2084" t="s">
        <v>23908</v>
      </c>
    </row>
    <row r="2085" spans="1:99" x14ac:dyDescent="0.2">
      <c r="A2085" s="21" t="s">
        <v>23909</v>
      </c>
      <c r="B2085" t="s">
        <v>23910</v>
      </c>
      <c r="C2085" s="16">
        <v>40909</v>
      </c>
      <c r="D2085" t="s">
        <v>4501</v>
      </c>
      <c r="F2085" t="s">
        <v>77</v>
      </c>
      <c r="H2085" t="s">
        <v>4503</v>
      </c>
      <c r="I2085" t="s">
        <v>5130</v>
      </c>
      <c r="J2085" t="s">
        <v>3196</v>
      </c>
      <c r="K2085" t="s">
        <v>11917</v>
      </c>
      <c r="L2085" t="s">
        <v>23911</v>
      </c>
      <c r="M2085">
        <v>56.712000000000003</v>
      </c>
      <c r="N2085" t="s">
        <v>4484</v>
      </c>
      <c r="S2085" t="s">
        <v>4485</v>
      </c>
      <c r="T2085" t="s">
        <v>23912</v>
      </c>
      <c r="U2085" t="s">
        <v>23913</v>
      </c>
      <c r="V2085" t="s">
        <v>23914</v>
      </c>
      <c r="W2085" t="s">
        <v>23915</v>
      </c>
      <c r="X2085" t="s">
        <v>23916</v>
      </c>
      <c r="Y2085" t="s">
        <v>23917</v>
      </c>
      <c r="AM2085">
        <v>2</v>
      </c>
      <c r="AN2085" t="s">
        <v>23918</v>
      </c>
      <c r="AO2085" s="17">
        <v>18568</v>
      </c>
      <c r="AP2085">
        <v>6</v>
      </c>
      <c r="AR2085" s="16">
        <v>42541</v>
      </c>
      <c r="AY2085" t="s">
        <v>5130</v>
      </c>
      <c r="AZ2085">
        <v>5607355</v>
      </c>
      <c r="BA2085" t="s">
        <v>39</v>
      </c>
      <c r="BB2085">
        <v>5607355</v>
      </c>
      <c r="BC2085">
        <v>5607355</v>
      </c>
      <c r="BD2085" t="s">
        <v>39</v>
      </c>
      <c r="BE2085">
        <v>5607355</v>
      </c>
      <c r="BF2085">
        <v>2</v>
      </c>
      <c r="BG2085">
        <v>5</v>
      </c>
      <c r="CF2085">
        <v>0</v>
      </c>
      <c r="CG2085">
        <v>1</v>
      </c>
      <c r="CI2085" t="s">
        <v>4580</v>
      </c>
      <c r="CJ2085">
        <v>4111157</v>
      </c>
      <c r="CK2085" t="s">
        <v>39</v>
      </c>
      <c r="CL2085">
        <v>4111157</v>
      </c>
      <c r="CN2085" t="s">
        <v>4530</v>
      </c>
      <c r="CP2085" t="s">
        <v>4555</v>
      </c>
      <c r="CQ2085" t="s">
        <v>23919</v>
      </c>
      <c r="CU2085">
        <v>33</v>
      </c>
    </row>
    <row r="2086" spans="1:99" x14ac:dyDescent="0.2">
      <c r="A2086" s="21" t="s">
        <v>23920</v>
      </c>
      <c r="B2086" t="s">
        <v>23921</v>
      </c>
      <c r="C2086" s="16">
        <v>41870</v>
      </c>
      <c r="D2086" t="s">
        <v>4476</v>
      </c>
      <c r="G2086" t="s">
        <v>23922</v>
      </c>
      <c r="H2086" t="s">
        <v>4503</v>
      </c>
      <c r="I2086" t="s">
        <v>97</v>
      </c>
      <c r="J2086" t="s">
        <v>1276</v>
      </c>
      <c r="K2086" t="s">
        <v>17874</v>
      </c>
      <c r="L2086" t="s">
        <v>23923</v>
      </c>
      <c r="M2086">
        <v>56.933999999999997</v>
      </c>
      <c r="N2086" t="s">
        <v>4484</v>
      </c>
      <c r="S2086" t="s">
        <v>4485</v>
      </c>
      <c r="T2086" t="s">
        <v>23924</v>
      </c>
      <c r="U2086" t="s">
        <v>23925</v>
      </c>
      <c r="V2086" t="s">
        <v>23926</v>
      </c>
      <c r="W2086" t="s">
        <v>23927</v>
      </c>
      <c r="X2086" t="s">
        <v>23928</v>
      </c>
      <c r="Y2086">
        <v>32477423978</v>
      </c>
      <c r="Z2086">
        <v>1</v>
      </c>
      <c r="AM2086">
        <v>2</v>
      </c>
      <c r="AN2086" t="s">
        <v>23929</v>
      </c>
      <c r="AO2086" s="17">
        <v>18568</v>
      </c>
      <c r="AP2086">
        <v>5</v>
      </c>
      <c r="AR2086" s="16">
        <v>43320</v>
      </c>
      <c r="AS2086">
        <v>830000</v>
      </c>
      <c r="AT2086" t="s">
        <v>35</v>
      </c>
      <c r="AU2086">
        <v>963602</v>
      </c>
      <c r="AV2086">
        <v>830000</v>
      </c>
      <c r="AW2086" t="s">
        <v>35</v>
      </c>
      <c r="AX2086">
        <v>963602</v>
      </c>
      <c r="AY2086" t="s">
        <v>97</v>
      </c>
      <c r="AZ2086">
        <v>2123149</v>
      </c>
      <c r="BA2086" t="s">
        <v>39</v>
      </c>
      <c r="BB2086">
        <v>2123149</v>
      </c>
      <c r="BC2086">
        <v>2208801</v>
      </c>
      <c r="BD2086" t="s">
        <v>39</v>
      </c>
      <c r="BE2086">
        <v>2208801</v>
      </c>
      <c r="BF2086">
        <v>2</v>
      </c>
      <c r="BG2086">
        <v>8</v>
      </c>
      <c r="CC2086" t="s">
        <v>5151</v>
      </c>
      <c r="CD2086">
        <v>1</v>
      </c>
      <c r="CN2086" t="s">
        <v>4530</v>
      </c>
      <c r="CP2086" t="s">
        <v>8746</v>
      </c>
      <c r="CQ2086" t="s">
        <v>23930</v>
      </c>
      <c r="CU2086">
        <v>27</v>
      </c>
    </row>
    <row r="2087" spans="1:99" x14ac:dyDescent="0.2">
      <c r="A2087" s="21" t="s">
        <v>23931</v>
      </c>
      <c r="B2087" t="s">
        <v>23932</v>
      </c>
      <c r="C2087" s="16">
        <v>42278</v>
      </c>
      <c r="D2087" t="s">
        <v>4546</v>
      </c>
      <c r="F2087" t="s">
        <v>77</v>
      </c>
      <c r="G2087" t="s">
        <v>23933</v>
      </c>
      <c r="H2087" t="s">
        <v>4503</v>
      </c>
      <c r="I2087" t="s">
        <v>5286</v>
      </c>
      <c r="J2087" t="s">
        <v>174</v>
      </c>
      <c r="K2087" t="s">
        <v>4587</v>
      </c>
      <c r="L2087" t="s">
        <v>23934</v>
      </c>
      <c r="M2087">
        <v>57.027000000000001</v>
      </c>
      <c r="N2087" t="s">
        <v>4484</v>
      </c>
      <c r="S2087" t="s">
        <v>4485</v>
      </c>
      <c r="T2087" t="s">
        <v>23935</v>
      </c>
      <c r="X2087" t="s">
        <v>23936</v>
      </c>
      <c r="AM2087">
        <v>3</v>
      </c>
      <c r="AN2087" t="s">
        <v>23937</v>
      </c>
      <c r="AO2087" s="18">
        <v>44470</v>
      </c>
      <c r="AP2087">
        <v>3</v>
      </c>
      <c r="AR2087" s="16">
        <v>43801</v>
      </c>
      <c r="AY2087" t="s">
        <v>97</v>
      </c>
      <c r="AZ2087">
        <v>1251245</v>
      </c>
      <c r="BA2087" t="s">
        <v>39</v>
      </c>
      <c r="BB2087">
        <v>1251245</v>
      </c>
      <c r="BC2087">
        <v>1251245</v>
      </c>
      <c r="BD2087" t="s">
        <v>39</v>
      </c>
      <c r="BE2087">
        <v>1251245</v>
      </c>
      <c r="BF2087">
        <v>1</v>
      </c>
      <c r="BG2087">
        <v>2</v>
      </c>
      <c r="CN2087" t="s">
        <v>5008</v>
      </c>
      <c r="CP2087" t="s">
        <v>4716</v>
      </c>
      <c r="CQ2087" t="s">
        <v>23938</v>
      </c>
    </row>
    <row r="2088" spans="1:99" x14ac:dyDescent="0.2">
      <c r="A2088" s="21" t="s">
        <v>23939</v>
      </c>
      <c r="B2088" t="s">
        <v>23940</v>
      </c>
      <c r="C2088" s="16">
        <v>42736</v>
      </c>
      <c r="D2088" t="s">
        <v>4501</v>
      </c>
      <c r="F2088" t="s">
        <v>53</v>
      </c>
      <c r="G2088" t="s">
        <v>23941</v>
      </c>
    </row>
    <row r="2089" spans="1:99" x14ac:dyDescent="0.2">
      <c r="A2089" s="21" t="s">
        <v>23942</v>
      </c>
      <c r="B2089" t="s">
        <v>23943</v>
      </c>
      <c r="C2089" s="16">
        <v>41640</v>
      </c>
      <c r="D2089" t="s">
        <v>4501</v>
      </c>
      <c r="E2089" t="s">
        <v>4881</v>
      </c>
      <c r="F2089" t="s">
        <v>77</v>
      </c>
      <c r="G2089" t="s">
        <v>23944</v>
      </c>
      <c r="H2089" t="s">
        <v>4503</v>
      </c>
      <c r="I2089" t="s">
        <v>52</v>
      </c>
      <c r="J2089" t="s">
        <v>23945</v>
      </c>
      <c r="K2089" t="s">
        <v>5220</v>
      </c>
      <c r="L2089" t="s">
        <v>23946</v>
      </c>
      <c r="M2089">
        <v>57.213000000000001</v>
      </c>
      <c r="N2089" t="s">
        <v>4484</v>
      </c>
      <c r="O2089" s="16">
        <v>42745</v>
      </c>
      <c r="P2089" t="s">
        <v>4476</v>
      </c>
      <c r="S2089" t="s">
        <v>4485</v>
      </c>
      <c r="T2089" t="s">
        <v>23947</v>
      </c>
      <c r="U2089" t="s">
        <v>23948</v>
      </c>
      <c r="V2089" t="s">
        <v>23949</v>
      </c>
      <c r="W2089" t="s">
        <v>23950</v>
      </c>
      <c r="X2089" t="s">
        <v>23951</v>
      </c>
      <c r="Y2089" t="s">
        <v>23952</v>
      </c>
      <c r="Z2089">
        <v>9</v>
      </c>
      <c r="AM2089">
        <v>3</v>
      </c>
      <c r="AN2089" t="s">
        <v>23953</v>
      </c>
      <c r="AO2089" s="17">
        <v>18568</v>
      </c>
      <c r="AP2089">
        <v>3</v>
      </c>
      <c r="AQ2089" t="s">
        <v>203</v>
      </c>
      <c r="AR2089" s="16">
        <v>42614</v>
      </c>
      <c r="AS2089">
        <v>200000</v>
      </c>
      <c r="AT2089" t="s">
        <v>39</v>
      </c>
      <c r="AU2089">
        <v>200000</v>
      </c>
      <c r="AV2089">
        <v>200000</v>
      </c>
      <c r="AW2089" t="s">
        <v>39</v>
      </c>
      <c r="AX2089">
        <v>200000</v>
      </c>
      <c r="AY2089" t="s">
        <v>52</v>
      </c>
      <c r="AZ2089">
        <v>788119</v>
      </c>
      <c r="BA2089" t="s">
        <v>39</v>
      </c>
      <c r="BB2089">
        <v>788119</v>
      </c>
      <c r="BC2089">
        <v>788119</v>
      </c>
      <c r="BD2089" t="s">
        <v>39</v>
      </c>
      <c r="BE2089">
        <v>788119</v>
      </c>
      <c r="BH2089" t="s">
        <v>23954</v>
      </c>
      <c r="BI2089" t="s">
        <v>23955</v>
      </c>
      <c r="BJ2089" s="16">
        <v>42745</v>
      </c>
      <c r="BK2089" t="s">
        <v>4476</v>
      </c>
      <c r="BO2089" t="s">
        <v>5195</v>
      </c>
      <c r="CC2089" t="s">
        <v>23956</v>
      </c>
      <c r="CD2089">
        <v>8</v>
      </c>
      <c r="CN2089" t="s">
        <v>4530</v>
      </c>
      <c r="CP2089" t="s">
        <v>8746</v>
      </c>
      <c r="CR2089" t="s">
        <v>23957</v>
      </c>
      <c r="CS2089" t="s">
        <v>23958</v>
      </c>
    </row>
    <row r="2090" spans="1:99" x14ac:dyDescent="0.2">
      <c r="A2090" s="21" t="s">
        <v>23959</v>
      </c>
      <c r="B2090" t="s">
        <v>23960</v>
      </c>
      <c r="C2090" s="16">
        <v>42201</v>
      </c>
      <c r="D2090" t="s">
        <v>4476</v>
      </c>
      <c r="F2090" t="s">
        <v>77</v>
      </c>
      <c r="G2090" t="s">
        <v>23961</v>
      </c>
      <c r="H2090" t="s">
        <v>4503</v>
      </c>
      <c r="I2090" t="s">
        <v>97</v>
      </c>
      <c r="J2090" t="s">
        <v>23962</v>
      </c>
      <c r="K2090" t="s">
        <v>4696</v>
      </c>
      <c r="L2090" t="s">
        <v>23963</v>
      </c>
      <c r="M2090">
        <v>57.371000000000002</v>
      </c>
      <c r="N2090" t="s">
        <v>4484</v>
      </c>
      <c r="S2090" t="s">
        <v>4485</v>
      </c>
      <c r="T2090" t="s">
        <v>23964</v>
      </c>
      <c r="U2090" t="s">
        <v>23965</v>
      </c>
      <c r="W2090" t="s">
        <v>23966</v>
      </c>
      <c r="X2090" t="s">
        <v>23967</v>
      </c>
      <c r="Y2090" t="s">
        <v>23968</v>
      </c>
      <c r="Z2090">
        <v>3</v>
      </c>
      <c r="AM2090">
        <v>4</v>
      </c>
      <c r="AN2090" t="s">
        <v>23969</v>
      </c>
      <c r="AO2090" s="17">
        <v>18568</v>
      </c>
      <c r="AP2090">
        <v>3</v>
      </c>
      <c r="AR2090" s="16">
        <v>43167</v>
      </c>
      <c r="AY2090" t="s">
        <v>97</v>
      </c>
      <c r="AZ2090">
        <v>1020000</v>
      </c>
      <c r="BA2090" t="s">
        <v>39</v>
      </c>
      <c r="BB2090">
        <v>1020000</v>
      </c>
      <c r="BC2090">
        <v>1020000</v>
      </c>
      <c r="BD2090" t="s">
        <v>39</v>
      </c>
      <c r="BE2090">
        <v>1020000</v>
      </c>
      <c r="BG2090">
        <v>7</v>
      </c>
      <c r="CC2090" t="s">
        <v>5620</v>
      </c>
      <c r="CD2090">
        <v>2</v>
      </c>
      <c r="CF2090">
        <v>0</v>
      </c>
      <c r="CG2090">
        <v>2</v>
      </c>
      <c r="CI2090" t="s">
        <v>10213</v>
      </c>
    </row>
    <row r="2091" spans="1:99" x14ac:dyDescent="0.2">
      <c r="A2091" s="21" t="s">
        <v>23970</v>
      </c>
      <c r="B2091" t="s">
        <v>23971</v>
      </c>
      <c r="C2091" s="16">
        <v>41888</v>
      </c>
      <c r="D2091" t="s">
        <v>4476</v>
      </c>
      <c r="G2091" t="s">
        <v>23972</v>
      </c>
      <c r="H2091" t="s">
        <v>4503</v>
      </c>
      <c r="I2091" t="s">
        <v>5286</v>
      </c>
      <c r="J2091" t="s">
        <v>23973</v>
      </c>
      <c r="K2091" t="s">
        <v>6139</v>
      </c>
      <c r="L2091" t="s">
        <v>23974</v>
      </c>
      <c r="M2091">
        <v>57.387999999999998</v>
      </c>
      <c r="N2091" t="s">
        <v>4484</v>
      </c>
      <c r="S2091" t="s">
        <v>4485</v>
      </c>
      <c r="T2091" t="s">
        <v>23975</v>
      </c>
      <c r="U2091" t="s">
        <v>23976</v>
      </c>
      <c r="V2091" t="s">
        <v>23977</v>
      </c>
      <c r="W2091" t="s">
        <v>23978</v>
      </c>
      <c r="X2091" t="s">
        <v>23979</v>
      </c>
      <c r="Y2091" t="s">
        <v>23980</v>
      </c>
      <c r="Z2091">
        <v>8</v>
      </c>
      <c r="AM2091">
        <v>2</v>
      </c>
      <c r="AN2091" t="s">
        <v>23981</v>
      </c>
      <c r="AO2091" s="17">
        <v>18568</v>
      </c>
      <c r="AP2091">
        <v>4</v>
      </c>
      <c r="AQ2091" t="s">
        <v>52</v>
      </c>
      <c r="AR2091" s="16">
        <v>44285</v>
      </c>
      <c r="AS2091">
        <v>5000000</v>
      </c>
      <c r="AT2091" t="s">
        <v>35</v>
      </c>
      <c r="AU2091">
        <v>5861575</v>
      </c>
      <c r="AV2091">
        <v>1000000</v>
      </c>
      <c r="AW2091" t="s">
        <v>35</v>
      </c>
      <c r="AX2091">
        <v>1138649</v>
      </c>
      <c r="AY2091" t="s">
        <v>91</v>
      </c>
      <c r="AZ2091">
        <v>1990000</v>
      </c>
      <c r="BA2091" t="s">
        <v>35</v>
      </c>
      <c r="BB2091">
        <v>2240695</v>
      </c>
      <c r="BC2091">
        <v>6990000</v>
      </c>
      <c r="BD2091" t="s">
        <v>35</v>
      </c>
      <c r="BE2091">
        <v>8102270</v>
      </c>
      <c r="CN2091" t="s">
        <v>4530</v>
      </c>
      <c r="CP2091" t="s">
        <v>5594</v>
      </c>
    </row>
    <row r="2092" spans="1:99" x14ac:dyDescent="0.2">
      <c r="A2092" s="21" t="s">
        <v>23982</v>
      </c>
      <c r="B2092" t="s">
        <v>23983</v>
      </c>
      <c r="C2092" s="16">
        <v>43525</v>
      </c>
      <c r="D2092" t="s">
        <v>4546</v>
      </c>
      <c r="H2092" t="s">
        <v>4503</v>
      </c>
      <c r="I2092" t="s">
        <v>52</v>
      </c>
      <c r="J2092" t="s">
        <v>73</v>
      </c>
      <c r="K2092" t="s">
        <v>6956</v>
      </c>
      <c r="L2092" t="s">
        <v>23984</v>
      </c>
      <c r="M2092">
        <v>57.942999999999998</v>
      </c>
      <c r="N2092" t="s">
        <v>4484</v>
      </c>
      <c r="S2092" t="s">
        <v>4485</v>
      </c>
      <c r="T2092" t="s">
        <v>23985</v>
      </c>
      <c r="V2092" t="s">
        <v>23986</v>
      </c>
      <c r="W2092" t="s">
        <v>23987</v>
      </c>
      <c r="X2092" t="s">
        <v>23988</v>
      </c>
      <c r="Y2092" t="s">
        <v>23989</v>
      </c>
      <c r="Z2092">
        <v>2</v>
      </c>
      <c r="AO2092" s="17">
        <v>18568</v>
      </c>
      <c r="AP2092">
        <v>3</v>
      </c>
      <c r="AQ2092" t="s">
        <v>52</v>
      </c>
      <c r="AR2092" s="16">
        <v>44044</v>
      </c>
      <c r="AS2092">
        <v>720000</v>
      </c>
      <c r="AT2092" t="s">
        <v>35</v>
      </c>
      <c r="AU2092">
        <v>848073</v>
      </c>
      <c r="AV2092">
        <v>720000</v>
      </c>
      <c r="AW2092" t="s">
        <v>35</v>
      </c>
      <c r="AX2092">
        <v>848073</v>
      </c>
      <c r="AY2092" t="s">
        <v>52</v>
      </c>
      <c r="AZ2092">
        <v>890000</v>
      </c>
      <c r="BA2092" t="s">
        <v>35</v>
      </c>
      <c r="BB2092">
        <v>1035298</v>
      </c>
      <c r="BC2092">
        <v>890000</v>
      </c>
      <c r="BD2092" t="s">
        <v>35</v>
      </c>
      <c r="BE2092">
        <v>1035298</v>
      </c>
      <c r="BG2092">
        <v>3</v>
      </c>
      <c r="CN2092" t="s">
        <v>4530</v>
      </c>
      <c r="CP2092" t="s">
        <v>4555</v>
      </c>
      <c r="CQ2092" t="s">
        <v>23990</v>
      </c>
    </row>
    <row r="2093" spans="1:99" x14ac:dyDescent="0.2">
      <c r="A2093" s="21" t="s">
        <v>23991</v>
      </c>
      <c r="B2093" t="s">
        <v>23992</v>
      </c>
      <c r="C2093" s="16">
        <v>43101</v>
      </c>
      <c r="D2093" t="s">
        <v>4501</v>
      </c>
      <c r="G2093" t="s">
        <v>23993</v>
      </c>
      <c r="H2093" t="s">
        <v>4503</v>
      </c>
      <c r="I2093" t="s">
        <v>52</v>
      </c>
      <c r="J2093" t="s">
        <v>23994</v>
      </c>
      <c r="K2093" t="s">
        <v>4506</v>
      </c>
      <c r="L2093" t="s">
        <v>23995</v>
      </c>
      <c r="M2093">
        <v>58.228999999999999</v>
      </c>
      <c r="N2093" t="s">
        <v>4484</v>
      </c>
      <c r="S2093" t="s">
        <v>4485</v>
      </c>
      <c r="T2093" t="s">
        <v>23996</v>
      </c>
      <c r="U2093" t="s">
        <v>23997</v>
      </c>
      <c r="W2093" t="s">
        <v>23998</v>
      </c>
      <c r="X2093" t="s">
        <v>23999</v>
      </c>
      <c r="AM2093">
        <v>1</v>
      </c>
      <c r="AN2093" t="s">
        <v>24000</v>
      </c>
      <c r="AO2093" s="17">
        <v>18568</v>
      </c>
      <c r="AP2093">
        <v>3</v>
      </c>
      <c r="AQ2093" t="s">
        <v>52</v>
      </c>
      <c r="AR2093" s="16">
        <v>44369</v>
      </c>
      <c r="AS2093">
        <v>249464</v>
      </c>
      <c r="AT2093" t="s">
        <v>1244</v>
      </c>
      <c r="AU2093">
        <v>347988</v>
      </c>
      <c r="AV2093">
        <v>249464</v>
      </c>
      <c r="AW2093" t="s">
        <v>1244</v>
      </c>
      <c r="AX2093">
        <v>347988</v>
      </c>
      <c r="AY2093" t="s">
        <v>52</v>
      </c>
      <c r="AZ2093">
        <v>547362</v>
      </c>
      <c r="BA2093" t="s">
        <v>39</v>
      </c>
      <c r="BB2093">
        <v>547362</v>
      </c>
      <c r="BC2093">
        <v>547362</v>
      </c>
      <c r="BD2093" t="s">
        <v>39</v>
      </c>
      <c r="BE2093">
        <v>547362</v>
      </c>
      <c r="BF2093">
        <v>1</v>
      </c>
      <c r="BG2093">
        <v>1</v>
      </c>
      <c r="CP2093" t="s">
        <v>19400</v>
      </c>
      <c r="CQ2093" t="s">
        <v>24001</v>
      </c>
    </row>
    <row r="2094" spans="1:99" x14ac:dyDescent="0.2">
      <c r="A2094" s="21" t="s">
        <v>24002</v>
      </c>
      <c r="B2094" t="s">
        <v>24003</v>
      </c>
      <c r="C2094" s="16">
        <v>43101</v>
      </c>
      <c r="D2094" t="s">
        <v>4501</v>
      </c>
      <c r="G2094" t="s">
        <v>24004</v>
      </c>
    </row>
    <row r="2095" spans="1:99" x14ac:dyDescent="0.2">
      <c r="A2095" s="21" t="s">
        <v>3505</v>
      </c>
      <c r="B2095" t="s">
        <v>3507</v>
      </c>
      <c r="C2095" s="16">
        <v>41061</v>
      </c>
      <c r="D2095" t="s">
        <v>4546</v>
      </c>
      <c r="F2095" t="s">
        <v>77</v>
      </c>
      <c r="G2095" t="s">
        <v>24005</v>
      </c>
      <c r="H2095" t="s">
        <v>4503</v>
      </c>
      <c r="I2095" t="s">
        <v>213</v>
      </c>
      <c r="J2095" t="s">
        <v>3506</v>
      </c>
      <c r="K2095" t="s">
        <v>14893</v>
      </c>
      <c r="L2095" t="s">
        <v>3508</v>
      </c>
      <c r="M2095">
        <v>58.771000000000001</v>
      </c>
      <c r="N2095" t="s">
        <v>4484</v>
      </c>
      <c r="S2095" t="s">
        <v>4485</v>
      </c>
      <c r="T2095" t="s">
        <v>3509</v>
      </c>
      <c r="U2095" t="s">
        <v>24006</v>
      </c>
      <c r="V2095" t="s">
        <v>24007</v>
      </c>
      <c r="W2095" t="s">
        <v>24008</v>
      </c>
      <c r="X2095" t="s">
        <v>24009</v>
      </c>
      <c r="Y2095">
        <v>441223298855</v>
      </c>
      <c r="Z2095">
        <v>19</v>
      </c>
      <c r="AM2095">
        <v>1</v>
      </c>
      <c r="AN2095" t="s">
        <v>24010</v>
      </c>
      <c r="AO2095" s="17">
        <v>18568</v>
      </c>
      <c r="AP2095">
        <v>3</v>
      </c>
      <c r="AQ2095" t="s">
        <v>52</v>
      </c>
      <c r="AR2095" s="16">
        <v>42748</v>
      </c>
      <c r="AS2095">
        <v>1000000</v>
      </c>
      <c r="AT2095" t="s">
        <v>1244</v>
      </c>
      <c r="AU2095">
        <v>1218074</v>
      </c>
      <c r="AV2095">
        <v>1000000</v>
      </c>
      <c r="AW2095" t="s">
        <v>1244</v>
      </c>
      <c r="AX2095">
        <v>1218074</v>
      </c>
      <c r="AY2095" t="s">
        <v>213</v>
      </c>
      <c r="AZ2095">
        <v>1751565</v>
      </c>
      <c r="BA2095" t="s">
        <v>39</v>
      </c>
      <c r="BB2095">
        <v>1751565</v>
      </c>
      <c r="BC2095">
        <v>1751565</v>
      </c>
      <c r="BD2095" t="s">
        <v>39</v>
      </c>
      <c r="BE2095">
        <v>1751565</v>
      </c>
      <c r="BF2095">
        <v>1</v>
      </c>
      <c r="BG2095">
        <v>3</v>
      </c>
      <c r="CP2095" t="s">
        <v>24011</v>
      </c>
      <c r="CQ2095" t="s">
        <v>24012</v>
      </c>
      <c r="CU2095">
        <v>2</v>
      </c>
    </row>
    <row r="2096" spans="1:99" x14ac:dyDescent="0.2">
      <c r="A2096" s="21" t="s">
        <v>24013</v>
      </c>
      <c r="B2096" t="s">
        <v>24014</v>
      </c>
      <c r="C2096" s="16">
        <v>41474</v>
      </c>
      <c r="D2096" t="s">
        <v>4476</v>
      </c>
      <c r="F2096" t="s">
        <v>53</v>
      </c>
      <c r="G2096" t="s">
        <v>24015</v>
      </c>
      <c r="H2096" t="s">
        <v>4503</v>
      </c>
      <c r="I2096" t="s">
        <v>97</v>
      </c>
      <c r="J2096" t="s">
        <v>24016</v>
      </c>
      <c r="K2096" t="s">
        <v>5500</v>
      </c>
      <c r="L2096" t="s">
        <v>24017</v>
      </c>
      <c r="M2096">
        <v>58.945999999999998</v>
      </c>
      <c r="N2096" t="s">
        <v>4484</v>
      </c>
      <c r="S2096" t="s">
        <v>4485</v>
      </c>
      <c r="T2096" t="s">
        <v>24018</v>
      </c>
      <c r="U2096" t="s">
        <v>24019</v>
      </c>
      <c r="V2096" t="s">
        <v>24020</v>
      </c>
      <c r="W2096" t="s">
        <v>24021</v>
      </c>
      <c r="X2096" t="s">
        <v>24022</v>
      </c>
      <c r="Z2096">
        <v>3</v>
      </c>
      <c r="AM2096">
        <v>3</v>
      </c>
      <c r="AN2096" t="s">
        <v>24023</v>
      </c>
      <c r="AO2096" s="17">
        <v>18568</v>
      </c>
      <c r="AP2096">
        <v>4</v>
      </c>
      <c r="AR2096" s="16">
        <v>43172</v>
      </c>
      <c r="AS2096">
        <v>700000</v>
      </c>
      <c r="AT2096" t="s">
        <v>35</v>
      </c>
      <c r="AU2096">
        <v>867516</v>
      </c>
      <c r="AV2096">
        <v>700000</v>
      </c>
      <c r="AW2096" t="s">
        <v>35</v>
      </c>
      <c r="AX2096">
        <v>867516</v>
      </c>
      <c r="AY2096" t="s">
        <v>97</v>
      </c>
      <c r="AZ2096">
        <v>1735000</v>
      </c>
      <c r="BA2096" t="s">
        <v>35</v>
      </c>
      <c r="BB2096">
        <v>2023109</v>
      </c>
      <c r="BC2096">
        <v>1735000</v>
      </c>
      <c r="BD2096" t="s">
        <v>35</v>
      </c>
      <c r="BE2096">
        <v>2023109</v>
      </c>
      <c r="BG2096">
        <v>3</v>
      </c>
      <c r="CN2096" t="s">
        <v>4530</v>
      </c>
      <c r="CP2096" t="s">
        <v>4716</v>
      </c>
      <c r="CQ2096" t="s">
        <v>24024</v>
      </c>
      <c r="CU2096">
        <v>12</v>
      </c>
    </row>
    <row r="2097" spans="1:99" x14ac:dyDescent="0.2">
      <c r="A2097" s="21" t="s">
        <v>24025</v>
      </c>
      <c r="B2097" t="s">
        <v>24026</v>
      </c>
      <c r="C2097" s="16">
        <v>42156</v>
      </c>
      <c r="D2097" t="s">
        <v>4546</v>
      </c>
      <c r="F2097" t="s">
        <v>53</v>
      </c>
      <c r="G2097" t="s">
        <v>24027</v>
      </c>
      <c r="H2097" t="s">
        <v>4503</v>
      </c>
      <c r="I2097" t="s">
        <v>5369</v>
      </c>
      <c r="J2097" t="s">
        <v>24028</v>
      </c>
      <c r="K2097" t="s">
        <v>5865</v>
      </c>
      <c r="L2097" t="s">
        <v>24029</v>
      </c>
      <c r="M2097">
        <v>59.03</v>
      </c>
      <c r="N2097" t="s">
        <v>4484</v>
      </c>
      <c r="S2097" t="s">
        <v>4485</v>
      </c>
      <c r="T2097" t="s">
        <v>24030</v>
      </c>
      <c r="U2097" t="s">
        <v>24031</v>
      </c>
      <c r="V2097" t="s">
        <v>24032</v>
      </c>
      <c r="W2097" t="s">
        <v>24033</v>
      </c>
      <c r="X2097" t="s">
        <v>24034</v>
      </c>
      <c r="Y2097">
        <v>4915738770969</v>
      </c>
      <c r="Z2097">
        <v>5</v>
      </c>
      <c r="AA2097" t="s">
        <v>12426</v>
      </c>
      <c r="AM2097">
        <v>1</v>
      </c>
      <c r="AN2097" t="s">
        <v>24035</v>
      </c>
      <c r="AO2097" s="17">
        <v>18568</v>
      </c>
      <c r="AP2097">
        <v>5</v>
      </c>
      <c r="AQ2097" t="s">
        <v>52</v>
      </c>
      <c r="AR2097" s="16">
        <v>44125</v>
      </c>
      <c r="AY2097" t="s">
        <v>52</v>
      </c>
      <c r="AZ2097">
        <v>21558</v>
      </c>
      <c r="BA2097" t="s">
        <v>39</v>
      </c>
      <c r="BB2097">
        <v>21558</v>
      </c>
      <c r="BC2097">
        <v>283407</v>
      </c>
      <c r="BD2097" t="s">
        <v>39</v>
      </c>
      <c r="BE2097">
        <v>283407</v>
      </c>
      <c r="BF2097">
        <v>1</v>
      </c>
      <c r="BG2097">
        <v>6</v>
      </c>
      <c r="CC2097" t="s">
        <v>4607</v>
      </c>
      <c r="CD2097">
        <v>1</v>
      </c>
      <c r="CN2097" t="s">
        <v>5008</v>
      </c>
      <c r="CP2097" t="s">
        <v>4728</v>
      </c>
      <c r="CQ2097" t="s">
        <v>24036</v>
      </c>
      <c r="CU2097">
        <v>28</v>
      </c>
    </row>
    <row r="2098" spans="1:99" x14ac:dyDescent="0.2">
      <c r="A2098" s="21" t="s">
        <v>24037</v>
      </c>
      <c r="B2098" t="s">
        <v>24038</v>
      </c>
      <c r="C2098" s="16">
        <v>42036</v>
      </c>
      <c r="D2098" t="s">
        <v>4546</v>
      </c>
      <c r="F2098" t="s">
        <v>77</v>
      </c>
      <c r="G2098" t="s">
        <v>24039</v>
      </c>
      <c r="H2098" t="s">
        <v>4503</v>
      </c>
      <c r="I2098" t="s">
        <v>52</v>
      </c>
      <c r="J2098" t="s">
        <v>24040</v>
      </c>
      <c r="K2098" t="s">
        <v>10835</v>
      </c>
      <c r="L2098" t="s">
        <v>24041</v>
      </c>
      <c r="M2098">
        <v>59.186999999999998</v>
      </c>
      <c r="N2098" t="s">
        <v>4484</v>
      </c>
      <c r="S2098" t="s">
        <v>4485</v>
      </c>
      <c r="T2098" t="s">
        <v>24042</v>
      </c>
      <c r="U2098" t="s">
        <v>24043</v>
      </c>
      <c r="V2098" t="s">
        <v>24044</v>
      </c>
      <c r="W2098" t="s">
        <v>24045</v>
      </c>
      <c r="X2098" t="s">
        <v>24046</v>
      </c>
      <c r="Y2098">
        <v>358443092580</v>
      </c>
      <c r="Z2098">
        <v>1</v>
      </c>
      <c r="AM2098">
        <v>2</v>
      </c>
      <c r="AN2098" t="s">
        <v>24047</v>
      </c>
      <c r="AO2098" s="17">
        <v>18568</v>
      </c>
      <c r="AP2098">
        <v>3</v>
      </c>
      <c r="AQ2098" t="s">
        <v>52</v>
      </c>
      <c r="AR2098" s="16">
        <v>43949</v>
      </c>
      <c r="AY2098" t="s">
        <v>52</v>
      </c>
      <c r="AZ2098">
        <v>120000</v>
      </c>
      <c r="BA2098" t="s">
        <v>39</v>
      </c>
      <c r="BB2098">
        <v>120000</v>
      </c>
      <c r="BC2098">
        <v>120000</v>
      </c>
      <c r="BD2098" t="s">
        <v>39</v>
      </c>
      <c r="BE2098">
        <v>120000</v>
      </c>
      <c r="BF2098">
        <v>1</v>
      </c>
      <c r="BG2098">
        <v>3</v>
      </c>
      <c r="CC2098" t="s">
        <v>4847</v>
      </c>
      <c r="CD2098">
        <v>6</v>
      </c>
      <c r="CF2098">
        <v>0</v>
      </c>
      <c r="CG2098">
        <v>2</v>
      </c>
      <c r="CI2098" t="s">
        <v>4498</v>
      </c>
    </row>
    <row r="2099" spans="1:99" x14ac:dyDescent="0.2">
      <c r="A2099" s="21" t="s">
        <v>3094</v>
      </c>
      <c r="B2099" t="s">
        <v>3096</v>
      </c>
      <c r="C2099" s="16">
        <v>41988</v>
      </c>
      <c r="D2099" t="s">
        <v>4476</v>
      </c>
      <c r="F2099" t="s">
        <v>77</v>
      </c>
      <c r="G2099" t="s">
        <v>24048</v>
      </c>
      <c r="H2099" t="s">
        <v>3555</v>
      </c>
      <c r="I2099" t="s">
        <v>97</v>
      </c>
      <c r="J2099" t="s">
        <v>3095</v>
      </c>
      <c r="K2099" t="s">
        <v>4506</v>
      </c>
      <c r="L2099" t="s">
        <v>3097</v>
      </c>
      <c r="M2099">
        <v>59.573999999999998</v>
      </c>
      <c r="N2099" t="s">
        <v>4484</v>
      </c>
      <c r="O2099" s="16">
        <v>44307</v>
      </c>
      <c r="P2099" t="s">
        <v>4476</v>
      </c>
      <c r="S2099" t="s">
        <v>4485</v>
      </c>
      <c r="T2099" t="s">
        <v>3098</v>
      </c>
      <c r="U2099" t="s">
        <v>24049</v>
      </c>
      <c r="V2099" t="s">
        <v>24050</v>
      </c>
      <c r="W2099" t="s">
        <v>24051</v>
      </c>
      <c r="X2099" t="s">
        <v>24052</v>
      </c>
      <c r="Y2099" t="s">
        <v>24053</v>
      </c>
      <c r="Z2099">
        <v>44</v>
      </c>
      <c r="AM2099">
        <v>2</v>
      </c>
      <c r="AN2099" t="s">
        <v>24054</v>
      </c>
      <c r="AO2099" s="17">
        <v>18568</v>
      </c>
      <c r="AP2099">
        <v>3</v>
      </c>
      <c r="AQ2099" t="s">
        <v>2596</v>
      </c>
      <c r="AR2099" s="16">
        <v>43081</v>
      </c>
      <c r="AY2099" t="s">
        <v>97</v>
      </c>
      <c r="BF2099">
        <v>2</v>
      </c>
      <c r="BG2099">
        <v>5</v>
      </c>
      <c r="BQ2099" s="16">
        <v>44307</v>
      </c>
      <c r="BT2099">
        <v>55000000</v>
      </c>
      <c r="BU2099" t="s">
        <v>1244</v>
      </c>
      <c r="BV2099">
        <v>76623014</v>
      </c>
      <c r="BW2099">
        <v>365000000</v>
      </c>
      <c r="BX2099" t="s">
        <v>1244</v>
      </c>
      <c r="BY2099">
        <v>508498188</v>
      </c>
      <c r="BZ2099" t="s">
        <v>24055</v>
      </c>
      <c r="CA2099" t="s">
        <v>24056</v>
      </c>
      <c r="CB2099" t="s">
        <v>4979</v>
      </c>
      <c r="CC2099" t="s">
        <v>24057</v>
      </c>
      <c r="CD2099">
        <v>40</v>
      </c>
      <c r="CP2099" t="s">
        <v>4555</v>
      </c>
      <c r="CQ2099" t="s">
        <v>24058</v>
      </c>
      <c r="CU2099">
        <v>22</v>
      </c>
    </row>
    <row r="2100" spans="1:99" x14ac:dyDescent="0.2">
      <c r="A2100" s="21" t="s">
        <v>514</v>
      </c>
      <c r="B2100" t="s">
        <v>515</v>
      </c>
      <c r="C2100" s="16">
        <v>42005</v>
      </c>
      <c r="D2100" t="s">
        <v>4501</v>
      </c>
      <c r="F2100" t="s">
        <v>77</v>
      </c>
      <c r="G2100" t="s">
        <v>24059</v>
      </c>
      <c r="H2100" t="s">
        <v>4503</v>
      </c>
      <c r="I2100" t="s">
        <v>97</v>
      </c>
      <c r="J2100" t="s">
        <v>512</v>
      </c>
      <c r="K2100" t="s">
        <v>24060</v>
      </c>
      <c r="L2100" t="s">
        <v>516</v>
      </c>
      <c r="M2100">
        <v>59.654000000000003</v>
      </c>
      <c r="N2100" t="s">
        <v>4484</v>
      </c>
      <c r="S2100" t="s">
        <v>4485</v>
      </c>
      <c r="T2100" t="s">
        <v>517</v>
      </c>
      <c r="U2100" t="s">
        <v>24061</v>
      </c>
      <c r="V2100" t="s">
        <v>24062</v>
      </c>
      <c r="W2100" t="s">
        <v>24063</v>
      </c>
      <c r="X2100" t="s">
        <v>24064</v>
      </c>
      <c r="Z2100">
        <v>18</v>
      </c>
      <c r="AM2100">
        <v>1</v>
      </c>
      <c r="AN2100" t="s">
        <v>24065</v>
      </c>
      <c r="AO2100" s="18">
        <v>44470</v>
      </c>
      <c r="AP2100">
        <v>3</v>
      </c>
      <c r="AR2100" s="16">
        <v>43812</v>
      </c>
      <c r="AS2100">
        <v>2200000</v>
      </c>
      <c r="AT2100" t="s">
        <v>35</v>
      </c>
      <c r="AU2100">
        <v>2446510</v>
      </c>
      <c r="AV2100">
        <v>2200000</v>
      </c>
      <c r="AW2100" t="s">
        <v>35</v>
      </c>
      <c r="AX2100">
        <v>2446510</v>
      </c>
      <c r="AY2100" t="s">
        <v>97</v>
      </c>
      <c r="AZ2100">
        <v>3200000</v>
      </c>
      <c r="BA2100" t="s">
        <v>35</v>
      </c>
      <c r="BB2100">
        <v>3584187</v>
      </c>
      <c r="BC2100">
        <v>3584187</v>
      </c>
      <c r="BD2100" t="s">
        <v>39</v>
      </c>
      <c r="BE2100">
        <v>3584187</v>
      </c>
      <c r="BF2100">
        <v>1</v>
      </c>
      <c r="BG2100">
        <v>3</v>
      </c>
      <c r="CC2100" t="s">
        <v>10689</v>
      </c>
      <c r="CD2100">
        <v>3</v>
      </c>
      <c r="CF2100">
        <v>2</v>
      </c>
      <c r="CG2100">
        <v>0</v>
      </c>
      <c r="CH2100" t="s">
        <v>4629</v>
      </c>
    </row>
    <row r="2101" spans="1:99" x14ac:dyDescent="0.2">
      <c r="A2101" s="21" t="s">
        <v>24066</v>
      </c>
      <c r="B2101" t="s">
        <v>24067</v>
      </c>
      <c r="C2101" s="16">
        <v>43101</v>
      </c>
      <c r="D2101" t="s">
        <v>4501</v>
      </c>
      <c r="G2101" t="s">
        <v>24068</v>
      </c>
      <c r="H2101" t="s">
        <v>4503</v>
      </c>
      <c r="I2101" t="s">
        <v>97</v>
      </c>
      <c r="J2101" t="s">
        <v>135</v>
      </c>
      <c r="K2101" t="s">
        <v>4654</v>
      </c>
      <c r="L2101" t="s">
        <v>24069</v>
      </c>
      <c r="M2101">
        <v>59.774999999999999</v>
      </c>
      <c r="N2101" t="s">
        <v>4484</v>
      </c>
      <c r="S2101" t="s">
        <v>4485</v>
      </c>
      <c r="T2101" t="s">
        <v>24070</v>
      </c>
      <c r="U2101" t="s">
        <v>24071</v>
      </c>
      <c r="W2101" t="s">
        <v>24072</v>
      </c>
      <c r="X2101" t="s">
        <v>24073</v>
      </c>
      <c r="Y2101" t="s">
        <v>24074</v>
      </c>
      <c r="Z2101">
        <v>47</v>
      </c>
      <c r="AD2101">
        <v>1</v>
      </c>
      <c r="AE2101">
        <v>1</v>
      </c>
      <c r="AM2101">
        <v>3</v>
      </c>
      <c r="AN2101" t="s">
        <v>24075</v>
      </c>
      <c r="AO2101" t="s">
        <v>4692</v>
      </c>
      <c r="AP2101">
        <v>3</v>
      </c>
      <c r="AR2101" s="16">
        <v>44245</v>
      </c>
      <c r="AY2101" t="s">
        <v>97</v>
      </c>
      <c r="BF2101">
        <v>1</v>
      </c>
      <c r="BG2101">
        <v>4</v>
      </c>
      <c r="CC2101" t="s">
        <v>24076</v>
      </c>
      <c r="CD2101">
        <v>8</v>
      </c>
      <c r="CF2101">
        <v>0</v>
      </c>
      <c r="CG2101">
        <v>4</v>
      </c>
      <c r="CI2101" t="s">
        <v>4580</v>
      </c>
      <c r="CJ2101">
        <v>3109200</v>
      </c>
      <c r="CK2101" t="s">
        <v>39</v>
      </c>
      <c r="CL2101">
        <v>3109200</v>
      </c>
      <c r="CP2101" t="s">
        <v>4555</v>
      </c>
      <c r="CQ2101" t="s">
        <v>24077</v>
      </c>
    </row>
    <row r="2102" spans="1:99" x14ac:dyDescent="0.2">
      <c r="A2102" s="21" t="s">
        <v>24078</v>
      </c>
      <c r="B2102" t="s">
        <v>24079</v>
      </c>
      <c r="C2102" s="16">
        <v>43313</v>
      </c>
      <c r="D2102" t="s">
        <v>4476</v>
      </c>
      <c r="F2102" t="s">
        <v>77</v>
      </c>
      <c r="G2102" t="s">
        <v>24080</v>
      </c>
      <c r="H2102" t="s">
        <v>4503</v>
      </c>
      <c r="I2102" t="s">
        <v>5830</v>
      </c>
      <c r="J2102" t="s">
        <v>24081</v>
      </c>
      <c r="K2102" t="s">
        <v>12051</v>
      </c>
      <c r="L2102" t="s">
        <v>24082</v>
      </c>
      <c r="M2102">
        <v>59.787999999999997</v>
      </c>
      <c r="N2102" t="s">
        <v>4484</v>
      </c>
      <c r="S2102" t="s">
        <v>4485</v>
      </c>
      <c r="T2102" t="s">
        <v>24083</v>
      </c>
      <c r="U2102" t="s">
        <v>24084</v>
      </c>
      <c r="V2102" t="s">
        <v>24085</v>
      </c>
      <c r="W2102" t="s">
        <v>24086</v>
      </c>
      <c r="X2102" t="s">
        <v>24087</v>
      </c>
      <c r="AM2102">
        <v>2</v>
      </c>
      <c r="AN2102" t="s">
        <v>24088</v>
      </c>
      <c r="AO2102" s="18">
        <v>44470</v>
      </c>
      <c r="AP2102">
        <v>3</v>
      </c>
      <c r="AQ2102" t="s">
        <v>52</v>
      </c>
      <c r="AR2102" s="16">
        <v>43745</v>
      </c>
      <c r="AS2102">
        <v>150000</v>
      </c>
      <c r="AT2102" t="s">
        <v>35</v>
      </c>
      <c r="AU2102">
        <v>164587</v>
      </c>
      <c r="AY2102" t="s">
        <v>213</v>
      </c>
      <c r="AZ2102">
        <v>222169</v>
      </c>
      <c r="BA2102" t="s">
        <v>39</v>
      </c>
      <c r="BB2102">
        <v>222169</v>
      </c>
      <c r="BC2102">
        <v>386757</v>
      </c>
      <c r="BD2102" t="s">
        <v>39</v>
      </c>
      <c r="BE2102">
        <v>386757</v>
      </c>
      <c r="BF2102">
        <v>3</v>
      </c>
      <c r="BG2102">
        <v>4</v>
      </c>
      <c r="CN2102" t="s">
        <v>4530</v>
      </c>
      <c r="CP2102" t="s">
        <v>24089</v>
      </c>
      <c r="CQ2102" t="s">
        <v>24090</v>
      </c>
    </row>
    <row r="2103" spans="1:99" x14ac:dyDescent="0.2">
      <c r="A2103" s="21" t="s">
        <v>24091</v>
      </c>
      <c r="B2103" t="s">
        <v>24092</v>
      </c>
      <c r="C2103" s="16">
        <v>41800</v>
      </c>
      <c r="D2103" t="s">
        <v>4476</v>
      </c>
      <c r="F2103" t="s">
        <v>53</v>
      </c>
      <c r="G2103" t="s">
        <v>24093</v>
      </c>
      <c r="H2103" t="s">
        <v>4503</v>
      </c>
      <c r="I2103" t="s">
        <v>67</v>
      </c>
      <c r="J2103" t="s">
        <v>135</v>
      </c>
      <c r="K2103" t="s">
        <v>4617</v>
      </c>
      <c r="L2103" t="s">
        <v>24094</v>
      </c>
      <c r="M2103">
        <v>59.86</v>
      </c>
      <c r="N2103" t="s">
        <v>4484</v>
      </c>
      <c r="S2103" t="s">
        <v>4485</v>
      </c>
      <c r="U2103" t="s">
        <v>24095</v>
      </c>
      <c r="W2103" t="s">
        <v>24096</v>
      </c>
      <c r="X2103" t="s">
        <v>24097</v>
      </c>
      <c r="Z2103">
        <v>4</v>
      </c>
      <c r="AB2103" t="s">
        <v>5882</v>
      </c>
      <c r="AD2103">
        <v>2</v>
      </c>
      <c r="AE2103">
        <v>2</v>
      </c>
      <c r="AF2103">
        <v>1</v>
      </c>
      <c r="AM2103">
        <v>3</v>
      </c>
      <c r="AN2103" t="s">
        <v>15832</v>
      </c>
      <c r="AO2103" s="18">
        <v>44470</v>
      </c>
      <c r="AP2103">
        <v>6</v>
      </c>
      <c r="AQ2103" t="s">
        <v>61</v>
      </c>
      <c r="AR2103" s="16">
        <v>43809</v>
      </c>
      <c r="AS2103">
        <v>1000000</v>
      </c>
      <c r="AT2103" t="s">
        <v>35</v>
      </c>
      <c r="AU2103">
        <v>1109300</v>
      </c>
      <c r="AV2103">
        <v>1000000</v>
      </c>
      <c r="AW2103" t="s">
        <v>35</v>
      </c>
      <c r="AX2103">
        <v>1109300</v>
      </c>
      <c r="AY2103" t="s">
        <v>67</v>
      </c>
      <c r="AZ2103">
        <v>4387360</v>
      </c>
      <c r="BA2103" t="s">
        <v>39</v>
      </c>
      <c r="BB2103">
        <v>4387360</v>
      </c>
      <c r="BC2103">
        <v>4387360</v>
      </c>
      <c r="BD2103" t="s">
        <v>39</v>
      </c>
      <c r="BE2103">
        <v>4387360</v>
      </c>
      <c r="BF2103">
        <v>2</v>
      </c>
      <c r="BG2103">
        <v>10</v>
      </c>
      <c r="CF2103">
        <v>0</v>
      </c>
      <c r="CG2103">
        <v>2</v>
      </c>
      <c r="CI2103" t="s">
        <v>4594</v>
      </c>
    </row>
    <row r="2104" spans="1:99" x14ac:dyDescent="0.2">
      <c r="A2104" s="21" t="s">
        <v>24098</v>
      </c>
      <c r="B2104" t="s">
        <v>24099</v>
      </c>
      <c r="C2104" s="16">
        <v>42005</v>
      </c>
      <c r="D2104" t="s">
        <v>4501</v>
      </c>
      <c r="F2104" t="s">
        <v>53</v>
      </c>
      <c r="G2104" t="s">
        <v>24100</v>
      </c>
      <c r="H2104" t="s">
        <v>4503</v>
      </c>
      <c r="I2104" t="s">
        <v>91</v>
      </c>
      <c r="J2104" t="s">
        <v>1301</v>
      </c>
      <c r="K2104" t="s">
        <v>4587</v>
      </c>
      <c r="L2104" t="s">
        <v>24101</v>
      </c>
      <c r="M2104">
        <v>59.923999999999999</v>
      </c>
      <c r="N2104" t="s">
        <v>4484</v>
      </c>
      <c r="S2104" t="s">
        <v>4485</v>
      </c>
      <c r="T2104" t="s">
        <v>24102</v>
      </c>
      <c r="U2104" t="s">
        <v>24103</v>
      </c>
      <c r="V2104" t="s">
        <v>24104</v>
      </c>
      <c r="W2104" t="s">
        <v>24105</v>
      </c>
      <c r="X2104" t="s">
        <v>24106</v>
      </c>
      <c r="Y2104" t="s">
        <v>24107</v>
      </c>
      <c r="Z2104">
        <v>1</v>
      </c>
      <c r="AM2104">
        <v>2</v>
      </c>
      <c r="AN2104" t="s">
        <v>24108</v>
      </c>
      <c r="AO2104" s="18">
        <v>44470</v>
      </c>
      <c r="AP2104">
        <v>3</v>
      </c>
      <c r="AQ2104" t="s">
        <v>52</v>
      </c>
      <c r="AR2104" s="16">
        <v>43678</v>
      </c>
      <c r="AY2104" t="s">
        <v>91</v>
      </c>
      <c r="AZ2104">
        <v>1141162</v>
      </c>
      <c r="BA2104" t="s">
        <v>39</v>
      </c>
      <c r="BB2104">
        <v>1141162</v>
      </c>
      <c r="BC2104">
        <v>1141162</v>
      </c>
      <c r="BD2104" t="s">
        <v>39</v>
      </c>
      <c r="BE2104">
        <v>1141162</v>
      </c>
      <c r="BF2104">
        <v>1</v>
      </c>
      <c r="BG2104">
        <v>2</v>
      </c>
      <c r="CC2104" t="s">
        <v>4607</v>
      </c>
      <c r="CD2104">
        <v>1</v>
      </c>
      <c r="CN2104" t="s">
        <v>5008</v>
      </c>
      <c r="CP2104" t="s">
        <v>4848</v>
      </c>
      <c r="CQ2104" t="s">
        <v>24109</v>
      </c>
    </row>
    <row r="2105" spans="1:99" x14ac:dyDescent="0.2">
      <c r="A2105" s="21" t="s">
        <v>24110</v>
      </c>
      <c r="B2105" t="s">
        <v>24111</v>
      </c>
      <c r="C2105" s="16">
        <v>42736</v>
      </c>
      <c r="D2105" t="s">
        <v>4476</v>
      </c>
      <c r="F2105" t="s">
        <v>53</v>
      </c>
      <c r="G2105" t="s">
        <v>24112</v>
      </c>
      <c r="H2105" t="s">
        <v>4503</v>
      </c>
      <c r="I2105" t="s">
        <v>52</v>
      </c>
      <c r="J2105" t="s">
        <v>135</v>
      </c>
      <c r="K2105" t="s">
        <v>24113</v>
      </c>
      <c r="L2105" t="s">
        <v>24114</v>
      </c>
      <c r="M2105">
        <v>59.93</v>
      </c>
      <c r="N2105" t="s">
        <v>4484</v>
      </c>
      <c r="S2105" t="s">
        <v>4485</v>
      </c>
      <c r="T2105" t="s">
        <v>24115</v>
      </c>
      <c r="U2105" t="s">
        <v>24116</v>
      </c>
      <c r="V2105" t="s">
        <v>24117</v>
      </c>
      <c r="W2105" t="s">
        <v>24118</v>
      </c>
      <c r="X2105" t="s">
        <v>24119</v>
      </c>
      <c r="Y2105">
        <v>4793210032</v>
      </c>
      <c r="AM2105">
        <v>2</v>
      </c>
      <c r="AN2105" t="s">
        <v>24120</v>
      </c>
      <c r="AO2105" s="18">
        <v>44470</v>
      </c>
      <c r="AP2105">
        <v>3</v>
      </c>
      <c r="AQ2105" t="s">
        <v>52</v>
      </c>
      <c r="AR2105" s="16">
        <v>43174</v>
      </c>
      <c r="AS2105">
        <v>4400000</v>
      </c>
      <c r="AT2105" t="s">
        <v>5058</v>
      </c>
      <c r="AU2105">
        <v>570311</v>
      </c>
      <c r="AV2105">
        <v>4400000</v>
      </c>
      <c r="AW2105" t="s">
        <v>5058</v>
      </c>
      <c r="AX2105">
        <v>570311</v>
      </c>
      <c r="AY2105" t="s">
        <v>52</v>
      </c>
      <c r="AZ2105">
        <v>820031</v>
      </c>
      <c r="BA2105" t="s">
        <v>39</v>
      </c>
      <c r="BB2105">
        <v>820031</v>
      </c>
      <c r="BC2105">
        <v>820031</v>
      </c>
      <c r="BD2105" t="s">
        <v>39</v>
      </c>
      <c r="BE2105">
        <v>820031</v>
      </c>
      <c r="BG2105">
        <v>1</v>
      </c>
      <c r="CN2105" t="s">
        <v>4647</v>
      </c>
      <c r="CP2105" t="s">
        <v>4555</v>
      </c>
      <c r="CQ2105" t="s">
        <v>12535</v>
      </c>
    </row>
    <row r="2106" spans="1:99" x14ac:dyDescent="0.2">
      <c r="A2106" s="21" t="s">
        <v>24121</v>
      </c>
      <c r="B2106" t="s">
        <v>24122</v>
      </c>
      <c r="C2106" s="16">
        <v>41640</v>
      </c>
      <c r="D2106" t="s">
        <v>4501</v>
      </c>
      <c r="F2106" t="s">
        <v>77</v>
      </c>
      <c r="G2106" t="s">
        <v>24123</v>
      </c>
      <c r="H2106" t="s">
        <v>4503</v>
      </c>
      <c r="I2106" t="s">
        <v>52</v>
      </c>
      <c r="J2106" t="s">
        <v>24124</v>
      </c>
      <c r="K2106" t="s">
        <v>5183</v>
      </c>
      <c r="L2106" t="s">
        <v>24125</v>
      </c>
      <c r="M2106">
        <v>59.978999999999999</v>
      </c>
      <c r="N2106" t="s">
        <v>4484</v>
      </c>
      <c r="S2106" t="s">
        <v>4485</v>
      </c>
      <c r="T2106" t="s">
        <v>24126</v>
      </c>
      <c r="U2106" t="s">
        <v>24127</v>
      </c>
      <c r="V2106" t="s">
        <v>24128</v>
      </c>
      <c r="W2106" t="s">
        <v>24129</v>
      </c>
      <c r="X2106" t="s">
        <v>24130</v>
      </c>
      <c r="Y2106">
        <v>74959437704</v>
      </c>
      <c r="AM2106">
        <v>1</v>
      </c>
      <c r="AN2106" t="s">
        <v>24131</v>
      </c>
      <c r="AO2106" s="18">
        <v>44470</v>
      </c>
      <c r="AP2106">
        <v>5</v>
      </c>
      <c r="AQ2106" t="s">
        <v>52</v>
      </c>
      <c r="AR2106" s="16">
        <v>43160</v>
      </c>
      <c r="AS2106">
        <v>130000</v>
      </c>
      <c r="AT2106" t="s">
        <v>39</v>
      </c>
      <c r="AU2106">
        <v>130000</v>
      </c>
      <c r="AV2106">
        <v>130000</v>
      </c>
      <c r="AW2106" t="s">
        <v>39</v>
      </c>
      <c r="AX2106">
        <v>130000</v>
      </c>
      <c r="AY2106" t="s">
        <v>52</v>
      </c>
      <c r="AZ2106">
        <v>596992</v>
      </c>
      <c r="BA2106" t="s">
        <v>39</v>
      </c>
      <c r="BB2106">
        <v>596992</v>
      </c>
      <c r="BC2106">
        <v>596992</v>
      </c>
      <c r="BD2106" t="s">
        <v>39</v>
      </c>
      <c r="BE2106">
        <v>596992</v>
      </c>
      <c r="BG2106">
        <v>4</v>
      </c>
      <c r="CC2106" t="s">
        <v>4607</v>
      </c>
      <c r="CD2106">
        <v>1</v>
      </c>
      <c r="CP2106" t="s">
        <v>4969</v>
      </c>
      <c r="CQ2106" t="s">
        <v>24132</v>
      </c>
    </row>
    <row r="2107" spans="1:99" x14ac:dyDescent="0.2">
      <c r="A2107" s="21" t="s">
        <v>24133</v>
      </c>
      <c r="B2107" t="s">
        <v>24134</v>
      </c>
      <c r="C2107" s="16">
        <v>42370</v>
      </c>
      <c r="D2107" t="s">
        <v>4476</v>
      </c>
      <c r="F2107" t="s">
        <v>53</v>
      </c>
      <c r="G2107" t="s">
        <v>24135</v>
      </c>
      <c r="H2107" t="s">
        <v>4503</v>
      </c>
      <c r="I2107" t="s">
        <v>5327</v>
      </c>
      <c r="J2107" t="s">
        <v>24136</v>
      </c>
      <c r="K2107" t="s">
        <v>4641</v>
      </c>
      <c r="L2107" t="s">
        <v>24137</v>
      </c>
      <c r="M2107">
        <v>60.128</v>
      </c>
      <c r="N2107" t="s">
        <v>4484</v>
      </c>
      <c r="S2107" t="s">
        <v>4485</v>
      </c>
      <c r="T2107" t="s">
        <v>24138</v>
      </c>
      <c r="U2107" t="s">
        <v>24139</v>
      </c>
      <c r="V2107" t="s">
        <v>24140</v>
      </c>
      <c r="W2107" t="s">
        <v>24141</v>
      </c>
      <c r="X2107" t="s">
        <v>24142</v>
      </c>
      <c r="Y2107" t="s">
        <v>24143</v>
      </c>
      <c r="AM2107">
        <v>3</v>
      </c>
      <c r="AN2107" t="s">
        <v>24144</v>
      </c>
      <c r="AO2107" s="18">
        <v>44470</v>
      </c>
      <c r="AP2107">
        <v>4</v>
      </c>
      <c r="AR2107" s="16">
        <v>44317</v>
      </c>
      <c r="AS2107">
        <v>14900000</v>
      </c>
      <c r="AT2107" t="s">
        <v>5058</v>
      </c>
      <c r="AU2107">
        <v>1786819</v>
      </c>
      <c r="AV2107">
        <v>14900000</v>
      </c>
      <c r="AW2107" t="s">
        <v>5058</v>
      </c>
      <c r="AX2107">
        <v>1786819</v>
      </c>
      <c r="AY2107" t="s">
        <v>5327</v>
      </c>
      <c r="AZ2107">
        <v>2350024</v>
      </c>
      <c r="BA2107" t="s">
        <v>39</v>
      </c>
      <c r="BB2107">
        <v>2350024</v>
      </c>
      <c r="BC2107">
        <v>2350024</v>
      </c>
      <c r="BD2107" t="s">
        <v>39</v>
      </c>
      <c r="BE2107">
        <v>2350024</v>
      </c>
      <c r="BF2107">
        <v>2</v>
      </c>
      <c r="BG2107">
        <v>2</v>
      </c>
      <c r="CN2107" t="s">
        <v>4647</v>
      </c>
      <c r="CP2107" t="s">
        <v>24145</v>
      </c>
      <c r="CQ2107" t="s">
        <v>24146</v>
      </c>
    </row>
    <row r="2108" spans="1:99" x14ac:dyDescent="0.2">
      <c r="A2108" s="21" t="s">
        <v>2725</v>
      </c>
      <c r="B2108" t="s">
        <v>2727</v>
      </c>
      <c r="C2108" s="16">
        <v>42917</v>
      </c>
      <c r="D2108" t="s">
        <v>4476</v>
      </c>
      <c r="F2108" t="s">
        <v>77</v>
      </c>
      <c r="G2108" t="s">
        <v>24147</v>
      </c>
      <c r="H2108" t="s">
        <v>4503</v>
      </c>
      <c r="I2108" t="s">
        <v>5327</v>
      </c>
      <c r="J2108" t="s">
        <v>2726</v>
      </c>
      <c r="K2108" t="s">
        <v>4506</v>
      </c>
      <c r="L2108" t="s">
        <v>2728</v>
      </c>
      <c r="M2108">
        <v>60.134999999999998</v>
      </c>
      <c r="N2108" t="s">
        <v>4484</v>
      </c>
      <c r="S2108" t="s">
        <v>4485</v>
      </c>
      <c r="T2108" t="s">
        <v>2729</v>
      </c>
      <c r="U2108" t="s">
        <v>24148</v>
      </c>
      <c r="V2108" t="s">
        <v>24149</v>
      </c>
      <c r="W2108" t="s">
        <v>24150</v>
      </c>
      <c r="X2108" t="s">
        <v>24151</v>
      </c>
      <c r="Z2108">
        <v>29</v>
      </c>
      <c r="AM2108">
        <v>2</v>
      </c>
      <c r="AN2108" t="s">
        <v>24152</v>
      </c>
      <c r="AO2108" s="17">
        <v>18568</v>
      </c>
      <c r="AP2108">
        <v>3</v>
      </c>
      <c r="AR2108" s="16">
        <v>44374</v>
      </c>
      <c r="AS2108">
        <v>1923919</v>
      </c>
      <c r="AT2108" t="s">
        <v>1244</v>
      </c>
      <c r="AU2108">
        <v>2673546</v>
      </c>
      <c r="AV2108">
        <v>1923919</v>
      </c>
      <c r="AW2108" t="s">
        <v>1244</v>
      </c>
      <c r="AX2108">
        <v>2673546</v>
      </c>
      <c r="AY2108" t="s">
        <v>5327</v>
      </c>
      <c r="AZ2108">
        <v>5766583</v>
      </c>
      <c r="BA2108" t="s">
        <v>39</v>
      </c>
      <c r="BB2108">
        <v>5766583</v>
      </c>
      <c r="BC2108">
        <v>5766583</v>
      </c>
      <c r="BD2108" t="s">
        <v>39</v>
      </c>
      <c r="BE2108">
        <v>5766583</v>
      </c>
      <c r="BF2108">
        <v>3</v>
      </c>
      <c r="BG2108">
        <v>8</v>
      </c>
      <c r="CC2108" t="s">
        <v>5244</v>
      </c>
      <c r="CD2108">
        <v>5</v>
      </c>
      <c r="CP2108" t="s">
        <v>4636</v>
      </c>
      <c r="CQ2108" t="s">
        <v>24153</v>
      </c>
      <c r="CU2108">
        <v>21</v>
      </c>
    </row>
    <row r="2109" spans="1:99" x14ac:dyDescent="0.2">
      <c r="A2109" s="21" t="s">
        <v>24154</v>
      </c>
      <c r="B2109" t="s">
        <v>24155</v>
      </c>
      <c r="C2109" s="16">
        <v>42216</v>
      </c>
      <c r="D2109" t="s">
        <v>4476</v>
      </c>
      <c r="F2109" t="s">
        <v>77</v>
      </c>
      <c r="G2109" t="s">
        <v>24156</v>
      </c>
      <c r="H2109" t="s">
        <v>4503</v>
      </c>
      <c r="I2109" t="s">
        <v>5369</v>
      </c>
      <c r="J2109" t="s">
        <v>24157</v>
      </c>
      <c r="K2109" t="s">
        <v>5220</v>
      </c>
      <c r="L2109" t="s">
        <v>24158</v>
      </c>
      <c r="M2109">
        <v>60.290999999999997</v>
      </c>
      <c r="N2109" t="s">
        <v>4484</v>
      </c>
      <c r="S2109" t="s">
        <v>4485</v>
      </c>
      <c r="T2109" t="s">
        <v>24159</v>
      </c>
      <c r="U2109" t="s">
        <v>24160</v>
      </c>
      <c r="V2109" t="s">
        <v>24161</v>
      </c>
      <c r="W2109" t="s">
        <v>24162</v>
      </c>
      <c r="X2109" t="s">
        <v>24163</v>
      </c>
      <c r="AM2109">
        <v>2</v>
      </c>
      <c r="AN2109" t="s">
        <v>24164</v>
      </c>
      <c r="AO2109" s="17">
        <v>18568</v>
      </c>
      <c r="AP2109">
        <v>5</v>
      </c>
      <c r="AQ2109" t="s">
        <v>52</v>
      </c>
      <c r="AR2109" s="16">
        <v>44161</v>
      </c>
      <c r="AY2109" t="s">
        <v>52</v>
      </c>
      <c r="AZ2109">
        <v>20000</v>
      </c>
      <c r="BA2109" t="s">
        <v>39</v>
      </c>
      <c r="BB2109">
        <v>20000</v>
      </c>
      <c r="BC2109">
        <v>109725</v>
      </c>
      <c r="BD2109" t="s">
        <v>39</v>
      </c>
      <c r="BE2109">
        <v>109725</v>
      </c>
      <c r="BF2109">
        <v>1</v>
      </c>
      <c r="BG2109">
        <v>8</v>
      </c>
      <c r="CN2109" t="s">
        <v>4530</v>
      </c>
      <c r="CP2109" t="s">
        <v>24165</v>
      </c>
      <c r="CQ2109" t="s">
        <v>24166</v>
      </c>
      <c r="CU2109">
        <v>11</v>
      </c>
    </row>
    <row r="2110" spans="1:99" x14ac:dyDescent="0.2">
      <c r="A2110" s="21" t="s">
        <v>24167</v>
      </c>
      <c r="B2110" t="s">
        <v>24168</v>
      </c>
      <c r="C2110" s="16">
        <v>42339</v>
      </c>
      <c r="D2110" t="s">
        <v>4476</v>
      </c>
      <c r="F2110" t="s">
        <v>77</v>
      </c>
      <c r="G2110" t="s">
        <v>24169</v>
      </c>
      <c r="H2110" t="s">
        <v>4503</v>
      </c>
      <c r="I2110" t="s">
        <v>97</v>
      </c>
      <c r="J2110" t="s">
        <v>24170</v>
      </c>
      <c r="K2110" t="s">
        <v>18165</v>
      </c>
      <c r="L2110" t="s">
        <v>24171</v>
      </c>
      <c r="M2110">
        <v>60.387999999999998</v>
      </c>
      <c r="N2110" t="s">
        <v>4484</v>
      </c>
      <c r="S2110" t="s">
        <v>4485</v>
      </c>
      <c r="T2110" t="s">
        <v>24172</v>
      </c>
      <c r="U2110" t="s">
        <v>24173</v>
      </c>
      <c r="V2110" t="s">
        <v>24174</v>
      </c>
      <c r="W2110" t="s">
        <v>24175</v>
      </c>
      <c r="X2110" t="s">
        <v>24176</v>
      </c>
      <c r="Y2110" t="s">
        <v>24177</v>
      </c>
      <c r="Z2110">
        <v>1</v>
      </c>
      <c r="AM2110">
        <v>2</v>
      </c>
      <c r="AN2110" t="s">
        <v>24178</v>
      </c>
      <c r="AO2110" s="17">
        <v>18568</v>
      </c>
      <c r="AP2110">
        <v>5</v>
      </c>
      <c r="AR2110" s="16">
        <v>43737</v>
      </c>
      <c r="AY2110" t="s">
        <v>97</v>
      </c>
      <c r="AZ2110">
        <v>910294</v>
      </c>
      <c r="BA2110" t="s">
        <v>39</v>
      </c>
      <c r="BB2110">
        <v>910294</v>
      </c>
      <c r="BC2110">
        <v>910294</v>
      </c>
      <c r="BD2110" t="s">
        <v>39</v>
      </c>
      <c r="BE2110">
        <v>910294</v>
      </c>
      <c r="BF2110">
        <v>1</v>
      </c>
      <c r="BG2110">
        <v>4</v>
      </c>
      <c r="CC2110" t="s">
        <v>14450</v>
      </c>
      <c r="CD2110">
        <v>7</v>
      </c>
      <c r="CN2110" t="s">
        <v>5008</v>
      </c>
      <c r="CP2110" t="s">
        <v>24179</v>
      </c>
      <c r="CQ2110" t="s">
        <v>24180</v>
      </c>
      <c r="CU2110">
        <v>24</v>
      </c>
    </row>
    <row r="2111" spans="1:99" x14ac:dyDescent="0.2">
      <c r="A2111" s="21" t="s">
        <v>24181</v>
      </c>
      <c r="B2111" t="s">
        <v>24182</v>
      </c>
      <c r="C2111" s="16">
        <v>42005</v>
      </c>
      <c r="D2111" t="s">
        <v>4501</v>
      </c>
      <c r="G2111" t="s">
        <v>24183</v>
      </c>
      <c r="H2111" t="s">
        <v>4503</v>
      </c>
      <c r="I2111" t="s">
        <v>52</v>
      </c>
      <c r="J2111" t="s">
        <v>24184</v>
      </c>
      <c r="K2111" t="s">
        <v>24185</v>
      </c>
      <c r="L2111" t="s">
        <v>24186</v>
      </c>
      <c r="M2111">
        <v>60.470999999999997</v>
      </c>
      <c r="N2111" t="s">
        <v>4484</v>
      </c>
      <c r="S2111" t="s">
        <v>4485</v>
      </c>
      <c r="T2111" t="s">
        <v>24187</v>
      </c>
      <c r="X2111" t="s">
        <v>24188</v>
      </c>
      <c r="Y2111" t="s">
        <v>24189</v>
      </c>
      <c r="Z2111">
        <v>1</v>
      </c>
      <c r="AM2111">
        <v>1</v>
      </c>
      <c r="AN2111" t="s">
        <v>24190</v>
      </c>
      <c r="AO2111" t="s">
        <v>4692</v>
      </c>
      <c r="AP2111">
        <v>3</v>
      </c>
      <c r="AQ2111" t="s">
        <v>52</v>
      </c>
      <c r="AR2111" s="16">
        <v>43495</v>
      </c>
      <c r="AS2111">
        <v>1200000</v>
      </c>
      <c r="AT2111" t="s">
        <v>39</v>
      </c>
      <c r="AU2111">
        <v>1200000</v>
      </c>
      <c r="AV2111">
        <v>1200000</v>
      </c>
      <c r="AW2111" t="s">
        <v>39</v>
      </c>
      <c r="AX2111">
        <v>1200000</v>
      </c>
      <c r="AY2111" t="s">
        <v>52</v>
      </c>
      <c r="AZ2111">
        <v>3200000</v>
      </c>
      <c r="BA2111" t="s">
        <v>39</v>
      </c>
      <c r="BB2111">
        <v>3200000</v>
      </c>
      <c r="BC2111">
        <v>3200000</v>
      </c>
      <c r="BD2111" t="s">
        <v>39</v>
      </c>
      <c r="BE2111">
        <v>3200000</v>
      </c>
      <c r="CC2111" t="s">
        <v>20727</v>
      </c>
      <c r="CD2111">
        <v>2</v>
      </c>
      <c r="CN2111" t="s">
        <v>4530</v>
      </c>
      <c r="CP2111" t="s">
        <v>5280</v>
      </c>
    </row>
    <row r="2112" spans="1:99" x14ac:dyDescent="0.2">
      <c r="A2112" s="21" t="s">
        <v>24191</v>
      </c>
      <c r="B2112" t="s">
        <v>24192</v>
      </c>
      <c r="C2112" s="16">
        <v>43987</v>
      </c>
      <c r="D2112" t="s">
        <v>4476</v>
      </c>
      <c r="G2112" t="s">
        <v>24193</v>
      </c>
      <c r="H2112" t="s">
        <v>4503</v>
      </c>
      <c r="I2112" t="s">
        <v>5830</v>
      </c>
      <c r="J2112" t="s">
        <v>24194</v>
      </c>
      <c r="K2112" t="s">
        <v>4482</v>
      </c>
      <c r="L2112" t="s">
        <v>24195</v>
      </c>
      <c r="M2112">
        <v>60.548000000000002</v>
      </c>
      <c r="N2112" t="s">
        <v>4484</v>
      </c>
      <c r="S2112" t="s">
        <v>4485</v>
      </c>
      <c r="T2112" t="s">
        <v>24196</v>
      </c>
      <c r="U2112" t="s">
        <v>24197</v>
      </c>
      <c r="W2112" t="s">
        <v>24198</v>
      </c>
      <c r="X2112" t="s">
        <v>24199</v>
      </c>
      <c r="Y2112" t="s">
        <v>24200</v>
      </c>
      <c r="Z2112">
        <v>1</v>
      </c>
      <c r="AM2112">
        <v>3</v>
      </c>
      <c r="AN2112" t="s">
        <v>24201</v>
      </c>
      <c r="AO2112" s="18">
        <v>44470</v>
      </c>
      <c r="AP2112">
        <v>3</v>
      </c>
      <c r="AQ2112" t="s">
        <v>52</v>
      </c>
      <c r="AR2112" s="16">
        <v>44232</v>
      </c>
      <c r="AS2112">
        <v>25000</v>
      </c>
      <c r="AT2112" t="s">
        <v>39</v>
      </c>
      <c r="AU2112">
        <v>25000</v>
      </c>
      <c r="AV2112">
        <v>80000</v>
      </c>
      <c r="AW2112" t="s">
        <v>39</v>
      </c>
      <c r="AX2112">
        <v>80000</v>
      </c>
      <c r="AY2112" t="s">
        <v>91</v>
      </c>
      <c r="AZ2112">
        <v>240000</v>
      </c>
      <c r="BA2112" t="s">
        <v>39</v>
      </c>
      <c r="BB2112">
        <v>240000</v>
      </c>
      <c r="BC2112">
        <v>265000</v>
      </c>
      <c r="BD2112" t="s">
        <v>39</v>
      </c>
      <c r="BE2112">
        <v>265000</v>
      </c>
      <c r="BG2112">
        <v>2</v>
      </c>
      <c r="CN2112" t="s">
        <v>4530</v>
      </c>
      <c r="CP2112" t="s">
        <v>4728</v>
      </c>
      <c r="CQ2112" t="s">
        <v>24202</v>
      </c>
    </row>
    <row r="2113" spans="1:99" x14ac:dyDescent="0.2">
      <c r="A2113" s="21" t="s">
        <v>24203</v>
      </c>
      <c r="B2113" t="s">
        <v>24204</v>
      </c>
      <c r="C2113" s="16">
        <v>43316</v>
      </c>
      <c r="D2113" t="s">
        <v>4476</v>
      </c>
      <c r="F2113" t="s">
        <v>53</v>
      </c>
      <c r="G2113" t="s">
        <v>24205</v>
      </c>
      <c r="H2113" t="s">
        <v>4503</v>
      </c>
      <c r="I2113" t="s">
        <v>5327</v>
      </c>
      <c r="J2113" t="s">
        <v>24206</v>
      </c>
      <c r="K2113" t="s">
        <v>4641</v>
      </c>
      <c r="L2113" t="s">
        <v>24207</v>
      </c>
      <c r="M2113">
        <v>60.631</v>
      </c>
      <c r="N2113" t="s">
        <v>4484</v>
      </c>
      <c r="S2113" t="s">
        <v>4485</v>
      </c>
      <c r="T2113" t="s">
        <v>24208</v>
      </c>
      <c r="V2113" t="s">
        <v>24209</v>
      </c>
      <c r="W2113" t="s">
        <v>24210</v>
      </c>
      <c r="X2113" t="s">
        <v>24211</v>
      </c>
      <c r="Z2113">
        <v>2</v>
      </c>
      <c r="AM2113">
        <v>1</v>
      </c>
      <c r="AN2113" t="s">
        <v>24212</v>
      </c>
      <c r="AO2113" s="18">
        <v>44470</v>
      </c>
      <c r="AP2113">
        <v>3</v>
      </c>
      <c r="AR2113" s="16">
        <v>44297</v>
      </c>
      <c r="AS2113">
        <v>150000</v>
      </c>
      <c r="AT2113" t="s">
        <v>39</v>
      </c>
      <c r="AU2113">
        <v>150000</v>
      </c>
      <c r="AV2113">
        <v>150000</v>
      </c>
      <c r="AW2113" t="s">
        <v>39</v>
      </c>
      <c r="AX2113">
        <v>150000</v>
      </c>
      <c r="AY2113" t="s">
        <v>5327</v>
      </c>
      <c r="AZ2113">
        <v>150000</v>
      </c>
      <c r="BA2113" t="s">
        <v>39</v>
      </c>
      <c r="BB2113">
        <v>150000</v>
      </c>
      <c r="BC2113">
        <v>150000</v>
      </c>
      <c r="BD2113" t="s">
        <v>39</v>
      </c>
      <c r="BE2113">
        <v>150000</v>
      </c>
      <c r="BG2113">
        <v>1</v>
      </c>
      <c r="CN2113" t="s">
        <v>4647</v>
      </c>
      <c r="CP2113" t="s">
        <v>24213</v>
      </c>
      <c r="CQ2113" t="s">
        <v>12535</v>
      </c>
    </row>
    <row r="2114" spans="1:99" x14ac:dyDescent="0.2">
      <c r="A2114" s="21" t="s">
        <v>24214</v>
      </c>
      <c r="B2114" t="s">
        <v>24215</v>
      </c>
      <c r="C2114" s="16">
        <v>43497</v>
      </c>
      <c r="D2114" t="s">
        <v>4476</v>
      </c>
      <c r="F2114" t="s">
        <v>53</v>
      </c>
      <c r="G2114" t="s">
        <v>24216</v>
      </c>
      <c r="H2114" t="s">
        <v>4503</v>
      </c>
      <c r="I2114" t="s">
        <v>52</v>
      </c>
      <c r="J2114" t="s">
        <v>20920</v>
      </c>
      <c r="K2114" t="s">
        <v>4520</v>
      </c>
      <c r="L2114" t="s">
        <v>24217</v>
      </c>
      <c r="M2114">
        <v>60.847000000000001</v>
      </c>
      <c r="N2114" t="s">
        <v>4484</v>
      </c>
      <c r="S2114" t="s">
        <v>4485</v>
      </c>
      <c r="T2114" t="s">
        <v>24218</v>
      </c>
      <c r="U2114" t="s">
        <v>24219</v>
      </c>
      <c r="V2114" t="s">
        <v>24220</v>
      </c>
      <c r="W2114" t="s">
        <v>24221</v>
      </c>
      <c r="X2114" t="s">
        <v>24222</v>
      </c>
      <c r="Z2114">
        <v>1</v>
      </c>
      <c r="AM2114">
        <v>2</v>
      </c>
      <c r="AN2114" t="s">
        <v>24223</v>
      </c>
      <c r="AO2114" s="17">
        <v>18568</v>
      </c>
      <c r="AP2114">
        <v>3</v>
      </c>
      <c r="AQ2114" t="s">
        <v>52</v>
      </c>
      <c r="AR2114" s="16">
        <v>44320</v>
      </c>
      <c r="AS2114">
        <v>13500000</v>
      </c>
      <c r="AT2114" t="s">
        <v>39</v>
      </c>
      <c r="AU2114">
        <v>13500000</v>
      </c>
      <c r="AV2114">
        <v>13500000</v>
      </c>
      <c r="AW2114" t="s">
        <v>39</v>
      </c>
      <c r="AX2114">
        <v>13500000</v>
      </c>
      <c r="AY2114" t="s">
        <v>52</v>
      </c>
      <c r="AZ2114">
        <v>19094511</v>
      </c>
      <c r="BA2114" t="s">
        <v>39</v>
      </c>
      <c r="BB2114">
        <v>19094511</v>
      </c>
      <c r="BC2114">
        <v>19094511</v>
      </c>
      <c r="BD2114" t="s">
        <v>39</v>
      </c>
      <c r="BE2114">
        <v>19094511</v>
      </c>
      <c r="BF2114">
        <v>2</v>
      </c>
      <c r="BG2114">
        <v>5</v>
      </c>
      <c r="CC2114" t="s">
        <v>19051</v>
      </c>
      <c r="CD2114">
        <v>4</v>
      </c>
      <c r="CF2114">
        <v>0</v>
      </c>
      <c r="CG2114">
        <v>2</v>
      </c>
      <c r="CI2114" t="s">
        <v>4580</v>
      </c>
      <c r="CN2114" t="s">
        <v>4530</v>
      </c>
      <c r="CP2114" t="s">
        <v>7101</v>
      </c>
      <c r="CQ2114" t="s">
        <v>24224</v>
      </c>
    </row>
    <row r="2115" spans="1:99" x14ac:dyDescent="0.2">
      <c r="A2115" s="21" t="s">
        <v>1133</v>
      </c>
      <c r="B2115" t="s">
        <v>1134</v>
      </c>
      <c r="C2115" s="16">
        <v>37076</v>
      </c>
      <c r="D2115" t="s">
        <v>4476</v>
      </c>
      <c r="F2115" t="s">
        <v>77</v>
      </c>
      <c r="G2115" t="s">
        <v>24225</v>
      </c>
      <c r="H2115" t="s">
        <v>4503</v>
      </c>
      <c r="I2115" t="s">
        <v>213</v>
      </c>
      <c r="J2115" t="s">
        <v>1131</v>
      </c>
      <c r="K2115" t="s">
        <v>24226</v>
      </c>
      <c r="L2115" t="s">
        <v>1135</v>
      </c>
      <c r="M2115">
        <v>61.225999999999999</v>
      </c>
      <c r="N2115" t="s">
        <v>4484</v>
      </c>
      <c r="S2115" t="s">
        <v>4485</v>
      </c>
      <c r="T2115" t="s">
        <v>1136</v>
      </c>
      <c r="W2115" t="s">
        <v>24227</v>
      </c>
      <c r="X2115" t="s">
        <v>24228</v>
      </c>
      <c r="Y2115" t="s">
        <v>24229</v>
      </c>
      <c r="Z2115">
        <v>5</v>
      </c>
      <c r="AM2115">
        <v>1</v>
      </c>
      <c r="AN2115" t="s">
        <v>24230</v>
      </c>
      <c r="AO2115" s="17">
        <v>18568</v>
      </c>
      <c r="AP2115">
        <v>3</v>
      </c>
      <c r="AQ2115" t="s">
        <v>52</v>
      </c>
      <c r="AR2115" s="16">
        <v>41243</v>
      </c>
      <c r="AS2115">
        <v>4000000</v>
      </c>
      <c r="AT2115" t="s">
        <v>35</v>
      </c>
      <c r="AU2115">
        <v>5200945</v>
      </c>
      <c r="AV2115">
        <v>4000000</v>
      </c>
      <c r="AW2115" t="s">
        <v>35</v>
      </c>
      <c r="AX2115">
        <v>5200945</v>
      </c>
      <c r="AY2115" t="s">
        <v>213</v>
      </c>
      <c r="AZ2115">
        <v>4150000</v>
      </c>
      <c r="BA2115" t="s">
        <v>35</v>
      </c>
      <c r="BB2115">
        <v>5334919</v>
      </c>
      <c r="BC2115">
        <v>4550000</v>
      </c>
      <c r="BD2115" t="s">
        <v>35</v>
      </c>
      <c r="BE2115">
        <v>5708787</v>
      </c>
      <c r="CF2115">
        <v>1</v>
      </c>
      <c r="CG2115">
        <v>0</v>
      </c>
      <c r="CN2115" t="s">
        <v>4530</v>
      </c>
      <c r="CP2115" t="s">
        <v>17642</v>
      </c>
      <c r="CU2115">
        <v>13</v>
      </c>
    </row>
    <row r="2116" spans="1:99" x14ac:dyDescent="0.2">
      <c r="A2116" s="21" t="s">
        <v>605</v>
      </c>
      <c r="B2116" t="s">
        <v>606</v>
      </c>
      <c r="C2116" s="16">
        <v>41640</v>
      </c>
      <c r="D2116" t="s">
        <v>4501</v>
      </c>
      <c r="F2116" t="s">
        <v>53</v>
      </c>
      <c r="G2116" t="s">
        <v>24231</v>
      </c>
      <c r="H2116" t="s">
        <v>4503</v>
      </c>
      <c r="I2116" t="s">
        <v>5078</v>
      </c>
      <c r="J2116" t="s">
        <v>604</v>
      </c>
      <c r="K2116" t="s">
        <v>4482</v>
      </c>
      <c r="L2116" t="s">
        <v>607</v>
      </c>
      <c r="M2116">
        <v>61.274000000000001</v>
      </c>
      <c r="N2116" t="s">
        <v>4484</v>
      </c>
      <c r="S2116" t="s">
        <v>4485</v>
      </c>
      <c r="T2116" t="s">
        <v>608</v>
      </c>
      <c r="U2116" t="s">
        <v>24232</v>
      </c>
      <c r="W2116" t="s">
        <v>24233</v>
      </c>
      <c r="X2116" t="s">
        <v>24234</v>
      </c>
      <c r="Z2116">
        <v>3</v>
      </c>
      <c r="AM2116">
        <v>2</v>
      </c>
      <c r="AN2116" t="s">
        <v>24235</v>
      </c>
      <c r="AO2116" s="17">
        <v>18568</v>
      </c>
      <c r="AP2116">
        <v>4</v>
      </c>
      <c r="AQ2116" t="s">
        <v>52</v>
      </c>
      <c r="AR2116" s="16">
        <v>42917</v>
      </c>
      <c r="AS2116">
        <v>420000</v>
      </c>
      <c r="AT2116" t="s">
        <v>35</v>
      </c>
      <c r="AU2116">
        <v>479832</v>
      </c>
      <c r="AY2116" t="s">
        <v>52</v>
      </c>
      <c r="AZ2116">
        <v>1172093</v>
      </c>
      <c r="BA2116" t="s">
        <v>39</v>
      </c>
      <c r="BB2116">
        <v>1172093</v>
      </c>
      <c r="BC2116">
        <v>1651926</v>
      </c>
      <c r="BD2116" t="s">
        <v>39</v>
      </c>
      <c r="BE2116">
        <v>1651926</v>
      </c>
      <c r="BG2116">
        <v>4</v>
      </c>
      <c r="CN2116" t="s">
        <v>4530</v>
      </c>
      <c r="CP2116" t="s">
        <v>4679</v>
      </c>
      <c r="CQ2116" t="s">
        <v>24236</v>
      </c>
      <c r="CU2116">
        <v>12</v>
      </c>
    </row>
    <row r="2117" spans="1:99" x14ac:dyDescent="0.2">
      <c r="A2117" s="21" t="s">
        <v>1280</v>
      </c>
      <c r="B2117" t="s">
        <v>1282</v>
      </c>
      <c r="C2117" s="16">
        <v>42874</v>
      </c>
      <c r="D2117" t="s">
        <v>4476</v>
      </c>
      <c r="F2117" t="s">
        <v>77</v>
      </c>
      <c r="G2117" t="s">
        <v>24237</v>
      </c>
      <c r="H2117" t="s">
        <v>4503</v>
      </c>
      <c r="I2117" t="s">
        <v>97</v>
      </c>
      <c r="J2117" t="s">
        <v>1281</v>
      </c>
      <c r="K2117" t="s">
        <v>4506</v>
      </c>
      <c r="L2117" t="s">
        <v>1283</v>
      </c>
      <c r="M2117">
        <v>61.345999999999997</v>
      </c>
      <c r="N2117" t="s">
        <v>4484</v>
      </c>
      <c r="S2117" t="s">
        <v>4485</v>
      </c>
      <c r="T2117" t="s">
        <v>1284</v>
      </c>
      <c r="V2117" t="s">
        <v>24238</v>
      </c>
      <c r="W2117" t="s">
        <v>24239</v>
      </c>
      <c r="X2117" t="s">
        <v>24240</v>
      </c>
      <c r="Z2117">
        <v>10</v>
      </c>
      <c r="AM2117">
        <v>2</v>
      </c>
      <c r="AN2117" t="s">
        <v>24241</v>
      </c>
      <c r="AO2117" s="17">
        <v>18568</v>
      </c>
      <c r="AP2117">
        <v>3</v>
      </c>
      <c r="AR2117" s="16">
        <v>44096</v>
      </c>
      <c r="AY2117" t="s">
        <v>97</v>
      </c>
      <c r="AZ2117">
        <v>11137990</v>
      </c>
      <c r="BA2117" t="s">
        <v>39</v>
      </c>
      <c r="BB2117">
        <v>11137990</v>
      </c>
      <c r="BC2117">
        <v>11137990</v>
      </c>
      <c r="BD2117" t="s">
        <v>39</v>
      </c>
      <c r="BE2117">
        <v>11137990</v>
      </c>
      <c r="BF2117">
        <v>3</v>
      </c>
      <c r="BG2117">
        <v>6</v>
      </c>
      <c r="CC2117" t="s">
        <v>4579</v>
      </c>
      <c r="CD2117">
        <v>5</v>
      </c>
      <c r="CP2117" t="s">
        <v>6856</v>
      </c>
      <c r="CQ2117" t="s">
        <v>24242</v>
      </c>
      <c r="CU2117">
        <v>57</v>
      </c>
    </row>
    <row r="2118" spans="1:99" x14ac:dyDescent="0.2">
      <c r="A2118" s="21" t="s">
        <v>24243</v>
      </c>
      <c r="B2118" t="s">
        <v>24244</v>
      </c>
      <c r="C2118" s="16">
        <v>42826</v>
      </c>
      <c r="D2118" t="s">
        <v>4476</v>
      </c>
      <c r="G2118" t="s">
        <v>24245</v>
      </c>
      <c r="H2118" t="s">
        <v>4503</v>
      </c>
      <c r="I2118" t="s">
        <v>5327</v>
      </c>
      <c r="J2118" t="s">
        <v>24246</v>
      </c>
      <c r="K2118" t="s">
        <v>5500</v>
      </c>
      <c r="L2118" t="s">
        <v>24247</v>
      </c>
      <c r="M2118">
        <v>61.783999999999999</v>
      </c>
      <c r="N2118" t="s">
        <v>4484</v>
      </c>
      <c r="S2118" t="s">
        <v>4485</v>
      </c>
      <c r="T2118" t="s">
        <v>24248</v>
      </c>
      <c r="U2118" t="s">
        <v>24249</v>
      </c>
      <c r="V2118" t="s">
        <v>24250</v>
      </c>
      <c r="W2118" t="s">
        <v>24251</v>
      </c>
      <c r="X2118" t="s">
        <v>24252</v>
      </c>
      <c r="Y2118" t="s">
        <v>24253</v>
      </c>
      <c r="AM2118">
        <v>2</v>
      </c>
      <c r="AN2118" t="s">
        <v>24254</v>
      </c>
      <c r="AO2118" s="18">
        <v>44470</v>
      </c>
      <c r="AP2118">
        <v>4</v>
      </c>
      <c r="AR2118" s="16">
        <v>43545</v>
      </c>
      <c r="AS2118">
        <v>11510</v>
      </c>
      <c r="AT2118" t="s">
        <v>1244</v>
      </c>
      <c r="AU2118">
        <v>15112</v>
      </c>
      <c r="AV2118">
        <v>11510</v>
      </c>
      <c r="AW2118" t="s">
        <v>1244</v>
      </c>
      <c r="AX2118">
        <v>15112</v>
      </c>
      <c r="AY2118" t="s">
        <v>5327</v>
      </c>
      <c r="AZ2118">
        <v>1871207</v>
      </c>
      <c r="BA2118" t="s">
        <v>39</v>
      </c>
      <c r="BB2118">
        <v>1871207</v>
      </c>
      <c r="BC2118">
        <v>1871207</v>
      </c>
      <c r="BD2118" t="s">
        <v>39</v>
      </c>
      <c r="BE2118">
        <v>1871207</v>
      </c>
      <c r="BG2118">
        <v>6</v>
      </c>
      <c r="CC2118" t="s">
        <v>4607</v>
      </c>
      <c r="CD2118">
        <v>1</v>
      </c>
      <c r="CN2118" t="s">
        <v>4530</v>
      </c>
      <c r="CP2118" t="s">
        <v>24255</v>
      </c>
      <c r="CQ2118" t="s">
        <v>24256</v>
      </c>
    </row>
    <row r="2119" spans="1:99" x14ac:dyDescent="0.2">
      <c r="A2119" s="21" t="s">
        <v>24257</v>
      </c>
      <c r="B2119" t="s">
        <v>24258</v>
      </c>
      <c r="C2119" s="16">
        <v>43533</v>
      </c>
      <c r="D2119" t="s">
        <v>4476</v>
      </c>
      <c r="G2119" t="s">
        <v>24259</v>
      </c>
      <c r="H2119" t="s">
        <v>4503</v>
      </c>
      <c r="I2119" t="s">
        <v>5286</v>
      </c>
      <c r="J2119" t="s">
        <v>24260</v>
      </c>
      <c r="K2119" t="s">
        <v>24261</v>
      </c>
      <c r="L2119" t="s">
        <v>24262</v>
      </c>
      <c r="M2119">
        <v>61.89</v>
      </c>
      <c r="N2119" t="s">
        <v>4484</v>
      </c>
      <c r="S2119" t="s">
        <v>4485</v>
      </c>
      <c r="T2119" t="s">
        <v>24263</v>
      </c>
      <c r="U2119" t="s">
        <v>24264</v>
      </c>
      <c r="V2119" t="s">
        <v>24265</v>
      </c>
      <c r="W2119" t="s">
        <v>24266</v>
      </c>
      <c r="X2119" t="s">
        <v>24267</v>
      </c>
      <c r="Y2119" t="s">
        <v>24268</v>
      </c>
      <c r="AM2119">
        <v>1</v>
      </c>
      <c r="AN2119" t="s">
        <v>24269</v>
      </c>
      <c r="AO2119" s="17">
        <v>18568</v>
      </c>
      <c r="AP2119">
        <v>4</v>
      </c>
      <c r="AQ2119" t="s">
        <v>52</v>
      </c>
      <c r="AR2119" s="16">
        <v>44215</v>
      </c>
      <c r="AS2119">
        <v>200000</v>
      </c>
      <c r="AT2119" t="s">
        <v>35</v>
      </c>
      <c r="AU2119">
        <v>242791</v>
      </c>
      <c r="AV2119">
        <v>220000</v>
      </c>
      <c r="AW2119" t="s">
        <v>39</v>
      </c>
      <c r="AX2119">
        <v>220000</v>
      </c>
      <c r="AY2119" t="s">
        <v>52</v>
      </c>
      <c r="AZ2119">
        <v>490000</v>
      </c>
      <c r="BA2119" t="s">
        <v>39</v>
      </c>
      <c r="BB2119">
        <v>490000</v>
      </c>
      <c r="BC2119">
        <v>794821</v>
      </c>
      <c r="BD2119" t="s">
        <v>39</v>
      </c>
      <c r="BE2119">
        <v>794821</v>
      </c>
      <c r="BG2119">
        <v>1</v>
      </c>
      <c r="CN2119" t="s">
        <v>4530</v>
      </c>
      <c r="CP2119" t="s">
        <v>24270</v>
      </c>
      <c r="CQ2119" t="s">
        <v>24271</v>
      </c>
    </row>
    <row r="2120" spans="1:99" x14ac:dyDescent="0.2">
      <c r="A2120" s="21" t="s">
        <v>24272</v>
      </c>
      <c r="B2120" t="s">
        <v>24273</v>
      </c>
      <c r="C2120" s="16">
        <v>41262</v>
      </c>
      <c r="D2120" t="s">
        <v>4476</v>
      </c>
      <c r="F2120" t="s">
        <v>77</v>
      </c>
      <c r="G2120" t="s">
        <v>24274</v>
      </c>
      <c r="H2120" t="s">
        <v>4503</v>
      </c>
      <c r="I2120" t="s">
        <v>5327</v>
      </c>
      <c r="J2120" t="s">
        <v>11534</v>
      </c>
      <c r="K2120" t="s">
        <v>5586</v>
      </c>
      <c r="L2120" t="s">
        <v>24275</v>
      </c>
      <c r="M2120">
        <v>62.046999999999997</v>
      </c>
      <c r="N2120" t="s">
        <v>4484</v>
      </c>
      <c r="S2120" t="s">
        <v>4485</v>
      </c>
      <c r="T2120" t="s">
        <v>24276</v>
      </c>
      <c r="U2120" t="s">
        <v>24277</v>
      </c>
      <c r="V2120" t="s">
        <v>24278</v>
      </c>
      <c r="W2120" t="s">
        <v>24279</v>
      </c>
      <c r="X2120" t="s">
        <v>24280</v>
      </c>
      <c r="Y2120" t="s">
        <v>24281</v>
      </c>
      <c r="Z2120">
        <v>4</v>
      </c>
      <c r="AM2120">
        <v>2</v>
      </c>
      <c r="AN2120" t="s">
        <v>24282</v>
      </c>
      <c r="AO2120" s="17">
        <v>18568</v>
      </c>
      <c r="AP2120">
        <v>4</v>
      </c>
      <c r="AR2120" s="16">
        <v>43098</v>
      </c>
      <c r="AS2120">
        <v>705710</v>
      </c>
      <c r="AT2120" t="s">
        <v>1244</v>
      </c>
      <c r="AU2120">
        <v>953591</v>
      </c>
      <c r="AV2120">
        <v>705710</v>
      </c>
      <c r="AW2120" t="s">
        <v>1244</v>
      </c>
      <c r="AX2120">
        <v>953591</v>
      </c>
      <c r="AY2120" t="s">
        <v>5327</v>
      </c>
      <c r="AZ2120">
        <v>3328002</v>
      </c>
      <c r="BA2120" t="s">
        <v>39</v>
      </c>
      <c r="BB2120">
        <v>3328002</v>
      </c>
      <c r="BC2120">
        <v>3328002</v>
      </c>
      <c r="BD2120" t="s">
        <v>39</v>
      </c>
      <c r="BE2120">
        <v>3328002</v>
      </c>
      <c r="BG2120">
        <v>2</v>
      </c>
      <c r="CF2120">
        <v>0</v>
      </c>
      <c r="CG2120">
        <v>1</v>
      </c>
      <c r="CI2120" t="s">
        <v>4498</v>
      </c>
    </row>
    <row r="2121" spans="1:99" x14ac:dyDescent="0.2">
      <c r="A2121" s="21" t="s">
        <v>2312</v>
      </c>
      <c r="B2121" t="s">
        <v>2314</v>
      </c>
      <c r="C2121" s="16">
        <v>42370</v>
      </c>
      <c r="D2121" t="s">
        <v>4501</v>
      </c>
      <c r="G2121" t="s">
        <v>24283</v>
      </c>
      <c r="H2121" t="s">
        <v>4503</v>
      </c>
      <c r="I2121" t="s">
        <v>52</v>
      </c>
      <c r="J2121" t="s">
        <v>2313</v>
      </c>
      <c r="K2121" t="s">
        <v>4506</v>
      </c>
      <c r="L2121" t="s">
        <v>2315</v>
      </c>
      <c r="M2121">
        <v>62.165999999999997</v>
      </c>
      <c r="N2121" t="s">
        <v>4484</v>
      </c>
      <c r="S2121" t="s">
        <v>4485</v>
      </c>
      <c r="T2121" t="s">
        <v>2316</v>
      </c>
      <c r="V2121" t="s">
        <v>24284</v>
      </c>
      <c r="W2121" t="s">
        <v>24285</v>
      </c>
      <c r="X2121" t="s">
        <v>24286</v>
      </c>
      <c r="Z2121">
        <v>3</v>
      </c>
      <c r="AO2121" s="17">
        <v>18568</v>
      </c>
      <c r="AP2121">
        <v>5</v>
      </c>
      <c r="AQ2121" t="s">
        <v>52</v>
      </c>
      <c r="AR2121" s="16">
        <v>43831</v>
      </c>
      <c r="AS2121">
        <v>350000</v>
      </c>
      <c r="AT2121" t="s">
        <v>1244</v>
      </c>
      <c r="AU2121">
        <v>463820</v>
      </c>
      <c r="AV2121">
        <v>350000</v>
      </c>
      <c r="AW2121" t="s">
        <v>1244</v>
      </c>
      <c r="AX2121">
        <v>463820</v>
      </c>
      <c r="AY2121" t="s">
        <v>52</v>
      </c>
      <c r="AZ2121">
        <v>1265000</v>
      </c>
      <c r="BA2121" t="s">
        <v>1244</v>
      </c>
      <c r="BB2121">
        <v>1651368</v>
      </c>
      <c r="BC2121">
        <v>1265000</v>
      </c>
      <c r="BD2121" t="s">
        <v>1244</v>
      </c>
      <c r="BE2121">
        <v>1651368</v>
      </c>
      <c r="BF2121">
        <v>1</v>
      </c>
      <c r="BG2121">
        <v>1</v>
      </c>
      <c r="CP2121" t="s">
        <v>16397</v>
      </c>
      <c r="CQ2121" t="s">
        <v>1362</v>
      </c>
    </row>
    <row r="2122" spans="1:99" x14ac:dyDescent="0.2">
      <c r="A2122" s="21" t="s">
        <v>24287</v>
      </c>
      <c r="B2122" t="s">
        <v>24288</v>
      </c>
      <c r="C2122" s="16">
        <v>42111</v>
      </c>
      <c r="D2122" t="s">
        <v>4476</v>
      </c>
      <c r="F2122" t="s">
        <v>53</v>
      </c>
      <c r="G2122" t="s">
        <v>24289</v>
      </c>
      <c r="H2122" t="s">
        <v>4503</v>
      </c>
      <c r="I2122" t="s">
        <v>52</v>
      </c>
      <c r="J2122" t="s">
        <v>24290</v>
      </c>
      <c r="K2122" t="s">
        <v>24291</v>
      </c>
      <c r="L2122" t="s">
        <v>24292</v>
      </c>
      <c r="M2122">
        <v>62.406999999999996</v>
      </c>
      <c r="N2122" t="s">
        <v>4484</v>
      </c>
      <c r="S2122" t="s">
        <v>4485</v>
      </c>
      <c r="T2122" t="s">
        <v>24293</v>
      </c>
      <c r="U2122" t="s">
        <v>24294</v>
      </c>
      <c r="V2122" t="s">
        <v>24295</v>
      </c>
      <c r="W2122" t="s">
        <v>24296</v>
      </c>
      <c r="X2122" t="s">
        <v>24297</v>
      </c>
      <c r="Z2122">
        <v>20</v>
      </c>
      <c r="AM2122">
        <v>1</v>
      </c>
      <c r="AN2122" t="s">
        <v>24298</v>
      </c>
      <c r="AO2122" s="18">
        <v>44470</v>
      </c>
      <c r="AP2122">
        <v>3</v>
      </c>
      <c r="AQ2122" t="s">
        <v>52</v>
      </c>
      <c r="AR2122" s="16">
        <v>43614</v>
      </c>
      <c r="AY2122" t="s">
        <v>52</v>
      </c>
      <c r="AZ2122">
        <v>50000</v>
      </c>
      <c r="BA2122" t="s">
        <v>39</v>
      </c>
      <c r="BB2122">
        <v>50000</v>
      </c>
      <c r="BC2122">
        <v>50000</v>
      </c>
      <c r="BD2122" t="s">
        <v>39</v>
      </c>
      <c r="BE2122">
        <v>50000</v>
      </c>
      <c r="BF2122">
        <v>2</v>
      </c>
      <c r="BG2122">
        <v>3</v>
      </c>
      <c r="CC2122" t="s">
        <v>4791</v>
      </c>
      <c r="CD2122">
        <v>2</v>
      </c>
      <c r="CN2122" t="s">
        <v>4530</v>
      </c>
      <c r="CP2122" t="s">
        <v>24299</v>
      </c>
      <c r="CQ2122" t="s">
        <v>24300</v>
      </c>
    </row>
    <row r="2123" spans="1:99" x14ac:dyDescent="0.2">
      <c r="A2123" s="21" t="s">
        <v>24301</v>
      </c>
      <c r="B2123" t="s">
        <v>24302</v>
      </c>
      <c r="C2123" s="16">
        <v>43405</v>
      </c>
      <c r="D2123" t="s">
        <v>4546</v>
      </c>
      <c r="G2123" t="s">
        <v>24303</v>
      </c>
      <c r="H2123" t="s">
        <v>4503</v>
      </c>
      <c r="I2123" t="s">
        <v>5064</v>
      </c>
      <c r="J2123" t="s">
        <v>24304</v>
      </c>
      <c r="K2123" t="s">
        <v>24305</v>
      </c>
      <c r="L2123" t="s">
        <v>24306</v>
      </c>
      <c r="M2123">
        <v>62.811999999999998</v>
      </c>
      <c r="N2123" t="s">
        <v>6289</v>
      </c>
      <c r="Q2123" s="16">
        <v>44317</v>
      </c>
      <c r="R2123" t="s">
        <v>4546</v>
      </c>
      <c r="S2123" t="s">
        <v>4485</v>
      </c>
      <c r="T2123" t="s">
        <v>24307</v>
      </c>
      <c r="V2123" t="s">
        <v>24308</v>
      </c>
      <c r="W2123" t="s">
        <v>24309</v>
      </c>
      <c r="X2123" t="s">
        <v>24310</v>
      </c>
      <c r="AM2123">
        <v>2</v>
      </c>
      <c r="AN2123" t="s">
        <v>24311</v>
      </c>
      <c r="AO2123" s="18">
        <v>44470</v>
      </c>
      <c r="AP2123">
        <v>3</v>
      </c>
      <c r="AR2123" s="16">
        <v>44331</v>
      </c>
      <c r="AS2123">
        <v>121000</v>
      </c>
      <c r="AT2123" t="s">
        <v>39</v>
      </c>
      <c r="AU2123">
        <v>121000</v>
      </c>
      <c r="AV2123">
        <v>121000</v>
      </c>
      <c r="AW2123" t="s">
        <v>39</v>
      </c>
      <c r="AX2123">
        <v>121000</v>
      </c>
      <c r="AY2123" t="s">
        <v>5064</v>
      </c>
      <c r="AZ2123">
        <v>257500</v>
      </c>
      <c r="BA2123" t="s">
        <v>39</v>
      </c>
      <c r="BB2123">
        <v>257500</v>
      </c>
      <c r="BC2123">
        <v>257500</v>
      </c>
      <c r="BD2123" t="s">
        <v>39</v>
      </c>
      <c r="BE2123">
        <v>257500</v>
      </c>
      <c r="CC2123" t="s">
        <v>4607</v>
      </c>
      <c r="CD2123">
        <v>2</v>
      </c>
      <c r="CN2123" t="s">
        <v>4530</v>
      </c>
      <c r="CP2123" t="s">
        <v>4636</v>
      </c>
    </row>
    <row r="2124" spans="1:99" x14ac:dyDescent="0.2">
      <c r="A2124" s="21" t="s">
        <v>4011</v>
      </c>
      <c r="B2124" t="s">
        <v>4012</v>
      </c>
      <c r="C2124" s="16">
        <v>41640</v>
      </c>
      <c r="D2124" t="s">
        <v>4476</v>
      </c>
      <c r="F2124" t="s">
        <v>77</v>
      </c>
      <c r="G2124" t="s">
        <v>24312</v>
      </c>
      <c r="H2124" t="s">
        <v>4503</v>
      </c>
      <c r="I2124" t="s">
        <v>5327</v>
      </c>
      <c r="J2124" t="s">
        <v>2899</v>
      </c>
      <c r="K2124" t="s">
        <v>4506</v>
      </c>
      <c r="L2124" t="s">
        <v>4013</v>
      </c>
      <c r="M2124">
        <v>63.881</v>
      </c>
      <c r="N2124" t="s">
        <v>4484</v>
      </c>
      <c r="S2124" t="s">
        <v>4485</v>
      </c>
      <c r="T2124" t="s">
        <v>4014</v>
      </c>
      <c r="U2124" t="s">
        <v>24313</v>
      </c>
      <c r="V2124" t="s">
        <v>24314</v>
      </c>
      <c r="W2124" t="s">
        <v>24315</v>
      </c>
      <c r="X2124" t="s">
        <v>24316</v>
      </c>
      <c r="Y2124">
        <v>4402035070073</v>
      </c>
      <c r="Z2124">
        <v>29</v>
      </c>
      <c r="AM2124">
        <v>1</v>
      </c>
      <c r="AN2124" t="s">
        <v>24317</v>
      </c>
      <c r="AO2124" s="18">
        <v>44470</v>
      </c>
      <c r="AP2124">
        <v>4</v>
      </c>
      <c r="AR2124" s="16">
        <v>43490</v>
      </c>
      <c r="AS2124">
        <v>668000</v>
      </c>
      <c r="AT2124" t="s">
        <v>1244</v>
      </c>
      <c r="AU2124">
        <v>881423</v>
      </c>
      <c r="AV2124">
        <v>668000</v>
      </c>
      <c r="AW2124" t="s">
        <v>1244</v>
      </c>
      <c r="AX2124">
        <v>881423</v>
      </c>
      <c r="AY2124" t="s">
        <v>5327</v>
      </c>
      <c r="AZ2124">
        <v>4368000</v>
      </c>
      <c r="BA2124" t="s">
        <v>1244</v>
      </c>
      <c r="BB2124">
        <v>6293268</v>
      </c>
      <c r="BC2124">
        <v>4368000</v>
      </c>
      <c r="BD2124" t="s">
        <v>1244</v>
      </c>
      <c r="BE2124">
        <v>6293268</v>
      </c>
      <c r="CC2124" t="s">
        <v>5151</v>
      </c>
      <c r="CD2124">
        <v>3</v>
      </c>
      <c r="CP2124" t="s">
        <v>4555</v>
      </c>
      <c r="CU2124">
        <v>20</v>
      </c>
    </row>
    <row r="2125" spans="1:99" x14ac:dyDescent="0.2">
      <c r="A2125" s="21" t="s">
        <v>3586</v>
      </c>
      <c r="B2125" t="s">
        <v>3588</v>
      </c>
      <c r="C2125" s="16">
        <v>42005</v>
      </c>
      <c r="D2125" t="s">
        <v>4501</v>
      </c>
      <c r="F2125" t="s">
        <v>45</v>
      </c>
      <c r="G2125" t="s">
        <v>24318</v>
      </c>
      <c r="H2125" t="s">
        <v>4503</v>
      </c>
      <c r="I2125" t="s">
        <v>97</v>
      </c>
      <c r="J2125" t="s">
        <v>3587</v>
      </c>
      <c r="K2125" t="s">
        <v>4506</v>
      </c>
      <c r="L2125" t="s">
        <v>3589</v>
      </c>
      <c r="M2125">
        <v>63.927</v>
      </c>
      <c r="N2125" t="s">
        <v>4484</v>
      </c>
      <c r="S2125" t="s">
        <v>4485</v>
      </c>
      <c r="T2125" t="s">
        <v>3590</v>
      </c>
      <c r="U2125" t="s">
        <v>24319</v>
      </c>
      <c r="V2125" t="s">
        <v>24320</v>
      </c>
      <c r="W2125" t="s">
        <v>24321</v>
      </c>
      <c r="X2125" t="s">
        <v>24322</v>
      </c>
      <c r="Z2125">
        <v>11</v>
      </c>
      <c r="AM2125">
        <v>1</v>
      </c>
      <c r="AN2125" t="s">
        <v>24323</v>
      </c>
      <c r="AO2125" s="17">
        <v>18568</v>
      </c>
      <c r="AP2125">
        <v>5</v>
      </c>
      <c r="AR2125" s="16">
        <v>42727</v>
      </c>
      <c r="AS2125">
        <v>1075000</v>
      </c>
      <c r="AT2125" t="s">
        <v>35</v>
      </c>
      <c r="AU2125">
        <v>1124127</v>
      </c>
      <c r="AV2125">
        <v>1075000</v>
      </c>
      <c r="AW2125" t="s">
        <v>35</v>
      </c>
      <c r="AX2125">
        <v>1124127</v>
      </c>
      <c r="AY2125" t="s">
        <v>97</v>
      </c>
      <c r="AZ2125">
        <v>1775000</v>
      </c>
      <c r="BA2125" t="s">
        <v>35</v>
      </c>
      <c r="BB2125">
        <v>1893598</v>
      </c>
      <c r="BC2125">
        <v>1775000</v>
      </c>
      <c r="BD2125" t="s">
        <v>35</v>
      </c>
      <c r="BE2125">
        <v>1893598</v>
      </c>
      <c r="BG2125">
        <v>1</v>
      </c>
      <c r="CP2125" t="s">
        <v>24324</v>
      </c>
      <c r="CQ2125" t="s">
        <v>3692</v>
      </c>
    </row>
    <row r="2126" spans="1:99" x14ac:dyDescent="0.2">
      <c r="A2126" s="21" t="s">
        <v>24325</v>
      </c>
      <c r="B2126" t="s">
        <v>24326</v>
      </c>
      <c r="C2126" s="16">
        <v>43466</v>
      </c>
      <c r="D2126" t="s">
        <v>4476</v>
      </c>
      <c r="G2126" t="s">
        <v>24327</v>
      </c>
      <c r="H2126" t="s">
        <v>4503</v>
      </c>
      <c r="I2126" t="s">
        <v>52</v>
      </c>
      <c r="J2126" t="s">
        <v>24328</v>
      </c>
      <c r="K2126" t="s">
        <v>5586</v>
      </c>
      <c r="L2126" t="s">
        <v>24329</v>
      </c>
      <c r="M2126">
        <v>64.021000000000001</v>
      </c>
      <c r="N2126" t="s">
        <v>4484</v>
      </c>
      <c r="S2126" t="s">
        <v>4485</v>
      </c>
      <c r="T2126" t="s">
        <v>24330</v>
      </c>
      <c r="U2126" t="s">
        <v>24331</v>
      </c>
      <c r="V2126" t="s">
        <v>24332</v>
      </c>
      <c r="W2126" t="s">
        <v>24333</v>
      </c>
      <c r="X2126" t="s">
        <v>24334</v>
      </c>
      <c r="Y2126">
        <v>623108528</v>
      </c>
      <c r="Z2126">
        <v>8</v>
      </c>
      <c r="AM2126">
        <v>1</v>
      </c>
      <c r="AN2126" t="s">
        <v>24335</v>
      </c>
      <c r="AO2126" s="17">
        <v>18568</v>
      </c>
      <c r="AP2126">
        <v>4</v>
      </c>
      <c r="AQ2126" t="s">
        <v>52</v>
      </c>
      <c r="AR2126" s="16">
        <v>43831</v>
      </c>
      <c r="AS2126">
        <v>150000</v>
      </c>
      <c r="AT2126" t="s">
        <v>35</v>
      </c>
      <c r="AU2126">
        <v>168284</v>
      </c>
      <c r="AV2126">
        <v>150000</v>
      </c>
      <c r="AW2126" t="s">
        <v>35</v>
      </c>
      <c r="AX2126">
        <v>168284</v>
      </c>
      <c r="AY2126" t="s">
        <v>52</v>
      </c>
      <c r="AZ2126">
        <v>485000</v>
      </c>
      <c r="BA2126" t="s">
        <v>35</v>
      </c>
      <c r="BB2126">
        <v>544294</v>
      </c>
      <c r="BC2126">
        <v>485000</v>
      </c>
      <c r="BD2126" t="s">
        <v>35</v>
      </c>
      <c r="BE2126">
        <v>544294</v>
      </c>
      <c r="CC2126" t="s">
        <v>5620</v>
      </c>
      <c r="CD2126">
        <v>3</v>
      </c>
      <c r="CN2126" t="s">
        <v>4530</v>
      </c>
      <c r="CP2126" t="s">
        <v>7004</v>
      </c>
    </row>
    <row r="2127" spans="1:99" x14ac:dyDescent="0.2">
      <c r="A2127" s="21" t="s">
        <v>1930</v>
      </c>
      <c r="B2127" t="s">
        <v>1932</v>
      </c>
      <c r="C2127" s="16">
        <v>43497</v>
      </c>
      <c r="D2127" t="s">
        <v>4476</v>
      </c>
      <c r="F2127" t="s">
        <v>77</v>
      </c>
      <c r="G2127" t="s">
        <v>24336</v>
      </c>
      <c r="H2127" t="s">
        <v>4503</v>
      </c>
      <c r="I2127" t="s">
        <v>52</v>
      </c>
      <c r="J2127" t="s">
        <v>1931</v>
      </c>
      <c r="K2127" t="s">
        <v>4506</v>
      </c>
      <c r="L2127" t="s">
        <v>1933</v>
      </c>
      <c r="M2127">
        <v>64.852000000000004</v>
      </c>
      <c r="N2127" t="s">
        <v>4484</v>
      </c>
      <c r="S2127" t="s">
        <v>4485</v>
      </c>
      <c r="T2127" t="s">
        <v>1934</v>
      </c>
      <c r="U2127" t="s">
        <v>24337</v>
      </c>
      <c r="V2127" t="s">
        <v>24338</v>
      </c>
      <c r="W2127" t="s">
        <v>24339</v>
      </c>
      <c r="X2127" t="s">
        <v>24340</v>
      </c>
      <c r="Z2127">
        <v>2</v>
      </c>
      <c r="AM2127">
        <v>3</v>
      </c>
      <c r="AN2127" t="s">
        <v>24341</v>
      </c>
      <c r="AO2127" s="17">
        <v>18568</v>
      </c>
      <c r="AP2127">
        <v>4</v>
      </c>
      <c r="AQ2127" t="s">
        <v>52</v>
      </c>
      <c r="AR2127" s="16">
        <v>43926</v>
      </c>
      <c r="AS2127">
        <v>5600000</v>
      </c>
      <c r="AT2127" t="s">
        <v>35</v>
      </c>
      <c r="AU2127">
        <v>6051149</v>
      </c>
      <c r="AV2127">
        <v>5600000</v>
      </c>
      <c r="AW2127" t="s">
        <v>35</v>
      </c>
      <c r="AX2127">
        <v>6051149</v>
      </c>
      <c r="AY2127" t="s">
        <v>52</v>
      </c>
      <c r="AZ2127">
        <v>7200000</v>
      </c>
      <c r="BA2127" t="s">
        <v>35</v>
      </c>
      <c r="BB2127">
        <v>7850328</v>
      </c>
      <c r="BC2127">
        <v>7250000</v>
      </c>
      <c r="BD2127" t="s">
        <v>35</v>
      </c>
      <c r="BE2127">
        <v>7906085</v>
      </c>
      <c r="BF2127">
        <v>2</v>
      </c>
      <c r="BG2127">
        <v>10</v>
      </c>
      <c r="CC2127" t="s">
        <v>5316</v>
      </c>
      <c r="CD2127">
        <v>3</v>
      </c>
      <c r="CP2127" t="s">
        <v>24342</v>
      </c>
      <c r="CQ2127" t="s">
        <v>24343</v>
      </c>
    </row>
    <row r="2128" spans="1:99" x14ac:dyDescent="0.2">
      <c r="A2128" s="21" t="s">
        <v>24344</v>
      </c>
      <c r="B2128" t="s">
        <v>24345</v>
      </c>
      <c r="C2128" s="16">
        <v>41291</v>
      </c>
      <c r="D2128" t="s">
        <v>4476</v>
      </c>
      <c r="F2128" t="s">
        <v>77</v>
      </c>
      <c r="G2128" t="s">
        <v>24346</v>
      </c>
      <c r="H2128" t="s">
        <v>4503</v>
      </c>
      <c r="I2128" t="s">
        <v>213</v>
      </c>
      <c r="J2128" t="s">
        <v>24347</v>
      </c>
      <c r="K2128" t="s">
        <v>6538</v>
      </c>
      <c r="L2128" t="s">
        <v>24348</v>
      </c>
      <c r="M2128">
        <v>65.051000000000002</v>
      </c>
      <c r="N2128" t="s">
        <v>4484</v>
      </c>
      <c r="S2128" t="s">
        <v>4485</v>
      </c>
      <c r="T2128" t="s">
        <v>24349</v>
      </c>
      <c r="U2128" t="s">
        <v>24350</v>
      </c>
      <c r="V2128" t="s">
        <v>24351</v>
      </c>
      <c r="W2128" t="s">
        <v>24352</v>
      </c>
      <c r="X2128" t="s">
        <v>24353</v>
      </c>
      <c r="Y2128" t="s">
        <v>24354</v>
      </c>
      <c r="Z2128">
        <v>3</v>
      </c>
      <c r="AM2128">
        <v>3</v>
      </c>
      <c r="AN2128" t="s">
        <v>24355</v>
      </c>
      <c r="AO2128" s="17">
        <v>18568</v>
      </c>
      <c r="AP2128">
        <v>4</v>
      </c>
      <c r="AQ2128" t="s">
        <v>52</v>
      </c>
      <c r="AR2128" s="16">
        <v>42467</v>
      </c>
      <c r="AS2128">
        <v>500000</v>
      </c>
      <c r="AT2128" t="s">
        <v>39</v>
      </c>
      <c r="AU2128">
        <v>500000</v>
      </c>
      <c r="AV2128">
        <v>500000</v>
      </c>
      <c r="AW2128" t="s">
        <v>39</v>
      </c>
      <c r="AX2128">
        <v>500000</v>
      </c>
      <c r="AY2128" t="s">
        <v>213</v>
      </c>
      <c r="AZ2128">
        <v>1290000</v>
      </c>
      <c r="BA2128" t="s">
        <v>39</v>
      </c>
      <c r="BB2128">
        <v>1290000</v>
      </c>
      <c r="BC2128">
        <v>1290000</v>
      </c>
      <c r="BD2128" t="s">
        <v>39</v>
      </c>
      <c r="BE2128">
        <v>1290000</v>
      </c>
      <c r="BG2128">
        <v>1</v>
      </c>
      <c r="CC2128" t="s">
        <v>5151</v>
      </c>
      <c r="CD2128">
        <v>1</v>
      </c>
      <c r="CN2128" t="s">
        <v>5008</v>
      </c>
      <c r="CP2128" t="s">
        <v>24356</v>
      </c>
      <c r="CQ2128" t="s">
        <v>24357</v>
      </c>
    </row>
    <row r="2129" spans="1:99" x14ac:dyDescent="0.2">
      <c r="A2129" s="21" t="s">
        <v>24358</v>
      </c>
      <c r="B2129" t="s">
        <v>24359</v>
      </c>
      <c r="C2129" s="16">
        <v>42005</v>
      </c>
      <c r="D2129" t="s">
        <v>4501</v>
      </c>
      <c r="G2129" t="s">
        <v>24360</v>
      </c>
      <c r="H2129" t="s">
        <v>4503</v>
      </c>
      <c r="I2129" t="s">
        <v>97</v>
      </c>
      <c r="J2129" t="s">
        <v>11488</v>
      </c>
      <c r="K2129" t="s">
        <v>24361</v>
      </c>
      <c r="L2129" t="s">
        <v>24362</v>
      </c>
      <c r="M2129">
        <v>65.319999999999993</v>
      </c>
      <c r="N2129" t="s">
        <v>4484</v>
      </c>
      <c r="S2129" t="s">
        <v>4485</v>
      </c>
      <c r="T2129" t="s">
        <v>24363</v>
      </c>
      <c r="W2129" t="s">
        <v>24364</v>
      </c>
      <c r="Y2129" t="s">
        <v>24365</v>
      </c>
      <c r="AO2129" s="17">
        <v>18568</v>
      </c>
      <c r="AP2129">
        <v>3</v>
      </c>
      <c r="AR2129" s="16">
        <v>44297</v>
      </c>
      <c r="AS2129">
        <v>9000000</v>
      </c>
      <c r="AT2129" t="s">
        <v>3177</v>
      </c>
      <c r="AU2129">
        <v>1439587</v>
      </c>
      <c r="AV2129">
        <v>9000000</v>
      </c>
      <c r="AW2129" t="s">
        <v>3177</v>
      </c>
      <c r="AX2129">
        <v>1439587</v>
      </c>
      <c r="AY2129" t="s">
        <v>97</v>
      </c>
      <c r="AZ2129">
        <v>1439588</v>
      </c>
      <c r="BA2129" t="s">
        <v>39</v>
      </c>
      <c r="BB2129">
        <v>1439588</v>
      </c>
      <c r="BC2129">
        <v>1439588</v>
      </c>
      <c r="BD2129" t="s">
        <v>39</v>
      </c>
      <c r="BE2129">
        <v>1439588</v>
      </c>
      <c r="BF2129">
        <v>1</v>
      </c>
      <c r="BG2129">
        <v>4</v>
      </c>
      <c r="CN2129" t="s">
        <v>5008</v>
      </c>
      <c r="CP2129" t="s">
        <v>11492</v>
      </c>
      <c r="CQ2129" t="s">
        <v>24366</v>
      </c>
    </row>
    <row r="2130" spans="1:99" x14ac:dyDescent="0.2">
      <c r="A2130" s="21" t="s">
        <v>3661</v>
      </c>
      <c r="B2130" t="s">
        <v>3663</v>
      </c>
      <c r="C2130" s="16">
        <v>42005</v>
      </c>
      <c r="D2130" t="s">
        <v>4501</v>
      </c>
      <c r="F2130" t="s">
        <v>77</v>
      </c>
      <c r="G2130" t="s">
        <v>24367</v>
      </c>
      <c r="H2130" t="s">
        <v>4503</v>
      </c>
      <c r="I2130" t="s">
        <v>52</v>
      </c>
      <c r="J2130" t="s">
        <v>3662</v>
      </c>
      <c r="K2130" t="s">
        <v>4506</v>
      </c>
      <c r="L2130" t="s">
        <v>3664</v>
      </c>
      <c r="M2130">
        <v>65.524000000000001</v>
      </c>
      <c r="N2130" t="s">
        <v>4484</v>
      </c>
      <c r="S2130" t="s">
        <v>4485</v>
      </c>
      <c r="T2130" t="s">
        <v>3665</v>
      </c>
      <c r="U2130" t="s">
        <v>24368</v>
      </c>
      <c r="V2130" t="s">
        <v>24369</v>
      </c>
      <c r="W2130" t="s">
        <v>24370</v>
      </c>
      <c r="X2130" t="s">
        <v>24371</v>
      </c>
      <c r="AM2130">
        <v>3</v>
      </c>
      <c r="AN2130" t="s">
        <v>24372</v>
      </c>
      <c r="AO2130" s="17">
        <v>18568</v>
      </c>
      <c r="AP2130">
        <v>3</v>
      </c>
      <c r="AQ2130" t="s">
        <v>52</v>
      </c>
      <c r="AR2130" s="16">
        <v>42614</v>
      </c>
      <c r="AY2130" t="s">
        <v>52</v>
      </c>
      <c r="AZ2130">
        <v>194275</v>
      </c>
      <c r="BA2130" t="s">
        <v>39</v>
      </c>
      <c r="BB2130">
        <v>194275</v>
      </c>
      <c r="BC2130">
        <v>194275</v>
      </c>
      <c r="BD2130" t="s">
        <v>39</v>
      </c>
      <c r="BE2130">
        <v>194275</v>
      </c>
      <c r="BF2130">
        <v>2</v>
      </c>
      <c r="BG2130">
        <v>4</v>
      </c>
      <c r="CF2130">
        <v>0</v>
      </c>
      <c r="CG2130">
        <v>1</v>
      </c>
      <c r="CI2130" t="s">
        <v>4580</v>
      </c>
      <c r="CP2130" t="s">
        <v>24373</v>
      </c>
      <c r="CQ2130" t="s">
        <v>24374</v>
      </c>
      <c r="CU2130">
        <v>19</v>
      </c>
    </row>
    <row r="2131" spans="1:99" x14ac:dyDescent="0.2">
      <c r="A2131" s="21" t="s">
        <v>1679</v>
      </c>
      <c r="B2131" t="s">
        <v>1681</v>
      </c>
      <c r="C2131" s="16">
        <v>42370</v>
      </c>
      <c r="D2131" t="s">
        <v>4501</v>
      </c>
      <c r="F2131" t="s">
        <v>53</v>
      </c>
      <c r="G2131" t="s">
        <v>24375</v>
      </c>
      <c r="H2131" t="s">
        <v>4503</v>
      </c>
      <c r="I2131" t="s">
        <v>91</v>
      </c>
      <c r="J2131" t="s">
        <v>1680</v>
      </c>
      <c r="K2131" t="s">
        <v>4506</v>
      </c>
      <c r="L2131" t="s">
        <v>1682</v>
      </c>
      <c r="M2131">
        <v>65.661000000000001</v>
      </c>
      <c r="N2131" t="s">
        <v>4484</v>
      </c>
      <c r="S2131" t="s">
        <v>4485</v>
      </c>
      <c r="T2131" t="s">
        <v>1683</v>
      </c>
      <c r="U2131" t="s">
        <v>24376</v>
      </c>
      <c r="V2131" t="s">
        <v>24377</v>
      </c>
      <c r="X2131" t="s">
        <v>24378</v>
      </c>
      <c r="Y2131" t="s">
        <v>24379</v>
      </c>
      <c r="AM2131">
        <v>2</v>
      </c>
      <c r="AN2131" t="s">
        <v>24380</v>
      </c>
      <c r="AO2131" s="18">
        <v>44470</v>
      </c>
      <c r="AP2131">
        <v>3</v>
      </c>
      <c r="AQ2131" t="s">
        <v>52</v>
      </c>
      <c r="AR2131" s="16">
        <v>43696</v>
      </c>
      <c r="AY2131" t="s">
        <v>91</v>
      </c>
      <c r="AZ2131">
        <v>1745495</v>
      </c>
      <c r="BA2131" t="s">
        <v>39</v>
      </c>
      <c r="BB2131">
        <v>1745495</v>
      </c>
      <c r="BC2131">
        <v>1745495</v>
      </c>
      <c r="BD2131" t="s">
        <v>39</v>
      </c>
      <c r="BE2131">
        <v>1745495</v>
      </c>
      <c r="BG2131">
        <v>3</v>
      </c>
      <c r="CP2131" t="s">
        <v>4848</v>
      </c>
      <c r="CQ2131" t="s">
        <v>24381</v>
      </c>
    </row>
    <row r="2132" spans="1:99" x14ac:dyDescent="0.2">
      <c r="A2132" s="21" t="s">
        <v>24382</v>
      </c>
      <c r="B2132" t="s">
        <v>24383</v>
      </c>
      <c r="C2132" s="16">
        <v>42881</v>
      </c>
      <c r="D2132" t="s">
        <v>4476</v>
      </c>
      <c r="F2132" t="s">
        <v>53</v>
      </c>
      <c r="G2132" t="s">
        <v>24384</v>
      </c>
      <c r="H2132" t="s">
        <v>4503</v>
      </c>
      <c r="I2132" t="s">
        <v>52</v>
      </c>
      <c r="J2132" t="s">
        <v>24385</v>
      </c>
      <c r="K2132" t="s">
        <v>6956</v>
      </c>
      <c r="L2132" t="s">
        <v>24386</v>
      </c>
      <c r="M2132">
        <v>66.05</v>
      </c>
      <c r="N2132" t="s">
        <v>4484</v>
      </c>
      <c r="S2132" t="s">
        <v>4485</v>
      </c>
      <c r="T2132" t="s">
        <v>24387</v>
      </c>
      <c r="V2132" t="s">
        <v>24388</v>
      </c>
      <c r="W2132" t="s">
        <v>24389</v>
      </c>
      <c r="X2132" t="s">
        <v>24390</v>
      </c>
      <c r="Y2132">
        <v>36303367412</v>
      </c>
      <c r="Z2132">
        <v>25</v>
      </c>
      <c r="AM2132">
        <v>3</v>
      </c>
      <c r="AN2132" t="s">
        <v>24391</v>
      </c>
      <c r="AO2132" s="17">
        <v>18568</v>
      </c>
      <c r="AP2132">
        <v>4</v>
      </c>
      <c r="AQ2132" t="s">
        <v>52</v>
      </c>
      <c r="AR2132" s="16">
        <v>43518</v>
      </c>
      <c r="AS2132">
        <v>550000</v>
      </c>
      <c r="AT2132" t="s">
        <v>35</v>
      </c>
      <c r="AU2132">
        <v>623561</v>
      </c>
      <c r="AV2132">
        <v>550000</v>
      </c>
      <c r="AW2132" t="s">
        <v>35</v>
      </c>
      <c r="AX2132">
        <v>623561</v>
      </c>
      <c r="AY2132" t="s">
        <v>52</v>
      </c>
      <c r="AZ2132">
        <v>641000</v>
      </c>
      <c r="BA2132" t="s">
        <v>35</v>
      </c>
      <c r="BB2132">
        <v>727061</v>
      </c>
      <c r="BC2132">
        <v>641000</v>
      </c>
      <c r="BD2132" t="s">
        <v>35</v>
      </c>
      <c r="BE2132">
        <v>727061</v>
      </c>
      <c r="BF2132">
        <v>4</v>
      </c>
      <c r="BG2132">
        <v>5</v>
      </c>
      <c r="CN2132" t="s">
        <v>4530</v>
      </c>
      <c r="CP2132" t="s">
        <v>24392</v>
      </c>
      <c r="CQ2132" t="s">
        <v>24393</v>
      </c>
    </row>
    <row r="2133" spans="1:99" x14ac:dyDescent="0.2">
      <c r="A2133" s="21" t="s">
        <v>24394</v>
      </c>
      <c r="B2133" t="s">
        <v>24395</v>
      </c>
      <c r="C2133" s="16">
        <v>42975</v>
      </c>
      <c r="D2133" t="s">
        <v>4476</v>
      </c>
      <c r="G2133" t="s">
        <v>24396</v>
      </c>
      <c r="H2133" t="s">
        <v>4503</v>
      </c>
      <c r="I2133" t="s">
        <v>5078</v>
      </c>
      <c r="J2133" t="s">
        <v>24397</v>
      </c>
      <c r="K2133" t="s">
        <v>24398</v>
      </c>
      <c r="L2133" t="s">
        <v>24399</v>
      </c>
      <c r="M2133">
        <v>66.123999999999995</v>
      </c>
      <c r="N2133" t="s">
        <v>6289</v>
      </c>
      <c r="R2133" t="s">
        <v>6290</v>
      </c>
      <c r="S2133" t="s">
        <v>4485</v>
      </c>
      <c r="W2133" t="s">
        <v>24400</v>
      </c>
      <c r="X2133" t="s">
        <v>24401</v>
      </c>
      <c r="AM2133">
        <v>1</v>
      </c>
      <c r="AN2133" t="s">
        <v>24402</v>
      </c>
      <c r="AO2133" s="18">
        <v>44470</v>
      </c>
      <c r="AP2133">
        <v>6</v>
      </c>
      <c r="AQ2133" t="s">
        <v>52</v>
      </c>
      <c r="AR2133" s="16">
        <v>44044</v>
      </c>
      <c r="AS2133">
        <v>419000</v>
      </c>
      <c r="AT2133" t="s">
        <v>5006</v>
      </c>
      <c r="AU2133">
        <v>47730</v>
      </c>
      <c r="AV2133">
        <v>2299034</v>
      </c>
      <c r="AW2133" t="s">
        <v>5006</v>
      </c>
      <c r="AX2133">
        <v>239280</v>
      </c>
      <c r="AY2133" t="s">
        <v>91</v>
      </c>
      <c r="AZ2133">
        <v>2299034</v>
      </c>
      <c r="BA2133" t="s">
        <v>5006</v>
      </c>
      <c r="BB2133">
        <v>239281</v>
      </c>
      <c r="BC2133">
        <v>4937948</v>
      </c>
      <c r="BD2133" t="s">
        <v>5006</v>
      </c>
      <c r="BE2133">
        <v>538978</v>
      </c>
      <c r="BG2133">
        <v>1</v>
      </c>
      <c r="CN2133" t="s">
        <v>5008</v>
      </c>
      <c r="CP2133" t="s">
        <v>13078</v>
      </c>
      <c r="CQ2133" t="s">
        <v>24403</v>
      </c>
    </row>
    <row r="2134" spans="1:99" x14ac:dyDescent="0.2">
      <c r="A2134" s="21" t="s">
        <v>24404</v>
      </c>
      <c r="B2134" t="s">
        <v>24405</v>
      </c>
      <c r="C2134" s="16">
        <v>42186</v>
      </c>
      <c r="D2134" t="s">
        <v>4476</v>
      </c>
      <c r="F2134" t="s">
        <v>53</v>
      </c>
      <c r="G2134" t="s">
        <v>24406</v>
      </c>
      <c r="H2134" t="s">
        <v>4503</v>
      </c>
      <c r="I2134" t="s">
        <v>52</v>
      </c>
      <c r="J2134" t="s">
        <v>24407</v>
      </c>
      <c r="K2134" t="s">
        <v>7032</v>
      </c>
      <c r="L2134" t="s">
        <v>24408</v>
      </c>
      <c r="M2134">
        <v>66.278999999999996</v>
      </c>
      <c r="N2134" t="s">
        <v>4484</v>
      </c>
      <c r="S2134" t="s">
        <v>4485</v>
      </c>
      <c r="T2134" t="s">
        <v>24409</v>
      </c>
      <c r="U2134" t="s">
        <v>24410</v>
      </c>
      <c r="V2134" t="s">
        <v>24411</v>
      </c>
      <c r="W2134" t="s">
        <v>24412</v>
      </c>
      <c r="AM2134">
        <v>2</v>
      </c>
      <c r="AN2134" t="s">
        <v>24413</v>
      </c>
      <c r="AO2134" s="17">
        <v>18568</v>
      </c>
      <c r="AP2134">
        <v>3</v>
      </c>
      <c r="AQ2134" t="s">
        <v>52</v>
      </c>
      <c r="AR2134" s="16">
        <v>43222</v>
      </c>
      <c r="AS2134">
        <v>3000000</v>
      </c>
      <c r="AT2134" t="s">
        <v>39</v>
      </c>
      <c r="AU2134">
        <v>3000000</v>
      </c>
      <c r="AV2134">
        <v>3000000</v>
      </c>
      <c r="AW2134" t="s">
        <v>39</v>
      </c>
      <c r="AX2134">
        <v>3000000</v>
      </c>
      <c r="AY2134" t="s">
        <v>52</v>
      </c>
      <c r="AZ2134">
        <v>3021474</v>
      </c>
      <c r="BA2134" t="s">
        <v>39</v>
      </c>
      <c r="BB2134">
        <v>3021474</v>
      </c>
      <c r="BC2134">
        <v>3021474</v>
      </c>
      <c r="BD2134" t="s">
        <v>39</v>
      </c>
      <c r="BE2134">
        <v>3021474</v>
      </c>
      <c r="BG2134">
        <v>3</v>
      </c>
      <c r="CN2134" t="s">
        <v>4530</v>
      </c>
      <c r="CP2134" t="s">
        <v>9313</v>
      </c>
      <c r="CQ2134" t="s">
        <v>24414</v>
      </c>
    </row>
    <row r="2135" spans="1:99" x14ac:dyDescent="0.2">
      <c r="A2135" s="21" t="s">
        <v>24415</v>
      </c>
      <c r="B2135" t="s">
        <v>24416</v>
      </c>
      <c r="C2135" s="16">
        <v>41306</v>
      </c>
      <c r="D2135" t="s">
        <v>4476</v>
      </c>
      <c r="F2135" t="s">
        <v>77</v>
      </c>
      <c r="G2135" t="s">
        <v>24417</v>
      </c>
      <c r="H2135" t="s">
        <v>4503</v>
      </c>
      <c r="I2135" t="s">
        <v>60</v>
      </c>
      <c r="J2135" t="s">
        <v>24418</v>
      </c>
      <c r="K2135" t="s">
        <v>5486</v>
      </c>
      <c r="L2135" t="s">
        <v>24419</v>
      </c>
      <c r="M2135">
        <v>66.864000000000004</v>
      </c>
      <c r="N2135" t="s">
        <v>4484</v>
      </c>
      <c r="S2135" t="s">
        <v>4485</v>
      </c>
      <c r="T2135" t="s">
        <v>24420</v>
      </c>
      <c r="U2135" t="s">
        <v>24421</v>
      </c>
      <c r="W2135" t="s">
        <v>24422</v>
      </c>
      <c r="X2135" t="s">
        <v>24423</v>
      </c>
      <c r="Y2135" t="s">
        <v>24424</v>
      </c>
      <c r="Z2135">
        <v>5</v>
      </c>
      <c r="AM2135">
        <v>2</v>
      </c>
      <c r="AN2135" t="s">
        <v>24425</v>
      </c>
      <c r="AO2135" t="s">
        <v>4692</v>
      </c>
      <c r="AP2135">
        <v>4</v>
      </c>
      <c r="AQ2135" t="s">
        <v>61</v>
      </c>
      <c r="AR2135" s="16">
        <v>43753</v>
      </c>
      <c r="AS2135">
        <v>5000000</v>
      </c>
      <c r="AT2135" t="s">
        <v>35</v>
      </c>
      <c r="AU2135">
        <v>5516748</v>
      </c>
      <c r="AV2135">
        <v>5000000</v>
      </c>
      <c r="AW2135" t="s">
        <v>35</v>
      </c>
      <c r="AX2135">
        <v>5516748</v>
      </c>
      <c r="AY2135" t="s">
        <v>60</v>
      </c>
      <c r="AZ2135">
        <v>9056697</v>
      </c>
      <c r="BA2135" t="s">
        <v>39</v>
      </c>
      <c r="BB2135">
        <v>9056697</v>
      </c>
      <c r="BC2135">
        <v>9056697</v>
      </c>
      <c r="BD2135" t="s">
        <v>39</v>
      </c>
      <c r="BE2135">
        <v>9056697</v>
      </c>
      <c r="BF2135">
        <v>6</v>
      </c>
      <c r="BG2135">
        <v>7</v>
      </c>
      <c r="CC2135" t="s">
        <v>6380</v>
      </c>
      <c r="CD2135">
        <v>24</v>
      </c>
      <c r="CF2135">
        <v>0</v>
      </c>
      <c r="CG2135">
        <v>1</v>
      </c>
      <c r="CI2135" t="s">
        <v>4580</v>
      </c>
      <c r="CJ2135">
        <v>59016</v>
      </c>
      <c r="CK2135" t="s">
        <v>39</v>
      </c>
      <c r="CL2135">
        <v>59016</v>
      </c>
      <c r="CN2135" t="s">
        <v>4530</v>
      </c>
      <c r="CP2135" t="s">
        <v>6844</v>
      </c>
      <c r="CQ2135" t="s">
        <v>24426</v>
      </c>
      <c r="CU2135">
        <v>32</v>
      </c>
    </row>
    <row r="2136" spans="1:99" x14ac:dyDescent="0.2">
      <c r="A2136" s="21" t="s">
        <v>1919</v>
      </c>
      <c r="B2136" t="s">
        <v>1921</v>
      </c>
      <c r="C2136" s="16">
        <v>43554</v>
      </c>
      <c r="D2136" t="s">
        <v>4476</v>
      </c>
      <c r="G2136" t="s">
        <v>24427</v>
      </c>
      <c r="H2136" t="s">
        <v>4503</v>
      </c>
      <c r="I2136" t="s">
        <v>91</v>
      </c>
      <c r="J2136" t="s">
        <v>1920</v>
      </c>
      <c r="K2136" t="s">
        <v>9236</v>
      </c>
      <c r="L2136" t="s">
        <v>1922</v>
      </c>
      <c r="M2136">
        <v>67.046999999999997</v>
      </c>
      <c r="N2136" t="s">
        <v>4484</v>
      </c>
      <c r="S2136" t="s">
        <v>4485</v>
      </c>
      <c r="T2136" t="s">
        <v>1923</v>
      </c>
      <c r="U2136" t="s">
        <v>24428</v>
      </c>
      <c r="V2136" t="s">
        <v>24429</v>
      </c>
      <c r="W2136" t="s">
        <v>24430</v>
      </c>
      <c r="X2136" t="s">
        <v>24431</v>
      </c>
      <c r="AM2136">
        <v>2</v>
      </c>
      <c r="AN2136" t="s">
        <v>24432</v>
      </c>
      <c r="AO2136" s="18">
        <v>44470</v>
      </c>
      <c r="AP2136">
        <v>3</v>
      </c>
      <c r="AQ2136" t="s">
        <v>52</v>
      </c>
      <c r="AR2136" s="16">
        <v>44197</v>
      </c>
      <c r="AS2136">
        <v>5000</v>
      </c>
      <c r="AT2136" t="s">
        <v>1244</v>
      </c>
      <c r="AU2136">
        <v>6836</v>
      </c>
      <c r="AV2136">
        <v>5000</v>
      </c>
      <c r="AW2136" t="s">
        <v>1244</v>
      </c>
      <c r="AX2136">
        <v>6836</v>
      </c>
      <c r="AY2136" t="s">
        <v>91</v>
      </c>
      <c r="AZ2136">
        <v>190025</v>
      </c>
      <c r="BA2136" t="s">
        <v>1244</v>
      </c>
      <c r="BB2136">
        <v>242011</v>
      </c>
      <c r="BC2136">
        <v>190025</v>
      </c>
      <c r="BD2136" t="s">
        <v>1244</v>
      </c>
      <c r="BE2136">
        <v>242011</v>
      </c>
      <c r="CP2136" t="s">
        <v>6484</v>
      </c>
    </row>
    <row r="2137" spans="1:99" x14ac:dyDescent="0.2">
      <c r="A2137" s="21" t="s">
        <v>1627</v>
      </c>
      <c r="B2137" t="s">
        <v>1628</v>
      </c>
      <c r="C2137" s="16">
        <v>42524</v>
      </c>
      <c r="D2137" t="s">
        <v>4476</v>
      </c>
      <c r="F2137" t="s">
        <v>77</v>
      </c>
      <c r="G2137" t="s">
        <v>24433</v>
      </c>
    </row>
    <row r="2138" spans="1:99" x14ac:dyDescent="0.2">
      <c r="A2138" s="21" t="s">
        <v>1612</v>
      </c>
      <c r="B2138" t="s">
        <v>1614</v>
      </c>
      <c r="C2138" s="16">
        <v>42913</v>
      </c>
      <c r="D2138" t="s">
        <v>4476</v>
      </c>
      <c r="F2138" t="s">
        <v>53</v>
      </c>
      <c r="G2138" t="s">
        <v>24434</v>
      </c>
      <c r="H2138" t="s">
        <v>4503</v>
      </c>
      <c r="I2138" t="s">
        <v>91</v>
      </c>
      <c r="J2138" t="s">
        <v>1613</v>
      </c>
      <c r="K2138" t="s">
        <v>4506</v>
      </c>
      <c r="L2138" t="s">
        <v>1615</v>
      </c>
      <c r="M2138">
        <v>67.462000000000003</v>
      </c>
      <c r="N2138" t="s">
        <v>4484</v>
      </c>
      <c r="S2138" t="s">
        <v>4485</v>
      </c>
      <c r="T2138" t="s">
        <v>1616</v>
      </c>
      <c r="U2138" t="s">
        <v>24435</v>
      </c>
      <c r="V2138" t="s">
        <v>24436</v>
      </c>
      <c r="W2138" t="s">
        <v>24437</v>
      </c>
      <c r="X2138" t="s">
        <v>24438</v>
      </c>
      <c r="Z2138">
        <v>17</v>
      </c>
      <c r="AM2138">
        <v>2</v>
      </c>
      <c r="AN2138" t="s">
        <v>24439</v>
      </c>
      <c r="AO2138" s="18">
        <v>44470</v>
      </c>
      <c r="AP2138">
        <v>4</v>
      </c>
      <c r="AQ2138" t="s">
        <v>52</v>
      </c>
      <c r="AR2138" s="16">
        <v>43710</v>
      </c>
      <c r="AS2138">
        <v>450000</v>
      </c>
      <c r="AT2138" t="s">
        <v>1244</v>
      </c>
      <c r="AU2138">
        <v>542924</v>
      </c>
      <c r="AV2138">
        <v>450000</v>
      </c>
      <c r="AW2138" t="s">
        <v>1244</v>
      </c>
      <c r="AX2138">
        <v>542924</v>
      </c>
      <c r="AY2138" t="s">
        <v>91</v>
      </c>
      <c r="AZ2138">
        <v>542925</v>
      </c>
      <c r="BA2138" t="s">
        <v>39</v>
      </c>
      <c r="BB2138">
        <v>542925</v>
      </c>
      <c r="BC2138">
        <v>673091</v>
      </c>
      <c r="BD2138" t="s">
        <v>39</v>
      </c>
      <c r="BE2138">
        <v>673091</v>
      </c>
      <c r="BF2138">
        <v>1</v>
      </c>
      <c r="BG2138">
        <v>5</v>
      </c>
      <c r="CP2138" t="s">
        <v>4716</v>
      </c>
      <c r="CQ2138" t="s">
        <v>24440</v>
      </c>
    </row>
    <row r="2139" spans="1:99" x14ac:dyDescent="0.2">
      <c r="A2139" s="21" t="s">
        <v>2959</v>
      </c>
      <c r="B2139" t="s">
        <v>2961</v>
      </c>
      <c r="C2139" s="16">
        <v>42795</v>
      </c>
      <c r="D2139" t="s">
        <v>4546</v>
      </c>
      <c r="G2139" t="s">
        <v>24441</v>
      </c>
      <c r="H2139" t="s">
        <v>4503</v>
      </c>
      <c r="I2139" t="s">
        <v>91</v>
      </c>
      <c r="J2139" t="s">
        <v>2960</v>
      </c>
      <c r="K2139" t="s">
        <v>4506</v>
      </c>
      <c r="L2139" t="s">
        <v>2962</v>
      </c>
      <c r="M2139">
        <v>67.563999999999993</v>
      </c>
      <c r="N2139" t="s">
        <v>4484</v>
      </c>
      <c r="S2139" t="s">
        <v>4485</v>
      </c>
      <c r="T2139" t="s">
        <v>2963</v>
      </c>
      <c r="V2139" t="s">
        <v>24442</v>
      </c>
      <c r="W2139" t="s">
        <v>24443</v>
      </c>
      <c r="X2139" t="s">
        <v>24444</v>
      </c>
      <c r="Y2139" t="s">
        <v>24445</v>
      </c>
      <c r="AM2139">
        <v>2</v>
      </c>
      <c r="AN2139" t="s">
        <v>24446</v>
      </c>
      <c r="AO2139" s="18">
        <v>44470</v>
      </c>
      <c r="AP2139">
        <v>3</v>
      </c>
      <c r="AQ2139" t="s">
        <v>52</v>
      </c>
      <c r="AR2139" s="16">
        <v>44280</v>
      </c>
      <c r="AS2139">
        <v>25000</v>
      </c>
      <c r="AT2139" t="s">
        <v>39</v>
      </c>
      <c r="AU2139">
        <v>25000</v>
      </c>
      <c r="AV2139">
        <v>25000</v>
      </c>
      <c r="AW2139" t="s">
        <v>39</v>
      </c>
      <c r="AX2139">
        <v>25000</v>
      </c>
      <c r="AY2139" t="s">
        <v>91</v>
      </c>
      <c r="AZ2139">
        <v>54052</v>
      </c>
      <c r="BA2139" t="s">
        <v>39</v>
      </c>
      <c r="BB2139">
        <v>54052</v>
      </c>
      <c r="BC2139">
        <v>54052</v>
      </c>
      <c r="BD2139" t="s">
        <v>39</v>
      </c>
      <c r="BE2139">
        <v>54052</v>
      </c>
      <c r="BF2139">
        <v>3</v>
      </c>
      <c r="BG2139">
        <v>3</v>
      </c>
      <c r="CC2139" t="s">
        <v>4607</v>
      </c>
      <c r="CD2139">
        <v>1</v>
      </c>
      <c r="CP2139" t="s">
        <v>7004</v>
      </c>
      <c r="CQ2139" t="s">
        <v>24447</v>
      </c>
    </row>
    <row r="2140" spans="1:99" x14ac:dyDescent="0.2">
      <c r="A2140" s="21" t="s">
        <v>24448</v>
      </c>
      <c r="B2140" t="s">
        <v>24449</v>
      </c>
      <c r="C2140" s="16">
        <v>42826</v>
      </c>
      <c r="D2140" t="s">
        <v>4476</v>
      </c>
      <c r="G2140" t="s">
        <v>24450</v>
      </c>
      <c r="H2140" t="s">
        <v>4503</v>
      </c>
      <c r="I2140" t="s">
        <v>52</v>
      </c>
      <c r="J2140" t="s">
        <v>24451</v>
      </c>
      <c r="K2140" t="s">
        <v>5704</v>
      </c>
      <c r="L2140" t="s">
        <v>24452</v>
      </c>
      <c r="M2140">
        <v>67.760999999999996</v>
      </c>
      <c r="N2140" t="s">
        <v>4484</v>
      </c>
      <c r="S2140" t="s">
        <v>4485</v>
      </c>
      <c r="T2140" t="s">
        <v>24453</v>
      </c>
      <c r="W2140" t="s">
        <v>24454</v>
      </c>
      <c r="X2140" t="s">
        <v>24455</v>
      </c>
      <c r="AM2140">
        <v>3</v>
      </c>
      <c r="AN2140" t="s">
        <v>24456</v>
      </c>
      <c r="AO2140" s="18">
        <v>44470</v>
      </c>
      <c r="AP2140">
        <v>3</v>
      </c>
      <c r="AQ2140" t="s">
        <v>52</v>
      </c>
      <c r="AR2140" s="16">
        <v>43376</v>
      </c>
      <c r="AY2140" t="s">
        <v>52</v>
      </c>
      <c r="AZ2140">
        <v>650000</v>
      </c>
      <c r="BA2140" t="s">
        <v>39</v>
      </c>
      <c r="BB2140">
        <v>650000</v>
      </c>
      <c r="BC2140">
        <v>650000</v>
      </c>
      <c r="BD2140" t="s">
        <v>39</v>
      </c>
      <c r="BE2140">
        <v>650000</v>
      </c>
      <c r="BF2140">
        <v>2</v>
      </c>
      <c r="BG2140">
        <v>2</v>
      </c>
      <c r="CC2140" t="s">
        <v>4607</v>
      </c>
      <c r="CD2140">
        <v>3</v>
      </c>
      <c r="CN2140" t="s">
        <v>4530</v>
      </c>
      <c r="CP2140" t="s">
        <v>7558</v>
      </c>
      <c r="CQ2140" t="s">
        <v>24457</v>
      </c>
    </row>
    <row r="2141" spans="1:99" x14ac:dyDescent="0.2">
      <c r="A2141" s="21" t="s">
        <v>24458</v>
      </c>
      <c r="B2141" t="s">
        <v>24459</v>
      </c>
      <c r="C2141" s="16">
        <v>40878</v>
      </c>
      <c r="D2141" t="s">
        <v>4476</v>
      </c>
      <c r="E2141" t="s">
        <v>4881</v>
      </c>
      <c r="G2141" t="s">
        <v>24460</v>
      </c>
      <c r="H2141" t="s">
        <v>4503</v>
      </c>
      <c r="I2141" t="s">
        <v>213</v>
      </c>
      <c r="J2141" t="s">
        <v>24461</v>
      </c>
      <c r="K2141" t="s">
        <v>24462</v>
      </c>
      <c r="L2141" t="s">
        <v>24463</v>
      </c>
      <c r="M2141">
        <v>68.064999999999998</v>
      </c>
      <c r="N2141" t="s">
        <v>4484</v>
      </c>
      <c r="O2141" s="16">
        <v>42496</v>
      </c>
      <c r="P2141" t="s">
        <v>4476</v>
      </c>
      <c r="S2141" t="s">
        <v>4485</v>
      </c>
      <c r="T2141" t="s">
        <v>24464</v>
      </c>
      <c r="U2141" t="s">
        <v>24465</v>
      </c>
      <c r="V2141" t="s">
        <v>24466</v>
      </c>
      <c r="W2141" t="s">
        <v>24467</v>
      </c>
      <c r="X2141" t="s">
        <v>24468</v>
      </c>
      <c r="Y2141" t="s">
        <v>24469</v>
      </c>
      <c r="Z2141">
        <v>20</v>
      </c>
      <c r="AM2141">
        <v>2</v>
      </c>
      <c r="AN2141" t="s">
        <v>24470</v>
      </c>
      <c r="AO2141" s="18">
        <v>44470</v>
      </c>
      <c r="AP2141">
        <v>4</v>
      </c>
      <c r="AQ2141" t="s">
        <v>203</v>
      </c>
      <c r="AR2141" s="16">
        <v>41517</v>
      </c>
      <c r="AS2141">
        <v>500000</v>
      </c>
      <c r="AT2141" t="s">
        <v>39</v>
      </c>
      <c r="AU2141">
        <v>500000</v>
      </c>
      <c r="AV2141">
        <v>500000</v>
      </c>
      <c r="AW2141" t="s">
        <v>39</v>
      </c>
      <c r="AX2141">
        <v>500000</v>
      </c>
      <c r="AY2141" t="s">
        <v>213</v>
      </c>
      <c r="AZ2141">
        <v>700000</v>
      </c>
      <c r="BA2141" t="s">
        <v>39</v>
      </c>
      <c r="BB2141">
        <v>700000</v>
      </c>
      <c r="BC2141">
        <v>700000</v>
      </c>
      <c r="BD2141" t="s">
        <v>39</v>
      </c>
      <c r="BE2141">
        <v>700000</v>
      </c>
      <c r="BG2141">
        <v>1</v>
      </c>
      <c r="BH2141" t="s">
        <v>24471</v>
      </c>
      <c r="BI2141" t="s">
        <v>24472</v>
      </c>
      <c r="BJ2141" s="16">
        <v>42496</v>
      </c>
      <c r="BK2141" t="s">
        <v>4476</v>
      </c>
      <c r="BO2141" t="s">
        <v>5195</v>
      </c>
      <c r="CN2141" t="s">
        <v>4530</v>
      </c>
      <c r="CP2141" t="s">
        <v>9646</v>
      </c>
      <c r="CQ2141" t="s">
        <v>2527</v>
      </c>
      <c r="CR2141" t="s">
        <v>24473</v>
      </c>
      <c r="CS2141" t="s">
        <v>24474</v>
      </c>
      <c r="CU2141">
        <v>9</v>
      </c>
    </row>
    <row r="2142" spans="1:99" x14ac:dyDescent="0.2">
      <c r="A2142" s="21" t="s">
        <v>24475</v>
      </c>
      <c r="B2142" t="s">
        <v>24476</v>
      </c>
      <c r="C2142" s="16">
        <v>41275</v>
      </c>
      <c r="D2142" t="s">
        <v>4501</v>
      </c>
      <c r="F2142" t="s">
        <v>77</v>
      </c>
      <c r="G2142" t="s">
        <v>24477</v>
      </c>
      <c r="H2142" t="s">
        <v>4503</v>
      </c>
      <c r="I2142" t="s">
        <v>5286</v>
      </c>
      <c r="J2142" t="s">
        <v>379</v>
      </c>
      <c r="K2142" t="s">
        <v>5395</v>
      </c>
      <c r="L2142" t="s">
        <v>24478</v>
      </c>
      <c r="M2142">
        <v>68.406000000000006</v>
      </c>
      <c r="N2142" t="s">
        <v>4484</v>
      </c>
      <c r="S2142" t="s">
        <v>4485</v>
      </c>
      <c r="T2142" t="s">
        <v>24479</v>
      </c>
      <c r="U2142" t="s">
        <v>24480</v>
      </c>
      <c r="W2142" t="s">
        <v>24481</v>
      </c>
      <c r="X2142" t="s">
        <v>24482</v>
      </c>
      <c r="Y2142">
        <v>41215667055</v>
      </c>
      <c r="Z2142">
        <v>3</v>
      </c>
      <c r="AM2142">
        <v>2</v>
      </c>
      <c r="AN2142" t="s">
        <v>24483</v>
      </c>
      <c r="AO2142" s="18">
        <v>44470</v>
      </c>
      <c r="AP2142">
        <v>3</v>
      </c>
      <c r="AQ2142" t="s">
        <v>52</v>
      </c>
      <c r="AR2142" s="16">
        <v>43278</v>
      </c>
      <c r="AS2142">
        <v>400000</v>
      </c>
      <c r="AT2142" t="s">
        <v>1666</v>
      </c>
      <c r="AU2142">
        <v>401324</v>
      </c>
      <c r="AY2142" t="s">
        <v>52</v>
      </c>
      <c r="BC2142">
        <v>411688</v>
      </c>
      <c r="BD2142" t="s">
        <v>39</v>
      </c>
      <c r="BE2142">
        <v>411688</v>
      </c>
      <c r="BF2142">
        <v>3</v>
      </c>
      <c r="BG2142">
        <v>6</v>
      </c>
      <c r="CF2142">
        <v>4</v>
      </c>
      <c r="CG2142">
        <v>2</v>
      </c>
      <c r="CH2142" t="s">
        <v>4629</v>
      </c>
    </row>
    <row r="2143" spans="1:99" x14ac:dyDescent="0.2">
      <c r="A2143" s="21" t="s">
        <v>24484</v>
      </c>
      <c r="B2143" t="s">
        <v>24485</v>
      </c>
      <c r="C2143" s="16">
        <v>40544</v>
      </c>
      <c r="D2143" t="s">
        <v>4501</v>
      </c>
      <c r="F2143" t="s">
        <v>77</v>
      </c>
      <c r="G2143" t="s">
        <v>24486</v>
      </c>
      <c r="H2143" t="s">
        <v>4503</v>
      </c>
      <c r="I2143" t="s">
        <v>97</v>
      </c>
      <c r="J2143" t="s">
        <v>135</v>
      </c>
      <c r="K2143" t="s">
        <v>5586</v>
      </c>
      <c r="L2143" t="s">
        <v>24487</v>
      </c>
      <c r="M2143">
        <v>68.525999999999996</v>
      </c>
      <c r="N2143" t="s">
        <v>4484</v>
      </c>
      <c r="S2143" t="s">
        <v>4485</v>
      </c>
      <c r="T2143" t="s">
        <v>24488</v>
      </c>
      <c r="U2143" t="s">
        <v>24489</v>
      </c>
      <c r="V2143" t="s">
        <v>24490</v>
      </c>
      <c r="W2143" t="s">
        <v>24491</v>
      </c>
      <c r="X2143" t="s">
        <v>24492</v>
      </c>
      <c r="Y2143" t="s">
        <v>24493</v>
      </c>
      <c r="Z2143">
        <v>2</v>
      </c>
      <c r="AM2143">
        <v>2</v>
      </c>
      <c r="AN2143" t="s">
        <v>24494</v>
      </c>
      <c r="AO2143" s="17">
        <v>18568</v>
      </c>
      <c r="AP2143">
        <v>3</v>
      </c>
      <c r="AR2143" s="16">
        <v>42578</v>
      </c>
      <c r="AS2143">
        <v>1300000</v>
      </c>
      <c r="AT2143" t="s">
        <v>35</v>
      </c>
      <c r="AU2143">
        <v>1438928</v>
      </c>
      <c r="AV2143">
        <v>1300000</v>
      </c>
      <c r="AW2143" t="s">
        <v>35</v>
      </c>
      <c r="AX2143">
        <v>1438928</v>
      </c>
      <c r="AY2143" t="s">
        <v>97</v>
      </c>
      <c r="AZ2143">
        <v>2154785</v>
      </c>
      <c r="BA2143" t="s">
        <v>39</v>
      </c>
      <c r="BB2143">
        <v>2154785</v>
      </c>
      <c r="BC2143">
        <v>2154785</v>
      </c>
      <c r="BD2143" t="s">
        <v>39</v>
      </c>
      <c r="BE2143">
        <v>2154785</v>
      </c>
      <c r="BF2143">
        <v>1</v>
      </c>
      <c r="BG2143">
        <v>3</v>
      </c>
      <c r="CN2143" t="s">
        <v>4530</v>
      </c>
      <c r="CP2143" t="s">
        <v>4555</v>
      </c>
      <c r="CQ2143" t="s">
        <v>24495</v>
      </c>
      <c r="CU2143">
        <v>18</v>
      </c>
    </row>
    <row r="2144" spans="1:99" x14ac:dyDescent="0.2">
      <c r="A2144" s="21" t="s">
        <v>24496</v>
      </c>
      <c r="B2144" t="s">
        <v>24497</v>
      </c>
      <c r="C2144" s="16">
        <v>43209</v>
      </c>
      <c r="D2144" t="s">
        <v>4476</v>
      </c>
      <c r="F2144" t="s">
        <v>53</v>
      </c>
      <c r="G2144" t="s">
        <v>24498</v>
      </c>
      <c r="H2144" t="s">
        <v>4503</v>
      </c>
      <c r="I2144" t="s">
        <v>5830</v>
      </c>
      <c r="J2144" t="s">
        <v>24499</v>
      </c>
      <c r="K2144" t="s">
        <v>6610</v>
      </c>
      <c r="L2144" t="s">
        <v>24500</v>
      </c>
      <c r="M2144">
        <v>68.569999999999993</v>
      </c>
      <c r="N2144" t="s">
        <v>4484</v>
      </c>
      <c r="S2144" t="s">
        <v>4485</v>
      </c>
      <c r="T2144" t="s">
        <v>24501</v>
      </c>
      <c r="V2144" t="s">
        <v>24502</v>
      </c>
      <c r="X2144" t="s">
        <v>24503</v>
      </c>
      <c r="AM2144">
        <v>2</v>
      </c>
      <c r="AN2144" t="s">
        <v>24504</v>
      </c>
      <c r="AO2144" s="18">
        <v>44470</v>
      </c>
      <c r="AP2144">
        <v>3</v>
      </c>
      <c r="AR2144" s="16">
        <v>44146</v>
      </c>
      <c r="AS2144">
        <v>240000</v>
      </c>
      <c r="AT2144" t="s">
        <v>35</v>
      </c>
      <c r="AU2144">
        <v>282732</v>
      </c>
      <c r="AV2144">
        <v>150000</v>
      </c>
      <c r="AW2144" t="s">
        <v>35</v>
      </c>
      <c r="AX2144">
        <v>172867</v>
      </c>
      <c r="AY2144" t="s">
        <v>5327</v>
      </c>
      <c r="AZ2144">
        <v>360000</v>
      </c>
      <c r="BA2144" t="s">
        <v>35</v>
      </c>
      <c r="BB2144">
        <v>419370</v>
      </c>
      <c r="BC2144">
        <v>600000</v>
      </c>
      <c r="BD2144" t="s">
        <v>35</v>
      </c>
      <c r="BE2144">
        <v>702102</v>
      </c>
      <c r="CC2144" t="s">
        <v>4607</v>
      </c>
      <c r="CD2144">
        <v>2</v>
      </c>
      <c r="CF2144">
        <v>0</v>
      </c>
      <c r="CG2144">
        <v>1</v>
      </c>
      <c r="CI2144" t="s">
        <v>4580</v>
      </c>
      <c r="CN2144" t="s">
        <v>4530</v>
      </c>
      <c r="CP2144" t="s">
        <v>4915</v>
      </c>
    </row>
    <row r="2145" spans="1:99" x14ac:dyDescent="0.2">
      <c r="A2145" s="21" t="s">
        <v>24505</v>
      </c>
      <c r="B2145" t="s">
        <v>24506</v>
      </c>
      <c r="C2145" s="16">
        <v>42513</v>
      </c>
      <c r="D2145" t="s">
        <v>4476</v>
      </c>
      <c r="F2145" t="s">
        <v>53</v>
      </c>
      <c r="G2145" t="s">
        <v>24507</v>
      </c>
      <c r="H2145" t="s">
        <v>4503</v>
      </c>
      <c r="I2145" t="s">
        <v>7019</v>
      </c>
      <c r="J2145" t="s">
        <v>24508</v>
      </c>
      <c r="K2145" t="s">
        <v>20634</v>
      </c>
      <c r="L2145" t="s">
        <v>24509</v>
      </c>
      <c r="M2145">
        <v>69.378</v>
      </c>
      <c r="N2145" t="s">
        <v>4484</v>
      </c>
      <c r="S2145" t="s">
        <v>4485</v>
      </c>
      <c r="T2145" t="s">
        <v>24510</v>
      </c>
      <c r="U2145" t="s">
        <v>24511</v>
      </c>
      <c r="V2145" t="s">
        <v>24512</v>
      </c>
      <c r="W2145" t="s">
        <v>24513</v>
      </c>
      <c r="X2145" t="s">
        <v>24514</v>
      </c>
      <c r="Y2145" t="s">
        <v>24515</v>
      </c>
      <c r="Z2145">
        <v>2</v>
      </c>
      <c r="AM2145">
        <v>2</v>
      </c>
      <c r="AN2145" t="s">
        <v>24516</v>
      </c>
      <c r="AO2145" s="17">
        <v>18568</v>
      </c>
      <c r="AP2145">
        <v>5</v>
      </c>
      <c r="AQ2145" t="s">
        <v>52</v>
      </c>
      <c r="AR2145" s="16">
        <v>43617</v>
      </c>
      <c r="AS2145">
        <v>110000</v>
      </c>
      <c r="AT2145" t="s">
        <v>39</v>
      </c>
      <c r="AU2145">
        <v>110000</v>
      </c>
      <c r="AV2145">
        <v>350000</v>
      </c>
      <c r="AW2145" t="s">
        <v>35</v>
      </c>
      <c r="AX2145">
        <v>401152</v>
      </c>
      <c r="AY2145" t="s">
        <v>52</v>
      </c>
      <c r="AZ2145">
        <v>401153</v>
      </c>
      <c r="BA2145" t="s">
        <v>39</v>
      </c>
      <c r="BB2145">
        <v>401153</v>
      </c>
      <c r="BC2145">
        <v>895400</v>
      </c>
      <c r="BD2145" t="s">
        <v>39</v>
      </c>
      <c r="BE2145">
        <v>895400</v>
      </c>
      <c r="BG2145">
        <v>1</v>
      </c>
      <c r="CF2145">
        <v>0</v>
      </c>
      <c r="CG2145">
        <v>5</v>
      </c>
      <c r="CI2145" t="s">
        <v>4580</v>
      </c>
      <c r="CN2145" t="s">
        <v>4530</v>
      </c>
      <c r="CP2145" t="s">
        <v>24517</v>
      </c>
      <c r="CQ2145" t="s">
        <v>24518</v>
      </c>
    </row>
    <row r="2146" spans="1:99" x14ac:dyDescent="0.2">
      <c r="A2146" s="21" t="s">
        <v>24519</v>
      </c>
      <c r="B2146" t="s">
        <v>24520</v>
      </c>
      <c r="C2146" s="16">
        <v>42675</v>
      </c>
      <c r="D2146" t="s">
        <v>4546</v>
      </c>
      <c r="F2146" t="s">
        <v>77</v>
      </c>
      <c r="G2146" t="s">
        <v>24521</v>
      </c>
      <c r="H2146" t="s">
        <v>4503</v>
      </c>
      <c r="I2146" t="s">
        <v>52</v>
      </c>
      <c r="J2146" t="s">
        <v>57</v>
      </c>
      <c r="K2146" t="s">
        <v>24522</v>
      </c>
      <c r="L2146" t="s">
        <v>24523</v>
      </c>
      <c r="M2146">
        <v>69.447999999999993</v>
      </c>
      <c r="N2146" t="s">
        <v>4484</v>
      </c>
      <c r="S2146" t="s">
        <v>4485</v>
      </c>
      <c r="T2146" t="s">
        <v>24524</v>
      </c>
      <c r="U2146" t="s">
        <v>24525</v>
      </c>
      <c r="V2146" t="s">
        <v>24526</v>
      </c>
      <c r="W2146" t="s">
        <v>24527</v>
      </c>
      <c r="X2146" t="s">
        <v>24528</v>
      </c>
      <c r="Y2146" t="s">
        <v>24529</v>
      </c>
      <c r="Z2146">
        <v>14</v>
      </c>
      <c r="AM2146">
        <v>3</v>
      </c>
      <c r="AN2146" t="s">
        <v>24530</v>
      </c>
      <c r="AO2146" s="18">
        <v>44470</v>
      </c>
      <c r="AP2146">
        <v>3</v>
      </c>
      <c r="AQ2146" t="s">
        <v>52</v>
      </c>
      <c r="AR2146" s="16">
        <v>43797</v>
      </c>
      <c r="AS2146">
        <v>2150000</v>
      </c>
      <c r="AT2146" t="s">
        <v>35</v>
      </c>
      <c r="AU2146">
        <v>2367471</v>
      </c>
      <c r="AV2146">
        <v>2150000</v>
      </c>
      <c r="AW2146" t="s">
        <v>35</v>
      </c>
      <c r="AX2146">
        <v>2367471</v>
      </c>
      <c r="AY2146" t="s">
        <v>52</v>
      </c>
      <c r="AZ2146">
        <v>2761471</v>
      </c>
      <c r="BA2146" t="s">
        <v>39</v>
      </c>
      <c r="BB2146">
        <v>2761471</v>
      </c>
      <c r="BC2146">
        <v>2761471</v>
      </c>
      <c r="BD2146" t="s">
        <v>39</v>
      </c>
      <c r="BE2146">
        <v>2761471</v>
      </c>
      <c r="BG2146">
        <v>2</v>
      </c>
      <c r="CC2146" t="s">
        <v>4607</v>
      </c>
      <c r="CD2146">
        <v>2</v>
      </c>
      <c r="CP2146" t="s">
        <v>4555</v>
      </c>
      <c r="CQ2146" t="s">
        <v>24531</v>
      </c>
    </row>
    <row r="2147" spans="1:99" x14ac:dyDescent="0.2">
      <c r="A2147" s="21" t="s">
        <v>24532</v>
      </c>
      <c r="B2147" t="s">
        <v>24533</v>
      </c>
      <c r="C2147" s="16">
        <v>41579</v>
      </c>
      <c r="D2147" t="s">
        <v>4476</v>
      </c>
      <c r="F2147" t="s">
        <v>53</v>
      </c>
      <c r="G2147" t="s">
        <v>24534</v>
      </c>
      <c r="H2147" t="s">
        <v>4503</v>
      </c>
      <c r="I2147" t="s">
        <v>97</v>
      </c>
      <c r="J2147" t="s">
        <v>785</v>
      </c>
      <c r="K2147" t="s">
        <v>4945</v>
      </c>
      <c r="L2147" t="s">
        <v>24535</v>
      </c>
      <c r="M2147">
        <v>69.819999999999993</v>
      </c>
      <c r="N2147" t="s">
        <v>4484</v>
      </c>
      <c r="S2147" t="s">
        <v>4485</v>
      </c>
      <c r="T2147" t="s">
        <v>24536</v>
      </c>
      <c r="U2147" t="s">
        <v>24537</v>
      </c>
      <c r="W2147" t="s">
        <v>24538</v>
      </c>
      <c r="X2147" t="s">
        <v>24539</v>
      </c>
      <c r="Y2147" t="s">
        <v>24540</v>
      </c>
      <c r="Z2147">
        <v>6</v>
      </c>
      <c r="AM2147">
        <v>2</v>
      </c>
      <c r="AN2147" t="s">
        <v>24541</v>
      </c>
      <c r="AO2147" s="18">
        <v>44470</v>
      </c>
      <c r="AP2147">
        <v>4</v>
      </c>
      <c r="AR2147" s="16">
        <v>42619</v>
      </c>
      <c r="AY2147" t="s">
        <v>97</v>
      </c>
      <c r="AZ2147">
        <v>75674</v>
      </c>
      <c r="BA2147" t="s">
        <v>39</v>
      </c>
      <c r="BB2147">
        <v>75674</v>
      </c>
      <c r="BC2147">
        <v>178346</v>
      </c>
      <c r="BD2147" t="s">
        <v>39</v>
      </c>
      <c r="BE2147">
        <v>178346</v>
      </c>
      <c r="BG2147">
        <v>4</v>
      </c>
      <c r="CC2147" t="s">
        <v>5620</v>
      </c>
      <c r="CD2147">
        <v>5</v>
      </c>
      <c r="CN2147" t="s">
        <v>4530</v>
      </c>
      <c r="CP2147" t="s">
        <v>4739</v>
      </c>
      <c r="CQ2147" t="s">
        <v>24542</v>
      </c>
      <c r="CU2147">
        <v>20</v>
      </c>
    </row>
    <row r="2148" spans="1:99" x14ac:dyDescent="0.2">
      <c r="A2148" s="21" t="s">
        <v>4046</v>
      </c>
      <c r="B2148" t="s">
        <v>4048</v>
      </c>
      <c r="C2148" s="16">
        <v>41275</v>
      </c>
      <c r="D2148" t="s">
        <v>4501</v>
      </c>
      <c r="F2148" t="s">
        <v>77</v>
      </c>
      <c r="G2148" t="s">
        <v>24543</v>
      </c>
      <c r="H2148" t="s">
        <v>4503</v>
      </c>
      <c r="I2148" t="s">
        <v>97</v>
      </c>
      <c r="J2148" t="s">
        <v>4047</v>
      </c>
      <c r="K2148" t="s">
        <v>4506</v>
      </c>
      <c r="L2148" t="s">
        <v>4049</v>
      </c>
      <c r="M2148">
        <v>70.100999999999999</v>
      </c>
      <c r="N2148" t="s">
        <v>4484</v>
      </c>
      <c r="S2148" t="s">
        <v>4485</v>
      </c>
      <c r="T2148" t="s">
        <v>4050</v>
      </c>
      <c r="U2148" t="s">
        <v>24544</v>
      </c>
      <c r="V2148" t="s">
        <v>24545</v>
      </c>
      <c r="W2148" t="s">
        <v>24546</v>
      </c>
      <c r="X2148" t="s">
        <v>24547</v>
      </c>
      <c r="Y2148" t="s">
        <v>24548</v>
      </c>
      <c r="AM2148">
        <v>2</v>
      </c>
      <c r="AN2148" t="s">
        <v>24549</v>
      </c>
      <c r="AO2148" s="17">
        <v>18568</v>
      </c>
      <c r="AP2148">
        <v>3</v>
      </c>
      <c r="AR2148" s="16">
        <v>41913</v>
      </c>
      <c r="AS2148">
        <v>5000000</v>
      </c>
      <c r="AT2148" t="s">
        <v>39</v>
      </c>
      <c r="AU2148">
        <v>5000000</v>
      </c>
      <c r="AV2148">
        <v>5000000</v>
      </c>
      <c r="AW2148" t="s">
        <v>39</v>
      </c>
      <c r="AX2148">
        <v>5000000</v>
      </c>
      <c r="AY2148" t="s">
        <v>97</v>
      </c>
      <c r="AZ2148">
        <v>5120000</v>
      </c>
      <c r="BA2148" t="s">
        <v>39</v>
      </c>
      <c r="BB2148">
        <v>5120000</v>
      </c>
      <c r="BC2148">
        <v>5120000</v>
      </c>
      <c r="BD2148" t="s">
        <v>39</v>
      </c>
      <c r="BE2148">
        <v>5120000</v>
      </c>
      <c r="BF2148">
        <v>1</v>
      </c>
      <c r="BG2148">
        <v>5</v>
      </c>
      <c r="CC2148" t="s">
        <v>5151</v>
      </c>
      <c r="CD2148">
        <v>1</v>
      </c>
      <c r="CF2148">
        <v>0</v>
      </c>
      <c r="CG2148">
        <v>1</v>
      </c>
      <c r="CI2148" t="s">
        <v>4580</v>
      </c>
      <c r="CP2148" t="s">
        <v>4915</v>
      </c>
      <c r="CQ2148" t="s">
        <v>24550</v>
      </c>
      <c r="CU2148">
        <v>16</v>
      </c>
    </row>
    <row r="2149" spans="1:99" x14ac:dyDescent="0.2">
      <c r="A2149" s="21" t="s">
        <v>3591</v>
      </c>
      <c r="B2149" t="s">
        <v>3593</v>
      </c>
      <c r="C2149" s="16">
        <v>41640</v>
      </c>
      <c r="D2149" t="s">
        <v>4501</v>
      </c>
      <c r="F2149" t="s">
        <v>77</v>
      </c>
      <c r="G2149" t="s">
        <v>24551</v>
      </c>
      <c r="H2149" t="s">
        <v>4503</v>
      </c>
      <c r="I2149" t="s">
        <v>52</v>
      </c>
      <c r="J2149" t="s">
        <v>3592</v>
      </c>
      <c r="K2149" t="s">
        <v>4506</v>
      </c>
      <c r="L2149" t="s">
        <v>3594</v>
      </c>
      <c r="M2149">
        <v>70.224000000000004</v>
      </c>
      <c r="N2149" t="s">
        <v>4484</v>
      </c>
      <c r="S2149" t="s">
        <v>4485</v>
      </c>
      <c r="T2149" t="s">
        <v>3595</v>
      </c>
      <c r="U2149" t="s">
        <v>24552</v>
      </c>
      <c r="V2149" t="s">
        <v>24553</v>
      </c>
      <c r="W2149" t="s">
        <v>24554</v>
      </c>
      <c r="X2149" t="s">
        <v>24555</v>
      </c>
      <c r="Y2149">
        <v>7530030203</v>
      </c>
      <c r="AM2149">
        <v>2</v>
      </c>
      <c r="AN2149" t="s">
        <v>24556</v>
      </c>
      <c r="AO2149" s="18">
        <v>44470</v>
      </c>
      <c r="AP2149">
        <v>5</v>
      </c>
      <c r="AQ2149" t="s">
        <v>52</v>
      </c>
      <c r="AR2149" s="16">
        <v>43925</v>
      </c>
      <c r="AS2149">
        <v>94980</v>
      </c>
      <c r="AT2149" t="s">
        <v>1244</v>
      </c>
      <c r="AU2149">
        <v>116512</v>
      </c>
      <c r="AV2149">
        <v>94980</v>
      </c>
      <c r="AW2149" t="s">
        <v>1244</v>
      </c>
      <c r="AX2149">
        <v>116512</v>
      </c>
      <c r="AY2149" t="s">
        <v>52</v>
      </c>
      <c r="AZ2149">
        <v>116512</v>
      </c>
      <c r="BA2149" t="s">
        <v>39</v>
      </c>
      <c r="BB2149">
        <v>116512</v>
      </c>
      <c r="BC2149">
        <v>116512</v>
      </c>
      <c r="BD2149" t="s">
        <v>39</v>
      </c>
      <c r="BE2149">
        <v>116512</v>
      </c>
      <c r="BF2149">
        <v>1</v>
      </c>
      <c r="BG2149">
        <v>8</v>
      </c>
      <c r="CP2149" t="s">
        <v>24557</v>
      </c>
      <c r="CQ2149" t="s">
        <v>24558</v>
      </c>
      <c r="CU2149">
        <v>4</v>
      </c>
    </row>
    <row r="2150" spans="1:99" x14ac:dyDescent="0.2">
      <c r="A2150" s="21" t="s">
        <v>24559</v>
      </c>
      <c r="B2150" t="s">
        <v>24560</v>
      </c>
      <c r="C2150" s="16">
        <v>42881</v>
      </c>
      <c r="D2150" t="s">
        <v>4476</v>
      </c>
      <c r="G2150" t="s">
        <v>24561</v>
      </c>
    </row>
    <row r="2151" spans="1:99" x14ac:dyDescent="0.2">
      <c r="A2151" s="21" t="s">
        <v>24562</v>
      </c>
      <c r="B2151" t="s">
        <v>24563</v>
      </c>
      <c r="C2151" s="16">
        <v>43096</v>
      </c>
      <c r="D2151" t="s">
        <v>4476</v>
      </c>
      <c r="G2151" t="s">
        <v>24564</v>
      </c>
      <c r="H2151" t="s">
        <v>4503</v>
      </c>
      <c r="I2151" t="s">
        <v>52</v>
      </c>
      <c r="J2151" t="s">
        <v>24565</v>
      </c>
      <c r="K2151" t="s">
        <v>24566</v>
      </c>
      <c r="L2151" t="s">
        <v>24567</v>
      </c>
      <c r="M2151">
        <v>70.367999999999995</v>
      </c>
      <c r="N2151" t="s">
        <v>4484</v>
      </c>
      <c r="S2151" t="s">
        <v>4485</v>
      </c>
      <c r="T2151" t="s">
        <v>24568</v>
      </c>
      <c r="V2151" t="s">
        <v>24569</v>
      </c>
      <c r="W2151" t="s">
        <v>24570</v>
      </c>
      <c r="X2151" t="s">
        <v>24571</v>
      </c>
      <c r="Y2151" t="s">
        <v>24572</v>
      </c>
      <c r="Z2151">
        <v>3</v>
      </c>
      <c r="AM2151">
        <v>3</v>
      </c>
      <c r="AN2151" t="s">
        <v>24573</v>
      </c>
      <c r="AO2151" s="18">
        <v>44470</v>
      </c>
      <c r="AP2151">
        <v>3</v>
      </c>
      <c r="AQ2151" t="s">
        <v>52</v>
      </c>
      <c r="AR2151" s="16">
        <v>44176</v>
      </c>
      <c r="AS2151">
        <v>290000</v>
      </c>
      <c r="AT2151" t="s">
        <v>35</v>
      </c>
      <c r="AU2151">
        <v>351233</v>
      </c>
      <c r="AV2151">
        <v>290000</v>
      </c>
      <c r="AW2151" t="s">
        <v>35</v>
      </c>
      <c r="AX2151">
        <v>351233</v>
      </c>
      <c r="AY2151" t="s">
        <v>52</v>
      </c>
      <c r="AZ2151">
        <v>780000</v>
      </c>
      <c r="BA2151" t="s">
        <v>35</v>
      </c>
      <c r="BB2151">
        <v>919102</v>
      </c>
      <c r="BC2151">
        <v>780000</v>
      </c>
      <c r="BD2151" t="s">
        <v>35</v>
      </c>
      <c r="BE2151">
        <v>919102</v>
      </c>
      <c r="BG2151">
        <v>3</v>
      </c>
      <c r="CN2151" t="s">
        <v>4530</v>
      </c>
      <c r="CP2151" t="s">
        <v>24574</v>
      </c>
      <c r="CQ2151" t="s">
        <v>24575</v>
      </c>
      <c r="CU2151">
        <v>6</v>
      </c>
    </row>
    <row r="2152" spans="1:99" x14ac:dyDescent="0.2">
      <c r="A2152" s="21" t="s">
        <v>24576</v>
      </c>
      <c r="B2152" t="s">
        <v>24577</v>
      </c>
      <c r="C2152" s="16">
        <v>42736</v>
      </c>
      <c r="D2152" t="s">
        <v>4501</v>
      </c>
      <c r="F2152" t="s">
        <v>53</v>
      </c>
      <c r="G2152" t="s">
        <v>24578</v>
      </c>
      <c r="H2152" t="s">
        <v>4503</v>
      </c>
      <c r="I2152" t="s">
        <v>52</v>
      </c>
      <c r="J2152" t="s">
        <v>24579</v>
      </c>
      <c r="K2152" t="s">
        <v>4808</v>
      </c>
      <c r="L2152" t="s">
        <v>24580</v>
      </c>
      <c r="M2152">
        <v>70.442999999999998</v>
      </c>
      <c r="N2152" t="s">
        <v>4484</v>
      </c>
      <c r="S2152" t="s">
        <v>4485</v>
      </c>
      <c r="T2152" t="s">
        <v>24581</v>
      </c>
      <c r="U2152" t="s">
        <v>24582</v>
      </c>
      <c r="V2152" t="s">
        <v>24583</v>
      </c>
      <c r="W2152" t="s">
        <v>24584</v>
      </c>
      <c r="X2152" t="s">
        <v>24585</v>
      </c>
      <c r="Y2152" t="s">
        <v>24586</v>
      </c>
      <c r="Z2152">
        <v>1</v>
      </c>
      <c r="AM2152">
        <v>2</v>
      </c>
      <c r="AN2152" t="s">
        <v>24587</v>
      </c>
      <c r="AO2152" s="17">
        <v>18568</v>
      </c>
      <c r="AP2152">
        <v>4</v>
      </c>
      <c r="AQ2152" t="s">
        <v>52</v>
      </c>
      <c r="AR2152" s="16">
        <v>44013</v>
      </c>
      <c r="AS2152">
        <v>200000</v>
      </c>
      <c r="AT2152" t="s">
        <v>39</v>
      </c>
      <c r="AU2152">
        <v>200000</v>
      </c>
      <c r="AV2152">
        <v>200000</v>
      </c>
      <c r="AW2152" t="s">
        <v>39</v>
      </c>
      <c r="AX2152">
        <v>200000</v>
      </c>
      <c r="AY2152" t="s">
        <v>52</v>
      </c>
      <c r="AZ2152">
        <v>320000</v>
      </c>
      <c r="BA2152" t="s">
        <v>39</v>
      </c>
      <c r="BB2152">
        <v>320000</v>
      </c>
      <c r="BC2152">
        <v>320000</v>
      </c>
      <c r="BD2152" t="s">
        <v>39</v>
      </c>
      <c r="BE2152">
        <v>320000</v>
      </c>
      <c r="BF2152">
        <v>1</v>
      </c>
      <c r="BG2152">
        <v>3</v>
      </c>
      <c r="CC2152" t="s">
        <v>4607</v>
      </c>
      <c r="CD2152">
        <v>1</v>
      </c>
      <c r="CP2152" t="s">
        <v>24588</v>
      </c>
      <c r="CQ2152" t="s">
        <v>24589</v>
      </c>
    </row>
    <row r="2153" spans="1:99" x14ac:dyDescent="0.2">
      <c r="A2153" s="21" t="s">
        <v>1253</v>
      </c>
      <c r="B2153" t="s">
        <v>1255</v>
      </c>
      <c r="C2153" s="16">
        <v>42370</v>
      </c>
      <c r="D2153" t="s">
        <v>4546</v>
      </c>
      <c r="F2153" t="s">
        <v>77</v>
      </c>
      <c r="G2153" t="s">
        <v>24590</v>
      </c>
      <c r="H2153" t="s">
        <v>4503</v>
      </c>
      <c r="I2153" t="s">
        <v>5369</v>
      </c>
      <c r="J2153" t="s">
        <v>1254</v>
      </c>
      <c r="K2153" t="s">
        <v>4506</v>
      </c>
      <c r="L2153" t="s">
        <v>1256</v>
      </c>
      <c r="M2153">
        <v>70.566999999999993</v>
      </c>
      <c r="N2153" t="s">
        <v>4484</v>
      </c>
      <c r="S2153" t="s">
        <v>4485</v>
      </c>
      <c r="T2153" t="s">
        <v>1257</v>
      </c>
      <c r="U2153" t="s">
        <v>24591</v>
      </c>
      <c r="V2153" t="s">
        <v>24592</v>
      </c>
      <c r="W2153" t="s">
        <v>24593</v>
      </c>
      <c r="X2153" t="s">
        <v>24594</v>
      </c>
      <c r="AM2153">
        <v>2</v>
      </c>
      <c r="AN2153" t="s">
        <v>24595</v>
      </c>
      <c r="AO2153" s="17">
        <v>18568</v>
      </c>
      <c r="AP2153">
        <v>5</v>
      </c>
      <c r="AR2153" s="16">
        <v>44125</v>
      </c>
      <c r="AY2153" t="s">
        <v>97</v>
      </c>
      <c r="AZ2153">
        <v>9820000</v>
      </c>
      <c r="BA2153" t="s">
        <v>39</v>
      </c>
      <c r="BB2153">
        <v>9820000</v>
      </c>
      <c r="BC2153">
        <v>9820000</v>
      </c>
      <c r="BD2153" t="s">
        <v>39</v>
      </c>
      <c r="BE2153">
        <v>9820000</v>
      </c>
      <c r="BF2153">
        <v>3</v>
      </c>
      <c r="BG2153">
        <v>7</v>
      </c>
      <c r="CC2153" t="s">
        <v>4847</v>
      </c>
      <c r="CD2153">
        <v>8</v>
      </c>
      <c r="CP2153" t="s">
        <v>24596</v>
      </c>
      <c r="CQ2153" t="s">
        <v>24597</v>
      </c>
      <c r="CU2153">
        <v>23</v>
      </c>
    </row>
    <row r="2154" spans="1:99" x14ac:dyDescent="0.2">
      <c r="A2154" s="21" t="s">
        <v>1431</v>
      </c>
      <c r="B2154" t="s">
        <v>1433</v>
      </c>
      <c r="C2154" s="16">
        <v>43252</v>
      </c>
      <c r="D2154" t="s">
        <v>4476</v>
      </c>
      <c r="G2154" t="s">
        <v>24598</v>
      </c>
      <c r="H2154" t="s">
        <v>4503</v>
      </c>
      <c r="I2154" t="s">
        <v>52</v>
      </c>
      <c r="J2154" t="s">
        <v>1432</v>
      </c>
      <c r="K2154" t="s">
        <v>4506</v>
      </c>
      <c r="L2154" t="s">
        <v>1434</v>
      </c>
      <c r="M2154">
        <v>70.668999999999997</v>
      </c>
      <c r="N2154" t="s">
        <v>4484</v>
      </c>
      <c r="S2154" t="s">
        <v>4485</v>
      </c>
      <c r="T2154" t="s">
        <v>1435</v>
      </c>
      <c r="W2154" t="s">
        <v>24599</v>
      </c>
      <c r="X2154" t="s">
        <v>24600</v>
      </c>
      <c r="AM2154">
        <v>1</v>
      </c>
      <c r="AN2154" t="s">
        <v>24601</v>
      </c>
      <c r="AO2154" s="18">
        <v>44470</v>
      </c>
      <c r="AP2154">
        <v>3</v>
      </c>
      <c r="AQ2154" t="s">
        <v>52</v>
      </c>
      <c r="AR2154" s="16">
        <v>44129</v>
      </c>
      <c r="AS2154">
        <v>200000</v>
      </c>
      <c r="AT2154" t="s">
        <v>1244</v>
      </c>
      <c r="AU2154">
        <v>261068</v>
      </c>
      <c r="AV2154">
        <v>200000</v>
      </c>
      <c r="AW2154" t="s">
        <v>1244</v>
      </c>
      <c r="AX2154">
        <v>261068</v>
      </c>
      <c r="AY2154" t="s">
        <v>52</v>
      </c>
      <c r="AZ2154">
        <v>600000</v>
      </c>
      <c r="BA2154" t="s">
        <v>1244</v>
      </c>
      <c r="BB2154">
        <v>786127</v>
      </c>
      <c r="BC2154">
        <v>600000</v>
      </c>
      <c r="BD2154" t="s">
        <v>1244</v>
      </c>
      <c r="BE2154">
        <v>786127</v>
      </c>
      <c r="BG2154">
        <v>1</v>
      </c>
      <c r="CP2154" t="s">
        <v>24602</v>
      </c>
      <c r="CQ2154" t="s">
        <v>1436</v>
      </c>
      <c r="CU2154">
        <v>13</v>
      </c>
    </row>
    <row r="2155" spans="1:99" x14ac:dyDescent="0.2">
      <c r="A2155" s="21" t="s">
        <v>24603</v>
      </c>
      <c r="B2155" t="s">
        <v>24604</v>
      </c>
      <c r="C2155" s="16">
        <v>41640</v>
      </c>
      <c r="D2155" t="s">
        <v>4501</v>
      </c>
      <c r="F2155" t="s">
        <v>77</v>
      </c>
      <c r="G2155" t="s">
        <v>24605</v>
      </c>
      <c r="H2155" t="s">
        <v>4503</v>
      </c>
      <c r="I2155" t="s">
        <v>97</v>
      </c>
      <c r="J2155" t="s">
        <v>24606</v>
      </c>
      <c r="K2155" t="s">
        <v>4654</v>
      </c>
      <c r="L2155" t="s">
        <v>24607</v>
      </c>
      <c r="M2155">
        <v>71.408000000000001</v>
      </c>
      <c r="N2155" t="s">
        <v>6289</v>
      </c>
      <c r="R2155" t="s">
        <v>6290</v>
      </c>
      <c r="S2155" t="s">
        <v>4485</v>
      </c>
      <c r="U2155" t="s">
        <v>24608</v>
      </c>
      <c r="V2155" t="s">
        <v>24609</v>
      </c>
      <c r="W2155" t="s">
        <v>24610</v>
      </c>
      <c r="X2155" t="s">
        <v>24611</v>
      </c>
      <c r="Y2155" t="s">
        <v>24612</v>
      </c>
      <c r="Z2155">
        <v>1</v>
      </c>
      <c r="AM2155">
        <v>2</v>
      </c>
      <c r="AN2155" t="s">
        <v>24613</v>
      </c>
      <c r="AO2155" s="17">
        <v>18568</v>
      </c>
      <c r="AP2155">
        <v>7</v>
      </c>
      <c r="AR2155" s="16">
        <v>42887</v>
      </c>
      <c r="AS2155">
        <v>1619077</v>
      </c>
      <c r="AT2155" t="s">
        <v>1666</v>
      </c>
      <c r="AU2155">
        <v>1666840</v>
      </c>
      <c r="AV2155">
        <v>1619077</v>
      </c>
      <c r="AW2155" t="s">
        <v>1666</v>
      </c>
      <c r="AX2155">
        <v>1666840</v>
      </c>
      <c r="AY2155" t="s">
        <v>97</v>
      </c>
      <c r="AZ2155">
        <v>4014956</v>
      </c>
      <c r="BA2155" t="s">
        <v>1666</v>
      </c>
      <c r="BB2155">
        <v>4142266</v>
      </c>
      <c r="BC2155">
        <v>13829956</v>
      </c>
      <c r="BD2155" t="s">
        <v>1666</v>
      </c>
      <c r="BE2155">
        <v>15149418</v>
      </c>
      <c r="CP2155" t="s">
        <v>4915</v>
      </c>
    </row>
    <row r="2156" spans="1:99" x14ac:dyDescent="0.2">
      <c r="A2156" s="21" t="s">
        <v>3029</v>
      </c>
      <c r="B2156" t="s">
        <v>3030</v>
      </c>
      <c r="C2156" s="16">
        <v>42005</v>
      </c>
      <c r="D2156" t="s">
        <v>4501</v>
      </c>
      <c r="G2156" t="s">
        <v>24614</v>
      </c>
      <c r="H2156" t="s">
        <v>4503</v>
      </c>
      <c r="I2156" t="s">
        <v>52</v>
      </c>
      <c r="J2156" t="s">
        <v>145</v>
      </c>
      <c r="K2156" t="s">
        <v>5211</v>
      </c>
      <c r="L2156" t="s">
        <v>3031</v>
      </c>
      <c r="M2156">
        <v>73.180000000000007</v>
      </c>
      <c r="N2156" t="s">
        <v>4484</v>
      </c>
      <c r="S2156" t="s">
        <v>4485</v>
      </c>
      <c r="T2156" t="s">
        <v>3032</v>
      </c>
      <c r="U2156" t="s">
        <v>24615</v>
      </c>
      <c r="W2156" t="s">
        <v>24616</v>
      </c>
      <c r="X2156" t="s">
        <v>24617</v>
      </c>
      <c r="Z2156">
        <v>1</v>
      </c>
      <c r="AM2156">
        <v>2</v>
      </c>
      <c r="AN2156" t="s">
        <v>24618</v>
      </c>
      <c r="AO2156" s="18">
        <v>44470</v>
      </c>
      <c r="AP2156">
        <v>3</v>
      </c>
      <c r="AQ2156" t="s">
        <v>52</v>
      </c>
      <c r="AR2156" s="16">
        <v>44096</v>
      </c>
      <c r="AY2156" t="s">
        <v>52</v>
      </c>
      <c r="AZ2156">
        <v>356666</v>
      </c>
      <c r="BA2156" t="s">
        <v>39</v>
      </c>
      <c r="BB2156">
        <v>356666</v>
      </c>
      <c r="BC2156">
        <v>356666</v>
      </c>
      <c r="BD2156" t="s">
        <v>39</v>
      </c>
      <c r="BE2156">
        <v>356666</v>
      </c>
      <c r="BF2156">
        <v>2</v>
      </c>
      <c r="BG2156">
        <v>2</v>
      </c>
      <c r="CC2156" t="s">
        <v>5151</v>
      </c>
      <c r="CD2156">
        <v>6</v>
      </c>
      <c r="CF2156">
        <v>2</v>
      </c>
      <c r="CG2156">
        <v>0</v>
      </c>
      <c r="CH2156" t="s">
        <v>4629</v>
      </c>
    </row>
    <row r="2157" spans="1:99" x14ac:dyDescent="0.2">
      <c r="A2157" s="21" t="s">
        <v>2746</v>
      </c>
      <c r="B2157" t="s">
        <v>2748</v>
      </c>
      <c r="C2157" s="16">
        <v>41821</v>
      </c>
      <c r="D2157" t="s">
        <v>4546</v>
      </c>
      <c r="G2157" t="s">
        <v>24619</v>
      </c>
      <c r="H2157" t="s">
        <v>4503</v>
      </c>
      <c r="I2157" t="s">
        <v>5327</v>
      </c>
      <c r="J2157" t="s">
        <v>2747</v>
      </c>
      <c r="K2157" t="s">
        <v>4506</v>
      </c>
      <c r="L2157" t="s">
        <v>2749</v>
      </c>
      <c r="M2157">
        <v>73.605000000000004</v>
      </c>
      <c r="N2157" t="s">
        <v>4484</v>
      </c>
      <c r="S2157" t="s">
        <v>4485</v>
      </c>
      <c r="T2157" t="s">
        <v>2750</v>
      </c>
      <c r="U2157" t="s">
        <v>24620</v>
      </c>
      <c r="V2157" t="s">
        <v>24621</v>
      </c>
      <c r="W2157" t="s">
        <v>24622</v>
      </c>
      <c r="X2157" t="s">
        <v>24623</v>
      </c>
      <c r="AM2157">
        <v>2</v>
      </c>
      <c r="AN2157" t="s">
        <v>24624</v>
      </c>
      <c r="AO2157" s="18">
        <v>44470</v>
      </c>
      <c r="AP2157">
        <v>3</v>
      </c>
      <c r="AR2157" s="16">
        <v>43287</v>
      </c>
      <c r="AS2157">
        <v>841533</v>
      </c>
      <c r="AT2157" t="s">
        <v>1244</v>
      </c>
      <c r="AU2157">
        <v>1118145</v>
      </c>
      <c r="AV2157">
        <v>841533</v>
      </c>
      <c r="AW2157" t="s">
        <v>1244</v>
      </c>
      <c r="AX2157">
        <v>1118145</v>
      </c>
      <c r="AY2157" t="s">
        <v>5327</v>
      </c>
      <c r="AZ2157">
        <v>1118145</v>
      </c>
      <c r="BA2157" t="s">
        <v>39</v>
      </c>
      <c r="BB2157">
        <v>1118145</v>
      </c>
      <c r="BC2157">
        <v>1118145</v>
      </c>
      <c r="BD2157" t="s">
        <v>39</v>
      </c>
      <c r="BE2157">
        <v>1118145</v>
      </c>
      <c r="BF2157">
        <v>1</v>
      </c>
      <c r="BG2157">
        <v>2</v>
      </c>
      <c r="CC2157" t="s">
        <v>6133</v>
      </c>
      <c r="CD2157">
        <v>2</v>
      </c>
      <c r="CP2157" t="s">
        <v>10374</v>
      </c>
      <c r="CQ2157" t="s">
        <v>24625</v>
      </c>
      <c r="CU2157">
        <v>23</v>
      </c>
    </row>
    <row r="2158" spans="1:99" x14ac:dyDescent="0.2">
      <c r="A2158" s="21" t="s">
        <v>24626</v>
      </c>
      <c r="B2158" t="s">
        <v>24627</v>
      </c>
      <c r="C2158" s="16">
        <v>42985</v>
      </c>
      <c r="D2158" t="s">
        <v>4476</v>
      </c>
      <c r="F2158" t="s">
        <v>53</v>
      </c>
      <c r="G2158" t="s">
        <v>24628</v>
      </c>
      <c r="H2158" t="s">
        <v>4503</v>
      </c>
      <c r="I2158" t="s">
        <v>52</v>
      </c>
      <c r="J2158" t="s">
        <v>24629</v>
      </c>
      <c r="K2158" t="s">
        <v>4828</v>
      </c>
      <c r="L2158" t="s">
        <v>24630</v>
      </c>
      <c r="M2158">
        <v>73.783000000000001</v>
      </c>
      <c r="N2158" t="s">
        <v>4484</v>
      </c>
      <c r="S2158" t="s">
        <v>4485</v>
      </c>
      <c r="T2158" t="s">
        <v>24631</v>
      </c>
      <c r="U2158" t="s">
        <v>24632</v>
      </c>
      <c r="V2158" t="s">
        <v>24633</v>
      </c>
      <c r="W2158" t="s">
        <v>24634</v>
      </c>
      <c r="X2158" t="s">
        <v>24635</v>
      </c>
      <c r="Y2158">
        <v>3725071631</v>
      </c>
      <c r="AM2158">
        <v>3</v>
      </c>
      <c r="AN2158" t="s">
        <v>24636</v>
      </c>
      <c r="AO2158" s="18">
        <v>44470</v>
      </c>
      <c r="AP2158">
        <v>3</v>
      </c>
      <c r="AQ2158" t="s">
        <v>52</v>
      </c>
      <c r="AR2158" s="16">
        <v>44117</v>
      </c>
      <c r="AY2158" t="s">
        <v>52</v>
      </c>
      <c r="AZ2158">
        <v>293208</v>
      </c>
      <c r="BA2158" t="s">
        <v>39</v>
      </c>
      <c r="BB2158">
        <v>293208</v>
      </c>
      <c r="BC2158">
        <v>293208</v>
      </c>
      <c r="BD2158" t="s">
        <v>39</v>
      </c>
      <c r="BE2158">
        <v>293208</v>
      </c>
      <c r="BF2158">
        <v>1</v>
      </c>
      <c r="BG2158">
        <v>1</v>
      </c>
      <c r="CC2158" t="s">
        <v>4791</v>
      </c>
      <c r="CD2158">
        <v>2</v>
      </c>
      <c r="CF2158">
        <v>0</v>
      </c>
      <c r="CG2158">
        <v>1</v>
      </c>
      <c r="CI2158" t="s">
        <v>4580</v>
      </c>
      <c r="CN2158" t="s">
        <v>4530</v>
      </c>
      <c r="CP2158" t="s">
        <v>4716</v>
      </c>
      <c r="CQ2158" t="s">
        <v>1442</v>
      </c>
    </row>
    <row r="2159" spans="1:99" x14ac:dyDescent="0.2">
      <c r="A2159" s="21" t="s">
        <v>24637</v>
      </c>
      <c r="B2159" t="s">
        <v>24638</v>
      </c>
      <c r="C2159" s="16">
        <v>43132</v>
      </c>
      <c r="D2159" t="s">
        <v>4546</v>
      </c>
      <c r="G2159" t="s">
        <v>24639</v>
      </c>
      <c r="H2159" t="s">
        <v>4503</v>
      </c>
      <c r="I2159" t="s">
        <v>52</v>
      </c>
      <c r="J2159" t="s">
        <v>24640</v>
      </c>
      <c r="K2159" t="s">
        <v>6059</v>
      </c>
      <c r="L2159" t="s">
        <v>24641</v>
      </c>
      <c r="M2159">
        <v>74.137</v>
      </c>
      <c r="N2159" t="s">
        <v>4484</v>
      </c>
      <c r="S2159" t="s">
        <v>4485</v>
      </c>
      <c r="T2159" t="s">
        <v>24642</v>
      </c>
      <c r="U2159" t="s">
        <v>24643</v>
      </c>
      <c r="V2159" t="s">
        <v>24644</v>
      </c>
      <c r="W2159" t="s">
        <v>24645</v>
      </c>
      <c r="X2159" t="s">
        <v>24646</v>
      </c>
      <c r="Y2159" t="s">
        <v>24647</v>
      </c>
      <c r="Z2159">
        <v>4</v>
      </c>
      <c r="AM2159">
        <v>5</v>
      </c>
      <c r="AN2159" t="s">
        <v>24648</v>
      </c>
      <c r="AO2159" s="18">
        <v>44470</v>
      </c>
      <c r="AP2159">
        <v>3</v>
      </c>
      <c r="AQ2159" t="s">
        <v>52</v>
      </c>
      <c r="AR2159" s="16">
        <v>44279</v>
      </c>
      <c r="AS2159">
        <v>100000</v>
      </c>
      <c r="AT2159" t="s">
        <v>35</v>
      </c>
      <c r="AU2159">
        <v>118129</v>
      </c>
      <c r="AV2159">
        <v>100000</v>
      </c>
      <c r="AW2159" t="s">
        <v>35</v>
      </c>
      <c r="AX2159">
        <v>118129</v>
      </c>
      <c r="AY2159" t="s">
        <v>52</v>
      </c>
      <c r="AZ2159">
        <v>118129</v>
      </c>
      <c r="BA2159" t="s">
        <v>39</v>
      </c>
      <c r="BB2159">
        <v>118129</v>
      </c>
      <c r="BC2159">
        <v>118129</v>
      </c>
      <c r="BD2159" t="s">
        <v>39</v>
      </c>
      <c r="BE2159">
        <v>118129</v>
      </c>
      <c r="BG2159">
        <v>2</v>
      </c>
      <c r="CN2159" t="s">
        <v>4530</v>
      </c>
      <c r="CP2159" t="s">
        <v>9646</v>
      </c>
      <c r="CQ2159" t="s">
        <v>24649</v>
      </c>
    </row>
    <row r="2160" spans="1:99" x14ac:dyDescent="0.2">
      <c r="A2160" s="21" t="s">
        <v>2877</v>
      </c>
      <c r="B2160" t="s">
        <v>2879</v>
      </c>
      <c r="C2160" s="16">
        <v>42217</v>
      </c>
      <c r="D2160" t="s">
        <v>4476</v>
      </c>
      <c r="F2160" t="s">
        <v>77</v>
      </c>
      <c r="G2160" t="s">
        <v>24650</v>
      </c>
      <c r="H2160" t="s">
        <v>4503</v>
      </c>
      <c r="I2160" t="s">
        <v>52</v>
      </c>
      <c r="J2160" t="s">
        <v>2878</v>
      </c>
      <c r="K2160" t="s">
        <v>4506</v>
      </c>
      <c r="L2160" t="s">
        <v>2880</v>
      </c>
      <c r="M2160">
        <v>74.322999999999993</v>
      </c>
      <c r="N2160" t="s">
        <v>4484</v>
      </c>
      <c r="S2160" t="s">
        <v>4485</v>
      </c>
      <c r="T2160" t="s">
        <v>2881</v>
      </c>
      <c r="U2160" t="s">
        <v>24651</v>
      </c>
      <c r="V2160" t="s">
        <v>24652</v>
      </c>
      <c r="W2160" t="s">
        <v>24653</v>
      </c>
      <c r="X2160" t="s">
        <v>24654</v>
      </c>
      <c r="Z2160">
        <v>9</v>
      </c>
      <c r="AM2160">
        <v>3</v>
      </c>
      <c r="AN2160" t="s">
        <v>24655</v>
      </c>
      <c r="AO2160" s="17">
        <v>18568</v>
      </c>
      <c r="AP2160">
        <v>3</v>
      </c>
      <c r="AQ2160" t="s">
        <v>52</v>
      </c>
      <c r="AR2160" s="16">
        <v>43193</v>
      </c>
      <c r="AS2160">
        <v>450000</v>
      </c>
      <c r="AT2160" t="s">
        <v>39</v>
      </c>
      <c r="AU2160">
        <v>450000</v>
      </c>
      <c r="AV2160">
        <v>450000</v>
      </c>
      <c r="AW2160" t="s">
        <v>39</v>
      </c>
      <c r="AX2160">
        <v>450000</v>
      </c>
      <c r="AY2160" t="s">
        <v>52</v>
      </c>
      <c r="AZ2160">
        <v>950000</v>
      </c>
      <c r="BA2160" t="s">
        <v>39</v>
      </c>
      <c r="BB2160">
        <v>950000</v>
      </c>
      <c r="BC2160">
        <v>950000</v>
      </c>
      <c r="BD2160" t="s">
        <v>39</v>
      </c>
      <c r="BE2160">
        <v>950000</v>
      </c>
      <c r="BG2160">
        <v>2</v>
      </c>
      <c r="CC2160" t="s">
        <v>4607</v>
      </c>
      <c r="CD2160">
        <v>1</v>
      </c>
      <c r="CP2160" t="s">
        <v>14082</v>
      </c>
      <c r="CQ2160" t="s">
        <v>3520</v>
      </c>
      <c r="CU2160">
        <v>14</v>
      </c>
    </row>
    <row r="2161" spans="1:99" x14ac:dyDescent="0.2">
      <c r="A2161" s="21" t="s">
        <v>3832</v>
      </c>
      <c r="B2161" t="s">
        <v>3833</v>
      </c>
      <c r="C2161" s="16">
        <v>41640</v>
      </c>
      <c r="D2161" t="s">
        <v>4501</v>
      </c>
      <c r="F2161" t="s">
        <v>77</v>
      </c>
      <c r="G2161" t="s">
        <v>24656</v>
      </c>
      <c r="H2161" t="s">
        <v>4503</v>
      </c>
      <c r="I2161" t="s">
        <v>5130</v>
      </c>
      <c r="J2161" t="s">
        <v>135</v>
      </c>
      <c r="K2161" t="s">
        <v>4506</v>
      </c>
      <c r="L2161" t="s">
        <v>3834</v>
      </c>
      <c r="M2161">
        <v>74.438000000000002</v>
      </c>
      <c r="N2161" t="s">
        <v>4484</v>
      </c>
      <c r="S2161" t="s">
        <v>4485</v>
      </c>
      <c r="T2161" t="s">
        <v>3835</v>
      </c>
      <c r="U2161" t="s">
        <v>24657</v>
      </c>
      <c r="W2161" t="s">
        <v>24658</v>
      </c>
      <c r="X2161" t="s">
        <v>24659</v>
      </c>
      <c r="Y2161" t="s">
        <v>24660</v>
      </c>
      <c r="Z2161">
        <v>5</v>
      </c>
      <c r="AM2161">
        <v>2</v>
      </c>
      <c r="AN2161" t="s">
        <v>24661</v>
      </c>
      <c r="AO2161" s="17">
        <v>18568</v>
      </c>
      <c r="AP2161">
        <v>3</v>
      </c>
      <c r="AR2161" s="16">
        <v>42859</v>
      </c>
      <c r="AY2161" t="s">
        <v>5130</v>
      </c>
      <c r="AZ2161">
        <v>213688</v>
      </c>
      <c r="BA2161" t="s">
        <v>39</v>
      </c>
      <c r="BB2161">
        <v>213688</v>
      </c>
      <c r="BC2161">
        <v>213688</v>
      </c>
      <c r="BD2161" t="s">
        <v>39</v>
      </c>
      <c r="BE2161">
        <v>213688</v>
      </c>
      <c r="BF2161">
        <v>2</v>
      </c>
      <c r="BG2161">
        <v>4</v>
      </c>
      <c r="CP2161" t="s">
        <v>4555</v>
      </c>
      <c r="CQ2161" t="s">
        <v>24662</v>
      </c>
      <c r="CU2161">
        <v>10</v>
      </c>
    </row>
    <row r="2162" spans="1:99" x14ac:dyDescent="0.2">
      <c r="A2162" s="21" t="s">
        <v>24663</v>
      </c>
      <c r="B2162" t="s">
        <v>24664</v>
      </c>
      <c r="C2162" s="16">
        <v>41671</v>
      </c>
      <c r="D2162" t="s">
        <v>4546</v>
      </c>
      <c r="F2162" t="s">
        <v>77</v>
      </c>
      <c r="G2162" t="s">
        <v>24665</v>
      </c>
      <c r="H2162" t="s">
        <v>4503</v>
      </c>
      <c r="I2162" t="s">
        <v>5327</v>
      </c>
      <c r="J2162" t="s">
        <v>24666</v>
      </c>
      <c r="K2162" t="s">
        <v>4696</v>
      </c>
      <c r="L2162" t="s">
        <v>24667</v>
      </c>
      <c r="M2162">
        <v>75.563999999999993</v>
      </c>
      <c r="N2162" t="s">
        <v>4484</v>
      </c>
      <c r="S2162" t="s">
        <v>4485</v>
      </c>
      <c r="T2162" t="s">
        <v>24668</v>
      </c>
      <c r="U2162" t="s">
        <v>24669</v>
      </c>
      <c r="V2162" t="s">
        <v>24670</v>
      </c>
      <c r="W2162" t="s">
        <v>24671</v>
      </c>
      <c r="X2162" t="s">
        <v>24672</v>
      </c>
      <c r="Y2162">
        <v>493012059020</v>
      </c>
      <c r="Z2162">
        <v>11</v>
      </c>
      <c r="AM2162">
        <v>4</v>
      </c>
      <c r="AN2162" t="s">
        <v>24673</v>
      </c>
      <c r="AO2162" s="17">
        <v>18568</v>
      </c>
      <c r="AP2162">
        <v>7</v>
      </c>
      <c r="AR2162" s="16">
        <v>42995</v>
      </c>
      <c r="AS2162">
        <v>600000</v>
      </c>
      <c r="AT2162" t="s">
        <v>35</v>
      </c>
      <c r="AU2162">
        <v>716263</v>
      </c>
      <c r="AV2162">
        <v>600000</v>
      </c>
      <c r="AW2162" t="s">
        <v>35</v>
      </c>
      <c r="AX2162">
        <v>716263</v>
      </c>
      <c r="AY2162" t="s">
        <v>5327</v>
      </c>
      <c r="AZ2162">
        <v>2265467</v>
      </c>
      <c r="BA2162" t="s">
        <v>39</v>
      </c>
      <c r="BB2162">
        <v>2265467</v>
      </c>
      <c r="BC2162">
        <v>2951802</v>
      </c>
      <c r="BD2162" t="s">
        <v>39</v>
      </c>
      <c r="BE2162">
        <v>2951802</v>
      </c>
      <c r="BG2162">
        <v>4</v>
      </c>
      <c r="CN2162" t="s">
        <v>4530</v>
      </c>
      <c r="CP2162" t="s">
        <v>24674</v>
      </c>
      <c r="CQ2162" t="s">
        <v>24675</v>
      </c>
      <c r="CU2162">
        <v>20</v>
      </c>
    </row>
    <row r="2163" spans="1:99" x14ac:dyDescent="0.2">
      <c r="A2163" s="21" t="s">
        <v>24676</v>
      </c>
      <c r="B2163" t="s">
        <v>24677</v>
      </c>
      <c r="C2163" s="16">
        <v>42257</v>
      </c>
      <c r="D2163" t="s">
        <v>4476</v>
      </c>
      <c r="F2163" t="s">
        <v>53</v>
      </c>
      <c r="G2163" t="s">
        <v>24678</v>
      </c>
      <c r="H2163" t="s">
        <v>4503</v>
      </c>
      <c r="I2163" t="s">
        <v>97</v>
      </c>
      <c r="J2163" t="s">
        <v>24679</v>
      </c>
      <c r="K2163" t="s">
        <v>4945</v>
      </c>
      <c r="L2163" t="s">
        <v>24680</v>
      </c>
      <c r="M2163">
        <v>75.587000000000003</v>
      </c>
      <c r="N2163" t="s">
        <v>4484</v>
      </c>
      <c r="S2163" t="s">
        <v>4485</v>
      </c>
      <c r="T2163" t="s">
        <v>24681</v>
      </c>
      <c r="U2163" t="s">
        <v>24682</v>
      </c>
      <c r="V2163" t="s">
        <v>24683</v>
      </c>
      <c r="W2163" t="s">
        <v>24684</v>
      </c>
      <c r="X2163" t="s">
        <v>24685</v>
      </c>
      <c r="Z2163">
        <v>1</v>
      </c>
      <c r="AM2163">
        <v>2</v>
      </c>
      <c r="AN2163" t="s">
        <v>24686</v>
      </c>
      <c r="AO2163" s="18">
        <v>44470</v>
      </c>
      <c r="AP2163">
        <v>4</v>
      </c>
      <c r="AR2163" s="16">
        <v>43007</v>
      </c>
      <c r="AY2163" t="s">
        <v>97</v>
      </c>
      <c r="AZ2163">
        <v>98300</v>
      </c>
      <c r="BA2163" t="s">
        <v>39</v>
      </c>
      <c r="BB2163">
        <v>98300</v>
      </c>
      <c r="BC2163">
        <v>98300</v>
      </c>
      <c r="BD2163" t="s">
        <v>39</v>
      </c>
      <c r="BE2163">
        <v>98300</v>
      </c>
      <c r="BG2163">
        <v>2</v>
      </c>
      <c r="CF2163">
        <v>0</v>
      </c>
      <c r="CG2163">
        <v>1</v>
      </c>
      <c r="CI2163" t="s">
        <v>4580</v>
      </c>
      <c r="CN2163" t="s">
        <v>4530</v>
      </c>
      <c r="CP2163" t="s">
        <v>24687</v>
      </c>
      <c r="CQ2163" t="s">
        <v>24688</v>
      </c>
      <c r="CU2163">
        <v>15</v>
      </c>
    </row>
    <row r="2164" spans="1:99" x14ac:dyDescent="0.2">
      <c r="A2164" s="21" t="s">
        <v>199</v>
      </c>
      <c r="B2164" t="s">
        <v>200</v>
      </c>
      <c r="C2164" s="16">
        <v>40673</v>
      </c>
      <c r="D2164" t="s">
        <v>4476</v>
      </c>
      <c r="E2164" t="s">
        <v>4881</v>
      </c>
      <c r="G2164" t="s">
        <v>24689</v>
      </c>
      <c r="H2164" t="s">
        <v>4503</v>
      </c>
      <c r="I2164" t="s">
        <v>52</v>
      </c>
      <c r="J2164" t="s">
        <v>198</v>
      </c>
      <c r="K2164" t="s">
        <v>4482</v>
      </c>
      <c r="L2164" t="s">
        <v>201</v>
      </c>
      <c r="M2164">
        <v>75.834000000000003</v>
      </c>
      <c r="N2164" t="s">
        <v>6289</v>
      </c>
      <c r="O2164" s="16">
        <v>41971</v>
      </c>
      <c r="P2164" t="s">
        <v>4476</v>
      </c>
      <c r="Q2164" s="16">
        <v>41275</v>
      </c>
      <c r="R2164" t="s">
        <v>4501</v>
      </c>
      <c r="S2164" t="s">
        <v>4485</v>
      </c>
      <c r="T2164" t="s">
        <v>202</v>
      </c>
      <c r="U2164" t="s">
        <v>24690</v>
      </c>
      <c r="W2164" t="s">
        <v>24691</v>
      </c>
      <c r="X2164" t="s">
        <v>24692</v>
      </c>
      <c r="Z2164">
        <v>10</v>
      </c>
      <c r="AM2164">
        <v>2</v>
      </c>
      <c r="AN2164" t="s">
        <v>24693</v>
      </c>
      <c r="AO2164" s="18">
        <v>44470</v>
      </c>
      <c r="AP2164">
        <v>4</v>
      </c>
      <c r="AQ2164" t="s">
        <v>203</v>
      </c>
      <c r="AR2164" s="16">
        <v>41330</v>
      </c>
      <c r="AS2164">
        <v>118000</v>
      </c>
      <c r="AT2164" t="s">
        <v>39</v>
      </c>
      <c r="AU2164">
        <v>118000</v>
      </c>
      <c r="AV2164">
        <v>118000</v>
      </c>
      <c r="AW2164" t="s">
        <v>39</v>
      </c>
      <c r="AX2164">
        <v>118000</v>
      </c>
      <c r="AY2164" t="s">
        <v>52</v>
      </c>
      <c r="AZ2164">
        <v>1258000</v>
      </c>
      <c r="BA2164" t="s">
        <v>39</v>
      </c>
      <c r="BB2164">
        <v>1258000</v>
      </c>
      <c r="BC2164">
        <v>1258000</v>
      </c>
      <c r="BD2164" t="s">
        <v>39</v>
      </c>
      <c r="BE2164">
        <v>1258000</v>
      </c>
      <c r="BG2164">
        <v>3</v>
      </c>
      <c r="BH2164" t="s">
        <v>24694</v>
      </c>
      <c r="BI2164" t="s">
        <v>24695</v>
      </c>
      <c r="BJ2164" s="16">
        <v>41971</v>
      </c>
      <c r="BK2164" t="s">
        <v>4476</v>
      </c>
      <c r="BO2164" t="s">
        <v>5195</v>
      </c>
      <c r="CN2164" t="s">
        <v>4530</v>
      </c>
      <c r="CP2164" t="s">
        <v>9400</v>
      </c>
      <c r="CQ2164" t="s">
        <v>24696</v>
      </c>
      <c r="CR2164" t="s">
        <v>24697</v>
      </c>
      <c r="CS2164" t="s">
        <v>24698</v>
      </c>
      <c r="CU2164">
        <v>37</v>
      </c>
    </row>
    <row r="2165" spans="1:99" x14ac:dyDescent="0.2">
      <c r="A2165" s="21" t="s">
        <v>24699</v>
      </c>
      <c r="B2165" t="s">
        <v>24700</v>
      </c>
      <c r="C2165" s="16">
        <v>42370</v>
      </c>
      <c r="D2165" t="s">
        <v>4501</v>
      </c>
      <c r="G2165" t="s">
        <v>24701</v>
      </c>
      <c r="H2165" t="s">
        <v>4503</v>
      </c>
      <c r="I2165" t="s">
        <v>97</v>
      </c>
      <c r="J2165" t="s">
        <v>24702</v>
      </c>
      <c r="K2165" t="s">
        <v>4587</v>
      </c>
      <c r="L2165" t="s">
        <v>24703</v>
      </c>
      <c r="M2165">
        <v>76.554000000000002</v>
      </c>
      <c r="N2165" t="s">
        <v>4484</v>
      </c>
      <c r="S2165" t="s">
        <v>4485</v>
      </c>
      <c r="T2165" t="s">
        <v>24704</v>
      </c>
      <c r="U2165" t="s">
        <v>24705</v>
      </c>
      <c r="V2165" t="s">
        <v>24706</v>
      </c>
      <c r="W2165" t="s">
        <v>24707</v>
      </c>
      <c r="X2165" t="s">
        <v>24708</v>
      </c>
      <c r="AM2165">
        <v>2</v>
      </c>
      <c r="AN2165" t="s">
        <v>24709</v>
      </c>
      <c r="AO2165" s="18">
        <v>44470</v>
      </c>
      <c r="AP2165">
        <v>4</v>
      </c>
      <c r="AR2165" s="16">
        <v>43565</v>
      </c>
      <c r="AS2165">
        <v>5000000</v>
      </c>
      <c r="AT2165" t="s">
        <v>5006</v>
      </c>
      <c r="AU2165">
        <v>539846</v>
      </c>
      <c r="AV2165">
        <v>5000000</v>
      </c>
      <c r="AW2165" t="s">
        <v>5006</v>
      </c>
      <c r="AX2165">
        <v>539846</v>
      </c>
      <c r="AY2165" t="s">
        <v>97</v>
      </c>
      <c r="AZ2165">
        <v>663242</v>
      </c>
      <c r="BA2165" t="s">
        <v>39</v>
      </c>
      <c r="BB2165">
        <v>663242</v>
      </c>
      <c r="BC2165">
        <v>663242</v>
      </c>
      <c r="BD2165" t="s">
        <v>39</v>
      </c>
      <c r="BE2165">
        <v>663242</v>
      </c>
      <c r="BF2165">
        <v>2</v>
      </c>
      <c r="BG2165">
        <v>2</v>
      </c>
      <c r="CN2165" t="s">
        <v>5008</v>
      </c>
      <c r="CP2165" t="s">
        <v>24710</v>
      </c>
      <c r="CQ2165" t="s">
        <v>24711</v>
      </c>
    </row>
    <row r="2166" spans="1:99" x14ac:dyDescent="0.2">
      <c r="A2166" s="21" t="s">
        <v>24712</v>
      </c>
      <c r="B2166" t="s">
        <v>24713</v>
      </c>
      <c r="C2166" s="16">
        <v>42672</v>
      </c>
      <c r="D2166" t="s">
        <v>4476</v>
      </c>
      <c r="H2166" t="s">
        <v>4503</v>
      </c>
      <c r="I2166" t="s">
        <v>52</v>
      </c>
      <c r="J2166" t="s">
        <v>57</v>
      </c>
      <c r="K2166" t="s">
        <v>11387</v>
      </c>
      <c r="L2166" t="s">
        <v>24714</v>
      </c>
      <c r="M2166">
        <v>78.716999999999999</v>
      </c>
      <c r="N2166" t="s">
        <v>4484</v>
      </c>
      <c r="S2166" t="s">
        <v>4485</v>
      </c>
      <c r="T2166" t="s">
        <v>24715</v>
      </c>
      <c r="V2166" t="s">
        <v>24716</v>
      </c>
      <c r="W2166" t="s">
        <v>24717</v>
      </c>
      <c r="X2166" t="s">
        <v>24718</v>
      </c>
      <c r="Z2166">
        <v>8</v>
      </c>
      <c r="AM2166">
        <v>1</v>
      </c>
      <c r="AN2166" t="s">
        <v>24719</v>
      </c>
      <c r="AO2166" s="18">
        <v>44470</v>
      </c>
      <c r="AP2166">
        <v>3</v>
      </c>
      <c r="AQ2166" t="s">
        <v>52</v>
      </c>
      <c r="AR2166" s="16">
        <v>43629</v>
      </c>
      <c r="AS2166">
        <v>50000</v>
      </c>
      <c r="AT2166" t="s">
        <v>35</v>
      </c>
      <c r="AU2166">
        <v>56397</v>
      </c>
      <c r="AV2166">
        <v>50000</v>
      </c>
      <c r="AW2166" t="s">
        <v>35</v>
      </c>
      <c r="AX2166">
        <v>56397</v>
      </c>
      <c r="AY2166" t="s">
        <v>52</v>
      </c>
      <c r="AZ2166">
        <v>180000</v>
      </c>
      <c r="BA2166" t="s">
        <v>35</v>
      </c>
      <c r="BB2166">
        <v>203946</v>
      </c>
      <c r="BC2166">
        <v>180000</v>
      </c>
      <c r="BD2166" t="s">
        <v>35</v>
      </c>
      <c r="BE2166">
        <v>203946</v>
      </c>
      <c r="BF2166">
        <v>1</v>
      </c>
      <c r="BG2166">
        <v>1</v>
      </c>
      <c r="CN2166" t="s">
        <v>4530</v>
      </c>
      <c r="CP2166" t="s">
        <v>4555</v>
      </c>
      <c r="CQ2166" t="s">
        <v>1960</v>
      </c>
    </row>
    <row r="2167" spans="1:99" x14ac:dyDescent="0.2">
      <c r="A2167" s="21" t="s">
        <v>24720</v>
      </c>
      <c r="B2167" t="s">
        <v>24721</v>
      </c>
      <c r="C2167" s="16">
        <v>43101</v>
      </c>
      <c r="D2167" t="s">
        <v>4501</v>
      </c>
      <c r="G2167" t="s">
        <v>24722</v>
      </c>
      <c r="H2167" t="s">
        <v>4503</v>
      </c>
      <c r="I2167" t="s">
        <v>52</v>
      </c>
      <c r="J2167" t="s">
        <v>24723</v>
      </c>
      <c r="K2167" t="s">
        <v>24724</v>
      </c>
      <c r="L2167" t="s">
        <v>24725</v>
      </c>
      <c r="M2167">
        <v>79.272999999999996</v>
      </c>
      <c r="N2167" t="s">
        <v>4484</v>
      </c>
      <c r="S2167" t="s">
        <v>4485</v>
      </c>
      <c r="T2167" t="s">
        <v>24726</v>
      </c>
      <c r="U2167" t="s">
        <v>24727</v>
      </c>
      <c r="V2167" t="s">
        <v>24728</v>
      </c>
      <c r="W2167" t="s">
        <v>24729</v>
      </c>
      <c r="X2167" t="s">
        <v>24730</v>
      </c>
      <c r="Y2167">
        <v>4521470981</v>
      </c>
      <c r="AM2167">
        <v>3</v>
      </c>
      <c r="AN2167" t="s">
        <v>24731</v>
      </c>
      <c r="AO2167" s="17">
        <v>18568</v>
      </c>
      <c r="AP2167">
        <v>4</v>
      </c>
      <c r="AQ2167" t="s">
        <v>52</v>
      </c>
      <c r="AR2167" s="16">
        <v>44075</v>
      </c>
      <c r="AY2167" t="s">
        <v>52</v>
      </c>
      <c r="AZ2167">
        <v>200000</v>
      </c>
      <c r="BA2167" t="s">
        <v>39</v>
      </c>
      <c r="BB2167">
        <v>200000</v>
      </c>
      <c r="BC2167">
        <v>200000</v>
      </c>
      <c r="BD2167" t="s">
        <v>39</v>
      </c>
      <c r="BE2167">
        <v>200000</v>
      </c>
      <c r="BF2167">
        <v>2</v>
      </c>
      <c r="BG2167">
        <v>3</v>
      </c>
      <c r="CN2167" t="s">
        <v>5008</v>
      </c>
      <c r="CP2167" t="s">
        <v>24732</v>
      </c>
      <c r="CQ2167" t="s">
        <v>24733</v>
      </c>
    </row>
    <row r="2168" spans="1:99" x14ac:dyDescent="0.2">
      <c r="A2168" s="21" t="s">
        <v>24734</v>
      </c>
      <c r="B2168" t="s">
        <v>24735</v>
      </c>
      <c r="C2168" s="16">
        <v>41244</v>
      </c>
      <c r="D2168" t="s">
        <v>4476</v>
      </c>
      <c r="F2168" t="s">
        <v>53</v>
      </c>
      <c r="G2168" t="s">
        <v>24736</v>
      </c>
      <c r="H2168" t="s">
        <v>4503</v>
      </c>
      <c r="I2168" t="s">
        <v>52</v>
      </c>
      <c r="J2168" t="s">
        <v>24737</v>
      </c>
      <c r="K2168" t="s">
        <v>5395</v>
      </c>
      <c r="L2168" t="s">
        <v>24738</v>
      </c>
      <c r="M2168">
        <v>79.430999999999997</v>
      </c>
      <c r="N2168" t="s">
        <v>4484</v>
      </c>
      <c r="S2168" t="s">
        <v>4485</v>
      </c>
      <c r="T2168" t="s">
        <v>24739</v>
      </c>
      <c r="U2168" t="s">
        <v>24740</v>
      </c>
      <c r="V2168" t="s">
        <v>24741</v>
      </c>
      <c r="W2168" t="s">
        <v>24742</v>
      </c>
      <c r="X2168" t="s">
        <v>24743</v>
      </c>
      <c r="Y2168" t="s">
        <v>24744</v>
      </c>
      <c r="Z2168">
        <v>7</v>
      </c>
      <c r="AM2168">
        <v>1</v>
      </c>
      <c r="AN2168" t="s">
        <v>24745</v>
      </c>
      <c r="AO2168" s="17">
        <v>18568</v>
      </c>
      <c r="AP2168">
        <v>6</v>
      </c>
      <c r="AQ2168" t="s">
        <v>52</v>
      </c>
      <c r="AR2168" s="16">
        <v>42164</v>
      </c>
      <c r="AY2168" t="s">
        <v>52</v>
      </c>
      <c r="AZ2168">
        <v>617173</v>
      </c>
      <c r="BA2168" t="s">
        <v>39</v>
      </c>
      <c r="BB2168">
        <v>617173</v>
      </c>
      <c r="BC2168">
        <v>648942</v>
      </c>
      <c r="BD2168" t="s">
        <v>39</v>
      </c>
      <c r="BE2168">
        <v>648942</v>
      </c>
      <c r="BF2168">
        <v>1</v>
      </c>
      <c r="BG2168">
        <v>3</v>
      </c>
      <c r="CC2168" t="s">
        <v>4607</v>
      </c>
      <c r="CD2168">
        <v>1</v>
      </c>
      <c r="CP2168" t="s">
        <v>24746</v>
      </c>
      <c r="CQ2168" t="s">
        <v>24747</v>
      </c>
      <c r="CU2168">
        <v>13</v>
      </c>
    </row>
    <row r="2169" spans="1:99" x14ac:dyDescent="0.2">
      <c r="A2169" s="21" t="s">
        <v>24748</v>
      </c>
      <c r="B2169" t="s">
        <v>24749</v>
      </c>
      <c r="C2169" s="16">
        <v>41929</v>
      </c>
      <c r="D2169" t="s">
        <v>4476</v>
      </c>
      <c r="E2169" t="s">
        <v>4881</v>
      </c>
      <c r="F2169" t="s">
        <v>53</v>
      </c>
      <c r="G2169" t="s">
        <v>24750</v>
      </c>
      <c r="H2169" t="s">
        <v>4503</v>
      </c>
      <c r="I2169" t="s">
        <v>52</v>
      </c>
      <c r="J2169" t="s">
        <v>174</v>
      </c>
      <c r="K2169" t="s">
        <v>5500</v>
      </c>
      <c r="L2169" t="s">
        <v>24751</v>
      </c>
      <c r="M2169">
        <v>81.566000000000003</v>
      </c>
      <c r="N2169" t="s">
        <v>4484</v>
      </c>
      <c r="O2169" s="16">
        <v>43476</v>
      </c>
      <c r="P2169" t="s">
        <v>4476</v>
      </c>
      <c r="S2169" t="s">
        <v>4485</v>
      </c>
      <c r="T2169" t="s">
        <v>24752</v>
      </c>
      <c r="U2169" t="s">
        <v>24753</v>
      </c>
      <c r="W2169" t="s">
        <v>24754</v>
      </c>
      <c r="X2169" t="s">
        <v>24755</v>
      </c>
      <c r="Y2169">
        <v>34911278220</v>
      </c>
      <c r="Z2169">
        <v>1</v>
      </c>
      <c r="AM2169">
        <v>2</v>
      </c>
      <c r="AN2169" t="s">
        <v>24756</v>
      </c>
      <c r="AO2169" s="18">
        <v>44470</v>
      </c>
      <c r="AP2169">
        <v>3</v>
      </c>
      <c r="AQ2169" t="s">
        <v>203</v>
      </c>
      <c r="AR2169" s="16">
        <v>42528</v>
      </c>
      <c r="AS2169">
        <v>300000</v>
      </c>
      <c r="AT2169" t="s">
        <v>35</v>
      </c>
      <c r="AU2169">
        <v>340675</v>
      </c>
      <c r="AV2169">
        <v>300000</v>
      </c>
      <c r="AW2169" t="s">
        <v>35</v>
      </c>
      <c r="AX2169">
        <v>340675</v>
      </c>
      <c r="AY2169" t="s">
        <v>52</v>
      </c>
      <c r="AZ2169">
        <v>550000</v>
      </c>
      <c r="BA2169" t="s">
        <v>35</v>
      </c>
      <c r="BB2169">
        <v>631820</v>
      </c>
      <c r="BC2169">
        <v>550000</v>
      </c>
      <c r="BD2169" t="s">
        <v>35</v>
      </c>
      <c r="BE2169">
        <v>631820</v>
      </c>
      <c r="BF2169">
        <v>1</v>
      </c>
      <c r="BG2169">
        <v>5</v>
      </c>
      <c r="BH2169" t="s">
        <v>24757</v>
      </c>
      <c r="BI2169" t="s">
        <v>24758</v>
      </c>
      <c r="BJ2169" s="16">
        <v>43476</v>
      </c>
      <c r="BK2169" t="s">
        <v>4476</v>
      </c>
      <c r="BO2169" t="s">
        <v>5195</v>
      </c>
      <c r="CN2169" t="s">
        <v>4530</v>
      </c>
      <c r="CP2169" t="s">
        <v>4716</v>
      </c>
      <c r="CQ2169" t="s">
        <v>24759</v>
      </c>
      <c r="CR2169" t="s">
        <v>24760</v>
      </c>
      <c r="CS2169" t="s">
        <v>24761</v>
      </c>
      <c r="CU2169">
        <v>17</v>
      </c>
    </row>
    <row r="2170" spans="1:99" x14ac:dyDescent="0.2">
      <c r="A2170" s="21" t="s">
        <v>24762</v>
      </c>
      <c r="B2170" t="s">
        <v>24763</v>
      </c>
      <c r="C2170" s="16">
        <v>42916</v>
      </c>
      <c r="D2170" t="s">
        <v>4476</v>
      </c>
      <c r="F2170" t="s">
        <v>53</v>
      </c>
      <c r="G2170" t="s">
        <v>24764</v>
      </c>
      <c r="H2170" t="s">
        <v>4503</v>
      </c>
      <c r="I2170" t="s">
        <v>60</v>
      </c>
      <c r="J2170" t="s">
        <v>24765</v>
      </c>
      <c r="K2170" t="s">
        <v>24766</v>
      </c>
      <c r="L2170" t="s">
        <v>24767</v>
      </c>
      <c r="M2170">
        <v>81.718000000000004</v>
      </c>
      <c r="N2170" t="s">
        <v>4484</v>
      </c>
      <c r="S2170" t="s">
        <v>4485</v>
      </c>
      <c r="T2170" t="s">
        <v>24768</v>
      </c>
      <c r="U2170" t="s">
        <v>24769</v>
      </c>
      <c r="W2170" t="s">
        <v>24770</v>
      </c>
      <c r="X2170" t="s">
        <v>24771</v>
      </c>
      <c r="Y2170" t="s">
        <v>24772</v>
      </c>
      <c r="Z2170">
        <v>6</v>
      </c>
      <c r="AM2170">
        <v>3</v>
      </c>
      <c r="AN2170" t="s">
        <v>24773</v>
      </c>
      <c r="AO2170" s="17">
        <v>18568</v>
      </c>
      <c r="AP2170">
        <v>5</v>
      </c>
      <c r="AQ2170" t="s">
        <v>61</v>
      </c>
      <c r="AR2170" s="16">
        <v>44125</v>
      </c>
      <c r="AY2170" t="s">
        <v>60</v>
      </c>
      <c r="BF2170">
        <v>6</v>
      </c>
      <c r="BG2170">
        <v>14</v>
      </c>
      <c r="CC2170" t="s">
        <v>4579</v>
      </c>
      <c r="CD2170">
        <v>7</v>
      </c>
      <c r="CF2170">
        <v>0</v>
      </c>
      <c r="CG2170">
        <v>2</v>
      </c>
      <c r="CI2170" t="s">
        <v>4580</v>
      </c>
      <c r="CN2170" t="s">
        <v>4530</v>
      </c>
      <c r="CP2170" t="s">
        <v>24774</v>
      </c>
      <c r="CQ2170" t="s">
        <v>24775</v>
      </c>
    </row>
    <row r="2171" spans="1:99" x14ac:dyDescent="0.2">
      <c r="A2171" s="21" t="s">
        <v>3115</v>
      </c>
      <c r="B2171" t="s">
        <v>3117</v>
      </c>
      <c r="C2171" s="16">
        <v>41732</v>
      </c>
      <c r="D2171" t="s">
        <v>4476</v>
      </c>
      <c r="G2171" t="s">
        <v>24776</v>
      </c>
      <c r="H2171" t="s">
        <v>4503</v>
      </c>
      <c r="I2171" t="s">
        <v>91</v>
      </c>
      <c r="J2171" t="s">
        <v>3116</v>
      </c>
      <c r="K2171" t="s">
        <v>11693</v>
      </c>
      <c r="L2171" t="s">
        <v>3118</v>
      </c>
      <c r="M2171">
        <v>82.055000000000007</v>
      </c>
      <c r="N2171" t="s">
        <v>6289</v>
      </c>
      <c r="Q2171" s="16">
        <v>43465</v>
      </c>
      <c r="R2171" t="s">
        <v>4476</v>
      </c>
      <c r="S2171" t="s">
        <v>4485</v>
      </c>
      <c r="T2171" t="s">
        <v>3119</v>
      </c>
      <c r="U2171" t="s">
        <v>24777</v>
      </c>
      <c r="V2171" t="s">
        <v>24778</v>
      </c>
      <c r="W2171" t="s">
        <v>24779</v>
      </c>
      <c r="X2171" t="s">
        <v>24780</v>
      </c>
      <c r="Y2171">
        <v>447522123942</v>
      </c>
      <c r="AM2171">
        <v>2</v>
      </c>
      <c r="AN2171" t="s">
        <v>24781</v>
      </c>
      <c r="AO2171" s="18">
        <v>44470</v>
      </c>
      <c r="AP2171">
        <v>3</v>
      </c>
      <c r="AQ2171" t="s">
        <v>52</v>
      </c>
      <c r="AR2171" s="16">
        <v>43070</v>
      </c>
      <c r="AS2171">
        <v>125000</v>
      </c>
      <c r="AT2171" t="s">
        <v>1244</v>
      </c>
      <c r="AU2171">
        <v>168420</v>
      </c>
      <c r="AV2171">
        <v>125000</v>
      </c>
      <c r="AW2171" t="s">
        <v>1244</v>
      </c>
      <c r="AX2171">
        <v>168420</v>
      </c>
      <c r="AY2171" t="s">
        <v>91</v>
      </c>
      <c r="AZ2171">
        <v>316757</v>
      </c>
      <c r="BA2171" t="s">
        <v>39</v>
      </c>
      <c r="BB2171">
        <v>316757</v>
      </c>
      <c r="BC2171">
        <v>316757</v>
      </c>
      <c r="BD2171" t="s">
        <v>39</v>
      </c>
      <c r="BE2171">
        <v>316757</v>
      </c>
      <c r="BF2171">
        <v>1</v>
      </c>
      <c r="BG2171">
        <v>7</v>
      </c>
      <c r="CP2171" t="s">
        <v>24782</v>
      </c>
      <c r="CQ2171" t="s">
        <v>24783</v>
      </c>
      <c r="CU2171">
        <v>14</v>
      </c>
    </row>
    <row r="2172" spans="1:99" x14ac:dyDescent="0.2">
      <c r="A2172" s="21" t="s">
        <v>1290</v>
      </c>
      <c r="B2172" t="s">
        <v>1292</v>
      </c>
      <c r="C2172" s="16">
        <v>43466</v>
      </c>
      <c r="D2172" t="s">
        <v>4501</v>
      </c>
      <c r="G2172" t="s">
        <v>24784</v>
      </c>
      <c r="H2172" t="s">
        <v>4503</v>
      </c>
      <c r="I2172" t="s">
        <v>52</v>
      </c>
      <c r="J2172" t="s">
        <v>1291</v>
      </c>
      <c r="K2172" t="s">
        <v>4506</v>
      </c>
      <c r="L2172" t="s">
        <v>1293</v>
      </c>
      <c r="M2172">
        <v>82.113</v>
      </c>
      <c r="N2172" t="s">
        <v>4484</v>
      </c>
      <c r="S2172" t="s">
        <v>4485</v>
      </c>
      <c r="T2172" t="s">
        <v>1294</v>
      </c>
      <c r="U2172" t="s">
        <v>24785</v>
      </c>
      <c r="V2172" t="s">
        <v>24786</v>
      </c>
      <c r="W2172" t="s">
        <v>24787</v>
      </c>
      <c r="X2172" t="s">
        <v>24788</v>
      </c>
      <c r="Z2172">
        <v>2</v>
      </c>
      <c r="AM2172">
        <v>2</v>
      </c>
      <c r="AN2172" t="s">
        <v>24789</v>
      </c>
      <c r="AO2172" s="17">
        <v>18568</v>
      </c>
      <c r="AP2172">
        <v>3</v>
      </c>
      <c r="AQ2172" t="s">
        <v>52</v>
      </c>
      <c r="AR2172" s="16">
        <v>43854</v>
      </c>
      <c r="AY2172" t="s">
        <v>52</v>
      </c>
      <c r="AZ2172">
        <v>10000</v>
      </c>
      <c r="BA2172" t="s">
        <v>39</v>
      </c>
      <c r="BB2172">
        <v>10000</v>
      </c>
      <c r="BC2172">
        <v>10000</v>
      </c>
      <c r="BD2172" t="s">
        <v>39</v>
      </c>
      <c r="BE2172">
        <v>10000</v>
      </c>
      <c r="BF2172">
        <v>2</v>
      </c>
      <c r="BG2172">
        <v>2</v>
      </c>
      <c r="CC2172" t="s">
        <v>4607</v>
      </c>
      <c r="CD2172">
        <v>1</v>
      </c>
      <c r="CP2172" t="s">
        <v>9392</v>
      </c>
      <c r="CQ2172" t="s">
        <v>24790</v>
      </c>
    </row>
    <row r="2173" spans="1:99" x14ac:dyDescent="0.2">
      <c r="A2173" s="21" t="s">
        <v>3107</v>
      </c>
      <c r="B2173" t="s">
        <v>3108</v>
      </c>
      <c r="C2173" s="16">
        <v>42641</v>
      </c>
      <c r="D2173" t="s">
        <v>4476</v>
      </c>
      <c r="F2173" t="s">
        <v>77</v>
      </c>
      <c r="G2173" t="s">
        <v>24791</v>
      </c>
      <c r="H2173" t="s">
        <v>4503</v>
      </c>
      <c r="I2173" t="s">
        <v>5327</v>
      </c>
      <c r="J2173" t="s">
        <v>73</v>
      </c>
      <c r="K2173" t="s">
        <v>4506</v>
      </c>
      <c r="L2173" t="s">
        <v>3109</v>
      </c>
      <c r="M2173">
        <v>82.122</v>
      </c>
      <c r="N2173" t="s">
        <v>6289</v>
      </c>
      <c r="R2173" t="s">
        <v>6290</v>
      </c>
      <c r="S2173" t="s">
        <v>4485</v>
      </c>
      <c r="U2173" t="s">
        <v>24792</v>
      </c>
      <c r="V2173" t="s">
        <v>24793</v>
      </c>
      <c r="W2173" t="s">
        <v>24794</v>
      </c>
      <c r="X2173" t="s">
        <v>24795</v>
      </c>
      <c r="Z2173">
        <v>4</v>
      </c>
      <c r="AM2173">
        <v>5</v>
      </c>
      <c r="AN2173" t="s">
        <v>24796</v>
      </c>
      <c r="AO2173" s="18">
        <v>44470</v>
      </c>
      <c r="AP2173">
        <v>3</v>
      </c>
      <c r="AR2173" s="16">
        <v>43405</v>
      </c>
      <c r="AS2173">
        <v>650000</v>
      </c>
      <c r="AT2173" t="s">
        <v>1244</v>
      </c>
      <c r="AU2173">
        <v>845179</v>
      </c>
      <c r="AV2173">
        <v>650000</v>
      </c>
      <c r="AW2173" t="s">
        <v>1244</v>
      </c>
      <c r="AX2173">
        <v>845179</v>
      </c>
      <c r="AY2173" t="s">
        <v>5327</v>
      </c>
      <c r="AZ2173">
        <v>1000000</v>
      </c>
      <c r="BA2173" t="s">
        <v>1244</v>
      </c>
      <c r="BB2173">
        <v>1309719</v>
      </c>
      <c r="BC2173">
        <v>1000000</v>
      </c>
      <c r="BD2173" t="s">
        <v>1244</v>
      </c>
      <c r="BE2173">
        <v>1309719</v>
      </c>
      <c r="BG2173">
        <v>5</v>
      </c>
      <c r="CC2173" t="s">
        <v>4791</v>
      </c>
      <c r="CD2173">
        <v>4</v>
      </c>
      <c r="CP2173" t="s">
        <v>4555</v>
      </c>
      <c r="CQ2173" t="s">
        <v>24797</v>
      </c>
    </row>
    <row r="2174" spans="1:99" x14ac:dyDescent="0.2">
      <c r="A2174" s="21" t="s">
        <v>24798</v>
      </c>
      <c r="B2174" t="s">
        <v>24799</v>
      </c>
      <c r="C2174" s="16">
        <v>42219</v>
      </c>
      <c r="D2174" t="s">
        <v>4476</v>
      </c>
      <c r="G2174" t="s">
        <v>24800</v>
      </c>
      <c r="H2174" t="s">
        <v>4503</v>
      </c>
      <c r="I2174" t="s">
        <v>60</v>
      </c>
      <c r="J2174" t="s">
        <v>24801</v>
      </c>
      <c r="K2174" t="s">
        <v>4768</v>
      </c>
      <c r="L2174" t="s">
        <v>24800</v>
      </c>
      <c r="M2174">
        <v>82.918000000000006</v>
      </c>
      <c r="N2174" t="s">
        <v>4484</v>
      </c>
      <c r="S2174" t="s">
        <v>4485</v>
      </c>
      <c r="T2174" t="s">
        <v>24802</v>
      </c>
      <c r="U2174" t="s">
        <v>24803</v>
      </c>
      <c r="V2174" t="s">
        <v>24804</v>
      </c>
      <c r="W2174" t="s">
        <v>24805</v>
      </c>
      <c r="X2174" t="s">
        <v>24806</v>
      </c>
      <c r="Z2174">
        <v>1</v>
      </c>
      <c r="AM2174">
        <v>2</v>
      </c>
      <c r="AN2174" t="s">
        <v>24807</v>
      </c>
      <c r="AO2174" s="17">
        <v>18568</v>
      </c>
      <c r="AP2174">
        <v>4</v>
      </c>
      <c r="AQ2174" t="s">
        <v>61</v>
      </c>
      <c r="AR2174" s="16">
        <v>43684</v>
      </c>
      <c r="AS2174">
        <v>4000000</v>
      </c>
      <c r="AT2174" t="s">
        <v>35</v>
      </c>
      <c r="AU2174">
        <v>4481672</v>
      </c>
      <c r="AV2174">
        <v>4000000</v>
      </c>
      <c r="AW2174" t="s">
        <v>35</v>
      </c>
      <c r="AX2174">
        <v>4481672</v>
      </c>
      <c r="AY2174" t="s">
        <v>60</v>
      </c>
      <c r="AZ2174">
        <v>6836974</v>
      </c>
      <c r="BA2174" t="s">
        <v>39</v>
      </c>
      <c r="BB2174">
        <v>6836974</v>
      </c>
      <c r="BC2174">
        <v>6836974</v>
      </c>
      <c r="BD2174" t="s">
        <v>39</v>
      </c>
      <c r="BE2174">
        <v>6836974</v>
      </c>
      <c r="BG2174">
        <v>4</v>
      </c>
      <c r="CC2174" t="s">
        <v>4579</v>
      </c>
      <c r="CD2174">
        <v>5</v>
      </c>
      <c r="CN2174" t="s">
        <v>4530</v>
      </c>
      <c r="CP2174" t="s">
        <v>5317</v>
      </c>
      <c r="CQ2174" t="s">
        <v>24808</v>
      </c>
    </row>
    <row r="2175" spans="1:99" x14ac:dyDescent="0.2">
      <c r="A2175" s="21" t="s">
        <v>24809</v>
      </c>
      <c r="B2175" t="s">
        <v>24810</v>
      </c>
      <c r="C2175" s="16">
        <v>41425</v>
      </c>
      <c r="D2175" t="s">
        <v>4476</v>
      </c>
      <c r="F2175" t="s">
        <v>77</v>
      </c>
      <c r="G2175" t="s">
        <v>24811</v>
      </c>
      <c r="H2175" t="s">
        <v>4503</v>
      </c>
      <c r="I2175" t="s">
        <v>5369</v>
      </c>
      <c r="J2175" t="s">
        <v>2269</v>
      </c>
      <c r="K2175" t="s">
        <v>8218</v>
      </c>
      <c r="L2175" t="s">
        <v>24812</v>
      </c>
      <c r="M2175">
        <v>82.953000000000003</v>
      </c>
      <c r="N2175" t="s">
        <v>4484</v>
      </c>
      <c r="S2175" t="s">
        <v>4485</v>
      </c>
      <c r="T2175" t="s">
        <v>24813</v>
      </c>
      <c r="U2175" t="s">
        <v>24814</v>
      </c>
      <c r="W2175" t="s">
        <v>24815</v>
      </c>
      <c r="X2175" t="s">
        <v>24816</v>
      </c>
      <c r="Y2175" t="s">
        <v>24817</v>
      </c>
      <c r="Z2175">
        <v>2</v>
      </c>
      <c r="AM2175">
        <v>2</v>
      </c>
      <c r="AN2175" t="s">
        <v>24818</v>
      </c>
      <c r="AO2175" s="17">
        <v>18568</v>
      </c>
      <c r="AP2175">
        <v>4</v>
      </c>
      <c r="AQ2175" t="s">
        <v>52</v>
      </c>
      <c r="AR2175" s="16">
        <v>42401</v>
      </c>
      <c r="AV2175">
        <v>15000</v>
      </c>
      <c r="AW2175" t="s">
        <v>35</v>
      </c>
      <c r="AX2175">
        <v>20284</v>
      </c>
      <c r="AY2175" t="s">
        <v>52</v>
      </c>
      <c r="AZ2175">
        <v>1520285</v>
      </c>
      <c r="BA2175" t="s">
        <v>39</v>
      </c>
      <c r="BB2175">
        <v>1520285</v>
      </c>
      <c r="BC2175">
        <v>1520285</v>
      </c>
      <c r="BD2175" t="s">
        <v>39</v>
      </c>
      <c r="BE2175">
        <v>1520285</v>
      </c>
      <c r="BF2175">
        <v>1</v>
      </c>
      <c r="BG2175">
        <v>3</v>
      </c>
      <c r="CD2175">
        <v>1</v>
      </c>
      <c r="CN2175" t="s">
        <v>4530</v>
      </c>
      <c r="CP2175" t="s">
        <v>4664</v>
      </c>
      <c r="CQ2175" t="s">
        <v>24819</v>
      </c>
      <c r="CU2175">
        <v>29</v>
      </c>
    </row>
    <row r="2176" spans="1:99" x14ac:dyDescent="0.2">
      <c r="A2176" s="21" t="s">
        <v>24820</v>
      </c>
      <c r="B2176" t="s">
        <v>24821</v>
      </c>
      <c r="C2176" s="16">
        <v>42005</v>
      </c>
      <c r="D2176" t="s">
        <v>4501</v>
      </c>
      <c r="G2176" t="s">
        <v>24822</v>
      </c>
      <c r="H2176" t="s">
        <v>4503</v>
      </c>
      <c r="I2176" t="s">
        <v>52</v>
      </c>
      <c r="J2176" t="s">
        <v>24823</v>
      </c>
      <c r="K2176" t="s">
        <v>4828</v>
      </c>
      <c r="L2176" t="s">
        <v>24824</v>
      </c>
      <c r="M2176">
        <v>83.274000000000001</v>
      </c>
      <c r="N2176" t="s">
        <v>4484</v>
      </c>
      <c r="S2176" t="s">
        <v>4485</v>
      </c>
      <c r="T2176" t="s">
        <v>24825</v>
      </c>
      <c r="U2176" t="s">
        <v>24826</v>
      </c>
      <c r="V2176" t="s">
        <v>24827</v>
      </c>
      <c r="W2176" t="s">
        <v>24828</v>
      </c>
      <c r="X2176" t="s">
        <v>24829</v>
      </c>
      <c r="Y2176" t="s">
        <v>24830</v>
      </c>
      <c r="AM2176">
        <v>1</v>
      </c>
      <c r="AN2176" t="s">
        <v>24831</v>
      </c>
      <c r="AO2176" s="17">
        <v>18568</v>
      </c>
      <c r="AP2176">
        <v>5</v>
      </c>
      <c r="AQ2176" t="s">
        <v>52</v>
      </c>
      <c r="AR2176" s="16">
        <v>43405</v>
      </c>
      <c r="AY2176" t="s">
        <v>52</v>
      </c>
      <c r="AZ2176">
        <v>3800000</v>
      </c>
      <c r="BA2176" t="s">
        <v>39</v>
      </c>
      <c r="BB2176">
        <v>3800000</v>
      </c>
      <c r="BC2176">
        <v>3800000</v>
      </c>
      <c r="BD2176" t="s">
        <v>39</v>
      </c>
      <c r="BE2176">
        <v>3800000</v>
      </c>
      <c r="CN2176" t="s">
        <v>4530</v>
      </c>
      <c r="CP2176" t="s">
        <v>10760</v>
      </c>
    </row>
    <row r="2177" spans="1:99" x14ac:dyDescent="0.2">
      <c r="A2177" s="21" t="s">
        <v>2892</v>
      </c>
      <c r="B2177" t="s">
        <v>2894</v>
      </c>
      <c r="C2177" s="16">
        <v>38412</v>
      </c>
      <c r="D2177" t="s">
        <v>4476</v>
      </c>
      <c r="E2177" t="s">
        <v>4612</v>
      </c>
      <c r="F2177" t="s">
        <v>1347</v>
      </c>
      <c r="G2177" t="s">
        <v>24832</v>
      </c>
      <c r="H2177" t="s">
        <v>4503</v>
      </c>
      <c r="I2177" t="s">
        <v>44</v>
      </c>
      <c r="J2177" t="s">
        <v>2893</v>
      </c>
      <c r="K2177" t="s">
        <v>4506</v>
      </c>
      <c r="L2177" t="s">
        <v>2895</v>
      </c>
      <c r="M2177">
        <v>83.406000000000006</v>
      </c>
      <c r="N2177" t="s">
        <v>4484</v>
      </c>
      <c r="O2177" s="16">
        <v>43185</v>
      </c>
      <c r="P2177" t="s">
        <v>4476</v>
      </c>
      <c r="S2177" t="s">
        <v>4485</v>
      </c>
      <c r="T2177" t="s">
        <v>2896</v>
      </c>
      <c r="U2177" t="s">
        <v>24833</v>
      </c>
      <c r="V2177" t="s">
        <v>24834</v>
      </c>
      <c r="W2177" t="s">
        <v>24835</v>
      </c>
      <c r="X2177" t="s">
        <v>24836</v>
      </c>
      <c r="Y2177" t="s">
        <v>24837</v>
      </c>
      <c r="Z2177">
        <v>15</v>
      </c>
      <c r="AM2177">
        <v>5</v>
      </c>
      <c r="AN2177" t="s">
        <v>24838</v>
      </c>
      <c r="AO2177" t="s">
        <v>4493</v>
      </c>
      <c r="AP2177">
        <v>5</v>
      </c>
      <c r="AQ2177" t="s">
        <v>203</v>
      </c>
      <c r="AR2177" s="16">
        <v>43185</v>
      </c>
      <c r="AY2177" t="s">
        <v>44</v>
      </c>
      <c r="BF2177">
        <v>3</v>
      </c>
      <c r="BG2177">
        <v>4</v>
      </c>
      <c r="BH2177" t="s">
        <v>2897</v>
      </c>
      <c r="BI2177" t="s">
        <v>24839</v>
      </c>
      <c r="BJ2177" s="16">
        <v>43185</v>
      </c>
      <c r="BK2177" t="s">
        <v>4476</v>
      </c>
      <c r="BO2177" t="s">
        <v>4819</v>
      </c>
      <c r="CC2177" t="s">
        <v>5670</v>
      </c>
      <c r="CD2177">
        <v>62</v>
      </c>
      <c r="CF2177">
        <v>0</v>
      </c>
      <c r="CG2177">
        <v>5</v>
      </c>
      <c r="CI2177" t="s">
        <v>4594</v>
      </c>
    </row>
    <row r="2178" spans="1:99" x14ac:dyDescent="0.2">
      <c r="A2178" s="21" t="s">
        <v>24840</v>
      </c>
      <c r="B2178" t="s">
        <v>24841</v>
      </c>
      <c r="C2178" s="16">
        <v>37622</v>
      </c>
      <c r="D2178" t="s">
        <v>4501</v>
      </c>
      <c r="E2178" t="s">
        <v>4881</v>
      </c>
      <c r="F2178" t="s">
        <v>77</v>
      </c>
      <c r="G2178" t="s">
        <v>24842</v>
      </c>
      <c r="H2178" t="s">
        <v>3555</v>
      </c>
      <c r="I2178" t="s">
        <v>4480</v>
      </c>
      <c r="J2178" t="s">
        <v>12317</v>
      </c>
      <c r="K2178" t="s">
        <v>24843</v>
      </c>
      <c r="L2178" t="s">
        <v>24844</v>
      </c>
      <c r="M2178">
        <v>84.1</v>
      </c>
      <c r="N2178" t="s">
        <v>4484</v>
      </c>
      <c r="O2178" s="16">
        <v>38702</v>
      </c>
      <c r="P2178" t="s">
        <v>4476</v>
      </c>
      <c r="S2178" t="s">
        <v>4485</v>
      </c>
      <c r="T2178" t="s">
        <v>24845</v>
      </c>
      <c r="X2178" t="s">
        <v>24846</v>
      </c>
      <c r="Y2178" t="s">
        <v>24847</v>
      </c>
      <c r="Z2178">
        <v>5</v>
      </c>
      <c r="AO2178" t="s">
        <v>4692</v>
      </c>
      <c r="AP2178">
        <v>3</v>
      </c>
      <c r="AQ2178" t="s">
        <v>203</v>
      </c>
      <c r="AR2178" s="16">
        <v>41660</v>
      </c>
      <c r="AS2178">
        <v>114688</v>
      </c>
      <c r="AT2178" t="s">
        <v>1244</v>
      </c>
      <c r="AU2178">
        <v>188959</v>
      </c>
      <c r="AV2178">
        <v>114688</v>
      </c>
      <c r="AW2178" t="s">
        <v>1244</v>
      </c>
      <c r="AX2178">
        <v>188959</v>
      </c>
      <c r="AY2178" t="s">
        <v>4480</v>
      </c>
      <c r="AZ2178">
        <v>6888960</v>
      </c>
      <c r="BA2178" t="s">
        <v>39</v>
      </c>
      <c r="BB2178">
        <v>6888960</v>
      </c>
      <c r="BC2178">
        <v>6888960</v>
      </c>
      <c r="BD2178" t="s">
        <v>39</v>
      </c>
      <c r="BE2178">
        <v>6888960</v>
      </c>
      <c r="BF2178">
        <v>1</v>
      </c>
      <c r="BG2178">
        <v>2</v>
      </c>
      <c r="BH2178" t="s">
        <v>24848</v>
      </c>
      <c r="BI2178" t="s">
        <v>24849</v>
      </c>
      <c r="BJ2178" s="16">
        <v>43886</v>
      </c>
      <c r="BK2178" t="s">
        <v>4476</v>
      </c>
      <c r="BO2178" t="s">
        <v>5195</v>
      </c>
      <c r="BQ2178" s="16">
        <v>38702</v>
      </c>
      <c r="BZ2178" t="s">
        <v>24850</v>
      </c>
      <c r="CA2178" t="s">
        <v>24851</v>
      </c>
      <c r="CB2178" t="s">
        <v>4979</v>
      </c>
      <c r="CF2178">
        <v>0</v>
      </c>
      <c r="CG2178">
        <v>6</v>
      </c>
      <c r="CI2178" t="s">
        <v>9715</v>
      </c>
      <c r="CP2178" t="s">
        <v>4915</v>
      </c>
      <c r="CQ2178" t="s">
        <v>24852</v>
      </c>
      <c r="CR2178" t="s">
        <v>24853</v>
      </c>
      <c r="CS2178" t="s">
        <v>24854</v>
      </c>
      <c r="CU2178">
        <v>24</v>
      </c>
    </row>
    <row r="2179" spans="1:99" x14ac:dyDescent="0.2">
      <c r="A2179" s="21" t="s">
        <v>24855</v>
      </c>
      <c r="B2179" t="s">
        <v>24856</v>
      </c>
      <c r="C2179" s="16">
        <v>43374</v>
      </c>
      <c r="D2179" t="s">
        <v>4476</v>
      </c>
      <c r="H2179" t="s">
        <v>4503</v>
      </c>
      <c r="I2179" t="s">
        <v>91</v>
      </c>
      <c r="J2179" t="s">
        <v>24857</v>
      </c>
      <c r="K2179" t="s">
        <v>5500</v>
      </c>
      <c r="L2179" t="s">
        <v>24858</v>
      </c>
      <c r="M2179">
        <v>84.834999999999994</v>
      </c>
      <c r="N2179" t="s">
        <v>4484</v>
      </c>
      <c r="S2179" t="s">
        <v>4485</v>
      </c>
      <c r="T2179" t="s">
        <v>24859</v>
      </c>
      <c r="U2179" t="s">
        <v>24860</v>
      </c>
      <c r="W2179" t="s">
        <v>24861</v>
      </c>
      <c r="X2179" t="s">
        <v>24862</v>
      </c>
      <c r="Z2179">
        <v>1</v>
      </c>
      <c r="AM2179">
        <v>1</v>
      </c>
      <c r="AN2179" t="s">
        <v>24863</v>
      </c>
      <c r="AO2179" s="18">
        <v>44470</v>
      </c>
      <c r="AP2179">
        <v>3</v>
      </c>
      <c r="AQ2179" t="s">
        <v>52</v>
      </c>
      <c r="AR2179" s="16">
        <v>44049</v>
      </c>
      <c r="AS2179">
        <v>140000</v>
      </c>
      <c r="AT2179" t="s">
        <v>35</v>
      </c>
      <c r="AU2179">
        <v>166256</v>
      </c>
      <c r="AV2179">
        <v>140000</v>
      </c>
      <c r="AW2179" t="s">
        <v>35</v>
      </c>
      <c r="AX2179">
        <v>166256</v>
      </c>
      <c r="AY2179" t="s">
        <v>91</v>
      </c>
      <c r="AZ2179">
        <v>166257</v>
      </c>
      <c r="BA2179" t="s">
        <v>39</v>
      </c>
      <c r="BB2179">
        <v>166257</v>
      </c>
      <c r="BC2179">
        <v>167618</v>
      </c>
      <c r="BD2179" t="s">
        <v>39</v>
      </c>
      <c r="BE2179">
        <v>167618</v>
      </c>
      <c r="BG2179">
        <v>2</v>
      </c>
      <c r="CC2179" t="s">
        <v>4607</v>
      </c>
      <c r="CD2179">
        <v>1</v>
      </c>
      <c r="CN2179" t="s">
        <v>4530</v>
      </c>
      <c r="CP2179" t="s">
        <v>4664</v>
      </c>
      <c r="CQ2179" t="s">
        <v>24864</v>
      </c>
    </row>
    <row r="2180" spans="1:99" x14ac:dyDescent="0.2">
      <c r="A2180" s="21" t="s">
        <v>2662</v>
      </c>
      <c r="B2180" t="s">
        <v>2664</v>
      </c>
      <c r="C2180" s="16">
        <v>43101</v>
      </c>
      <c r="D2180" t="s">
        <v>4501</v>
      </c>
      <c r="G2180" t="s">
        <v>24865</v>
      </c>
      <c r="H2180" t="s">
        <v>4503</v>
      </c>
      <c r="I2180" t="s">
        <v>5369</v>
      </c>
      <c r="J2180" t="s">
        <v>2663</v>
      </c>
      <c r="K2180" t="s">
        <v>4506</v>
      </c>
      <c r="L2180" t="s">
        <v>2665</v>
      </c>
      <c r="M2180">
        <v>84.915999999999997</v>
      </c>
      <c r="N2180" t="s">
        <v>4484</v>
      </c>
      <c r="S2180" t="s">
        <v>4485</v>
      </c>
      <c r="T2180" t="s">
        <v>2666</v>
      </c>
      <c r="U2180" t="s">
        <v>24866</v>
      </c>
      <c r="V2180" t="s">
        <v>24867</v>
      </c>
      <c r="W2180" t="s">
        <v>24868</v>
      </c>
      <c r="X2180" t="s">
        <v>24869</v>
      </c>
      <c r="Y2180" t="s">
        <v>24870</v>
      </c>
      <c r="Z2180">
        <v>1</v>
      </c>
      <c r="AM2180">
        <v>1</v>
      </c>
      <c r="AN2180" t="s">
        <v>24871</v>
      </c>
      <c r="AO2180" s="18">
        <v>44470</v>
      </c>
      <c r="AP2180">
        <v>3</v>
      </c>
      <c r="AR2180" s="16">
        <v>44166</v>
      </c>
      <c r="AV2180">
        <v>99450</v>
      </c>
      <c r="AW2180" t="s">
        <v>1244</v>
      </c>
      <c r="AX2180">
        <v>125695</v>
      </c>
      <c r="AY2180" t="s">
        <v>5327</v>
      </c>
      <c r="AZ2180">
        <v>160530</v>
      </c>
      <c r="BA2180" t="s">
        <v>39</v>
      </c>
      <c r="BB2180">
        <v>160530</v>
      </c>
      <c r="BC2180">
        <v>160530</v>
      </c>
      <c r="BD2180" t="s">
        <v>39</v>
      </c>
      <c r="BE2180">
        <v>160530</v>
      </c>
      <c r="BG2180">
        <v>3</v>
      </c>
      <c r="CC2180" t="s">
        <v>10869</v>
      </c>
      <c r="CD2180">
        <v>5</v>
      </c>
      <c r="CP2180" t="s">
        <v>24872</v>
      </c>
      <c r="CQ2180" t="s">
        <v>24873</v>
      </c>
    </row>
    <row r="2181" spans="1:99" x14ac:dyDescent="0.2">
      <c r="A2181" s="21" t="s">
        <v>373</v>
      </c>
      <c r="B2181" t="s">
        <v>374</v>
      </c>
      <c r="C2181" s="16">
        <v>43551</v>
      </c>
      <c r="D2181" t="s">
        <v>4476</v>
      </c>
      <c r="G2181" t="s">
        <v>24874</v>
      </c>
      <c r="H2181" t="s">
        <v>4503</v>
      </c>
      <c r="I2181" t="s">
        <v>5078</v>
      </c>
      <c r="J2181" t="s">
        <v>371</v>
      </c>
      <c r="K2181" t="s">
        <v>24875</v>
      </c>
      <c r="L2181" t="s">
        <v>375</v>
      </c>
      <c r="M2181">
        <v>85.394999999999996</v>
      </c>
      <c r="N2181" t="s">
        <v>4484</v>
      </c>
      <c r="S2181" t="s">
        <v>4485</v>
      </c>
      <c r="T2181" t="s">
        <v>376</v>
      </c>
      <c r="U2181" t="s">
        <v>24876</v>
      </c>
      <c r="W2181" t="s">
        <v>24877</v>
      </c>
      <c r="X2181" t="s">
        <v>24878</v>
      </c>
      <c r="Z2181">
        <v>1</v>
      </c>
      <c r="AM2181">
        <v>3</v>
      </c>
      <c r="AN2181" t="s">
        <v>24879</v>
      </c>
      <c r="AO2181" s="18">
        <v>44470</v>
      </c>
      <c r="AP2181">
        <v>3</v>
      </c>
      <c r="AQ2181" t="s">
        <v>52</v>
      </c>
      <c r="AR2181" s="16">
        <v>43920</v>
      </c>
      <c r="AS2181">
        <v>90000</v>
      </c>
      <c r="AT2181" t="s">
        <v>35</v>
      </c>
      <c r="AU2181">
        <v>99260</v>
      </c>
      <c r="AV2181">
        <v>50000</v>
      </c>
      <c r="AW2181" t="s">
        <v>35</v>
      </c>
      <c r="AX2181">
        <v>56437</v>
      </c>
      <c r="AY2181" t="s">
        <v>213</v>
      </c>
      <c r="AZ2181">
        <v>50000</v>
      </c>
      <c r="BA2181" t="s">
        <v>35</v>
      </c>
      <c r="BB2181">
        <v>56437</v>
      </c>
      <c r="BC2181">
        <v>170000</v>
      </c>
      <c r="BD2181" t="s">
        <v>35</v>
      </c>
      <c r="BE2181">
        <v>188779</v>
      </c>
      <c r="CC2181" t="s">
        <v>5151</v>
      </c>
      <c r="CD2181">
        <v>1</v>
      </c>
      <c r="CN2181" t="s">
        <v>4530</v>
      </c>
      <c r="CP2181" t="s">
        <v>4901</v>
      </c>
    </row>
    <row r="2182" spans="1:99" x14ac:dyDescent="0.2">
      <c r="A2182" s="21" t="s">
        <v>1663</v>
      </c>
      <c r="B2182" t="s">
        <v>1665</v>
      </c>
      <c r="C2182" s="16">
        <v>43603</v>
      </c>
      <c r="D2182" t="s">
        <v>4476</v>
      </c>
      <c r="G2182" t="s">
        <v>24880</v>
      </c>
      <c r="H2182" t="s">
        <v>4503</v>
      </c>
      <c r="I2182" t="s">
        <v>52</v>
      </c>
      <c r="J2182" t="s">
        <v>1664</v>
      </c>
      <c r="K2182" t="s">
        <v>4506</v>
      </c>
      <c r="L2182" t="s">
        <v>1667</v>
      </c>
      <c r="M2182">
        <v>86.47</v>
      </c>
      <c r="N2182" t="s">
        <v>4484</v>
      </c>
      <c r="S2182" t="s">
        <v>4485</v>
      </c>
      <c r="T2182" t="s">
        <v>1668</v>
      </c>
      <c r="X2182" t="s">
        <v>24881</v>
      </c>
      <c r="Y2182">
        <v>17035877788</v>
      </c>
      <c r="Z2182">
        <v>1</v>
      </c>
      <c r="AM2182">
        <v>1</v>
      </c>
      <c r="AN2182" t="s">
        <v>1669</v>
      </c>
      <c r="AO2182" s="17">
        <v>18568</v>
      </c>
      <c r="AP2182">
        <v>3</v>
      </c>
      <c r="AQ2182" t="s">
        <v>52</v>
      </c>
      <c r="AR2182" s="16">
        <v>43707</v>
      </c>
      <c r="AS2182">
        <v>100000</v>
      </c>
      <c r="AT2182" t="s">
        <v>1666</v>
      </c>
      <c r="AU2182">
        <v>100996</v>
      </c>
      <c r="AV2182">
        <v>100000</v>
      </c>
      <c r="AW2182" t="s">
        <v>1666</v>
      </c>
      <c r="AX2182">
        <v>100996</v>
      </c>
      <c r="AY2182" t="s">
        <v>52</v>
      </c>
      <c r="AZ2182">
        <v>420590</v>
      </c>
      <c r="BA2182" t="s">
        <v>39</v>
      </c>
      <c r="BB2182">
        <v>420590</v>
      </c>
      <c r="BC2182">
        <v>420590</v>
      </c>
      <c r="BD2182" t="s">
        <v>39</v>
      </c>
      <c r="BE2182">
        <v>420590</v>
      </c>
      <c r="BF2182">
        <v>1</v>
      </c>
      <c r="BG2182">
        <v>1</v>
      </c>
      <c r="CP2182" t="s">
        <v>24882</v>
      </c>
      <c r="CQ2182" t="s">
        <v>1669</v>
      </c>
    </row>
    <row r="2183" spans="1:99" x14ac:dyDescent="0.2">
      <c r="A2183" s="21" t="s">
        <v>24883</v>
      </c>
      <c r="B2183" t="s">
        <v>24884</v>
      </c>
      <c r="C2183" s="16">
        <v>41640</v>
      </c>
      <c r="D2183" t="s">
        <v>4501</v>
      </c>
      <c r="G2183" t="s">
        <v>24885</v>
      </c>
      <c r="H2183" t="s">
        <v>4503</v>
      </c>
      <c r="I2183" t="s">
        <v>97</v>
      </c>
      <c r="J2183" t="s">
        <v>3095</v>
      </c>
      <c r="K2183" t="s">
        <v>6059</v>
      </c>
      <c r="L2183" t="s">
        <v>24886</v>
      </c>
      <c r="M2183">
        <v>86.85</v>
      </c>
      <c r="N2183" t="s">
        <v>4484</v>
      </c>
      <c r="S2183" t="s">
        <v>4485</v>
      </c>
      <c r="T2183" t="s">
        <v>24887</v>
      </c>
      <c r="V2183" t="s">
        <v>24888</v>
      </c>
      <c r="W2183" t="s">
        <v>24889</v>
      </c>
      <c r="X2183" t="s">
        <v>24890</v>
      </c>
      <c r="Y2183">
        <v>48222131966</v>
      </c>
      <c r="Z2183">
        <v>3</v>
      </c>
      <c r="AO2183" s="18">
        <v>44470</v>
      </c>
      <c r="AP2183">
        <v>3</v>
      </c>
      <c r="AR2183" s="16">
        <v>42332</v>
      </c>
      <c r="AS2183">
        <v>595000</v>
      </c>
      <c r="AT2183" t="s">
        <v>35</v>
      </c>
      <c r="AU2183">
        <v>633504</v>
      </c>
      <c r="AV2183">
        <v>595000</v>
      </c>
      <c r="AW2183" t="s">
        <v>35</v>
      </c>
      <c r="AX2183">
        <v>633504</v>
      </c>
      <c r="AY2183" t="s">
        <v>97</v>
      </c>
      <c r="AZ2183">
        <v>818504</v>
      </c>
      <c r="BA2183" t="s">
        <v>39</v>
      </c>
      <c r="BB2183">
        <v>818504</v>
      </c>
      <c r="BC2183">
        <v>818504</v>
      </c>
      <c r="BD2183" t="s">
        <v>39</v>
      </c>
      <c r="BE2183">
        <v>818504</v>
      </c>
      <c r="CF2183">
        <v>0</v>
      </c>
      <c r="CG2183">
        <v>1</v>
      </c>
      <c r="CI2183" t="s">
        <v>4498</v>
      </c>
    </row>
    <row r="2184" spans="1:99" x14ac:dyDescent="0.2">
      <c r="A2184" s="21" t="s">
        <v>24891</v>
      </c>
      <c r="B2184" t="s">
        <v>24892</v>
      </c>
      <c r="C2184" s="16">
        <v>39846</v>
      </c>
      <c r="D2184" t="s">
        <v>4476</v>
      </c>
      <c r="F2184" t="s">
        <v>53</v>
      </c>
      <c r="G2184" t="s">
        <v>24893</v>
      </c>
      <c r="H2184" t="s">
        <v>4503</v>
      </c>
      <c r="I2184" t="s">
        <v>97</v>
      </c>
      <c r="J2184" t="s">
        <v>135</v>
      </c>
      <c r="K2184" t="s">
        <v>11518</v>
      </c>
      <c r="L2184" t="s">
        <v>24894</v>
      </c>
      <c r="M2184">
        <v>87.397999999999996</v>
      </c>
      <c r="N2184" t="s">
        <v>4484</v>
      </c>
      <c r="S2184" t="s">
        <v>4485</v>
      </c>
      <c r="T2184" t="s">
        <v>24895</v>
      </c>
      <c r="U2184" t="s">
        <v>24896</v>
      </c>
      <c r="V2184" t="s">
        <v>24897</v>
      </c>
      <c r="W2184" t="s">
        <v>24898</v>
      </c>
      <c r="X2184" t="s">
        <v>24899</v>
      </c>
      <c r="Y2184">
        <v>31703851530</v>
      </c>
      <c r="Z2184">
        <v>2</v>
      </c>
      <c r="AO2184" s="17">
        <v>18568</v>
      </c>
      <c r="AP2184">
        <v>3</v>
      </c>
      <c r="AR2184" s="16">
        <v>41767</v>
      </c>
      <c r="AY2184" t="s">
        <v>97</v>
      </c>
      <c r="AZ2184">
        <v>4394617</v>
      </c>
      <c r="BA2184" t="s">
        <v>39</v>
      </c>
      <c r="BB2184">
        <v>4394617</v>
      </c>
      <c r="BC2184">
        <v>4394617</v>
      </c>
      <c r="BD2184" t="s">
        <v>39</v>
      </c>
      <c r="BE2184">
        <v>4394617</v>
      </c>
      <c r="BG2184">
        <v>2</v>
      </c>
      <c r="CC2184" t="s">
        <v>4607</v>
      </c>
      <c r="CD2184">
        <v>1</v>
      </c>
      <c r="CN2184" t="s">
        <v>4530</v>
      </c>
      <c r="CP2184" t="s">
        <v>4555</v>
      </c>
      <c r="CQ2184" t="s">
        <v>24900</v>
      </c>
    </row>
    <row r="2185" spans="1:99" x14ac:dyDescent="0.2">
      <c r="A2185" s="21" t="s">
        <v>24901</v>
      </c>
      <c r="B2185" t="s">
        <v>24902</v>
      </c>
      <c r="C2185" s="16">
        <v>41640</v>
      </c>
      <c r="D2185" t="s">
        <v>4501</v>
      </c>
      <c r="F2185" t="s">
        <v>53</v>
      </c>
      <c r="G2185" t="s">
        <v>24903</v>
      </c>
      <c r="H2185" t="s">
        <v>4503</v>
      </c>
      <c r="I2185" t="s">
        <v>5078</v>
      </c>
      <c r="J2185" t="s">
        <v>24904</v>
      </c>
      <c r="K2185" t="s">
        <v>4587</v>
      </c>
      <c r="L2185" t="s">
        <v>24905</v>
      </c>
      <c r="M2185">
        <v>88.46</v>
      </c>
      <c r="N2185" t="s">
        <v>4484</v>
      </c>
      <c r="S2185" t="s">
        <v>4485</v>
      </c>
      <c r="T2185" t="s">
        <v>24906</v>
      </c>
      <c r="U2185" t="s">
        <v>24907</v>
      </c>
      <c r="X2185" t="s">
        <v>24908</v>
      </c>
      <c r="Y2185">
        <v>46768044747</v>
      </c>
      <c r="AM2185">
        <v>2</v>
      </c>
      <c r="AN2185" t="s">
        <v>24909</v>
      </c>
      <c r="AO2185" s="18">
        <v>44470</v>
      </c>
      <c r="AP2185">
        <v>3</v>
      </c>
      <c r="AQ2185" t="s">
        <v>52</v>
      </c>
      <c r="AR2185" s="16">
        <v>42171</v>
      </c>
      <c r="AS2185">
        <v>500000</v>
      </c>
      <c r="AT2185" t="s">
        <v>5006</v>
      </c>
      <c r="AU2185">
        <v>61123</v>
      </c>
      <c r="AV2185">
        <v>700000</v>
      </c>
      <c r="AW2185" t="s">
        <v>5006</v>
      </c>
      <c r="AX2185">
        <v>93937</v>
      </c>
      <c r="AY2185" t="s">
        <v>52</v>
      </c>
      <c r="AZ2185">
        <v>700000</v>
      </c>
      <c r="BA2185" t="s">
        <v>5006</v>
      </c>
      <c r="BB2185">
        <v>93938</v>
      </c>
      <c r="BC2185">
        <v>184476</v>
      </c>
      <c r="BD2185" t="s">
        <v>39</v>
      </c>
      <c r="BE2185">
        <v>184476</v>
      </c>
      <c r="BG2185">
        <v>1</v>
      </c>
      <c r="CF2185">
        <v>0</v>
      </c>
      <c r="CG2185">
        <v>1</v>
      </c>
      <c r="CI2185" t="s">
        <v>4580</v>
      </c>
      <c r="CN2185" t="s">
        <v>5008</v>
      </c>
      <c r="CP2185" t="s">
        <v>24910</v>
      </c>
      <c r="CQ2185" t="s">
        <v>24911</v>
      </c>
      <c r="CU2185">
        <v>10</v>
      </c>
    </row>
    <row r="2186" spans="1:99" x14ac:dyDescent="0.2">
      <c r="A2186" s="21" t="s">
        <v>24912</v>
      </c>
      <c r="B2186" t="s">
        <v>24913</v>
      </c>
      <c r="C2186" s="16">
        <v>41570</v>
      </c>
      <c r="D2186" t="s">
        <v>4476</v>
      </c>
      <c r="F2186" t="s">
        <v>53</v>
      </c>
      <c r="G2186" t="s">
        <v>24914</v>
      </c>
      <c r="H2186" t="s">
        <v>4503</v>
      </c>
      <c r="I2186" t="s">
        <v>5327</v>
      </c>
      <c r="J2186" t="s">
        <v>24915</v>
      </c>
      <c r="K2186" t="s">
        <v>5586</v>
      </c>
      <c r="L2186" t="s">
        <v>24916</v>
      </c>
      <c r="M2186">
        <v>89.608999999999995</v>
      </c>
      <c r="N2186" t="s">
        <v>4484</v>
      </c>
      <c r="S2186" t="s">
        <v>4485</v>
      </c>
      <c r="T2186" t="s">
        <v>24917</v>
      </c>
      <c r="U2186" t="s">
        <v>24918</v>
      </c>
      <c r="V2186" t="s">
        <v>24919</v>
      </c>
      <c r="W2186" t="s">
        <v>24920</v>
      </c>
      <c r="X2186" t="s">
        <v>24921</v>
      </c>
      <c r="Y2186" t="s">
        <v>24922</v>
      </c>
      <c r="AM2186">
        <v>1</v>
      </c>
      <c r="AN2186" t="s">
        <v>24923</v>
      </c>
      <c r="AO2186" s="18">
        <v>44470</v>
      </c>
      <c r="AP2186">
        <v>3</v>
      </c>
      <c r="AR2186" s="16">
        <v>42693</v>
      </c>
      <c r="AS2186">
        <v>212700</v>
      </c>
      <c r="AT2186" t="s">
        <v>35</v>
      </c>
      <c r="AU2186">
        <v>225234</v>
      </c>
      <c r="AV2186">
        <v>212700</v>
      </c>
      <c r="AW2186" t="s">
        <v>35</v>
      </c>
      <c r="AX2186">
        <v>225234</v>
      </c>
      <c r="AY2186" t="s">
        <v>5327</v>
      </c>
      <c r="AZ2186">
        <v>366700</v>
      </c>
      <c r="BA2186" t="s">
        <v>35</v>
      </c>
      <c r="BB2186">
        <v>399827</v>
      </c>
      <c r="BC2186">
        <v>416700</v>
      </c>
      <c r="BD2186" t="s">
        <v>35</v>
      </c>
      <c r="BE2186">
        <v>454154</v>
      </c>
      <c r="BF2186">
        <v>1</v>
      </c>
      <c r="BG2186">
        <v>2</v>
      </c>
      <c r="CN2186" t="s">
        <v>4530</v>
      </c>
      <c r="CP2186" t="s">
        <v>4581</v>
      </c>
      <c r="CQ2186" t="s">
        <v>24924</v>
      </c>
    </row>
    <row r="2187" spans="1:99" x14ac:dyDescent="0.2">
      <c r="A2187" s="21" t="s">
        <v>3859</v>
      </c>
      <c r="B2187" t="s">
        <v>3861</v>
      </c>
      <c r="C2187" s="16">
        <v>40909</v>
      </c>
      <c r="D2187" t="s">
        <v>4501</v>
      </c>
      <c r="F2187" t="s">
        <v>77</v>
      </c>
      <c r="G2187" t="s">
        <v>24925</v>
      </c>
      <c r="H2187" t="s">
        <v>4503</v>
      </c>
      <c r="I2187" t="s">
        <v>52</v>
      </c>
      <c r="J2187" t="s">
        <v>3860</v>
      </c>
      <c r="K2187" t="s">
        <v>4506</v>
      </c>
      <c r="L2187" t="s">
        <v>3862</v>
      </c>
      <c r="M2187">
        <v>89.664000000000001</v>
      </c>
      <c r="N2187" t="s">
        <v>4484</v>
      </c>
      <c r="S2187" t="s">
        <v>4485</v>
      </c>
      <c r="T2187" t="s">
        <v>3863</v>
      </c>
      <c r="U2187" t="s">
        <v>24926</v>
      </c>
      <c r="V2187" t="s">
        <v>24927</v>
      </c>
      <c r="W2187" t="s">
        <v>24928</v>
      </c>
      <c r="X2187" t="s">
        <v>24929</v>
      </c>
      <c r="Y2187" t="s">
        <v>24930</v>
      </c>
      <c r="Z2187">
        <v>24</v>
      </c>
      <c r="AM2187">
        <v>4</v>
      </c>
      <c r="AN2187" t="s">
        <v>24931</v>
      </c>
      <c r="AO2187" s="18">
        <v>44470</v>
      </c>
      <c r="AP2187">
        <v>3</v>
      </c>
      <c r="AQ2187" t="s">
        <v>52</v>
      </c>
      <c r="AR2187" s="16">
        <v>42353</v>
      </c>
      <c r="AS2187">
        <v>500000</v>
      </c>
      <c r="AT2187" t="s">
        <v>1244</v>
      </c>
      <c r="AU2187">
        <v>751822</v>
      </c>
      <c r="AV2187">
        <v>500000</v>
      </c>
      <c r="AW2187" t="s">
        <v>1244</v>
      </c>
      <c r="AX2187">
        <v>751822</v>
      </c>
      <c r="AY2187" t="s">
        <v>52</v>
      </c>
      <c r="AZ2187">
        <v>1356822</v>
      </c>
      <c r="BA2187" t="s">
        <v>39</v>
      </c>
      <c r="BB2187">
        <v>1356822</v>
      </c>
      <c r="BC2187">
        <v>1356822</v>
      </c>
      <c r="BD2187" t="s">
        <v>39</v>
      </c>
      <c r="BE2187">
        <v>1356822</v>
      </c>
      <c r="BG2187">
        <v>2</v>
      </c>
      <c r="CF2187">
        <v>0</v>
      </c>
      <c r="CG2187">
        <v>2</v>
      </c>
      <c r="CI2187" t="s">
        <v>4580</v>
      </c>
      <c r="CP2187" t="s">
        <v>19334</v>
      </c>
      <c r="CQ2187" t="s">
        <v>3864</v>
      </c>
      <c r="CU2187">
        <v>6</v>
      </c>
    </row>
    <row r="2188" spans="1:99" x14ac:dyDescent="0.2">
      <c r="A2188" s="21" t="s">
        <v>3268</v>
      </c>
      <c r="B2188" t="s">
        <v>3269</v>
      </c>
      <c r="C2188" s="16">
        <v>42413</v>
      </c>
      <c r="D2188" t="s">
        <v>4476</v>
      </c>
      <c r="G2188" t="s">
        <v>24932</v>
      </c>
    </row>
    <row r="2189" spans="1:99" x14ac:dyDescent="0.2">
      <c r="A2189" s="21" t="s">
        <v>24933</v>
      </c>
      <c r="B2189" t="s">
        <v>24934</v>
      </c>
      <c r="C2189" s="16">
        <v>40267</v>
      </c>
      <c r="D2189" t="s">
        <v>4476</v>
      </c>
      <c r="E2189" t="s">
        <v>4881</v>
      </c>
      <c r="F2189" t="s">
        <v>45</v>
      </c>
      <c r="G2189" t="s">
        <v>24935</v>
      </c>
    </row>
    <row r="2190" spans="1:99" x14ac:dyDescent="0.2">
      <c r="A2190" s="21" t="s">
        <v>24936</v>
      </c>
      <c r="B2190" t="s">
        <v>24937</v>
      </c>
      <c r="C2190" s="16">
        <v>41640</v>
      </c>
      <c r="D2190" t="s">
        <v>4501</v>
      </c>
      <c r="F2190" t="s">
        <v>53</v>
      </c>
      <c r="G2190" t="s">
        <v>24938</v>
      </c>
      <c r="H2190" t="s">
        <v>4503</v>
      </c>
      <c r="I2190" t="s">
        <v>5830</v>
      </c>
      <c r="J2190" t="s">
        <v>24939</v>
      </c>
      <c r="K2190" t="s">
        <v>4828</v>
      </c>
      <c r="L2190" t="s">
        <v>24940</v>
      </c>
      <c r="M2190">
        <v>90.272999999999996</v>
      </c>
      <c r="N2190" t="s">
        <v>4484</v>
      </c>
      <c r="S2190" t="s">
        <v>4485</v>
      </c>
      <c r="T2190" t="s">
        <v>24941</v>
      </c>
      <c r="U2190" t="s">
        <v>24942</v>
      </c>
      <c r="V2190" t="s">
        <v>24943</v>
      </c>
      <c r="W2190" t="s">
        <v>24944</v>
      </c>
      <c r="X2190" t="s">
        <v>24945</v>
      </c>
      <c r="Y2190" t="s">
        <v>24946</v>
      </c>
      <c r="Z2190">
        <v>7</v>
      </c>
      <c r="AM2190">
        <v>2</v>
      </c>
      <c r="AN2190" t="s">
        <v>24947</v>
      </c>
      <c r="AO2190" s="18">
        <v>44470</v>
      </c>
      <c r="AP2190">
        <v>3</v>
      </c>
      <c r="AQ2190" t="s">
        <v>52</v>
      </c>
      <c r="AR2190" s="16">
        <v>42487</v>
      </c>
      <c r="AS2190">
        <v>30000</v>
      </c>
      <c r="AT2190" t="s">
        <v>35</v>
      </c>
      <c r="AU2190">
        <v>33982</v>
      </c>
      <c r="AV2190">
        <v>50000</v>
      </c>
      <c r="AW2190" t="s">
        <v>35</v>
      </c>
      <c r="AX2190">
        <v>65646</v>
      </c>
      <c r="AY2190" t="s">
        <v>52</v>
      </c>
      <c r="AZ2190">
        <v>50000</v>
      </c>
      <c r="BA2190" t="s">
        <v>35</v>
      </c>
      <c r="BB2190">
        <v>65646</v>
      </c>
      <c r="BC2190">
        <v>120000</v>
      </c>
      <c r="BD2190" t="s">
        <v>35</v>
      </c>
      <c r="BE2190">
        <v>143097</v>
      </c>
      <c r="CF2190">
        <v>0</v>
      </c>
      <c r="CG2190">
        <v>1</v>
      </c>
      <c r="CI2190" t="s">
        <v>4498</v>
      </c>
    </row>
    <row r="2191" spans="1:99" x14ac:dyDescent="0.2">
      <c r="A2191" s="21" t="s">
        <v>24948</v>
      </c>
      <c r="B2191" t="s">
        <v>24949</v>
      </c>
      <c r="C2191" s="16">
        <v>40544</v>
      </c>
      <c r="D2191" t="s">
        <v>4501</v>
      </c>
      <c r="F2191" t="s">
        <v>77</v>
      </c>
      <c r="G2191" t="s">
        <v>24950</v>
      </c>
      <c r="H2191" t="s">
        <v>4503</v>
      </c>
      <c r="I2191" t="s">
        <v>67</v>
      </c>
      <c r="J2191" t="s">
        <v>2823</v>
      </c>
      <c r="K2191" t="s">
        <v>24951</v>
      </c>
      <c r="L2191" t="s">
        <v>24952</v>
      </c>
      <c r="M2191">
        <v>90.305999999999997</v>
      </c>
      <c r="N2191" t="s">
        <v>4484</v>
      </c>
      <c r="S2191" t="s">
        <v>4485</v>
      </c>
      <c r="T2191" t="s">
        <v>24953</v>
      </c>
      <c r="W2191" t="s">
        <v>24954</v>
      </c>
      <c r="X2191" t="s">
        <v>24955</v>
      </c>
      <c r="Y2191" t="s">
        <v>24956</v>
      </c>
      <c r="Z2191">
        <v>1</v>
      </c>
      <c r="AM2191">
        <v>3</v>
      </c>
      <c r="AN2191" t="s">
        <v>24957</v>
      </c>
      <c r="AO2191" s="17">
        <v>18568</v>
      </c>
      <c r="AP2191">
        <v>3</v>
      </c>
      <c r="AQ2191" t="s">
        <v>61</v>
      </c>
      <c r="AR2191" s="16">
        <v>42887</v>
      </c>
      <c r="AY2191" t="s">
        <v>67</v>
      </c>
      <c r="AZ2191">
        <v>2173627</v>
      </c>
      <c r="BA2191" t="s">
        <v>39</v>
      </c>
      <c r="BB2191">
        <v>2173627</v>
      </c>
      <c r="BC2191">
        <v>2173627</v>
      </c>
      <c r="BD2191" t="s">
        <v>39</v>
      </c>
      <c r="BE2191">
        <v>2173627</v>
      </c>
      <c r="BF2191">
        <v>2</v>
      </c>
      <c r="BG2191">
        <v>2</v>
      </c>
      <c r="CF2191">
        <v>1</v>
      </c>
      <c r="CG2191">
        <v>4</v>
      </c>
      <c r="CH2191" t="s">
        <v>24958</v>
      </c>
      <c r="CI2191" t="s">
        <v>4580</v>
      </c>
      <c r="CP2191" t="s">
        <v>5045</v>
      </c>
      <c r="CQ2191" t="s">
        <v>24959</v>
      </c>
      <c r="CU2191">
        <v>17</v>
      </c>
    </row>
    <row r="2192" spans="1:99" x14ac:dyDescent="0.2">
      <c r="A2192" s="21" t="s">
        <v>24960</v>
      </c>
      <c r="B2192" t="s">
        <v>24961</v>
      </c>
      <c r="C2192" s="16">
        <v>42005</v>
      </c>
      <c r="D2192" t="s">
        <v>4501</v>
      </c>
      <c r="G2192" t="s">
        <v>24962</v>
      </c>
      <c r="H2192" t="s">
        <v>4503</v>
      </c>
      <c r="I2192" t="s">
        <v>52</v>
      </c>
      <c r="J2192" t="s">
        <v>14334</v>
      </c>
      <c r="K2192" t="s">
        <v>6956</v>
      </c>
      <c r="L2192" t="s">
        <v>24963</v>
      </c>
      <c r="M2192">
        <v>91.945999999999998</v>
      </c>
      <c r="N2192" t="s">
        <v>4484</v>
      </c>
      <c r="S2192" t="s">
        <v>4485</v>
      </c>
      <c r="T2192" t="s">
        <v>24964</v>
      </c>
      <c r="AO2192" s="18">
        <v>44470</v>
      </c>
      <c r="AP2192">
        <v>4</v>
      </c>
      <c r="AQ2192" t="s">
        <v>52</v>
      </c>
      <c r="AR2192" s="16">
        <v>43091</v>
      </c>
      <c r="AS2192">
        <v>748000</v>
      </c>
      <c r="AT2192" t="s">
        <v>35</v>
      </c>
      <c r="AU2192">
        <v>886977</v>
      </c>
      <c r="AV2192">
        <v>748000</v>
      </c>
      <c r="AW2192" t="s">
        <v>35</v>
      </c>
      <c r="AX2192">
        <v>886977</v>
      </c>
      <c r="AY2192" t="s">
        <v>52</v>
      </c>
      <c r="AZ2192">
        <v>1076713</v>
      </c>
      <c r="BA2192" t="s">
        <v>39</v>
      </c>
      <c r="BB2192">
        <v>1076713</v>
      </c>
      <c r="BC2192">
        <v>1076713</v>
      </c>
      <c r="BD2192" t="s">
        <v>39</v>
      </c>
      <c r="BE2192">
        <v>1076713</v>
      </c>
      <c r="BG2192">
        <v>4</v>
      </c>
      <c r="CN2192" t="s">
        <v>4530</v>
      </c>
      <c r="CP2192" t="s">
        <v>4915</v>
      </c>
      <c r="CQ2192" t="s">
        <v>24965</v>
      </c>
    </row>
    <row r="2193" spans="1:99" x14ac:dyDescent="0.2">
      <c r="A2193" s="21" t="s">
        <v>24966</v>
      </c>
      <c r="B2193" t="s">
        <v>24967</v>
      </c>
      <c r="C2193" s="16">
        <v>42661</v>
      </c>
      <c r="D2193" t="s">
        <v>4476</v>
      </c>
      <c r="G2193" t="s">
        <v>24968</v>
      </c>
    </row>
    <row r="2194" spans="1:99" x14ac:dyDescent="0.2">
      <c r="A2194" s="21" t="s">
        <v>24969</v>
      </c>
      <c r="B2194" t="s">
        <v>24970</v>
      </c>
      <c r="C2194" s="16">
        <v>42370</v>
      </c>
      <c r="D2194" t="s">
        <v>4501</v>
      </c>
      <c r="G2194" t="s">
        <v>24971</v>
      </c>
      <c r="H2194" t="s">
        <v>4503</v>
      </c>
      <c r="I2194" t="s">
        <v>5327</v>
      </c>
      <c r="J2194" t="s">
        <v>24972</v>
      </c>
      <c r="K2194" t="s">
        <v>12839</v>
      </c>
      <c r="L2194" t="s">
        <v>24973</v>
      </c>
      <c r="M2194">
        <v>94.968999999999994</v>
      </c>
      <c r="N2194" t="s">
        <v>4484</v>
      </c>
      <c r="S2194" t="s">
        <v>4485</v>
      </c>
      <c r="T2194" t="s">
        <v>24974</v>
      </c>
      <c r="U2194" t="s">
        <v>24975</v>
      </c>
      <c r="V2194" t="s">
        <v>24976</v>
      </c>
      <c r="W2194" t="s">
        <v>24977</v>
      </c>
      <c r="X2194" t="s">
        <v>24978</v>
      </c>
      <c r="Y2194" t="s">
        <v>24979</v>
      </c>
      <c r="AM2194">
        <v>1</v>
      </c>
      <c r="AN2194" t="s">
        <v>24980</v>
      </c>
      <c r="AO2194" s="17">
        <v>18568</v>
      </c>
      <c r="AP2194">
        <v>3</v>
      </c>
      <c r="AR2194" s="16">
        <v>43182</v>
      </c>
      <c r="AS2194">
        <v>309260</v>
      </c>
      <c r="AT2194" t="s">
        <v>1244</v>
      </c>
      <c r="AU2194">
        <v>437141</v>
      </c>
      <c r="AV2194">
        <v>309260</v>
      </c>
      <c r="AW2194" t="s">
        <v>1244</v>
      </c>
      <c r="AX2194">
        <v>437141</v>
      </c>
      <c r="AY2194" t="s">
        <v>5327</v>
      </c>
      <c r="AZ2194">
        <v>437141</v>
      </c>
      <c r="BA2194" t="s">
        <v>39</v>
      </c>
      <c r="BB2194">
        <v>437141</v>
      </c>
      <c r="BC2194">
        <v>437141</v>
      </c>
      <c r="BD2194" t="s">
        <v>39</v>
      </c>
      <c r="BE2194">
        <v>437141</v>
      </c>
      <c r="BF2194">
        <v>1</v>
      </c>
      <c r="BG2194">
        <v>1</v>
      </c>
      <c r="CC2194" t="s">
        <v>5620</v>
      </c>
      <c r="CD2194">
        <v>7</v>
      </c>
      <c r="CN2194" t="s">
        <v>4530</v>
      </c>
      <c r="CP2194" t="s">
        <v>11492</v>
      </c>
      <c r="CQ2194" t="s">
        <v>12676</v>
      </c>
    </row>
    <row r="2195" spans="1:99" x14ac:dyDescent="0.2">
      <c r="A2195" s="21" t="s">
        <v>24981</v>
      </c>
      <c r="B2195" t="s">
        <v>24982</v>
      </c>
      <c r="C2195" s="16">
        <v>42156</v>
      </c>
      <c r="D2195" t="s">
        <v>4546</v>
      </c>
      <c r="F2195" t="s">
        <v>77</v>
      </c>
      <c r="G2195" t="s">
        <v>24983</v>
      </c>
      <c r="H2195" t="s">
        <v>4503</v>
      </c>
      <c r="I2195" t="s">
        <v>60</v>
      </c>
      <c r="J2195" t="s">
        <v>24984</v>
      </c>
      <c r="K2195" t="s">
        <v>5704</v>
      </c>
      <c r="L2195" t="s">
        <v>24985</v>
      </c>
      <c r="M2195">
        <v>95.494</v>
      </c>
      <c r="N2195" t="s">
        <v>4484</v>
      </c>
      <c r="S2195" t="s">
        <v>4485</v>
      </c>
      <c r="T2195" t="s">
        <v>24986</v>
      </c>
      <c r="V2195" t="s">
        <v>24987</v>
      </c>
      <c r="W2195" t="s">
        <v>24988</v>
      </c>
      <c r="X2195" t="s">
        <v>24989</v>
      </c>
      <c r="Y2195" t="s">
        <v>24990</v>
      </c>
      <c r="Z2195">
        <v>5</v>
      </c>
      <c r="AM2195">
        <v>3</v>
      </c>
      <c r="AN2195" t="s">
        <v>24991</v>
      </c>
      <c r="AO2195" s="17">
        <v>18568</v>
      </c>
      <c r="AP2195">
        <v>4</v>
      </c>
      <c r="AQ2195" t="s">
        <v>61</v>
      </c>
      <c r="AR2195" s="16">
        <v>43783</v>
      </c>
      <c r="AY2195" t="s">
        <v>60</v>
      </c>
      <c r="AZ2195">
        <v>7020175</v>
      </c>
      <c r="BA2195" t="s">
        <v>39</v>
      </c>
      <c r="BB2195">
        <v>7020175</v>
      </c>
      <c r="BC2195">
        <v>7020175</v>
      </c>
      <c r="BD2195" t="s">
        <v>39</v>
      </c>
      <c r="BE2195">
        <v>7020175</v>
      </c>
      <c r="BF2195">
        <v>4</v>
      </c>
      <c r="BG2195">
        <v>6</v>
      </c>
      <c r="CC2195" t="s">
        <v>19051</v>
      </c>
      <c r="CD2195">
        <v>5</v>
      </c>
      <c r="CF2195">
        <v>0</v>
      </c>
      <c r="CG2195">
        <v>3</v>
      </c>
      <c r="CI2195" t="s">
        <v>4594</v>
      </c>
    </row>
    <row r="2196" spans="1:99" x14ac:dyDescent="0.2">
      <c r="A2196" s="21" t="s">
        <v>24992</v>
      </c>
      <c r="B2196" t="s">
        <v>24993</v>
      </c>
      <c r="C2196" s="16">
        <v>40848</v>
      </c>
      <c r="D2196" t="s">
        <v>4546</v>
      </c>
      <c r="F2196" t="s">
        <v>77</v>
      </c>
      <c r="G2196" t="s">
        <v>24994</v>
      </c>
      <c r="H2196" t="s">
        <v>4503</v>
      </c>
      <c r="I2196" t="s">
        <v>97</v>
      </c>
      <c r="J2196" t="s">
        <v>1992</v>
      </c>
      <c r="K2196" t="s">
        <v>16747</v>
      </c>
      <c r="L2196" t="s">
        <v>24995</v>
      </c>
      <c r="M2196">
        <v>97.16</v>
      </c>
      <c r="N2196" t="s">
        <v>4484</v>
      </c>
      <c r="S2196" t="s">
        <v>4485</v>
      </c>
      <c r="T2196" t="s">
        <v>24996</v>
      </c>
      <c r="U2196" t="s">
        <v>24997</v>
      </c>
      <c r="W2196" t="s">
        <v>24998</v>
      </c>
      <c r="Y2196" t="s">
        <v>24999</v>
      </c>
      <c r="Z2196">
        <v>2</v>
      </c>
      <c r="AM2196">
        <v>3</v>
      </c>
      <c r="AN2196" t="s">
        <v>25000</v>
      </c>
      <c r="AO2196" s="17">
        <v>18568</v>
      </c>
      <c r="AP2196">
        <v>3</v>
      </c>
      <c r="AR2196" s="16">
        <v>42376</v>
      </c>
      <c r="AY2196" t="s">
        <v>97</v>
      </c>
      <c r="AZ2196">
        <v>1196489</v>
      </c>
      <c r="BA2196" t="s">
        <v>39</v>
      </c>
      <c r="BB2196">
        <v>1196489</v>
      </c>
      <c r="BC2196">
        <v>1196489</v>
      </c>
      <c r="BD2196" t="s">
        <v>39</v>
      </c>
      <c r="BE2196">
        <v>1196489</v>
      </c>
      <c r="BF2196">
        <v>1</v>
      </c>
      <c r="BG2196">
        <v>5</v>
      </c>
      <c r="CF2196">
        <v>0</v>
      </c>
      <c r="CG2196">
        <v>6</v>
      </c>
      <c r="CI2196" t="s">
        <v>4580</v>
      </c>
      <c r="CN2196" t="s">
        <v>4530</v>
      </c>
      <c r="CP2196" t="s">
        <v>4739</v>
      </c>
      <c r="CQ2196" t="s">
        <v>25001</v>
      </c>
      <c r="CU2196">
        <v>18</v>
      </c>
    </row>
    <row r="2197" spans="1:99" x14ac:dyDescent="0.2">
      <c r="A2197" s="21" t="s">
        <v>25002</v>
      </c>
      <c r="B2197" t="s">
        <v>25003</v>
      </c>
      <c r="C2197" s="16">
        <v>36892</v>
      </c>
      <c r="D2197" t="s">
        <v>4501</v>
      </c>
      <c r="E2197" t="s">
        <v>4612</v>
      </c>
      <c r="G2197" t="s">
        <v>25004</v>
      </c>
      <c r="H2197" t="s">
        <v>4503</v>
      </c>
      <c r="I2197" t="s">
        <v>44</v>
      </c>
      <c r="J2197" t="s">
        <v>1330</v>
      </c>
      <c r="K2197" t="s">
        <v>25005</v>
      </c>
      <c r="L2197" t="s">
        <v>25006</v>
      </c>
      <c r="M2197">
        <v>98.924999999999997</v>
      </c>
      <c r="N2197" t="s">
        <v>4484</v>
      </c>
      <c r="O2197" s="16">
        <v>41885</v>
      </c>
      <c r="P2197" t="s">
        <v>4476</v>
      </c>
      <c r="S2197" t="s">
        <v>4485</v>
      </c>
      <c r="T2197" t="s">
        <v>25007</v>
      </c>
      <c r="U2197" t="s">
        <v>25008</v>
      </c>
      <c r="V2197" t="s">
        <v>25009</v>
      </c>
      <c r="W2197" t="s">
        <v>25010</v>
      </c>
      <c r="X2197" t="s">
        <v>25011</v>
      </c>
      <c r="Y2197" t="s">
        <v>25012</v>
      </c>
      <c r="Z2197">
        <v>18</v>
      </c>
      <c r="AM2197">
        <v>2</v>
      </c>
      <c r="AN2197" t="s">
        <v>25013</v>
      </c>
      <c r="AO2197" t="s">
        <v>4714</v>
      </c>
      <c r="AP2197">
        <v>7</v>
      </c>
      <c r="AQ2197" t="s">
        <v>203</v>
      </c>
      <c r="AR2197" s="16">
        <v>40154</v>
      </c>
      <c r="AS2197">
        <v>73540000</v>
      </c>
      <c r="AT2197" t="s">
        <v>39</v>
      </c>
      <c r="AU2197">
        <v>73540000</v>
      </c>
      <c r="AV2197">
        <v>73540000</v>
      </c>
      <c r="AW2197" t="s">
        <v>39</v>
      </c>
      <c r="AX2197">
        <v>73540000</v>
      </c>
      <c r="AY2197" t="s">
        <v>44</v>
      </c>
      <c r="AZ2197">
        <v>127942651</v>
      </c>
      <c r="BA2197" t="s">
        <v>39</v>
      </c>
      <c r="BB2197">
        <v>127942651</v>
      </c>
      <c r="BC2197">
        <v>127942651</v>
      </c>
      <c r="BD2197" t="s">
        <v>39</v>
      </c>
      <c r="BE2197">
        <v>127942651</v>
      </c>
      <c r="BF2197">
        <v>4</v>
      </c>
      <c r="BG2197">
        <v>11</v>
      </c>
      <c r="BH2197" t="s">
        <v>25014</v>
      </c>
      <c r="BI2197" t="s">
        <v>25015</v>
      </c>
      <c r="BJ2197" s="16">
        <v>41885</v>
      </c>
      <c r="BK2197" t="s">
        <v>4476</v>
      </c>
      <c r="BL2197">
        <v>375000000</v>
      </c>
      <c r="BM2197" t="s">
        <v>35</v>
      </c>
      <c r="BN2197">
        <v>493131013</v>
      </c>
      <c r="BO2197" t="s">
        <v>5195</v>
      </c>
      <c r="CC2197" t="s">
        <v>5620</v>
      </c>
      <c r="CD2197">
        <v>5</v>
      </c>
      <c r="CF2197">
        <v>0</v>
      </c>
      <c r="CG2197">
        <v>1</v>
      </c>
      <c r="CI2197" t="s">
        <v>4580</v>
      </c>
      <c r="CN2197" t="s">
        <v>4530</v>
      </c>
      <c r="CP2197" t="s">
        <v>5045</v>
      </c>
      <c r="CQ2197" t="s">
        <v>25016</v>
      </c>
      <c r="CR2197" t="s">
        <v>25017</v>
      </c>
      <c r="CS2197" t="s">
        <v>25018</v>
      </c>
      <c r="CT2197">
        <v>3</v>
      </c>
      <c r="CU2197">
        <v>4</v>
      </c>
    </row>
    <row r="2198" spans="1:99" x14ac:dyDescent="0.2">
      <c r="A2198" s="21" t="s">
        <v>1688</v>
      </c>
      <c r="B2198" t="s">
        <v>1689</v>
      </c>
      <c r="C2198" s="16">
        <v>43643</v>
      </c>
      <c r="D2198" t="s">
        <v>4476</v>
      </c>
      <c r="G2198" t="s">
        <v>25019</v>
      </c>
      <c r="H2198" t="s">
        <v>4503</v>
      </c>
      <c r="I2198" t="s">
        <v>52</v>
      </c>
      <c r="J2198" t="s">
        <v>73</v>
      </c>
      <c r="K2198" t="s">
        <v>4506</v>
      </c>
      <c r="L2198" t="s">
        <v>1690</v>
      </c>
      <c r="M2198">
        <v>99.073999999999998</v>
      </c>
      <c r="N2198" t="s">
        <v>4484</v>
      </c>
      <c r="S2198" t="s">
        <v>4485</v>
      </c>
      <c r="T2198" t="s">
        <v>1691</v>
      </c>
      <c r="U2198" t="s">
        <v>25020</v>
      </c>
      <c r="W2198" t="s">
        <v>25021</v>
      </c>
      <c r="X2198" t="s">
        <v>25022</v>
      </c>
      <c r="AM2198">
        <v>3</v>
      </c>
      <c r="AN2198" t="s">
        <v>25023</v>
      </c>
      <c r="AO2198" s="18">
        <v>44470</v>
      </c>
      <c r="AP2198">
        <v>3</v>
      </c>
      <c r="AQ2198" t="s">
        <v>52</v>
      </c>
      <c r="AR2198" s="16">
        <v>44032</v>
      </c>
      <c r="AY2198" t="s">
        <v>52</v>
      </c>
      <c r="AZ2198">
        <v>24182</v>
      </c>
      <c r="BA2198" t="s">
        <v>39</v>
      </c>
      <c r="BB2198">
        <v>24182</v>
      </c>
      <c r="BC2198">
        <v>24182</v>
      </c>
      <c r="BD2198" t="s">
        <v>39</v>
      </c>
      <c r="BE2198">
        <v>24182</v>
      </c>
      <c r="BG2198">
        <v>5</v>
      </c>
      <c r="CD2198">
        <v>1</v>
      </c>
      <c r="CP2198" t="s">
        <v>4555</v>
      </c>
      <c r="CQ2198" t="s">
        <v>25024</v>
      </c>
    </row>
    <row r="2199" spans="1:99" x14ac:dyDescent="0.2">
      <c r="A2199" s="21" t="s">
        <v>25025</v>
      </c>
      <c r="B2199" t="s">
        <v>25026</v>
      </c>
      <c r="C2199" s="16">
        <v>41578</v>
      </c>
      <c r="D2199" t="s">
        <v>4476</v>
      </c>
      <c r="G2199" t="s">
        <v>25027</v>
      </c>
      <c r="H2199" t="s">
        <v>4503</v>
      </c>
      <c r="I2199" t="s">
        <v>97</v>
      </c>
      <c r="J2199" t="s">
        <v>25028</v>
      </c>
      <c r="K2199" t="s">
        <v>13320</v>
      </c>
      <c r="L2199" t="s">
        <v>25029</v>
      </c>
      <c r="M2199">
        <v>100.14100000000001</v>
      </c>
      <c r="N2199" t="s">
        <v>4484</v>
      </c>
      <c r="S2199" t="s">
        <v>4485</v>
      </c>
      <c r="T2199" t="s">
        <v>25030</v>
      </c>
      <c r="V2199" t="s">
        <v>25031</v>
      </c>
      <c r="X2199" t="s">
        <v>25032</v>
      </c>
      <c r="Y2199">
        <v>4934125601389</v>
      </c>
      <c r="AM2199">
        <v>1</v>
      </c>
      <c r="AN2199" t="s">
        <v>25033</v>
      </c>
      <c r="AO2199" s="17">
        <v>18568</v>
      </c>
      <c r="AP2199">
        <v>3</v>
      </c>
      <c r="AR2199" s="16">
        <v>42269</v>
      </c>
      <c r="AY2199" t="s">
        <v>97</v>
      </c>
      <c r="AZ2199">
        <v>513943</v>
      </c>
      <c r="BA2199" t="s">
        <v>39</v>
      </c>
      <c r="BB2199">
        <v>513943</v>
      </c>
      <c r="BC2199">
        <v>513943</v>
      </c>
      <c r="BD2199" t="s">
        <v>39</v>
      </c>
      <c r="BE2199">
        <v>513943</v>
      </c>
      <c r="BF2199">
        <v>1</v>
      </c>
      <c r="BG2199">
        <v>1</v>
      </c>
      <c r="CN2199" t="s">
        <v>4530</v>
      </c>
      <c r="CP2199" t="s">
        <v>10675</v>
      </c>
      <c r="CQ2199" t="s">
        <v>11513</v>
      </c>
    </row>
    <row r="2200" spans="1:99" x14ac:dyDescent="0.2">
      <c r="A2200" s="21" t="s">
        <v>4080</v>
      </c>
      <c r="B2200" t="s">
        <v>4082</v>
      </c>
      <c r="C2200" s="16">
        <v>41596</v>
      </c>
      <c r="D2200" t="s">
        <v>4476</v>
      </c>
      <c r="F2200" t="s">
        <v>77</v>
      </c>
      <c r="G2200" t="s">
        <v>25034</v>
      </c>
      <c r="H2200" t="s">
        <v>4503</v>
      </c>
      <c r="I2200" t="s">
        <v>213</v>
      </c>
      <c r="J2200" t="s">
        <v>4081</v>
      </c>
      <c r="K2200" t="s">
        <v>4506</v>
      </c>
      <c r="L2200" t="s">
        <v>4083</v>
      </c>
      <c r="M2200">
        <v>100.379</v>
      </c>
      <c r="N2200" t="s">
        <v>4484</v>
      </c>
      <c r="S2200" t="s">
        <v>4485</v>
      </c>
      <c r="T2200" t="s">
        <v>4084</v>
      </c>
      <c r="U2200" t="s">
        <v>25035</v>
      </c>
      <c r="V2200" t="s">
        <v>25036</v>
      </c>
      <c r="W2200" t="s">
        <v>25037</v>
      </c>
      <c r="Z2200">
        <v>1</v>
      </c>
      <c r="AM2200">
        <v>3</v>
      </c>
      <c r="AN2200" t="s">
        <v>25038</v>
      </c>
      <c r="AO2200" t="s">
        <v>4692</v>
      </c>
      <c r="AP2200">
        <v>3</v>
      </c>
      <c r="AQ2200" t="s">
        <v>52</v>
      </c>
      <c r="AR2200" s="16">
        <v>41831</v>
      </c>
      <c r="AS2200">
        <v>50000</v>
      </c>
      <c r="AT2200" t="s">
        <v>39</v>
      </c>
      <c r="AU2200">
        <v>50000</v>
      </c>
      <c r="AV2200">
        <v>50000</v>
      </c>
      <c r="AW2200" t="s">
        <v>39</v>
      </c>
      <c r="AX2200">
        <v>50000</v>
      </c>
      <c r="AY2200" t="s">
        <v>213</v>
      </c>
      <c r="AZ2200">
        <v>220000</v>
      </c>
      <c r="BA2200" t="s">
        <v>39</v>
      </c>
      <c r="BB2200">
        <v>220000</v>
      </c>
      <c r="BC2200">
        <v>220000</v>
      </c>
      <c r="BD2200" t="s">
        <v>39</v>
      </c>
      <c r="BE2200">
        <v>220000</v>
      </c>
      <c r="CP2200" t="s">
        <v>6886</v>
      </c>
      <c r="CU2200">
        <v>1</v>
      </c>
    </row>
    <row r="2201" spans="1:99" x14ac:dyDescent="0.2">
      <c r="A2201" s="21" t="s">
        <v>25039</v>
      </c>
      <c r="B2201" t="s">
        <v>25040</v>
      </c>
      <c r="C2201" s="16">
        <v>43362</v>
      </c>
      <c r="D2201" t="s">
        <v>4476</v>
      </c>
      <c r="F2201" t="s">
        <v>77</v>
      </c>
      <c r="G2201" t="s">
        <v>25041</v>
      </c>
      <c r="H2201" t="s">
        <v>4503</v>
      </c>
      <c r="I2201" t="s">
        <v>52</v>
      </c>
      <c r="J2201" t="s">
        <v>57</v>
      </c>
      <c r="K2201" t="s">
        <v>25042</v>
      </c>
      <c r="L2201" t="s">
        <v>25043</v>
      </c>
      <c r="M2201">
        <v>102.708</v>
      </c>
      <c r="N2201" t="s">
        <v>4484</v>
      </c>
      <c r="S2201" t="s">
        <v>4485</v>
      </c>
      <c r="T2201" t="s">
        <v>25044</v>
      </c>
      <c r="U2201" t="s">
        <v>25045</v>
      </c>
      <c r="V2201" t="s">
        <v>25046</v>
      </c>
      <c r="W2201" t="s">
        <v>25047</v>
      </c>
      <c r="X2201" t="s">
        <v>25048</v>
      </c>
      <c r="Z2201">
        <v>25</v>
      </c>
      <c r="AM2201">
        <v>4</v>
      </c>
      <c r="AN2201" t="s">
        <v>25049</v>
      </c>
      <c r="AO2201" s="17">
        <v>18568</v>
      </c>
      <c r="AP2201">
        <v>4</v>
      </c>
      <c r="AQ2201" t="s">
        <v>52</v>
      </c>
      <c r="AR2201" s="16">
        <v>43800</v>
      </c>
      <c r="AS2201">
        <v>1200000</v>
      </c>
      <c r="AT2201" t="s">
        <v>35</v>
      </c>
      <c r="AU2201">
        <v>1322214</v>
      </c>
      <c r="AV2201">
        <v>1200000</v>
      </c>
      <c r="AW2201" t="s">
        <v>35</v>
      </c>
      <c r="AX2201">
        <v>1322214</v>
      </c>
      <c r="AY2201" t="s">
        <v>52</v>
      </c>
      <c r="AZ2201">
        <v>1650000</v>
      </c>
      <c r="BA2201" t="s">
        <v>35</v>
      </c>
      <c r="BB2201">
        <v>1835232</v>
      </c>
      <c r="BC2201">
        <v>1650000</v>
      </c>
      <c r="BD2201" t="s">
        <v>35</v>
      </c>
      <c r="BE2201">
        <v>1835232</v>
      </c>
      <c r="BF2201">
        <v>2</v>
      </c>
      <c r="BG2201">
        <v>2</v>
      </c>
      <c r="CN2201" t="s">
        <v>4530</v>
      </c>
      <c r="CP2201" t="s">
        <v>4555</v>
      </c>
      <c r="CQ2201" t="s">
        <v>25050</v>
      </c>
    </row>
    <row r="2202" spans="1:99" x14ac:dyDescent="0.2">
      <c r="A2202" s="21" t="s">
        <v>3804</v>
      </c>
      <c r="B2202" t="s">
        <v>3806</v>
      </c>
      <c r="C2202" s="16">
        <v>40238</v>
      </c>
      <c r="D2202" t="s">
        <v>4476</v>
      </c>
      <c r="G2202" t="s">
        <v>25051</v>
      </c>
      <c r="H2202" t="s">
        <v>4503</v>
      </c>
      <c r="I2202" t="s">
        <v>52</v>
      </c>
      <c r="J2202" t="s">
        <v>3805</v>
      </c>
      <c r="K2202" t="s">
        <v>4506</v>
      </c>
      <c r="L2202" t="s">
        <v>3807</v>
      </c>
      <c r="M2202">
        <v>103.547</v>
      </c>
      <c r="N2202" t="s">
        <v>4484</v>
      </c>
      <c r="S2202" t="s">
        <v>4485</v>
      </c>
      <c r="T2202" t="s">
        <v>3808</v>
      </c>
      <c r="W2202" t="s">
        <v>25052</v>
      </c>
      <c r="X2202" t="s">
        <v>25053</v>
      </c>
      <c r="Y2202" t="s">
        <v>25054</v>
      </c>
      <c r="AM2202">
        <v>1</v>
      </c>
      <c r="AN2202" t="s">
        <v>25055</v>
      </c>
      <c r="AO2202" s="17">
        <v>18568</v>
      </c>
      <c r="AP2202">
        <v>3</v>
      </c>
      <c r="AQ2202" t="s">
        <v>52</v>
      </c>
      <c r="AR2202" s="16">
        <v>42430</v>
      </c>
      <c r="AS2202">
        <v>1500000</v>
      </c>
      <c r="AT2202" t="s">
        <v>1244</v>
      </c>
      <c r="AU2202">
        <v>2093439</v>
      </c>
      <c r="AV2202">
        <v>1500000</v>
      </c>
      <c r="AW2202" t="s">
        <v>1244</v>
      </c>
      <c r="AX2202">
        <v>2093439</v>
      </c>
      <c r="AY2202" t="s">
        <v>52</v>
      </c>
      <c r="AZ2202">
        <v>3852676</v>
      </c>
      <c r="BA2202" t="s">
        <v>39</v>
      </c>
      <c r="BB2202">
        <v>3852676</v>
      </c>
      <c r="BC2202">
        <v>3852676</v>
      </c>
      <c r="BD2202" t="s">
        <v>39</v>
      </c>
      <c r="BE2202">
        <v>3852676</v>
      </c>
      <c r="CC2202" t="s">
        <v>5151</v>
      </c>
      <c r="CD2202">
        <v>1</v>
      </c>
      <c r="CP2202" t="s">
        <v>25056</v>
      </c>
    </row>
    <row r="2203" spans="1:99" x14ac:dyDescent="0.2">
      <c r="A2203" s="21" t="s">
        <v>25057</v>
      </c>
      <c r="B2203" t="s">
        <v>25058</v>
      </c>
      <c r="C2203" s="16">
        <v>42370</v>
      </c>
      <c r="D2203" t="s">
        <v>4501</v>
      </c>
      <c r="G2203" t="s">
        <v>25059</v>
      </c>
      <c r="H2203" t="s">
        <v>4503</v>
      </c>
      <c r="I2203" t="s">
        <v>5369</v>
      </c>
      <c r="J2203" t="s">
        <v>13294</v>
      </c>
      <c r="K2203" t="s">
        <v>25060</v>
      </c>
      <c r="L2203" t="s">
        <v>25061</v>
      </c>
      <c r="M2203">
        <v>103.679</v>
      </c>
      <c r="N2203" t="s">
        <v>4484</v>
      </c>
      <c r="S2203" t="s">
        <v>4485</v>
      </c>
      <c r="T2203" t="s">
        <v>25062</v>
      </c>
      <c r="U2203" t="s">
        <v>25063</v>
      </c>
      <c r="V2203" t="s">
        <v>25064</v>
      </c>
      <c r="W2203" t="s">
        <v>25065</v>
      </c>
      <c r="X2203" t="s">
        <v>25066</v>
      </c>
      <c r="AM2203">
        <v>3</v>
      </c>
      <c r="AN2203" t="s">
        <v>25067</v>
      </c>
      <c r="AO2203" s="18">
        <v>44470</v>
      </c>
      <c r="AP2203">
        <v>4</v>
      </c>
      <c r="AQ2203" t="s">
        <v>52</v>
      </c>
      <c r="AR2203" s="16">
        <v>44125</v>
      </c>
      <c r="AY2203" t="s">
        <v>52</v>
      </c>
      <c r="BC2203">
        <v>46912</v>
      </c>
      <c r="BD2203" t="s">
        <v>39</v>
      </c>
      <c r="BE2203">
        <v>46912</v>
      </c>
      <c r="BF2203">
        <v>2</v>
      </c>
      <c r="BG2203">
        <v>3</v>
      </c>
      <c r="CN2203" t="s">
        <v>4530</v>
      </c>
      <c r="CP2203" t="s">
        <v>6087</v>
      </c>
      <c r="CQ2203" t="s">
        <v>25068</v>
      </c>
    </row>
    <row r="2204" spans="1:99" x14ac:dyDescent="0.2">
      <c r="A2204" s="21" t="s">
        <v>25069</v>
      </c>
      <c r="B2204" t="s">
        <v>25070</v>
      </c>
      <c r="C2204" s="16">
        <v>42012</v>
      </c>
      <c r="D2204" t="s">
        <v>4476</v>
      </c>
      <c r="F2204" t="s">
        <v>53</v>
      </c>
      <c r="G2204" t="s">
        <v>25071</v>
      </c>
      <c r="H2204" t="s">
        <v>4503</v>
      </c>
      <c r="I2204" t="s">
        <v>52</v>
      </c>
      <c r="J2204" t="s">
        <v>25072</v>
      </c>
      <c r="K2204" t="s">
        <v>4828</v>
      </c>
      <c r="L2204" t="s">
        <v>25073</v>
      </c>
      <c r="M2204">
        <v>103.75700000000001</v>
      </c>
      <c r="N2204" t="s">
        <v>4484</v>
      </c>
      <c r="S2204" t="s">
        <v>4485</v>
      </c>
      <c r="T2204" t="s">
        <v>25074</v>
      </c>
      <c r="U2204" t="s">
        <v>25075</v>
      </c>
      <c r="V2204" t="s">
        <v>25076</v>
      </c>
      <c r="W2204" t="s">
        <v>25077</v>
      </c>
      <c r="X2204" t="s">
        <v>25078</v>
      </c>
      <c r="Y2204" t="s">
        <v>25079</v>
      </c>
      <c r="AM2204">
        <v>3</v>
      </c>
      <c r="AN2204" t="s">
        <v>25080</v>
      </c>
      <c r="AO2204" s="18">
        <v>44470</v>
      </c>
      <c r="AP2204">
        <v>3</v>
      </c>
      <c r="AQ2204" t="s">
        <v>52</v>
      </c>
      <c r="AR2204" s="16">
        <v>42691</v>
      </c>
      <c r="AS2204">
        <v>60000</v>
      </c>
      <c r="AT2204" t="s">
        <v>35</v>
      </c>
      <c r="AU2204">
        <v>63761</v>
      </c>
      <c r="AV2204">
        <v>60000</v>
      </c>
      <c r="AW2204" t="s">
        <v>35</v>
      </c>
      <c r="AX2204">
        <v>63761</v>
      </c>
      <c r="AY2204" t="s">
        <v>52</v>
      </c>
      <c r="AZ2204">
        <v>80000</v>
      </c>
      <c r="BA2204" t="s">
        <v>35</v>
      </c>
      <c r="BB2204">
        <v>85810</v>
      </c>
      <c r="BC2204">
        <v>80000</v>
      </c>
      <c r="BD2204" t="s">
        <v>35</v>
      </c>
      <c r="BE2204">
        <v>85810</v>
      </c>
      <c r="CC2204" t="s">
        <v>4607</v>
      </c>
      <c r="CD2204">
        <v>1</v>
      </c>
      <c r="CN2204" t="s">
        <v>4530</v>
      </c>
      <c r="CP2204" t="s">
        <v>25081</v>
      </c>
      <c r="CU2204">
        <v>10</v>
      </c>
    </row>
    <row r="2205" spans="1:99" x14ac:dyDescent="0.2">
      <c r="A2205" s="21" t="s">
        <v>25082</v>
      </c>
      <c r="B2205" t="s">
        <v>25083</v>
      </c>
      <c r="C2205" s="16">
        <v>40785</v>
      </c>
      <c r="D2205" t="s">
        <v>4476</v>
      </c>
      <c r="F2205" t="s">
        <v>53</v>
      </c>
      <c r="G2205" t="s">
        <v>25084</v>
      </c>
      <c r="H2205" t="s">
        <v>4503</v>
      </c>
      <c r="I2205" t="s">
        <v>5078</v>
      </c>
      <c r="J2205" t="s">
        <v>25085</v>
      </c>
      <c r="K2205" t="s">
        <v>6704</v>
      </c>
      <c r="L2205" t="s">
        <v>25086</v>
      </c>
      <c r="M2205">
        <v>105.05500000000001</v>
      </c>
      <c r="N2205" t="s">
        <v>4484</v>
      </c>
      <c r="S2205" t="s">
        <v>4485</v>
      </c>
      <c r="T2205" t="s">
        <v>25087</v>
      </c>
      <c r="U2205" t="s">
        <v>25088</v>
      </c>
      <c r="V2205" t="s">
        <v>25089</v>
      </c>
      <c r="W2205" t="s">
        <v>25090</v>
      </c>
      <c r="X2205" t="s">
        <v>25091</v>
      </c>
      <c r="Y2205">
        <v>38651244700</v>
      </c>
      <c r="AM2205">
        <v>1</v>
      </c>
      <c r="AN2205" t="s">
        <v>25092</v>
      </c>
      <c r="AO2205" s="18">
        <v>44470</v>
      </c>
      <c r="AP2205">
        <v>3</v>
      </c>
      <c r="AQ2205" t="s">
        <v>52</v>
      </c>
      <c r="AR2205" s="16">
        <v>43466</v>
      </c>
      <c r="AS2205">
        <v>71429</v>
      </c>
      <c r="AT2205" t="s">
        <v>35</v>
      </c>
      <c r="AU2205">
        <v>81868</v>
      </c>
      <c r="AY2205" t="s">
        <v>52</v>
      </c>
      <c r="BC2205">
        <v>81868</v>
      </c>
      <c r="BD2205" t="s">
        <v>39</v>
      </c>
      <c r="BE2205">
        <v>81868</v>
      </c>
      <c r="BG2205">
        <v>2</v>
      </c>
      <c r="CN2205" t="s">
        <v>4530</v>
      </c>
      <c r="CP2205" t="s">
        <v>5529</v>
      </c>
      <c r="CQ2205" t="s">
        <v>25093</v>
      </c>
    </row>
    <row r="2206" spans="1:99" x14ac:dyDescent="0.2">
      <c r="A2206" s="21" t="s">
        <v>25094</v>
      </c>
      <c r="B2206" t="s">
        <v>25095</v>
      </c>
      <c r="C2206" s="16">
        <v>41760</v>
      </c>
      <c r="D2206" t="s">
        <v>4546</v>
      </c>
      <c r="F2206" t="s">
        <v>53</v>
      </c>
      <c r="G2206" t="s">
        <v>25096</v>
      </c>
      <c r="H2206" t="s">
        <v>4503</v>
      </c>
      <c r="I2206" t="s">
        <v>91</v>
      </c>
      <c r="J2206" t="s">
        <v>25097</v>
      </c>
      <c r="K2206" t="s">
        <v>5500</v>
      </c>
      <c r="L2206" t="s">
        <v>25098</v>
      </c>
      <c r="M2206">
        <v>105.449</v>
      </c>
      <c r="N2206" t="s">
        <v>4484</v>
      </c>
      <c r="S2206" t="s">
        <v>4485</v>
      </c>
      <c r="T2206" t="s">
        <v>25099</v>
      </c>
      <c r="U2206" t="s">
        <v>25100</v>
      </c>
      <c r="W2206" t="s">
        <v>25101</v>
      </c>
      <c r="X2206" t="s">
        <v>25102</v>
      </c>
      <c r="AM2206">
        <v>4</v>
      </c>
      <c r="AN2206" t="s">
        <v>25103</v>
      </c>
      <c r="AO2206" s="18">
        <v>44470</v>
      </c>
      <c r="AP2206">
        <v>3</v>
      </c>
      <c r="AQ2206" t="s">
        <v>52</v>
      </c>
      <c r="AR2206" s="16">
        <v>43143</v>
      </c>
      <c r="AS2206">
        <v>160000</v>
      </c>
      <c r="AT2206" t="s">
        <v>35</v>
      </c>
      <c r="AU2206">
        <v>196817</v>
      </c>
      <c r="AV2206">
        <v>160000</v>
      </c>
      <c r="AW2206" t="s">
        <v>35</v>
      </c>
      <c r="AX2206">
        <v>196817</v>
      </c>
      <c r="AY2206" t="s">
        <v>91</v>
      </c>
      <c r="AZ2206">
        <v>196817</v>
      </c>
      <c r="BA2206" t="s">
        <v>39</v>
      </c>
      <c r="BB2206">
        <v>196817</v>
      </c>
      <c r="BC2206">
        <v>196817</v>
      </c>
      <c r="BD2206" t="s">
        <v>39</v>
      </c>
      <c r="BE2206">
        <v>196817</v>
      </c>
      <c r="BF2206">
        <v>2</v>
      </c>
      <c r="BG2206">
        <v>2</v>
      </c>
      <c r="CN2206" t="s">
        <v>4530</v>
      </c>
      <c r="CP2206" t="s">
        <v>4927</v>
      </c>
      <c r="CQ2206" t="s">
        <v>25104</v>
      </c>
    </row>
    <row r="2207" spans="1:99" x14ac:dyDescent="0.2">
      <c r="A2207" s="21" t="s">
        <v>3766</v>
      </c>
      <c r="B2207" t="s">
        <v>3768</v>
      </c>
      <c r="C2207" s="16">
        <v>41640</v>
      </c>
      <c r="D2207" t="s">
        <v>4501</v>
      </c>
      <c r="E2207" t="s">
        <v>4881</v>
      </c>
      <c r="F2207" t="s">
        <v>53</v>
      </c>
      <c r="G2207" t="s">
        <v>25105</v>
      </c>
      <c r="H2207" t="s">
        <v>4503</v>
      </c>
      <c r="I2207" t="s">
        <v>5130</v>
      </c>
      <c r="J2207" t="s">
        <v>3767</v>
      </c>
      <c r="K2207" t="s">
        <v>4506</v>
      </c>
      <c r="L2207" t="s">
        <v>3769</v>
      </c>
      <c r="M2207">
        <v>107</v>
      </c>
      <c r="N2207" t="s">
        <v>4484</v>
      </c>
      <c r="O2207" s="16">
        <v>43689</v>
      </c>
      <c r="P2207" t="s">
        <v>4476</v>
      </c>
      <c r="S2207" t="s">
        <v>4485</v>
      </c>
      <c r="T2207" t="s">
        <v>3770</v>
      </c>
      <c r="U2207" t="s">
        <v>25106</v>
      </c>
      <c r="V2207" t="s">
        <v>25107</v>
      </c>
      <c r="W2207" t="s">
        <v>25108</v>
      </c>
      <c r="X2207" t="s">
        <v>25109</v>
      </c>
      <c r="Y2207">
        <v>3530869471214</v>
      </c>
      <c r="Z2207">
        <v>1</v>
      </c>
      <c r="AM2207">
        <v>1</v>
      </c>
      <c r="AN2207" t="s">
        <v>25110</v>
      </c>
      <c r="AO2207" s="18">
        <v>44470</v>
      </c>
      <c r="AP2207">
        <v>3</v>
      </c>
      <c r="AQ2207" t="s">
        <v>203</v>
      </c>
      <c r="AR2207" s="16">
        <v>42856</v>
      </c>
      <c r="AY2207" t="s">
        <v>5130</v>
      </c>
      <c r="AZ2207">
        <v>16343</v>
      </c>
      <c r="BA2207" t="s">
        <v>39</v>
      </c>
      <c r="BB2207">
        <v>16343</v>
      </c>
      <c r="BC2207">
        <v>16343</v>
      </c>
      <c r="BD2207" t="s">
        <v>39</v>
      </c>
      <c r="BE2207">
        <v>16343</v>
      </c>
      <c r="BF2207">
        <v>1</v>
      </c>
      <c r="BG2207">
        <v>5</v>
      </c>
      <c r="BH2207" t="s">
        <v>3194</v>
      </c>
      <c r="BI2207" t="s">
        <v>25111</v>
      </c>
      <c r="BJ2207" s="16">
        <v>43689</v>
      </c>
      <c r="BK2207" t="s">
        <v>4476</v>
      </c>
      <c r="BO2207" t="s">
        <v>5195</v>
      </c>
      <c r="CC2207" t="s">
        <v>5151</v>
      </c>
      <c r="CD2207">
        <v>1</v>
      </c>
      <c r="CP2207" t="s">
        <v>25112</v>
      </c>
      <c r="CQ2207" t="s">
        <v>25113</v>
      </c>
      <c r="CR2207" t="s">
        <v>25114</v>
      </c>
      <c r="CS2207" t="s">
        <v>25115</v>
      </c>
    </row>
    <row r="2208" spans="1:99" x14ac:dyDescent="0.2">
      <c r="A2208" s="21" t="s">
        <v>3977</v>
      </c>
      <c r="B2208" t="s">
        <v>3979</v>
      </c>
      <c r="C2208" s="16">
        <v>41395</v>
      </c>
      <c r="D2208" t="s">
        <v>4476</v>
      </c>
      <c r="F2208" t="s">
        <v>45</v>
      </c>
      <c r="G2208" t="s">
        <v>25116</v>
      </c>
      <c r="H2208" t="s">
        <v>4503</v>
      </c>
      <c r="I2208" t="s">
        <v>213</v>
      </c>
      <c r="J2208" t="s">
        <v>3978</v>
      </c>
      <c r="K2208" t="s">
        <v>4506</v>
      </c>
      <c r="L2208" t="s">
        <v>3980</v>
      </c>
      <c r="M2208">
        <v>107.405</v>
      </c>
      <c r="N2208" t="s">
        <v>4484</v>
      </c>
      <c r="S2208" t="s">
        <v>4485</v>
      </c>
      <c r="T2208" t="s">
        <v>3981</v>
      </c>
      <c r="V2208" t="s">
        <v>25117</v>
      </c>
      <c r="W2208" t="s">
        <v>25118</v>
      </c>
      <c r="X2208" t="s">
        <v>25119</v>
      </c>
      <c r="AA2208" t="s">
        <v>4776</v>
      </c>
      <c r="AM2208">
        <v>1</v>
      </c>
      <c r="AN2208" t="s">
        <v>25120</v>
      </c>
      <c r="AO2208" s="18">
        <v>44470</v>
      </c>
      <c r="AP2208">
        <v>3</v>
      </c>
      <c r="AQ2208" t="s">
        <v>52</v>
      </c>
      <c r="AR2208" s="16">
        <v>42166</v>
      </c>
      <c r="AS2208">
        <v>225000</v>
      </c>
      <c r="AT2208" t="s">
        <v>39</v>
      </c>
      <c r="AU2208">
        <v>225000</v>
      </c>
      <c r="AV2208">
        <v>225000</v>
      </c>
      <c r="AW2208" t="s">
        <v>39</v>
      </c>
      <c r="AX2208">
        <v>225000</v>
      </c>
      <c r="AY2208" t="s">
        <v>213</v>
      </c>
      <c r="AZ2208">
        <v>450000</v>
      </c>
      <c r="BA2208" t="s">
        <v>39</v>
      </c>
      <c r="BB2208">
        <v>450000</v>
      </c>
      <c r="BC2208">
        <v>450000</v>
      </c>
      <c r="BD2208" t="s">
        <v>39</v>
      </c>
      <c r="BE2208">
        <v>450000</v>
      </c>
      <c r="BG2208">
        <v>4</v>
      </c>
      <c r="CP2208" t="s">
        <v>5772</v>
      </c>
      <c r="CQ2208" t="s">
        <v>25121</v>
      </c>
      <c r="CU2208">
        <v>12</v>
      </c>
    </row>
    <row r="2209" spans="1:99" x14ac:dyDescent="0.2">
      <c r="A2209" s="21" t="s">
        <v>25122</v>
      </c>
      <c r="B2209" t="s">
        <v>25123</v>
      </c>
      <c r="C2209" s="16">
        <v>39814</v>
      </c>
      <c r="D2209" t="s">
        <v>4501</v>
      </c>
      <c r="E2209" t="s">
        <v>4881</v>
      </c>
      <c r="F2209" t="s">
        <v>45</v>
      </c>
      <c r="G2209" t="s">
        <v>25124</v>
      </c>
      <c r="H2209" t="s">
        <v>4503</v>
      </c>
      <c r="I2209" t="s">
        <v>97</v>
      </c>
      <c r="J2209" t="s">
        <v>174</v>
      </c>
      <c r="K2209" t="s">
        <v>5220</v>
      </c>
      <c r="L2209" t="s">
        <v>25125</v>
      </c>
      <c r="M2209">
        <v>107.47499999999999</v>
      </c>
      <c r="N2209" t="s">
        <v>4484</v>
      </c>
      <c r="O2209" s="16">
        <v>42579</v>
      </c>
      <c r="P2209" t="s">
        <v>4476</v>
      </c>
      <c r="S2209" t="s">
        <v>4485</v>
      </c>
      <c r="T2209" t="s">
        <v>25126</v>
      </c>
      <c r="U2209" t="s">
        <v>25127</v>
      </c>
      <c r="V2209" t="s">
        <v>25128</v>
      </c>
      <c r="W2209" t="s">
        <v>25129</v>
      </c>
      <c r="X2209" t="s">
        <v>25130</v>
      </c>
      <c r="Y2209">
        <v>97143482505</v>
      </c>
      <c r="Z2209">
        <v>12</v>
      </c>
      <c r="AM2209">
        <v>1</v>
      </c>
      <c r="AN2209" t="s">
        <v>25131</v>
      </c>
      <c r="AO2209" t="s">
        <v>4528</v>
      </c>
      <c r="AP2209">
        <v>3</v>
      </c>
      <c r="AQ2209" t="s">
        <v>203</v>
      </c>
      <c r="AR2209" s="16">
        <v>42082</v>
      </c>
      <c r="AY2209" t="s">
        <v>97</v>
      </c>
      <c r="BG2209">
        <v>3</v>
      </c>
      <c r="BH2209" t="s">
        <v>25132</v>
      </c>
      <c r="BI2209" t="s">
        <v>25133</v>
      </c>
      <c r="BJ2209" s="16">
        <v>42579</v>
      </c>
      <c r="BK2209" t="s">
        <v>4476</v>
      </c>
      <c r="BO2209" t="s">
        <v>5195</v>
      </c>
      <c r="CC2209" t="s">
        <v>18193</v>
      </c>
      <c r="CD2209">
        <v>39</v>
      </c>
      <c r="CF2209">
        <v>0</v>
      </c>
      <c r="CG2209">
        <v>2</v>
      </c>
      <c r="CI2209" t="s">
        <v>4580</v>
      </c>
      <c r="CN2209" t="s">
        <v>4530</v>
      </c>
      <c r="CP2209" t="s">
        <v>4716</v>
      </c>
      <c r="CQ2209" t="s">
        <v>25134</v>
      </c>
      <c r="CR2209" t="s">
        <v>25135</v>
      </c>
      <c r="CS2209" t="s">
        <v>25136</v>
      </c>
      <c r="CU2209">
        <v>12</v>
      </c>
    </row>
    <row r="2210" spans="1:99" x14ac:dyDescent="0.2">
      <c r="A2210" s="21" t="s">
        <v>25137</v>
      </c>
      <c r="B2210" t="s">
        <v>25138</v>
      </c>
      <c r="C2210" s="16">
        <v>39083</v>
      </c>
      <c r="D2210" t="s">
        <v>4501</v>
      </c>
      <c r="E2210" t="s">
        <v>4477</v>
      </c>
      <c r="F2210" t="s">
        <v>1347</v>
      </c>
      <c r="G2210" t="s">
        <v>25139</v>
      </c>
      <c r="H2210" t="s">
        <v>3555</v>
      </c>
      <c r="I2210" t="s">
        <v>4480</v>
      </c>
      <c r="J2210" t="s">
        <v>1313</v>
      </c>
      <c r="K2210" t="s">
        <v>5183</v>
      </c>
      <c r="L2210" t="s">
        <v>25140</v>
      </c>
      <c r="M2210">
        <v>112.65300000000001</v>
      </c>
      <c r="N2210" t="s">
        <v>4484</v>
      </c>
      <c r="O2210" s="16">
        <v>41404</v>
      </c>
      <c r="P2210" t="s">
        <v>4476</v>
      </c>
      <c r="S2210" t="s">
        <v>4485</v>
      </c>
      <c r="T2210" t="s">
        <v>25141</v>
      </c>
      <c r="U2210" t="s">
        <v>25142</v>
      </c>
      <c r="V2210" t="s">
        <v>25143</v>
      </c>
      <c r="W2210" t="s">
        <v>25144</v>
      </c>
      <c r="Y2210">
        <v>74957835959</v>
      </c>
      <c r="Z2210">
        <v>34</v>
      </c>
      <c r="AD2210">
        <v>3</v>
      </c>
      <c r="AE2210">
        <v>3</v>
      </c>
      <c r="AF2210">
        <v>2</v>
      </c>
      <c r="AM2210">
        <v>2</v>
      </c>
      <c r="AN2210" t="s">
        <v>25145</v>
      </c>
      <c r="AO2210" t="s">
        <v>4714</v>
      </c>
      <c r="AP2210">
        <v>3</v>
      </c>
      <c r="AQ2210" t="s">
        <v>2596</v>
      </c>
      <c r="AR2210" s="16">
        <v>43921</v>
      </c>
      <c r="AY2210" t="s">
        <v>4480</v>
      </c>
      <c r="BF2210">
        <v>2</v>
      </c>
      <c r="BG2210">
        <v>3</v>
      </c>
      <c r="BQ2210" s="16">
        <v>41404</v>
      </c>
      <c r="BZ2210" t="s">
        <v>25137</v>
      </c>
      <c r="CA2210" t="s">
        <v>25146</v>
      </c>
      <c r="CB2210" t="s">
        <v>25147</v>
      </c>
      <c r="CP2210" t="s">
        <v>4915</v>
      </c>
      <c r="CQ2210" t="s">
        <v>25148</v>
      </c>
      <c r="CT2210">
        <v>4</v>
      </c>
      <c r="CU2210">
        <v>3</v>
      </c>
    </row>
    <row r="2211" spans="1:99" x14ac:dyDescent="0.2">
      <c r="A2211" s="21" t="s">
        <v>3303</v>
      </c>
      <c r="B2211" t="s">
        <v>3304</v>
      </c>
      <c r="C2211" s="16">
        <v>40179</v>
      </c>
      <c r="D2211" t="s">
        <v>4501</v>
      </c>
      <c r="G2211" t="s">
        <v>25149</v>
      </c>
      <c r="H2211" t="s">
        <v>4503</v>
      </c>
      <c r="I2211" t="s">
        <v>52</v>
      </c>
      <c r="J2211" t="s">
        <v>135</v>
      </c>
      <c r="K2211" t="s">
        <v>4506</v>
      </c>
      <c r="L2211" t="s">
        <v>3305</v>
      </c>
      <c r="M2211">
        <v>112.851</v>
      </c>
      <c r="N2211" t="s">
        <v>4484</v>
      </c>
      <c r="S2211" t="s">
        <v>4485</v>
      </c>
      <c r="AM2211">
        <v>1</v>
      </c>
      <c r="AN2211" t="s">
        <v>25150</v>
      </c>
      <c r="AO2211" s="18">
        <v>44470</v>
      </c>
      <c r="AP2211">
        <v>3</v>
      </c>
      <c r="AQ2211" t="s">
        <v>52</v>
      </c>
      <c r="AR2211" s="16">
        <v>42931</v>
      </c>
      <c r="AY2211" t="s">
        <v>52</v>
      </c>
      <c r="AZ2211">
        <v>400000</v>
      </c>
      <c r="BA2211" t="s">
        <v>39</v>
      </c>
      <c r="BB2211">
        <v>400000</v>
      </c>
      <c r="BC2211">
        <v>400000</v>
      </c>
      <c r="BD2211" t="s">
        <v>39</v>
      </c>
      <c r="BE2211">
        <v>400000</v>
      </c>
      <c r="BG2211">
        <v>1</v>
      </c>
      <c r="CP2211" t="s">
        <v>4555</v>
      </c>
      <c r="CQ2211" t="s">
        <v>3432</v>
      </c>
    </row>
    <row r="2212" spans="1:99" x14ac:dyDescent="0.2">
      <c r="A2212" s="21" t="s">
        <v>25151</v>
      </c>
      <c r="B2212" t="s">
        <v>25152</v>
      </c>
      <c r="C2212" s="16">
        <v>43363</v>
      </c>
      <c r="D2212" t="s">
        <v>4476</v>
      </c>
      <c r="G2212" t="s">
        <v>25153</v>
      </c>
      <c r="H2212" t="s">
        <v>4503</v>
      </c>
      <c r="I2212" t="s">
        <v>52</v>
      </c>
      <c r="J2212" t="s">
        <v>25154</v>
      </c>
      <c r="K2212" t="s">
        <v>25155</v>
      </c>
      <c r="L2212" t="s">
        <v>25156</v>
      </c>
      <c r="M2212">
        <v>118.837</v>
      </c>
      <c r="N2212" t="s">
        <v>4484</v>
      </c>
      <c r="S2212" t="s">
        <v>4485</v>
      </c>
      <c r="T2212" t="s">
        <v>25157</v>
      </c>
      <c r="U2212" t="s">
        <v>25158</v>
      </c>
      <c r="V2212" t="s">
        <v>25159</v>
      </c>
      <c r="W2212" t="s">
        <v>25160</v>
      </c>
      <c r="X2212" t="s">
        <v>25161</v>
      </c>
      <c r="Z2212">
        <v>7</v>
      </c>
      <c r="AM2212">
        <v>5</v>
      </c>
      <c r="AN2212" t="s">
        <v>25162</v>
      </c>
      <c r="AO2212" s="17">
        <v>18568</v>
      </c>
      <c r="AP2212">
        <v>3</v>
      </c>
      <c r="AQ2212" t="s">
        <v>52</v>
      </c>
      <c r="AR2212" s="16">
        <v>44333</v>
      </c>
      <c r="AY2212" t="s">
        <v>52</v>
      </c>
      <c r="BF2212">
        <v>2</v>
      </c>
      <c r="BG2212">
        <v>3</v>
      </c>
      <c r="CJ2212">
        <v>30042723</v>
      </c>
      <c r="CK2212" t="s">
        <v>39</v>
      </c>
      <c r="CL2212">
        <v>30042723</v>
      </c>
      <c r="CN2212" t="s">
        <v>4530</v>
      </c>
      <c r="CP2212" t="s">
        <v>25163</v>
      </c>
      <c r="CQ2212" t="s">
        <v>25164</v>
      </c>
      <c r="CU2212">
        <v>16</v>
      </c>
    </row>
    <row r="2213" spans="1:99" x14ac:dyDescent="0.2">
      <c r="A2213" s="21" t="s">
        <v>25165</v>
      </c>
      <c r="B2213" t="s">
        <v>25166</v>
      </c>
      <c r="C2213" s="16">
        <v>43556</v>
      </c>
      <c r="D2213" t="s">
        <v>4476</v>
      </c>
      <c r="G2213" t="s">
        <v>25167</v>
      </c>
      <c r="H2213" t="s">
        <v>4503</v>
      </c>
      <c r="I2213" t="s">
        <v>5830</v>
      </c>
      <c r="J2213" t="s">
        <v>25168</v>
      </c>
      <c r="K2213" t="s">
        <v>5865</v>
      </c>
      <c r="L2213" t="s">
        <v>25169</v>
      </c>
      <c r="M2213">
        <v>118.93600000000001</v>
      </c>
      <c r="N2213" t="s">
        <v>4484</v>
      </c>
      <c r="S2213" t="s">
        <v>4485</v>
      </c>
      <c r="T2213" t="s">
        <v>25170</v>
      </c>
      <c r="V2213" t="s">
        <v>25171</v>
      </c>
      <c r="W2213" t="s">
        <v>25172</v>
      </c>
      <c r="X2213" t="s">
        <v>25173</v>
      </c>
      <c r="Z2213">
        <v>8</v>
      </c>
      <c r="AM2213">
        <v>3</v>
      </c>
      <c r="AN2213" t="s">
        <v>25174</v>
      </c>
      <c r="AO2213" s="17">
        <v>18568</v>
      </c>
      <c r="AP2213">
        <v>4</v>
      </c>
      <c r="AR2213" s="16">
        <v>44348</v>
      </c>
      <c r="AY2213" t="s">
        <v>5130</v>
      </c>
      <c r="CC2213" t="s">
        <v>4847</v>
      </c>
      <c r="CD2213">
        <v>6</v>
      </c>
      <c r="CF2213">
        <v>0</v>
      </c>
      <c r="CG2213">
        <v>1</v>
      </c>
      <c r="CI2213" t="s">
        <v>4594</v>
      </c>
    </row>
    <row r="2214" spans="1:99" x14ac:dyDescent="0.2">
      <c r="A2214" s="21" t="s">
        <v>25175</v>
      </c>
      <c r="B2214" t="s">
        <v>25176</v>
      </c>
      <c r="C2214" s="16">
        <v>39448</v>
      </c>
      <c r="D2214" t="s">
        <v>4501</v>
      </c>
      <c r="F2214" t="s">
        <v>45</v>
      </c>
      <c r="G2214" t="s">
        <v>25177</v>
      </c>
      <c r="H2214" t="s">
        <v>4503</v>
      </c>
      <c r="I2214" t="s">
        <v>67</v>
      </c>
      <c r="J2214" t="s">
        <v>25178</v>
      </c>
      <c r="K2214" t="s">
        <v>5500</v>
      </c>
      <c r="L2214" t="s">
        <v>25179</v>
      </c>
      <c r="M2214">
        <v>118.962</v>
      </c>
      <c r="N2214" t="s">
        <v>4484</v>
      </c>
      <c r="S2214" t="s">
        <v>4485</v>
      </c>
      <c r="T2214" t="s">
        <v>25180</v>
      </c>
      <c r="U2214" t="s">
        <v>25181</v>
      </c>
      <c r="V2214" t="s">
        <v>25182</v>
      </c>
      <c r="W2214" t="s">
        <v>25183</v>
      </c>
      <c r="X2214" t="s">
        <v>25184</v>
      </c>
      <c r="Y2214" t="s">
        <v>25185</v>
      </c>
      <c r="Z2214">
        <v>5</v>
      </c>
      <c r="AO2214" s="18">
        <v>44470</v>
      </c>
      <c r="AP2214">
        <v>3</v>
      </c>
      <c r="AQ2214" t="s">
        <v>61</v>
      </c>
      <c r="AR2214" s="16">
        <v>40926</v>
      </c>
      <c r="AS2214">
        <v>1000000</v>
      </c>
      <c r="AT2214" t="s">
        <v>35</v>
      </c>
      <c r="AU2214">
        <v>1283865</v>
      </c>
      <c r="AV2214">
        <v>1000000</v>
      </c>
      <c r="AW2214" t="s">
        <v>35</v>
      </c>
      <c r="AX2214">
        <v>1283865</v>
      </c>
      <c r="AY2214" t="s">
        <v>67</v>
      </c>
      <c r="AZ2214">
        <v>4822110</v>
      </c>
      <c r="BA2214" t="s">
        <v>39</v>
      </c>
      <c r="BB2214">
        <v>4822110</v>
      </c>
      <c r="BC2214">
        <v>4822110</v>
      </c>
      <c r="BD2214" t="s">
        <v>39</v>
      </c>
      <c r="BE2214">
        <v>4822110</v>
      </c>
      <c r="BG2214">
        <v>3</v>
      </c>
      <c r="CN2214" t="s">
        <v>4530</v>
      </c>
      <c r="CP2214" t="s">
        <v>25186</v>
      </c>
      <c r="CQ2214" t="s">
        <v>25187</v>
      </c>
      <c r="CU2214">
        <v>13</v>
      </c>
    </row>
    <row r="2215" spans="1:99" x14ac:dyDescent="0.2">
      <c r="A2215" s="21" t="s">
        <v>3140</v>
      </c>
      <c r="B2215" t="s">
        <v>3142</v>
      </c>
      <c r="C2215" s="16">
        <v>42479</v>
      </c>
      <c r="D2215" t="s">
        <v>4476</v>
      </c>
      <c r="G2215" t="s">
        <v>25188</v>
      </c>
      <c r="H2215" t="s">
        <v>4503</v>
      </c>
      <c r="I2215" t="s">
        <v>97</v>
      </c>
      <c r="J2215" t="s">
        <v>3141</v>
      </c>
      <c r="K2215" t="s">
        <v>4506</v>
      </c>
      <c r="L2215" t="s">
        <v>3143</v>
      </c>
      <c r="M2215">
        <v>120.087</v>
      </c>
      <c r="N2215" t="s">
        <v>6289</v>
      </c>
      <c r="R2215" t="s">
        <v>6290</v>
      </c>
      <c r="S2215" t="s">
        <v>4485</v>
      </c>
      <c r="U2215" t="s">
        <v>25189</v>
      </c>
      <c r="V2215" t="s">
        <v>25190</v>
      </c>
      <c r="W2215" t="s">
        <v>25191</v>
      </c>
      <c r="X2215" t="s">
        <v>25192</v>
      </c>
      <c r="Y2215">
        <v>442074276072</v>
      </c>
      <c r="Z2215">
        <v>3</v>
      </c>
      <c r="AM2215">
        <v>2</v>
      </c>
      <c r="AN2215" t="s">
        <v>25193</v>
      </c>
      <c r="AO2215" s="18">
        <v>44470</v>
      </c>
      <c r="AP2215">
        <v>3</v>
      </c>
      <c r="AR2215" s="16">
        <v>43058</v>
      </c>
      <c r="AY2215" t="s">
        <v>97</v>
      </c>
      <c r="AZ2215">
        <v>19775</v>
      </c>
      <c r="BA2215" t="s">
        <v>39</v>
      </c>
      <c r="BB2215">
        <v>19775</v>
      </c>
      <c r="BC2215">
        <v>19775</v>
      </c>
      <c r="BD2215" t="s">
        <v>39</v>
      </c>
      <c r="BE2215">
        <v>19775</v>
      </c>
      <c r="BG2215">
        <v>3</v>
      </c>
      <c r="CP2215" t="s">
        <v>8376</v>
      </c>
      <c r="CQ2215" t="s">
        <v>25194</v>
      </c>
      <c r="CU2215">
        <v>19</v>
      </c>
    </row>
    <row r="2216" spans="1:99" x14ac:dyDescent="0.2">
      <c r="A2216" s="21" t="s">
        <v>25195</v>
      </c>
      <c r="B2216" t="s">
        <v>25196</v>
      </c>
      <c r="C2216" s="16">
        <v>40087</v>
      </c>
      <c r="D2216" t="s">
        <v>4546</v>
      </c>
      <c r="F2216" t="s">
        <v>53</v>
      </c>
      <c r="G2216" t="s">
        <v>25197</v>
      </c>
      <c r="H2216" t="s">
        <v>4503</v>
      </c>
      <c r="I2216" t="s">
        <v>97</v>
      </c>
      <c r="J2216" t="s">
        <v>135</v>
      </c>
      <c r="K2216" t="s">
        <v>7045</v>
      </c>
      <c r="L2216" t="s">
        <v>25198</v>
      </c>
      <c r="M2216">
        <v>123.31399999999999</v>
      </c>
      <c r="N2216" t="s">
        <v>4484</v>
      </c>
      <c r="S2216" t="s">
        <v>4485</v>
      </c>
      <c r="T2216" t="s">
        <v>25199</v>
      </c>
      <c r="U2216" t="s">
        <v>25200</v>
      </c>
      <c r="V2216" t="s">
        <v>25201</v>
      </c>
      <c r="W2216" t="s">
        <v>25202</v>
      </c>
      <c r="X2216" t="s">
        <v>25203</v>
      </c>
      <c r="Y2216">
        <v>34629086701</v>
      </c>
      <c r="Z2216">
        <v>2</v>
      </c>
      <c r="AM2216">
        <v>2</v>
      </c>
      <c r="AN2216" t="s">
        <v>9350</v>
      </c>
      <c r="AO2216" s="18">
        <v>44470</v>
      </c>
      <c r="AP2216">
        <v>5</v>
      </c>
      <c r="AR2216" s="16">
        <v>42333</v>
      </c>
      <c r="AS2216">
        <v>1000</v>
      </c>
      <c r="AT2216" t="s">
        <v>39</v>
      </c>
      <c r="AU2216">
        <v>1000</v>
      </c>
      <c r="AV2216">
        <v>1000</v>
      </c>
      <c r="AW2216" t="s">
        <v>39</v>
      </c>
      <c r="AX2216">
        <v>1000</v>
      </c>
      <c r="AY2216" t="s">
        <v>97</v>
      </c>
      <c r="AZ2216">
        <v>505858</v>
      </c>
      <c r="BA2216" t="s">
        <v>39</v>
      </c>
      <c r="BB2216">
        <v>505858</v>
      </c>
      <c r="BC2216">
        <v>632049</v>
      </c>
      <c r="BD2216" t="s">
        <v>39</v>
      </c>
      <c r="BE2216">
        <v>632049</v>
      </c>
      <c r="BF2216">
        <v>1</v>
      </c>
      <c r="BG2216">
        <v>2</v>
      </c>
      <c r="CF2216">
        <v>0</v>
      </c>
      <c r="CG2216">
        <v>1</v>
      </c>
      <c r="CI2216" t="s">
        <v>4594</v>
      </c>
    </row>
    <row r="2217" spans="1:99" x14ac:dyDescent="0.2">
      <c r="A2217" s="21" t="s">
        <v>25204</v>
      </c>
      <c r="B2217" t="s">
        <v>25205</v>
      </c>
      <c r="C2217" s="16">
        <v>40544</v>
      </c>
      <c r="D2217" t="s">
        <v>4501</v>
      </c>
      <c r="G2217" t="s">
        <v>25206</v>
      </c>
      <c r="H2217" t="s">
        <v>4503</v>
      </c>
      <c r="I2217" t="s">
        <v>34</v>
      </c>
      <c r="J2217" t="s">
        <v>420</v>
      </c>
      <c r="K2217" t="s">
        <v>4945</v>
      </c>
      <c r="L2217" t="s">
        <v>25207</v>
      </c>
      <c r="M2217">
        <v>123.482</v>
      </c>
      <c r="N2217" t="s">
        <v>4484</v>
      </c>
      <c r="S2217" t="s">
        <v>4485</v>
      </c>
      <c r="T2217" t="s">
        <v>25208</v>
      </c>
      <c r="W2217" t="s">
        <v>25209</v>
      </c>
      <c r="X2217" t="s">
        <v>25210</v>
      </c>
      <c r="Z2217">
        <v>1</v>
      </c>
      <c r="AM2217">
        <v>1</v>
      </c>
      <c r="AN2217" t="s">
        <v>25211</v>
      </c>
      <c r="AO2217" t="s">
        <v>4692</v>
      </c>
      <c r="AP2217">
        <v>5</v>
      </c>
      <c r="AQ2217" t="s">
        <v>36</v>
      </c>
      <c r="AR2217" s="16">
        <v>42723</v>
      </c>
      <c r="AY2217" t="s">
        <v>34</v>
      </c>
      <c r="BF2217">
        <v>1</v>
      </c>
      <c r="BG2217">
        <v>5</v>
      </c>
      <c r="CC2217" t="s">
        <v>4847</v>
      </c>
      <c r="CD2217">
        <v>6</v>
      </c>
      <c r="CN2217" t="s">
        <v>4530</v>
      </c>
      <c r="CP2217" t="s">
        <v>4716</v>
      </c>
      <c r="CQ2217" t="s">
        <v>25212</v>
      </c>
      <c r="CU2217">
        <v>15</v>
      </c>
    </row>
    <row r="2218" spans="1:99" x14ac:dyDescent="0.2">
      <c r="A2218" s="21" t="s">
        <v>2445</v>
      </c>
      <c r="B2218" t="s">
        <v>2447</v>
      </c>
      <c r="C2218" s="16">
        <v>42370</v>
      </c>
      <c r="D2218" t="s">
        <v>4501</v>
      </c>
      <c r="G2218" t="s">
        <v>25213</v>
      </c>
      <c r="H2218" t="s">
        <v>4503</v>
      </c>
      <c r="I2218" t="s">
        <v>5064</v>
      </c>
      <c r="J2218" t="s">
        <v>2446</v>
      </c>
      <c r="K2218" t="s">
        <v>4506</v>
      </c>
      <c r="L2218" t="s">
        <v>2448</v>
      </c>
      <c r="M2218">
        <v>124.881</v>
      </c>
      <c r="N2218" t="s">
        <v>4484</v>
      </c>
      <c r="S2218" t="s">
        <v>4485</v>
      </c>
      <c r="T2218" t="s">
        <v>2449</v>
      </c>
      <c r="U2218" t="s">
        <v>25214</v>
      </c>
      <c r="V2218" t="s">
        <v>25215</v>
      </c>
      <c r="X2218" t="s">
        <v>25216</v>
      </c>
      <c r="Z2218">
        <v>5</v>
      </c>
      <c r="AO2218" s="17">
        <v>18568</v>
      </c>
      <c r="AP2218">
        <v>3</v>
      </c>
      <c r="AR2218" s="16">
        <v>44354</v>
      </c>
      <c r="AY2218" t="s">
        <v>5064</v>
      </c>
      <c r="BF2218">
        <v>2</v>
      </c>
      <c r="BG2218">
        <v>5</v>
      </c>
      <c r="CP2218" t="s">
        <v>25217</v>
      </c>
      <c r="CQ2218" t="s">
        <v>25218</v>
      </c>
    </row>
    <row r="2219" spans="1:99" x14ac:dyDescent="0.2">
      <c r="A2219" s="21" t="s">
        <v>25219</v>
      </c>
      <c r="B2219" t="s">
        <v>25220</v>
      </c>
      <c r="C2219" s="16">
        <v>42964</v>
      </c>
      <c r="D2219" t="s">
        <v>4476</v>
      </c>
      <c r="G2219" t="s">
        <v>25221</v>
      </c>
      <c r="H2219" t="s">
        <v>4503</v>
      </c>
      <c r="I2219" t="s">
        <v>52</v>
      </c>
      <c r="J2219" t="s">
        <v>25222</v>
      </c>
      <c r="K2219" t="s">
        <v>25223</v>
      </c>
      <c r="L2219" t="s">
        <v>25224</v>
      </c>
      <c r="M2219">
        <v>125.248</v>
      </c>
      <c r="N2219" t="s">
        <v>4484</v>
      </c>
      <c r="S2219" t="s">
        <v>4485</v>
      </c>
      <c r="T2219" t="s">
        <v>25225</v>
      </c>
      <c r="U2219" t="s">
        <v>25226</v>
      </c>
      <c r="V2219" t="s">
        <v>25227</v>
      </c>
      <c r="W2219" t="s">
        <v>25228</v>
      </c>
      <c r="X2219" t="s">
        <v>25229</v>
      </c>
      <c r="Y2219" t="s">
        <v>25230</v>
      </c>
      <c r="Z2219">
        <v>12</v>
      </c>
      <c r="AM2219">
        <v>3</v>
      </c>
      <c r="AN2219" t="s">
        <v>25231</v>
      </c>
      <c r="AO2219" s="17">
        <v>18568</v>
      </c>
      <c r="AP2219">
        <v>4</v>
      </c>
      <c r="AQ2219" t="s">
        <v>52</v>
      </c>
      <c r="AR2219" s="16">
        <v>43636</v>
      </c>
      <c r="AS2219">
        <v>366250</v>
      </c>
      <c r="AT2219" t="s">
        <v>39</v>
      </c>
      <c r="AU2219">
        <v>366250</v>
      </c>
      <c r="AV2219">
        <v>366250</v>
      </c>
      <c r="AW2219" t="s">
        <v>39</v>
      </c>
      <c r="AX2219">
        <v>366250</v>
      </c>
      <c r="AY2219" t="s">
        <v>52</v>
      </c>
      <c r="AZ2219">
        <v>616250</v>
      </c>
      <c r="BA2219" t="s">
        <v>39</v>
      </c>
      <c r="BB2219">
        <v>616250</v>
      </c>
      <c r="BC2219">
        <v>616250</v>
      </c>
      <c r="BD2219" t="s">
        <v>39</v>
      </c>
      <c r="BE2219">
        <v>616250</v>
      </c>
      <c r="BF2219">
        <v>1</v>
      </c>
      <c r="BG2219">
        <v>2</v>
      </c>
      <c r="CC2219" t="s">
        <v>4607</v>
      </c>
      <c r="CD2219">
        <v>3</v>
      </c>
      <c r="CP2219" t="s">
        <v>25232</v>
      </c>
      <c r="CQ2219" t="s">
        <v>25233</v>
      </c>
      <c r="CU2219">
        <v>21</v>
      </c>
    </row>
    <row r="2220" spans="1:99" x14ac:dyDescent="0.2">
      <c r="A2220" s="21" t="s">
        <v>25234</v>
      </c>
      <c r="B2220" t="s">
        <v>25235</v>
      </c>
      <c r="C2220" s="16">
        <v>42736</v>
      </c>
      <c r="D2220" t="s">
        <v>4501</v>
      </c>
      <c r="F2220" t="s">
        <v>77</v>
      </c>
      <c r="G2220" t="s">
        <v>25236</v>
      </c>
      <c r="H2220" t="s">
        <v>4503</v>
      </c>
      <c r="I2220" t="s">
        <v>67</v>
      </c>
      <c r="J2220" t="s">
        <v>25237</v>
      </c>
      <c r="K2220" t="s">
        <v>25238</v>
      </c>
      <c r="L2220" t="s">
        <v>25239</v>
      </c>
      <c r="M2220">
        <v>126.3</v>
      </c>
      <c r="N2220" t="s">
        <v>4484</v>
      </c>
      <c r="S2220" t="s">
        <v>4485</v>
      </c>
      <c r="T2220" t="s">
        <v>25240</v>
      </c>
      <c r="U2220" t="s">
        <v>25241</v>
      </c>
      <c r="W2220" t="s">
        <v>25242</v>
      </c>
      <c r="X2220" t="s">
        <v>25243</v>
      </c>
      <c r="Y2220" t="s">
        <v>25244</v>
      </c>
      <c r="Z2220">
        <v>13</v>
      </c>
      <c r="AM2220">
        <v>1</v>
      </c>
      <c r="AN2220" t="s">
        <v>25245</v>
      </c>
      <c r="AO2220" s="18">
        <v>44470</v>
      </c>
      <c r="AP2220">
        <v>4</v>
      </c>
      <c r="AQ2220" t="s">
        <v>61</v>
      </c>
      <c r="AR2220" s="16">
        <v>44153</v>
      </c>
      <c r="AY2220" t="s">
        <v>67</v>
      </c>
      <c r="BF2220">
        <v>2</v>
      </c>
      <c r="BG2220">
        <v>6</v>
      </c>
      <c r="CC2220" t="s">
        <v>5670</v>
      </c>
      <c r="CD2220">
        <v>13</v>
      </c>
      <c r="CF2220">
        <v>0</v>
      </c>
      <c r="CG2220">
        <v>1</v>
      </c>
      <c r="CI2220" t="s">
        <v>4498</v>
      </c>
    </row>
    <row r="2221" spans="1:99" x14ac:dyDescent="0.2">
      <c r="A2221" s="21" t="s">
        <v>25246</v>
      </c>
      <c r="B2221" t="s">
        <v>25247</v>
      </c>
      <c r="C2221" s="16">
        <v>43005</v>
      </c>
      <c r="D2221" t="s">
        <v>4476</v>
      </c>
      <c r="G2221" t="s">
        <v>25248</v>
      </c>
      <c r="H2221" t="s">
        <v>4503</v>
      </c>
      <c r="I2221" t="s">
        <v>91</v>
      </c>
      <c r="J2221" t="s">
        <v>11893</v>
      </c>
      <c r="K2221" t="s">
        <v>4587</v>
      </c>
      <c r="L2221" t="s">
        <v>25249</v>
      </c>
      <c r="M2221">
        <v>126.934</v>
      </c>
      <c r="N2221" t="s">
        <v>6289</v>
      </c>
      <c r="R2221" t="s">
        <v>6290</v>
      </c>
      <c r="S2221" t="s">
        <v>4485</v>
      </c>
      <c r="V2221" t="s">
        <v>25250</v>
      </c>
      <c r="W2221" t="s">
        <v>25251</v>
      </c>
      <c r="X2221" t="s">
        <v>25252</v>
      </c>
      <c r="Y2221" t="s">
        <v>25253</v>
      </c>
      <c r="AM2221">
        <v>2</v>
      </c>
      <c r="AN2221" t="s">
        <v>25254</v>
      </c>
      <c r="AO2221" s="18">
        <v>44470</v>
      </c>
      <c r="AP2221">
        <v>3</v>
      </c>
      <c r="AQ2221" t="s">
        <v>52</v>
      </c>
      <c r="AR2221" s="16">
        <v>43377</v>
      </c>
      <c r="AS2221">
        <v>300000</v>
      </c>
      <c r="AT2221" t="s">
        <v>5006</v>
      </c>
      <c r="AU2221">
        <v>33124</v>
      </c>
      <c r="AV2221">
        <v>300000</v>
      </c>
      <c r="AW2221" t="s">
        <v>5006</v>
      </c>
      <c r="AX2221">
        <v>33124</v>
      </c>
      <c r="AY2221" t="s">
        <v>91</v>
      </c>
      <c r="AZ2221">
        <v>1376250</v>
      </c>
      <c r="BA2221" t="s">
        <v>5006</v>
      </c>
      <c r="BB2221">
        <v>165047</v>
      </c>
      <c r="BC2221">
        <v>1376250</v>
      </c>
      <c r="BD2221" t="s">
        <v>5006</v>
      </c>
      <c r="BE2221">
        <v>165047</v>
      </c>
      <c r="BG2221">
        <v>1</v>
      </c>
      <c r="CN2221" t="s">
        <v>5008</v>
      </c>
      <c r="CP2221" t="s">
        <v>4716</v>
      </c>
      <c r="CQ2221" t="s">
        <v>25255</v>
      </c>
    </row>
    <row r="2222" spans="1:99" x14ac:dyDescent="0.2">
      <c r="A2222" s="21" t="s">
        <v>3099</v>
      </c>
      <c r="B2222" t="s">
        <v>3100</v>
      </c>
      <c r="C2222" s="16">
        <v>42370</v>
      </c>
      <c r="D2222" t="s">
        <v>4501</v>
      </c>
      <c r="G2222" t="s">
        <v>25256</v>
      </c>
      <c r="H2222" t="s">
        <v>4503</v>
      </c>
      <c r="I2222" t="s">
        <v>52</v>
      </c>
      <c r="J2222" t="s">
        <v>135</v>
      </c>
      <c r="K2222" t="s">
        <v>4506</v>
      </c>
      <c r="L2222" t="s">
        <v>3101</v>
      </c>
      <c r="M2222">
        <v>129.80000000000001</v>
      </c>
      <c r="N2222" t="s">
        <v>4484</v>
      </c>
      <c r="S2222" t="s">
        <v>4485</v>
      </c>
      <c r="AP2222">
        <v>4</v>
      </c>
      <c r="AQ2222" t="s">
        <v>52</v>
      </c>
      <c r="AR2222" s="16">
        <v>43075</v>
      </c>
      <c r="AS2222">
        <v>300000</v>
      </c>
      <c r="AT2222" t="s">
        <v>1244</v>
      </c>
      <c r="AU2222">
        <v>401699</v>
      </c>
      <c r="AV2222">
        <v>300000</v>
      </c>
      <c r="AW2222" t="s">
        <v>1244</v>
      </c>
      <c r="AX2222">
        <v>401699</v>
      </c>
      <c r="AY2222" t="s">
        <v>52</v>
      </c>
      <c r="AZ2222">
        <v>863828</v>
      </c>
      <c r="BA2222" t="s">
        <v>39</v>
      </c>
      <c r="BB2222">
        <v>863828</v>
      </c>
      <c r="BC2222">
        <v>863828</v>
      </c>
      <c r="BD2222" t="s">
        <v>39</v>
      </c>
      <c r="BE2222">
        <v>863828</v>
      </c>
      <c r="BF2222">
        <v>1</v>
      </c>
      <c r="BG2222">
        <v>1</v>
      </c>
      <c r="CP2222" t="s">
        <v>4555</v>
      </c>
      <c r="CQ2222" t="s">
        <v>1362</v>
      </c>
    </row>
    <row r="2223" spans="1:99" x14ac:dyDescent="0.2">
      <c r="A2223" s="21" t="s">
        <v>2783</v>
      </c>
      <c r="B2223" t="s">
        <v>2785</v>
      </c>
      <c r="C2223" s="16">
        <v>42248</v>
      </c>
      <c r="D2223" t="s">
        <v>4546</v>
      </c>
      <c r="G2223" t="s">
        <v>25257</v>
      </c>
      <c r="H2223" t="s">
        <v>4503</v>
      </c>
      <c r="I2223" t="s">
        <v>52</v>
      </c>
      <c r="J2223" t="s">
        <v>2784</v>
      </c>
      <c r="K2223" t="s">
        <v>4506</v>
      </c>
      <c r="L2223" t="s">
        <v>2786</v>
      </c>
      <c r="M2223">
        <v>129.886</v>
      </c>
      <c r="N2223" t="s">
        <v>6289</v>
      </c>
      <c r="R2223" t="s">
        <v>6290</v>
      </c>
      <c r="S2223" t="s">
        <v>4485</v>
      </c>
      <c r="U2223" t="s">
        <v>25258</v>
      </c>
      <c r="W2223" t="s">
        <v>25259</v>
      </c>
      <c r="AM2223">
        <v>4</v>
      </c>
      <c r="AN2223" t="s">
        <v>25260</v>
      </c>
      <c r="AO2223" s="18">
        <v>44470</v>
      </c>
      <c r="AP2223">
        <v>3</v>
      </c>
      <c r="AQ2223" t="s">
        <v>52</v>
      </c>
      <c r="AR2223" s="16">
        <v>43252</v>
      </c>
      <c r="AS2223">
        <v>40000</v>
      </c>
      <c r="AT2223" t="s">
        <v>39</v>
      </c>
      <c r="AU2223">
        <v>40000</v>
      </c>
      <c r="AV2223">
        <v>40000</v>
      </c>
      <c r="AW2223" t="s">
        <v>39</v>
      </c>
      <c r="AX2223">
        <v>40000</v>
      </c>
      <c r="AY2223" t="s">
        <v>52</v>
      </c>
      <c r="AZ2223">
        <v>40000</v>
      </c>
      <c r="BA2223" t="s">
        <v>39</v>
      </c>
      <c r="BB2223">
        <v>40000</v>
      </c>
      <c r="BC2223">
        <v>40000</v>
      </c>
      <c r="BD2223" t="s">
        <v>39</v>
      </c>
      <c r="BE2223">
        <v>40000</v>
      </c>
      <c r="BF2223">
        <v>1</v>
      </c>
      <c r="BG2223">
        <v>5</v>
      </c>
      <c r="CP2223" t="s">
        <v>25261</v>
      </c>
      <c r="CQ2223" t="s">
        <v>25262</v>
      </c>
      <c r="CU2223">
        <v>8</v>
      </c>
    </row>
    <row r="2224" spans="1:99" x14ac:dyDescent="0.2">
      <c r="A2224" s="21" t="s">
        <v>2628</v>
      </c>
      <c r="B2224" t="s">
        <v>2630</v>
      </c>
      <c r="C2224" s="16">
        <v>42005</v>
      </c>
      <c r="D2224" t="s">
        <v>4501</v>
      </c>
      <c r="G2224" t="s">
        <v>25263</v>
      </c>
      <c r="H2224" t="s">
        <v>4503</v>
      </c>
      <c r="I2224" t="s">
        <v>97</v>
      </c>
      <c r="J2224" t="s">
        <v>2629</v>
      </c>
      <c r="K2224" t="s">
        <v>4506</v>
      </c>
      <c r="L2224" t="s">
        <v>2631</v>
      </c>
      <c r="M2224">
        <v>140.73400000000001</v>
      </c>
      <c r="N2224" t="s">
        <v>4484</v>
      </c>
      <c r="S2224" t="s">
        <v>4485</v>
      </c>
      <c r="T2224" t="s">
        <v>2632</v>
      </c>
      <c r="U2224" t="s">
        <v>25264</v>
      </c>
      <c r="V2224" t="s">
        <v>25265</v>
      </c>
      <c r="W2224" t="s">
        <v>25266</v>
      </c>
      <c r="X2224" t="s">
        <v>25267</v>
      </c>
      <c r="AM2224">
        <v>3</v>
      </c>
      <c r="AN2224" t="s">
        <v>25268</v>
      </c>
      <c r="AO2224" s="17">
        <v>18568</v>
      </c>
      <c r="AP2224">
        <v>3</v>
      </c>
      <c r="AR2224" s="16">
        <v>44011</v>
      </c>
      <c r="AY2224" t="s">
        <v>97</v>
      </c>
      <c r="BF2224">
        <v>1</v>
      </c>
      <c r="BG2224">
        <v>4</v>
      </c>
      <c r="CC2224" t="s">
        <v>4497</v>
      </c>
      <c r="CD2224">
        <v>11</v>
      </c>
      <c r="CP2224" t="s">
        <v>4679</v>
      </c>
      <c r="CQ2224" t="s">
        <v>25269</v>
      </c>
    </row>
    <row r="2225" spans="1:99" x14ac:dyDescent="0.2">
      <c r="A2225" s="21" t="s">
        <v>3943</v>
      </c>
      <c r="B2225" t="s">
        <v>3944</v>
      </c>
      <c r="C2225" s="16">
        <v>42005</v>
      </c>
      <c r="D2225" t="s">
        <v>4501</v>
      </c>
      <c r="G2225" t="s">
        <v>25270</v>
      </c>
      <c r="H2225" t="s">
        <v>4503</v>
      </c>
      <c r="I2225" t="s">
        <v>5327</v>
      </c>
      <c r="J2225" t="s">
        <v>135</v>
      </c>
      <c r="K2225" t="s">
        <v>4506</v>
      </c>
      <c r="L2225" t="s">
        <v>3945</v>
      </c>
      <c r="M2225">
        <v>142.965</v>
      </c>
      <c r="N2225" t="s">
        <v>4484</v>
      </c>
      <c r="S2225" t="s">
        <v>4485</v>
      </c>
      <c r="T2225" t="s">
        <v>3946</v>
      </c>
      <c r="U2225" t="s">
        <v>25271</v>
      </c>
      <c r="V2225" t="s">
        <v>25272</v>
      </c>
      <c r="W2225" t="s">
        <v>25273</v>
      </c>
      <c r="X2225" t="s">
        <v>25274</v>
      </c>
      <c r="Y2225">
        <v>447585443865</v>
      </c>
      <c r="Z2225">
        <v>8</v>
      </c>
      <c r="AM2225">
        <v>1</v>
      </c>
      <c r="AN2225" t="s">
        <v>25275</v>
      </c>
      <c r="AO2225" s="18">
        <v>44470</v>
      </c>
      <c r="AP2225">
        <v>3</v>
      </c>
      <c r="AR2225" s="16">
        <v>42790</v>
      </c>
      <c r="AS2225">
        <v>117580</v>
      </c>
      <c r="AT2225" t="s">
        <v>1244</v>
      </c>
      <c r="AU2225">
        <v>146563</v>
      </c>
      <c r="AV2225">
        <v>117580</v>
      </c>
      <c r="AW2225" t="s">
        <v>1244</v>
      </c>
      <c r="AX2225">
        <v>146563</v>
      </c>
      <c r="AY2225" t="s">
        <v>5327</v>
      </c>
      <c r="AZ2225">
        <v>146564</v>
      </c>
      <c r="BA2225" t="s">
        <v>39</v>
      </c>
      <c r="BB2225">
        <v>146564</v>
      </c>
      <c r="BC2225">
        <v>146564</v>
      </c>
      <c r="BD2225" t="s">
        <v>39</v>
      </c>
      <c r="BE2225">
        <v>146564</v>
      </c>
      <c r="BF2225">
        <v>1</v>
      </c>
      <c r="BG2225">
        <v>1</v>
      </c>
      <c r="CF2225">
        <v>0</v>
      </c>
      <c r="CG2225">
        <v>8</v>
      </c>
      <c r="CI2225" t="s">
        <v>4498</v>
      </c>
    </row>
    <row r="2226" spans="1:99" x14ac:dyDescent="0.2">
      <c r="A2226" s="21" t="s">
        <v>25276</v>
      </c>
      <c r="B2226" t="s">
        <v>25277</v>
      </c>
      <c r="C2226" s="16">
        <v>43556</v>
      </c>
      <c r="D2226" t="s">
        <v>4546</v>
      </c>
      <c r="G2226" t="s">
        <v>25278</v>
      </c>
      <c r="H2226" t="s">
        <v>4503</v>
      </c>
      <c r="I2226" t="s">
        <v>97</v>
      </c>
      <c r="J2226" t="s">
        <v>25279</v>
      </c>
      <c r="K2226" t="s">
        <v>4520</v>
      </c>
      <c r="L2226" t="s">
        <v>25280</v>
      </c>
      <c r="M2226">
        <v>146.63499999999999</v>
      </c>
      <c r="N2226" t="s">
        <v>4484</v>
      </c>
      <c r="S2226" t="s">
        <v>4485</v>
      </c>
      <c r="T2226" t="s">
        <v>25281</v>
      </c>
      <c r="W2226" t="s">
        <v>25282</v>
      </c>
      <c r="X2226" t="s">
        <v>25283</v>
      </c>
      <c r="AM2226">
        <v>4</v>
      </c>
      <c r="AN2226" t="s">
        <v>25284</v>
      </c>
      <c r="AO2226" s="17">
        <v>18568</v>
      </c>
      <c r="AP2226">
        <v>3</v>
      </c>
      <c r="AR2226" s="16">
        <v>44203</v>
      </c>
      <c r="AY2226" t="s">
        <v>97</v>
      </c>
      <c r="BG2226">
        <v>1</v>
      </c>
      <c r="CC2226" t="s">
        <v>4607</v>
      </c>
      <c r="CD2226">
        <v>5</v>
      </c>
      <c r="CN2226" t="s">
        <v>4530</v>
      </c>
      <c r="CP2226" t="s">
        <v>6202</v>
      </c>
      <c r="CQ2226" t="s">
        <v>25285</v>
      </c>
    </row>
    <row r="2227" spans="1:99" x14ac:dyDescent="0.2">
      <c r="A2227" s="21" t="s">
        <v>2122</v>
      </c>
      <c r="B2227" t="s">
        <v>2124</v>
      </c>
      <c r="C2227" s="16">
        <v>42675</v>
      </c>
      <c r="D2227" t="s">
        <v>4546</v>
      </c>
      <c r="G2227" t="s">
        <v>25286</v>
      </c>
      <c r="H2227" t="s">
        <v>4503</v>
      </c>
      <c r="I2227" t="s">
        <v>5830</v>
      </c>
      <c r="J2227" t="s">
        <v>2123</v>
      </c>
      <c r="K2227" t="s">
        <v>4506</v>
      </c>
      <c r="L2227" t="s">
        <v>2125</v>
      </c>
      <c r="M2227">
        <v>146.804</v>
      </c>
      <c r="N2227" t="s">
        <v>4484</v>
      </c>
      <c r="S2227" t="s">
        <v>4485</v>
      </c>
      <c r="T2227" t="s">
        <v>2126</v>
      </c>
      <c r="V2227" t="s">
        <v>25287</v>
      </c>
      <c r="W2227" t="s">
        <v>25288</v>
      </c>
      <c r="X2227" t="s">
        <v>25289</v>
      </c>
      <c r="Y2227" t="s">
        <v>25290</v>
      </c>
      <c r="Z2227">
        <v>1</v>
      </c>
      <c r="AM2227">
        <v>1</v>
      </c>
      <c r="AN2227" t="s">
        <v>25291</v>
      </c>
      <c r="AO2227" s="17">
        <v>18568</v>
      </c>
      <c r="AP2227">
        <v>3</v>
      </c>
      <c r="AQ2227" t="s">
        <v>52</v>
      </c>
      <c r="AR2227" s="16">
        <v>44075</v>
      </c>
      <c r="AY2227" t="s">
        <v>52</v>
      </c>
      <c r="BF2227">
        <v>1</v>
      </c>
      <c r="BG2227">
        <v>1</v>
      </c>
      <c r="CF2227">
        <v>0</v>
      </c>
      <c r="CG2227">
        <v>1</v>
      </c>
      <c r="CI2227" t="s">
        <v>4580</v>
      </c>
      <c r="CP2227" t="s">
        <v>25292</v>
      </c>
      <c r="CQ2227" t="s">
        <v>1778</v>
      </c>
    </row>
    <row r="2228" spans="1:99" x14ac:dyDescent="0.2">
      <c r="A2228" s="21" t="s">
        <v>25293</v>
      </c>
      <c r="B2228" t="s">
        <v>25294</v>
      </c>
      <c r="C2228" s="16">
        <v>43101</v>
      </c>
      <c r="D2228" t="s">
        <v>4501</v>
      </c>
      <c r="G2228" t="s">
        <v>25295</v>
      </c>
      <c r="H2228" t="s">
        <v>4503</v>
      </c>
      <c r="I2228" t="s">
        <v>52</v>
      </c>
      <c r="J2228" t="s">
        <v>25296</v>
      </c>
      <c r="K2228" t="s">
        <v>25297</v>
      </c>
      <c r="L2228" t="s">
        <v>25298</v>
      </c>
      <c r="M2228">
        <v>147.30000000000001</v>
      </c>
      <c r="N2228" t="s">
        <v>4484</v>
      </c>
      <c r="S2228" t="s">
        <v>4485</v>
      </c>
      <c r="T2228" t="s">
        <v>25299</v>
      </c>
      <c r="U2228" t="s">
        <v>25300</v>
      </c>
      <c r="W2228" t="s">
        <v>25301</v>
      </c>
      <c r="X2228" t="s">
        <v>25302</v>
      </c>
      <c r="AM2228">
        <v>4</v>
      </c>
      <c r="AN2228" t="s">
        <v>25303</v>
      </c>
      <c r="AO2228" s="17">
        <v>18568</v>
      </c>
      <c r="AP2228">
        <v>3</v>
      </c>
      <c r="AQ2228" t="s">
        <v>52</v>
      </c>
      <c r="AR2228" s="16">
        <v>44197</v>
      </c>
      <c r="AY2228" t="s">
        <v>52</v>
      </c>
      <c r="BF2228">
        <v>2</v>
      </c>
      <c r="BG2228">
        <v>4</v>
      </c>
      <c r="CC2228" t="s">
        <v>5402</v>
      </c>
      <c r="CD2228">
        <v>1</v>
      </c>
      <c r="CN2228" t="s">
        <v>4530</v>
      </c>
      <c r="CP2228" t="s">
        <v>6202</v>
      </c>
      <c r="CQ2228" t="s">
        <v>25304</v>
      </c>
    </row>
    <row r="2229" spans="1:99" x14ac:dyDescent="0.2">
      <c r="A2229" s="21" t="s">
        <v>25305</v>
      </c>
      <c r="B2229" t="s">
        <v>25306</v>
      </c>
      <c r="C2229" s="16">
        <v>42736</v>
      </c>
      <c r="D2229" t="s">
        <v>4501</v>
      </c>
      <c r="G2229" t="s">
        <v>25307</v>
      </c>
      <c r="H2229" t="s">
        <v>4503</v>
      </c>
      <c r="I2229" t="s">
        <v>60</v>
      </c>
      <c r="J2229" t="s">
        <v>57</v>
      </c>
      <c r="K2229" t="s">
        <v>5500</v>
      </c>
      <c r="L2229" t="s">
        <v>25308</v>
      </c>
      <c r="M2229">
        <v>153.57599999999999</v>
      </c>
      <c r="N2229" t="s">
        <v>4484</v>
      </c>
      <c r="S2229" t="s">
        <v>4485</v>
      </c>
      <c r="T2229" t="s">
        <v>25309</v>
      </c>
      <c r="U2229" t="s">
        <v>25310</v>
      </c>
      <c r="Z2229">
        <v>4</v>
      </c>
      <c r="AO2229" s="18">
        <v>44470</v>
      </c>
      <c r="AP2229">
        <v>3</v>
      </c>
      <c r="AQ2229" t="s">
        <v>61</v>
      </c>
      <c r="AR2229" s="16">
        <v>44005</v>
      </c>
      <c r="AY2229" t="s">
        <v>60</v>
      </c>
      <c r="BF2229">
        <v>1</v>
      </c>
      <c r="BG2229">
        <v>4</v>
      </c>
      <c r="CN2229" t="s">
        <v>4530</v>
      </c>
      <c r="CP2229" t="s">
        <v>4555</v>
      </c>
      <c r="CQ2229" t="s">
        <v>25311</v>
      </c>
    </row>
    <row r="2230" spans="1:99" x14ac:dyDescent="0.2">
      <c r="A2230" s="21" t="s">
        <v>3724</v>
      </c>
      <c r="B2230" t="s">
        <v>3726</v>
      </c>
      <c r="C2230" s="16">
        <v>41659</v>
      </c>
      <c r="D2230" t="s">
        <v>4476</v>
      </c>
      <c r="G2230" t="s">
        <v>25312</v>
      </c>
      <c r="H2230" t="s">
        <v>4503</v>
      </c>
      <c r="I2230" t="s">
        <v>97</v>
      </c>
      <c r="J2230" t="s">
        <v>3725</v>
      </c>
      <c r="K2230" t="s">
        <v>4506</v>
      </c>
      <c r="L2230" t="s">
        <v>3727</v>
      </c>
      <c r="M2230">
        <v>157.67400000000001</v>
      </c>
      <c r="N2230" t="s">
        <v>4484</v>
      </c>
      <c r="S2230" t="s">
        <v>4485</v>
      </c>
      <c r="T2230" t="s">
        <v>3728</v>
      </c>
      <c r="U2230" t="s">
        <v>25313</v>
      </c>
      <c r="W2230" t="s">
        <v>25314</v>
      </c>
      <c r="Z2230">
        <v>5</v>
      </c>
      <c r="AM2230">
        <v>1</v>
      </c>
      <c r="AN2230" t="s">
        <v>25315</v>
      </c>
      <c r="AO2230" s="18">
        <v>44470</v>
      </c>
      <c r="AP2230">
        <v>3</v>
      </c>
      <c r="AR2230" s="16">
        <v>42527</v>
      </c>
      <c r="AY2230" t="s">
        <v>97</v>
      </c>
      <c r="BG2230">
        <v>2</v>
      </c>
      <c r="CC2230" t="s">
        <v>4791</v>
      </c>
      <c r="CD2230">
        <v>3</v>
      </c>
      <c r="CP2230" t="s">
        <v>4679</v>
      </c>
      <c r="CQ2230" t="s">
        <v>25316</v>
      </c>
    </row>
    <row r="2231" spans="1:99" x14ac:dyDescent="0.2">
      <c r="A2231" s="21" t="s">
        <v>479</v>
      </c>
      <c r="B2231" t="s">
        <v>480</v>
      </c>
      <c r="C2231" s="16">
        <v>36526</v>
      </c>
      <c r="D2231" t="s">
        <v>4501</v>
      </c>
      <c r="E2231" t="s">
        <v>4612</v>
      </c>
      <c r="F2231" t="s">
        <v>53</v>
      </c>
      <c r="G2231" t="s">
        <v>25317</v>
      </c>
      <c r="H2231" t="s">
        <v>4503</v>
      </c>
      <c r="I2231" t="s">
        <v>44</v>
      </c>
      <c r="J2231" t="s">
        <v>478</v>
      </c>
      <c r="K2231" t="s">
        <v>4482</v>
      </c>
      <c r="L2231" t="s">
        <v>481</v>
      </c>
      <c r="M2231">
        <v>158.9</v>
      </c>
      <c r="N2231" t="s">
        <v>4484</v>
      </c>
      <c r="O2231" s="16">
        <v>44264</v>
      </c>
      <c r="P2231" t="s">
        <v>4476</v>
      </c>
      <c r="S2231" t="s">
        <v>4485</v>
      </c>
      <c r="T2231" t="s">
        <v>482</v>
      </c>
      <c r="U2231" t="s">
        <v>25318</v>
      </c>
      <c r="V2231" t="s">
        <v>25319</v>
      </c>
      <c r="W2231" t="s">
        <v>25320</v>
      </c>
      <c r="X2231" t="s">
        <v>25321</v>
      </c>
      <c r="Y2231">
        <v>330155807840</v>
      </c>
      <c r="Z2231">
        <v>2</v>
      </c>
      <c r="AM2231">
        <v>2</v>
      </c>
      <c r="AN2231" t="s">
        <v>25322</v>
      </c>
      <c r="AO2231" t="s">
        <v>4528</v>
      </c>
      <c r="AP2231">
        <v>4</v>
      </c>
      <c r="AQ2231" t="s">
        <v>203</v>
      </c>
      <c r="AR2231" s="16">
        <v>43500</v>
      </c>
      <c r="AY2231" t="s">
        <v>44</v>
      </c>
      <c r="AZ2231">
        <v>918261</v>
      </c>
      <c r="BA2231" t="s">
        <v>39</v>
      </c>
      <c r="BB2231">
        <v>918261</v>
      </c>
      <c r="BC2231">
        <v>918261</v>
      </c>
      <c r="BD2231" t="s">
        <v>39</v>
      </c>
      <c r="BE2231">
        <v>918261</v>
      </c>
      <c r="BF2231">
        <v>1</v>
      </c>
      <c r="BG2231">
        <v>3</v>
      </c>
      <c r="BH2231" t="s">
        <v>25323</v>
      </c>
      <c r="BI2231" t="s">
        <v>25324</v>
      </c>
      <c r="BJ2231" s="16">
        <v>44264</v>
      </c>
      <c r="BK2231" t="s">
        <v>4476</v>
      </c>
      <c r="BL2231">
        <v>100000000</v>
      </c>
      <c r="BM2231" t="s">
        <v>35</v>
      </c>
      <c r="BN2231">
        <v>118970712</v>
      </c>
      <c r="BO2231" t="s">
        <v>5195</v>
      </c>
      <c r="BP2231" t="s">
        <v>6796</v>
      </c>
      <c r="CC2231" t="s">
        <v>18613</v>
      </c>
      <c r="CD2231">
        <v>31</v>
      </c>
      <c r="CF2231">
        <v>0</v>
      </c>
      <c r="CG2231">
        <v>2</v>
      </c>
      <c r="CI2231" t="s">
        <v>4580</v>
      </c>
      <c r="CN2231" t="s">
        <v>4530</v>
      </c>
      <c r="CP2231" t="s">
        <v>25325</v>
      </c>
      <c r="CQ2231" t="s">
        <v>25326</v>
      </c>
      <c r="CR2231" t="s">
        <v>25327</v>
      </c>
      <c r="CS2231" t="s">
        <v>25328</v>
      </c>
      <c r="CT2231">
        <v>1</v>
      </c>
      <c r="CU2231">
        <v>21</v>
      </c>
    </row>
    <row r="2232" spans="1:99" x14ac:dyDescent="0.2">
      <c r="A2232" s="21" t="s">
        <v>25329</v>
      </c>
      <c r="B2232" t="s">
        <v>25330</v>
      </c>
      <c r="C2232" s="16">
        <v>43831</v>
      </c>
      <c r="D2232" t="s">
        <v>4501</v>
      </c>
      <c r="G2232" t="s">
        <v>25331</v>
      </c>
      <c r="H2232" t="s">
        <v>4503</v>
      </c>
      <c r="I2232" t="s">
        <v>5369</v>
      </c>
      <c r="J2232" t="s">
        <v>25332</v>
      </c>
      <c r="K2232" t="s">
        <v>5220</v>
      </c>
      <c r="L2232" t="s">
        <v>25333</v>
      </c>
      <c r="M2232">
        <v>162.21799999999999</v>
      </c>
      <c r="N2232" t="s">
        <v>4484</v>
      </c>
      <c r="S2232" t="s">
        <v>4485</v>
      </c>
      <c r="T2232" t="s">
        <v>25334</v>
      </c>
      <c r="W2232" t="s">
        <v>25335</v>
      </c>
      <c r="AO2232" s="18">
        <v>44470</v>
      </c>
      <c r="AP2232">
        <v>3</v>
      </c>
      <c r="AR2232" s="16">
        <v>44215</v>
      </c>
      <c r="BG2232">
        <v>3</v>
      </c>
      <c r="CN2232" t="s">
        <v>4530</v>
      </c>
      <c r="CP2232" t="s">
        <v>4581</v>
      </c>
      <c r="CQ2232" t="s">
        <v>25336</v>
      </c>
    </row>
    <row r="2233" spans="1:99" x14ac:dyDescent="0.2">
      <c r="A2233" s="21" t="s">
        <v>3571</v>
      </c>
      <c r="B2233" t="s">
        <v>3573</v>
      </c>
      <c r="C2233" s="16">
        <v>41640</v>
      </c>
      <c r="D2233" t="s">
        <v>4501</v>
      </c>
      <c r="F2233" t="s">
        <v>53</v>
      </c>
      <c r="G2233" t="s">
        <v>25337</v>
      </c>
      <c r="H2233" t="s">
        <v>4503</v>
      </c>
      <c r="I2233" t="s">
        <v>5064</v>
      </c>
      <c r="J2233" t="s">
        <v>3572</v>
      </c>
      <c r="K2233" t="s">
        <v>4506</v>
      </c>
      <c r="L2233" t="s">
        <v>3574</v>
      </c>
      <c r="M2233">
        <v>162.928</v>
      </c>
      <c r="N2233" t="s">
        <v>4484</v>
      </c>
      <c r="S2233" t="s">
        <v>4485</v>
      </c>
      <c r="T2233" t="s">
        <v>3575</v>
      </c>
      <c r="W2233" t="s">
        <v>25338</v>
      </c>
      <c r="X2233" t="s">
        <v>25339</v>
      </c>
      <c r="Y2233" t="s">
        <v>25340</v>
      </c>
      <c r="AM2233">
        <v>2</v>
      </c>
      <c r="AN2233" t="s">
        <v>25341</v>
      </c>
      <c r="AO2233" s="17">
        <v>18568</v>
      </c>
      <c r="AP2233">
        <v>3</v>
      </c>
      <c r="AR2233" s="16">
        <v>43865</v>
      </c>
      <c r="AY2233" t="s">
        <v>5064</v>
      </c>
      <c r="BF2233">
        <v>1</v>
      </c>
      <c r="BG2233">
        <v>2</v>
      </c>
      <c r="CC2233" t="s">
        <v>4579</v>
      </c>
      <c r="CD2233">
        <v>11</v>
      </c>
      <c r="CP2233" t="s">
        <v>8877</v>
      </c>
      <c r="CQ2233" t="s">
        <v>25342</v>
      </c>
      <c r="CU2233">
        <v>15</v>
      </c>
    </row>
    <row r="2234" spans="1:99" x14ac:dyDescent="0.2">
      <c r="A2234" s="21" t="s">
        <v>3348</v>
      </c>
      <c r="B2234" t="s">
        <v>3350</v>
      </c>
      <c r="C2234" s="16">
        <v>42491</v>
      </c>
      <c r="D2234" t="s">
        <v>4476</v>
      </c>
      <c r="E2234" t="s">
        <v>4881</v>
      </c>
      <c r="G2234" t="s">
        <v>25343</v>
      </c>
      <c r="H2234" t="s">
        <v>4503</v>
      </c>
      <c r="I2234" t="s">
        <v>52</v>
      </c>
      <c r="J2234" t="s">
        <v>3349</v>
      </c>
      <c r="K2234" t="s">
        <v>4506</v>
      </c>
      <c r="L2234" t="s">
        <v>3351</v>
      </c>
      <c r="M2234">
        <v>164.84100000000001</v>
      </c>
      <c r="N2234" t="s">
        <v>6289</v>
      </c>
      <c r="O2234" s="16">
        <v>43399</v>
      </c>
      <c r="P2234" t="s">
        <v>4476</v>
      </c>
      <c r="R2234" t="s">
        <v>6290</v>
      </c>
      <c r="S2234" t="s">
        <v>4485</v>
      </c>
      <c r="U2234" t="s">
        <v>25344</v>
      </c>
      <c r="V2234" t="s">
        <v>25345</v>
      </c>
      <c r="W2234" t="s">
        <v>25346</v>
      </c>
      <c r="X2234" t="s">
        <v>25347</v>
      </c>
      <c r="Z2234">
        <v>7</v>
      </c>
      <c r="AM2234">
        <v>2</v>
      </c>
      <c r="AN2234" t="s">
        <v>25348</v>
      </c>
      <c r="AO2234" s="18">
        <v>44470</v>
      </c>
      <c r="AP2234">
        <v>3</v>
      </c>
      <c r="AQ2234" t="s">
        <v>203</v>
      </c>
      <c r="AR2234" s="16">
        <v>42887</v>
      </c>
      <c r="AY2234" t="s">
        <v>52</v>
      </c>
      <c r="BF2234">
        <v>1</v>
      </c>
      <c r="BG2234">
        <v>4</v>
      </c>
      <c r="BH2234" t="s">
        <v>3157</v>
      </c>
      <c r="BI2234" t="s">
        <v>3159</v>
      </c>
      <c r="BJ2234" s="16">
        <v>43399</v>
      </c>
      <c r="BK2234" t="s">
        <v>4476</v>
      </c>
      <c r="BO2234" t="s">
        <v>5195</v>
      </c>
      <c r="CP2234" t="s">
        <v>10075</v>
      </c>
      <c r="CQ2234" t="s">
        <v>25349</v>
      </c>
      <c r="CR2234" t="s">
        <v>25350</v>
      </c>
      <c r="CS2234" t="s">
        <v>25351</v>
      </c>
      <c r="CU2234">
        <v>17</v>
      </c>
    </row>
    <row r="2235" spans="1:99" x14ac:dyDescent="0.2">
      <c r="A2235" s="21" t="s">
        <v>4348</v>
      </c>
      <c r="B2235" t="s">
        <v>4350</v>
      </c>
      <c r="C2235" s="16">
        <v>38718</v>
      </c>
      <c r="D2235" t="s">
        <v>4501</v>
      </c>
      <c r="G2235" t="s">
        <v>25352</v>
      </c>
      <c r="H2235" t="s">
        <v>4503</v>
      </c>
      <c r="I2235" t="s">
        <v>34</v>
      </c>
      <c r="J2235" t="s">
        <v>4349</v>
      </c>
      <c r="K2235" t="s">
        <v>25353</v>
      </c>
      <c r="L2235" t="s">
        <v>4351</v>
      </c>
      <c r="M2235">
        <v>166.53</v>
      </c>
      <c r="N2235" t="s">
        <v>4484</v>
      </c>
      <c r="S2235" t="s">
        <v>4485</v>
      </c>
      <c r="T2235" t="s">
        <v>4352</v>
      </c>
      <c r="U2235" t="s">
        <v>25354</v>
      </c>
      <c r="V2235" t="s">
        <v>25355</v>
      </c>
      <c r="W2235" t="s">
        <v>25356</v>
      </c>
      <c r="Z2235">
        <v>29</v>
      </c>
      <c r="AM2235">
        <v>1</v>
      </c>
      <c r="AN2235" t="s">
        <v>25357</v>
      </c>
      <c r="AO2235" s="17">
        <v>18568</v>
      </c>
      <c r="AP2235">
        <v>3</v>
      </c>
      <c r="AQ2235" t="s">
        <v>36</v>
      </c>
      <c r="AR2235" s="16">
        <v>39479</v>
      </c>
      <c r="AS2235">
        <v>2000000</v>
      </c>
      <c r="AT2235" t="s">
        <v>39</v>
      </c>
      <c r="AU2235">
        <v>2000000</v>
      </c>
      <c r="AV2235">
        <v>2000000</v>
      </c>
      <c r="AW2235" t="s">
        <v>39</v>
      </c>
      <c r="AX2235">
        <v>2000000</v>
      </c>
      <c r="AY2235" t="s">
        <v>34</v>
      </c>
      <c r="AZ2235">
        <v>4800000</v>
      </c>
      <c r="BA2235" t="s">
        <v>39</v>
      </c>
      <c r="BB2235">
        <v>4800000</v>
      </c>
      <c r="BC2235">
        <v>4800000</v>
      </c>
      <c r="BD2235" t="s">
        <v>39</v>
      </c>
      <c r="BE2235">
        <v>4800000</v>
      </c>
      <c r="BG2235">
        <v>3</v>
      </c>
      <c r="CF2235">
        <v>1</v>
      </c>
      <c r="CG2235">
        <v>2</v>
      </c>
      <c r="CH2235" t="s">
        <v>4629</v>
      </c>
    </row>
    <row r="2236" spans="1:99" x14ac:dyDescent="0.2">
      <c r="A2236" s="21" t="s">
        <v>25358</v>
      </c>
      <c r="B2236" t="s">
        <v>25359</v>
      </c>
      <c r="C2236" s="16">
        <v>42461</v>
      </c>
      <c r="D2236" t="s">
        <v>4546</v>
      </c>
      <c r="G2236" t="s">
        <v>25360</v>
      </c>
      <c r="H2236" t="s">
        <v>4503</v>
      </c>
      <c r="I2236" t="s">
        <v>213</v>
      </c>
      <c r="J2236" t="s">
        <v>25361</v>
      </c>
      <c r="K2236" t="s">
        <v>4945</v>
      </c>
      <c r="L2236" t="s">
        <v>25362</v>
      </c>
      <c r="M2236">
        <v>197.108</v>
      </c>
      <c r="N2236" t="s">
        <v>4484</v>
      </c>
      <c r="S2236" t="s">
        <v>4485</v>
      </c>
      <c r="T2236" t="s">
        <v>25363</v>
      </c>
      <c r="U2236" t="s">
        <v>25364</v>
      </c>
      <c r="V2236" t="s">
        <v>25365</v>
      </c>
      <c r="W2236" t="s">
        <v>25366</v>
      </c>
      <c r="X2236" t="s">
        <v>25367</v>
      </c>
      <c r="Y2236" t="s">
        <v>25368</v>
      </c>
      <c r="Z2236">
        <v>1</v>
      </c>
      <c r="AM2236">
        <v>1</v>
      </c>
      <c r="AN2236" t="s">
        <v>25369</v>
      </c>
      <c r="AO2236" s="18">
        <v>44470</v>
      </c>
      <c r="AP2236">
        <v>4</v>
      </c>
      <c r="AQ2236" t="s">
        <v>52</v>
      </c>
      <c r="AR2236" s="16">
        <v>43176</v>
      </c>
      <c r="AY2236" t="s">
        <v>213</v>
      </c>
      <c r="BG2236">
        <v>5</v>
      </c>
      <c r="CC2236" t="s">
        <v>5151</v>
      </c>
      <c r="CD2236">
        <v>2</v>
      </c>
      <c r="CN2236" t="s">
        <v>4530</v>
      </c>
      <c r="CP2236" t="s">
        <v>25370</v>
      </c>
      <c r="CQ2236" t="s">
        <v>25371</v>
      </c>
    </row>
    <row r="2237" spans="1:99" x14ac:dyDescent="0.2">
      <c r="A2237" s="21" t="s">
        <v>25372</v>
      </c>
      <c r="B2237" t="s">
        <v>25373</v>
      </c>
      <c r="C2237" s="16">
        <v>42614</v>
      </c>
      <c r="D2237" t="s">
        <v>4546</v>
      </c>
      <c r="G2237" t="s">
        <v>25374</v>
      </c>
      <c r="H2237" t="s">
        <v>4503</v>
      </c>
      <c r="I2237" t="s">
        <v>97</v>
      </c>
      <c r="J2237" t="s">
        <v>21848</v>
      </c>
      <c r="K2237" t="s">
        <v>5564</v>
      </c>
      <c r="L2237" t="s">
        <v>25375</v>
      </c>
      <c r="M2237">
        <v>205.56100000000001</v>
      </c>
      <c r="N2237" t="s">
        <v>4484</v>
      </c>
      <c r="S2237" t="s">
        <v>4485</v>
      </c>
      <c r="T2237" t="s">
        <v>25376</v>
      </c>
      <c r="U2237" t="s">
        <v>25377</v>
      </c>
      <c r="V2237" t="s">
        <v>25378</v>
      </c>
      <c r="W2237" t="s">
        <v>25379</v>
      </c>
      <c r="X2237" t="s">
        <v>25380</v>
      </c>
      <c r="Z2237">
        <v>51</v>
      </c>
      <c r="AM2237">
        <v>1</v>
      </c>
      <c r="AN2237" t="s">
        <v>25381</v>
      </c>
      <c r="AO2237" s="17">
        <v>18568</v>
      </c>
      <c r="AP2237">
        <v>3</v>
      </c>
      <c r="AR2237" s="16">
        <v>44008</v>
      </c>
      <c r="AY2237" t="s">
        <v>97</v>
      </c>
      <c r="BF2237">
        <v>1</v>
      </c>
      <c r="BG2237">
        <v>2</v>
      </c>
      <c r="CP2237" t="s">
        <v>7004</v>
      </c>
      <c r="CQ2237" t="s">
        <v>25382</v>
      </c>
      <c r="CU2237">
        <v>20</v>
      </c>
    </row>
    <row r="2238" spans="1:99" x14ac:dyDescent="0.2">
      <c r="A2238" s="21" t="s">
        <v>25383</v>
      </c>
      <c r="B2238" t="s">
        <v>25384</v>
      </c>
      <c r="C2238" s="16">
        <v>43160</v>
      </c>
      <c r="D2238" t="s">
        <v>4546</v>
      </c>
      <c r="F2238" t="s">
        <v>77</v>
      </c>
      <c r="G2238" t="s">
        <v>25385</v>
      </c>
      <c r="H2238" t="s">
        <v>4503</v>
      </c>
      <c r="I2238" t="s">
        <v>97</v>
      </c>
      <c r="J2238" t="s">
        <v>3538</v>
      </c>
      <c r="K2238" t="s">
        <v>4696</v>
      </c>
      <c r="L2238" t="s">
        <v>25386</v>
      </c>
      <c r="M2238">
        <v>208.22300000000001</v>
      </c>
      <c r="N2238" t="s">
        <v>4484</v>
      </c>
      <c r="S2238" t="s">
        <v>4485</v>
      </c>
      <c r="T2238" t="s">
        <v>25387</v>
      </c>
      <c r="W2238" t="s">
        <v>25388</v>
      </c>
      <c r="X2238" t="s">
        <v>25389</v>
      </c>
      <c r="AM2238">
        <v>1</v>
      </c>
      <c r="AN2238" t="s">
        <v>25390</v>
      </c>
      <c r="AO2238" t="s">
        <v>4692</v>
      </c>
      <c r="AP2238">
        <v>3</v>
      </c>
      <c r="AR2238" s="16">
        <v>43922</v>
      </c>
      <c r="AY2238" t="s">
        <v>97</v>
      </c>
      <c r="BG2238">
        <v>2</v>
      </c>
      <c r="CN2238" t="s">
        <v>4530</v>
      </c>
      <c r="CP2238" t="s">
        <v>4739</v>
      </c>
      <c r="CQ2238" t="s">
        <v>25391</v>
      </c>
    </row>
    <row r="2239" spans="1:99" x14ac:dyDescent="0.2">
      <c r="A2239" s="21" t="s">
        <v>25392</v>
      </c>
      <c r="B2239" t="s">
        <v>25393</v>
      </c>
      <c r="C2239" s="16">
        <v>41275</v>
      </c>
      <c r="D2239" t="s">
        <v>4501</v>
      </c>
      <c r="E2239" t="s">
        <v>4477</v>
      </c>
      <c r="G2239" t="s">
        <v>25394</v>
      </c>
      <c r="H2239" t="s">
        <v>4503</v>
      </c>
      <c r="I2239" t="s">
        <v>52</v>
      </c>
      <c r="J2239" t="s">
        <v>25395</v>
      </c>
      <c r="K2239" t="s">
        <v>25396</v>
      </c>
      <c r="L2239" t="s">
        <v>25397</v>
      </c>
      <c r="M2239">
        <v>208.465</v>
      </c>
      <c r="N2239" t="s">
        <v>4484</v>
      </c>
      <c r="S2239" t="s">
        <v>4485</v>
      </c>
      <c r="T2239" t="s">
        <v>25398</v>
      </c>
      <c r="W2239" t="s">
        <v>25399</v>
      </c>
      <c r="X2239" t="s">
        <v>25400</v>
      </c>
      <c r="Y2239" t="s">
        <v>25401</v>
      </c>
      <c r="AM2239">
        <v>2</v>
      </c>
      <c r="AN2239" t="s">
        <v>25402</v>
      </c>
      <c r="AO2239" s="17">
        <v>18568</v>
      </c>
      <c r="AP2239">
        <v>3</v>
      </c>
      <c r="AQ2239" t="s">
        <v>52</v>
      </c>
      <c r="AR2239" s="16">
        <v>43435</v>
      </c>
      <c r="AY2239" t="s">
        <v>52</v>
      </c>
      <c r="BG2239">
        <v>2</v>
      </c>
      <c r="CJ2239">
        <v>751</v>
      </c>
      <c r="CK2239" t="s">
        <v>39</v>
      </c>
      <c r="CL2239">
        <v>751</v>
      </c>
      <c r="CN2239" t="s">
        <v>4530</v>
      </c>
      <c r="CP2239" t="s">
        <v>25403</v>
      </c>
      <c r="CQ2239" t="s">
        <v>25404</v>
      </c>
      <c r="CT2239">
        <v>1</v>
      </c>
    </row>
    <row r="2240" spans="1:99" x14ac:dyDescent="0.2">
      <c r="A2240" s="21" t="s">
        <v>3814</v>
      </c>
      <c r="B2240" t="s">
        <v>3816</v>
      </c>
      <c r="C2240" s="16">
        <v>41795</v>
      </c>
      <c r="D2240" t="s">
        <v>4476</v>
      </c>
      <c r="H2240" t="s">
        <v>4503</v>
      </c>
      <c r="I2240" t="s">
        <v>5064</v>
      </c>
      <c r="J2240" t="s">
        <v>3815</v>
      </c>
      <c r="K2240" t="s">
        <v>4506</v>
      </c>
      <c r="L2240" t="s">
        <v>3817</v>
      </c>
      <c r="M2240">
        <v>220.989</v>
      </c>
      <c r="N2240" t="s">
        <v>4484</v>
      </c>
      <c r="S2240" t="s">
        <v>4485</v>
      </c>
      <c r="T2240" t="s">
        <v>3818</v>
      </c>
      <c r="U2240" t="s">
        <v>25405</v>
      </c>
      <c r="V2240" t="s">
        <v>25406</v>
      </c>
      <c r="W2240" t="s">
        <v>25407</v>
      </c>
      <c r="Z2240">
        <v>2</v>
      </c>
      <c r="AM2240">
        <v>2</v>
      </c>
      <c r="AN2240" t="s">
        <v>25408</v>
      </c>
      <c r="AO2240" s="18">
        <v>44470</v>
      </c>
      <c r="AP2240">
        <v>3</v>
      </c>
      <c r="AR2240" s="16">
        <v>44035</v>
      </c>
      <c r="AY2240" t="s">
        <v>5064</v>
      </c>
      <c r="BF2240">
        <v>3</v>
      </c>
      <c r="BG2240">
        <v>3</v>
      </c>
      <c r="CC2240" t="s">
        <v>4991</v>
      </c>
      <c r="CD2240">
        <v>3</v>
      </c>
      <c r="CP2240" t="s">
        <v>25409</v>
      </c>
      <c r="CQ2240" t="s">
        <v>25410</v>
      </c>
      <c r="CU2240">
        <v>17</v>
      </c>
    </row>
    <row r="2241" spans="1:99" x14ac:dyDescent="0.2">
      <c r="A2241" s="21" t="s">
        <v>4318</v>
      </c>
      <c r="B2241" t="s">
        <v>4319</v>
      </c>
      <c r="C2241" s="16">
        <v>38353</v>
      </c>
      <c r="D2241" t="s">
        <v>4501</v>
      </c>
      <c r="F2241" t="s">
        <v>53</v>
      </c>
      <c r="G2241" t="s">
        <v>25411</v>
      </c>
      <c r="H2241" t="s">
        <v>4503</v>
      </c>
      <c r="I2241" t="s">
        <v>97</v>
      </c>
      <c r="J2241" t="s">
        <v>2867</v>
      </c>
      <c r="K2241" t="s">
        <v>4506</v>
      </c>
      <c r="L2241" t="s">
        <v>4320</v>
      </c>
      <c r="M2241">
        <v>227.95500000000001</v>
      </c>
      <c r="N2241" t="s">
        <v>4484</v>
      </c>
      <c r="S2241" t="s">
        <v>4485</v>
      </c>
      <c r="T2241" t="s">
        <v>4321</v>
      </c>
      <c r="U2241" t="s">
        <v>25412</v>
      </c>
      <c r="V2241" t="s">
        <v>25413</v>
      </c>
      <c r="W2241" t="s">
        <v>25414</v>
      </c>
      <c r="Y2241" t="s">
        <v>25415</v>
      </c>
      <c r="Z2241">
        <v>16</v>
      </c>
      <c r="AM2241">
        <v>2</v>
      </c>
      <c r="AN2241" t="s">
        <v>25416</v>
      </c>
      <c r="AO2241" s="17">
        <v>18568</v>
      </c>
      <c r="AP2241">
        <v>3</v>
      </c>
      <c r="AR2241" s="16">
        <v>40205</v>
      </c>
      <c r="AS2241">
        <v>958540</v>
      </c>
      <c r="AT2241" t="s">
        <v>39</v>
      </c>
      <c r="AU2241">
        <v>958540</v>
      </c>
      <c r="AV2241">
        <v>958540</v>
      </c>
      <c r="AW2241" t="s">
        <v>39</v>
      </c>
      <c r="AX2241">
        <v>958540</v>
      </c>
      <c r="AY2241" t="s">
        <v>97</v>
      </c>
      <c r="AZ2241">
        <v>6158540</v>
      </c>
      <c r="BA2241" t="s">
        <v>39</v>
      </c>
      <c r="BB2241">
        <v>6158540</v>
      </c>
      <c r="BC2241">
        <v>6158540</v>
      </c>
      <c r="BD2241" t="s">
        <v>39</v>
      </c>
      <c r="BE2241">
        <v>6158540</v>
      </c>
      <c r="BF2241">
        <v>2</v>
      </c>
      <c r="BG2241">
        <v>3</v>
      </c>
      <c r="CC2241" t="s">
        <v>4791</v>
      </c>
      <c r="CD2241">
        <v>2</v>
      </c>
      <c r="CP2241" t="s">
        <v>4555</v>
      </c>
      <c r="CQ2241" t="s">
        <v>25417</v>
      </c>
      <c r="CU2241">
        <v>29</v>
      </c>
    </row>
    <row r="2242" spans="1:99" x14ac:dyDescent="0.2">
      <c r="A2242" s="21" t="s">
        <v>4294</v>
      </c>
      <c r="B2242" t="s">
        <v>4296</v>
      </c>
      <c r="C2242" s="16">
        <v>37622</v>
      </c>
      <c r="D2242" t="s">
        <v>4501</v>
      </c>
      <c r="E2242" t="s">
        <v>4881</v>
      </c>
      <c r="G2242" t="s">
        <v>25418</v>
      </c>
      <c r="H2242" t="s">
        <v>4503</v>
      </c>
      <c r="I2242" t="s">
        <v>5181</v>
      </c>
      <c r="J2242" t="s">
        <v>4295</v>
      </c>
      <c r="K2242" t="s">
        <v>4506</v>
      </c>
      <c r="L2242" t="s">
        <v>4297</v>
      </c>
      <c r="M2242">
        <v>232.631</v>
      </c>
      <c r="N2242" t="s">
        <v>4484</v>
      </c>
      <c r="O2242" s="16">
        <v>43052</v>
      </c>
      <c r="P2242" t="s">
        <v>4476</v>
      </c>
      <c r="S2242" t="s">
        <v>4485</v>
      </c>
      <c r="T2242" t="s">
        <v>4298</v>
      </c>
      <c r="U2242" t="s">
        <v>25419</v>
      </c>
      <c r="W2242" t="s">
        <v>25420</v>
      </c>
      <c r="X2242" t="s">
        <v>25421</v>
      </c>
      <c r="Y2242" t="s">
        <v>25422</v>
      </c>
      <c r="Z2242">
        <v>65</v>
      </c>
      <c r="AM2242">
        <v>1</v>
      </c>
      <c r="AN2242" t="s">
        <v>25423</v>
      </c>
      <c r="AO2242" t="s">
        <v>4692</v>
      </c>
      <c r="AP2242">
        <v>3</v>
      </c>
      <c r="AQ2242" t="s">
        <v>203</v>
      </c>
      <c r="AR2242" s="16">
        <v>40647</v>
      </c>
      <c r="AS2242">
        <v>70000000</v>
      </c>
      <c r="AT2242" t="s">
        <v>39</v>
      </c>
      <c r="AU2242">
        <v>70000000</v>
      </c>
      <c r="AY2242" t="s">
        <v>44</v>
      </c>
      <c r="AZ2242">
        <v>10000000</v>
      </c>
      <c r="BA2242" t="s">
        <v>39</v>
      </c>
      <c r="BB2242">
        <v>10000000</v>
      </c>
      <c r="BC2242">
        <v>80000000</v>
      </c>
      <c r="BD2242" t="s">
        <v>39</v>
      </c>
      <c r="BE2242">
        <v>80000000</v>
      </c>
      <c r="BF2242">
        <v>2</v>
      </c>
      <c r="BG2242">
        <v>3</v>
      </c>
      <c r="BH2242" t="s">
        <v>25424</v>
      </c>
      <c r="BI2242" t="s">
        <v>25425</v>
      </c>
      <c r="BJ2242" s="16">
        <v>43052</v>
      </c>
      <c r="BK2242" t="s">
        <v>4476</v>
      </c>
      <c r="BO2242" t="s">
        <v>5195</v>
      </c>
      <c r="CC2242" t="s">
        <v>4939</v>
      </c>
      <c r="CD2242">
        <v>1</v>
      </c>
      <c r="CP2242" t="s">
        <v>25112</v>
      </c>
      <c r="CQ2242" t="s">
        <v>25426</v>
      </c>
      <c r="CR2242" t="s">
        <v>25427</v>
      </c>
      <c r="CS2242" t="s">
        <v>25428</v>
      </c>
      <c r="CU2242">
        <v>11</v>
      </c>
    </row>
    <row r="2243" spans="1:99" x14ac:dyDescent="0.2">
      <c r="A2243" s="21" t="s">
        <v>4327</v>
      </c>
      <c r="B2243" t="s">
        <v>4329</v>
      </c>
      <c r="C2243" s="16">
        <v>38353</v>
      </c>
      <c r="D2243" t="s">
        <v>4501</v>
      </c>
      <c r="E2243" t="s">
        <v>4881</v>
      </c>
      <c r="G2243" t="s">
        <v>25429</v>
      </c>
      <c r="H2243" t="s">
        <v>4503</v>
      </c>
      <c r="I2243" t="s">
        <v>34</v>
      </c>
      <c r="J2243" t="s">
        <v>4328</v>
      </c>
      <c r="K2243" t="s">
        <v>10950</v>
      </c>
      <c r="L2243" t="s">
        <v>4330</v>
      </c>
      <c r="M2243">
        <v>252.05099999999999</v>
      </c>
      <c r="N2243" t="s">
        <v>4484</v>
      </c>
      <c r="O2243" s="16">
        <v>40900</v>
      </c>
      <c r="P2243" t="s">
        <v>4476</v>
      </c>
      <c r="S2243" t="s">
        <v>4485</v>
      </c>
      <c r="T2243" t="s">
        <v>4331</v>
      </c>
      <c r="U2243" t="s">
        <v>25430</v>
      </c>
      <c r="V2243" t="s">
        <v>25431</v>
      </c>
      <c r="W2243" t="s">
        <v>25432</v>
      </c>
      <c r="Y2243" t="s">
        <v>25433</v>
      </c>
      <c r="Z2243">
        <v>1</v>
      </c>
      <c r="AO2243" s="17">
        <v>18568</v>
      </c>
      <c r="AP2243">
        <v>4</v>
      </c>
      <c r="AQ2243" t="s">
        <v>203</v>
      </c>
      <c r="AR2243" s="16">
        <v>39926</v>
      </c>
      <c r="AS2243">
        <v>2340000</v>
      </c>
      <c r="AT2243" t="s">
        <v>39</v>
      </c>
      <c r="AU2243">
        <v>2340000</v>
      </c>
      <c r="AV2243">
        <v>2340000</v>
      </c>
      <c r="AW2243" t="s">
        <v>39</v>
      </c>
      <c r="AX2243">
        <v>2340000</v>
      </c>
      <c r="AY2243" t="s">
        <v>34</v>
      </c>
      <c r="AZ2243">
        <v>24690000</v>
      </c>
      <c r="BA2243" t="s">
        <v>39</v>
      </c>
      <c r="BB2243">
        <v>24690000</v>
      </c>
      <c r="BC2243">
        <v>24690000</v>
      </c>
      <c r="BD2243" t="s">
        <v>39</v>
      </c>
      <c r="BE2243">
        <v>24690000</v>
      </c>
      <c r="BG2243">
        <v>3</v>
      </c>
      <c r="BH2243" t="s">
        <v>25434</v>
      </c>
      <c r="BI2243" t="s">
        <v>25435</v>
      </c>
      <c r="BJ2243" s="16">
        <v>40900</v>
      </c>
      <c r="BK2243" t="s">
        <v>4476</v>
      </c>
      <c r="BO2243" t="s">
        <v>5195</v>
      </c>
      <c r="CP2243" t="s">
        <v>25436</v>
      </c>
      <c r="CQ2243" t="s">
        <v>4347</v>
      </c>
      <c r="CR2243" t="s">
        <v>25437</v>
      </c>
      <c r="CS2243" t="s">
        <v>25438</v>
      </c>
      <c r="CU2243">
        <v>8</v>
      </c>
    </row>
    <row r="2244" spans="1:99" x14ac:dyDescent="0.2">
      <c r="A2244" s="21" t="s">
        <v>25439</v>
      </c>
      <c r="B2244" t="s">
        <v>25440</v>
      </c>
      <c r="C2244" s="16">
        <v>36161</v>
      </c>
      <c r="D2244" t="s">
        <v>4501</v>
      </c>
      <c r="G2244" t="s">
        <v>25441</v>
      </c>
      <c r="H2244" t="s">
        <v>4503</v>
      </c>
      <c r="J2244" t="s">
        <v>25442</v>
      </c>
      <c r="K2244" t="s">
        <v>5500</v>
      </c>
      <c r="L2244" t="s">
        <v>25443</v>
      </c>
      <c r="M2244">
        <v>31.763999999999999</v>
      </c>
      <c r="N2244" t="s">
        <v>4484</v>
      </c>
      <c r="S2244" t="s">
        <v>4485</v>
      </c>
      <c r="T2244" t="s">
        <v>25444</v>
      </c>
      <c r="W2244" t="s">
        <v>25445</v>
      </c>
      <c r="X2244" t="s">
        <v>25446</v>
      </c>
      <c r="Y2244">
        <v>34917811638</v>
      </c>
      <c r="Z2244">
        <v>2</v>
      </c>
      <c r="AB2244" t="s">
        <v>4492</v>
      </c>
      <c r="AD2244">
        <v>19</v>
      </c>
      <c r="AE2244">
        <v>19</v>
      </c>
      <c r="AG2244">
        <v>0</v>
      </c>
      <c r="AH2244">
        <v>4</v>
      </c>
      <c r="AI2244">
        <v>4</v>
      </c>
      <c r="AO2244" s="18">
        <v>44470</v>
      </c>
      <c r="CN2244" t="s">
        <v>4530</v>
      </c>
      <c r="CP2244" t="s">
        <v>20105</v>
      </c>
    </row>
    <row r="2245" spans="1:99" x14ac:dyDescent="0.2">
      <c r="A2245" s="21" t="s">
        <v>25447</v>
      </c>
      <c r="B2245" t="s">
        <v>25448</v>
      </c>
      <c r="C2245" s="16">
        <v>40909</v>
      </c>
      <c r="D2245" t="s">
        <v>4501</v>
      </c>
      <c r="G2245" t="s">
        <v>25449</v>
      </c>
      <c r="H2245" t="s">
        <v>4503</v>
      </c>
      <c r="J2245" t="s">
        <v>25450</v>
      </c>
      <c r="K2245" t="s">
        <v>25451</v>
      </c>
      <c r="L2245" t="s">
        <v>25452</v>
      </c>
      <c r="M2245">
        <v>67.787000000000006</v>
      </c>
      <c r="N2245" t="s">
        <v>4484</v>
      </c>
      <c r="S2245" t="s">
        <v>4485</v>
      </c>
      <c r="T2245" t="s">
        <v>25453</v>
      </c>
      <c r="W2245" t="s">
        <v>25454</v>
      </c>
      <c r="X2245" t="s">
        <v>25455</v>
      </c>
      <c r="Y2245">
        <v>35679985851</v>
      </c>
      <c r="Z2245">
        <v>8</v>
      </c>
      <c r="AB2245" t="s">
        <v>25456</v>
      </c>
      <c r="AC2245" t="s">
        <v>5814</v>
      </c>
      <c r="AD2245">
        <v>12</v>
      </c>
      <c r="AE2245">
        <v>16</v>
      </c>
      <c r="AF2245">
        <v>7</v>
      </c>
      <c r="AH2245">
        <v>5</v>
      </c>
      <c r="AI2245">
        <v>5</v>
      </c>
      <c r="AM2245">
        <v>1</v>
      </c>
      <c r="AN2245" t="s">
        <v>14226</v>
      </c>
      <c r="AO2245" s="18">
        <v>44470</v>
      </c>
      <c r="CF2245">
        <v>0</v>
      </c>
      <c r="CG2245">
        <v>9</v>
      </c>
      <c r="CI2245" t="s">
        <v>4498</v>
      </c>
    </row>
    <row r="2246" spans="1:99" x14ac:dyDescent="0.2">
      <c r="A2246" s="21" t="s">
        <v>25457</v>
      </c>
      <c r="B2246" t="s">
        <v>25458</v>
      </c>
      <c r="C2246" s="16">
        <v>43735</v>
      </c>
      <c r="D2246" t="s">
        <v>4476</v>
      </c>
      <c r="G2246" t="s">
        <v>25459</v>
      </c>
      <c r="H2246" t="s">
        <v>4503</v>
      </c>
      <c r="J2246" t="s">
        <v>135</v>
      </c>
      <c r="K2246" t="s">
        <v>6538</v>
      </c>
      <c r="L2246" t="s">
        <v>25460</v>
      </c>
      <c r="M2246">
        <v>78.049000000000007</v>
      </c>
      <c r="N2246" t="s">
        <v>4484</v>
      </c>
      <c r="S2246" t="s">
        <v>4485</v>
      </c>
      <c r="T2246" t="s">
        <v>25461</v>
      </c>
      <c r="W2246" t="s">
        <v>25462</v>
      </c>
      <c r="X2246" t="s">
        <v>25463</v>
      </c>
      <c r="AB2246" t="s">
        <v>25464</v>
      </c>
      <c r="AC2246" t="s">
        <v>25465</v>
      </c>
      <c r="AD2246">
        <v>19</v>
      </c>
      <c r="AE2246">
        <v>19</v>
      </c>
      <c r="AH2246">
        <v>2</v>
      </c>
      <c r="AI2246">
        <v>2</v>
      </c>
      <c r="AM2246">
        <v>2</v>
      </c>
      <c r="AN2246" t="s">
        <v>25466</v>
      </c>
      <c r="AO2246" s="18">
        <v>44470</v>
      </c>
      <c r="CN2246" t="s">
        <v>5008</v>
      </c>
      <c r="CP2246" t="s">
        <v>4555</v>
      </c>
    </row>
    <row r="2247" spans="1:99" x14ac:dyDescent="0.2">
      <c r="A2247" s="21" t="s">
        <v>25467</v>
      </c>
      <c r="B2247" t="s">
        <v>25468</v>
      </c>
      <c r="C2247" s="16">
        <v>43466</v>
      </c>
      <c r="D2247" t="s">
        <v>4501</v>
      </c>
      <c r="G2247" t="s">
        <v>25469</v>
      </c>
      <c r="H2247" t="s">
        <v>4503</v>
      </c>
      <c r="J2247" t="s">
        <v>25470</v>
      </c>
      <c r="K2247" t="s">
        <v>4768</v>
      </c>
      <c r="L2247" t="s">
        <v>25471</v>
      </c>
      <c r="M2247">
        <v>80.307000000000002</v>
      </c>
      <c r="N2247" t="s">
        <v>4484</v>
      </c>
      <c r="S2247" t="s">
        <v>4485</v>
      </c>
      <c r="T2247" t="s">
        <v>25472</v>
      </c>
      <c r="W2247" t="s">
        <v>25473</v>
      </c>
      <c r="X2247" t="s">
        <v>25474</v>
      </c>
      <c r="Z2247">
        <v>1</v>
      </c>
      <c r="AB2247" t="s">
        <v>5882</v>
      </c>
      <c r="AD2247">
        <v>8</v>
      </c>
      <c r="AE2247">
        <v>10</v>
      </c>
      <c r="AM2247">
        <v>1</v>
      </c>
      <c r="AN2247" t="s">
        <v>25475</v>
      </c>
      <c r="AO2247" s="18">
        <v>44470</v>
      </c>
      <c r="CC2247" t="s">
        <v>4607</v>
      </c>
      <c r="CD2247">
        <v>1</v>
      </c>
      <c r="CF2247">
        <v>0</v>
      </c>
      <c r="CG2247">
        <v>2</v>
      </c>
      <c r="CI2247" t="s">
        <v>4498</v>
      </c>
    </row>
    <row r="2248" spans="1:99" x14ac:dyDescent="0.2">
      <c r="A2248" s="21" t="s">
        <v>25476</v>
      </c>
      <c r="B2248" t="s">
        <v>25477</v>
      </c>
      <c r="C2248" s="16">
        <v>43101</v>
      </c>
      <c r="D2248" t="s">
        <v>4501</v>
      </c>
      <c r="G2248" t="s">
        <v>25478</v>
      </c>
      <c r="H2248" t="s">
        <v>4503</v>
      </c>
      <c r="J2248" t="s">
        <v>2240</v>
      </c>
      <c r="K2248" t="s">
        <v>4828</v>
      </c>
      <c r="L2248" t="s">
        <v>25479</v>
      </c>
      <c r="M2248">
        <v>82.132999999999996</v>
      </c>
      <c r="N2248" t="s">
        <v>4484</v>
      </c>
      <c r="S2248" t="s">
        <v>4485</v>
      </c>
      <c r="T2248" t="s">
        <v>25480</v>
      </c>
      <c r="U2248" t="s">
        <v>25481</v>
      </c>
      <c r="V2248" t="s">
        <v>25482</v>
      </c>
      <c r="W2248" t="s">
        <v>25483</v>
      </c>
      <c r="X2248" t="s">
        <v>25484</v>
      </c>
      <c r="Z2248">
        <v>4</v>
      </c>
      <c r="AO2248" s="18">
        <v>44470</v>
      </c>
      <c r="CN2248" t="s">
        <v>4530</v>
      </c>
      <c r="CP2248" t="s">
        <v>4728</v>
      </c>
      <c r="CU2248">
        <v>10</v>
      </c>
    </row>
    <row r="2249" spans="1:99" x14ac:dyDescent="0.2">
      <c r="A2249" s="21" t="s">
        <v>25485</v>
      </c>
      <c r="B2249" t="s">
        <v>25486</v>
      </c>
      <c r="G2249" t="s">
        <v>25487</v>
      </c>
      <c r="H2249" t="s">
        <v>4503</v>
      </c>
      <c r="J2249" t="s">
        <v>25488</v>
      </c>
      <c r="K2249" t="s">
        <v>4506</v>
      </c>
      <c r="L2249" t="s">
        <v>25489</v>
      </c>
      <c r="M2249">
        <v>86.073999999999998</v>
      </c>
      <c r="N2249" t="s">
        <v>4484</v>
      </c>
      <c r="S2249" t="s">
        <v>4485</v>
      </c>
      <c r="T2249" t="s">
        <v>25490</v>
      </c>
      <c r="U2249" t="s">
        <v>25491</v>
      </c>
      <c r="V2249" t="s">
        <v>25492</v>
      </c>
      <c r="W2249" t="s">
        <v>25493</v>
      </c>
      <c r="X2249" t="s">
        <v>25494</v>
      </c>
      <c r="Y2249" t="s">
        <v>25495</v>
      </c>
      <c r="Z2249">
        <v>128</v>
      </c>
      <c r="AO2249" s="18">
        <v>44470</v>
      </c>
      <c r="CP2249" t="s">
        <v>25496</v>
      </c>
    </row>
    <row r="2250" spans="1:99" x14ac:dyDescent="0.2">
      <c r="A2250" s="21" t="s">
        <v>25497</v>
      </c>
      <c r="B2250" t="s">
        <v>25498</v>
      </c>
      <c r="C2250" s="16">
        <v>43282</v>
      </c>
      <c r="D2250" t="s">
        <v>4476</v>
      </c>
      <c r="G2250" t="s">
        <v>25499</v>
      </c>
      <c r="H2250" t="s">
        <v>4503</v>
      </c>
      <c r="J2250" t="s">
        <v>25500</v>
      </c>
      <c r="K2250" t="s">
        <v>4587</v>
      </c>
      <c r="L2250" t="s">
        <v>25501</v>
      </c>
      <c r="M2250">
        <v>86.643000000000001</v>
      </c>
      <c r="N2250" t="s">
        <v>4484</v>
      </c>
      <c r="T2250" t="s">
        <v>25502</v>
      </c>
      <c r="U2250" t="s">
        <v>25503</v>
      </c>
      <c r="V2250" t="s">
        <v>25504</v>
      </c>
      <c r="W2250" t="s">
        <v>25505</v>
      </c>
      <c r="X2250" t="s">
        <v>25506</v>
      </c>
      <c r="Z2250">
        <v>10</v>
      </c>
      <c r="AB2250" t="s">
        <v>5882</v>
      </c>
      <c r="AC2250" t="s">
        <v>5814</v>
      </c>
      <c r="AD2250">
        <v>13</v>
      </c>
      <c r="AE2250">
        <v>15</v>
      </c>
      <c r="AF2250">
        <v>9</v>
      </c>
      <c r="AM2250">
        <v>4</v>
      </c>
      <c r="AN2250" t="s">
        <v>25507</v>
      </c>
      <c r="AO2250" s="18">
        <v>44470</v>
      </c>
      <c r="CC2250" t="s">
        <v>4791</v>
      </c>
      <c r="CD2250">
        <v>5</v>
      </c>
      <c r="CN2250" t="s">
        <v>5008</v>
      </c>
      <c r="CP2250" t="s">
        <v>25508</v>
      </c>
    </row>
    <row r="2251" spans="1:99" x14ac:dyDescent="0.2">
      <c r="A2251" s="21" t="s">
        <v>25509</v>
      </c>
      <c r="B2251" t="s">
        <v>25510</v>
      </c>
      <c r="C2251" s="16">
        <v>43862</v>
      </c>
      <c r="D2251" t="s">
        <v>4476</v>
      </c>
      <c r="G2251" t="s">
        <v>25511</v>
      </c>
      <c r="H2251" t="s">
        <v>4503</v>
      </c>
      <c r="J2251" t="s">
        <v>25512</v>
      </c>
      <c r="K2251" t="s">
        <v>4896</v>
      </c>
      <c r="L2251" t="s">
        <v>25513</v>
      </c>
      <c r="M2251">
        <v>87.745000000000005</v>
      </c>
      <c r="N2251" t="s">
        <v>4484</v>
      </c>
      <c r="S2251" t="s">
        <v>4485</v>
      </c>
      <c r="T2251" t="s">
        <v>25514</v>
      </c>
      <c r="W2251" t="s">
        <v>25515</v>
      </c>
      <c r="X2251" t="s">
        <v>25516</v>
      </c>
      <c r="Z2251">
        <v>6</v>
      </c>
      <c r="AB2251" t="s">
        <v>5882</v>
      </c>
      <c r="AC2251" t="s">
        <v>52</v>
      </c>
      <c r="AD2251">
        <v>7</v>
      </c>
      <c r="AE2251">
        <v>8</v>
      </c>
      <c r="AF2251">
        <v>2</v>
      </c>
      <c r="AM2251">
        <v>1</v>
      </c>
      <c r="AN2251" t="s">
        <v>25517</v>
      </c>
      <c r="AO2251" s="18">
        <v>44470</v>
      </c>
      <c r="CC2251" t="s">
        <v>4791</v>
      </c>
      <c r="CD2251">
        <v>2</v>
      </c>
      <c r="CN2251" t="s">
        <v>4530</v>
      </c>
      <c r="CP2251" t="s">
        <v>25518</v>
      </c>
    </row>
    <row r="2252" spans="1:99" x14ac:dyDescent="0.2">
      <c r="A2252" s="21" t="s">
        <v>25519</v>
      </c>
      <c r="B2252" t="s">
        <v>25520</v>
      </c>
      <c r="C2252" s="16">
        <v>43009</v>
      </c>
      <c r="D2252" t="s">
        <v>4546</v>
      </c>
      <c r="H2252" t="s">
        <v>4503</v>
      </c>
      <c r="J2252" t="s">
        <v>6206</v>
      </c>
      <c r="K2252" t="s">
        <v>4828</v>
      </c>
      <c r="L2252" t="s">
        <v>25521</v>
      </c>
      <c r="M2252">
        <v>89.775000000000006</v>
      </c>
      <c r="N2252" t="s">
        <v>4484</v>
      </c>
      <c r="S2252" t="s">
        <v>4485</v>
      </c>
      <c r="T2252" t="s">
        <v>25522</v>
      </c>
      <c r="U2252" t="s">
        <v>25523</v>
      </c>
      <c r="X2252" t="s">
        <v>25524</v>
      </c>
      <c r="AM2252">
        <v>1</v>
      </c>
      <c r="AN2252" t="s">
        <v>25525</v>
      </c>
      <c r="AO2252" s="18">
        <v>44470</v>
      </c>
      <c r="CN2252" t="s">
        <v>4530</v>
      </c>
      <c r="CP2252" t="s">
        <v>4728</v>
      </c>
    </row>
    <row r="2253" spans="1:99" x14ac:dyDescent="0.2">
      <c r="A2253" s="21" t="s">
        <v>25526</v>
      </c>
      <c r="B2253" t="s">
        <v>25527</v>
      </c>
      <c r="C2253" s="16">
        <v>41075</v>
      </c>
      <c r="D2253" t="s">
        <v>4476</v>
      </c>
      <c r="F2253" t="s">
        <v>77</v>
      </c>
      <c r="G2253" t="s">
        <v>25528</v>
      </c>
      <c r="H2253" t="s">
        <v>4503</v>
      </c>
      <c r="J2253" t="s">
        <v>25529</v>
      </c>
      <c r="K2253" t="s">
        <v>5865</v>
      </c>
      <c r="L2253" t="s">
        <v>25530</v>
      </c>
      <c r="M2253">
        <v>90.995999999999995</v>
      </c>
      <c r="N2253" t="s">
        <v>4484</v>
      </c>
      <c r="S2253" t="s">
        <v>4485</v>
      </c>
      <c r="T2253" t="s">
        <v>25531</v>
      </c>
      <c r="U2253" t="s">
        <v>25532</v>
      </c>
      <c r="V2253" t="s">
        <v>25533</v>
      </c>
      <c r="Z2253">
        <v>141</v>
      </c>
      <c r="AO2253" s="18">
        <v>44470</v>
      </c>
      <c r="CC2253" t="s">
        <v>5316</v>
      </c>
      <c r="CD2253">
        <v>24</v>
      </c>
      <c r="CF2253">
        <v>0</v>
      </c>
      <c r="CG2253">
        <v>2</v>
      </c>
      <c r="CI2253" t="s">
        <v>4594</v>
      </c>
    </row>
    <row r="2254" spans="1:99" x14ac:dyDescent="0.2">
      <c r="A2254" s="21" t="s">
        <v>25534</v>
      </c>
      <c r="B2254" t="s">
        <v>25535</v>
      </c>
      <c r="C2254" s="16">
        <v>40513</v>
      </c>
      <c r="D2254" t="s">
        <v>4476</v>
      </c>
      <c r="G2254" t="s">
        <v>25536</v>
      </c>
      <c r="H2254" t="s">
        <v>4503</v>
      </c>
      <c r="J2254" t="s">
        <v>57</v>
      </c>
      <c r="K2254" t="s">
        <v>25537</v>
      </c>
      <c r="L2254" t="s">
        <v>25538</v>
      </c>
      <c r="M2254">
        <v>109.035</v>
      </c>
      <c r="N2254" t="s">
        <v>4484</v>
      </c>
      <c r="AB2254" t="s">
        <v>25456</v>
      </c>
      <c r="AC2254" t="s">
        <v>25539</v>
      </c>
      <c r="AD2254">
        <v>13</v>
      </c>
      <c r="AE2254">
        <v>23</v>
      </c>
      <c r="AF2254">
        <v>2</v>
      </c>
      <c r="AH2254">
        <v>2</v>
      </c>
      <c r="AI2254">
        <v>2</v>
      </c>
      <c r="AM2254">
        <v>1</v>
      </c>
      <c r="AN2254" t="s">
        <v>25540</v>
      </c>
      <c r="AO2254" s="18">
        <v>44470</v>
      </c>
      <c r="CP2254" t="s">
        <v>4555</v>
      </c>
    </row>
    <row r="2255" spans="1:99" x14ac:dyDescent="0.2">
      <c r="A2255" s="21" t="s">
        <v>8822</v>
      </c>
      <c r="B2255" t="s">
        <v>25541</v>
      </c>
      <c r="C2255" s="16">
        <v>42736</v>
      </c>
      <c r="D2255" t="s">
        <v>4501</v>
      </c>
      <c r="F2255" t="s">
        <v>77</v>
      </c>
      <c r="G2255" t="s">
        <v>25542</v>
      </c>
      <c r="H2255" t="s">
        <v>4503</v>
      </c>
      <c r="J2255" t="s">
        <v>25543</v>
      </c>
      <c r="K2255" t="s">
        <v>4641</v>
      </c>
      <c r="L2255" t="s">
        <v>25544</v>
      </c>
      <c r="M2255">
        <v>110.49299999999999</v>
      </c>
      <c r="N2255" t="s">
        <v>4484</v>
      </c>
      <c r="S2255" t="s">
        <v>4485</v>
      </c>
      <c r="T2255" t="s">
        <v>25545</v>
      </c>
      <c r="U2255" t="s">
        <v>25546</v>
      </c>
      <c r="V2255" t="s">
        <v>25547</v>
      </c>
      <c r="W2255" t="s">
        <v>25548</v>
      </c>
      <c r="X2255" t="s">
        <v>25549</v>
      </c>
      <c r="Z2255">
        <v>10</v>
      </c>
      <c r="AB2255" t="s">
        <v>6854</v>
      </c>
      <c r="AC2255" t="s">
        <v>5814</v>
      </c>
      <c r="AD2255">
        <v>33</v>
      </c>
      <c r="AE2255">
        <v>36</v>
      </c>
      <c r="AF2255">
        <v>11</v>
      </c>
      <c r="AG2255">
        <v>7</v>
      </c>
      <c r="AH2255">
        <v>1</v>
      </c>
      <c r="AI2255">
        <v>1</v>
      </c>
      <c r="AJ2255" t="s">
        <v>25550</v>
      </c>
      <c r="AK2255" s="16">
        <v>44348</v>
      </c>
      <c r="AL2255">
        <v>12</v>
      </c>
      <c r="AM2255">
        <v>3</v>
      </c>
      <c r="AN2255" t="s">
        <v>25551</v>
      </c>
      <c r="AO2255" s="18">
        <v>44470</v>
      </c>
      <c r="CC2255" t="s">
        <v>6133</v>
      </c>
      <c r="CD2255">
        <v>5</v>
      </c>
      <c r="CN2255" t="s">
        <v>4647</v>
      </c>
      <c r="CP2255" t="s">
        <v>25552</v>
      </c>
    </row>
    <row r="2256" spans="1:99" x14ac:dyDescent="0.2">
      <c r="A2256" s="21" t="s">
        <v>25553</v>
      </c>
      <c r="B2256" t="s">
        <v>25554</v>
      </c>
      <c r="C2256" s="16">
        <v>43466</v>
      </c>
      <c r="D2256" t="s">
        <v>4501</v>
      </c>
      <c r="H2256" t="s">
        <v>4503</v>
      </c>
      <c r="J2256" t="s">
        <v>8581</v>
      </c>
      <c r="K2256" t="s">
        <v>5066</v>
      </c>
      <c r="L2256" t="s">
        <v>25555</v>
      </c>
      <c r="M2256">
        <v>111.38</v>
      </c>
      <c r="N2256" t="s">
        <v>4484</v>
      </c>
      <c r="S2256" t="s">
        <v>4485</v>
      </c>
      <c r="T2256" t="s">
        <v>25556</v>
      </c>
      <c r="W2256" t="s">
        <v>25557</v>
      </c>
      <c r="X2256" t="s">
        <v>25558</v>
      </c>
      <c r="Z2256">
        <v>3</v>
      </c>
      <c r="AB2256" t="s">
        <v>4777</v>
      </c>
      <c r="AC2256" t="s">
        <v>25559</v>
      </c>
      <c r="AD2256">
        <v>10</v>
      </c>
      <c r="AE2256">
        <v>10</v>
      </c>
      <c r="AH2256">
        <v>1</v>
      </c>
      <c r="AI2256">
        <v>1</v>
      </c>
      <c r="AM2256">
        <v>2</v>
      </c>
      <c r="AN2256" t="s">
        <v>25560</v>
      </c>
      <c r="AO2256" s="18">
        <v>44470</v>
      </c>
      <c r="CN2256" t="s">
        <v>4530</v>
      </c>
      <c r="CP2256" t="s">
        <v>4716</v>
      </c>
    </row>
    <row r="2257" spans="1:99" x14ac:dyDescent="0.2">
      <c r="A2257" s="21" t="s">
        <v>25561</v>
      </c>
      <c r="B2257" t="s">
        <v>25562</v>
      </c>
      <c r="C2257" s="16">
        <v>41640</v>
      </c>
      <c r="D2257" t="s">
        <v>4501</v>
      </c>
      <c r="F2257" t="s">
        <v>77</v>
      </c>
      <c r="G2257" t="s">
        <v>25563</v>
      </c>
      <c r="H2257" t="s">
        <v>4503</v>
      </c>
      <c r="J2257" t="s">
        <v>25564</v>
      </c>
      <c r="K2257" t="s">
        <v>4506</v>
      </c>
      <c r="L2257" t="s">
        <v>25565</v>
      </c>
      <c r="M2257">
        <v>126.288</v>
      </c>
      <c r="N2257" t="s">
        <v>4484</v>
      </c>
      <c r="S2257" t="s">
        <v>4485</v>
      </c>
      <c r="T2257" t="s">
        <v>25566</v>
      </c>
      <c r="U2257" t="s">
        <v>25567</v>
      </c>
      <c r="V2257" t="s">
        <v>25568</v>
      </c>
      <c r="W2257" t="s">
        <v>25569</v>
      </c>
      <c r="X2257" t="s">
        <v>25570</v>
      </c>
      <c r="Z2257">
        <v>11</v>
      </c>
      <c r="AM2257">
        <v>2</v>
      </c>
      <c r="AN2257" t="s">
        <v>25571</v>
      </c>
      <c r="AO2257" s="18">
        <v>44470</v>
      </c>
      <c r="CC2257" t="s">
        <v>14450</v>
      </c>
      <c r="CD2257">
        <v>10</v>
      </c>
      <c r="CP2257" t="s">
        <v>25572</v>
      </c>
      <c r="CU2257">
        <v>38</v>
      </c>
    </row>
    <row r="2258" spans="1:99" x14ac:dyDescent="0.2">
      <c r="A2258" s="21" t="s">
        <v>25573</v>
      </c>
      <c r="B2258" t="s">
        <v>25574</v>
      </c>
      <c r="C2258" s="16">
        <v>44240</v>
      </c>
      <c r="D2258" t="s">
        <v>4476</v>
      </c>
      <c r="G2258" t="s">
        <v>25575</v>
      </c>
      <c r="H2258" t="s">
        <v>4503</v>
      </c>
      <c r="J2258" t="s">
        <v>57</v>
      </c>
      <c r="K2258" t="s">
        <v>5865</v>
      </c>
      <c r="L2258" t="s">
        <v>25576</v>
      </c>
      <c r="M2258">
        <v>127.26</v>
      </c>
      <c r="N2258" t="s">
        <v>4484</v>
      </c>
      <c r="S2258" t="s">
        <v>4485</v>
      </c>
      <c r="T2258" t="s">
        <v>25577</v>
      </c>
      <c r="U2258" t="s">
        <v>25578</v>
      </c>
      <c r="V2258" t="s">
        <v>25579</v>
      </c>
      <c r="X2258" t="s">
        <v>25580</v>
      </c>
      <c r="AO2258" s="18">
        <v>44470</v>
      </c>
      <c r="CN2258" t="s">
        <v>5008</v>
      </c>
      <c r="CP2258" t="s">
        <v>4555</v>
      </c>
    </row>
    <row r="2259" spans="1:99" x14ac:dyDescent="0.2">
      <c r="A2259" s="21" t="s">
        <v>25581</v>
      </c>
      <c r="B2259" t="s">
        <v>25582</v>
      </c>
      <c r="C2259" s="16">
        <v>30663</v>
      </c>
      <c r="D2259" t="s">
        <v>4476</v>
      </c>
      <c r="G2259" t="s">
        <v>25583</v>
      </c>
      <c r="H2259" t="s">
        <v>4503</v>
      </c>
      <c r="J2259" t="s">
        <v>8581</v>
      </c>
      <c r="K2259" t="s">
        <v>5564</v>
      </c>
      <c r="L2259" t="s">
        <v>25584</v>
      </c>
      <c r="M2259">
        <v>129.74799999999999</v>
      </c>
      <c r="N2259" t="s">
        <v>4484</v>
      </c>
      <c r="S2259" t="s">
        <v>4485</v>
      </c>
      <c r="T2259" t="s">
        <v>25585</v>
      </c>
      <c r="AB2259" t="s">
        <v>5882</v>
      </c>
      <c r="AC2259" t="s">
        <v>25586</v>
      </c>
      <c r="AD2259">
        <v>31</v>
      </c>
      <c r="AE2259">
        <v>52</v>
      </c>
      <c r="AG2259">
        <v>5</v>
      </c>
      <c r="AH2259">
        <v>22</v>
      </c>
      <c r="AI2259">
        <v>22</v>
      </c>
      <c r="AO2259" s="18">
        <v>44470</v>
      </c>
      <c r="CC2259" t="s">
        <v>15693</v>
      </c>
      <c r="CD2259">
        <v>1</v>
      </c>
      <c r="CF2259">
        <v>0</v>
      </c>
      <c r="CG2259">
        <v>1</v>
      </c>
      <c r="CI2259" t="s">
        <v>4594</v>
      </c>
    </row>
    <row r="2260" spans="1:99" x14ac:dyDescent="0.2">
      <c r="A2260" s="21" t="s">
        <v>25587</v>
      </c>
      <c r="B2260" t="s">
        <v>25588</v>
      </c>
      <c r="C2260" s="16">
        <v>29587</v>
      </c>
      <c r="D2260" t="s">
        <v>4501</v>
      </c>
      <c r="E2260" t="s">
        <v>4881</v>
      </c>
      <c r="G2260" t="s">
        <v>25589</v>
      </c>
      <c r="H2260" t="s">
        <v>4503</v>
      </c>
      <c r="J2260" t="s">
        <v>25590</v>
      </c>
      <c r="K2260" t="s">
        <v>25591</v>
      </c>
      <c r="L2260" t="s">
        <v>25592</v>
      </c>
      <c r="M2260">
        <v>130.99299999999999</v>
      </c>
      <c r="N2260" t="s">
        <v>4484</v>
      </c>
      <c r="O2260" s="16">
        <v>43423</v>
      </c>
      <c r="P2260" t="s">
        <v>4476</v>
      </c>
      <c r="S2260" t="s">
        <v>4485</v>
      </c>
      <c r="T2260" t="s">
        <v>25593</v>
      </c>
      <c r="X2260" t="s">
        <v>25594</v>
      </c>
      <c r="Y2260" t="s">
        <v>25595</v>
      </c>
      <c r="AB2260" t="s">
        <v>14393</v>
      </c>
      <c r="AD2260">
        <v>1</v>
      </c>
      <c r="AE2260">
        <v>1</v>
      </c>
      <c r="AF2260">
        <v>1</v>
      </c>
      <c r="AO2260" s="18">
        <v>44470</v>
      </c>
      <c r="AQ2260" t="s">
        <v>203</v>
      </c>
      <c r="BH2260" t="s">
        <v>3881</v>
      </c>
      <c r="BI2260" t="s">
        <v>25596</v>
      </c>
      <c r="BJ2260" s="16">
        <v>43423</v>
      </c>
      <c r="BK2260" t="s">
        <v>4476</v>
      </c>
      <c r="BO2260" t="s">
        <v>25597</v>
      </c>
      <c r="CC2260" t="s">
        <v>5427</v>
      </c>
      <c r="CD2260">
        <v>13</v>
      </c>
      <c r="CJ2260">
        <v>26230</v>
      </c>
      <c r="CK2260" t="s">
        <v>39</v>
      </c>
      <c r="CL2260">
        <v>26230</v>
      </c>
      <c r="CP2260" t="s">
        <v>4716</v>
      </c>
      <c r="CR2260" t="s">
        <v>25598</v>
      </c>
      <c r="CS2260" t="s">
        <v>25599</v>
      </c>
      <c r="CU2260">
        <v>13</v>
      </c>
    </row>
    <row r="2261" spans="1:99" x14ac:dyDescent="0.2">
      <c r="A2261" s="21" t="s">
        <v>25600</v>
      </c>
      <c r="B2261" t="s">
        <v>25601</v>
      </c>
      <c r="C2261" s="16">
        <v>42005</v>
      </c>
      <c r="D2261" t="s">
        <v>4501</v>
      </c>
      <c r="F2261" t="s">
        <v>77</v>
      </c>
      <c r="G2261" t="s">
        <v>25602</v>
      </c>
      <c r="H2261" t="s">
        <v>4503</v>
      </c>
      <c r="J2261" t="s">
        <v>2590</v>
      </c>
      <c r="K2261" t="s">
        <v>5586</v>
      </c>
      <c r="L2261" t="s">
        <v>25603</v>
      </c>
      <c r="M2261">
        <v>133.10599999999999</v>
      </c>
      <c r="N2261" t="s">
        <v>4484</v>
      </c>
      <c r="S2261" t="s">
        <v>4485</v>
      </c>
      <c r="T2261" t="s">
        <v>25604</v>
      </c>
      <c r="U2261" t="s">
        <v>25605</v>
      </c>
      <c r="V2261" t="s">
        <v>25606</v>
      </c>
      <c r="W2261" t="s">
        <v>25607</v>
      </c>
      <c r="Y2261" t="s">
        <v>25608</v>
      </c>
      <c r="Z2261">
        <v>63</v>
      </c>
      <c r="AO2261" s="18">
        <v>44470</v>
      </c>
      <c r="CN2261" t="s">
        <v>4530</v>
      </c>
      <c r="CP2261" t="s">
        <v>4555</v>
      </c>
    </row>
    <row r="2262" spans="1:99" x14ac:dyDescent="0.2">
      <c r="A2262" s="21" t="s">
        <v>25609</v>
      </c>
      <c r="B2262" t="s">
        <v>25610</v>
      </c>
      <c r="E2262" t="s">
        <v>4477</v>
      </c>
      <c r="G2262" t="s">
        <v>25611</v>
      </c>
      <c r="H2262" t="s">
        <v>4503</v>
      </c>
      <c r="J2262" t="s">
        <v>135</v>
      </c>
      <c r="K2262" t="s">
        <v>4506</v>
      </c>
      <c r="L2262" t="s">
        <v>25612</v>
      </c>
      <c r="M2262">
        <v>134.398</v>
      </c>
      <c r="N2262" t="s">
        <v>4484</v>
      </c>
      <c r="S2262" t="s">
        <v>4485</v>
      </c>
      <c r="T2262" t="s">
        <v>25613</v>
      </c>
      <c r="W2262" t="s">
        <v>25614</v>
      </c>
      <c r="AB2262" t="s">
        <v>25615</v>
      </c>
      <c r="AD2262">
        <v>2</v>
      </c>
      <c r="AE2262">
        <v>2</v>
      </c>
      <c r="AM2262">
        <v>2</v>
      </c>
      <c r="AN2262" t="s">
        <v>25616</v>
      </c>
      <c r="AO2262" s="18">
        <v>44470</v>
      </c>
      <c r="CD2262">
        <v>1</v>
      </c>
      <c r="CP2262" t="s">
        <v>4555</v>
      </c>
      <c r="CT2262">
        <v>1</v>
      </c>
    </row>
    <row r="2263" spans="1:99" x14ac:dyDescent="0.2">
      <c r="A2263" s="21" t="s">
        <v>25617</v>
      </c>
      <c r="B2263" t="s">
        <v>25618</v>
      </c>
      <c r="C2263" s="16">
        <v>43647</v>
      </c>
      <c r="D2263" t="s">
        <v>4476</v>
      </c>
      <c r="H2263" t="s">
        <v>4503</v>
      </c>
      <c r="J2263" t="s">
        <v>11488</v>
      </c>
      <c r="K2263" t="s">
        <v>25619</v>
      </c>
      <c r="L2263" t="s">
        <v>25620</v>
      </c>
      <c r="M2263">
        <v>134.94499999999999</v>
      </c>
      <c r="N2263" t="s">
        <v>4484</v>
      </c>
      <c r="S2263" t="s">
        <v>4485</v>
      </c>
      <c r="T2263" t="s">
        <v>25621</v>
      </c>
      <c r="U2263" t="s">
        <v>25622</v>
      </c>
      <c r="V2263" t="s">
        <v>25623</v>
      </c>
      <c r="W2263" t="s">
        <v>25624</v>
      </c>
      <c r="X2263" t="s">
        <v>25625</v>
      </c>
      <c r="Y2263" t="s">
        <v>25626</v>
      </c>
      <c r="Z2263">
        <v>4</v>
      </c>
      <c r="AM2263">
        <v>1</v>
      </c>
      <c r="AN2263" t="s">
        <v>25627</v>
      </c>
      <c r="AO2263" s="18">
        <v>44470</v>
      </c>
      <c r="CP2263" t="s">
        <v>11492</v>
      </c>
    </row>
    <row r="2264" spans="1:99" x14ac:dyDescent="0.2">
      <c r="A2264" s="21" t="s">
        <v>824</v>
      </c>
      <c r="B2264" t="s">
        <v>25628</v>
      </c>
      <c r="C2264" s="16">
        <v>42309</v>
      </c>
      <c r="D2264" t="s">
        <v>4546</v>
      </c>
      <c r="E2264" t="s">
        <v>4477</v>
      </c>
      <c r="G2264" t="s">
        <v>25629</v>
      </c>
      <c r="H2264" t="s">
        <v>4503</v>
      </c>
      <c r="J2264" t="s">
        <v>25630</v>
      </c>
      <c r="K2264" t="s">
        <v>4482</v>
      </c>
      <c r="L2264" t="s">
        <v>25631</v>
      </c>
      <c r="M2264">
        <v>134.97800000000001</v>
      </c>
      <c r="N2264" t="s">
        <v>4484</v>
      </c>
      <c r="S2264" t="s">
        <v>4485</v>
      </c>
      <c r="T2264" t="s">
        <v>25632</v>
      </c>
      <c r="U2264" t="s">
        <v>25633</v>
      </c>
      <c r="W2264" t="s">
        <v>25634</v>
      </c>
      <c r="X2264" t="s">
        <v>25635</v>
      </c>
      <c r="Y2264" t="s">
        <v>25636</v>
      </c>
      <c r="Z2264">
        <v>32</v>
      </c>
      <c r="AB2264" t="s">
        <v>5882</v>
      </c>
      <c r="AC2264" t="s">
        <v>61</v>
      </c>
      <c r="AD2264">
        <v>15</v>
      </c>
      <c r="AE2264">
        <v>17</v>
      </c>
      <c r="AF2264">
        <v>8</v>
      </c>
      <c r="AH2264">
        <v>1</v>
      </c>
      <c r="AI2264">
        <v>1</v>
      </c>
      <c r="AO2264" s="18">
        <v>44470</v>
      </c>
      <c r="CC2264" t="s">
        <v>5620</v>
      </c>
      <c r="CD2264">
        <v>5</v>
      </c>
      <c r="CN2264" t="s">
        <v>4530</v>
      </c>
      <c r="CP2264" t="s">
        <v>4716</v>
      </c>
      <c r="CT2264">
        <v>1</v>
      </c>
      <c r="CU2264">
        <v>13</v>
      </c>
    </row>
    <row r="2265" spans="1:99" x14ac:dyDescent="0.2">
      <c r="A2265" s="21" t="s">
        <v>25637</v>
      </c>
      <c r="B2265" t="s">
        <v>25638</v>
      </c>
      <c r="C2265" s="16">
        <v>43617</v>
      </c>
      <c r="D2265" t="s">
        <v>4546</v>
      </c>
      <c r="G2265" t="s">
        <v>25639</v>
      </c>
      <c r="H2265" t="s">
        <v>4503</v>
      </c>
      <c r="J2265" t="s">
        <v>25640</v>
      </c>
      <c r="K2265" t="s">
        <v>4506</v>
      </c>
      <c r="L2265" t="s">
        <v>25641</v>
      </c>
      <c r="M2265">
        <v>135.572</v>
      </c>
      <c r="N2265" t="s">
        <v>4484</v>
      </c>
      <c r="S2265" t="s">
        <v>4485</v>
      </c>
      <c r="T2265" t="s">
        <v>25642</v>
      </c>
      <c r="V2265" t="s">
        <v>25643</v>
      </c>
      <c r="W2265" t="s">
        <v>25644</v>
      </c>
      <c r="X2265" t="s">
        <v>25645</v>
      </c>
      <c r="Y2265" t="s">
        <v>25646</v>
      </c>
      <c r="Z2265">
        <v>1</v>
      </c>
      <c r="AM2265">
        <v>3</v>
      </c>
      <c r="AN2265" t="s">
        <v>25647</v>
      </c>
      <c r="AO2265" s="18">
        <v>44470</v>
      </c>
      <c r="CP2265" t="s">
        <v>23472</v>
      </c>
    </row>
    <row r="2266" spans="1:99" x14ac:dyDescent="0.2">
      <c r="A2266" s="21" t="s">
        <v>25648</v>
      </c>
      <c r="B2266" t="s">
        <v>25649</v>
      </c>
      <c r="C2266" s="16">
        <v>42470</v>
      </c>
      <c r="D2266" t="s">
        <v>4476</v>
      </c>
      <c r="G2266" t="s">
        <v>25650</v>
      </c>
      <c r="H2266" t="s">
        <v>4503</v>
      </c>
      <c r="J2266" t="s">
        <v>25651</v>
      </c>
      <c r="K2266" t="s">
        <v>4506</v>
      </c>
      <c r="L2266" t="s">
        <v>25652</v>
      </c>
      <c r="M2266">
        <v>135.654</v>
      </c>
      <c r="N2266" t="s">
        <v>4484</v>
      </c>
      <c r="S2266" t="s">
        <v>4485</v>
      </c>
      <c r="T2266" t="s">
        <v>25653</v>
      </c>
      <c r="U2266" t="s">
        <v>25654</v>
      </c>
      <c r="V2266" t="s">
        <v>25655</v>
      </c>
      <c r="W2266" t="s">
        <v>25656</v>
      </c>
      <c r="X2266" t="s">
        <v>25657</v>
      </c>
      <c r="Z2266">
        <v>11</v>
      </c>
      <c r="AM2266">
        <v>1</v>
      </c>
      <c r="AN2266" t="s">
        <v>25658</v>
      </c>
      <c r="AO2266" s="18">
        <v>44470</v>
      </c>
      <c r="CC2266" t="s">
        <v>5402</v>
      </c>
      <c r="CD2266">
        <v>1</v>
      </c>
      <c r="CF2266">
        <v>0</v>
      </c>
      <c r="CG2266">
        <v>2</v>
      </c>
      <c r="CI2266" t="s">
        <v>4580</v>
      </c>
      <c r="CP2266" t="s">
        <v>25659</v>
      </c>
      <c r="CU2266">
        <v>11</v>
      </c>
    </row>
    <row r="2267" spans="1:99" x14ac:dyDescent="0.2">
      <c r="A2267" s="21" t="s">
        <v>25660</v>
      </c>
      <c r="B2267" t="s">
        <v>25661</v>
      </c>
      <c r="C2267" s="16">
        <v>44013</v>
      </c>
      <c r="D2267" t="s">
        <v>4476</v>
      </c>
      <c r="H2267" t="s">
        <v>4503</v>
      </c>
      <c r="J2267" t="s">
        <v>25662</v>
      </c>
      <c r="K2267" t="s">
        <v>4696</v>
      </c>
      <c r="L2267" t="s">
        <v>25663</v>
      </c>
      <c r="M2267">
        <v>136.577</v>
      </c>
      <c r="N2267" t="s">
        <v>4484</v>
      </c>
      <c r="S2267" t="s">
        <v>4485</v>
      </c>
      <c r="T2267" t="s">
        <v>25664</v>
      </c>
      <c r="W2267" t="s">
        <v>25665</v>
      </c>
      <c r="X2267" t="s">
        <v>25666</v>
      </c>
      <c r="AO2267" s="18">
        <v>44470</v>
      </c>
      <c r="CF2267">
        <v>0</v>
      </c>
      <c r="CG2267">
        <v>2</v>
      </c>
      <c r="CI2267" t="s">
        <v>4498</v>
      </c>
    </row>
    <row r="2268" spans="1:99" x14ac:dyDescent="0.2">
      <c r="A2268" s="21" t="s">
        <v>25667</v>
      </c>
      <c r="B2268" t="s">
        <v>25668</v>
      </c>
      <c r="C2268" s="16">
        <v>42767</v>
      </c>
      <c r="D2268" t="s">
        <v>4546</v>
      </c>
      <c r="F2268" t="s">
        <v>53</v>
      </c>
      <c r="G2268" t="s">
        <v>25669</v>
      </c>
      <c r="H2268" t="s">
        <v>4503</v>
      </c>
      <c r="J2268" t="s">
        <v>19887</v>
      </c>
      <c r="K2268" t="s">
        <v>9067</v>
      </c>
      <c r="L2268" t="s">
        <v>25670</v>
      </c>
      <c r="M2268">
        <v>136.61500000000001</v>
      </c>
      <c r="N2268" t="s">
        <v>4484</v>
      </c>
      <c r="S2268" t="s">
        <v>4485</v>
      </c>
      <c r="T2268" t="s">
        <v>25671</v>
      </c>
      <c r="U2268" t="s">
        <v>25672</v>
      </c>
      <c r="V2268" t="s">
        <v>25673</v>
      </c>
      <c r="W2268" t="s">
        <v>25674</v>
      </c>
      <c r="X2268" t="s">
        <v>25675</v>
      </c>
      <c r="Y2268" t="s">
        <v>25676</v>
      </c>
      <c r="Z2268">
        <v>70</v>
      </c>
      <c r="AM2268">
        <v>1</v>
      </c>
      <c r="AN2268" t="s">
        <v>25677</v>
      </c>
      <c r="AO2268" s="18">
        <v>44470</v>
      </c>
      <c r="CN2268" t="s">
        <v>4530</v>
      </c>
      <c r="CP2268" t="s">
        <v>4581</v>
      </c>
      <c r="CU2268">
        <v>15</v>
      </c>
    </row>
    <row r="2269" spans="1:99" x14ac:dyDescent="0.2">
      <c r="A2269" s="21" t="s">
        <v>25678</v>
      </c>
      <c r="B2269" t="s">
        <v>25679</v>
      </c>
      <c r="C2269" s="16">
        <v>42887</v>
      </c>
      <c r="D2269" t="s">
        <v>4546</v>
      </c>
      <c r="G2269" t="s">
        <v>25680</v>
      </c>
      <c r="H2269" t="s">
        <v>4503</v>
      </c>
      <c r="J2269" t="s">
        <v>25681</v>
      </c>
      <c r="K2269" t="s">
        <v>6059</v>
      </c>
      <c r="L2269" t="s">
        <v>25682</v>
      </c>
      <c r="M2269">
        <v>137.268</v>
      </c>
      <c r="N2269" t="s">
        <v>4484</v>
      </c>
      <c r="T2269" t="s">
        <v>25683</v>
      </c>
      <c r="V2269" t="s">
        <v>25684</v>
      </c>
      <c r="W2269" t="s">
        <v>25685</v>
      </c>
      <c r="X2269" t="s">
        <v>25686</v>
      </c>
      <c r="Z2269">
        <v>8</v>
      </c>
      <c r="AB2269" t="s">
        <v>5882</v>
      </c>
      <c r="AC2269" t="s">
        <v>25586</v>
      </c>
      <c r="AD2269">
        <v>5</v>
      </c>
      <c r="AE2269">
        <v>11</v>
      </c>
      <c r="AF2269">
        <v>6</v>
      </c>
      <c r="AM2269">
        <v>2</v>
      </c>
      <c r="AN2269" t="s">
        <v>25687</v>
      </c>
      <c r="AO2269" s="18">
        <v>44470</v>
      </c>
      <c r="CN2269" t="s">
        <v>4530</v>
      </c>
      <c r="CP2269" t="s">
        <v>25688</v>
      </c>
    </row>
    <row r="2270" spans="1:99" x14ac:dyDescent="0.2">
      <c r="A2270" s="21" t="s">
        <v>25689</v>
      </c>
      <c r="B2270" t="s">
        <v>25690</v>
      </c>
      <c r="C2270" s="16">
        <v>42736</v>
      </c>
      <c r="D2270" t="s">
        <v>4501</v>
      </c>
      <c r="G2270" t="s">
        <v>25691</v>
      </c>
      <c r="H2270" t="s">
        <v>4503</v>
      </c>
      <c r="J2270" t="s">
        <v>25692</v>
      </c>
      <c r="K2270" t="s">
        <v>4506</v>
      </c>
      <c r="L2270" t="s">
        <v>25691</v>
      </c>
      <c r="M2270">
        <v>137.70099999999999</v>
      </c>
      <c r="N2270" t="s">
        <v>4484</v>
      </c>
      <c r="S2270" t="s">
        <v>4485</v>
      </c>
      <c r="T2270" t="s">
        <v>25693</v>
      </c>
      <c r="W2270" t="s">
        <v>25694</v>
      </c>
      <c r="X2270" t="s">
        <v>25695</v>
      </c>
      <c r="AM2270">
        <v>2</v>
      </c>
      <c r="AN2270" t="s">
        <v>25696</v>
      </c>
      <c r="AO2270" s="18">
        <v>44470</v>
      </c>
      <c r="CC2270" t="s">
        <v>4607</v>
      </c>
      <c r="CD2270">
        <v>3</v>
      </c>
      <c r="CP2270" t="s">
        <v>4679</v>
      </c>
    </row>
    <row r="2271" spans="1:99" x14ac:dyDescent="0.2">
      <c r="A2271" s="21" t="s">
        <v>1617</v>
      </c>
      <c r="B2271" t="s">
        <v>25697</v>
      </c>
      <c r="C2271" s="16">
        <v>42736</v>
      </c>
      <c r="D2271" t="s">
        <v>4501</v>
      </c>
      <c r="G2271" t="s">
        <v>25698</v>
      </c>
      <c r="H2271" t="s">
        <v>4503</v>
      </c>
      <c r="J2271" t="s">
        <v>57</v>
      </c>
      <c r="K2271" t="s">
        <v>8775</v>
      </c>
      <c r="L2271" t="s">
        <v>25699</v>
      </c>
      <c r="M2271">
        <v>138.20500000000001</v>
      </c>
      <c r="N2271" t="s">
        <v>4484</v>
      </c>
      <c r="S2271" t="s">
        <v>4485</v>
      </c>
      <c r="T2271" t="s">
        <v>25700</v>
      </c>
      <c r="V2271" t="s">
        <v>25701</v>
      </c>
      <c r="W2271" t="s">
        <v>25702</v>
      </c>
      <c r="X2271" t="s">
        <v>25703</v>
      </c>
      <c r="Y2271">
        <v>302107106375</v>
      </c>
      <c r="AB2271" t="s">
        <v>5882</v>
      </c>
      <c r="AC2271" t="s">
        <v>25704</v>
      </c>
      <c r="AD2271">
        <v>16</v>
      </c>
      <c r="AE2271">
        <v>22</v>
      </c>
      <c r="AF2271">
        <v>14</v>
      </c>
      <c r="AH2271">
        <v>2</v>
      </c>
      <c r="AI2271">
        <v>2</v>
      </c>
      <c r="AO2271" s="18">
        <v>44470</v>
      </c>
      <c r="CN2271" t="s">
        <v>4530</v>
      </c>
      <c r="CP2271" t="s">
        <v>4555</v>
      </c>
    </row>
    <row r="2272" spans="1:99" x14ac:dyDescent="0.2">
      <c r="A2272" s="21" t="s">
        <v>25705</v>
      </c>
      <c r="B2272" t="s">
        <v>25706</v>
      </c>
      <c r="C2272" s="16">
        <v>43221</v>
      </c>
      <c r="D2272" t="s">
        <v>4546</v>
      </c>
      <c r="G2272" t="s">
        <v>25707</v>
      </c>
      <c r="H2272" t="s">
        <v>4503</v>
      </c>
      <c r="J2272" t="s">
        <v>3410</v>
      </c>
      <c r="K2272" t="s">
        <v>5704</v>
      </c>
      <c r="L2272" t="s">
        <v>25708</v>
      </c>
      <c r="M2272">
        <v>139.173</v>
      </c>
      <c r="N2272" t="s">
        <v>4484</v>
      </c>
      <c r="S2272" t="s">
        <v>4485</v>
      </c>
      <c r="T2272" t="s">
        <v>25709</v>
      </c>
      <c r="U2272" t="s">
        <v>25710</v>
      </c>
      <c r="W2272" t="s">
        <v>25711</v>
      </c>
      <c r="X2272" t="s">
        <v>25712</v>
      </c>
      <c r="Z2272">
        <v>11</v>
      </c>
      <c r="AB2272" t="s">
        <v>25713</v>
      </c>
      <c r="AC2272" t="s">
        <v>25714</v>
      </c>
      <c r="AD2272">
        <v>7</v>
      </c>
      <c r="AE2272">
        <v>9</v>
      </c>
      <c r="AF2272">
        <v>4</v>
      </c>
      <c r="AH2272">
        <v>1</v>
      </c>
      <c r="AI2272">
        <v>1</v>
      </c>
      <c r="AM2272">
        <v>2</v>
      </c>
      <c r="AN2272" t="s">
        <v>25715</v>
      </c>
      <c r="AO2272" s="18">
        <v>44470</v>
      </c>
      <c r="CN2272" t="s">
        <v>4530</v>
      </c>
      <c r="CP2272" t="s">
        <v>4716</v>
      </c>
    </row>
    <row r="2273" spans="1:99" x14ac:dyDescent="0.2">
      <c r="A2273" s="21" t="s">
        <v>25716</v>
      </c>
      <c r="B2273" t="s">
        <v>25717</v>
      </c>
      <c r="C2273" s="16">
        <v>43344</v>
      </c>
      <c r="D2273" t="s">
        <v>4476</v>
      </c>
      <c r="H2273" t="s">
        <v>4503</v>
      </c>
      <c r="J2273" t="s">
        <v>25718</v>
      </c>
      <c r="K2273" t="s">
        <v>4696</v>
      </c>
      <c r="L2273" t="s">
        <v>25719</v>
      </c>
      <c r="M2273">
        <v>139.267</v>
      </c>
      <c r="N2273" t="s">
        <v>4484</v>
      </c>
      <c r="S2273" t="s">
        <v>4485</v>
      </c>
      <c r="T2273" t="s">
        <v>25720</v>
      </c>
      <c r="U2273" t="s">
        <v>25721</v>
      </c>
      <c r="V2273" t="s">
        <v>25722</v>
      </c>
      <c r="W2273" t="s">
        <v>25723</v>
      </c>
      <c r="X2273" t="s">
        <v>25724</v>
      </c>
      <c r="AM2273">
        <v>2</v>
      </c>
      <c r="AN2273" t="s">
        <v>25725</v>
      </c>
      <c r="AO2273" s="18">
        <v>44470</v>
      </c>
      <c r="CC2273" t="s">
        <v>5151</v>
      </c>
      <c r="CD2273">
        <v>1</v>
      </c>
      <c r="CN2273" t="s">
        <v>4530</v>
      </c>
      <c r="CP2273" t="s">
        <v>25726</v>
      </c>
    </row>
    <row r="2274" spans="1:99" x14ac:dyDescent="0.2">
      <c r="A2274" s="21" t="s">
        <v>25727</v>
      </c>
      <c r="B2274" t="s">
        <v>25728</v>
      </c>
      <c r="C2274" s="16">
        <v>42885</v>
      </c>
      <c r="D2274" t="s">
        <v>4476</v>
      </c>
      <c r="G2274" t="s">
        <v>25729</v>
      </c>
      <c r="H2274" t="s">
        <v>4503</v>
      </c>
      <c r="J2274" t="s">
        <v>25730</v>
      </c>
      <c r="K2274" t="s">
        <v>6840</v>
      </c>
      <c r="L2274" t="s">
        <v>25731</v>
      </c>
      <c r="M2274">
        <v>140.095</v>
      </c>
      <c r="N2274" t="s">
        <v>4484</v>
      </c>
      <c r="S2274" t="s">
        <v>4485</v>
      </c>
      <c r="T2274" t="s">
        <v>25732</v>
      </c>
      <c r="U2274" t="s">
        <v>25733</v>
      </c>
      <c r="V2274" t="s">
        <v>25734</v>
      </c>
      <c r="X2274" t="s">
        <v>25735</v>
      </c>
      <c r="Y2274">
        <v>33769651250</v>
      </c>
      <c r="AM2274">
        <v>1</v>
      </c>
      <c r="AN2274" t="s">
        <v>25736</v>
      </c>
      <c r="AO2274" s="18">
        <v>44470</v>
      </c>
      <c r="CN2274" t="s">
        <v>4530</v>
      </c>
      <c r="CP2274" t="s">
        <v>23729</v>
      </c>
    </row>
    <row r="2275" spans="1:99" x14ac:dyDescent="0.2">
      <c r="A2275" s="21" t="s">
        <v>25737</v>
      </c>
      <c r="B2275" t="s">
        <v>25738</v>
      </c>
      <c r="C2275" s="16">
        <v>42891</v>
      </c>
      <c r="D2275" t="s">
        <v>4476</v>
      </c>
      <c r="G2275" t="s">
        <v>25739</v>
      </c>
      <c r="H2275" t="s">
        <v>4503</v>
      </c>
      <c r="J2275" t="s">
        <v>25740</v>
      </c>
      <c r="K2275" t="s">
        <v>4828</v>
      </c>
      <c r="L2275" t="s">
        <v>25741</v>
      </c>
      <c r="M2275">
        <v>140.202</v>
      </c>
      <c r="N2275" t="s">
        <v>4484</v>
      </c>
      <c r="S2275" t="s">
        <v>4485</v>
      </c>
      <c r="T2275" t="s">
        <v>25742</v>
      </c>
      <c r="U2275" t="s">
        <v>25743</v>
      </c>
      <c r="V2275" t="s">
        <v>25744</v>
      </c>
      <c r="W2275" t="s">
        <v>25745</v>
      </c>
      <c r="X2275" t="s">
        <v>25746</v>
      </c>
      <c r="AM2275">
        <v>2</v>
      </c>
      <c r="AN2275" t="s">
        <v>25747</v>
      </c>
      <c r="AO2275" s="18">
        <v>44470</v>
      </c>
      <c r="CC2275" t="s">
        <v>4607</v>
      </c>
      <c r="CD2275">
        <v>3</v>
      </c>
      <c r="CN2275" t="s">
        <v>4530</v>
      </c>
      <c r="CP2275" t="s">
        <v>10675</v>
      </c>
    </row>
    <row r="2276" spans="1:99" x14ac:dyDescent="0.2">
      <c r="A2276" s="21" t="s">
        <v>25748</v>
      </c>
      <c r="B2276" t="s">
        <v>25749</v>
      </c>
      <c r="C2276" s="16">
        <v>43922</v>
      </c>
      <c r="D2276" t="s">
        <v>4546</v>
      </c>
      <c r="G2276" t="s">
        <v>25750</v>
      </c>
      <c r="H2276" t="s">
        <v>4503</v>
      </c>
      <c r="J2276" t="s">
        <v>6578</v>
      </c>
      <c r="K2276" t="s">
        <v>4506</v>
      </c>
      <c r="L2276" t="s">
        <v>25751</v>
      </c>
      <c r="M2276">
        <v>144.554</v>
      </c>
      <c r="N2276" t="s">
        <v>4484</v>
      </c>
      <c r="S2276" t="s">
        <v>4485</v>
      </c>
      <c r="T2276" t="s">
        <v>25752</v>
      </c>
      <c r="U2276" t="s">
        <v>25753</v>
      </c>
      <c r="V2276" t="s">
        <v>25754</v>
      </c>
      <c r="W2276" t="s">
        <v>25755</v>
      </c>
      <c r="X2276" t="s">
        <v>25756</v>
      </c>
      <c r="AO2276" s="18">
        <v>44470</v>
      </c>
      <c r="CC2276" t="s">
        <v>5151</v>
      </c>
      <c r="CD2276">
        <v>1</v>
      </c>
      <c r="CP2276" t="s">
        <v>4581</v>
      </c>
    </row>
    <row r="2277" spans="1:99" x14ac:dyDescent="0.2">
      <c r="A2277" s="21" t="s">
        <v>25757</v>
      </c>
      <c r="B2277" t="s">
        <v>25758</v>
      </c>
      <c r="C2277" s="16">
        <v>44090</v>
      </c>
      <c r="D2277" t="s">
        <v>4476</v>
      </c>
      <c r="G2277" t="s">
        <v>25759</v>
      </c>
      <c r="H2277" t="s">
        <v>4503</v>
      </c>
      <c r="J2277" t="s">
        <v>25760</v>
      </c>
      <c r="K2277" t="s">
        <v>4506</v>
      </c>
      <c r="L2277" t="s">
        <v>25761</v>
      </c>
      <c r="M2277">
        <v>145.77699999999999</v>
      </c>
      <c r="N2277" t="s">
        <v>4484</v>
      </c>
      <c r="S2277" t="s">
        <v>4485</v>
      </c>
      <c r="T2277" t="s">
        <v>25762</v>
      </c>
      <c r="W2277" t="s">
        <v>25763</v>
      </c>
      <c r="X2277" t="s">
        <v>25764</v>
      </c>
      <c r="Y2277" t="s">
        <v>25765</v>
      </c>
      <c r="AM2277">
        <v>1</v>
      </c>
      <c r="AN2277" t="s">
        <v>25766</v>
      </c>
      <c r="AO2277" s="18">
        <v>44470</v>
      </c>
      <c r="CF2277">
        <v>0</v>
      </c>
      <c r="CG2277">
        <v>5</v>
      </c>
      <c r="CI2277" t="s">
        <v>10213</v>
      </c>
    </row>
    <row r="2278" spans="1:99" x14ac:dyDescent="0.2">
      <c r="A2278" s="21" t="s">
        <v>25767</v>
      </c>
      <c r="B2278" t="s">
        <v>25768</v>
      </c>
      <c r="C2278" s="16">
        <v>41275</v>
      </c>
      <c r="D2278" t="s">
        <v>4501</v>
      </c>
      <c r="G2278" t="s">
        <v>25769</v>
      </c>
      <c r="H2278" t="s">
        <v>4503</v>
      </c>
      <c r="J2278" t="s">
        <v>25770</v>
      </c>
      <c r="K2278" t="s">
        <v>16085</v>
      </c>
      <c r="L2278" t="s">
        <v>25771</v>
      </c>
      <c r="M2278">
        <v>146.238</v>
      </c>
      <c r="N2278" t="s">
        <v>4484</v>
      </c>
      <c r="S2278" t="s">
        <v>4485</v>
      </c>
      <c r="T2278" t="s">
        <v>25772</v>
      </c>
      <c r="U2278" t="s">
        <v>25773</v>
      </c>
      <c r="W2278" t="s">
        <v>25774</v>
      </c>
      <c r="AB2278" t="s">
        <v>5882</v>
      </c>
      <c r="AD2278">
        <v>18</v>
      </c>
      <c r="AE2278">
        <v>20</v>
      </c>
      <c r="AF2278">
        <v>3</v>
      </c>
      <c r="AH2278">
        <v>4</v>
      </c>
      <c r="AI2278">
        <v>4</v>
      </c>
      <c r="AO2278" s="18">
        <v>44470</v>
      </c>
      <c r="CN2278" t="s">
        <v>4530</v>
      </c>
      <c r="CP2278" t="s">
        <v>25775</v>
      </c>
    </row>
    <row r="2279" spans="1:99" x14ac:dyDescent="0.2">
      <c r="A2279" s="21" t="s">
        <v>25776</v>
      </c>
      <c r="B2279" t="s">
        <v>25777</v>
      </c>
      <c r="C2279" s="16">
        <v>43952</v>
      </c>
      <c r="D2279" t="s">
        <v>4476</v>
      </c>
      <c r="G2279" t="s">
        <v>25778</v>
      </c>
      <c r="H2279" t="s">
        <v>4503</v>
      </c>
      <c r="J2279" t="s">
        <v>25779</v>
      </c>
      <c r="K2279" t="s">
        <v>4506</v>
      </c>
      <c r="L2279" t="s">
        <v>25780</v>
      </c>
      <c r="M2279">
        <v>148.113</v>
      </c>
      <c r="N2279" t="s">
        <v>4484</v>
      </c>
      <c r="S2279" t="s">
        <v>4485</v>
      </c>
      <c r="T2279" t="s">
        <v>25781</v>
      </c>
      <c r="U2279" t="s">
        <v>25782</v>
      </c>
      <c r="V2279" t="s">
        <v>25783</v>
      </c>
      <c r="W2279" t="s">
        <v>25784</v>
      </c>
      <c r="X2279" t="s">
        <v>25785</v>
      </c>
      <c r="AM2279">
        <v>2</v>
      </c>
      <c r="AN2279" t="s">
        <v>25786</v>
      </c>
      <c r="AO2279" s="18">
        <v>44470</v>
      </c>
      <c r="CP2279" t="s">
        <v>7838</v>
      </c>
    </row>
    <row r="2280" spans="1:99" x14ac:dyDescent="0.2">
      <c r="A2280" s="21" t="s">
        <v>25787</v>
      </c>
      <c r="B2280" t="s">
        <v>25788</v>
      </c>
      <c r="C2280" s="16">
        <v>42736</v>
      </c>
      <c r="D2280" t="s">
        <v>4501</v>
      </c>
      <c r="F2280" t="s">
        <v>77</v>
      </c>
      <c r="G2280" t="s">
        <v>25789</v>
      </c>
      <c r="H2280" t="s">
        <v>3555</v>
      </c>
      <c r="J2280" t="s">
        <v>25790</v>
      </c>
      <c r="K2280" t="s">
        <v>25791</v>
      </c>
      <c r="L2280" t="s">
        <v>25792</v>
      </c>
      <c r="M2280">
        <v>149.197</v>
      </c>
      <c r="N2280" t="s">
        <v>4484</v>
      </c>
      <c r="O2280" s="16">
        <v>42524</v>
      </c>
      <c r="P2280" t="s">
        <v>4476</v>
      </c>
      <c r="S2280" t="s">
        <v>4485</v>
      </c>
      <c r="T2280" t="s">
        <v>25793</v>
      </c>
      <c r="U2280" t="s">
        <v>25794</v>
      </c>
      <c r="V2280" t="s">
        <v>25795</v>
      </c>
      <c r="Y2280" t="s">
        <v>25796</v>
      </c>
      <c r="Z2280">
        <v>1</v>
      </c>
      <c r="AO2280" s="18">
        <v>44470</v>
      </c>
      <c r="AQ2280" t="s">
        <v>2596</v>
      </c>
      <c r="BQ2280" s="16">
        <v>42524</v>
      </c>
      <c r="BZ2280" t="s">
        <v>25797</v>
      </c>
      <c r="CA2280" t="s">
        <v>25798</v>
      </c>
      <c r="CB2280" t="s">
        <v>4496</v>
      </c>
      <c r="CF2280">
        <v>0</v>
      </c>
      <c r="CG2280">
        <v>14</v>
      </c>
      <c r="CI2280" t="s">
        <v>4498</v>
      </c>
    </row>
    <row r="2281" spans="1:99" x14ac:dyDescent="0.2">
      <c r="A2281" s="21" t="s">
        <v>25799</v>
      </c>
      <c r="B2281" t="s">
        <v>25800</v>
      </c>
      <c r="C2281" s="16">
        <v>43101</v>
      </c>
      <c r="D2281" t="s">
        <v>4501</v>
      </c>
      <c r="H2281" t="s">
        <v>4503</v>
      </c>
      <c r="J2281" t="s">
        <v>8581</v>
      </c>
      <c r="K2281" t="s">
        <v>4506</v>
      </c>
      <c r="L2281" t="s">
        <v>25801</v>
      </c>
      <c r="M2281">
        <v>150.05099999999999</v>
      </c>
      <c r="N2281" t="s">
        <v>4484</v>
      </c>
      <c r="S2281" t="s">
        <v>4485</v>
      </c>
      <c r="T2281" t="s">
        <v>25802</v>
      </c>
      <c r="V2281" t="s">
        <v>25803</v>
      </c>
      <c r="W2281" t="s">
        <v>25804</v>
      </c>
      <c r="X2281" t="s">
        <v>25805</v>
      </c>
      <c r="Z2281">
        <v>1</v>
      </c>
      <c r="AB2281" t="s">
        <v>5882</v>
      </c>
      <c r="AC2281" t="s">
        <v>5814</v>
      </c>
      <c r="AD2281">
        <v>3</v>
      </c>
      <c r="AE2281">
        <v>3</v>
      </c>
      <c r="AM2281">
        <v>1</v>
      </c>
      <c r="AN2281" t="s">
        <v>25806</v>
      </c>
      <c r="AO2281" s="18">
        <v>44470</v>
      </c>
      <c r="CC2281" t="s">
        <v>4892</v>
      </c>
      <c r="CD2281">
        <v>3</v>
      </c>
      <c r="CP2281" t="s">
        <v>4716</v>
      </c>
    </row>
    <row r="2282" spans="1:99" x14ac:dyDescent="0.2">
      <c r="A2282" s="21" t="s">
        <v>25807</v>
      </c>
      <c r="B2282" t="s">
        <v>25808</v>
      </c>
      <c r="C2282" s="16">
        <v>43405</v>
      </c>
      <c r="D2282" t="s">
        <v>4546</v>
      </c>
      <c r="G2282" t="s">
        <v>25809</v>
      </c>
      <c r="H2282" t="s">
        <v>4503</v>
      </c>
      <c r="J2282" t="s">
        <v>25810</v>
      </c>
      <c r="K2282" t="s">
        <v>4506</v>
      </c>
      <c r="L2282" t="s">
        <v>25811</v>
      </c>
      <c r="M2282">
        <v>150.26900000000001</v>
      </c>
      <c r="N2282" t="s">
        <v>4484</v>
      </c>
      <c r="S2282" t="s">
        <v>4485</v>
      </c>
      <c r="T2282" t="s">
        <v>25812</v>
      </c>
      <c r="U2282" t="s">
        <v>25813</v>
      </c>
      <c r="V2282" t="s">
        <v>25814</v>
      </c>
      <c r="W2282" t="s">
        <v>25815</v>
      </c>
      <c r="X2282" t="s">
        <v>25816</v>
      </c>
      <c r="Z2282">
        <v>1</v>
      </c>
      <c r="AO2282" s="18">
        <v>44470</v>
      </c>
      <c r="CC2282" t="s">
        <v>5316</v>
      </c>
      <c r="CD2282">
        <v>2</v>
      </c>
      <c r="CP2282" t="s">
        <v>25817</v>
      </c>
    </row>
    <row r="2283" spans="1:99" x14ac:dyDescent="0.2">
      <c r="A2283" s="21" t="s">
        <v>25818</v>
      </c>
      <c r="B2283" t="s">
        <v>25819</v>
      </c>
      <c r="F2283" t="s">
        <v>77</v>
      </c>
      <c r="G2283" t="s">
        <v>25820</v>
      </c>
      <c r="H2283" t="s">
        <v>4503</v>
      </c>
      <c r="J2283" t="s">
        <v>25821</v>
      </c>
      <c r="K2283" t="s">
        <v>4506</v>
      </c>
      <c r="L2283" t="s">
        <v>25820</v>
      </c>
      <c r="M2283">
        <v>151.03100000000001</v>
      </c>
      <c r="N2283" t="s">
        <v>4484</v>
      </c>
      <c r="S2283" t="s">
        <v>4485</v>
      </c>
      <c r="T2283" t="s">
        <v>25822</v>
      </c>
      <c r="U2283" t="s">
        <v>25823</v>
      </c>
      <c r="V2283" t="s">
        <v>25824</v>
      </c>
      <c r="W2283" t="s">
        <v>25825</v>
      </c>
      <c r="X2283" t="s">
        <v>25826</v>
      </c>
      <c r="Z2283">
        <v>121</v>
      </c>
      <c r="AM2283">
        <v>4</v>
      </c>
      <c r="AN2283" t="s">
        <v>25827</v>
      </c>
      <c r="AO2283" s="18">
        <v>44470</v>
      </c>
      <c r="CC2283" t="s">
        <v>5316</v>
      </c>
      <c r="CD2283">
        <v>7</v>
      </c>
      <c r="CP2283" t="s">
        <v>25828</v>
      </c>
      <c r="CU2283">
        <v>26</v>
      </c>
    </row>
    <row r="2284" spans="1:99" x14ac:dyDescent="0.2">
      <c r="A2284" s="21" t="s">
        <v>25829</v>
      </c>
      <c r="B2284" t="s">
        <v>25830</v>
      </c>
      <c r="C2284" s="16">
        <v>44141</v>
      </c>
      <c r="D2284" t="s">
        <v>4476</v>
      </c>
      <c r="G2284" t="s">
        <v>25831</v>
      </c>
      <c r="H2284" t="s">
        <v>4503</v>
      </c>
      <c r="J2284" t="s">
        <v>25832</v>
      </c>
      <c r="K2284" t="s">
        <v>25833</v>
      </c>
      <c r="L2284" t="s">
        <v>25834</v>
      </c>
      <c r="M2284">
        <v>151.042</v>
      </c>
      <c r="N2284" t="s">
        <v>4484</v>
      </c>
      <c r="S2284" t="s">
        <v>4485</v>
      </c>
      <c r="T2284" t="s">
        <v>25835</v>
      </c>
      <c r="U2284" t="s">
        <v>25836</v>
      </c>
      <c r="X2284" t="s">
        <v>25837</v>
      </c>
      <c r="Y2284">
        <v>78793200855</v>
      </c>
      <c r="AM2284">
        <v>3</v>
      </c>
      <c r="AN2284" t="s">
        <v>25838</v>
      </c>
      <c r="AO2284" s="18">
        <v>44470</v>
      </c>
      <c r="CP2284" t="s">
        <v>25839</v>
      </c>
    </row>
    <row r="2285" spans="1:99" x14ac:dyDescent="0.2">
      <c r="A2285" s="21" t="s">
        <v>25840</v>
      </c>
      <c r="B2285" t="s">
        <v>25841</v>
      </c>
      <c r="C2285" s="16">
        <v>43831</v>
      </c>
      <c r="D2285" t="s">
        <v>4546</v>
      </c>
      <c r="G2285" t="s">
        <v>25842</v>
      </c>
      <c r="H2285" t="s">
        <v>4503</v>
      </c>
      <c r="J2285" t="s">
        <v>25843</v>
      </c>
      <c r="K2285" t="s">
        <v>4506</v>
      </c>
      <c r="L2285" t="s">
        <v>25844</v>
      </c>
      <c r="M2285">
        <v>151.64500000000001</v>
      </c>
      <c r="N2285" t="s">
        <v>4484</v>
      </c>
      <c r="S2285" t="s">
        <v>4485</v>
      </c>
      <c r="T2285" t="s">
        <v>25845</v>
      </c>
      <c r="U2285" t="s">
        <v>25846</v>
      </c>
      <c r="V2285" t="s">
        <v>25847</v>
      </c>
      <c r="W2285" t="s">
        <v>25848</v>
      </c>
      <c r="X2285" t="s">
        <v>25849</v>
      </c>
      <c r="Z2285">
        <v>79</v>
      </c>
      <c r="AM2285">
        <v>1</v>
      </c>
      <c r="AN2285" t="s">
        <v>25850</v>
      </c>
      <c r="AO2285" s="18">
        <v>44470</v>
      </c>
      <c r="CP2285" t="s">
        <v>25851</v>
      </c>
    </row>
    <row r="2286" spans="1:99" x14ac:dyDescent="0.2">
      <c r="A2286" s="21" t="s">
        <v>25852</v>
      </c>
      <c r="B2286" t="s">
        <v>25853</v>
      </c>
      <c r="C2286" s="16">
        <v>42195</v>
      </c>
      <c r="D2286" t="s">
        <v>4476</v>
      </c>
      <c r="G2286" t="s">
        <v>25854</v>
      </c>
      <c r="H2286" t="s">
        <v>4503</v>
      </c>
      <c r="J2286" t="s">
        <v>25855</v>
      </c>
      <c r="K2286" t="s">
        <v>4506</v>
      </c>
      <c r="L2286" t="s">
        <v>25856</v>
      </c>
      <c r="M2286">
        <v>153.49799999999999</v>
      </c>
      <c r="N2286" t="s">
        <v>4484</v>
      </c>
      <c r="S2286" t="s">
        <v>4485</v>
      </c>
      <c r="T2286" t="s">
        <v>25857</v>
      </c>
      <c r="U2286" t="s">
        <v>25858</v>
      </c>
      <c r="V2286" t="s">
        <v>25859</v>
      </c>
      <c r="W2286" t="s">
        <v>25860</v>
      </c>
      <c r="X2286" t="s">
        <v>25861</v>
      </c>
      <c r="Y2286" t="s">
        <v>25862</v>
      </c>
      <c r="AM2286">
        <v>4</v>
      </c>
      <c r="AN2286" t="s">
        <v>25863</v>
      </c>
      <c r="AO2286" s="18">
        <v>44470</v>
      </c>
      <c r="CC2286" t="s">
        <v>15693</v>
      </c>
      <c r="CD2286">
        <v>1</v>
      </c>
      <c r="CP2286" t="s">
        <v>9353</v>
      </c>
    </row>
    <row r="2287" spans="1:99" x14ac:dyDescent="0.2">
      <c r="A2287" s="21" t="s">
        <v>25864</v>
      </c>
      <c r="B2287" t="s">
        <v>25865</v>
      </c>
      <c r="C2287" s="16">
        <v>41640</v>
      </c>
      <c r="D2287" t="s">
        <v>4501</v>
      </c>
      <c r="E2287" t="s">
        <v>4881</v>
      </c>
      <c r="F2287" t="s">
        <v>77</v>
      </c>
      <c r="G2287" t="s">
        <v>25866</v>
      </c>
      <c r="H2287" t="s">
        <v>4503</v>
      </c>
      <c r="J2287" t="s">
        <v>135</v>
      </c>
      <c r="K2287" t="s">
        <v>4506</v>
      </c>
      <c r="L2287" t="s">
        <v>25867</v>
      </c>
      <c r="M2287">
        <v>154.041</v>
      </c>
      <c r="N2287" t="s">
        <v>4484</v>
      </c>
      <c r="O2287" s="16">
        <v>44265</v>
      </c>
      <c r="P2287" t="s">
        <v>4476</v>
      </c>
      <c r="S2287" t="s">
        <v>4485</v>
      </c>
      <c r="T2287" t="s">
        <v>25868</v>
      </c>
      <c r="U2287" t="s">
        <v>25869</v>
      </c>
      <c r="V2287" t="s">
        <v>25870</v>
      </c>
      <c r="W2287" t="s">
        <v>25871</v>
      </c>
      <c r="X2287" t="s">
        <v>25872</v>
      </c>
      <c r="Y2287" t="s">
        <v>25873</v>
      </c>
      <c r="Z2287">
        <v>2</v>
      </c>
      <c r="AM2287">
        <v>3</v>
      </c>
      <c r="AN2287" t="s">
        <v>25874</v>
      </c>
      <c r="AO2287" s="18">
        <v>44470</v>
      </c>
      <c r="AQ2287" t="s">
        <v>203</v>
      </c>
      <c r="BH2287" t="s">
        <v>25875</v>
      </c>
      <c r="BI2287" t="s">
        <v>25876</v>
      </c>
      <c r="BJ2287" s="16">
        <v>44265</v>
      </c>
      <c r="BK2287" t="s">
        <v>4476</v>
      </c>
      <c r="BO2287" t="s">
        <v>5195</v>
      </c>
      <c r="CF2287">
        <v>0</v>
      </c>
      <c r="CG2287">
        <v>1</v>
      </c>
      <c r="CI2287" t="s">
        <v>4580</v>
      </c>
      <c r="CP2287" t="s">
        <v>4555</v>
      </c>
      <c r="CR2287" t="s">
        <v>25877</v>
      </c>
      <c r="CS2287" t="s">
        <v>25878</v>
      </c>
      <c r="CU2287">
        <v>27</v>
      </c>
    </row>
    <row r="2288" spans="1:99" x14ac:dyDescent="0.2">
      <c r="A2288" s="21" t="s">
        <v>25879</v>
      </c>
      <c r="B2288" t="s">
        <v>25880</v>
      </c>
      <c r="C2288" s="16">
        <v>41275</v>
      </c>
      <c r="D2288" t="s">
        <v>4501</v>
      </c>
      <c r="F2288" t="s">
        <v>77</v>
      </c>
      <c r="G2288" t="s">
        <v>25881</v>
      </c>
      <c r="H2288" t="s">
        <v>4503</v>
      </c>
      <c r="J2288" t="s">
        <v>25882</v>
      </c>
      <c r="K2288" t="s">
        <v>4945</v>
      </c>
      <c r="L2288" t="s">
        <v>25883</v>
      </c>
      <c r="M2288">
        <v>154.905</v>
      </c>
      <c r="N2288" t="s">
        <v>4484</v>
      </c>
      <c r="S2288" t="s">
        <v>4485</v>
      </c>
      <c r="T2288" t="s">
        <v>25884</v>
      </c>
      <c r="U2288" t="s">
        <v>25885</v>
      </c>
      <c r="V2288" t="s">
        <v>25886</v>
      </c>
      <c r="W2288" t="s">
        <v>25887</v>
      </c>
      <c r="X2288" t="s">
        <v>25888</v>
      </c>
      <c r="Y2288">
        <v>16463583451</v>
      </c>
      <c r="Z2288">
        <v>1</v>
      </c>
      <c r="AM2288">
        <v>3</v>
      </c>
      <c r="AN2288" t="s">
        <v>25889</v>
      </c>
      <c r="AO2288" s="18">
        <v>44470</v>
      </c>
      <c r="CC2288" t="s">
        <v>5244</v>
      </c>
      <c r="CD2288">
        <v>11</v>
      </c>
      <c r="CN2288" t="s">
        <v>4530</v>
      </c>
      <c r="CP2288" t="s">
        <v>4664</v>
      </c>
    </row>
    <row r="2289" spans="1:99" x14ac:dyDescent="0.2">
      <c r="A2289" s="21" t="s">
        <v>25890</v>
      </c>
      <c r="B2289" t="s">
        <v>25891</v>
      </c>
      <c r="C2289" s="16">
        <v>43466</v>
      </c>
      <c r="D2289" t="s">
        <v>4476</v>
      </c>
      <c r="G2289" t="s">
        <v>25892</v>
      </c>
      <c r="H2289" t="s">
        <v>4503</v>
      </c>
      <c r="J2289" t="s">
        <v>25810</v>
      </c>
      <c r="K2289" t="s">
        <v>6660</v>
      </c>
      <c r="L2289" t="s">
        <v>25893</v>
      </c>
      <c r="M2289">
        <v>158.09100000000001</v>
      </c>
      <c r="N2289" t="s">
        <v>4484</v>
      </c>
      <c r="S2289" t="s">
        <v>4485</v>
      </c>
      <c r="T2289" t="s">
        <v>25894</v>
      </c>
      <c r="U2289" t="s">
        <v>25895</v>
      </c>
      <c r="V2289" t="s">
        <v>25896</v>
      </c>
      <c r="W2289" t="s">
        <v>25897</v>
      </c>
      <c r="X2289" t="s">
        <v>25898</v>
      </c>
      <c r="AM2289">
        <v>1</v>
      </c>
      <c r="AN2289" t="s">
        <v>25899</v>
      </c>
      <c r="AO2289" s="18">
        <v>44470</v>
      </c>
      <c r="CF2289">
        <v>0</v>
      </c>
      <c r="CG2289">
        <v>0</v>
      </c>
      <c r="CI2289" t="s">
        <v>4580</v>
      </c>
      <c r="CN2289" t="s">
        <v>4530</v>
      </c>
      <c r="CP2289" t="s">
        <v>25817</v>
      </c>
    </row>
    <row r="2290" spans="1:99" x14ac:dyDescent="0.2">
      <c r="A2290" s="21" t="s">
        <v>25900</v>
      </c>
      <c r="B2290" t="s">
        <v>25901</v>
      </c>
      <c r="C2290" s="16">
        <v>43741</v>
      </c>
      <c r="D2290" t="s">
        <v>4476</v>
      </c>
      <c r="G2290" t="s">
        <v>25902</v>
      </c>
      <c r="H2290" t="s">
        <v>4503</v>
      </c>
      <c r="J2290" t="s">
        <v>25903</v>
      </c>
      <c r="K2290" t="s">
        <v>6910</v>
      </c>
      <c r="L2290" t="s">
        <v>25904</v>
      </c>
      <c r="M2290">
        <v>158.458</v>
      </c>
      <c r="N2290" t="s">
        <v>4484</v>
      </c>
      <c r="S2290" t="s">
        <v>4485</v>
      </c>
      <c r="T2290" t="s">
        <v>25905</v>
      </c>
      <c r="U2290" t="s">
        <v>25906</v>
      </c>
      <c r="V2290" t="s">
        <v>25907</v>
      </c>
      <c r="X2290" t="s">
        <v>25908</v>
      </c>
      <c r="Z2290">
        <v>1</v>
      </c>
      <c r="AO2290" s="18">
        <v>44470</v>
      </c>
      <c r="CN2290" t="s">
        <v>4530</v>
      </c>
      <c r="CP2290" t="s">
        <v>4969</v>
      </c>
    </row>
    <row r="2291" spans="1:99" x14ac:dyDescent="0.2">
      <c r="A2291" s="21" t="s">
        <v>2521</v>
      </c>
      <c r="B2291" t="s">
        <v>25909</v>
      </c>
      <c r="C2291" s="16">
        <v>42887</v>
      </c>
      <c r="D2291" t="s">
        <v>4476</v>
      </c>
      <c r="G2291" t="s">
        <v>25910</v>
      </c>
      <c r="H2291" t="s">
        <v>4503</v>
      </c>
      <c r="J2291" t="s">
        <v>135</v>
      </c>
      <c r="K2291" t="s">
        <v>4506</v>
      </c>
      <c r="L2291" t="s">
        <v>25911</v>
      </c>
      <c r="M2291">
        <v>159.34800000000001</v>
      </c>
      <c r="N2291" t="s">
        <v>4484</v>
      </c>
      <c r="S2291" t="s">
        <v>4485</v>
      </c>
      <c r="T2291" t="s">
        <v>25912</v>
      </c>
      <c r="W2291" t="s">
        <v>25913</v>
      </c>
      <c r="X2291" t="s">
        <v>25914</v>
      </c>
      <c r="Y2291">
        <v>971503670058</v>
      </c>
      <c r="AB2291" t="s">
        <v>25915</v>
      </c>
      <c r="AC2291" t="s">
        <v>4778</v>
      </c>
      <c r="AD2291">
        <v>3</v>
      </c>
      <c r="AE2291">
        <v>3</v>
      </c>
      <c r="AF2291">
        <v>3</v>
      </c>
      <c r="AO2291" s="18">
        <v>44470</v>
      </c>
      <c r="CP2291" t="s">
        <v>4555</v>
      </c>
    </row>
    <row r="2292" spans="1:99" x14ac:dyDescent="0.2">
      <c r="A2292" s="21" t="s">
        <v>25916</v>
      </c>
      <c r="B2292" t="s">
        <v>25917</v>
      </c>
      <c r="C2292" s="16">
        <v>43160</v>
      </c>
      <c r="D2292" t="s">
        <v>4546</v>
      </c>
      <c r="G2292" t="s">
        <v>25918</v>
      </c>
      <c r="H2292" t="s">
        <v>4503</v>
      </c>
      <c r="J2292" t="s">
        <v>25919</v>
      </c>
      <c r="K2292" t="s">
        <v>4482</v>
      </c>
      <c r="L2292" t="s">
        <v>25920</v>
      </c>
      <c r="M2292">
        <v>159.715</v>
      </c>
      <c r="N2292" t="s">
        <v>4484</v>
      </c>
      <c r="S2292" t="s">
        <v>4485</v>
      </c>
      <c r="T2292" t="s">
        <v>25921</v>
      </c>
      <c r="U2292" t="s">
        <v>25922</v>
      </c>
      <c r="V2292" t="s">
        <v>25923</v>
      </c>
      <c r="W2292" t="s">
        <v>25924</v>
      </c>
      <c r="X2292" t="s">
        <v>25925</v>
      </c>
      <c r="AM2292">
        <v>4</v>
      </c>
      <c r="AN2292" t="s">
        <v>25926</v>
      </c>
      <c r="AO2292" s="18">
        <v>44470</v>
      </c>
      <c r="CC2292" t="s">
        <v>17993</v>
      </c>
      <c r="CD2292">
        <v>7</v>
      </c>
      <c r="CF2292">
        <v>0</v>
      </c>
      <c r="CG2292">
        <v>1</v>
      </c>
      <c r="CI2292" t="s">
        <v>4580</v>
      </c>
      <c r="CN2292" t="s">
        <v>4530</v>
      </c>
      <c r="CP2292" t="s">
        <v>4969</v>
      </c>
    </row>
    <row r="2293" spans="1:99" x14ac:dyDescent="0.2">
      <c r="A2293" s="21" t="s">
        <v>25927</v>
      </c>
      <c r="B2293" t="s">
        <v>25928</v>
      </c>
      <c r="C2293" s="16">
        <v>41640</v>
      </c>
      <c r="D2293" t="s">
        <v>4501</v>
      </c>
      <c r="F2293" t="s">
        <v>53</v>
      </c>
      <c r="G2293" t="s">
        <v>25929</v>
      </c>
      <c r="H2293" t="s">
        <v>4503</v>
      </c>
      <c r="J2293" t="s">
        <v>174</v>
      </c>
      <c r="K2293" t="s">
        <v>4873</v>
      </c>
      <c r="L2293" t="s">
        <v>25930</v>
      </c>
      <c r="M2293">
        <v>160.48599999999999</v>
      </c>
      <c r="N2293" t="s">
        <v>4484</v>
      </c>
      <c r="S2293" t="s">
        <v>4485</v>
      </c>
      <c r="T2293" t="s">
        <v>25931</v>
      </c>
      <c r="U2293" t="s">
        <v>25932</v>
      </c>
      <c r="V2293" t="s">
        <v>25933</v>
      </c>
      <c r="W2293" t="s">
        <v>25934</v>
      </c>
      <c r="X2293" t="s">
        <v>25935</v>
      </c>
      <c r="Y2293" t="s">
        <v>25936</v>
      </c>
      <c r="AM2293">
        <v>2</v>
      </c>
      <c r="AN2293" t="s">
        <v>25937</v>
      </c>
      <c r="AO2293" s="18">
        <v>44470</v>
      </c>
      <c r="CN2293" t="s">
        <v>4530</v>
      </c>
      <c r="CP2293" t="s">
        <v>4716</v>
      </c>
      <c r="CU2293">
        <v>7</v>
      </c>
    </row>
    <row r="2294" spans="1:99" x14ac:dyDescent="0.2">
      <c r="A2294" s="21" t="s">
        <v>25938</v>
      </c>
      <c r="B2294" t="s">
        <v>25939</v>
      </c>
      <c r="C2294" s="16">
        <v>42552</v>
      </c>
      <c r="D2294" t="s">
        <v>4476</v>
      </c>
      <c r="G2294" t="s">
        <v>25940</v>
      </c>
      <c r="H2294" t="s">
        <v>4503</v>
      </c>
      <c r="J2294" t="s">
        <v>25941</v>
      </c>
      <c r="K2294" t="s">
        <v>25942</v>
      </c>
      <c r="L2294" t="s">
        <v>25943</v>
      </c>
      <c r="M2294">
        <v>161.239</v>
      </c>
      <c r="N2294" t="s">
        <v>4484</v>
      </c>
      <c r="S2294" t="s">
        <v>4485</v>
      </c>
      <c r="T2294" t="s">
        <v>25944</v>
      </c>
      <c r="U2294" t="s">
        <v>25945</v>
      </c>
      <c r="W2294" t="s">
        <v>25946</v>
      </c>
      <c r="X2294" t="s">
        <v>25947</v>
      </c>
      <c r="Y2294">
        <v>442081231353</v>
      </c>
      <c r="Z2294">
        <v>3</v>
      </c>
      <c r="AO2294" s="18">
        <v>44470</v>
      </c>
      <c r="CC2294" t="s">
        <v>5151</v>
      </c>
      <c r="CD2294">
        <v>1</v>
      </c>
      <c r="CN2294" t="s">
        <v>4530</v>
      </c>
      <c r="CP2294" t="s">
        <v>4927</v>
      </c>
    </row>
    <row r="2295" spans="1:99" x14ac:dyDescent="0.2">
      <c r="A2295" s="21" t="s">
        <v>25948</v>
      </c>
      <c r="B2295" t="s">
        <v>25949</v>
      </c>
      <c r="C2295" s="16">
        <v>42736</v>
      </c>
      <c r="D2295" t="s">
        <v>4501</v>
      </c>
      <c r="G2295" t="s">
        <v>25950</v>
      </c>
      <c r="H2295" t="s">
        <v>4503</v>
      </c>
      <c r="J2295" t="s">
        <v>3410</v>
      </c>
      <c r="K2295" t="s">
        <v>5500</v>
      </c>
      <c r="L2295" t="s">
        <v>25951</v>
      </c>
      <c r="M2295">
        <v>162.24</v>
      </c>
      <c r="N2295" t="s">
        <v>4484</v>
      </c>
      <c r="S2295" t="s">
        <v>4485</v>
      </c>
      <c r="T2295" t="s">
        <v>25952</v>
      </c>
      <c r="W2295" t="s">
        <v>25953</v>
      </c>
      <c r="X2295" t="s">
        <v>25954</v>
      </c>
      <c r="Z2295">
        <v>2</v>
      </c>
      <c r="AB2295" t="s">
        <v>5882</v>
      </c>
      <c r="AC2295" t="s">
        <v>5814</v>
      </c>
      <c r="AD2295">
        <v>16</v>
      </c>
      <c r="AE2295">
        <v>16</v>
      </c>
      <c r="AF2295">
        <v>2</v>
      </c>
      <c r="AG2295">
        <v>5</v>
      </c>
      <c r="AH2295">
        <v>3</v>
      </c>
      <c r="AI2295">
        <v>3</v>
      </c>
      <c r="AM2295">
        <v>1</v>
      </c>
      <c r="AN2295" t="s">
        <v>25955</v>
      </c>
      <c r="AO2295" s="18">
        <v>44470</v>
      </c>
      <c r="CN2295" t="s">
        <v>4530</v>
      </c>
      <c r="CP2295" t="s">
        <v>4716</v>
      </c>
    </row>
    <row r="2296" spans="1:99" x14ac:dyDescent="0.2">
      <c r="A2296" s="21" t="s">
        <v>25956</v>
      </c>
      <c r="B2296" t="s">
        <v>25957</v>
      </c>
      <c r="C2296" s="16">
        <v>43466</v>
      </c>
      <c r="D2296" t="s">
        <v>4501</v>
      </c>
      <c r="G2296" t="s">
        <v>25958</v>
      </c>
      <c r="H2296" t="s">
        <v>4503</v>
      </c>
      <c r="J2296" t="s">
        <v>1506</v>
      </c>
      <c r="K2296" t="s">
        <v>4537</v>
      </c>
      <c r="L2296" t="s">
        <v>25959</v>
      </c>
      <c r="M2296">
        <v>162.381</v>
      </c>
      <c r="N2296" t="s">
        <v>4484</v>
      </c>
      <c r="T2296" t="s">
        <v>25960</v>
      </c>
      <c r="U2296" t="s">
        <v>25961</v>
      </c>
      <c r="V2296" t="s">
        <v>25962</v>
      </c>
      <c r="W2296" t="s">
        <v>25963</v>
      </c>
      <c r="X2296" t="s">
        <v>25964</v>
      </c>
      <c r="Y2296">
        <v>4232202970</v>
      </c>
      <c r="Z2296">
        <v>11</v>
      </c>
      <c r="AO2296" s="18">
        <v>44470</v>
      </c>
      <c r="CP2296" t="s">
        <v>4555</v>
      </c>
    </row>
    <row r="2297" spans="1:99" x14ac:dyDescent="0.2">
      <c r="A2297" s="21" t="s">
        <v>25965</v>
      </c>
      <c r="B2297" t="s">
        <v>25966</v>
      </c>
      <c r="C2297" s="16">
        <v>43937</v>
      </c>
      <c r="D2297" t="s">
        <v>4476</v>
      </c>
      <c r="G2297" t="s">
        <v>25967</v>
      </c>
      <c r="H2297" t="s">
        <v>4503</v>
      </c>
      <c r="J2297" t="s">
        <v>25968</v>
      </c>
      <c r="K2297" t="s">
        <v>8146</v>
      </c>
      <c r="L2297" t="s">
        <v>25969</v>
      </c>
      <c r="M2297">
        <v>163.16499999999999</v>
      </c>
      <c r="N2297" t="s">
        <v>4484</v>
      </c>
      <c r="S2297" t="s">
        <v>4485</v>
      </c>
      <c r="T2297" t="s">
        <v>25970</v>
      </c>
      <c r="U2297" t="s">
        <v>25971</v>
      </c>
      <c r="V2297" t="s">
        <v>25972</v>
      </c>
      <c r="W2297" t="s">
        <v>25973</v>
      </c>
      <c r="X2297" t="s">
        <v>25974</v>
      </c>
      <c r="Y2297" t="s">
        <v>25975</v>
      </c>
      <c r="Z2297">
        <v>1</v>
      </c>
      <c r="AM2297">
        <v>2</v>
      </c>
      <c r="AN2297" t="s">
        <v>25976</v>
      </c>
      <c r="AO2297" s="18">
        <v>44470</v>
      </c>
      <c r="CP2297" t="s">
        <v>6666</v>
      </c>
    </row>
    <row r="2298" spans="1:99" x14ac:dyDescent="0.2">
      <c r="A2298" s="21" t="s">
        <v>25977</v>
      </c>
      <c r="B2298" t="s">
        <v>25978</v>
      </c>
      <c r="C2298" s="16">
        <v>42005</v>
      </c>
      <c r="D2298" t="s">
        <v>4476</v>
      </c>
      <c r="F2298" t="s">
        <v>53</v>
      </c>
      <c r="G2298" t="s">
        <v>25979</v>
      </c>
      <c r="H2298" t="s">
        <v>4503</v>
      </c>
      <c r="J2298" t="s">
        <v>25980</v>
      </c>
      <c r="K2298" t="s">
        <v>25981</v>
      </c>
      <c r="L2298" t="s">
        <v>25982</v>
      </c>
      <c r="M2298">
        <v>163.52000000000001</v>
      </c>
      <c r="N2298" t="s">
        <v>4484</v>
      </c>
      <c r="S2298" t="s">
        <v>4485</v>
      </c>
      <c r="T2298" t="s">
        <v>25983</v>
      </c>
      <c r="U2298" t="s">
        <v>25984</v>
      </c>
      <c r="W2298" t="s">
        <v>25985</v>
      </c>
      <c r="X2298" t="s">
        <v>25986</v>
      </c>
      <c r="Y2298" t="s">
        <v>25987</v>
      </c>
      <c r="Z2298">
        <v>21</v>
      </c>
      <c r="AO2298" s="18">
        <v>44470</v>
      </c>
      <c r="CP2298" t="s">
        <v>25988</v>
      </c>
      <c r="CU2298">
        <v>10</v>
      </c>
    </row>
    <row r="2299" spans="1:99" x14ac:dyDescent="0.2">
      <c r="A2299" s="21" t="s">
        <v>25989</v>
      </c>
      <c r="B2299" t="s">
        <v>25990</v>
      </c>
      <c r="C2299" s="16">
        <v>43764</v>
      </c>
      <c r="D2299" t="s">
        <v>4476</v>
      </c>
      <c r="G2299" t="s">
        <v>25991</v>
      </c>
      <c r="H2299" t="s">
        <v>4503</v>
      </c>
      <c r="J2299" t="s">
        <v>73</v>
      </c>
      <c r="K2299" t="s">
        <v>4506</v>
      </c>
      <c r="L2299" t="s">
        <v>25992</v>
      </c>
      <c r="M2299">
        <v>163.65100000000001</v>
      </c>
      <c r="N2299" t="s">
        <v>4484</v>
      </c>
      <c r="S2299" t="s">
        <v>4485</v>
      </c>
      <c r="T2299" t="s">
        <v>25993</v>
      </c>
      <c r="V2299" t="s">
        <v>25994</v>
      </c>
      <c r="W2299" t="s">
        <v>25995</v>
      </c>
      <c r="X2299" t="s">
        <v>25996</v>
      </c>
      <c r="Z2299">
        <v>1</v>
      </c>
      <c r="AO2299" s="18">
        <v>44470</v>
      </c>
      <c r="CF2299">
        <v>0</v>
      </c>
      <c r="CG2299">
        <v>0</v>
      </c>
      <c r="CI2299" t="s">
        <v>4580</v>
      </c>
      <c r="CP2299" t="s">
        <v>4555</v>
      </c>
    </row>
    <row r="2300" spans="1:99" x14ac:dyDescent="0.2">
      <c r="A2300" s="21" t="s">
        <v>25997</v>
      </c>
      <c r="B2300" t="s">
        <v>25998</v>
      </c>
      <c r="C2300" s="16">
        <v>43590</v>
      </c>
      <c r="D2300" t="s">
        <v>4476</v>
      </c>
      <c r="G2300" t="s">
        <v>25999</v>
      </c>
      <c r="H2300" t="s">
        <v>4503</v>
      </c>
      <c r="J2300" t="s">
        <v>26000</v>
      </c>
      <c r="K2300" t="s">
        <v>5586</v>
      </c>
      <c r="L2300" t="s">
        <v>26001</v>
      </c>
      <c r="M2300">
        <v>163.81299999999999</v>
      </c>
      <c r="N2300" t="s">
        <v>4484</v>
      </c>
      <c r="S2300" t="s">
        <v>4485</v>
      </c>
      <c r="T2300" t="s">
        <v>26002</v>
      </c>
      <c r="W2300" t="s">
        <v>26003</v>
      </c>
      <c r="X2300" t="s">
        <v>26004</v>
      </c>
      <c r="AM2300">
        <v>1</v>
      </c>
      <c r="AN2300" t="s">
        <v>26005</v>
      </c>
      <c r="AO2300" s="18">
        <v>44470</v>
      </c>
      <c r="CN2300" t="s">
        <v>4530</v>
      </c>
      <c r="CP2300" t="s">
        <v>26006</v>
      </c>
    </row>
    <row r="2301" spans="1:99" x14ac:dyDescent="0.2">
      <c r="A2301" s="21" t="s">
        <v>26007</v>
      </c>
      <c r="B2301" t="s">
        <v>26008</v>
      </c>
      <c r="C2301" s="16">
        <v>41812</v>
      </c>
      <c r="D2301" t="s">
        <v>4476</v>
      </c>
      <c r="F2301" t="s">
        <v>53</v>
      </c>
      <c r="G2301" t="s">
        <v>26009</v>
      </c>
      <c r="H2301" t="s">
        <v>4503</v>
      </c>
      <c r="J2301" t="s">
        <v>26010</v>
      </c>
      <c r="K2301" t="s">
        <v>12967</v>
      </c>
      <c r="L2301" t="s">
        <v>26011</v>
      </c>
      <c r="M2301">
        <v>164.14699999999999</v>
      </c>
      <c r="N2301" t="s">
        <v>4484</v>
      </c>
      <c r="S2301" t="s">
        <v>4485</v>
      </c>
      <c r="T2301" t="s">
        <v>26012</v>
      </c>
      <c r="U2301" t="s">
        <v>26013</v>
      </c>
      <c r="V2301" t="s">
        <v>26014</v>
      </c>
      <c r="W2301" t="s">
        <v>26015</v>
      </c>
      <c r="X2301" t="s">
        <v>26016</v>
      </c>
      <c r="Y2301" t="s">
        <v>26017</v>
      </c>
      <c r="AM2301">
        <v>2</v>
      </c>
      <c r="AN2301" t="s">
        <v>26018</v>
      </c>
      <c r="AO2301" s="18">
        <v>44470</v>
      </c>
      <c r="CP2301" t="s">
        <v>5790</v>
      </c>
      <c r="CU2301">
        <v>12</v>
      </c>
    </row>
    <row r="2302" spans="1:99" x14ac:dyDescent="0.2">
      <c r="A2302" s="21" t="s">
        <v>26019</v>
      </c>
      <c r="B2302" t="s">
        <v>26020</v>
      </c>
      <c r="C2302" s="16">
        <v>43952</v>
      </c>
      <c r="D2302" t="s">
        <v>4546</v>
      </c>
      <c r="G2302" t="s">
        <v>26021</v>
      </c>
      <c r="H2302" t="s">
        <v>4503</v>
      </c>
      <c r="J2302" t="s">
        <v>26022</v>
      </c>
      <c r="K2302" t="s">
        <v>5220</v>
      </c>
      <c r="L2302" t="s">
        <v>26023</v>
      </c>
      <c r="M2302">
        <v>164.38200000000001</v>
      </c>
      <c r="N2302" t="s">
        <v>4484</v>
      </c>
      <c r="S2302" t="s">
        <v>4485</v>
      </c>
      <c r="T2302" t="s">
        <v>26024</v>
      </c>
      <c r="U2302" t="s">
        <v>26025</v>
      </c>
      <c r="V2302" t="s">
        <v>26026</v>
      </c>
      <c r="W2302" t="s">
        <v>26027</v>
      </c>
      <c r="X2302" t="s">
        <v>26028</v>
      </c>
      <c r="AM2302">
        <v>5</v>
      </c>
      <c r="AN2302" t="s">
        <v>26029</v>
      </c>
      <c r="AO2302" s="18">
        <v>44470</v>
      </c>
      <c r="CC2302" t="s">
        <v>15701</v>
      </c>
      <c r="CD2302">
        <v>4</v>
      </c>
      <c r="CN2302" t="s">
        <v>4530</v>
      </c>
      <c r="CP2302" t="s">
        <v>4969</v>
      </c>
    </row>
    <row r="2303" spans="1:99" x14ac:dyDescent="0.2">
      <c r="A2303" s="21" t="s">
        <v>26030</v>
      </c>
      <c r="B2303" t="s">
        <v>26031</v>
      </c>
      <c r="C2303" s="16">
        <v>42736</v>
      </c>
      <c r="D2303" t="s">
        <v>4501</v>
      </c>
      <c r="G2303" t="s">
        <v>26032</v>
      </c>
      <c r="H2303" t="s">
        <v>4503</v>
      </c>
      <c r="J2303" t="s">
        <v>73</v>
      </c>
      <c r="K2303" t="s">
        <v>25537</v>
      </c>
      <c r="L2303" t="s">
        <v>26033</v>
      </c>
      <c r="M2303">
        <v>164.596</v>
      </c>
      <c r="N2303" t="s">
        <v>4484</v>
      </c>
      <c r="S2303" t="s">
        <v>4485</v>
      </c>
      <c r="T2303" t="s">
        <v>26034</v>
      </c>
      <c r="U2303" t="s">
        <v>26035</v>
      </c>
      <c r="V2303" t="s">
        <v>26036</v>
      </c>
      <c r="W2303" t="s">
        <v>26037</v>
      </c>
      <c r="X2303" t="s">
        <v>26038</v>
      </c>
      <c r="Y2303" t="s">
        <v>26039</v>
      </c>
      <c r="Z2303">
        <v>49</v>
      </c>
      <c r="AM2303">
        <v>2</v>
      </c>
      <c r="AN2303" t="s">
        <v>26040</v>
      </c>
      <c r="AO2303" s="18">
        <v>44470</v>
      </c>
      <c r="CC2303" t="s">
        <v>4607</v>
      </c>
      <c r="CD2303">
        <v>2</v>
      </c>
      <c r="CP2303" t="s">
        <v>4555</v>
      </c>
    </row>
    <row r="2304" spans="1:99" x14ac:dyDescent="0.2">
      <c r="A2304" s="21" t="s">
        <v>26041</v>
      </c>
      <c r="B2304" t="s">
        <v>26042</v>
      </c>
      <c r="C2304" s="16">
        <v>44091</v>
      </c>
      <c r="D2304" t="s">
        <v>4476</v>
      </c>
      <c r="G2304" t="s">
        <v>26043</v>
      </c>
      <c r="H2304" t="s">
        <v>4503</v>
      </c>
      <c r="J2304" t="s">
        <v>26044</v>
      </c>
      <c r="K2304" t="s">
        <v>4482</v>
      </c>
      <c r="L2304" t="s">
        <v>26045</v>
      </c>
      <c r="M2304">
        <v>165.11500000000001</v>
      </c>
      <c r="N2304" t="s">
        <v>4484</v>
      </c>
      <c r="S2304" t="s">
        <v>4485</v>
      </c>
      <c r="T2304" t="s">
        <v>26046</v>
      </c>
      <c r="U2304" t="s">
        <v>26047</v>
      </c>
      <c r="V2304" t="s">
        <v>26048</v>
      </c>
      <c r="W2304" t="s">
        <v>26049</v>
      </c>
      <c r="X2304" t="s">
        <v>26050</v>
      </c>
      <c r="Y2304">
        <v>33646455984</v>
      </c>
      <c r="AM2304">
        <v>2</v>
      </c>
      <c r="AN2304" t="s">
        <v>26051</v>
      </c>
      <c r="AO2304" s="18">
        <v>44470</v>
      </c>
      <c r="CN2304" t="s">
        <v>4530</v>
      </c>
      <c r="CP2304" t="s">
        <v>5139</v>
      </c>
      <c r="CU2304">
        <v>5</v>
      </c>
    </row>
    <row r="2305" spans="1:99" x14ac:dyDescent="0.2">
      <c r="A2305" s="21" t="s">
        <v>26052</v>
      </c>
      <c r="B2305" t="s">
        <v>26053</v>
      </c>
      <c r="C2305" s="16">
        <v>44174</v>
      </c>
      <c r="D2305" t="s">
        <v>4476</v>
      </c>
      <c r="G2305" t="s">
        <v>26054</v>
      </c>
      <c r="H2305" t="s">
        <v>4503</v>
      </c>
      <c r="J2305" t="s">
        <v>73</v>
      </c>
      <c r="K2305" t="s">
        <v>4506</v>
      </c>
      <c r="L2305" t="s">
        <v>26055</v>
      </c>
      <c r="M2305">
        <v>166.32499999999999</v>
      </c>
      <c r="N2305" t="s">
        <v>4484</v>
      </c>
      <c r="S2305" t="s">
        <v>4485</v>
      </c>
      <c r="T2305" t="s">
        <v>26056</v>
      </c>
      <c r="U2305" t="s">
        <v>26057</v>
      </c>
      <c r="V2305" t="s">
        <v>26058</v>
      </c>
      <c r="W2305" t="s">
        <v>26059</v>
      </c>
      <c r="X2305" t="s">
        <v>26060</v>
      </c>
      <c r="AO2305" s="18">
        <v>44470</v>
      </c>
      <c r="CF2305">
        <v>0</v>
      </c>
      <c r="CG2305">
        <v>0</v>
      </c>
      <c r="CI2305" t="s">
        <v>4580</v>
      </c>
      <c r="CP2305" t="s">
        <v>4555</v>
      </c>
    </row>
    <row r="2306" spans="1:99" x14ac:dyDescent="0.2">
      <c r="A2306" s="21" t="s">
        <v>26061</v>
      </c>
      <c r="B2306" t="s">
        <v>26062</v>
      </c>
      <c r="C2306" s="16">
        <v>44411</v>
      </c>
      <c r="D2306" t="s">
        <v>4476</v>
      </c>
      <c r="H2306" t="s">
        <v>4503</v>
      </c>
      <c r="J2306" t="s">
        <v>2008</v>
      </c>
      <c r="K2306" t="s">
        <v>4828</v>
      </c>
      <c r="L2306" t="s">
        <v>26063</v>
      </c>
      <c r="M2306">
        <v>169.99600000000001</v>
      </c>
      <c r="N2306" t="s">
        <v>4484</v>
      </c>
      <c r="S2306" t="s">
        <v>4485</v>
      </c>
      <c r="T2306" t="s">
        <v>26064</v>
      </c>
      <c r="U2306" t="s">
        <v>26065</v>
      </c>
      <c r="W2306" t="s">
        <v>26066</v>
      </c>
      <c r="X2306" t="s">
        <v>26067</v>
      </c>
      <c r="AM2306">
        <v>10</v>
      </c>
      <c r="AN2306" t="s">
        <v>26068</v>
      </c>
      <c r="AO2306" s="18">
        <v>44470</v>
      </c>
      <c r="CN2306" t="s">
        <v>4530</v>
      </c>
      <c r="CP2306" t="s">
        <v>4581</v>
      </c>
    </row>
    <row r="2307" spans="1:99" x14ac:dyDescent="0.2">
      <c r="A2307" s="21" t="s">
        <v>26069</v>
      </c>
      <c r="B2307" t="s">
        <v>26070</v>
      </c>
      <c r="C2307" s="16">
        <v>40909</v>
      </c>
      <c r="D2307" t="s">
        <v>4501</v>
      </c>
      <c r="F2307" t="s">
        <v>77</v>
      </c>
      <c r="G2307" t="s">
        <v>26071</v>
      </c>
    </row>
    <row r="2308" spans="1:99" x14ac:dyDescent="0.2">
      <c r="A2308" s="21" t="s">
        <v>26072</v>
      </c>
      <c r="B2308" t="s">
        <v>26073</v>
      </c>
      <c r="C2308" s="16">
        <v>42370</v>
      </c>
      <c r="D2308" t="s">
        <v>4501</v>
      </c>
      <c r="F2308" t="s">
        <v>77</v>
      </c>
      <c r="G2308" t="s">
        <v>26074</v>
      </c>
      <c r="H2308" t="s">
        <v>4503</v>
      </c>
      <c r="J2308" t="s">
        <v>26075</v>
      </c>
      <c r="K2308" t="s">
        <v>4945</v>
      </c>
      <c r="L2308" t="s">
        <v>26076</v>
      </c>
      <c r="M2308">
        <v>172.256</v>
      </c>
      <c r="N2308" t="s">
        <v>4484</v>
      </c>
      <c r="S2308" t="s">
        <v>4485</v>
      </c>
      <c r="T2308" t="s">
        <v>26077</v>
      </c>
      <c r="U2308" t="s">
        <v>26078</v>
      </c>
      <c r="V2308" t="s">
        <v>26079</v>
      </c>
      <c r="W2308" t="s">
        <v>26080</v>
      </c>
      <c r="X2308" t="s">
        <v>26081</v>
      </c>
      <c r="Z2308">
        <v>3</v>
      </c>
      <c r="AM2308">
        <v>4</v>
      </c>
      <c r="AN2308" t="s">
        <v>26082</v>
      </c>
      <c r="AO2308" s="18">
        <v>44470</v>
      </c>
      <c r="CC2308" t="s">
        <v>4607</v>
      </c>
      <c r="CD2308">
        <v>1</v>
      </c>
      <c r="CN2308" t="s">
        <v>4530</v>
      </c>
      <c r="CP2308" t="s">
        <v>26083</v>
      </c>
      <c r="CU2308">
        <v>14</v>
      </c>
    </row>
    <row r="2309" spans="1:99" x14ac:dyDescent="0.2">
      <c r="A2309" s="21" t="s">
        <v>26084</v>
      </c>
      <c r="B2309" t="s">
        <v>26085</v>
      </c>
      <c r="C2309" s="16">
        <v>43145</v>
      </c>
      <c r="D2309" t="s">
        <v>4476</v>
      </c>
      <c r="E2309" t="s">
        <v>4477</v>
      </c>
      <c r="G2309" t="s">
        <v>26086</v>
      </c>
      <c r="H2309" t="s">
        <v>4503</v>
      </c>
      <c r="J2309" t="s">
        <v>56</v>
      </c>
      <c r="K2309" t="s">
        <v>26087</v>
      </c>
      <c r="L2309" t="s">
        <v>26088</v>
      </c>
      <c r="M2309">
        <v>173.8</v>
      </c>
      <c r="N2309" t="s">
        <v>4484</v>
      </c>
      <c r="S2309" t="s">
        <v>4485</v>
      </c>
      <c r="T2309" t="s">
        <v>26089</v>
      </c>
      <c r="U2309" t="s">
        <v>26090</v>
      </c>
      <c r="V2309" t="s">
        <v>26091</v>
      </c>
      <c r="W2309" t="s">
        <v>26092</v>
      </c>
      <c r="X2309" t="s">
        <v>26093</v>
      </c>
      <c r="Z2309">
        <v>5</v>
      </c>
      <c r="AM2309">
        <v>1</v>
      </c>
      <c r="AN2309" t="s">
        <v>26094</v>
      </c>
      <c r="AO2309" s="18">
        <v>44470</v>
      </c>
      <c r="CP2309" t="s">
        <v>4555</v>
      </c>
      <c r="CT2309">
        <v>1</v>
      </c>
      <c r="CU2309">
        <v>19</v>
      </c>
    </row>
    <row r="2310" spans="1:99" x14ac:dyDescent="0.2">
      <c r="A2310" s="21" t="s">
        <v>26095</v>
      </c>
      <c r="B2310" t="s">
        <v>26096</v>
      </c>
      <c r="C2310" s="16">
        <v>44134</v>
      </c>
      <c r="D2310" t="s">
        <v>4476</v>
      </c>
      <c r="G2310" t="s">
        <v>26097</v>
      </c>
      <c r="H2310" t="s">
        <v>4503</v>
      </c>
      <c r="J2310" t="s">
        <v>26098</v>
      </c>
      <c r="K2310" t="s">
        <v>4696</v>
      </c>
      <c r="L2310" t="s">
        <v>26099</v>
      </c>
      <c r="M2310">
        <v>173.803</v>
      </c>
      <c r="N2310" t="s">
        <v>4484</v>
      </c>
      <c r="S2310" t="s">
        <v>4485</v>
      </c>
      <c r="T2310" t="s">
        <v>26100</v>
      </c>
      <c r="U2310" t="s">
        <v>26101</v>
      </c>
      <c r="W2310" t="s">
        <v>26102</v>
      </c>
      <c r="X2310" t="s">
        <v>26103</v>
      </c>
      <c r="AM2310">
        <v>3</v>
      </c>
      <c r="AN2310" t="s">
        <v>26104</v>
      </c>
      <c r="AO2310" s="18">
        <v>44470</v>
      </c>
      <c r="CN2310" t="s">
        <v>4530</v>
      </c>
      <c r="CP2310" t="s">
        <v>26105</v>
      </c>
    </row>
    <row r="2311" spans="1:99" x14ac:dyDescent="0.2">
      <c r="A2311" s="21" t="s">
        <v>26106</v>
      </c>
      <c r="B2311" t="s">
        <v>26107</v>
      </c>
      <c r="C2311" s="16">
        <v>44228</v>
      </c>
      <c r="D2311" t="s">
        <v>4476</v>
      </c>
      <c r="G2311" t="s">
        <v>26108</v>
      </c>
      <c r="H2311" t="s">
        <v>4503</v>
      </c>
      <c r="J2311" t="s">
        <v>26109</v>
      </c>
      <c r="K2311" t="s">
        <v>4896</v>
      </c>
      <c r="L2311" t="s">
        <v>26110</v>
      </c>
      <c r="M2311">
        <v>174.55500000000001</v>
      </c>
      <c r="N2311" t="s">
        <v>4484</v>
      </c>
      <c r="S2311" t="s">
        <v>4485</v>
      </c>
      <c r="X2311" t="s">
        <v>26111</v>
      </c>
      <c r="Y2311" t="s">
        <v>26112</v>
      </c>
      <c r="Z2311">
        <v>3</v>
      </c>
      <c r="AM2311">
        <v>1</v>
      </c>
      <c r="AN2311" t="s">
        <v>26113</v>
      </c>
      <c r="AO2311" s="18">
        <v>44470</v>
      </c>
      <c r="CN2311" t="s">
        <v>4530</v>
      </c>
      <c r="CP2311" t="s">
        <v>26114</v>
      </c>
    </row>
    <row r="2312" spans="1:99" x14ac:dyDescent="0.2">
      <c r="A2312" s="21" t="s">
        <v>26115</v>
      </c>
      <c r="B2312" t="s">
        <v>26116</v>
      </c>
      <c r="C2312" s="16">
        <v>43881</v>
      </c>
      <c r="D2312" t="s">
        <v>4476</v>
      </c>
      <c r="F2312" t="s">
        <v>53</v>
      </c>
      <c r="G2312" t="s">
        <v>26117</v>
      </c>
      <c r="H2312" t="s">
        <v>4503</v>
      </c>
      <c r="J2312" t="s">
        <v>26118</v>
      </c>
      <c r="K2312" t="s">
        <v>4506</v>
      </c>
      <c r="L2312" t="s">
        <v>26119</v>
      </c>
      <c r="M2312">
        <v>174.643</v>
      </c>
      <c r="N2312" t="s">
        <v>4484</v>
      </c>
      <c r="S2312" t="s">
        <v>4485</v>
      </c>
      <c r="T2312" t="s">
        <v>26120</v>
      </c>
      <c r="U2312" t="s">
        <v>26121</v>
      </c>
      <c r="W2312" t="s">
        <v>26122</v>
      </c>
      <c r="X2312" t="s">
        <v>26123</v>
      </c>
      <c r="Z2312">
        <v>2</v>
      </c>
      <c r="AO2312" s="18">
        <v>44470</v>
      </c>
      <c r="CF2312">
        <v>1</v>
      </c>
      <c r="CG2312">
        <v>2</v>
      </c>
      <c r="CH2312" t="s">
        <v>4629</v>
      </c>
    </row>
    <row r="2313" spans="1:99" x14ac:dyDescent="0.2">
      <c r="A2313" s="21" t="s">
        <v>26124</v>
      </c>
      <c r="B2313" t="s">
        <v>26125</v>
      </c>
      <c r="C2313" s="16">
        <v>42736</v>
      </c>
      <c r="D2313" t="s">
        <v>4501</v>
      </c>
      <c r="G2313" t="s">
        <v>26126</v>
      </c>
      <c r="H2313" t="s">
        <v>4503</v>
      </c>
      <c r="J2313" t="s">
        <v>22751</v>
      </c>
      <c r="K2313" t="s">
        <v>4506</v>
      </c>
      <c r="L2313" t="s">
        <v>26127</v>
      </c>
      <c r="M2313">
        <v>174.74299999999999</v>
      </c>
      <c r="N2313" t="s">
        <v>4484</v>
      </c>
      <c r="S2313" t="s">
        <v>4485</v>
      </c>
      <c r="T2313" t="s">
        <v>26128</v>
      </c>
      <c r="X2313" t="s">
        <v>26129</v>
      </c>
      <c r="Y2313" t="s">
        <v>26130</v>
      </c>
      <c r="Z2313">
        <v>11</v>
      </c>
      <c r="AM2313">
        <v>1</v>
      </c>
      <c r="AN2313" t="s">
        <v>26131</v>
      </c>
      <c r="AO2313" s="18">
        <v>44470</v>
      </c>
      <c r="CC2313" t="s">
        <v>5151</v>
      </c>
      <c r="CD2313">
        <v>2</v>
      </c>
      <c r="CF2313">
        <v>0</v>
      </c>
      <c r="CG2313">
        <v>1</v>
      </c>
      <c r="CI2313" t="s">
        <v>4580</v>
      </c>
      <c r="CP2313" t="s">
        <v>7004</v>
      </c>
      <c r="CU2313">
        <v>11</v>
      </c>
    </row>
    <row r="2314" spans="1:99" x14ac:dyDescent="0.2">
      <c r="A2314" s="21" t="s">
        <v>26132</v>
      </c>
      <c r="B2314" t="s">
        <v>26133</v>
      </c>
      <c r="C2314" s="16">
        <v>43466</v>
      </c>
      <c r="D2314" t="s">
        <v>4501</v>
      </c>
      <c r="G2314" t="s">
        <v>26134</v>
      </c>
      <c r="H2314" t="s">
        <v>4503</v>
      </c>
      <c r="J2314" t="s">
        <v>26135</v>
      </c>
      <c r="K2314" t="s">
        <v>5066</v>
      </c>
      <c r="L2314" t="s">
        <v>26136</v>
      </c>
      <c r="M2314">
        <v>174.857</v>
      </c>
      <c r="N2314" t="s">
        <v>4484</v>
      </c>
      <c r="S2314" t="s">
        <v>4485</v>
      </c>
      <c r="T2314" t="s">
        <v>26137</v>
      </c>
      <c r="X2314" t="s">
        <v>26138</v>
      </c>
      <c r="Z2314">
        <v>3</v>
      </c>
      <c r="AB2314" t="s">
        <v>5882</v>
      </c>
      <c r="AC2314" t="s">
        <v>36</v>
      </c>
      <c r="AD2314">
        <v>5</v>
      </c>
      <c r="AE2314">
        <v>5</v>
      </c>
      <c r="AF2314">
        <v>3</v>
      </c>
      <c r="AM2314">
        <v>2</v>
      </c>
      <c r="AN2314" t="s">
        <v>26139</v>
      </c>
      <c r="AO2314" s="18">
        <v>44470</v>
      </c>
      <c r="CC2314" t="s">
        <v>4892</v>
      </c>
      <c r="CD2314">
        <v>2</v>
      </c>
      <c r="CN2314" t="s">
        <v>4530</v>
      </c>
      <c r="CP2314" t="s">
        <v>6484</v>
      </c>
    </row>
    <row r="2315" spans="1:99" x14ac:dyDescent="0.2">
      <c r="A2315" s="21" t="s">
        <v>26140</v>
      </c>
      <c r="B2315" t="s">
        <v>26141</v>
      </c>
      <c r="C2315" s="16">
        <v>42370</v>
      </c>
      <c r="D2315" t="s">
        <v>4501</v>
      </c>
      <c r="G2315" t="s">
        <v>26142</v>
      </c>
      <c r="H2315" t="s">
        <v>4503</v>
      </c>
      <c r="J2315" t="s">
        <v>26143</v>
      </c>
      <c r="K2315" t="s">
        <v>5704</v>
      </c>
      <c r="L2315" t="s">
        <v>26144</v>
      </c>
      <c r="M2315">
        <v>174.899</v>
      </c>
      <c r="N2315" t="s">
        <v>4484</v>
      </c>
      <c r="S2315" t="s">
        <v>4485</v>
      </c>
      <c r="T2315" t="s">
        <v>26145</v>
      </c>
      <c r="U2315" t="s">
        <v>26146</v>
      </c>
      <c r="V2315" t="s">
        <v>26147</v>
      </c>
      <c r="W2315" t="s">
        <v>26148</v>
      </c>
      <c r="X2315" t="s">
        <v>26149</v>
      </c>
      <c r="AO2315" s="18">
        <v>44470</v>
      </c>
      <c r="CN2315" t="s">
        <v>4530</v>
      </c>
      <c r="CP2315" t="s">
        <v>8350</v>
      </c>
    </row>
    <row r="2316" spans="1:99" x14ac:dyDescent="0.2">
      <c r="A2316" s="21" t="s">
        <v>26150</v>
      </c>
      <c r="B2316" t="s">
        <v>26151</v>
      </c>
      <c r="C2316" s="16">
        <v>43374</v>
      </c>
      <c r="D2316" t="s">
        <v>4546</v>
      </c>
      <c r="G2316" t="s">
        <v>26152</v>
      </c>
      <c r="H2316" t="s">
        <v>4503</v>
      </c>
      <c r="J2316" t="s">
        <v>1319</v>
      </c>
      <c r="K2316" t="s">
        <v>5500</v>
      </c>
      <c r="L2316" t="s">
        <v>26153</v>
      </c>
      <c r="M2316">
        <v>176.006</v>
      </c>
      <c r="N2316" t="s">
        <v>4484</v>
      </c>
      <c r="S2316" t="s">
        <v>4485</v>
      </c>
      <c r="T2316" t="s">
        <v>26154</v>
      </c>
      <c r="U2316" t="s">
        <v>26155</v>
      </c>
      <c r="W2316" t="s">
        <v>26156</v>
      </c>
      <c r="X2316" t="s">
        <v>26157</v>
      </c>
      <c r="Y2316" t="s">
        <v>26158</v>
      </c>
      <c r="Z2316">
        <v>7</v>
      </c>
      <c r="AM2316">
        <v>3</v>
      </c>
      <c r="AN2316" t="s">
        <v>26159</v>
      </c>
      <c r="AO2316" s="18">
        <v>44470</v>
      </c>
      <c r="CN2316" t="s">
        <v>4530</v>
      </c>
      <c r="CP2316" t="s">
        <v>8546</v>
      </c>
    </row>
    <row r="2317" spans="1:99" x14ac:dyDescent="0.2">
      <c r="A2317" s="21" t="s">
        <v>26160</v>
      </c>
      <c r="B2317" t="s">
        <v>26161</v>
      </c>
      <c r="C2317" s="16">
        <v>44348</v>
      </c>
      <c r="D2317" t="s">
        <v>4546</v>
      </c>
      <c r="G2317" t="s">
        <v>26162</v>
      </c>
      <c r="H2317" t="s">
        <v>4503</v>
      </c>
      <c r="J2317" t="s">
        <v>26163</v>
      </c>
      <c r="K2317" t="s">
        <v>4506</v>
      </c>
      <c r="L2317" t="s">
        <v>26164</v>
      </c>
      <c r="M2317">
        <v>176.52500000000001</v>
      </c>
      <c r="N2317" t="s">
        <v>4484</v>
      </c>
      <c r="S2317" t="s">
        <v>4485</v>
      </c>
      <c r="T2317" t="s">
        <v>26165</v>
      </c>
      <c r="X2317" t="s">
        <v>26166</v>
      </c>
      <c r="AM2317">
        <v>2</v>
      </c>
      <c r="AN2317" t="s">
        <v>26167</v>
      </c>
      <c r="AO2317" s="18">
        <v>44470</v>
      </c>
      <c r="CP2317" t="s">
        <v>9139</v>
      </c>
    </row>
    <row r="2318" spans="1:99" x14ac:dyDescent="0.2">
      <c r="A2318" s="21" t="s">
        <v>26168</v>
      </c>
      <c r="B2318" t="s">
        <v>26169</v>
      </c>
      <c r="C2318" s="16">
        <v>40493</v>
      </c>
      <c r="D2318" t="s">
        <v>4476</v>
      </c>
      <c r="G2318" t="s">
        <v>26170</v>
      </c>
      <c r="H2318" t="s">
        <v>4503</v>
      </c>
      <c r="J2318" t="s">
        <v>135</v>
      </c>
      <c r="K2318" t="s">
        <v>6498</v>
      </c>
      <c r="L2318" t="s">
        <v>26171</v>
      </c>
      <c r="M2318">
        <v>177.52</v>
      </c>
      <c r="N2318" t="s">
        <v>4484</v>
      </c>
      <c r="S2318" t="s">
        <v>4485</v>
      </c>
      <c r="T2318" t="s">
        <v>26172</v>
      </c>
      <c r="U2318" t="s">
        <v>26173</v>
      </c>
      <c r="V2318" t="s">
        <v>26174</v>
      </c>
      <c r="W2318" t="s">
        <v>26175</v>
      </c>
      <c r="X2318" t="s">
        <v>26176</v>
      </c>
      <c r="Z2318">
        <v>19</v>
      </c>
      <c r="AM2318">
        <v>1</v>
      </c>
      <c r="AN2318" t="s">
        <v>23620</v>
      </c>
      <c r="AO2318" s="18">
        <v>44470</v>
      </c>
      <c r="CN2318" t="s">
        <v>4530</v>
      </c>
      <c r="CP2318" t="s">
        <v>4555</v>
      </c>
      <c r="CU2318">
        <v>2</v>
      </c>
    </row>
    <row r="2319" spans="1:99" x14ac:dyDescent="0.2">
      <c r="A2319" s="21" t="s">
        <v>26177</v>
      </c>
      <c r="B2319" t="s">
        <v>26178</v>
      </c>
      <c r="C2319" s="16">
        <v>42005</v>
      </c>
      <c r="D2319" t="s">
        <v>4501</v>
      </c>
      <c r="G2319" t="s">
        <v>26179</v>
      </c>
      <c r="H2319" t="s">
        <v>4503</v>
      </c>
      <c r="J2319" t="s">
        <v>73</v>
      </c>
      <c r="K2319" t="s">
        <v>5704</v>
      </c>
      <c r="L2319" t="s">
        <v>26180</v>
      </c>
      <c r="M2319">
        <v>177.702</v>
      </c>
      <c r="N2319" t="s">
        <v>4484</v>
      </c>
      <c r="T2319" t="s">
        <v>26181</v>
      </c>
      <c r="V2319" t="s">
        <v>26182</v>
      </c>
      <c r="W2319" t="s">
        <v>26183</v>
      </c>
      <c r="X2319" t="s">
        <v>26184</v>
      </c>
      <c r="Y2319">
        <v>43123500620</v>
      </c>
      <c r="Z2319">
        <v>2</v>
      </c>
      <c r="AB2319" t="s">
        <v>5882</v>
      </c>
      <c r="AC2319" t="s">
        <v>26185</v>
      </c>
      <c r="AD2319">
        <v>10</v>
      </c>
      <c r="AE2319">
        <v>10</v>
      </c>
      <c r="AF2319">
        <v>2</v>
      </c>
      <c r="AM2319">
        <v>1</v>
      </c>
      <c r="AN2319" t="s">
        <v>26186</v>
      </c>
      <c r="AO2319" s="18">
        <v>44470</v>
      </c>
      <c r="CN2319" t="s">
        <v>4530</v>
      </c>
      <c r="CP2319" t="s">
        <v>4555</v>
      </c>
      <c r="CU2319">
        <v>8</v>
      </c>
    </row>
    <row r="2320" spans="1:99" x14ac:dyDescent="0.2">
      <c r="A2320" s="21" t="s">
        <v>26187</v>
      </c>
      <c r="B2320" t="s">
        <v>26188</v>
      </c>
      <c r="C2320" s="16">
        <v>41640</v>
      </c>
      <c r="D2320" t="s">
        <v>4501</v>
      </c>
      <c r="G2320" t="s">
        <v>26189</v>
      </c>
      <c r="H2320" t="s">
        <v>4503</v>
      </c>
      <c r="J2320" t="s">
        <v>26190</v>
      </c>
      <c r="K2320" t="s">
        <v>26191</v>
      </c>
      <c r="L2320" t="s">
        <v>26192</v>
      </c>
      <c r="M2320">
        <v>178.947</v>
      </c>
      <c r="N2320" t="s">
        <v>4484</v>
      </c>
      <c r="S2320" t="s">
        <v>4485</v>
      </c>
      <c r="T2320" t="s">
        <v>26193</v>
      </c>
      <c r="U2320" t="s">
        <v>26194</v>
      </c>
      <c r="V2320" t="s">
        <v>26195</v>
      </c>
      <c r="W2320" t="s">
        <v>26196</v>
      </c>
      <c r="X2320" t="s">
        <v>26197</v>
      </c>
      <c r="Y2320" t="s">
        <v>26198</v>
      </c>
      <c r="AM2320">
        <v>1</v>
      </c>
      <c r="AN2320" t="s">
        <v>26199</v>
      </c>
      <c r="AO2320" s="18">
        <v>44470</v>
      </c>
      <c r="CP2320" t="s">
        <v>4821</v>
      </c>
    </row>
    <row r="2321" spans="1:99" x14ac:dyDescent="0.2">
      <c r="A2321" s="21" t="s">
        <v>26200</v>
      </c>
      <c r="B2321" t="s">
        <v>26201</v>
      </c>
      <c r="C2321" s="16">
        <v>43008</v>
      </c>
      <c r="D2321" t="s">
        <v>4476</v>
      </c>
      <c r="H2321" t="s">
        <v>4503</v>
      </c>
      <c r="J2321" t="s">
        <v>26202</v>
      </c>
      <c r="K2321" t="s">
        <v>26203</v>
      </c>
      <c r="L2321" t="s">
        <v>26204</v>
      </c>
      <c r="M2321">
        <v>179.49700000000001</v>
      </c>
      <c r="N2321" t="s">
        <v>4484</v>
      </c>
      <c r="S2321" t="s">
        <v>4485</v>
      </c>
      <c r="T2321" t="s">
        <v>26205</v>
      </c>
      <c r="U2321" t="s">
        <v>26206</v>
      </c>
      <c r="V2321" t="s">
        <v>26207</v>
      </c>
      <c r="W2321" t="s">
        <v>26208</v>
      </c>
      <c r="X2321" t="s">
        <v>26209</v>
      </c>
      <c r="Z2321">
        <v>2</v>
      </c>
      <c r="AO2321" s="18">
        <v>44470</v>
      </c>
      <c r="CN2321" t="s">
        <v>4530</v>
      </c>
      <c r="CP2321" t="s">
        <v>26210</v>
      </c>
    </row>
    <row r="2322" spans="1:99" x14ac:dyDescent="0.2">
      <c r="A2322" s="21" t="s">
        <v>26211</v>
      </c>
      <c r="B2322" t="s">
        <v>26212</v>
      </c>
      <c r="C2322" s="16">
        <v>42370</v>
      </c>
      <c r="D2322" t="s">
        <v>4501</v>
      </c>
      <c r="G2322" t="s">
        <v>26213</v>
      </c>
      <c r="H2322" t="s">
        <v>4503</v>
      </c>
      <c r="J2322" t="s">
        <v>26214</v>
      </c>
      <c r="K2322" t="s">
        <v>6956</v>
      </c>
      <c r="L2322" t="s">
        <v>26215</v>
      </c>
      <c r="M2322">
        <v>182.36500000000001</v>
      </c>
      <c r="N2322" t="s">
        <v>4484</v>
      </c>
      <c r="S2322" t="s">
        <v>4485</v>
      </c>
      <c r="T2322" t="s">
        <v>26216</v>
      </c>
      <c r="U2322" t="s">
        <v>26217</v>
      </c>
      <c r="V2322" t="s">
        <v>26218</v>
      </c>
      <c r="W2322" t="s">
        <v>26219</v>
      </c>
      <c r="X2322" t="s">
        <v>26220</v>
      </c>
      <c r="Z2322">
        <v>1</v>
      </c>
      <c r="AM2322">
        <v>2</v>
      </c>
      <c r="AN2322" t="s">
        <v>26221</v>
      </c>
      <c r="AO2322" s="18">
        <v>44470</v>
      </c>
      <c r="CN2322" t="s">
        <v>4530</v>
      </c>
      <c r="CP2322" t="s">
        <v>5816</v>
      </c>
      <c r="CU2322">
        <v>21</v>
      </c>
    </row>
    <row r="2323" spans="1:99" x14ac:dyDescent="0.2">
      <c r="A2323" s="21" t="s">
        <v>26222</v>
      </c>
      <c r="B2323" t="s">
        <v>26223</v>
      </c>
      <c r="C2323" s="16">
        <v>43466</v>
      </c>
      <c r="D2323" t="s">
        <v>4501</v>
      </c>
      <c r="G2323" t="s">
        <v>26224</v>
      </c>
      <c r="H2323" t="s">
        <v>4503</v>
      </c>
      <c r="J2323" t="s">
        <v>26225</v>
      </c>
      <c r="K2323" t="s">
        <v>4945</v>
      </c>
      <c r="L2323" t="s">
        <v>26226</v>
      </c>
      <c r="M2323">
        <v>182.71899999999999</v>
      </c>
      <c r="N2323" t="s">
        <v>4484</v>
      </c>
      <c r="S2323" t="s">
        <v>4485</v>
      </c>
      <c r="T2323" t="s">
        <v>26227</v>
      </c>
      <c r="U2323" t="s">
        <v>26228</v>
      </c>
      <c r="W2323" t="s">
        <v>26229</v>
      </c>
      <c r="Z2323">
        <v>1</v>
      </c>
      <c r="AB2323" t="s">
        <v>6854</v>
      </c>
      <c r="AC2323" t="s">
        <v>61</v>
      </c>
      <c r="AD2323">
        <v>5</v>
      </c>
      <c r="AE2323">
        <v>5</v>
      </c>
      <c r="AF2323">
        <v>5</v>
      </c>
      <c r="AJ2323" t="s">
        <v>21126</v>
      </c>
      <c r="AK2323" s="16">
        <v>43883</v>
      </c>
      <c r="AL2323">
        <v>2</v>
      </c>
      <c r="AO2323" s="18">
        <v>44470</v>
      </c>
      <c r="CN2323" t="s">
        <v>4530</v>
      </c>
      <c r="CP2323" t="s">
        <v>5280</v>
      </c>
    </row>
    <row r="2324" spans="1:99" x14ac:dyDescent="0.2">
      <c r="A2324" s="21" t="s">
        <v>26230</v>
      </c>
      <c r="B2324" t="s">
        <v>26231</v>
      </c>
      <c r="C2324" s="16">
        <v>42860</v>
      </c>
      <c r="D2324" t="s">
        <v>4476</v>
      </c>
      <c r="G2324" t="s">
        <v>26232</v>
      </c>
      <c r="H2324" t="s">
        <v>4503</v>
      </c>
      <c r="J2324" t="s">
        <v>26233</v>
      </c>
      <c r="K2324" t="s">
        <v>4828</v>
      </c>
      <c r="L2324" t="s">
        <v>26234</v>
      </c>
      <c r="M2324">
        <v>183.089</v>
      </c>
      <c r="N2324" t="s">
        <v>4484</v>
      </c>
      <c r="S2324" t="s">
        <v>4485</v>
      </c>
      <c r="T2324" t="s">
        <v>26235</v>
      </c>
      <c r="U2324" t="s">
        <v>26236</v>
      </c>
      <c r="V2324" t="s">
        <v>26237</v>
      </c>
      <c r="W2324" t="s">
        <v>26238</v>
      </c>
      <c r="X2324" t="s">
        <v>26239</v>
      </c>
      <c r="Y2324">
        <v>375293939910</v>
      </c>
      <c r="Z2324">
        <v>1</v>
      </c>
      <c r="AM2324">
        <v>1</v>
      </c>
      <c r="AN2324" t="s">
        <v>26240</v>
      </c>
      <c r="AO2324" s="18">
        <v>44470</v>
      </c>
      <c r="CN2324" t="s">
        <v>4530</v>
      </c>
      <c r="CP2324" t="s">
        <v>26241</v>
      </c>
      <c r="CU2324">
        <v>27</v>
      </c>
    </row>
    <row r="2325" spans="1:99" x14ac:dyDescent="0.2">
      <c r="A2325" s="21" t="s">
        <v>26242</v>
      </c>
      <c r="B2325" t="s">
        <v>26243</v>
      </c>
      <c r="C2325" s="16">
        <v>44153</v>
      </c>
      <c r="D2325" t="s">
        <v>4476</v>
      </c>
      <c r="G2325" t="s">
        <v>26244</v>
      </c>
    </row>
    <row r="2326" spans="1:99" x14ac:dyDescent="0.2">
      <c r="A2326" s="21" t="s">
        <v>26245</v>
      </c>
      <c r="B2326" t="s">
        <v>26246</v>
      </c>
      <c r="C2326" s="16">
        <v>42370</v>
      </c>
      <c r="D2326" t="s">
        <v>4476</v>
      </c>
      <c r="F2326" t="s">
        <v>77</v>
      </c>
      <c r="H2326" t="s">
        <v>4503</v>
      </c>
      <c r="J2326" t="s">
        <v>6206</v>
      </c>
      <c r="K2326" t="s">
        <v>4587</v>
      </c>
      <c r="L2326" t="s">
        <v>26247</v>
      </c>
      <c r="M2326">
        <v>183.42699999999999</v>
      </c>
      <c r="N2326" t="s">
        <v>4484</v>
      </c>
      <c r="S2326" t="s">
        <v>4485</v>
      </c>
      <c r="T2326" t="s">
        <v>26248</v>
      </c>
      <c r="V2326" t="s">
        <v>26249</v>
      </c>
      <c r="AO2326" s="18">
        <v>44470</v>
      </c>
      <c r="CN2326" t="s">
        <v>5008</v>
      </c>
      <c r="CP2326" t="s">
        <v>4728</v>
      </c>
    </row>
    <row r="2327" spans="1:99" x14ac:dyDescent="0.2">
      <c r="A2327" s="21" t="s">
        <v>26250</v>
      </c>
      <c r="B2327" t="s">
        <v>26251</v>
      </c>
      <c r="C2327" s="16">
        <v>40575</v>
      </c>
      <c r="D2327" t="s">
        <v>4476</v>
      </c>
      <c r="E2327" t="s">
        <v>4881</v>
      </c>
      <c r="G2327" t="s">
        <v>26252</v>
      </c>
      <c r="H2327" t="s">
        <v>4503</v>
      </c>
      <c r="J2327" t="s">
        <v>26253</v>
      </c>
      <c r="K2327" t="s">
        <v>26254</v>
      </c>
      <c r="L2327" t="s">
        <v>26255</v>
      </c>
      <c r="M2327">
        <v>183.714</v>
      </c>
      <c r="N2327" t="s">
        <v>4484</v>
      </c>
      <c r="O2327" s="16">
        <v>44021</v>
      </c>
      <c r="P2327" t="s">
        <v>4476</v>
      </c>
      <c r="S2327" t="s">
        <v>4485</v>
      </c>
      <c r="T2327" t="s">
        <v>26256</v>
      </c>
      <c r="V2327" t="s">
        <v>26257</v>
      </c>
      <c r="W2327" t="s">
        <v>26258</v>
      </c>
      <c r="X2327" t="s">
        <v>26259</v>
      </c>
      <c r="Z2327">
        <v>5</v>
      </c>
      <c r="AM2327">
        <v>1</v>
      </c>
      <c r="AN2327" t="s">
        <v>22075</v>
      </c>
      <c r="AO2327" s="18">
        <v>44470</v>
      </c>
      <c r="AQ2327" t="s">
        <v>203</v>
      </c>
      <c r="BH2327" t="s">
        <v>26260</v>
      </c>
      <c r="BI2327" t="s">
        <v>26261</v>
      </c>
      <c r="BJ2327" s="16">
        <v>44021</v>
      </c>
      <c r="BK2327" t="s">
        <v>4476</v>
      </c>
      <c r="BO2327" t="s">
        <v>5195</v>
      </c>
      <c r="CN2327" t="s">
        <v>4530</v>
      </c>
      <c r="CP2327" t="s">
        <v>22844</v>
      </c>
      <c r="CR2327" t="s">
        <v>26262</v>
      </c>
      <c r="CS2327" t="s">
        <v>26263</v>
      </c>
      <c r="CU2327">
        <v>9</v>
      </c>
    </row>
    <row r="2328" spans="1:99" x14ac:dyDescent="0.2">
      <c r="A2328" s="21" t="s">
        <v>26264</v>
      </c>
      <c r="B2328" t="s">
        <v>26265</v>
      </c>
      <c r="G2328" t="s">
        <v>26266</v>
      </c>
      <c r="H2328" t="s">
        <v>4503</v>
      </c>
      <c r="J2328" t="s">
        <v>73</v>
      </c>
      <c r="K2328" t="s">
        <v>4506</v>
      </c>
      <c r="L2328" t="s">
        <v>26267</v>
      </c>
      <c r="M2328">
        <v>184.256</v>
      </c>
      <c r="N2328" t="s">
        <v>4484</v>
      </c>
      <c r="T2328" t="s">
        <v>26268</v>
      </c>
      <c r="W2328" t="s">
        <v>26269</v>
      </c>
      <c r="X2328" t="s">
        <v>26270</v>
      </c>
      <c r="Z2328">
        <v>26</v>
      </c>
      <c r="AM2328">
        <v>1</v>
      </c>
      <c r="AN2328" t="s">
        <v>26271</v>
      </c>
      <c r="AO2328" s="18">
        <v>44470</v>
      </c>
      <c r="CC2328" t="s">
        <v>5151</v>
      </c>
      <c r="CD2328">
        <v>1</v>
      </c>
      <c r="CP2328" t="s">
        <v>4555</v>
      </c>
    </row>
    <row r="2329" spans="1:99" x14ac:dyDescent="0.2">
      <c r="A2329" s="21" t="s">
        <v>26272</v>
      </c>
      <c r="B2329" t="s">
        <v>26273</v>
      </c>
      <c r="C2329" s="16">
        <v>41827</v>
      </c>
      <c r="D2329" t="s">
        <v>4476</v>
      </c>
      <c r="F2329" t="s">
        <v>53</v>
      </c>
      <c r="G2329" t="s">
        <v>26274</v>
      </c>
      <c r="H2329" t="s">
        <v>4503</v>
      </c>
      <c r="J2329" t="s">
        <v>26275</v>
      </c>
      <c r="K2329" t="s">
        <v>26276</v>
      </c>
      <c r="L2329" t="s">
        <v>26277</v>
      </c>
      <c r="M2329">
        <v>184.31200000000001</v>
      </c>
      <c r="N2329" t="s">
        <v>4484</v>
      </c>
      <c r="S2329" t="s">
        <v>4485</v>
      </c>
      <c r="T2329" t="s">
        <v>26278</v>
      </c>
      <c r="U2329" t="s">
        <v>26279</v>
      </c>
      <c r="V2329" t="s">
        <v>26280</v>
      </c>
      <c r="W2329" t="s">
        <v>26281</v>
      </c>
      <c r="X2329" t="s">
        <v>26282</v>
      </c>
      <c r="Y2329">
        <v>41448889010</v>
      </c>
      <c r="AM2329">
        <v>2</v>
      </c>
      <c r="AN2329" t="s">
        <v>26283</v>
      </c>
      <c r="AO2329" s="18">
        <v>44470</v>
      </c>
      <c r="CF2329">
        <v>0</v>
      </c>
      <c r="CG2329">
        <v>1</v>
      </c>
      <c r="CI2329" t="s">
        <v>4594</v>
      </c>
    </row>
    <row r="2330" spans="1:99" x14ac:dyDescent="0.2">
      <c r="A2330" s="21" t="s">
        <v>26284</v>
      </c>
      <c r="B2330" t="s">
        <v>26285</v>
      </c>
      <c r="C2330" s="16">
        <v>43223</v>
      </c>
      <c r="D2330" t="s">
        <v>4476</v>
      </c>
      <c r="G2330" t="s">
        <v>26286</v>
      </c>
      <c r="H2330" t="s">
        <v>4503</v>
      </c>
      <c r="J2330" t="s">
        <v>2215</v>
      </c>
      <c r="K2330" t="s">
        <v>26287</v>
      </c>
      <c r="L2330" t="s">
        <v>26288</v>
      </c>
      <c r="M2330">
        <v>184.41399999999999</v>
      </c>
      <c r="N2330" t="s">
        <v>4484</v>
      </c>
      <c r="S2330" t="s">
        <v>4485</v>
      </c>
      <c r="T2330" t="s">
        <v>26289</v>
      </c>
      <c r="U2330" t="s">
        <v>26290</v>
      </c>
      <c r="V2330" t="s">
        <v>26291</v>
      </c>
      <c r="W2330" t="s">
        <v>26292</v>
      </c>
      <c r="X2330" t="s">
        <v>26293</v>
      </c>
      <c r="Y2330">
        <v>625046789</v>
      </c>
      <c r="AM2330">
        <v>1</v>
      </c>
      <c r="AN2330" t="s">
        <v>26294</v>
      </c>
      <c r="AO2330" s="18">
        <v>44470</v>
      </c>
      <c r="CN2330" t="s">
        <v>4530</v>
      </c>
      <c r="CP2330" t="s">
        <v>4739</v>
      </c>
    </row>
    <row r="2331" spans="1:99" x14ac:dyDescent="0.2">
      <c r="A2331" s="21" t="s">
        <v>26295</v>
      </c>
      <c r="B2331" t="s">
        <v>26296</v>
      </c>
      <c r="G2331" t="s">
        <v>26297</v>
      </c>
      <c r="H2331" t="s">
        <v>4503</v>
      </c>
      <c r="J2331" t="s">
        <v>8581</v>
      </c>
      <c r="K2331" t="s">
        <v>26298</v>
      </c>
      <c r="L2331" t="s">
        <v>26299</v>
      </c>
      <c r="M2331">
        <v>185.34</v>
      </c>
      <c r="N2331" t="s">
        <v>4484</v>
      </c>
      <c r="S2331" t="s">
        <v>4485</v>
      </c>
      <c r="T2331" t="s">
        <v>26300</v>
      </c>
      <c r="X2331" t="s">
        <v>26301</v>
      </c>
      <c r="AB2331" t="s">
        <v>5882</v>
      </c>
      <c r="AC2331" t="s">
        <v>44</v>
      </c>
      <c r="AD2331">
        <v>2</v>
      </c>
      <c r="AE2331">
        <v>2</v>
      </c>
      <c r="AG2331">
        <v>1</v>
      </c>
      <c r="AM2331">
        <v>1</v>
      </c>
      <c r="AN2331" t="s">
        <v>26302</v>
      </c>
      <c r="AO2331" s="18">
        <v>44470</v>
      </c>
      <c r="CP2331" t="s">
        <v>4716</v>
      </c>
    </row>
    <row r="2332" spans="1:99" x14ac:dyDescent="0.2">
      <c r="A2332" s="21" t="s">
        <v>26303</v>
      </c>
      <c r="B2332" t="s">
        <v>26304</v>
      </c>
      <c r="C2332" s="16">
        <v>43345</v>
      </c>
      <c r="D2332" t="s">
        <v>4476</v>
      </c>
      <c r="G2332" t="s">
        <v>26305</v>
      </c>
      <c r="H2332" t="s">
        <v>4503</v>
      </c>
      <c r="J2332" t="s">
        <v>26306</v>
      </c>
      <c r="K2332" t="s">
        <v>6589</v>
      </c>
      <c r="L2332" t="s">
        <v>26307</v>
      </c>
      <c r="M2332">
        <v>185.488</v>
      </c>
      <c r="N2332" t="s">
        <v>4484</v>
      </c>
      <c r="S2332" t="s">
        <v>4485</v>
      </c>
      <c r="T2332" t="s">
        <v>26308</v>
      </c>
      <c r="U2332" t="s">
        <v>26309</v>
      </c>
      <c r="V2332" t="s">
        <v>26310</v>
      </c>
      <c r="W2332" t="s">
        <v>26311</v>
      </c>
      <c r="X2332" t="s">
        <v>26312</v>
      </c>
      <c r="AO2332" s="18">
        <v>44470</v>
      </c>
      <c r="CN2332" t="s">
        <v>4530</v>
      </c>
      <c r="CP2332" t="s">
        <v>4609</v>
      </c>
    </row>
    <row r="2333" spans="1:99" x14ac:dyDescent="0.2">
      <c r="A2333" s="21" t="s">
        <v>26313</v>
      </c>
      <c r="B2333" t="s">
        <v>26314</v>
      </c>
      <c r="C2333" s="16">
        <v>43344</v>
      </c>
      <c r="D2333" t="s">
        <v>4476</v>
      </c>
      <c r="G2333" t="s">
        <v>26315</v>
      </c>
      <c r="H2333" t="s">
        <v>4503</v>
      </c>
      <c r="J2333" t="s">
        <v>26316</v>
      </c>
      <c r="K2333" t="s">
        <v>4506</v>
      </c>
      <c r="L2333" t="s">
        <v>4555</v>
      </c>
      <c r="M2333">
        <v>186.72900000000001</v>
      </c>
      <c r="N2333" t="s">
        <v>4484</v>
      </c>
      <c r="S2333" t="s">
        <v>4485</v>
      </c>
      <c r="T2333" t="s">
        <v>26317</v>
      </c>
      <c r="V2333" t="s">
        <v>26318</v>
      </c>
      <c r="W2333" t="s">
        <v>26319</v>
      </c>
      <c r="X2333" t="s">
        <v>26320</v>
      </c>
      <c r="AO2333" s="18">
        <v>44470</v>
      </c>
      <c r="CP2333" t="s">
        <v>4716</v>
      </c>
    </row>
    <row r="2334" spans="1:99" x14ac:dyDescent="0.2">
      <c r="A2334" s="21" t="s">
        <v>26321</v>
      </c>
      <c r="B2334" t="s">
        <v>26322</v>
      </c>
      <c r="C2334" s="16">
        <v>43846</v>
      </c>
      <c r="D2334" t="s">
        <v>4476</v>
      </c>
      <c r="G2334" t="s">
        <v>26323</v>
      </c>
      <c r="H2334" t="s">
        <v>4503</v>
      </c>
      <c r="J2334" t="s">
        <v>15674</v>
      </c>
      <c r="K2334" t="s">
        <v>4506</v>
      </c>
      <c r="L2334" t="s">
        <v>26324</v>
      </c>
      <c r="M2334">
        <v>186.89099999999999</v>
      </c>
      <c r="N2334" t="s">
        <v>4484</v>
      </c>
      <c r="S2334" t="s">
        <v>4485</v>
      </c>
      <c r="X2334" t="s">
        <v>26325</v>
      </c>
      <c r="AM2334">
        <v>1</v>
      </c>
      <c r="AN2334" t="s">
        <v>26326</v>
      </c>
      <c r="AO2334" s="18">
        <v>44470</v>
      </c>
      <c r="CP2334" t="s">
        <v>4915</v>
      </c>
    </row>
    <row r="2335" spans="1:99" x14ac:dyDescent="0.2">
      <c r="A2335" s="21" t="s">
        <v>26327</v>
      </c>
      <c r="B2335" t="s">
        <v>26328</v>
      </c>
      <c r="C2335" s="16">
        <v>40544</v>
      </c>
      <c r="D2335" t="s">
        <v>4501</v>
      </c>
      <c r="F2335" t="s">
        <v>53</v>
      </c>
      <c r="G2335" t="s">
        <v>26329</v>
      </c>
      <c r="H2335" t="s">
        <v>4503</v>
      </c>
      <c r="J2335" t="s">
        <v>26330</v>
      </c>
      <c r="K2335" t="s">
        <v>4506</v>
      </c>
      <c r="L2335" t="s">
        <v>26331</v>
      </c>
      <c r="M2335">
        <v>187.06800000000001</v>
      </c>
      <c r="N2335" t="s">
        <v>4484</v>
      </c>
      <c r="T2335" t="s">
        <v>26332</v>
      </c>
      <c r="U2335" t="s">
        <v>26333</v>
      </c>
      <c r="W2335" t="s">
        <v>26334</v>
      </c>
      <c r="X2335" t="s">
        <v>26335</v>
      </c>
      <c r="Z2335">
        <v>1</v>
      </c>
      <c r="AB2335" t="s">
        <v>26336</v>
      </c>
      <c r="AC2335" t="s">
        <v>5814</v>
      </c>
      <c r="AM2335">
        <v>1</v>
      </c>
      <c r="AN2335" t="s">
        <v>26337</v>
      </c>
      <c r="AO2335" s="18">
        <v>44470</v>
      </c>
      <c r="CP2335" t="s">
        <v>8350</v>
      </c>
    </row>
    <row r="2336" spans="1:99" x14ac:dyDescent="0.2">
      <c r="A2336" s="21" t="s">
        <v>290</v>
      </c>
      <c r="B2336" t="s">
        <v>26338</v>
      </c>
      <c r="C2336" s="16">
        <v>42370</v>
      </c>
      <c r="D2336" t="s">
        <v>4501</v>
      </c>
      <c r="G2336" t="s">
        <v>26339</v>
      </c>
      <c r="H2336" t="s">
        <v>4503</v>
      </c>
      <c r="J2336" t="s">
        <v>26340</v>
      </c>
      <c r="K2336" t="s">
        <v>6840</v>
      </c>
      <c r="L2336" t="s">
        <v>26341</v>
      </c>
      <c r="M2336">
        <v>187.11</v>
      </c>
      <c r="N2336" t="s">
        <v>4484</v>
      </c>
      <c r="S2336" t="s">
        <v>4485</v>
      </c>
      <c r="T2336" t="s">
        <v>26342</v>
      </c>
      <c r="U2336" t="s">
        <v>26343</v>
      </c>
      <c r="W2336" t="s">
        <v>26344</v>
      </c>
      <c r="X2336" t="s">
        <v>26345</v>
      </c>
      <c r="Z2336">
        <v>1</v>
      </c>
      <c r="AB2336" t="s">
        <v>10185</v>
      </c>
      <c r="AC2336" t="s">
        <v>14225</v>
      </c>
      <c r="AD2336">
        <v>12</v>
      </c>
      <c r="AE2336">
        <v>12</v>
      </c>
      <c r="AO2336" s="18">
        <v>44470</v>
      </c>
      <c r="CN2336" t="s">
        <v>4530</v>
      </c>
      <c r="CP2336" t="s">
        <v>4716</v>
      </c>
      <c r="CU2336">
        <v>12</v>
      </c>
    </row>
    <row r="2337" spans="1:99" x14ac:dyDescent="0.2">
      <c r="A2337" s="21" t="s">
        <v>26346</v>
      </c>
      <c r="B2337" t="s">
        <v>26347</v>
      </c>
      <c r="C2337" s="16">
        <v>36526</v>
      </c>
      <c r="D2337" t="s">
        <v>4501</v>
      </c>
      <c r="G2337" t="s">
        <v>26348</v>
      </c>
      <c r="H2337" t="s">
        <v>4503</v>
      </c>
      <c r="J2337" t="s">
        <v>26349</v>
      </c>
      <c r="K2337" t="s">
        <v>5865</v>
      </c>
      <c r="L2337" t="s">
        <v>26350</v>
      </c>
      <c r="M2337">
        <v>188.303</v>
      </c>
      <c r="N2337" t="s">
        <v>4484</v>
      </c>
      <c r="S2337" t="s">
        <v>4485</v>
      </c>
      <c r="T2337" t="s">
        <v>26351</v>
      </c>
      <c r="W2337" t="s">
        <v>26352</v>
      </c>
      <c r="X2337" t="s">
        <v>26353</v>
      </c>
      <c r="AO2337" s="18">
        <v>44470</v>
      </c>
      <c r="CC2337" t="s">
        <v>4607</v>
      </c>
      <c r="CD2337">
        <v>1</v>
      </c>
      <c r="CF2337">
        <v>0</v>
      </c>
      <c r="CG2337">
        <v>2</v>
      </c>
      <c r="CI2337" t="s">
        <v>4580</v>
      </c>
      <c r="CN2337" t="s">
        <v>5008</v>
      </c>
      <c r="CP2337" t="s">
        <v>11492</v>
      </c>
    </row>
    <row r="2338" spans="1:99" x14ac:dyDescent="0.2">
      <c r="A2338" s="21" t="s">
        <v>26354</v>
      </c>
      <c r="B2338" t="s">
        <v>26355</v>
      </c>
      <c r="C2338" s="16">
        <v>42583</v>
      </c>
      <c r="D2338" t="s">
        <v>4546</v>
      </c>
      <c r="G2338" t="s">
        <v>26356</v>
      </c>
      <c r="H2338" t="s">
        <v>4503</v>
      </c>
      <c r="J2338" t="s">
        <v>26357</v>
      </c>
      <c r="K2338" t="s">
        <v>4506</v>
      </c>
      <c r="L2338" t="s">
        <v>26358</v>
      </c>
      <c r="M2338">
        <v>188.61500000000001</v>
      </c>
      <c r="N2338" t="s">
        <v>4484</v>
      </c>
      <c r="S2338" t="s">
        <v>4485</v>
      </c>
      <c r="T2338" t="s">
        <v>26359</v>
      </c>
      <c r="U2338" t="s">
        <v>26360</v>
      </c>
      <c r="V2338" t="s">
        <v>26361</v>
      </c>
      <c r="W2338" t="s">
        <v>26362</v>
      </c>
      <c r="X2338" t="s">
        <v>26363</v>
      </c>
      <c r="Z2338">
        <v>2</v>
      </c>
      <c r="AM2338">
        <v>1</v>
      </c>
      <c r="AN2338" t="s">
        <v>26364</v>
      </c>
      <c r="AO2338" s="18">
        <v>44470</v>
      </c>
      <c r="CC2338" t="s">
        <v>5151</v>
      </c>
      <c r="CD2338">
        <v>1</v>
      </c>
      <c r="CP2338" t="s">
        <v>26365</v>
      </c>
    </row>
    <row r="2339" spans="1:99" x14ac:dyDescent="0.2">
      <c r="A2339" s="21" t="s">
        <v>26366</v>
      </c>
      <c r="B2339" t="s">
        <v>26367</v>
      </c>
      <c r="C2339" s="16">
        <v>42491</v>
      </c>
      <c r="D2339" t="s">
        <v>4546</v>
      </c>
      <c r="E2339" t="s">
        <v>4881</v>
      </c>
      <c r="G2339" t="s">
        <v>26368</v>
      </c>
      <c r="H2339" t="s">
        <v>4503</v>
      </c>
      <c r="J2339" t="s">
        <v>73</v>
      </c>
      <c r="K2339" t="s">
        <v>26369</v>
      </c>
      <c r="L2339" t="s">
        <v>26370</v>
      </c>
      <c r="M2339">
        <v>188.81700000000001</v>
      </c>
      <c r="N2339" t="s">
        <v>4484</v>
      </c>
      <c r="O2339" s="16">
        <v>43138</v>
      </c>
      <c r="P2339" t="s">
        <v>4476</v>
      </c>
      <c r="S2339" t="s">
        <v>4485</v>
      </c>
      <c r="T2339" t="s">
        <v>26371</v>
      </c>
      <c r="U2339" t="s">
        <v>26372</v>
      </c>
      <c r="V2339" t="s">
        <v>26373</v>
      </c>
      <c r="W2339" t="s">
        <v>26374</v>
      </c>
      <c r="X2339" t="s">
        <v>26375</v>
      </c>
      <c r="Y2339">
        <v>349153472233</v>
      </c>
      <c r="Z2339">
        <v>2</v>
      </c>
      <c r="AM2339">
        <v>1</v>
      </c>
      <c r="AN2339" t="s">
        <v>26376</v>
      </c>
      <c r="AO2339" s="18">
        <v>44470</v>
      </c>
      <c r="AQ2339" t="s">
        <v>203</v>
      </c>
      <c r="BH2339" t="s">
        <v>26377</v>
      </c>
      <c r="BI2339" t="s">
        <v>26378</v>
      </c>
      <c r="BJ2339" s="16">
        <v>43138</v>
      </c>
      <c r="BK2339" t="s">
        <v>4476</v>
      </c>
      <c r="BO2339" t="s">
        <v>5195</v>
      </c>
      <c r="CN2339" t="s">
        <v>4530</v>
      </c>
      <c r="CP2339" t="s">
        <v>4555</v>
      </c>
      <c r="CR2339" t="s">
        <v>26379</v>
      </c>
      <c r="CS2339" t="s">
        <v>26380</v>
      </c>
      <c r="CU2339">
        <v>14</v>
      </c>
    </row>
    <row r="2340" spans="1:99" x14ac:dyDescent="0.2">
      <c r="A2340" s="21" t="s">
        <v>26381</v>
      </c>
      <c r="B2340" t="s">
        <v>26382</v>
      </c>
      <c r="C2340" s="16">
        <v>40544</v>
      </c>
      <c r="D2340" t="s">
        <v>4476</v>
      </c>
      <c r="F2340" t="s">
        <v>77</v>
      </c>
      <c r="G2340" t="s">
        <v>26383</v>
      </c>
      <c r="H2340" t="s">
        <v>4503</v>
      </c>
      <c r="J2340" t="s">
        <v>26384</v>
      </c>
      <c r="K2340" t="s">
        <v>4696</v>
      </c>
      <c r="L2340" t="s">
        <v>26385</v>
      </c>
      <c r="M2340">
        <v>189.215</v>
      </c>
      <c r="N2340" t="s">
        <v>4484</v>
      </c>
      <c r="T2340" t="s">
        <v>26386</v>
      </c>
      <c r="W2340" t="s">
        <v>26387</v>
      </c>
      <c r="X2340" t="s">
        <v>26388</v>
      </c>
      <c r="Y2340" t="s">
        <v>26389</v>
      </c>
      <c r="AB2340" t="s">
        <v>5813</v>
      </c>
      <c r="AD2340">
        <v>11</v>
      </c>
      <c r="AE2340">
        <v>11</v>
      </c>
      <c r="AF2340">
        <v>9</v>
      </c>
      <c r="AH2340">
        <v>4</v>
      </c>
      <c r="AI2340">
        <v>4</v>
      </c>
      <c r="AM2340">
        <v>1</v>
      </c>
      <c r="AN2340" t="s">
        <v>26390</v>
      </c>
      <c r="AO2340" s="18">
        <v>44470</v>
      </c>
      <c r="CF2340">
        <v>0</v>
      </c>
      <c r="CG2340">
        <v>1</v>
      </c>
      <c r="CI2340" t="s">
        <v>4498</v>
      </c>
    </row>
    <row r="2341" spans="1:99" x14ac:dyDescent="0.2">
      <c r="A2341" s="21" t="s">
        <v>26391</v>
      </c>
      <c r="B2341" t="s">
        <v>26392</v>
      </c>
      <c r="C2341" s="16">
        <v>42736</v>
      </c>
      <c r="D2341" t="s">
        <v>4501</v>
      </c>
      <c r="G2341" t="s">
        <v>26393</v>
      </c>
      <c r="H2341" t="s">
        <v>4503</v>
      </c>
      <c r="J2341" t="s">
        <v>26394</v>
      </c>
      <c r="K2341" t="s">
        <v>4828</v>
      </c>
      <c r="L2341" t="s">
        <v>26395</v>
      </c>
      <c r="M2341">
        <v>189.322</v>
      </c>
      <c r="N2341" t="s">
        <v>4484</v>
      </c>
      <c r="S2341" t="s">
        <v>4485</v>
      </c>
      <c r="T2341" t="s">
        <v>26396</v>
      </c>
      <c r="U2341" t="s">
        <v>26397</v>
      </c>
      <c r="V2341" t="s">
        <v>26398</v>
      </c>
      <c r="W2341" t="s">
        <v>26399</v>
      </c>
      <c r="X2341" t="s">
        <v>26400</v>
      </c>
      <c r="Y2341" t="s">
        <v>26401</v>
      </c>
      <c r="Z2341">
        <v>2</v>
      </c>
      <c r="AO2341" s="18">
        <v>44470</v>
      </c>
      <c r="CN2341" t="s">
        <v>4530</v>
      </c>
      <c r="CP2341" t="s">
        <v>7004</v>
      </c>
      <c r="CU2341">
        <v>14</v>
      </c>
    </row>
    <row r="2342" spans="1:99" x14ac:dyDescent="0.2">
      <c r="A2342" s="21" t="s">
        <v>26402</v>
      </c>
      <c r="B2342" t="s">
        <v>26403</v>
      </c>
      <c r="C2342" s="16">
        <v>43416</v>
      </c>
      <c r="D2342" t="s">
        <v>4476</v>
      </c>
      <c r="F2342" t="s">
        <v>53</v>
      </c>
      <c r="G2342" t="s">
        <v>26404</v>
      </c>
      <c r="H2342" t="s">
        <v>4503</v>
      </c>
      <c r="J2342" t="s">
        <v>26405</v>
      </c>
      <c r="K2342" t="s">
        <v>26406</v>
      </c>
      <c r="L2342" t="s">
        <v>26407</v>
      </c>
      <c r="M2342">
        <v>189.559</v>
      </c>
      <c r="N2342" t="s">
        <v>4484</v>
      </c>
      <c r="S2342" t="s">
        <v>4485</v>
      </c>
      <c r="T2342" t="s">
        <v>26408</v>
      </c>
      <c r="U2342" t="s">
        <v>26409</v>
      </c>
      <c r="V2342" t="s">
        <v>26410</v>
      </c>
      <c r="W2342" t="s">
        <v>26411</v>
      </c>
      <c r="X2342" t="s">
        <v>26412</v>
      </c>
      <c r="Y2342" t="s">
        <v>26413</v>
      </c>
      <c r="AM2342">
        <v>3</v>
      </c>
      <c r="AN2342" t="s">
        <v>26414</v>
      </c>
      <c r="AO2342" s="18">
        <v>44470</v>
      </c>
      <c r="CN2342" t="s">
        <v>4530</v>
      </c>
      <c r="CP2342" t="s">
        <v>6331</v>
      </c>
      <c r="CU2342">
        <v>22</v>
      </c>
    </row>
    <row r="2343" spans="1:99" x14ac:dyDescent="0.2">
      <c r="A2343" s="21" t="s">
        <v>26415</v>
      </c>
      <c r="B2343" t="s">
        <v>26416</v>
      </c>
      <c r="C2343" s="16">
        <v>43101</v>
      </c>
      <c r="D2343" t="s">
        <v>4501</v>
      </c>
      <c r="G2343" t="s">
        <v>26417</v>
      </c>
      <c r="H2343" t="s">
        <v>4503</v>
      </c>
      <c r="J2343" t="s">
        <v>26418</v>
      </c>
      <c r="K2343" t="s">
        <v>4506</v>
      </c>
      <c r="L2343" t="s">
        <v>26419</v>
      </c>
      <c r="M2343">
        <v>190.255</v>
      </c>
      <c r="N2343" t="s">
        <v>4484</v>
      </c>
      <c r="S2343" t="s">
        <v>4485</v>
      </c>
      <c r="W2343" t="s">
        <v>26420</v>
      </c>
      <c r="AA2343" t="s">
        <v>4776</v>
      </c>
      <c r="AB2343" t="s">
        <v>5882</v>
      </c>
      <c r="AD2343">
        <v>7</v>
      </c>
      <c r="AE2343">
        <v>7</v>
      </c>
      <c r="AM2343">
        <v>1</v>
      </c>
      <c r="AN2343" t="s">
        <v>26421</v>
      </c>
      <c r="AO2343" s="18">
        <v>44470</v>
      </c>
      <c r="CP2343" t="s">
        <v>17069</v>
      </c>
    </row>
    <row r="2344" spans="1:99" x14ac:dyDescent="0.2">
      <c r="A2344" s="21" t="s">
        <v>26422</v>
      </c>
      <c r="B2344" t="s">
        <v>26423</v>
      </c>
      <c r="C2344" s="16">
        <v>42736</v>
      </c>
      <c r="D2344" t="s">
        <v>4501</v>
      </c>
      <c r="G2344" t="s">
        <v>26424</v>
      </c>
      <c r="H2344" t="s">
        <v>4503</v>
      </c>
      <c r="J2344" t="s">
        <v>57</v>
      </c>
      <c r="K2344" t="s">
        <v>6059</v>
      </c>
      <c r="L2344" t="s">
        <v>26425</v>
      </c>
      <c r="M2344">
        <v>190.59700000000001</v>
      </c>
      <c r="N2344" t="s">
        <v>4484</v>
      </c>
      <c r="T2344" t="s">
        <v>26426</v>
      </c>
      <c r="V2344" t="s">
        <v>26427</v>
      </c>
      <c r="W2344" t="s">
        <v>26428</v>
      </c>
      <c r="X2344" t="s">
        <v>26429</v>
      </c>
      <c r="Z2344">
        <v>2</v>
      </c>
      <c r="AB2344" t="s">
        <v>4777</v>
      </c>
      <c r="AD2344">
        <v>2</v>
      </c>
      <c r="AE2344">
        <v>2</v>
      </c>
      <c r="AF2344">
        <v>1</v>
      </c>
      <c r="AM2344">
        <v>2</v>
      </c>
      <c r="AN2344" t="s">
        <v>26430</v>
      </c>
      <c r="AO2344" s="18">
        <v>44470</v>
      </c>
      <c r="CN2344" t="s">
        <v>4530</v>
      </c>
      <c r="CP2344" t="s">
        <v>4555</v>
      </c>
    </row>
    <row r="2345" spans="1:99" x14ac:dyDescent="0.2">
      <c r="A2345" s="21" t="s">
        <v>26431</v>
      </c>
      <c r="B2345" t="s">
        <v>26432</v>
      </c>
      <c r="C2345" s="16">
        <v>42386</v>
      </c>
      <c r="D2345" t="s">
        <v>4476</v>
      </c>
      <c r="H2345" t="s">
        <v>4503</v>
      </c>
      <c r="J2345" t="s">
        <v>6025</v>
      </c>
      <c r="K2345" t="s">
        <v>4506</v>
      </c>
      <c r="L2345" t="s">
        <v>26433</v>
      </c>
      <c r="M2345">
        <v>191.22800000000001</v>
      </c>
      <c r="N2345" t="s">
        <v>4484</v>
      </c>
      <c r="S2345" t="s">
        <v>4485</v>
      </c>
      <c r="T2345" t="s">
        <v>26434</v>
      </c>
      <c r="U2345" t="s">
        <v>26435</v>
      </c>
      <c r="V2345" t="s">
        <v>26436</v>
      </c>
      <c r="W2345" t="s">
        <v>26437</v>
      </c>
      <c r="X2345" t="s">
        <v>26438</v>
      </c>
      <c r="AO2345" s="18">
        <v>44470</v>
      </c>
      <c r="CP2345" t="s">
        <v>4927</v>
      </c>
      <c r="CU2345">
        <v>23</v>
      </c>
    </row>
    <row r="2346" spans="1:99" x14ac:dyDescent="0.2">
      <c r="A2346" s="21" t="s">
        <v>26439</v>
      </c>
      <c r="B2346" t="s">
        <v>26440</v>
      </c>
      <c r="C2346" s="16">
        <v>44308</v>
      </c>
      <c r="D2346" t="s">
        <v>4476</v>
      </c>
      <c r="G2346" t="s">
        <v>26441</v>
      </c>
      <c r="H2346" t="s">
        <v>4503</v>
      </c>
      <c r="J2346" t="s">
        <v>26442</v>
      </c>
      <c r="K2346" t="s">
        <v>4506</v>
      </c>
      <c r="L2346" t="s">
        <v>26443</v>
      </c>
      <c r="M2346">
        <v>191.821</v>
      </c>
      <c r="N2346" t="s">
        <v>4484</v>
      </c>
      <c r="S2346" t="s">
        <v>4485</v>
      </c>
      <c r="T2346" t="s">
        <v>26444</v>
      </c>
      <c r="W2346" t="s">
        <v>26445</v>
      </c>
      <c r="X2346" t="s">
        <v>26446</v>
      </c>
      <c r="AM2346">
        <v>1</v>
      </c>
      <c r="AN2346" t="s">
        <v>26447</v>
      </c>
      <c r="AO2346" s="18">
        <v>44470</v>
      </c>
      <c r="CP2346" t="s">
        <v>4515</v>
      </c>
    </row>
    <row r="2347" spans="1:99" x14ac:dyDescent="0.2">
      <c r="A2347" s="21" t="s">
        <v>26448</v>
      </c>
      <c r="B2347" t="s">
        <v>26449</v>
      </c>
      <c r="C2347" s="16">
        <v>41282</v>
      </c>
      <c r="D2347" t="s">
        <v>4476</v>
      </c>
      <c r="E2347" t="s">
        <v>4477</v>
      </c>
      <c r="G2347" t="s">
        <v>26450</v>
      </c>
      <c r="H2347" t="s">
        <v>4503</v>
      </c>
      <c r="J2347" t="s">
        <v>26451</v>
      </c>
      <c r="K2347" t="s">
        <v>4506</v>
      </c>
      <c r="L2347" t="s">
        <v>26452</v>
      </c>
      <c r="M2347">
        <v>192.333</v>
      </c>
      <c r="N2347" t="s">
        <v>4484</v>
      </c>
      <c r="S2347" t="s">
        <v>4485</v>
      </c>
      <c r="T2347" t="s">
        <v>26453</v>
      </c>
      <c r="U2347" t="s">
        <v>26454</v>
      </c>
      <c r="V2347" t="s">
        <v>26455</v>
      </c>
      <c r="W2347" t="s">
        <v>26456</v>
      </c>
      <c r="X2347" t="s">
        <v>26457</v>
      </c>
      <c r="Y2347" t="s">
        <v>26458</v>
      </c>
      <c r="Z2347">
        <v>3</v>
      </c>
      <c r="AM2347">
        <v>2</v>
      </c>
      <c r="AN2347" t="s">
        <v>26459</v>
      </c>
      <c r="AO2347" s="18">
        <v>44470</v>
      </c>
      <c r="CC2347" t="s">
        <v>5151</v>
      </c>
      <c r="CD2347">
        <v>3</v>
      </c>
      <c r="CP2347" t="s">
        <v>26460</v>
      </c>
      <c r="CT2347">
        <v>1</v>
      </c>
      <c r="CU2347">
        <v>18</v>
      </c>
    </row>
    <row r="2348" spans="1:99" x14ac:dyDescent="0.2">
      <c r="A2348" s="21" t="s">
        <v>26461</v>
      </c>
      <c r="B2348" t="s">
        <v>26462</v>
      </c>
      <c r="C2348" s="16">
        <v>40026</v>
      </c>
      <c r="D2348" t="s">
        <v>4476</v>
      </c>
      <c r="F2348" t="s">
        <v>77</v>
      </c>
      <c r="G2348" t="s">
        <v>26463</v>
      </c>
      <c r="H2348" t="s">
        <v>4503</v>
      </c>
      <c r="J2348" t="s">
        <v>26464</v>
      </c>
      <c r="K2348" t="s">
        <v>4506</v>
      </c>
      <c r="L2348" t="s">
        <v>26465</v>
      </c>
      <c r="M2348">
        <v>192.453</v>
      </c>
      <c r="N2348" t="s">
        <v>4484</v>
      </c>
      <c r="S2348" t="s">
        <v>4485</v>
      </c>
      <c r="T2348" t="s">
        <v>26466</v>
      </c>
      <c r="U2348" t="s">
        <v>26467</v>
      </c>
      <c r="V2348" t="s">
        <v>26468</v>
      </c>
      <c r="W2348" t="s">
        <v>26469</v>
      </c>
      <c r="X2348" t="s">
        <v>26470</v>
      </c>
      <c r="Z2348">
        <v>152</v>
      </c>
      <c r="AM2348">
        <v>1</v>
      </c>
      <c r="AN2348" t="s">
        <v>26471</v>
      </c>
      <c r="AO2348" s="18">
        <v>44470</v>
      </c>
      <c r="CP2348" t="s">
        <v>26472</v>
      </c>
      <c r="CU2348">
        <v>32</v>
      </c>
    </row>
    <row r="2349" spans="1:99" x14ac:dyDescent="0.2">
      <c r="A2349" s="21" t="s">
        <v>26473</v>
      </c>
      <c r="B2349" t="s">
        <v>26474</v>
      </c>
      <c r="C2349" s="16">
        <v>41275</v>
      </c>
      <c r="D2349" t="s">
        <v>4501</v>
      </c>
      <c r="F2349" t="s">
        <v>53</v>
      </c>
      <c r="H2349" t="s">
        <v>4503</v>
      </c>
      <c r="J2349" t="s">
        <v>26475</v>
      </c>
      <c r="K2349" t="s">
        <v>4506</v>
      </c>
      <c r="L2349" t="s">
        <v>26476</v>
      </c>
      <c r="M2349">
        <v>192.827</v>
      </c>
      <c r="N2349" t="s">
        <v>4484</v>
      </c>
      <c r="S2349" t="s">
        <v>4485</v>
      </c>
      <c r="T2349" t="s">
        <v>26477</v>
      </c>
      <c r="U2349" t="s">
        <v>26478</v>
      </c>
      <c r="V2349" t="s">
        <v>26479</v>
      </c>
      <c r="Y2349">
        <v>442088888888</v>
      </c>
      <c r="AM2349">
        <v>1</v>
      </c>
      <c r="AN2349" t="s">
        <v>26480</v>
      </c>
      <c r="AO2349" s="18">
        <v>44470</v>
      </c>
      <c r="CP2349" t="s">
        <v>26481</v>
      </c>
      <c r="CU2349">
        <v>2</v>
      </c>
    </row>
    <row r="2350" spans="1:99" x14ac:dyDescent="0.2">
      <c r="A2350" s="21" t="s">
        <v>26482</v>
      </c>
      <c r="B2350" t="s">
        <v>26483</v>
      </c>
      <c r="C2350" s="16">
        <v>43374</v>
      </c>
      <c r="D2350" t="s">
        <v>4476</v>
      </c>
      <c r="G2350" t="s">
        <v>26484</v>
      </c>
      <c r="H2350" t="s">
        <v>4503</v>
      </c>
      <c r="J2350" t="s">
        <v>26485</v>
      </c>
      <c r="K2350" t="s">
        <v>4506</v>
      </c>
      <c r="L2350" t="s">
        <v>26486</v>
      </c>
      <c r="M2350">
        <v>192.96100000000001</v>
      </c>
      <c r="N2350" t="s">
        <v>4484</v>
      </c>
      <c r="S2350" t="s">
        <v>4485</v>
      </c>
      <c r="T2350" t="s">
        <v>26487</v>
      </c>
      <c r="W2350" t="s">
        <v>26488</v>
      </c>
      <c r="X2350" t="s">
        <v>26489</v>
      </c>
      <c r="AM2350">
        <v>2</v>
      </c>
      <c r="AN2350" t="s">
        <v>26490</v>
      </c>
      <c r="AO2350" s="18">
        <v>44470</v>
      </c>
      <c r="CC2350" t="s">
        <v>4607</v>
      </c>
      <c r="CD2350">
        <v>1</v>
      </c>
      <c r="CP2350" t="s">
        <v>26491</v>
      </c>
    </row>
    <row r="2351" spans="1:99" x14ac:dyDescent="0.2">
      <c r="A2351" s="21" t="s">
        <v>26492</v>
      </c>
      <c r="B2351" t="s">
        <v>26493</v>
      </c>
      <c r="C2351" s="16">
        <v>43677</v>
      </c>
      <c r="D2351" t="s">
        <v>4476</v>
      </c>
      <c r="G2351" t="s">
        <v>26494</v>
      </c>
      <c r="H2351" t="s">
        <v>4503</v>
      </c>
      <c r="J2351" t="s">
        <v>2863</v>
      </c>
      <c r="K2351" t="s">
        <v>5220</v>
      </c>
      <c r="L2351" t="s">
        <v>26495</v>
      </c>
      <c r="M2351">
        <v>193.05600000000001</v>
      </c>
      <c r="N2351" t="s">
        <v>4484</v>
      </c>
      <c r="S2351" t="s">
        <v>4485</v>
      </c>
      <c r="T2351" t="s">
        <v>26496</v>
      </c>
      <c r="U2351" t="s">
        <v>26497</v>
      </c>
      <c r="W2351" t="s">
        <v>26498</v>
      </c>
      <c r="Z2351">
        <v>4</v>
      </c>
      <c r="AM2351">
        <v>3</v>
      </c>
      <c r="AN2351" t="s">
        <v>26499</v>
      </c>
      <c r="AO2351" s="18">
        <v>44470</v>
      </c>
      <c r="CC2351" t="s">
        <v>4926</v>
      </c>
      <c r="CD2351">
        <v>3</v>
      </c>
      <c r="CN2351" t="s">
        <v>4530</v>
      </c>
      <c r="CP2351" t="s">
        <v>6484</v>
      </c>
    </row>
    <row r="2352" spans="1:99" x14ac:dyDescent="0.2">
      <c r="A2352" s="21" t="s">
        <v>26500</v>
      </c>
      <c r="B2352" t="s">
        <v>26501</v>
      </c>
      <c r="C2352" s="16">
        <v>43174</v>
      </c>
      <c r="D2352" t="s">
        <v>4476</v>
      </c>
      <c r="G2352" t="s">
        <v>26502</v>
      </c>
      <c r="H2352" t="s">
        <v>4503</v>
      </c>
      <c r="J2352" t="s">
        <v>73</v>
      </c>
      <c r="K2352" t="s">
        <v>4506</v>
      </c>
      <c r="L2352" t="s">
        <v>26503</v>
      </c>
      <c r="M2352">
        <v>193.154</v>
      </c>
      <c r="N2352" t="s">
        <v>4484</v>
      </c>
      <c r="S2352" t="s">
        <v>4485</v>
      </c>
      <c r="T2352" t="s">
        <v>26504</v>
      </c>
      <c r="W2352" t="s">
        <v>26505</v>
      </c>
      <c r="X2352" t="s">
        <v>26506</v>
      </c>
      <c r="AA2352" t="s">
        <v>4776</v>
      </c>
      <c r="AB2352" t="s">
        <v>5882</v>
      </c>
      <c r="AC2352" t="s">
        <v>36</v>
      </c>
      <c r="AD2352">
        <v>1</v>
      </c>
      <c r="AE2352">
        <v>1</v>
      </c>
      <c r="AF2352">
        <v>1</v>
      </c>
      <c r="AO2352" s="18">
        <v>44470</v>
      </c>
      <c r="CC2352" t="s">
        <v>5151</v>
      </c>
      <c r="CD2352">
        <v>2</v>
      </c>
      <c r="CF2352">
        <v>0</v>
      </c>
      <c r="CG2352">
        <v>0</v>
      </c>
      <c r="CI2352" t="s">
        <v>4594</v>
      </c>
    </row>
    <row r="2353" spans="1:99" x14ac:dyDescent="0.2">
      <c r="A2353" s="21" t="s">
        <v>26507</v>
      </c>
      <c r="B2353" t="s">
        <v>26508</v>
      </c>
      <c r="C2353" s="16">
        <v>43319</v>
      </c>
      <c r="D2353" t="s">
        <v>4476</v>
      </c>
      <c r="G2353" t="s">
        <v>26509</v>
      </c>
      <c r="H2353" t="s">
        <v>4503</v>
      </c>
      <c r="J2353" t="s">
        <v>26510</v>
      </c>
      <c r="K2353" t="s">
        <v>4506</v>
      </c>
      <c r="L2353" t="s">
        <v>26509</v>
      </c>
      <c r="M2353">
        <v>193.191</v>
      </c>
      <c r="N2353" t="s">
        <v>4484</v>
      </c>
      <c r="S2353" t="s">
        <v>4485</v>
      </c>
      <c r="T2353" t="s">
        <v>26511</v>
      </c>
      <c r="U2353" t="s">
        <v>26512</v>
      </c>
      <c r="V2353" t="s">
        <v>26513</v>
      </c>
      <c r="W2353" t="s">
        <v>26514</v>
      </c>
      <c r="X2353" t="s">
        <v>26515</v>
      </c>
      <c r="Z2353">
        <v>5</v>
      </c>
      <c r="AM2353">
        <v>1</v>
      </c>
      <c r="AN2353" t="s">
        <v>26516</v>
      </c>
      <c r="AO2353" s="18">
        <v>44470</v>
      </c>
      <c r="CP2353" t="s">
        <v>26517</v>
      </c>
    </row>
    <row r="2354" spans="1:99" x14ac:dyDescent="0.2">
      <c r="A2354" s="21" t="s">
        <v>26518</v>
      </c>
      <c r="B2354" t="s">
        <v>26519</v>
      </c>
      <c r="C2354" s="16">
        <v>41944</v>
      </c>
      <c r="D2354" t="s">
        <v>4476</v>
      </c>
      <c r="F2354" t="s">
        <v>77</v>
      </c>
      <c r="G2354" t="s">
        <v>26520</v>
      </c>
      <c r="H2354" t="s">
        <v>4503</v>
      </c>
      <c r="J2354" t="s">
        <v>26521</v>
      </c>
      <c r="K2354" t="s">
        <v>4482</v>
      </c>
      <c r="L2354" t="s">
        <v>26522</v>
      </c>
      <c r="M2354">
        <v>193.74299999999999</v>
      </c>
      <c r="N2354" t="s">
        <v>4484</v>
      </c>
      <c r="S2354" t="s">
        <v>4485</v>
      </c>
      <c r="T2354" t="s">
        <v>26523</v>
      </c>
      <c r="U2354" t="s">
        <v>26524</v>
      </c>
      <c r="V2354" t="s">
        <v>26525</v>
      </c>
      <c r="W2354" t="s">
        <v>26526</v>
      </c>
      <c r="X2354" t="s">
        <v>26527</v>
      </c>
      <c r="Y2354" t="s">
        <v>26528</v>
      </c>
      <c r="AM2354">
        <v>3</v>
      </c>
      <c r="AN2354" t="s">
        <v>26529</v>
      </c>
      <c r="AO2354" s="18">
        <v>44470</v>
      </c>
      <c r="CC2354" t="s">
        <v>4607</v>
      </c>
      <c r="CD2354">
        <v>2</v>
      </c>
      <c r="CN2354" t="s">
        <v>4530</v>
      </c>
      <c r="CP2354" t="s">
        <v>26530</v>
      </c>
      <c r="CU2354">
        <v>35</v>
      </c>
    </row>
    <row r="2355" spans="1:99" x14ac:dyDescent="0.2">
      <c r="A2355" s="21" t="s">
        <v>26531</v>
      </c>
      <c r="B2355" t="s">
        <v>26532</v>
      </c>
      <c r="C2355" s="16">
        <v>42736</v>
      </c>
      <c r="D2355" t="s">
        <v>4476</v>
      </c>
      <c r="H2355" t="s">
        <v>4503</v>
      </c>
      <c r="J2355" t="s">
        <v>26533</v>
      </c>
      <c r="K2355" t="s">
        <v>6840</v>
      </c>
      <c r="L2355" t="s">
        <v>26534</v>
      </c>
      <c r="M2355">
        <v>194.42</v>
      </c>
      <c r="N2355" t="s">
        <v>4484</v>
      </c>
      <c r="S2355" t="s">
        <v>4485</v>
      </c>
      <c r="T2355" t="s">
        <v>26535</v>
      </c>
      <c r="U2355" t="s">
        <v>26536</v>
      </c>
      <c r="V2355" t="s">
        <v>26537</v>
      </c>
      <c r="W2355" t="s">
        <v>26538</v>
      </c>
      <c r="X2355" t="s">
        <v>26539</v>
      </c>
      <c r="Z2355">
        <v>5</v>
      </c>
      <c r="AO2355" s="18">
        <v>44470</v>
      </c>
      <c r="CN2355" t="s">
        <v>4530</v>
      </c>
      <c r="CP2355" t="s">
        <v>26540</v>
      </c>
    </row>
    <row r="2356" spans="1:99" x14ac:dyDescent="0.2">
      <c r="A2356" s="21" t="s">
        <v>26541</v>
      </c>
      <c r="B2356" t="s">
        <v>26542</v>
      </c>
      <c r="C2356" s="16">
        <v>41791</v>
      </c>
      <c r="D2356" t="s">
        <v>4476</v>
      </c>
      <c r="F2356" t="s">
        <v>53</v>
      </c>
      <c r="G2356" t="s">
        <v>26543</v>
      </c>
      <c r="H2356" t="s">
        <v>4503</v>
      </c>
      <c r="J2356" t="s">
        <v>26544</v>
      </c>
      <c r="K2356" t="s">
        <v>4506</v>
      </c>
      <c r="L2356" t="s">
        <v>26545</v>
      </c>
      <c r="M2356">
        <v>196.45400000000001</v>
      </c>
      <c r="N2356" t="s">
        <v>4484</v>
      </c>
      <c r="S2356" t="s">
        <v>4485</v>
      </c>
      <c r="T2356" t="s">
        <v>26546</v>
      </c>
      <c r="U2356" t="s">
        <v>26547</v>
      </c>
      <c r="V2356" t="s">
        <v>26548</v>
      </c>
      <c r="W2356" t="s">
        <v>26549</v>
      </c>
      <c r="Z2356">
        <v>4</v>
      </c>
      <c r="AO2356" s="18">
        <v>44470</v>
      </c>
      <c r="CP2356" t="s">
        <v>6368</v>
      </c>
      <c r="CU2356">
        <v>13</v>
      </c>
    </row>
    <row r="2357" spans="1:99" x14ac:dyDescent="0.2">
      <c r="A2357" s="21" t="s">
        <v>26550</v>
      </c>
      <c r="B2357" t="s">
        <v>26551</v>
      </c>
      <c r="F2357" t="s">
        <v>77</v>
      </c>
      <c r="G2357" t="s">
        <v>26552</v>
      </c>
      <c r="H2357" t="s">
        <v>4503</v>
      </c>
      <c r="J2357" t="s">
        <v>2074</v>
      </c>
      <c r="K2357" t="s">
        <v>4808</v>
      </c>
      <c r="L2357" t="s">
        <v>26553</v>
      </c>
      <c r="M2357">
        <v>196.501</v>
      </c>
      <c r="N2357" t="s">
        <v>4484</v>
      </c>
      <c r="S2357" t="s">
        <v>4485</v>
      </c>
      <c r="T2357" t="s">
        <v>26554</v>
      </c>
      <c r="U2357" t="s">
        <v>26555</v>
      </c>
      <c r="V2357" t="s">
        <v>26556</v>
      </c>
      <c r="W2357" t="s">
        <v>26557</v>
      </c>
      <c r="X2357" t="s">
        <v>26558</v>
      </c>
      <c r="Y2357" t="s">
        <v>26559</v>
      </c>
      <c r="Z2357">
        <v>5</v>
      </c>
      <c r="AO2357" s="18">
        <v>44470</v>
      </c>
      <c r="CP2357" t="s">
        <v>9400</v>
      </c>
    </row>
    <row r="2358" spans="1:99" x14ac:dyDescent="0.2">
      <c r="A2358" s="21" t="s">
        <v>26560</v>
      </c>
      <c r="B2358" t="s">
        <v>26561</v>
      </c>
      <c r="C2358" s="16">
        <v>40909</v>
      </c>
      <c r="D2358" t="s">
        <v>4501</v>
      </c>
      <c r="E2358" t="s">
        <v>4477</v>
      </c>
      <c r="H2358" t="s">
        <v>4503</v>
      </c>
      <c r="J2358" t="s">
        <v>26562</v>
      </c>
      <c r="K2358" t="s">
        <v>26563</v>
      </c>
      <c r="L2358" t="s">
        <v>26564</v>
      </c>
      <c r="M2358">
        <v>197.23099999999999</v>
      </c>
      <c r="N2358" t="s">
        <v>4484</v>
      </c>
      <c r="S2358" t="s">
        <v>4485</v>
      </c>
      <c r="T2358" t="s">
        <v>26565</v>
      </c>
      <c r="W2358" t="s">
        <v>26566</v>
      </c>
      <c r="X2358" t="s">
        <v>26567</v>
      </c>
      <c r="Y2358" t="s">
        <v>26568</v>
      </c>
      <c r="AB2358" t="s">
        <v>4492</v>
      </c>
      <c r="AC2358" t="s">
        <v>44</v>
      </c>
      <c r="AD2358">
        <v>1</v>
      </c>
      <c r="AE2358">
        <v>1</v>
      </c>
      <c r="AF2358">
        <v>1</v>
      </c>
      <c r="AO2358" s="18">
        <v>44470</v>
      </c>
      <c r="CN2358" t="s">
        <v>4530</v>
      </c>
      <c r="CP2358" t="s">
        <v>26569</v>
      </c>
      <c r="CT2358">
        <v>2</v>
      </c>
    </row>
    <row r="2359" spans="1:99" x14ac:dyDescent="0.2">
      <c r="A2359" s="21" t="s">
        <v>26570</v>
      </c>
      <c r="B2359" t="s">
        <v>26571</v>
      </c>
      <c r="C2359" s="16">
        <v>43586</v>
      </c>
      <c r="D2359" t="s">
        <v>4476</v>
      </c>
      <c r="G2359" t="s">
        <v>26572</v>
      </c>
      <c r="H2359" t="s">
        <v>4503</v>
      </c>
      <c r="J2359" t="s">
        <v>26573</v>
      </c>
      <c r="K2359" t="s">
        <v>4520</v>
      </c>
      <c r="L2359" t="s">
        <v>26574</v>
      </c>
      <c r="M2359">
        <v>197.83199999999999</v>
      </c>
      <c r="N2359" t="s">
        <v>4484</v>
      </c>
      <c r="S2359" t="s">
        <v>4485</v>
      </c>
      <c r="T2359" t="s">
        <v>26575</v>
      </c>
      <c r="U2359" t="s">
        <v>26576</v>
      </c>
      <c r="V2359" t="s">
        <v>26577</v>
      </c>
      <c r="W2359" t="s">
        <v>26578</v>
      </c>
      <c r="X2359" t="s">
        <v>26579</v>
      </c>
      <c r="Y2359">
        <v>4940607795240</v>
      </c>
      <c r="Z2359">
        <v>2</v>
      </c>
      <c r="AM2359">
        <v>3</v>
      </c>
      <c r="AN2359" t="s">
        <v>26580</v>
      </c>
      <c r="AO2359" s="18">
        <v>44470</v>
      </c>
      <c r="CN2359" t="s">
        <v>4530</v>
      </c>
      <c r="CP2359" t="s">
        <v>10308</v>
      </c>
    </row>
    <row r="2360" spans="1:99" x14ac:dyDescent="0.2">
      <c r="A2360" s="21" t="s">
        <v>26581</v>
      </c>
      <c r="B2360" t="s">
        <v>26582</v>
      </c>
      <c r="C2360" s="16">
        <v>43101</v>
      </c>
      <c r="D2360" t="s">
        <v>4501</v>
      </c>
      <c r="G2360" t="s">
        <v>26583</v>
      </c>
      <c r="H2360" t="s">
        <v>4503</v>
      </c>
      <c r="J2360" t="s">
        <v>26584</v>
      </c>
      <c r="K2360" t="s">
        <v>5500</v>
      </c>
      <c r="L2360" t="s">
        <v>26585</v>
      </c>
      <c r="M2360">
        <v>198.244</v>
      </c>
      <c r="N2360" t="s">
        <v>4484</v>
      </c>
      <c r="S2360" t="s">
        <v>4485</v>
      </c>
      <c r="T2360" t="s">
        <v>26586</v>
      </c>
      <c r="U2360" t="s">
        <v>26587</v>
      </c>
      <c r="V2360" t="s">
        <v>26588</v>
      </c>
      <c r="W2360" t="s">
        <v>26589</v>
      </c>
      <c r="X2360" t="s">
        <v>26590</v>
      </c>
      <c r="Y2360" t="s">
        <v>26591</v>
      </c>
      <c r="AO2360" s="18">
        <v>44470</v>
      </c>
      <c r="CF2360">
        <v>0</v>
      </c>
      <c r="CG2360">
        <v>1</v>
      </c>
      <c r="CI2360" t="s">
        <v>4594</v>
      </c>
    </row>
    <row r="2361" spans="1:99" x14ac:dyDescent="0.2">
      <c r="A2361" s="21" t="s">
        <v>26592</v>
      </c>
      <c r="B2361" t="s">
        <v>26593</v>
      </c>
      <c r="C2361" s="16">
        <v>42736</v>
      </c>
      <c r="D2361" t="s">
        <v>4501</v>
      </c>
      <c r="G2361" t="s">
        <v>26594</v>
      </c>
      <c r="H2361" t="s">
        <v>4503</v>
      </c>
      <c r="J2361" t="s">
        <v>73</v>
      </c>
      <c r="K2361" t="s">
        <v>4506</v>
      </c>
      <c r="L2361" t="s">
        <v>26595</v>
      </c>
      <c r="M2361">
        <v>198.33500000000001</v>
      </c>
      <c r="N2361" t="s">
        <v>4484</v>
      </c>
      <c r="S2361" t="s">
        <v>4485</v>
      </c>
      <c r="T2361" t="s">
        <v>26596</v>
      </c>
      <c r="U2361" t="s">
        <v>26597</v>
      </c>
      <c r="W2361" t="s">
        <v>26598</v>
      </c>
      <c r="X2361" t="s">
        <v>26599</v>
      </c>
      <c r="Y2361" t="s">
        <v>26600</v>
      </c>
      <c r="Z2361">
        <v>2</v>
      </c>
      <c r="AB2361" t="s">
        <v>5882</v>
      </c>
      <c r="AC2361" t="s">
        <v>5814</v>
      </c>
      <c r="AD2361">
        <v>2</v>
      </c>
      <c r="AE2361">
        <v>2</v>
      </c>
      <c r="AF2361">
        <v>1</v>
      </c>
      <c r="AG2361">
        <v>1</v>
      </c>
      <c r="AH2361">
        <v>1</v>
      </c>
      <c r="AI2361">
        <v>1</v>
      </c>
      <c r="AM2361">
        <v>2</v>
      </c>
      <c r="AN2361" t="s">
        <v>26601</v>
      </c>
      <c r="AO2361" s="18">
        <v>44470</v>
      </c>
      <c r="CC2361" t="s">
        <v>5151</v>
      </c>
      <c r="CD2361">
        <v>4</v>
      </c>
      <c r="CP2361" t="s">
        <v>4555</v>
      </c>
    </row>
    <row r="2362" spans="1:99" x14ac:dyDescent="0.2">
      <c r="A2362" s="21" t="s">
        <v>26602</v>
      </c>
      <c r="B2362" t="s">
        <v>26603</v>
      </c>
      <c r="C2362" s="16">
        <v>43854</v>
      </c>
      <c r="D2362" t="s">
        <v>4476</v>
      </c>
      <c r="H2362" t="s">
        <v>4503</v>
      </c>
      <c r="J2362" t="s">
        <v>26604</v>
      </c>
      <c r="K2362" t="s">
        <v>6840</v>
      </c>
      <c r="L2362" t="s">
        <v>26605</v>
      </c>
      <c r="M2362">
        <v>199.92500000000001</v>
      </c>
      <c r="N2362" t="s">
        <v>4484</v>
      </c>
      <c r="S2362" t="s">
        <v>4485</v>
      </c>
      <c r="T2362" t="s">
        <v>26606</v>
      </c>
      <c r="U2362" t="s">
        <v>26607</v>
      </c>
      <c r="V2362" t="s">
        <v>26608</v>
      </c>
      <c r="W2362" t="s">
        <v>26609</v>
      </c>
      <c r="X2362" t="s">
        <v>26610</v>
      </c>
      <c r="Y2362">
        <v>33651182851</v>
      </c>
      <c r="AM2362">
        <v>2</v>
      </c>
      <c r="AN2362" t="s">
        <v>26611</v>
      </c>
      <c r="AO2362" s="18">
        <v>44470</v>
      </c>
      <c r="CN2362" t="s">
        <v>4530</v>
      </c>
      <c r="CP2362" t="s">
        <v>4716</v>
      </c>
    </row>
    <row r="2363" spans="1:99" x14ac:dyDescent="0.2">
      <c r="A2363" s="21" t="s">
        <v>26612</v>
      </c>
      <c r="B2363" t="s">
        <v>26613</v>
      </c>
      <c r="C2363" s="16">
        <v>43221</v>
      </c>
      <c r="D2363" t="s">
        <v>4476</v>
      </c>
      <c r="F2363" t="s">
        <v>53</v>
      </c>
      <c r="G2363" t="s">
        <v>26614</v>
      </c>
      <c r="H2363" t="s">
        <v>4503</v>
      </c>
      <c r="J2363" t="s">
        <v>26615</v>
      </c>
      <c r="K2363" t="s">
        <v>4506</v>
      </c>
      <c r="L2363" t="s">
        <v>26616</v>
      </c>
      <c r="M2363">
        <v>201.239</v>
      </c>
      <c r="N2363" t="s">
        <v>4484</v>
      </c>
      <c r="S2363" t="s">
        <v>4485</v>
      </c>
      <c r="T2363" t="s">
        <v>26617</v>
      </c>
      <c r="U2363" t="s">
        <v>26618</v>
      </c>
      <c r="V2363" t="s">
        <v>26619</v>
      </c>
      <c r="W2363" t="s">
        <v>26620</v>
      </c>
      <c r="X2363" t="s">
        <v>26621</v>
      </c>
      <c r="Z2363">
        <v>3</v>
      </c>
      <c r="AM2363">
        <v>4</v>
      </c>
      <c r="AN2363" t="s">
        <v>26622</v>
      </c>
      <c r="AO2363" s="18">
        <v>44470</v>
      </c>
      <c r="CP2363" t="s">
        <v>26623</v>
      </c>
    </row>
    <row r="2364" spans="1:99" x14ac:dyDescent="0.2">
      <c r="A2364" s="21" t="s">
        <v>26624</v>
      </c>
      <c r="B2364" t="s">
        <v>26625</v>
      </c>
      <c r="C2364" s="16">
        <v>44216</v>
      </c>
      <c r="D2364" t="s">
        <v>4476</v>
      </c>
      <c r="H2364" t="s">
        <v>4503</v>
      </c>
      <c r="J2364" t="s">
        <v>26626</v>
      </c>
      <c r="K2364" t="s">
        <v>4506</v>
      </c>
      <c r="L2364" t="s">
        <v>26627</v>
      </c>
      <c r="M2364">
        <v>201.84</v>
      </c>
      <c r="N2364" t="s">
        <v>4484</v>
      </c>
      <c r="S2364" t="s">
        <v>4485</v>
      </c>
      <c r="T2364" t="s">
        <v>26628</v>
      </c>
      <c r="U2364" t="s">
        <v>26629</v>
      </c>
      <c r="W2364" t="s">
        <v>26630</v>
      </c>
      <c r="X2364" t="s">
        <v>26631</v>
      </c>
      <c r="AB2364" t="s">
        <v>22857</v>
      </c>
      <c r="AD2364">
        <v>1</v>
      </c>
      <c r="AE2364">
        <v>1</v>
      </c>
      <c r="AO2364" s="18">
        <v>44470</v>
      </c>
      <c r="CP2364" t="s">
        <v>4969</v>
      </c>
    </row>
    <row r="2365" spans="1:99" x14ac:dyDescent="0.2">
      <c r="A2365" s="21" t="s">
        <v>26632</v>
      </c>
      <c r="B2365" t="s">
        <v>26633</v>
      </c>
      <c r="C2365" s="16">
        <v>43191</v>
      </c>
      <c r="D2365" t="s">
        <v>4476</v>
      </c>
      <c r="G2365" t="s">
        <v>26634</v>
      </c>
      <c r="H2365" t="s">
        <v>4503</v>
      </c>
      <c r="J2365" t="s">
        <v>3410</v>
      </c>
      <c r="K2365" t="s">
        <v>4506</v>
      </c>
      <c r="L2365" t="s">
        <v>26635</v>
      </c>
      <c r="M2365">
        <v>201.84200000000001</v>
      </c>
      <c r="N2365" t="s">
        <v>4484</v>
      </c>
      <c r="S2365" t="s">
        <v>4485</v>
      </c>
      <c r="T2365" t="s">
        <v>26636</v>
      </c>
      <c r="W2365" t="s">
        <v>26637</v>
      </c>
      <c r="X2365" t="s">
        <v>26638</v>
      </c>
      <c r="Y2365">
        <v>442031768104</v>
      </c>
      <c r="Z2365">
        <v>6</v>
      </c>
      <c r="AM2365">
        <v>1</v>
      </c>
      <c r="AN2365" t="s">
        <v>26639</v>
      </c>
      <c r="AO2365" s="18">
        <v>44470</v>
      </c>
      <c r="CC2365" t="s">
        <v>5151</v>
      </c>
      <c r="CD2365">
        <v>1</v>
      </c>
      <c r="CP2365" t="s">
        <v>4716</v>
      </c>
    </row>
    <row r="2366" spans="1:99" x14ac:dyDescent="0.2">
      <c r="A2366" s="21" t="s">
        <v>26640</v>
      </c>
      <c r="B2366" t="s">
        <v>26641</v>
      </c>
      <c r="C2366" s="16">
        <v>40179</v>
      </c>
      <c r="D2366" t="s">
        <v>4501</v>
      </c>
      <c r="F2366" t="s">
        <v>77</v>
      </c>
      <c r="G2366" t="s">
        <v>26642</v>
      </c>
      <c r="H2366" t="s">
        <v>4503</v>
      </c>
      <c r="J2366" t="s">
        <v>6206</v>
      </c>
      <c r="K2366" t="s">
        <v>6610</v>
      </c>
      <c r="L2366" t="s">
        <v>26643</v>
      </c>
      <c r="M2366">
        <v>201.88300000000001</v>
      </c>
      <c r="N2366" t="s">
        <v>4484</v>
      </c>
      <c r="S2366" t="s">
        <v>4485</v>
      </c>
      <c r="T2366" t="s">
        <v>26644</v>
      </c>
      <c r="U2366" t="s">
        <v>26645</v>
      </c>
      <c r="V2366" t="s">
        <v>26646</v>
      </c>
      <c r="W2366" t="s">
        <v>26647</v>
      </c>
      <c r="X2366" t="s">
        <v>26648</v>
      </c>
      <c r="AO2366" s="18">
        <v>44470</v>
      </c>
      <c r="CN2366" t="s">
        <v>4530</v>
      </c>
      <c r="CP2366" t="s">
        <v>4728</v>
      </c>
    </row>
    <row r="2367" spans="1:99" x14ac:dyDescent="0.2">
      <c r="A2367" s="21" t="s">
        <v>26649</v>
      </c>
      <c r="B2367" t="s">
        <v>26650</v>
      </c>
      <c r="C2367" s="16">
        <v>42339</v>
      </c>
      <c r="D2367" t="s">
        <v>4476</v>
      </c>
      <c r="E2367" t="s">
        <v>4881</v>
      </c>
      <c r="G2367" t="s">
        <v>26651</v>
      </c>
      <c r="H2367" t="s">
        <v>4503</v>
      </c>
      <c r="J2367" t="s">
        <v>26652</v>
      </c>
      <c r="K2367" t="s">
        <v>4506</v>
      </c>
      <c r="L2367" t="s">
        <v>26653</v>
      </c>
      <c r="M2367">
        <v>201.976</v>
      </c>
      <c r="N2367" t="s">
        <v>4484</v>
      </c>
      <c r="O2367" s="16">
        <v>43014</v>
      </c>
      <c r="P2367" t="s">
        <v>4476</v>
      </c>
      <c r="S2367" t="s">
        <v>4485</v>
      </c>
      <c r="T2367" t="s">
        <v>26654</v>
      </c>
      <c r="U2367" t="s">
        <v>26655</v>
      </c>
      <c r="V2367" t="s">
        <v>26656</v>
      </c>
      <c r="W2367" t="s">
        <v>26657</v>
      </c>
      <c r="X2367" t="s">
        <v>26658</v>
      </c>
      <c r="Z2367">
        <v>7</v>
      </c>
      <c r="AM2367">
        <v>3</v>
      </c>
      <c r="AN2367" t="s">
        <v>26659</v>
      </c>
      <c r="AO2367" s="18">
        <v>44470</v>
      </c>
      <c r="AQ2367" t="s">
        <v>203</v>
      </c>
      <c r="BH2367" t="s">
        <v>1520</v>
      </c>
      <c r="BI2367" t="s">
        <v>1522</v>
      </c>
      <c r="BJ2367" s="16">
        <v>43014</v>
      </c>
      <c r="BK2367" t="s">
        <v>4476</v>
      </c>
      <c r="BO2367" t="s">
        <v>5195</v>
      </c>
      <c r="CP2367" t="s">
        <v>4679</v>
      </c>
      <c r="CR2367" t="s">
        <v>26660</v>
      </c>
      <c r="CS2367" t="s">
        <v>26661</v>
      </c>
      <c r="CU2367">
        <v>17</v>
      </c>
    </row>
    <row r="2368" spans="1:99" x14ac:dyDescent="0.2">
      <c r="A2368" s="21" t="s">
        <v>26662</v>
      </c>
      <c r="B2368" t="s">
        <v>26663</v>
      </c>
      <c r="C2368" s="16">
        <v>43617</v>
      </c>
      <c r="D2368" t="s">
        <v>4476</v>
      </c>
      <c r="H2368" t="s">
        <v>4503</v>
      </c>
      <c r="J2368" t="s">
        <v>73</v>
      </c>
      <c r="K2368" t="s">
        <v>4506</v>
      </c>
      <c r="L2368" t="s">
        <v>26664</v>
      </c>
      <c r="M2368">
        <v>202.09299999999999</v>
      </c>
      <c r="N2368" t="s">
        <v>4484</v>
      </c>
      <c r="S2368" t="s">
        <v>4485</v>
      </c>
      <c r="T2368" t="s">
        <v>26665</v>
      </c>
      <c r="U2368" t="s">
        <v>26666</v>
      </c>
      <c r="V2368" t="s">
        <v>26667</v>
      </c>
      <c r="W2368" t="s">
        <v>26668</v>
      </c>
      <c r="X2368" t="s">
        <v>26669</v>
      </c>
      <c r="AO2368" s="18">
        <v>44470</v>
      </c>
      <c r="CP2368" t="s">
        <v>4555</v>
      </c>
    </row>
    <row r="2369" spans="1:97" x14ac:dyDescent="0.2">
      <c r="A2369" s="21" t="s">
        <v>26670</v>
      </c>
      <c r="B2369" t="s">
        <v>26671</v>
      </c>
      <c r="C2369" s="16">
        <v>43101</v>
      </c>
      <c r="D2369" t="s">
        <v>4501</v>
      </c>
      <c r="G2369" t="s">
        <v>26672</v>
      </c>
      <c r="H2369" t="s">
        <v>4503</v>
      </c>
      <c r="J2369" t="s">
        <v>26673</v>
      </c>
      <c r="K2369" t="s">
        <v>4873</v>
      </c>
      <c r="L2369" t="s">
        <v>26674</v>
      </c>
      <c r="M2369">
        <v>202.11600000000001</v>
      </c>
      <c r="N2369" t="s">
        <v>4484</v>
      </c>
      <c r="S2369" t="s">
        <v>4485</v>
      </c>
      <c r="T2369" t="s">
        <v>26675</v>
      </c>
      <c r="W2369" t="s">
        <v>26676</v>
      </c>
      <c r="X2369" t="s">
        <v>26677</v>
      </c>
      <c r="Y2369">
        <v>7551016006</v>
      </c>
      <c r="AM2369">
        <v>2</v>
      </c>
      <c r="AN2369" t="s">
        <v>26678</v>
      </c>
      <c r="AO2369" s="18">
        <v>44470</v>
      </c>
      <c r="CN2369" t="s">
        <v>4530</v>
      </c>
      <c r="CP2369" t="s">
        <v>26679</v>
      </c>
    </row>
    <row r="2370" spans="1:97" x14ac:dyDescent="0.2">
      <c r="A2370" s="21" t="s">
        <v>26680</v>
      </c>
      <c r="B2370" t="s">
        <v>26681</v>
      </c>
      <c r="C2370" s="16">
        <v>43289</v>
      </c>
      <c r="D2370" t="s">
        <v>4476</v>
      </c>
      <c r="G2370" t="s">
        <v>26682</v>
      </c>
      <c r="H2370" t="s">
        <v>4503</v>
      </c>
      <c r="J2370" t="s">
        <v>26683</v>
      </c>
      <c r="K2370" t="s">
        <v>5865</v>
      </c>
      <c r="L2370" t="s">
        <v>26684</v>
      </c>
      <c r="M2370">
        <v>202.131</v>
      </c>
      <c r="N2370" t="s">
        <v>4484</v>
      </c>
      <c r="S2370" t="s">
        <v>4485</v>
      </c>
      <c r="T2370" t="s">
        <v>26685</v>
      </c>
      <c r="U2370" t="s">
        <v>26686</v>
      </c>
      <c r="V2370" t="s">
        <v>26687</v>
      </c>
      <c r="W2370" t="s">
        <v>26688</v>
      </c>
      <c r="X2370" t="s">
        <v>26689</v>
      </c>
      <c r="Y2370">
        <v>358445357098</v>
      </c>
      <c r="AM2370">
        <v>2</v>
      </c>
      <c r="AN2370" t="s">
        <v>26690</v>
      </c>
      <c r="AO2370" s="18">
        <v>44470</v>
      </c>
      <c r="CF2370">
        <v>0</v>
      </c>
      <c r="CG2370">
        <v>1</v>
      </c>
      <c r="CI2370" t="s">
        <v>4498</v>
      </c>
    </row>
    <row r="2371" spans="1:97" x14ac:dyDescent="0.2">
      <c r="A2371" s="21" t="s">
        <v>26691</v>
      </c>
      <c r="B2371" t="s">
        <v>26692</v>
      </c>
      <c r="C2371" s="16">
        <v>43891</v>
      </c>
      <c r="D2371" t="s">
        <v>4546</v>
      </c>
      <c r="G2371" t="s">
        <v>26693</v>
      </c>
      <c r="H2371" t="s">
        <v>4503</v>
      </c>
      <c r="J2371" t="s">
        <v>26694</v>
      </c>
      <c r="K2371" t="s">
        <v>4873</v>
      </c>
      <c r="L2371" t="s">
        <v>26695</v>
      </c>
      <c r="M2371">
        <v>202.78899999999999</v>
      </c>
      <c r="N2371" t="s">
        <v>4484</v>
      </c>
      <c r="S2371" t="s">
        <v>4485</v>
      </c>
      <c r="T2371" t="s">
        <v>26696</v>
      </c>
      <c r="X2371" t="s">
        <v>26697</v>
      </c>
      <c r="Y2371" t="s">
        <v>26698</v>
      </c>
      <c r="AO2371" s="18">
        <v>44470</v>
      </c>
      <c r="CN2371" t="s">
        <v>4530</v>
      </c>
      <c r="CP2371" t="s">
        <v>4969</v>
      </c>
    </row>
    <row r="2372" spans="1:97" x14ac:dyDescent="0.2">
      <c r="A2372" s="21" t="s">
        <v>26699</v>
      </c>
      <c r="B2372" t="s">
        <v>26700</v>
      </c>
      <c r="C2372" s="16">
        <v>43525</v>
      </c>
      <c r="D2372" t="s">
        <v>4476</v>
      </c>
      <c r="G2372" t="s">
        <v>26701</v>
      </c>
      <c r="H2372" t="s">
        <v>4503</v>
      </c>
      <c r="J2372" t="s">
        <v>26702</v>
      </c>
      <c r="K2372" t="s">
        <v>9201</v>
      </c>
      <c r="L2372" t="s">
        <v>26703</v>
      </c>
      <c r="M2372">
        <v>203.08600000000001</v>
      </c>
      <c r="N2372" t="s">
        <v>4484</v>
      </c>
      <c r="S2372" t="s">
        <v>4485</v>
      </c>
      <c r="T2372" t="s">
        <v>26704</v>
      </c>
      <c r="U2372" t="s">
        <v>26705</v>
      </c>
      <c r="V2372" t="s">
        <v>26706</v>
      </c>
      <c r="W2372" t="s">
        <v>26707</v>
      </c>
      <c r="X2372" t="s">
        <v>26708</v>
      </c>
      <c r="AM2372">
        <v>1</v>
      </c>
      <c r="AN2372" t="s">
        <v>26709</v>
      </c>
      <c r="AO2372" s="18">
        <v>44470</v>
      </c>
      <c r="CN2372" t="s">
        <v>4530</v>
      </c>
      <c r="CP2372" t="s">
        <v>26710</v>
      </c>
    </row>
    <row r="2373" spans="1:97" x14ac:dyDescent="0.2">
      <c r="A2373" s="21" t="s">
        <v>26711</v>
      </c>
      <c r="B2373" t="s">
        <v>26712</v>
      </c>
      <c r="C2373" s="16">
        <v>43313</v>
      </c>
      <c r="D2373" t="s">
        <v>4476</v>
      </c>
      <c r="E2373" t="s">
        <v>4881</v>
      </c>
      <c r="G2373" t="s">
        <v>26713</v>
      </c>
      <c r="H2373" t="s">
        <v>4503</v>
      </c>
      <c r="J2373" t="s">
        <v>26714</v>
      </c>
      <c r="K2373" t="s">
        <v>7907</v>
      </c>
      <c r="L2373" t="s">
        <v>26715</v>
      </c>
      <c r="M2373">
        <v>203.09800000000001</v>
      </c>
      <c r="N2373" t="s">
        <v>4484</v>
      </c>
      <c r="O2373" s="16">
        <v>43997</v>
      </c>
      <c r="P2373" t="s">
        <v>4476</v>
      </c>
      <c r="S2373" t="s">
        <v>4485</v>
      </c>
      <c r="T2373" t="s">
        <v>26716</v>
      </c>
      <c r="U2373" t="s">
        <v>26717</v>
      </c>
      <c r="V2373" t="s">
        <v>26718</v>
      </c>
      <c r="W2373" t="s">
        <v>26719</v>
      </c>
      <c r="X2373" t="s">
        <v>26720</v>
      </c>
      <c r="AO2373" s="18">
        <v>44470</v>
      </c>
      <c r="AQ2373" t="s">
        <v>203</v>
      </c>
      <c r="BH2373" t="s">
        <v>26721</v>
      </c>
      <c r="BI2373" t="s">
        <v>26722</v>
      </c>
      <c r="BJ2373" s="16">
        <v>43997</v>
      </c>
      <c r="BK2373" t="s">
        <v>4476</v>
      </c>
      <c r="BO2373" t="s">
        <v>5195</v>
      </c>
      <c r="CC2373" t="s">
        <v>4791</v>
      </c>
      <c r="CD2373">
        <v>5</v>
      </c>
      <c r="CP2373" t="s">
        <v>16805</v>
      </c>
      <c r="CR2373" t="s">
        <v>26723</v>
      </c>
      <c r="CS2373" t="s">
        <v>26724</v>
      </c>
    </row>
    <row r="2374" spans="1:97" x14ac:dyDescent="0.2">
      <c r="A2374" s="21" t="s">
        <v>26725</v>
      </c>
      <c r="B2374" t="s">
        <v>26726</v>
      </c>
      <c r="C2374" s="16">
        <v>43101</v>
      </c>
      <c r="D2374" t="s">
        <v>4476</v>
      </c>
      <c r="F2374" t="s">
        <v>53</v>
      </c>
      <c r="G2374" t="s">
        <v>26727</v>
      </c>
      <c r="H2374" t="s">
        <v>4503</v>
      </c>
      <c r="J2374" t="s">
        <v>6588</v>
      </c>
      <c r="K2374" t="s">
        <v>26728</v>
      </c>
      <c r="L2374" t="s">
        <v>26729</v>
      </c>
      <c r="M2374">
        <v>204.50800000000001</v>
      </c>
      <c r="N2374" t="s">
        <v>4484</v>
      </c>
      <c r="S2374" t="s">
        <v>4485</v>
      </c>
      <c r="T2374" t="s">
        <v>26730</v>
      </c>
      <c r="U2374" t="s">
        <v>26731</v>
      </c>
      <c r="W2374" t="s">
        <v>26732</v>
      </c>
      <c r="X2374" t="s">
        <v>26733</v>
      </c>
      <c r="AO2374" s="18">
        <v>44470</v>
      </c>
      <c r="CP2374" t="s">
        <v>4679</v>
      </c>
    </row>
    <row r="2375" spans="1:97" x14ac:dyDescent="0.2">
      <c r="A2375" s="21" t="s">
        <v>26734</v>
      </c>
      <c r="B2375" t="s">
        <v>26735</v>
      </c>
      <c r="G2375" t="s">
        <v>26736</v>
      </c>
      <c r="H2375" t="s">
        <v>3555</v>
      </c>
      <c r="J2375" t="s">
        <v>4570</v>
      </c>
      <c r="K2375" t="s">
        <v>4506</v>
      </c>
      <c r="L2375" t="s">
        <v>26737</v>
      </c>
      <c r="M2375">
        <v>204.52199999999999</v>
      </c>
      <c r="N2375" t="s">
        <v>4484</v>
      </c>
      <c r="O2375" s="16">
        <v>44302</v>
      </c>
      <c r="P2375" t="s">
        <v>4476</v>
      </c>
      <c r="S2375" t="s">
        <v>4485</v>
      </c>
      <c r="T2375" t="s">
        <v>26738</v>
      </c>
      <c r="U2375" t="s">
        <v>26739</v>
      </c>
      <c r="W2375" t="s">
        <v>26740</v>
      </c>
      <c r="X2375" t="s">
        <v>26741</v>
      </c>
      <c r="Z2375">
        <v>1</v>
      </c>
      <c r="AO2375" s="18">
        <v>44470</v>
      </c>
      <c r="AQ2375" t="s">
        <v>2596</v>
      </c>
      <c r="BQ2375" s="16">
        <v>44302</v>
      </c>
      <c r="BT2375">
        <v>35000000</v>
      </c>
      <c r="BU2375" t="s">
        <v>1244</v>
      </c>
      <c r="BV2375">
        <v>48412753</v>
      </c>
      <c r="BZ2375" t="s">
        <v>26742</v>
      </c>
      <c r="CA2375" t="s">
        <v>26743</v>
      </c>
      <c r="CB2375" t="s">
        <v>26744</v>
      </c>
      <c r="CP2375" t="s">
        <v>4581</v>
      </c>
    </row>
    <row r="2376" spans="1:97" x14ac:dyDescent="0.2">
      <c r="A2376" s="21" t="s">
        <v>26745</v>
      </c>
      <c r="B2376" t="s">
        <v>26746</v>
      </c>
      <c r="C2376" s="16">
        <v>43780</v>
      </c>
      <c r="D2376" t="s">
        <v>4476</v>
      </c>
      <c r="G2376" t="s">
        <v>26747</v>
      </c>
      <c r="H2376" t="s">
        <v>4503</v>
      </c>
      <c r="J2376" t="s">
        <v>57</v>
      </c>
      <c r="K2376" t="s">
        <v>4506</v>
      </c>
      <c r="L2376" t="s">
        <v>26748</v>
      </c>
      <c r="M2376">
        <v>204.786</v>
      </c>
      <c r="N2376" t="s">
        <v>4484</v>
      </c>
      <c r="S2376" t="s">
        <v>4485</v>
      </c>
      <c r="X2376" t="s">
        <v>26749</v>
      </c>
      <c r="AO2376" s="18">
        <v>44470</v>
      </c>
      <c r="CP2376" t="s">
        <v>4555</v>
      </c>
    </row>
    <row r="2377" spans="1:97" x14ac:dyDescent="0.2">
      <c r="A2377" s="21" t="s">
        <v>26750</v>
      </c>
      <c r="B2377" t="s">
        <v>26751</v>
      </c>
      <c r="C2377" s="16">
        <v>41640</v>
      </c>
      <c r="D2377" t="s">
        <v>4501</v>
      </c>
      <c r="G2377" t="s">
        <v>26752</v>
      </c>
      <c r="H2377" t="s">
        <v>4503</v>
      </c>
      <c r="J2377" t="s">
        <v>26753</v>
      </c>
      <c r="K2377" t="s">
        <v>6956</v>
      </c>
      <c r="L2377" t="s">
        <v>26754</v>
      </c>
      <c r="M2377">
        <v>204.82499999999999</v>
      </c>
      <c r="N2377" t="s">
        <v>4484</v>
      </c>
      <c r="S2377" t="s">
        <v>4485</v>
      </c>
      <c r="T2377" t="s">
        <v>26755</v>
      </c>
      <c r="V2377" t="s">
        <v>26756</v>
      </c>
      <c r="W2377" t="s">
        <v>26757</v>
      </c>
      <c r="X2377" t="s">
        <v>26758</v>
      </c>
      <c r="AB2377" t="s">
        <v>26759</v>
      </c>
      <c r="AC2377" t="s">
        <v>5814</v>
      </c>
      <c r="AD2377">
        <v>24</v>
      </c>
      <c r="AE2377">
        <v>26</v>
      </c>
      <c r="AF2377">
        <v>18</v>
      </c>
      <c r="AJ2377" t="s">
        <v>21126</v>
      </c>
      <c r="AM2377">
        <v>2</v>
      </c>
      <c r="AN2377" t="s">
        <v>26760</v>
      </c>
      <c r="AO2377" s="18">
        <v>44470</v>
      </c>
      <c r="CN2377" t="s">
        <v>4530</v>
      </c>
      <c r="CP2377" t="s">
        <v>26761</v>
      </c>
    </row>
    <row r="2378" spans="1:97" x14ac:dyDescent="0.2">
      <c r="A2378" s="21" t="s">
        <v>26762</v>
      </c>
      <c r="B2378" t="s">
        <v>26763</v>
      </c>
      <c r="C2378" s="16">
        <v>43525</v>
      </c>
      <c r="D2378" t="s">
        <v>4476</v>
      </c>
      <c r="G2378" t="s">
        <v>26764</v>
      </c>
      <c r="H2378" t="s">
        <v>4503</v>
      </c>
      <c r="J2378" t="s">
        <v>26765</v>
      </c>
      <c r="K2378" t="s">
        <v>5203</v>
      </c>
      <c r="L2378" t="s">
        <v>26766</v>
      </c>
      <c r="M2378">
        <v>204.898</v>
      </c>
      <c r="N2378" t="s">
        <v>4484</v>
      </c>
      <c r="S2378" t="s">
        <v>4485</v>
      </c>
      <c r="T2378" t="s">
        <v>26767</v>
      </c>
      <c r="U2378" t="s">
        <v>26768</v>
      </c>
      <c r="V2378" t="s">
        <v>26769</v>
      </c>
      <c r="X2378" t="s">
        <v>26770</v>
      </c>
      <c r="AM2378">
        <v>2</v>
      </c>
      <c r="AN2378" t="s">
        <v>26771</v>
      </c>
      <c r="AO2378" s="18">
        <v>44470</v>
      </c>
      <c r="CP2378" t="s">
        <v>26772</v>
      </c>
    </row>
    <row r="2379" spans="1:97" x14ac:dyDescent="0.2">
      <c r="A2379" s="21" t="s">
        <v>26773</v>
      </c>
      <c r="B2379" t="s">
        <v>26774</v>
      </c>
      <c r="C2379" s="16">
        <v>43282</v>
      </c>
      <c r="D2379" t="s">
        <v>4476</v>
      </c>
      <c r="G2379" t="s">
        <v>26775</v>
      </c>
      <c r="H2379" t="s">
        <v>4503</v>
      </c>
      <c r="J2379" t="s">
        <v>26776</v>
      </c>
      <c r="K2379" t="s">
        <v>4506</v>
      </c>
      <c r="L2379" t="s">
        <v>26777</v>
      </c>
      <c r="M2379">
        <v>205.60300000000001</v>
      </c>
      <c r="N2379" t="s">
        <v>4484</v>
      </c>
      <c r="S2379" t="s">
        <v>4485</v>
      </c>
      <c r="T2379" t="s">
        <v>26778</v>
      </c>
      <c r="U2379" t="s">
        <v>26779</v>
      </c>
      <c r="W2379" t="s">
        <v>26780</v>
      </c>
      <c r="AM2379">
        <v>2</v>
      </c>
      <c r="AN2379" t="s">
        <v>26781</v>
      </c>
      <c r="AO2379" s="18">
        <v>44470</v>
      </c>
      <c r="CC2379" t="s">
        <v>6133</v>
      </c>
      <c r="CD2379">
        <v>2</v>
      </c>
      <c r="CP2379" t="s">
        <v>26782</v>
      </c>
    </row>
    <row r="2380" spans="1:97" x14ac:dyDescent="0.2">
      <c r="A2380" s="21" t="s">
        <v>26783</v>
      </c>
      <c r="B2380" t="s">
        <v>26784</v>
      </c>
      <c r="C2380" s="16">
        <v>42769</v>
      </c>
      <c r="D2380" t="s">
        <v>4476</v>
      </c>
      <c r="F2380" t="s">
        <v>53</v>
      </c>
      <c r="H2380" t="s">
        <v>4503</v>
      </c>
      <c r="J2380" t="s">
        <v>1264</v>
      </c>
      <c r="K2380" t="s">
        <v>4506</v>
      </c>
      <c r="L2380" t="s">
        <v>26785</v>
      </c>
      <c r="M2380">
        <v>206.28800000000001</v>
      </c>
      <c r="N2380" t="s">
        <v>4484</v>
      </c>
      <c r="S2380" t="s">
        <v>4485</v>
      </c>
      <c r="T2380" t="s">
        <v>26786</v>
      </c>
      <c r="V2380" t="s">
        <v>26787</v>
      </c>
      <c r="W2380" t="s">
        <v>26788</v>
      </c>
      <c r="X2380" t="s">
        <v>26789</v>
      </c>
      <c r="Y2380" t="s">
        <v>26790</v>
      </c>
      <c r="AM2380">
        <v>1</v>
      </c>
      <c r="AN2380" t="s">
        <v>26791</v>
      </c>
      <c r="AO2380" s="18">
        <v>44470</v>
      </c>
      <c r="CF2380">
        <v>0</v>
      </c>
      <c r="CG2380">
        <v>1</v>
      </c>
      <c r="CI2380" t="s">
        <v>4594</v>
      </c>
    </row>
    <row r="2381" spans="1:97" x14ac:dyDescent="0.2">
      <c r="A2381" s="21" t="s">
        <v>26792</v>
      </c>
      <c r="B2381" t="s">
        <v>26793</v>
      </c>
      <c r="C2381" s="16">
        <v>42736</v>
      </c>
      <c r="D2381" t="s">
        <v>4501</v>
      </c>
      <c r="F2381" t="s">
        <v>53</v>
      </c>
      <c r="G2381" t="s">
        <v>26794</v>
      </c>
      <c r="H2381" t="s">
        <v>4503</v>
      </c>
      <c r="J2381" t="s">
        <v>26795</v>
      </c>
      <c r="K2381" t="s">
        <v>5203</v>
      </c>
      <c r="L2381" t="s">
        <v>26796</v>
      </c>
      <c r="M2381">
        <v>206.65100000000001</v>
      </c>
      <c r="N2381" t="s">
        <v>4484</v>
      </c>
      <c r="S2381" t="s">
        <v>4485</v>
      </c>
      <c r="T2381" t="s">
        <v>26797</v>
      </c>
      <c r="W2381" t="s">
        <v>26798</v>
      </c>
      <c r="Z2381">
        <v>1</v>
      </c>
      <c r="AM2381">
        <v>1</v>
      </c>
      <c r="AN2381" t="s">
        <v>26799</v>
      </c>
      <c r="AO2381" s="18">
        <v>44470</v>
      </c>
      <c r="CP2381" t="s">
        <v>26800</v>
      </c>
    </row>
    <row r="2382" spans="1:97" x14ac:dyDescent="0.2">
      <c r="A2382" s="21" t="s">
        <v>26801</v>
      </c>
      <c r="B2382" t="s">
        <v>26802</v>
      </c>
      <c r="C2382" s="16">
        <v>43831</v>
      </c>
      <c r="D2382" t="s">
        <v>4501</v>
      </c>
      <c r="E2382" t="s">
        <v>4881</v>
      </c>
      <c r="G2382" t="s">
        <v>26803</v>
      </c>
      <c r="H2382" t="s">
        <v>4503</v>
      </c>
      <c r="J2382" t="s">
        <v>1731</v>
      </c>
      <c r="K2382" t="s">
        <v>4506</v>
      </c>
      <c r="L2382" t="s">
        <v>26804</v>
      </c>
      <c r="M2382">
        <v>206.69300000000001</v>
      </c>
      <c r="N2382" t="s">
        <v>4484</v>
      </c>
      <c r="O2382" s="16">
        <v>44312</v>
      </c>
      <c r="P2382" t="s">
        <v>4476</v>
      </c>
      <c r="S2382" t="s">
        <v>4485</v>
      </c>
      <c r="T2382" t="s">
        <v>26805</v>
      </c>
      <c r="V2382" t="s">
        <v>26806</v>
      </c>
      <c r="W2382" t="s">
        <v>26807</v>
      </c>
      <c r="X2382" t="s">
        <v>26808</v>
      </c>
      <c r="Y2382" t="s">
        <v>26809</v>
      </c>
      <c r="Z2382">
        <v>1</v>
      </c>
      <c r="AO2382" s="18">
        <v>44470</v>
      </c>
      <c r="AQ2382" t="s">
        <v>203</v>
      </c>
      <c r="BH2382" t="s">
        <v>26810</v>
      </c>
      <c r="BI2382" t="s">
        <v>26811</v>
      </c>
      <c r="BJ2382" s="16">
        <v>44312</v>
      </c>
      <c r="BK2382" t="s">
        <v>4476</v>
      </c>
      <c r="BO2382" t="s">
        <v>5195</v>
      </c>
      <c r="CP2382" t="s">
        <v>13643</v>
      </c>
      <c r="CR2382" t="s">
        <v>26812</v>
      </c>
      <c r="CS2382" t="s">
        <v>26813</v>
      </c>
    </row>
    <row r="2383" spans="1:97" x14ac:dyDescent="0.2">
      <c r="A2383" s="21" t="s">
        <v>26814</v>
      </c>
      <c r="B2383" t="s">
        <v>26815</v>
      </c>
      <c r="C2383" s="16">
        <v>44013</v>
      </c>
      <c r="D2383" t="s">
        <v>4476</v>
      </c>
      <c r="G2383" t="s">
        <v>26816</v>
      </c>
      <c r="H2383" t="s">
        <v>4503</v>
      </c>
      <c r="J2383" t="s">
        <v>1264</v>
      </c>
      <c r="K2383" t="s">
        <v>4506</v>
      </c>
      <c r="L2383" t="s">
        <v>26817</v>
      </c>
      <c r="M2383">
        <v>206.84399999999999</v>
      </c>
      <c r="N2383" t="s">
        <v>4484</v>
      </c>
      <c r="S2383" t="s">
        <v>4485</v>
      </c>
      <c r="T2383" t="s">
        <v>26818</v>
      </c>
      <c r="U2383" t="s">
        <v>26819</v>
      </c>
      <c r="W2383" t="s">
        <v>26820</v>
      </c>
      <c r="X2383" t="s">
        <v>26821</v>
      </c>
      <c r="AM2383">
        <v>1</v>
      </c>
      <c r="AN2383" t="s">
        <v>26822</v>
      </c>
      <c r="AO2383" s="18">
        <v>44470</v>
      </c>
      <c r="CP2383" t="s">
        <v>4739</v>
      </c>
    </row>
    <row r="2384" spans="1:97" x14ac:dyDescent="0.2">
      <c r="A2384" s="21" t="s">
        <v>26823</v>
      </c>
      <c r="B2384" t="s">
        <v>26824</v>
      </c>
      <c r="C2384" s="16">
        <v>42370</v>
      </c>
      <c r="D2384" t="s">
        <v>4546</v>
      </c>
      <c r="F2384" t="s">
        <v>53</v>
      </c>
      <c r="G2384" t="s">
        <v>26825</v>
      </c>
      <c r="H2384" t="s">
        <v>4503</v>
      </c>
      <c r="J2384" t="s">
        <v>6241</v>
      </c>
      <c r="K2384" t="s">
        <v>6498</v>
      </c>
      <c r="L2384" t="s">
        <v>26826</v>
      </c>
      <c r="M2384">
        <v>207.303</v>
      </c>
      <c r="N2384" t="s">
        <v>4484</v>
      </c>
      <c r="S2384" t="s">
        <v>4485</v>
      </c>
      <c r="T2384" t="s">
        <v>26827</v>
      </c>
      <c r="U2384" t="s">
        <v>26828</v>
      </c>
      <c r="V2384" t="s">
        <v>26829</v>
      </c>
      <c r="W2384" t="s">
        <v>26830</v>
      </c>
      <c r="X2384" t="s">
        <v>26831</v>
      </c>
      <c r="AM2384">
        <v>1</v>
      </c>
      <c r="AN2384" t="s">
        <v>26832</v>
      </c>
      <c r="AO2384" s="18">
        <v>44470</v>
      </c>
      <c r="CN2384" t="s">
        <v>4530</v>
      </c>
      <c r="CP2384" t="s">
        <v>4555</v>
      </c>
    </row>
    <row r="2385" spans="1:99" x14ac:dyDescent="0.2">
      <c r="A2385" s="21" t="s">
        <v>26833</v>
      </c>
      <c r="B2385" t="s">
        <v>26834</v>
      </c>
      <c r="C2385" s="16">
        <v>41640</v>
      </c>
      <c r="D2385" t="s">
        <v>4501</v>
      </c>
      <c r="G2385" t="s">
        <v>26835</v>
      </c>
      <c r="H2385" t="s">
        <v>4503</v>
      </c>
      <c r="J2385" t="s">
        <v>145</v>
      </c>
      <c r="K2385" t="s">
        <v>5203</v>
      </c>
      <c r="L2385" t="s">
        <v>26836</v>
      </c>
      <c r="M2385">
        <v>207.858</v>
      </c>
      <c r="N2385" t="s">
        <v>4484</v>
      </c>
      <c r="S2385" t="s">
        <v>4485</v>
      </c>
      <c r="T2385" t="s">
        <v>26837</v>
      </c>
      <c r="U2385" t="s">
        <v>26838</v>
      </c>
      <c r="V2385" t="s">
        <v>26839</v>
      </c>
      <c r="W2385" t="s">
        <v>26840</v>
      </c>
      <c r="X2385" t="s">
        <v>26841</v>
      </c>
      <c r="Y2385" t="s">
        <v>26842</v>
      </c>
      <c r="Z2385">
        <v>1</v>
      </c>
      <c r="AM2385">
        <v>1</v>
      </c>
      <c r="AN2385" t="s">
        <v>26843</v>
      </c>
      <c r="AO2385" s="18">
        <v>44470</v>
      </c>
      <c r="CF2385">
        <v>0</v>
      </c>
      <c r="CG2385">
        <v>1</v>
      </c>
      <c r="CI2385" t="s">
        <v>4580</v>
      </c>
      <c r="CP2385" t="s">
        <v>5045</v>
      </c>
    </row>
    <row r="2386" spans="1:99" x14ac:dyDescent="0.2">
      <c r="A2386" s="21" t="s">
        <v>26844</v>
      </c>
      <c r="B2386" t="s">
        <v>26845</v>
      </c>
      <c r="C2386" s="16">
        <v>44173</v>
      </c>
      <c r="D2386" t="s">
        <v>4476</v>
      </c>
      <c r="G2386" t="s">
        <v>26846</v>
      </c>
      <c r="H2386" t="s">
        <v>4503</v>
      </c>
      <c r="J2386" t="s">
        <v>22751</v>
      </c>
      <c r="K2386" t="s">
        <v>4768</v>
      </c>
      <c r="L2386" t="s">
        <v>26847</v>
      </c>
      <c r="M2386">
        <v>208.88399999999999</v>
      </c>
      <c r="N2386" t="s">
        <v>4484</v>
      </c>
      <c r="S2386" t="s">
        <v>4485</v>
      </c>
      <c r="T2386" t="s">
        <v>26848</v>
      </c>
      <c r="U2386" t="s">
        <v>26849</v>
      </c>
      <c r="W2386" t="s">
        <v>26850</v>
      </c>
      <c r="X2386" t="s">
        <v>26851</v>
      </c>
      <c r="AO2386" s="18">
        <v>44470</v>
      </c>
      <c r="CN2386" t="s">
        <v>4530</v>
      </c>
      <c r="CP2386" t="s">
        <v>7004</v>
      </c>
    </row>
    <row r="2387" spans="1:99" x14ac:dyDescent="0.2">
      <c r="A2387" s="21" t="s">
        <v>26852</v>
      </c>
      <c r="B2387" t="s">
        <v>26853</v>
      </c>
      <c r="C2387" s="16">
        <v>44044</v>
      </c>
      <c r="D2387" t="s">
        <v>4546</v>
      </c>
      <c r="G2387" t="s">
        <v>26854</v>
      </c>
      <c r="H2387" t="s">
        <v>4503</v>
      </c>
      <c r="J2387" t="s">
        <v>1301</v>
      </c>
      <c r="K2387" t="s">
        <v>5704</v>
      </c>
      <c r="L2387" t="s">
        <v>26855</v>
      </c>
      <c r="M2387">
        <v>209.31800000000001</v>
      </c>
      <c r="N2387" t="s">
        <v>4484</v>
      </c>
      <c r="S2387" t="s">
        <v>4485</v>
      </c>
      <c r="T2387" t="s">
        <v>26856</v>
      </c>
      <c r="U2387" t="s">
        <v>26857</v>
      </c>
      <c r="V2387" t="s">
        <v>26858</v>
      </c>
      <c r="W2387" t="s">
        <v>26859</v>
      </c>
      <c r="X2387" t="s">
        <v>26860</v>
      </c>
      <c r="Z2387">
        <v>5</v>
      </c>
      <c r="AM2387">
        <v>2</v>
      </c>
      <c r="AN2387" t="s">
        <v>26861</v>
      </c>
      <c r="AO2387" s="18">
        <v>44470</v>
      </c>
      <c r="CN2387" t="s">
        <v>4530</v>
      </c>
      <c r="CP2387" t="s">
        <v>4848</v>
      </c>
    </row>
    <row r="2388" spans="1:99" x14ac:dyDescent="0.2">
      <c r="A2388" s="21" t="s">
        <v>26862</v>
      </c>
      <c r="B2388" t="s">
        <v>26863</v>
      </c>
      <c r="C2388" s="16">
        <v>42278</v>
      </c>
      <c r="D2388" t="s">
        <v>4546</v>
      </c>
      <c r="G2388" t="s">
        <v>26864</v>
      </c>
      <c r="H2388" t="s">
        <v>4503</v>
      </c>
      <c r="J2388" t="s">
        <v>73</v>
      </c>
      <c r="K2388" t="s">
        <v>4896</v>
      </c>
      <c r="L2388" t="s">
        <v>26865</v>
      </c>
      <c r="M2388">
        <v>210.28700000000001</v>
      </c>
      <c r="N2388" t="s">
        <v>4484</v>
      </c>
      <c r="S2388" t="s">
        <v>4485</v>
      </c>
      <c r="T2388" t="s">
        <v>26866</v>
      </c>
      <c r="U2388" t="s">
        <v>26867</v>
      </c>
      <c r="V2388" t="s">
        <v>26868</v>
      </c>
      <c r="W2388" t="s">
        <v>26869</v>
      </c>
      <c r="X2388" t="s">
        <v>26870</v>
      </c>
      <c r="Y2388" t="s">
        <v>26871</v>
      </c>
      <c r="AO2388" s="18">
        <v>44470</v>
      </c>
      <c r="CC2388" t="s">
        <v>5378</v>
      </c>
      <c r="CD2388">
        <v>5</v>
      </c>
      <c r="CN2388" t="s">
        <v>4530</v>
      </c>
      <c r="CP2388" t="s">
        <v>4555</v>
      </c>
      <c r="CU2388">
        <v>17</v>
      </c>
    </row>
    <row r="2389" spans="1:99" x14ac:dyDescent="0.2">
      <c r="A2389" s="21" t="s">
        <v>26872</v>
      </c>
      <c r="B2389" t="s">
        <v>26873</v>
      </c>
      <c r="C2389" s="16">
        <v>42005</v>
      </c>
      <c r="D2389" t="s">
        <v>4501</v>
      </c>
      <c r="F2389" t="s">
        <v>53</v>
      </c>
      <c r="G2389" t="s">
        <v>26874</v>
      </c>
      <c r="H2389" t="s">
        <v>4503</v>
      </c>
      <c r="J2389" t="s">
        <v>26875</v>
      </c>
      <c r="K2389" t="s">
        <v>4896</v>
      </c>
      <c r="L2389" t="s">
        <v>26876</v>
      </c>
      <c r="M2389">
        <v>211.04400000000001</v>
      </c>
      <c r="N2389" t="s">
        <v>4484</v>
      </c>
      <c r="S2389" t="s">
        <v>4485</v>
      </c>
      <c r="T2389" t="s">
        <v>26877</v>
      </c>
      <c r="U2389" t="s">
        <v>26878</v>
      </c>
      <c r="V2389" t="s">
        <v>26879</v>
      </c>
      <c r="X2389" t="s">
        <v>26880</v>
      </c>
      <c r="Z2389">
        <v>165</v>
      </c>
      <c r="AM2389">
        <v>2</v>
      </c>
      <c r="AN2389" t="s">
        <v>26881</v>
      </c>
      <c r="AO2389" s="18">
        <v>44470</v>
      </c>
      <c r="CD2389">
        <v>1</v>
      </c>
      <c r="CN2389" t="s">
        <v>4530</v>
      </c>
      <c r="CP2389" t="s">
        <v>6087</v>
      </c>
      <c r="CU2389">
        <v>15</v>
      </c>
    </row>
    <row r="2390" spans="1:99" x14ac:dyDescent="0.2">
      <c r="A2390" s="21" t="s">
        <v>26882</v>
      </c>
      <c r="B2390" t="s">
        <v>26883</v>
      </c>
      <c r="C2390" s="16">
        <v>42736</v>
      </c>
      <c r="D2390" t="s">
        <v>4501</v>
      </c>
      <c r="G2390" t="s">
        <v>26884</v>
      </c>
      <c r="H2390" t="s">
        <v>4503</v>
      </c>
      <c r="J2390" t="s">
        <v>26885</v>
      </c>
      <c r="K2390" t="s">
        <v>5564</v>
      </c>
      <c r="L2390" t="s">
        <v>26886</v>
      </c>
      <c r="M2390">
        <v>211.45699999999999</v>
      </c>
      <c r="N2390" t="s">
        <v>4484</v>
      </c>
      <c r="S2390" t="s">
        <v>4485</v>
      </c>
      <c r="T2390" t="s">
        <v>26887</v>
      </c>
      <c r="W2390" t="s">
        <v>26888</v>
      </c>
      <c r="X2390" t="s">
        <v>26889</v>
      </c>
      <c r="Y2390" t="s">
        <v>26890</v>
      </c>
      <c r="AM2390">
        <v>2</v>
      </c>
      <c r="AN2390" t="s">
        <v>26891</v>
      </c>
      <c r="AO2390" s="18">
        <v>44470</v>
      </c>
      <c r="CP2390" t="s">
        <v>4728</v>
      </c>
    </row>
    <row r="2391" spans="1:99" x14ac:dyDescent="0.2">
      <c r="A2391" s="21" t="s">
        <v>26892</v>
      </c>
      <c r="B2391" t="s">
        <v>26893</v>
      </c>
      <c r="C2391" s="16">
        <v>38378</v>
      </c>
      <c r="D2391" t="s">
        <v>4476</v>
      </c>
      <c r="E2391" t="s">
        <v>4881</v>
      </c>
      <c r="G2391" t="s">
        <v>26894</v>
      </c>
      <c r="H2391" t="s">
        <v>4503</v>
      </c>
      <c r="J2391" t="s">
        <v>26895</v>
      </c>
      <c r="K2391" t="s">
        <v>26896</v>
      </c>
      <c r="L2391" t="s">
        <v>26897</v>
      </c>
      <c r="M2391">
        <v>211.87200000000001</v>
      </c>
      <c r="N2391" t="s">
        <v>4484</v>
      </c>
      <c r="O2391" s="16">
        <v>43164</v>
      </c>
      <c r="P2391" t="s">
        <v>4476</v>
      </c>
      <c r="S2391" t="s">
        <v>4485</v>
      </c>
      <c r="T2391" t="s">
        <v>26898</v>
      </c>
      <c r="U2391" t="s">
        <v>26899</v>
      </c>
      <c r="V2391" t="s">
        <v>26900</v>
      </c>
      <c r="W2391" t="s">
        <v>26901</v>
      </c>
      <c r="X2391" t="s">
        <v>26902</v>
      </c>
      <c r="Y2391" t="s">
        <v>26903</v>
      </c>
      <c r="Z2391">
        <v>5</v>
      </c>
      <c r="AM2391">
        <v>1</v>
      </c>
      <c r="AN2391" t="s">
        <v>26904</v>
      </c>
      <c r="AO2391" s="18">
        <v>44470</v>
      </c>
      <c r="AQ2391" t="s">
        <v>203</v>
      </c>
      <c r="BH2391" t="s">
        <v>26905</v>
      </c>
      <c r="BI2391" t="s">
        <v>26906</v>
      </c>
      <c r="BJ2391" s="16">
        <v>43164</v>
      </c>
      <c r="BK2391" t="s">
        <v>4476</v>
      </c>
      <c r="BO2391" t="s">
        <v>5195</v>
      </c>
      <c r="CF2391">
        <v>0</v>
      </c>
      <c r="CG2391">
        <v>2</v>
      </c>
      <c r="CI2391" t="s">
        <v>4498</v>
      </c>
    </row>
    <row r="2392" spans="1:99" x14ac:dyDescent="0.2">
      <c r="A2392" s="21" t="s">
        <v>26907</v>
      </c>
      <c r="B2392" t="s">
        <v>26908</v>
      </c>
      <c r="C2392" s="16">
        <v>43405</v>
      </c>
      <c r="D2392" t="s">
        <v>4476</v>
      </c>
      <c r="G2392" t="s">
        <v>26909</v>
      </c>
      <c r="H2392" t="s">
        <v>4503</v>
      </c>
      <c r="J2392" t="s">
        <v>6588</v>
      </c>
      <c r="K2392" t="s">
        <v>5865</v>
      </c>
      <c r="L2392" t="s">
        <v>26910</v>
      </c>
      <c r="M2392">
        <v>212.25399999999999</v>
      </c>
      <c r="N2392" t="s">
        <v>4484</v>
      </c>
      <c r="S2392" t="s">
        <v>4485</v>
      </c>
      <c r="T2392" t="s">
        <v>26911</v>
      </c>
      <c r="X2392" t="s">
        <v>26912</v>
      </c>
      <c r="AO2392" s="18">
        <v>44470</v>
      </c>
      <c r="CN2392" t="s">
        <v>5008</v>
      </c>
      <c r="CP2392" t="s">
        <v>4679</v>
      </c>
    </row>
    <row r="2393" spans="1:99" x14ac:dyDescent="0.2">
      <c r="A2393" s="21" t="s">
        <v>26913</v>
      </c>
      <c r="B2393" t="s">
        <v>26914</v>
      </c>
      <c r="C2393" s="16">
        <v>42488</v>
      </c>
      <c r="D2393" t="s">
        <v>4476</v>
      </c>
      <c r="F2393" t="s">
        <v>77</v>
      </c>
      <c r="H2393" t="s">
        <v>4503</v>
      </c>
      <c r="J2393" t="s">
        <v>26915</v>
      </c>
      <c r="K2393" t="s">
        <v>26916</v>
      </c>
      <c r="L2393" t="s">
        <v>26917</v>
      </c>
      <c r="M2393">
        <v>212.34800000000001</v>
      </c>
      <c r="N2393" t="s">
        <v>4484</v>
      </c>
      <c r="S2393" t="s">
        <v>4485</v>
      </c>
      <c r="T2393" t="s">
        <v>26918</v>
      </c>
      <c r="U2393" t="s">
        <v>26919</v>
      </c>
      <c r="V2393" t="s">
        <v>26920</v>
      </c>
      <c r="W2393" t="s">
        <v>26921</v>
      </c>
      <c r="X2393" t="s">
        <v>26922</v>
      </c>
      <c r="Z2393">
        <v>2</v>
      </c>
      <c r="AO2393" s="18">
        <v>44470</v>
      </c>
      <c r="CJ2393">
        <v>25558956</v>
      </c>
      <c r="CK2393" t="s">
        <v>39</v>
      </c>
      <c r="CL2393">
        <v>25558956</v>
      </c>
      <c r="CN2393" t="s">
        <v>4530</v>
      </c>
      <c r="CP2393" t="s">
        <v>6157</v>
      </c>
    </row>
    <row r="2394" spans="1:99" x14ac:dyDescent="0.2">
      <c r="A2394" s="21" t="s">
        <v>26923</v>
      </c>
      <c r="B2394" t="s">
        <v>26924</v>
      </c>
      <c r="C2394" s="16">
        <v>41775</v>
      </c>
      <c r="D2394" t="s">
        <v>4476</v>
      </c>
      <c r="G2394" t="s">
        <v>26925</v>
      </c>
      <c r="H2394" t="s">
        <v>4503</v>
      </c>
      <c r="J2394" t="s">
        <v>26926</v>
      </c>
      <c r="K2394" t="s">
        <v>8031</v>
      </c>
      <c r="L2394" t="s">
        <v>26927</v>
      </c>
      <c r="M2394">
        <v>212.77699999999999</v>
      </c>
      <c r="N2394" t="s">
        <v>4484</v>
      </c>
      <c r="S2394" t="s">
        <v>4485</v>
      </c>
      <c r="T2394" t="s">
        <v>26928</v>
      </c>
      <c r="X2394" t="s">
        <v>26929</v>
      </c>
      <c r="AM2394">
        <v>2</v>
      </c>
      <c r="AN2394" t="s">
        <v>26930</v>
      </c>
      <c r="AO2394" s="18">
        <v>44470</v>
      </c>
      <c r="CN2394" t="s">
        <v>4530</v>
      </c>
      <c r="CP2394" t="s">
        <v>26931</v>
      </c>
    </row>
    <row r="2395" spans="1:99" x14ac:dyDescent="0.2">
      <c r="A2395" s="21" t="s">
        <v>26932</v>
      </c>
      <c r="B2395" t="s">
        <v>26933</v>
      </c>
      <c r="C2395" s="16">
        <v>44263</v>
      </c>
      <c r="D2395" t="s">
        <v>4476</v>
      </c>
      <c r="G2395" t="s">
        <v>26934</v>
      </c>
      <c r="H2395" t="s">
        <v>4503</v>
      </c>
      <c r="J2395" t="s">
        <v>26935</v>
      </c>
      <c r="K2395" t="s">
        <v>4506</v>
      </c>
      <c r="L2395" t="s">
        <v>26936</v>
      </c>
      <c r="M2395">
        <v>212.94499999999999</v>
      </c>
      <c r="N2395" t="s">
        <v>4484</v>
      </c>
      <c r="S2395" t="s">
        <v>4485</v>
      </c>
      <c r="T2395" t="s">
        <v>26937</v>
      </c>
      <c r="U2395" t="s">
        <v>26938</v>
      </c>
      <c r="V2395" t="s">
        <v>26939</v>
      </c>
      <c r="X2395" t="s">
        <v>26940</v>
      </c>
      <c r="Y2395" t="s">
        <v>26941</v>
      </c>
      <c r="AM2395">
        <v>3</v>
      </c>
      <c r="AN2395" t="s">
        <v>26942</v>
      </c>
      <c r="AO2395" s="18">
        <v>44470</v>
      </c>
      <c r="CP2395" t="s">
        <v>4555</v>
      </c>
    </row>
    <row r="2396" spans="1:99" x14ac:dyDescent="0.2">
      <c r="A2396" s="21" t="s">
        <v>26943</v>
      </c>
      <c r="B2396" t="s">
        <v>26944</v>
      </c>
      <c r="C2396" s="16">
        <v>44175</v>
      </c>
      <c r="D2396" t="s">
        <v>4476</v>
      </c>
      <c r="G2396" t="s">
        <v>26945</v>
      </c>
      <c r="H2396" t="s">
        <v>4503</v>
      </c>
      <c r="J2396" t="s">
        <v>57</v>
      </c>
      <c r="K2396" t="s">
        <v>4506</v>
      </c>
      <c r="L2396" t="s">
        <v>26946</v>
      </c>
      <c r="M2396">
        <v>214.08799999999999</v>
      </c>
      <c r="N2396" t="s">
        <v>4484</v>
      </c>
      <c r="S2396" t="s">
        <v>4485</v>
      </c>
      <c r="T2396" t="s">
        <v>26947</v>
      </c>
      <c r="U2396" t="s">
        <v>26948</v>
      </c>
      <c r="W2396" t="s">
        <v>26949</v>
      </c>
      <c r="X2396" t="s">
        <v>26950</v>
      </c>
      <c r="Z2396">
        <v>1</v>
      </c>
      <c r="AM2396">
        <v>1</v>
      </c>
      <c r="AN2396" t="s">
        <v>26951</v>
      </c>
      <c r="AO2396" s="18">
        <v>44470</v>
      </c>
      <c r="CP2396" t="s">
        <v>4555</v>
      </c>
    </row>
    <row r="2397" spans="1:99" x14ac:dyDescent="0.2">
      <c r="A2397" s="21" t="s">
        <v>26952</v>
      </c>
      <c r="B2397" t="s">
        <v>26953</v>
      </c>
      <c r="C2397" s="16">
        <v>42892</v>
      </c>
      <c r="D2397" t="s">
        <v>4476</v>
      </c>
      <c r="H2397" t="s">
        <v>4503</v>
      </c>
      <c r="J2397" t="s">
        <v>26954</v>
      </c>
      <c r="K2397" t="s">
        <v>5395</v>
      </c>
      <c r="L2397" t="s">
        <v>26955</v>
      </c>
      <c r="M2397">
        <v>214.595</v>
      </c>
      <c r="N2397" t="s">
        <v>4484</v>
      </c>
      <c r="S2397" t="s">
        <v>4485</v>
      </c>
      <c r="T2397" t="s">
        <v>26956</v>
      </c>
      <c r="W2397" t="s">
        <v>26957</v>
      </c>
      <c r="X2397" t="s">
        <v>26958</v>
      </c>
      <c r="Y2397">
        <v>41217211319</v>
      </c>
      <c r="Z2397">
        <v>1</v>
      </c>
      <c r="AB2397" t="s">
        <v>25915</v>
      </c>
      <c r="AC2397" t="s">
        <v>14225</v>
      </c>
      <c r="AD2397">
        <v>2</v>
      </c>
      <c r="AE2397">
        <v>2</v>
      </c>
      <c r="AM2397">
        <v>1</v>
      </c>
      <c r="AN2397" t="s">
        <v>26959</v>
      </c>
      <c r="AO2397" s="18">
        <v>44470</v>
      </c>
      <c r="CF2397">
        <v>0</v>
      </c>
      <c r="CG2397">
        <v>1</v>
      </c>
      <c r="CI2397" t="s">
        <v>4594</v>
      </c>
    </row>
    <row r="2398" spans="1:99" x14ac:dyDescent="0.2">
      <c r="A2398" s="21" t="s">
        <v>26960</v>
      </c>
      <c r="B2398" t="s">
        <v>26961</v>
      </c>
      <c r="C2398" s="16">
        <v>43101</v>
      </c>
      <c r="D2398" t="s">
        <v>4501</v>
      </c>
      <c r="G2398" t="s">
        <v>26962</v>
      </c>
      <c r="H2398" t="s">
        <v>4503</v>
      </c>
      <c r="J2398" t="s">
        <v>73</v>
      </c>
      <c r="K2398" t="s">
        <v>4654</v>
      </c>
      <c r="L2398" t="s">
        <v>26962</v>
      </c>
      <c r="M2398">
        <v>214.791</v>
      </c>
      <c r="N2398" t="s">
        <v>4484</v>
      </c>
      <c r="S2398" t="s">
        <v>4485</v>
      </c>
      <c r="T2398" t="s">
        <v>26963</v>
      </c>
      <c r="W2398" t="s">
        <v>26964</v>
      </c>
      <c r="AB2398" t="s">
        <v>5882</v>
      </c>
      <c r="AO2398" s="18">
        <v>44470</v>
      </c>
      <c r="CP2398" t="s">
        <v>4555</v>
      </c>
    </row>
    <row r="2399" spans="1:99" x14ac:dyDescent="0.2">
      <c r="A2399" s="21" t="s">
        <v>26965</v>
      </c>
      <c r="B2399" t="s">
        <v>26966</v>
      </c>
      <c r="C2399" s="16">
        <v>43466</v>
      </c>
      <c r="D2399" t="s">
        <v>4501</v>
      </c>
      <c r="G2399" t="s">
        <v>26967</v>
      </c>
      <c r="H2399" t="s">
        <v>4503</v>
      </c>
      <c r="J2399" t="s">
        <v>135</v>
      </c>
      <c r="K2399" t="s">
        <v>4482</v>
      </c>
      <c r="L2399" t="s">
        <v>26968</v>
      </c>
      <c r="M2399">
        <v>214.887</v>
      </c>
      <c r="N2399" t="s">
        <v>4484</v>
      </c>
      <c r="S2399" t="s">
        <v>4485</v>
      </c>
      <c r="T2399" t="s">
        <v>26969</v>
      </c>
      <c r="U2399" t="s">
        <v>26970</v>
      </c>
      <c r="W2399" t="s">
        <v>26971</v>
      </c>
      <c r="X2399" t="s">
        <v>26972</v>
      </c>
      <c r="Z2399">
        <v>3</v>
      </c>
      <c r="AM2399">
        <v>1</v>
      </c>
      <c r="AN2399" t="s">
        <v>26973</v>
      </c>
      <c r="AO2399" s="18">
        <v>44470</v>
      </c>
      <c r="CN2399" t="s">
        <v>4530</v>
      </c>
      <c r="CP2399" t="s">
        <v>4555</v>
      </c>
    </row>
    <row r="2400" spans="1:99" x14ac:dyDescent="0.2">
      <c r="A2400" s="21" t="s">
        <v>26974</v>
      </c>
      <c r="B2400" t="s">
        <v>26975</v>
      </c>
      <c r="C2400" s="16">
        <v>43344</v>
      </c>
      <c r="D2400" t="s">
        <v>4476</v>
      </c>
      <c r="G2400" t="s">
        <v>26976</v>
      </c>
      <c r="H2400" t="s">
        <v>4503</v>
      </c>
      <c r="J2400" t="s">
        <v>26977</v>
      </c>
      <c r="K2400" t="s">
        <v>4828</v>
      </c>
      <c r="L2400" t="s">
        <v>26978</v>
      </c>
      <c r="M2400">
        <v>215.10499999999999</v>
      </c>
      <c r="N2400" t="s">
        <v>4484</v>
      </c>
      <c r="S2400" t="s">
        <v>4485</v>
      </c>
      <c r="T2400" t="s">
        <v>26979</v>
      </c>
      <c r="U2400" t="s">
        <v>26980</v>
      </c>
      <c r="V2400" t="s">
        <v>26981</v>
      </c>
      <c r="W2400" t="s">
        <v>26982</v>
      </c>
      <c r="X2400" t="s">
        <v>26983</v>
      </c>
      <c r="Y2400">
        <v>972542551252</v>
      </c>
      <c r="AM2400">
        <v>3</v>
      </c>
      <c r="AN2400" t="s">
        <v>26984</v>
      </c>
      <c r="AO2400" s="18">
        <v>44470</v>
      </c>
      <c r="CN2400" t="s">
        <v>4530</v>
      </c>
      <c r="CP2400" t="s">
        <v>4609</v>
      </c>
    </row>
    <row r="2401" spans="1:99" x14ac:dyDescent="0.2">
      <c r="A2401" s="21" t="s">
        <v>26985</v>
      </c>
      <c r="B2401" t="s">
        <v>26986</v>
      </c>
      <c r="C2401" s="16">
        <v>44047</v>
      </c>
      <c r="D2401" t="s">
        <v>4476</v>
      </c>
      <c r="G2401" t="s">
        <v>26987</v>
      </c>
      <c r="H2401" t="s">
        <v>4503</v>
      </c>
      <c r="J2401" t="s">
        <v>26988</v>
      </c>
      <c r="K2401" t="s">
        <v>4506</v>
      </c>
      <c r="L2401" t="s">
        <v>26989</v>
      </c>
      <c r="M2401">
        <v>215.55099999999999</v>
      </c>
      <c r="N2401" t="s">
        <v>4484</v>
      </c>
      <c r="S2401" t="s">
        <v>4485</v>
      </c>
      <c r="T2401" t="s">
        <v>26990</v>
      </c>
      <c r="U2401" t="s">
        <v>26991</v>
      </c>
      <c r="V2401" t="s">
        <v>26992</v>
      </c>
      <c r="W2401" t="s">
        <v>26993</v>
      </c>
      <c r="X2401" t="s">
        <v>26994</v>
      </c>
      <c r="Z2401">
        <v>1</v>
      </c>
      <c r="AO2401" s="18">
        <v>44470</v>
      </c>
      <c r="CP2401" t="s">
        <v>5891</v>
      </c>
    </row>
    <row r="2402" spans="1:99" x14ac:dyDescent="0.2">
      <c r="A2402" s="21" t="s">
        <v>26995</v>
      </c>
      <c r="B2402" t="s">
        <v>26996</v>
      </c>
      <c r="C2402" s="16">
        <v>43101</v>
      </c>
      <c r="D2402" t="s">
        <v>4501</v>
      </c>
      <c r="H2402" t="s">
        <v>4503</v>
      </c>
      <c r="J2402" t="s">
        <v>7469</v>
      </c>
      <c r="K2402" t="s">
        <v>26997</v>
      </c>
      <c r="L2402" t="s">
        <v>26998</v>
      </c>
      <c r="M2402">
        <v>215.89599999999999</v>
      </c>
      <c r="N2402" t="s">
        <v>4484</v>
      </c>
      <c r="S2402" t="s">
        <v>4485</v>
      </c>
      <c r="T2402" t="s">
        <v>26999</v>
      </c>
      <c r="U2402" t="s">
        <v>27000</v>
      </c>
      <c r="V2402" t="s">
        <v>27001</v>
      </c>
      <c r="W2402" t="s">
        <v>27002</v>
      </c>
      <c r="X2402" t="s">
        <v>27003</v>
      </c>
      <c r="Z2402">
        <v>5</v>
      </c>
      <c r="AM2402">
        <v>1</v>
      </c>
      <c r="AN2402" t="s">
        <v>27004</v>
      </c>
      <c r="AO2402" s="18">
        <v>44470</v>
      </c>
      <c r="CN2402" t="s">
        <v>4530</v>
      </c>
      <c r="CP2402" t="s">
        <v>4679</v>
      </c>
    </row>
    <row r="2403" spans="1:99" x14ac:dyDescent="0.2">
      <c r="A2403" s="21" t="s">
        <v>27005</v>
      </c>
      <c r="B2403" t="s">
        <v>27006</v>
      </c>
      <c r="C2403" s="16">
        <v>41640</v>
      </c>
      <c r="D2403" t="s">
        <v>4501</v>
      </c>
      <c r="G2403" t="s">
        <v>27007</v>
      </c>
      <c r="H2403" t="s">
        <v>4503</v>
      </c>
      <c r="J2403" t="s">
        <v>27008</v>
      </c>
      <c r="K2403" t="s">
        <v>5029</v>
      </c>
      <c r="L2403" t="s">
        <v>27009</v>
      </c>
      <c r="M2403">
        <v>216.44499999999999</v>
      </c>
      <c r="N2403" t="s">
        <v>4484</v>
      </c>
      <c r="S2403" t="s">
        <v>4485</v>
      </c>
      <c r="T2403" t="s">
        <v>27010</v>
      </c>
      <c r="W2403" t="s">
        <v>27011</v>
      </c>
      <c r="X2403" t="s">
        <v>27012</v>
      </c>
      <c r="AC2403" t="s">
        <v>52</v>
      </c>
      <c r="AD2403">
        <v>4</v>
      </c>
      <c r="AE2403">
        <v>5</v>
      </c>
      <c r="AO2403" s="18">
        <v>44470</v>
      </c>
      <c r="CN2403" t="s">
        <v>4530</v>
      </c>
      <c r="CP2403" t="s">
        <v>27013</v>
      </c>
    </row>
    <row r="2404" spans="1:99" x14ac:dyDescent="0.2">
      <c r="A2404" s="21" t="s">
        <v>27014</v>
      </c>
      <c r="B2404" t="s">
        <v>27015</v>
      </c>
      <c r="G2404" t="s">
        <v>27016</v>
      </c>
      <c r="H2404" t="s">
        <v>4503</v>
      </c>
      <c r="J2404" t="s">
        <v>27017</v>
      </c>
      <c r="K2404" t="s">
        <v>27018</v>
      </c>
      <c r="L2404" t="s">
        <v>27019</v>
      </c>
      <c r="M2404">
        <v>217.10900000000001</v>
      </c>
      <c r="N2404" t="s">
        <v>4484</v>
      </c>
      <c r="S2404" t="s">
        <v>4485</v>
      </c>
      <c r="T2404" t="s">
        <v>27020</v>
      </c>
      <c r="W2404" t="s">
        <v>27021</v>
      </c>
      <c r="X2404" t="s">
        <v>27022</v>
      </c>
      <c r="Y2404" t="s">
        <v>27023</v>
      </c>
      <c r="AO2404" s="18">
        <v>44470</v>
      </c>
      <c r="CP2404" t="s">
        <v>27024</v>
      </c>
    </row>
    <row r="2405" spans="1:99" x14ac:dyDescent="0.2">
      <c r="A2405" s="21" t="s">
        <v>27025</v>
      </c>
      <c r="B2405" t="s">
        <v>27026</v>
      </c>
      <c r="C2405" s="16">
        <v>41157</v>
      </c>
      <c r="D2405" t="s">
        <v>4476</v>
      </c>
      <c r="F2405" t="s">
        <v>53</v>
      </c>
      <c r="G2405" t="s">
        <v>27027</v>
      </c>
      <c r="H2405" t="s">
        <v>4503</v>
      </c>
      <c r="J2405" t="s">
        <v>27028</v>
      </c>
      <c r="K2405" t="s">
        <v>4506</v>
      </c>
      <c r="L2405" t="s">
        <v>27029</v>
      </c>
      <c r="M2405">
        <v>217.17699999999999</v>
      </c>
      <c r="N2405" t="s">
        <v>4484</v>
      </c>
      <c r="T2405" t="s">
        <v>27030</v>
      </c>
      <c r="U2405" t="s">
        <v>27031</v>
      </c>
      <c r="V2405" t="s">
        <v>27032</v>
      </c>
      <c r="W2405" t="s">
        <v>27033</v>
      </c>
      <c r="X2405" t="s">
        <v>27034</v>
      </c>
      <c r="AM2405">
        <v>4</v>
      </c>
      <c r="AN2405" t="s">
        <v>27035</v>
      </c>
      <c r="AO2405" s="18">
        <v>44470</v>
      </c>
      <c r="CP2405" t="s">
        <v>9646</v>
      </c>
      <c r="CU2405">
        <v>1</v>
      </c>
    </row>
    <row r="2406" spans="1:99" x14ac:dyDescent="0.2">
      <c r="A2406" s="21" t="s">
        <v>27036</v>
      </c>
      <c r="B2406" t="s">
        <v>27037</v>
      </c>
      <c r="F2406" t="s">
        <v>53</v>
      </c>
      <c r="H2406" t="s">
        <v>4503</v>
      </c>
      <c r="J2406" t="s">
        <v>27038</v>
      </c>
      <c r="K2406" t="s">
        <v>4506</v>
      </c>
      <c r="L2406" t="s">
        <v>27039</v>
      </c>
      <c r="M2406">
        <v>218.59</v>
      </c>
      <c r="N2406" t="s">
        <v>4484</v>
      </c>
      <c r="S2406" t="s">
        <v>4485</v>
      </c>
      <c r="T2406" t="s">
        <v>27040</v>
      </c>
      <c r="U2406" t="s">
        <v>27041</v>
      </c>
      <c r="V2406" t="s">
        <v>27042</v>
      </c>
      <c r="W2406" t="s">
        <v>27043</v>
      </c>
      <c r="X2406" t="s">
        <v>27044</v>
      </c>
      <c r="AO2406" s="18">
        <v>44470</v>
      </c>
      <c r="CP2406" t="s">
        <v>27045</v>
      </c>
    </row>
    <row r="2407" spans="1:99" x14ac:dyDescent="0.2">
      <c r="A2407" s="21" t="s">
        <v>27046</v>
      </c>
      <c r="B2407" t="s">
        <v>27047</v>
      </c>
      <c r="C2407" s="16">
        <v>42005</v>
      </c>
      <c r="D2407" t="s">
        <v>4501</v>
      </c>
      <c r="F2407" t="s">
        <v>77</v>
      </c>
      <c r="G2407" t="s">
        <v>27048</v>
      </c>
      <c r="H2407" t="s">
        <v>4503</v>
      </c>
      <c r="J2407" t="s">
        <v>73</v>
      </c>
      <c r="K2407" t="s">
        <v>5500</v>
      </c>
      <c r="L2407" t="s">
        <v>27049</v>
      </c>
      <c r="M2407">
        <v>219.09899999999999</v>
      </c>
      <c r="N2407" t="s">
        <v>4484</v>
      </c>
      <c r="S2407" t="s">
        <v>4485</v>
      </c>
      <c r="T2407" t="s">
        <v>27050</v>
      </c>
      <c r="U2407" t="s">
        <v>27051</v>
      </c>
      <c r="V2407" t="s">
        <v>27052</v>
      </c>
      <c r="W2407" t="s">
        <v>27053</v>
      </c>
      <c r="X2407" t="s">
        <v>27054</v>
      </c>
      <c r="Y2407">
        <v>34917370746</v>
      </c>
      <c r="Z2407">
        <v>3</v>
      </c>
      <c r="AD2407">
        <v>1</v>
      </c>
      <c r="AE2407">
        <v>1</v>
      </c>
      <c r="AM2407">
        <v>1</v>
      </c>
      <c r="AN2407" t="s">
        <v>27055</v>
      </c>
      <c r="AO2407" s="18">
        <v>44470</v>
      </c>
      <c r="CC2407" t="s">
        <v>4607</v>
      </c>
      <c r="CD2407">
        <v>1</v>
      </c>
      <c r="CF2407">
        <v>0</v>
      </c>
      <c r="CG2407">
        <v>1</v>
      </c>
      <c r="CI2407" t="s">
        <v>4498</v>
      </c>
    </row>
    <row r="2408" spans="1:99" x14ac:dyDescent="0.2">
      <c r="A2408" s="21" t="s">
        <v>27056</v>
      </c>
      <c r="B2408" t="s">
        <v>27057</v>
      </c>
      <c r="C2408" s="16">
        <v>42736</v>
      </c>
      <c r="D2408" t="s">
        <v>4501</v>
      </c>
      <c r="G2408" t="s">
        <v>27058</v>
      </c>
      <c r="H2408" t="s">
        <v>4503</v>
      </c>
      <c r="J2408" t="s">
        <v>2574</v>
      </c>
      <c r="K2408" t="s">
        <v>4654</v>
      </c>
      <c r="L2408" t="s">
        <v>27059</v>
      </c>
      <c r="M2408">
        <v>219.268</v>
      </c>
      <c r="N2408" t="s">
        <v>4484</v>
      </c>
      <c r="S2408" t="s">
        <v>4485</v>
      </c>
      <c r="T2408" t="s">
        <v>27060</v>
      </c>
      <c r="U2408" t="s">
        <v>27061</v>
      </c>
      <c r="V2408" t="s">
        <v>27062</v>
      </c>
      <c r="W2408" t="s">
        <v>27063</v>
      </c>
      <c r="X2408" t="s">
        <v>27064</v>
      </c>
      <c r="Y2408" t="s">
        <v>27065</v>
      </c>
      <c r="AM2408">
        <v>2</v>
      </c>
      <c r="AN2408" t="s">
        <v>27066</v>
      </c>
      <c r="AO2408" s="18">
        <v>44470</v>
      </c>
      <c r="CP2408" t="s">
        <v>4679</v>
      </c>
      <c r="CU2408">
        <v>2</v>
      </c>
    </row>
    <row r="2409" spans="1:99" x14ac:dyDescent="0.2">
      <c r="A2409" s="21" t="s">
        <v>27067</v>
      </c>
      <c r="B2409" t="s">
        <v>27068</v>
      </c>
      <c r="C2409" s="16">
        <v>43336</v>
      </c>
      <c r="D2409" t="s">
        <v>4476</v>
      </c>
      <c r="G2409" t="s">
        <v>27069</v>
      </c>
      <c r="H2409" t="s">
        <v>4503</v>
      </c>
      <c r="J2409" t="s">
        <v>27070</v>
      </c>
      <c r="K2409" t="s">
        <v>27071</v>
      </c>
      <c r="L2409" t="s">
        <v>27072</v>
      </c>
      <c r="M2409">
        <v>219.41499999999999</v>
      </c>
      <c r="N2409" t="s">
        <v>4484</v>
      </c>
      <c r="S2409" t="s">
        <v>4485</v>
      </c>
      <c r="T2409" t="s">
        <v>27073</v>
      </c>
      <c r="U2409" t="s">
        <v>27074</v>
      </c>
      <c r="V2409" t="s">
        <v>27075</v>
      </c>
      <c r="W2409" t="s">
        <v>27076</v>
      </c>
      <c r="X2409" t="s">
        <v>27077</v>
      </c>
      <c r="Y2409">
        <f>31-655-872645</f>
        <v>-873269</v>
      </c>
      <c r="Z2409">
        <v>1</v>
      </c>
      <c r="AM2409">
        <v>3</v>
      </c>
      <c r="AN2409" t="s">
        <v>27078</v>
      </c>
      <c r="AO2409" s="18">
        <v>44470</v>
      </c>
      <c r="CN2409" t="s">
        <v>4530</v>
      </c>
      <c r="CP2409" t="s">
        <v>13963</v>
      </c>
    </row>
    <row r="2410" spans="1:99" x14ac:dyDescent="0.2">
      <c r="A2410" s="21" t="s">
        <v>27079</v>
      </c>
      <c r="B2410" t="s">
        <v>27080</v>
      </c>
      <c r="C2410" s="16">
        <v>43661</v>
      </c>
      <c r="D2410" t="s">
        <v>4476</v>
      </c>
      <c r="G2410" t="s">
        <v>27081</v>
      </c>
      <c r="H2410" t="s">
        <v>4503</v>
      </c>
      <c r="J2410" t="s">
        <v>27082</v>
      </c>
      <c r="K2410" t="s">
        <v>12681</v>
      </c>
      <c r="L2410" t="s">
        <v>27083</v>
      </c>
      <c r="M2410">
        <v>220.15</v>
      </c>
      <c r="N2410" t="s">
        <v>4484</v>
      </c>
      <c r="S2410" t="s">
        <v>4485</v>
      </c>
      <c r="T2410" t="s">
        <v>27084</v>
      </c>
      <c r="W2410" t="s">
        <v>27085</v>
      </c>
      <c r="X2410" t="s">
        <v>27086</v>
      </c>
      <c r="Z2410">
        <v>2</v>
      </c>
      <c r="AO2410" s="18">
        <v>44470</v>
      </c>
      <c r="CN2410" t="s">
        <v>4530</v>
      </c>
      <c r="CP2410" t="s">
        <v>4728</v>
      </c>
    </row>
    <row r="2411" spans="1:99" x14ac:dyDescent="0.2">
      <c r="A2411" s="21" t="s">
        <v>27087</v>
      </c>
      <c r="B2411" t="s">
        <v>27088</v>
      </c>
      <c r="C2411" s="16">
        <v>41275</v>
      </c>
      <c r="D2411" t="s">
        <v>4501</v>
      </c>
      <c r="F2411" t="s">
        <v>53</v>
      </c>
      <c r="G2411" t="s">
        <v>27089</v>
      </c>
      <c r="H2411" t="s">
        <v>4503</v>
      </c>
      <c r="J2411" t="s">
        <v>27090</v>
      </c>
      <c r="K2411" t="s">
        <v>4896</v>
      </c>
      <c r="L2411" t="s">
        <v>27091</v>
      </c>
      <c r="M2411">
        <v>220.82300000000001</v>
      </c>
      <c r="N2411" t="s">
        <v>4484</v>
      </c>
      <c r="S2411" t="s">
        <v>4485</v>
      </c>
      <c r="T2411" t="s">
        <v>27092</v>
      </c>
      <c r="U2411" t="s">
        <v>27093</v>
      </c>
      <c r="V2411" t="s">
        <v>27094</v>
      </c>
      <c r="W2411" t="s">
        <v>27095</v>
      </c>
      <c r="X2411" t="s">
        <v>27096</v>
      </c>
      <c r="Y2411" t="s">
        <v>27097</v>
      </c>
      <c r="AM2411">
        <v>2</v>
      </c>
      <c r="AN2411" t="s">
        <v>27098</v>
      </c>
      <c r="AO2411" s="18">
        <v>44470</v>
      </c>
      <c r="CC2411" t="s">
        <v>6133</v>
      </c>
      <c r="CD2411">
        <v>11</v>
      </c>
      <c r="CN2411" t="s">
        <v>4530</v>
      </c>
      <c r="CP2411" t="s">
        <v>6414</v>
      </c>
    </row>
    <row r="2412" spans="1:99" x14ac:dyDescent="0.2">
      <c r="A2412" s="21" t="s">
        <v>27099</v>
      </c>
      <c r="B2412" t="s">
        <v>27100</v>
      </c>
      <c r="C2412" s="16">
        <v>42736</v>
      </c>
      <c r="D2412" t="s">
        <v>4501</v>
      </c>
      <c r="F2412" t="s">
        <v>77</v>
      </c>
      <c r="G2412" t="s">
        <v>27101</v>
      </c>
      <c r="H2412" t="s">
        <v>4503</v>
      </c>
      <c r="J2412" t="s">
        <v>27102</v>
      </c>
      <c r="K2412" t="s">
        <v>4506</v>
      </c>
      <c r="L2412" t="s">
        <v>27103</v>
      </c>
      <c r="M2412">
        <v>221.39699999999999</v>
      </c>
      <c r="N2412" t="s">
        <v>4484</v>
      </c>
      <c r="S2412" t="s">
        <v>4485</v>
      </c>
      <c r="T2412" t="s">
        <v>27104</v>
      </c>
      <c r="X2412" t="s">
        <v>27105</v>
      </c>
      <c r="Y2412" t="s">
        <v>27106</v>
      </c>
      <c r="AO2412" s="18">
        <v>44470</v>
      </c>
      <c r="CP2412" t="s">
        <v>27107</v>
      </c>
      <c r="CU2412">
        <v>13</v>
      </c>
    </row>
    <row r="2413" spans="1:99" x14ac:dyDescent="0.2">
      <c r="A2413" s="21" t="s">
        <v>27108</v>
      </c>
      <c r="B2413" t="s">
        <v>27109</v>
      </c>
      <c r="C2413" s="16">
        <v>44288</v>
      </c>
      <c r="D2413" t="s">
        <v>4476</v>
      </c>
      <c r="G2413" t="s">
        <v>27110</v>
      </c>
      <c r="H2413" t="s">
        <v>4503</v>
      </c>
      <c r="J2413" t="s">
        <v>9777</v>
      </c>
      <c r="K2413" t="s">
        <v>9236</v>
      </c>
      <c r="L2413" t="s">
        <v>27111</v>
      </c>
      <c r="M2413">
        <v>221.41</v>
      </c>
      <c r="N2413" t="s">
        <v>4484</v>
      </c>
      <c r="S2413" t="s">
        <v>4485</v>
      </c>
      <c r="T2413" t="s">
        <v>27112</v>
      </c>
      <c r="U2413" t="s">
        <v>27113</v>
      </c>
      <c r="V2413" t="s">
        <v>27114</v>
      </c>
      <c r="W2413" t="s">
        <v>27115</v>
      </c>
      <c r="X2413" t="s">
        <v>27116</v>
      </c>
      <c r="AO2413" s="18">
        <v>44470</v>
      </c>
      <c r="CP2413" t="s">
        <v>5344</v>
      </c>
    </row>
    <row r="2414" spans="1:99" x14ac:dyDescent="0.2">
      <c r="A2414" s="21" t="s">
        <v>27117</v>
      </c>
      <c r="B2414" t="s">
        <v>27118</v>
      </c>
      <c r="C2414" s="16">
        <v>42836</v>
      </c>
      <c r="D2414" t="s">
        <v>4476</v>
      </c>
      <c r="G2414" t="s">
        <v>27119</v>
      </c>
      <c r="H2414" t="s">
        <v>4503</v>
      </c>
      <c r="J2414" t="s">
        <v>27120</v>
      </c>
      <c r="K2414" t="s">
        <v>5066</v>
      </c>
      <c r="L2414" t="s">
        <v>27121</v>
      </c>
      <c r="M2414">
        <v>221.489</v>
      </c>
      <c r="N2414" t="s">
        <v>4484</v>
      </c>
      <c r="S2414" t="s">
        <v>4485</v>
      </c>
      <c r="T2414" t="s">
        <v>27122</v>
      </c>
      <c r="U2414" t="s">
        <v>27123</v>
      </c>
      <c r="W2414" t="s">
        <v>27124</v>
      </c>
      <c r="X2414" t="s">
        <v>27125</v>
      </c>
      <c r="AM2414">
        <v>2</v>
      </c>
      <c r="AN2414" t="s">
        <v>27126</v>
      </c>
      <c r="AO2414" s="18">
        <v>44470</v>
      </c>
      <c r="CC2414" t="s">
        <v>5151</v>
      </c>
      <c r="CD2414">
        <v>1</v>
      </c>
      <c r="CN2414" t="s">
        <v>4530</v>
      </c>
      <c r="CP2414" t="s">
        <v>27127</v>
      </c>
    </row>
    <row r="2415" spans="1:99" x14ac:dyDescent="0.2">
      <c r="A2415" s="21" t="s">
        <v>27128</v>
      </c>
      <c r="B2415" t="s">
        <v>27129</v>
      </c>
      <c r="C2415" s="16">
        <v>42736</v>
      </c>
      <c r="D2415" t="s">
        <v>4501</v>
      </c>
      <c r="F2415" t="s">
        <v>53</v>
      </c>
      <c r="G2415" t="s">
        <v>27130</v>
      </c>
      <c r="H2415" t="s">
        <v>4503</v>
      </c>
      <c r="J2415" t="s">
        <v>27131</v>
      </c>
      <c r="K2415" t="s">
        <v>4896</v>
      </c>
      <c r="L2415" t="s">
        <v>27132</v>
      </c>
      <c r="M2415">
        <v>221.87799999999999</v>
      </c>
      <c r="N2415" t="s">
        <v>4484</v>
      </c>
      <c r="S2415" t="s">
        <v>4485</v>
      </c>
      <c r="T2415" t="s">
        <v>27133</v>
      </c>
      <c r="U2415" t="s">
        <v>27134</v>
      </c>
      <c r="V2415" t="s">
        <v>27135</v>
      </c>
      <c r="W2415" t="s">
        <v>27136</v>
      </c>
      <c r="X2415" t="s">
        <v>27137</v>
      </c>
      <c r="Z2415">
        <v>2</v>
      </c>
      <c r="AM2415">
        <v>2</v>
      </c>
      <c r="AN2415" t="s">
        <v>27138</v>
      </c>
      <c r="AO2415" s="18">
        <v>44470</v>
      </c>
      <c r="CN2415" t="s">
        <v>4530</v>
      </c>
      <c r="CP2415" t="s">
        <v>27139</v>
      </c>
      <c r="CU2415">
        <v>19</v>
      </c>
    </row>
    <row r="2416" spans="1:99" x14ac:dyDescent="0.2">
      <c r="A2416" s="21" t="s">
        <v>27140</v>
      </c>
      <c r="B2416" t="s">
        <v>27141</v>
      </c>
      <c r="C2416" s="16">
        <v>41640</v>
      </c>
      <c r="D2416" t="s">
        <v>4501</v>
      </c>
      <c r="F2416" t="s">
        <v>53</v>
      </c>
      <c r="G2416" t="s">
        <v>27142</v>
      </c>
      <c r="H2416" t="s">
        <v>4503</v>
      </c>
      <c r="J2416" t="s">
        <v>27143</v>
      </c>
      <c r="K2416" t="s">
        <v>6910</v>
      </c>
      <c r="L2416" t="s">
        <v>27144</v>
      </c>
      <c r="M2416">
        <v>222.762</v>
      </c>
      <c r="N2416" t="s">
        <v>4484</v>
      </c>
      <c r="S2416" t="s">
        <v>4485</v>
      </c>
      <c r="T2416" t="s">
        <v>27145</v>
      </c>
      <c r="U2416" t="s">
        <v>27146</v>
      </c>
      <c r="V2416" t="s">
        <v>27147</v>
      </c>
      <c r="W2416" t="s">
        <v>27148</v>
      </c>
      <c r="X2416" t="s">
        <v>27149</v>
      </c>
      <c r="Y2416">
        <v>358503516664</v>
      </c>
      <c r="Z2416">
        <v>1</v>
      </c>
      <c r="AM2416">
        <v>2</v>
      </c>
      <c r="AN2416" t="s">
        <v>27150</v>
      </c>
      <c r="AO2416" s="18">
        <v>44470</v>
      </c>
      <c r="CN2416" t="s">
        <v>4530</v>
      </c>
      <c r="CP2416" t="s">
        <v>4728</v>
      </c>
    </row>
    <row r="2417" spans="1:99" x14ac:dyDescent="0.2">
      <c r="A2417" s="21" t="s">
        <v>27151</v>
      </c>
      <c r="B2417" t="s">
        <v>27152</v>
      </c>
      <c r="C2417" s="16">
        <v>43732</v>
      </c>
      <c r="D2417" t="s">
        <v>4476</v>
      </c>
      <c r="G2417" t="s">
        <v>27153</v>
      </c>
      <c r="H2417" t="s">
        <v>4503</v>
      </c>
      <c r="J2417" t="s">
        <v>27154</v>
      </c>
      <c r="K2417" t="s">
        <v>27155</v>
      </c>
      <c r="L2417" t="s">
        <v>27156</v>
      </c>
      <c r="M2417">
        <v>222.9</v>
      </c>
      <c r="N2417" t="s">
        <v>4484</v>
      </c>
      <c r="S2417" t="s">
        <v>4485</v>
      </c>
      <c r="T2417" t="s">
        <v>27157</v>
      </c>
      <c r="X2417" t="s">
        <v>27158</v>
      </c>
      <c r="Y2417" t="s">
        <v>27159</v>
      </c>
      <c r="AO2417" s="18">
        <v>44470</v>
      </c>
      <c r="CN2417" t="s">
        <v>4530</v>
      </c>
      <c r="CP2417" t="s">
        <v>4716</v>
      </c>
    </row>
    <row r="2418" spans="1:99" x14ac:dyDescent="0.2">
      <c r="A2418" s="21" t="s">
        <v>27160</v>
      </c>
      <c r="B2418" t="s">
        <v>27161</v>
      </c>
      <c r="C2418" s="16">
        <v>43600</v>
      </c>
      <c r="D2418" t="s">
        <v>4476</v>
      </c>
      <c r="G2418" t="s">
        <v>27162</v>
      </c>
      <c r="H2418" t="s">
        <v>4503</v>
      </c>
      <c r="J2418" t="s">
        <v>27163</v>
      </c>
      <c r="K2418" t="s">
        <v>4506</v>
      </c>
      <c r="L2418" t="s">
        <v>27164</v>
      </c>
      <c r="M2418">
        <v>223.191</v>
      </c>
      <c r="N2418" t="s">
        <v>4484</v>
      </c>
      <c r="S2418" t="s">
        <v>4485</v>
      </c>
      <c r="T2418" t="s">
        <v>27165</v>
      </c>
      <c r="U2418" t="s">
        <v>27166</v>
      </c>
      <c r="V2418" t="s">
        <v>27167</v>
      </c>
      <c r="W2418" t="s">
        <v>27168</v>
      </c>
      <c r="X2418" t="s">
        <v>27169</v>
      </c>
      <c r="Y2418" t="s">
        <v>27170</v>
      </c>
      <c r="Z2418">
        <v>1</v>
      </c>
      <c r="AM2418">
        <v>1</v>
      </c>
      <c r="AN2418" t="s">
        <v>27171</v>
      </c>
      <c r="AO2418" s="18">
        <v>44470</v>
      </c>
      <c r="CC2418" t="s">
        <v>4607</v>
      </c>
      <c r="CD2418">
        <v>1</v>
      </c>
      <c r="CP2418" t="s">
        <v>12479</v>
      </c>
    </row>
    <row r="2419" spans="1:99" x14ac:dyDescent="0.2">
      <c r="A2419" s="21" t="s">
        <v>27172</v>
      </c>
      <c r="B2419" t="s">
        <v>27173</v>
      </c>
      <c r="C2419" s="16">
        <v>40909</v>
      </c>
      <c r="D2419" t="s">
        <v>4501</v>
      </c>
      <c r="F2419" t="s">
        <v>53</v>
      </c>
      <c r="G2419" t="s">
        <v>27174</v>
      </c>
      <c r="H2419" t="s">
        <v>4503</v>
      </c>
      <c r="J2419" t="s">
        <v>27175</v>
      </c>
      <c r="K2419" t="s">
        <v>4506</v>
      </c>
      <c r="L2419" t="s">
        <v>27176</v>
      </c>
      <c r="M2419">
        <v>223.50800000000001</v>
      </c>
      <c r="N2419" t="s">
        <v>4484</v>
      </c>
      <c r="S2419" t="s">
        <v>4485</v>
      </c>
      <c r="T2419" t="s">
        <v>27177</v>
      </c>
      <c r="U2419" t="s">
        <v>27178</v>
      </c>
      <c r="V2419" t="s">
        <v>27179</v>
      </c>
      <c r="W2419" t="s">
        <v>27180</v>
      </c>
      <c r="X2419" t="s">
        <v>27181</v>
      </c>
      <c r="Y2419" t="s">
        <v>27182</v>
      </c>
      <c r="Z2419">
        <v>9</v>
      </c>
      <c r="AM2419">
        <v>2</v>
      </c>
      <c r="AN2419" t="s">
        <v>27183</v>
      </c>
      <c r="AO2419" s="18">
        <v>44470</v>
      </c>
      <c r="CC2419" t="s">
        <v>4607</v>
      </c>
      <c r="CD2419">
        <v>1</v>
      </c>
      <c r="CP2419" t="s">
        <v>4703</v>
      </c>
      <c r="CU2419">
        <v>32</v>
      </c>
    </row>
    <row r="2420" spans="1:99" x14ac:dyDescent="0.2">
      <c r="A2420" s="21" t="s">
        <v>27184</v>
      </c>
      <c r="B2420" t="s">
        <v>27185</v>
      </c>
      <c r="C2420" s="16">
        <v>43709</v>
      </c>
      <c r="D2420" t="s">
        <v>4546</v>
      </c>
      <c r="H2420" t="s">
        <v>4503</v>
      </c>
      <c r="J2420" t="s">
        <v>27186</v>
      </c>
      <c r="K2420" t="s">
        <v>6589</v>
      </c>
      <c r="L2420" t="s">
        <v>27187</v>
      </c>
      <c r="M2420">
        <v>223.71600000000001</v>
      </c>
      <c r="N2420" t="s">
        <v>4484</v>
      </c>
      <c r="S2420" t="s">
        <v>4485</v>
      </c>
      <c r="T2420" t="s">
        <v>27188</v>
      </c>
      <c r="AM2420">
        <v>1</v>
      </c>
      <c r="AN2420" t="s">
        <v>27189</v>
      </c>
      <c r="AO2420" s="18">
        <v>44470</v>
      </c>
      <c r="CN2420" t="s">
        <v>4530</v>
      </c>
      <c r="CP2420" t="s">
        <v>4969</v>
      </c>
    </row>
    <row r="2421" spans="1:99" x14ac:dyDescent="0.2">
      <c r="A2421" s="21" t="s">
        <v>27190</v>
      </c>
      <c r="B2421" t="s">
        <v>27191</v>
      </c>
      <c r="C2421" s="16">
        <v>44241</v>
      </c>
      <c r="D2421" t="s">
        <v>4476</v>
      </c>
      <c r="H2421" t="s">
        <v>4503</v>
      </c>
      <c r="J2421" t="s">
        <v>27192</v>
      </c>
      <c r="K2421" t="s">
        <v>6276</v>
      </c>
      <c r="L2421" t="s">
        <v>27193</v>
      </c>
      <c r="M2421">
        <v>224.21600000000001</v>
      </c>
      <c r="N2421" t="s">
        <v>4484</v>
      </c>
      <c r="S2421" t="s">
        <v>4485</v>
      </c>
      <c r="T2421" t="s">
        <v>27194</v>
      </c>
      <c r="U2421" t="s">
        <v>27195</v>
      </c>
      <c r="W2421" t="s">
        <v>27196</v>
      </c>
      <c r="X2421" t="s">
        <v>27197</v>
      </c>
      <c r="AM2421">
        <v>1</v>
      </c>
      <c r="AN2421" t="s">
        <v>27198</v>
      </c>
      <c r="AO2421" s="18">
        <v>44470</v>
      </c>
      <c r="CN2421" t="s">
        <v>5008</v>
      </c>
      <c r="CP2421" t="s">
        <v>7795</v>
      </c>
    </row>
    <row r="2422" spans="1:99" x14ac:dyDescent="0.2">
      <c r="A2422" s="21" t="s">
        <v>27199</v>
      </c>
      <c r="B2422" t="s">
        <v>27200</v>
      </c>
      <c r="C2422" s="16">
        <v>43312</v>
      </c>
      <c r="D2422" t="s">
        <v>4476</v>
      </c>
      <c r="G2422" t="s">
        <v>27201</v>
      </c>
      <c r="H2422" t="s">
        <v>4503</v>
      </c>
      <c r="J2422" t="s">
        <v>27202</v>
      </c>
      <c r="K2422" t="s">
        <v>4828</v>
      </c>
      <c r="L2422" t="s">
        <v>27203</v>
      </c>
      <c r="M2422">
        <v>225.14500000000001</v>
      </c>
      <c r="N2422" t="s">
        <v>4484</v>
      </c>
      <c r="S2422" t="s">
        <v>4485</v>
      </c>
      <c r="T2422" t="s">
        <v>27204</v>
      </c>
      <c r="U2422" t="s">
        <v>27205</v>
      </c>
      <c r="V2422" t="s">
        <v>27206</v>
      </c>
      <c r="W2422" t="s">
        <v>27207</v>
      </c>
      <c r="X2422" t="s">
        <v>27208</v>
      </c>
      <c r="AM2422">
        <v>3</v>
      </c>
      <c r="AN2422" t="s">
        <v>27209</v>
      </c>
      <c r="AO2422" s="18">
        <v>44470</v>
      </c>
      <c r="CN2422" t="s">
        <v>4530</v>
      </c>
      <c r="CP2422" t="s">
        <v>7747</v>
      </c>
    </row>
    <row r="2423" spans="1:99" x14ac:dyDescent="0.2">
      <c r="A2423" s="21" t="s">
        <v>27210</v>
      </c>
      <c r="B2423" t="s">
        <v>27211</v>
      </c>
      <c r="C2423" s="16">
        <v>43191</v>
      </c>
      <c r="D2423" t="s">
        <v>4476</v>
      </c>
      <c r="G2423" t="s">
        <v>27212</v>
      </c>
      <c r="H2423" t="s">
        <v>4503</v>
      </c>
      <c r="J2423" t="s">
        <v>27213</v>
      </c>
      <c r="K2423" t="s">
        <v>6538</v>
      </c>
      <c r="L2423" t="s">
        <v>27214</v>
      </c>
      <c r="M2423">
        <v>225.863</v>
      </c>
      <c r="N2423" t="s">
        <v>4484</v>
      </c>
      <c r="S2423" t="s">
        <v>4485</v>
      </c>
      <c r="T2423" t="s">
        <v>27215</v>
      </c>
      <c r="W2423" t="s">
        <v>27216</v>
      </c>
      <c r="X2423" t="s">
        <v>27217</v>
      </c>
      <c r="Z2423">
        <v>1</v>
      </c>
      <c r="AM2423">
        <v>2</v>
      </c>
      <c r="AN2423" t="s">
        <v>27218</v>
      </c>
      <c r="AO2423" s="18">
        <v>44470</v>
      </c>
      <c r="CN2423" t="s">
        <v>5008</v>
      </c>
      <c r="CP2423" t="s">
        <v>4969</v>
      </c>
    </row>
    <row r="2424" spans="1:99" x14ac:dyDescent="0.2">
      <c r="A2424" s="21" t="s">
        <v>27219</v>
      </c>
      <c r="B2424" t="s">
        <v>27220</v>
      </c>
      <c r="C2424" s="16">
        <v>43442</v>
      </c>
      <c r="D2424" t="s">
        <v>4476</v>
      </c>
      <c r="G2424" t="s">
        <v>27221</v>
      </c>
      <c r="H2424" t="s">
        <v>4503</v>
      </c>
      <c r="J2424" t="s">
        <v>6241</v>
      </c>
      <c r="K2424" t="s">
        <v>4896</v>
      </c>
      <c r="L2424" t="s">
        <v>27222</v>
      </c>
      <c r="M2424">
        <v>226.119</v>
      </c>
      <c r="N2424" t="s">
        <v>4484</v>
      </c>
      <c r="S2424" t="s">
        <v>4485</v>
      </c>
      <c r="T2424" t="s">
        <v>27223</v>
      </c>
      <c r="U2424" t="s">
        <v>27224</v>
      </c>
      <c r="V2424" t="s">
        <v>27225</v>
      </c>
      <c r="X2424" t="s">
        <v>27226</v>
      </c>
      <c r="AO2424" s="18">
        <v>44470</v>
      </c>
      <c r="CN2424" t="s">
        <v>4530</v>
      </c>
      <c r="CP2424" t="s">
        <v>4555</v>
      </c>
    </row>
    <row r="2425" spans="1:99" x14ac:dyDescent="0.2">
      <c r="A2425" s="21" t="s">
        <v>27227</v>
      </c>
      <c r="B2425" t="s">
        <v>27228</v>
      </c>
      <c r="C2425" s="16">
        <v>43221</v>
      </c>
      <c r="D2425" t="s">
        <v>4476</v>
      </c>
      <c r="G2425" t="s">
        <v>27229</v>
      </c>
      <c r="H2425" t="s">
        <v>4503</v>
      </c>
      <c r="J2425" t="s">
        <v>3538</v>
      </c>
      <c r="K2425" t="s">
        <v>14720</v>
      </c>
      <c r="L2425" t="s">
        <v>27230</v>
      </c>
      <c r="M2425">
        <v>226.80500000000001</v>
      </c>
      <c r="N2425" t="s">
        <v>4484</v>
      </c>
      <c r="S2425" t="s">
        <v>4485</v>
      </c>
      <c r="T2425" t="s">
        <v>27231</v>
      </c>
      <c r="U2425" t="s">
        <v>27232</v>
      </c>
      <c r="W2425" t="s">
        <v>27233</v>
      </c>
      <c r="X2425" t="s">
        <v>27234</v>
      </c>
      <c r="Y2425">
        <v>46812847000</v>
      </c>
      <c r="Z2425">
        <v>2</v>
      </c>
      <c r="AM2425">
        <v>1</v>
      </c>
      <c r="AN2425" t="s">
        <v>27235</v>
      </c>
      <c r="AO2425" s="18">
        <v>44470</v>
      </c>
      <c r="CF2425">
        <v>0</v>
      </c>
      <c r="CG2425">
        <v>2</v>
      </c>
      <c r="CI2425" t="s">
        <v>4594</v>
      </c>
    </row>
    <row r="2426" spans="1:99" x14ac:dyDescent="0.2">
      <c r="A2426" s="21" t="s">
        <v>27236</v>
      </c>
      <c r="B2426" t="s">
        <v>27237</v>
      </c>
      <c r="C2426" s="16">
        <v>43040</v>
      </c>
      <c r="D2426" t="s">
        <v>4476</v>
      </c>
      <c r="G2426" t="s">
        <v>27238</v>
      </c>
      <c r="H2426" t="s">
        <v>4503</v>
      </c>
      <c r="J2426" t="s">
        <v>27239</v>
      </c>
      <c r="K2426" t="s">
        <v>4506</v>
      </c>
      <c r="L2426" t="s">
        <v>27240</v>
      </c>
      <c r="M2426">
        <v>227.268</v>
      </c>
      <c r="N2426" t="s">
        <v>4484</v>
      </c>
      <c r="S2426" t="s">
        <v>4485</v>
      </c>
      <c r="T2426" t="s">
        <v>27241</v>
      </c>
      <c r="U2426" t="s">
        <v>27242</v>
      </c>
      <c r="V2426" t="s">
        <v>27243</v>
      </c>
      <c r="W2426" t="s">
        <v>27244</v>
      </c>
      <c r="X2426" t="s">
        <v>27245</v>
      </c>
      <c r="Y2426" t="s">
        <v>27246</v>
      </c>
      <c r="AB2426" t="s">
        <v>6854</v>
      </c>
      <c r="AC2426" t="s">
        <v>52</v>
      </c>
      <c r="AD2426">
        <v>17</v>
      </c>
      <c r="AE2426">
        <v>17</v>
      </c>
      <c r="AF2426">
        <v>16</v>
      </c>
      <c r="AJ2426" t="s">
        <v>21126</v>
      </c>
      <c r="AK2426" s="16">
        <v>43837</v>
      </c>
      <c r="AL2426">
        <v>6</v>
      </c>
      <c r="AO2426" s="18">
        <v>44470</v>
      </c>
      <c r="CP2426" t="s">
        <v>27247</v>
      </c>
    </row>
    <row r="2427" spans="1:99" x14ac:dyDescent="0.2">
      <c r="A2427" s="21" t="s">
        <v>27248</v>
      </c>
      <c r="B2427" t="s">
        <v>27249</v>
      </c>
      <c r="C2427" s="16">
        <v>44367</v>
      </c>
      <c r="D2427" t="s">
        <v>4476</v>
      </c>
      <c r="H2427" t="s">
        <v>4503</v>
      </c>
      <c r="J2427" t="s">
        <v>27250</v>
      </c>
      <c r="K2427" t="s">
        <v>4506</v>
      </c>
      <c r="L2427" t="s">
        <v>27251</v>
      </c>
      <c r="M2427">
        <v>227.602</v>
      </c>
      <c r="N2427" t="s">
        <v>4484</v>
      </c>
      <c r="S2427" t="s">
        <v>4485</v>
      </c>
      <c r="T2427" t="s">
        <v>27252</v>
      </c>
      <c r="X2427" t="s">
        <v>27253</v>
      </c>
      <c r="Y2427">
        <v>447743960053</v>
      </c>
      <c r="AO2427" s="18">
        <v>44470</v>
      </c>
      <c r="CP2427" t="s">
        <v>21968</v>
      </c>
    </row>
    <row r="2428" spans="1:99" x14ac:dyDescent="0.2">
      <c r="A2428" s="21" t="s">
        <v>27254</v>
      </c>
      <c r="B2428" t="s">
        <v>27255</v>
      </c>
      <c r="C2428" s="16">
        <v>43329</v>
      </c>
      <c r="D2428" t="s">
        <v>4476</v>
      </c>
      <c r="G2428" t="s">
        <v>27256</v>
      </c>
      <c r="H2428" t="s">
        <v>4503</v>
      </c>
      <c r="J2428" t="s">
        <v>57</v>
      </c>
      <c r="K2428" t="s">
        <v>4506</v>
      </c>
      <c r="L2428" t="s">
        <v>27257</v>
      </c>
      <c r="M2428">
        <v>227.68600000000001</v>
      </c>
      <c r="N2428" t="s">
        <v>4484</v>
      </c>
      <c r="S2428" t="s">
        <v>4485</v>
      </c>
      <c r="T2428" t="s">
        <v>27258</v>
      </c>
      <c r="W2428" t="s">
        <v>27259</v>
      </c>
      <c r="X2428" t="s">
        <v>27260</v>
      </c>
      <c r="AM2428">
        <v>1</v>
      </c>
      <c r="AN2428" t="s">
        <v>27261</v>
      </c>
      <c r="AO2428" s="18">
        <v>44470</v>
      </c>
      <c r="CP2428" t="s">
        <v>4555</v>
      </c>
    </row>
    <row r="2429" spans="1:99" x14ac:dyDescent="0.2">
      <c r="A2429" s="21" t="s">
        <v>27262</v>
      </c>
      <c r="B2429" t="s">
        <v>27263</v>
      </c>
      <c r="C2429" s="16">
        <v>42005</v>
      </c>
      <c r="D2429" t="s">
        <v>4501</v>
      </c>
      <c r="G2429" t="s">
        <v>27264</v>
      </c>
      <c r="H2429" t="s">
        <v>4503</v>
      </c>
      <c r="J2429" t="s">
        <v>135</v>
      </c>
      <c r="K2429" t="s">
        <v>7032</v>
      </c>
      <c r="L2429" t="s">
        <v>27265</v>
      </c>
      <c r="M2429">
        <v>227.87899999999999</v>
      </c>
      <c r="N2429" t="s">
        <v>4484</v>
      </c>
      <c r="S2429" t="s">
        <v>4485</v>
      </c>
      <c r="T2429" t="s">
        <v>27266</v>
      </c>
      <c r="V2429" t="s">
        <v>27267</v>
      </c>
      <c r="W2429" t="s">
        <v>27268</v>
      </c>
      <c r="X2429" t="s">
        <v>27269</v>
      </c>
      <c r="Y2429" t="s">
        <v>27270</v>
      </c>
      <c r="Z2429">
        <v>2</v>
      </c>
      <c r="AM2429">
        <v>1</v>
      </c>
      <c r="AN2429" t="s">
        <v>27271</v>
      </c>
      <c r="AO2429" s="18">
        <v>44470</v>
      </c>
      <c r="CN2429" t="s">
        <v>4530</v>
      </c>
      <c r="CP2429" t="s">
        <v>4555</v>
      </c>
    </row>
    <row r="2430" spans="1:99" x14ac:dyDescent="0.2">
      <c r="A2430" s="21" t="s">
        <v>27272</v>
      </c>
      <c r="B2430" t="s">
        <v>27273</v>
      </c>
      <c r="C2430" s="16">
        <v>43466</v>
      </c>
      <c r="D2430" t="s">
        <v>4501</v>
      </c>
      <c r="G2430" t="s">
        <v>27274</v>
      </c>
      <c r="H2430" t="s">
        <v>4503</v>
      </c>
      <c r="J2430" t="s">
        <v>27275</v>
      </c>
      <c r="K2430" t="s">
        <v>27276</v>
      </c>
      <c r="L2430" t="s">
        <v>27277</v>
      </c>
      <c r="M2430">
        <v>228.774</v>
      </c>
      <c r="N2430" t="s">
        <v>4484</v>
      </c>
      <c r="S2430" t="s">
        <v>4485</v>
      </c>
      <c r="T2430" t="s">
        <v>27278</v>
      </c>
      <c r="U2430" t="s">
        <v>27279</v>
      </c>
      <c r="V2430" t="s">
        <v>27280</v>
      </c>
      <c r="W2430" t="s">
        <v>27281</v>
      </c>
      <c r="X2430" t="s">
        <v>27282</v>
      </c>
      <c r="Z2430">
        <v>2</v>
      </c>
      <c r="AM2430">
        <v>2</v>
      </c>
      <c r="AN2430" t="s">
        <v>27283</v>
      </c>
      <c r="AO2430" s="18">
        <v>44470</v>
      </c>
      <c r="CN2430" t="s">
        <v>4530</v>
      </c>
      <c r="CP2430" t="s">
        <v>14294</v>
      </c>
    </row>
    <row r="2431" spans="1:99" x14ac:dyDescent="0.2">
      <c r="A2431" s="21" t="s">
        <v>27284</v>
      </c>
      <c r="B2431" t="s">
        <v>27285</v>
      </c>
      <c r="C2431" s="16">
        <v>43101</v>
      </c>
      <c r="D2431" t="s">
        <v>4476</v>
      </c>
      <c r="G2431" t="s">
        <v>27286</v>
      </c>
      <c r="H2431" t="s">
        <v>4503</v>
      </c>
      <c r="J2431" t="s">
        <v>57</v>
      </c>
      <c r="K2431" t="s">
        <v>4641</v>
      </c>
      <c r="L2431" t="s">
        <v>27287</v>
      </c>
      <c r="M2431">
        <v>228.95099999999999</v>
      </c>
      <c r="N2431" t="s">
        <v>4484</v>
      </c>
      <c r="S2431" t="s">
        <v>4485</v>
      </c>
      <c r="T2431" t="s">
        <v>27288</v>
      </c>
      <c r="U2431" t="s">
        <v>27289</v>
      </c>
      <c r="V2431" t="s">
        <v>27290</v>
      </c>
      <c r="W2431" t="s">
        <v>27291</v>
      </c>
      <c r="X2431" t="s">
        <v>27292</v>
      </c>
      <c r="AO2431" s="18">
        <v>44470</v>
      </c>
      <c r="CN2431" t="s">
        <v>4647</v>
      </c>
      <c r="CP2431" t="s">
        <v>4555</v>
      </c>
    </row>
    <row r="2432" spans="1:99" x14ac:dyDescent="0.2">
      <c r="A2432" s="21" t="s">
        <v>27293</v>
      </c>
      <c r="B2432" t="s">
        <v>27294</v>
      </c>
      <c r="C2432" s="16">
        <v>42370</v>
      </c>
      <c r="D2432" t="s">
        <v>4501</v>
      </c>
      <c r="G2432" t="s">
        <v>27295</v>
      </c>
      <c r="H2432" t="s">
        <v>4503</v>
      </c>
      <c r="J2432" t="s">
        <v>1635</v>
      </c>
      <c r="K2432" t="s">
        <v>4506</v>
      </c>
      <c r="L2432" t="s">
        <v>27296</v>
      </c>
      <c r="M2432">
        <v>229.25899999999999</v>
      </c>
      <c r="N2432" t="s">
        <v>4484</v>
      </c>
      <c r="S2432" t="s">
        <v>4485</v>
      </c>
      <c r="T2432" t="s">
        <v>27297</v>
      </c>
      <c r="U2432" t="s">
        <v>27298</v>
      </c>
      <c r="V2432" t="s">
        <v>27299</v>
      </c>
      <c r="W2432" t="s">
        <v>27300</v>
      </c>
      <c r="X2432" t="s">
        <v>27301</v>
      </c>
      <c r="Y2432" t="s">
        <v>27302</v>
      </c>
      <c r="AM2432">
        <v>2</v>
      </c>
      <c r="AN2432" t="s">
        <v>27303</v>
      </c>
      <c r="AO2432" s="18">
        <v>44470</v>
      </c>
      <c r="CC2432" t="s">
        <v>4607</v>
      </c>
      <c r="CD2432">
        <v>1</v>
      </c>
      <c r="CP2432" t="s">
        <v>5344</v>
      </c>
      <c r="CU2432">
        <v>32</v>
      </c>
    </row>
    <row r="2433" spans="1:99" x14ac:dyDescent="0.2">
      <c r="A2433" s="21" t="s">
        <v>27304</v>
      </c>
      <c r="B2433" t="s">
        <v>27305</v>
      </c>
      <c r="C2433" s="16">
        <v>43643</v>
      </c>
      <c r="D2433" t="s">
        <v>4476</v>
      </c>
      <c r="H2433" t="s">
        <v>4503</v>
      </c>
      <c r="J2433" t="s">
        <v>56</v>
      </c>
      <c r="K2433" t="s">
        <v>4482</v>
      </c>
      <c r="L2433" t="s">
        <v>27306</v>
      </c>
      <c r="M2433">
        <v>229.48599999999999</v>
      </c>
      <c r="N2433" t="s">
        <v>4484</v>
      </c>
      <c r="S2433" t="s">
        <v>4485</v>
      </c>
      <c r="T2433" t="s">
        <v>27307</v>
      </c>
      <c r="U2433" t="s">
        <v>27308</v>
      </c>
      <c r="V2433" t="s">
        <v>27309</v>
      </c>
      <c r="W2433" t="s">
        <v>27310</v>
      </c>
      <c r="X2433" t="s">
        <v>27311</v>
      </c>
      <c r="Y2433">
        <v>33181695885</v>
      </c>
      <c r="AM2433">
        <v>3</v>
      </c>
      <c r="AN2433" t="s">
        <v>27312</v>
      </c>
      <c r="AO2433" s="18">
        <v>44470</v>
      </c>
      <c r="CN2433" t="s">
        <v>4530</v>
      </c>
      <c r="CP2433" t="s">
        <v>4555</v>
      </c>
    </row>
    <row r="2434" spans="1:99" x14ac:dyDescent="0.2">
      <c r="A2434" s="21" t="s">
        <v>27313</v>
      </c>
      <c r="B2434" t="s">
        <v>27314</v>
      </c>
      <c r="C2434" s="16">
        <v>44197</v>
      </c>
      <c r="D2434" t="s">
        <v>4476</v>
      </c>
      <c r="G2434" t="s">
        <v>27315</v>
      </c>
      <c r="H2434" t="s">
        <v>4503</v>
      </c>
      <c r="J2434" t="s">
        <v>73</v>
      </c>
      <c r="K2434" t="s">
        <v>4696</v>
      </c>
      <c r="L2434" t="s">
        <v>27316</v>
      </c>
      <c r="M2434">
        <v>229.61600000000001</v>
      </c>
      <c r="N2434" t="s">
        <v>4484</v>
      </c>
      <c r="S2434" t="s">
        <v>4485</v>
      </c>
      <c r="T2434" t="s">
        <v>27317</v>
      </c>
      <c r="U2434" t="s">
        <v>27318</v>
      </c>
      <c r="V2434" t="s">
        <v>27319</v>
      </c>
      <c r="W2434" t="s">
        <v>27320</v>
      </c>
      <c r="X2434" t="s">
        <v>27321</v>
      </c>
      <c r="AM2434">
        <v>2</v>
      </c>
      <c r="AN2434" t="s">
        <v>27322</v>
      </c>
      <c r="AO2434" s="18">
        <v>44470</v>
      </c>
      <c r="CN2434" t="s">
        <v>4530</v>
      </c>
      <c r="CP2434" t="s">
        <v>4555</v>
      </c>
    </row>
    <row r="2435" spans="1:99" x14ac:dyDescent="0.2">
      <c r="A2435" s="21" t="s">
        <v>27323</v>
      </c>
      <c r="B2435" t="s">
        <v>27324</v>
      </c>
      <c r="C2435" s="16">
        <v>43994</v>
      </c>
      <c r="D2435" t="s">
        <v>4476</v>
      </c>
      <c r="G2435" t="s">
        <v>27325</v>
      </c>
      <c r="H2435" t="s">
        <v>4503</v>
      </c>
      <c r="J2435" t="s">
        <v>27326</v>
      </c>
      <c r="K2435" t="s">
        <v>4506</v>
      </c>
      <c r="L2435" t="s">
        <v>27327</v>
      </c>
      <c r="M2435">
        <v>229.91900000000001</v>
      </c>
      <c r="N2435" t="s">
        <v>4484</v>
      </c>
      <c r="S2435" t="s">
        <v>4485</v>
      </c>
      <c r="T2435" t="s">
        <v>27328</v>
      </c>
      <c r="U2435" t="s">
        <v>27329</v>
      </c>
      <c r="V2435" t="s">
        <v>27330</v>
      </c>
      <c r="W2435" t="s">
        <v>27331</v>
      </c>
      <c r="X2435" t="s">
        <v>27332</v>
      </c>
      <c r="Y2435">
        <v>442080162377</v>
      </c>
      <c r="AM2435">
        <v>1</v>
      </c>
      <c r="AN2435" t="s">
        <v>27333</v>
      </c>
      <c r="AO2435" s="18">
        <v>44470</v>
      </c>
      <c r="CC2435" t="s">
        <v>5151</v>
      </c>
      <c r="CD2435">
        <v>1</v>
      </c>
      <c r="CP2435" t="s">
        <v>19052</v>
      </c>
    </row>
    <row r="2436" spans="1:99" x14ac:dyDescent="0.2">
      <c r="A2436" s="21" t="s">
        <v>27334</v>
      </c>
      <c r="B2436" t="s">
        <v>27335</v>
      </c>
      <c r="C2436" s="16">
        <v>42736</v>
      </c>
      <c r="D2436" t="s">
        <v>4501</v>
      </c>
      <c r="G2436" t="s">
        <v>27336</v>
      </c>
      <c r="H2436" t="s">
        <v>4503</v>
      </c>
      <c r="J2436" t="s">
        <v>73</v>
      </c>
      <c r="K2436" t="s">
        <v>4506</v>
      </c>
      <c r="L2436" t="s">
        <v>27337</v>
      </c>
      <c r="M2436">
        <v>230.048</v>
      </c>
      <c r="N2436" t="s">
        <v>4484</v>
      </c>
      <c r="S2436" t="s">
        <v>4485</v>
      </c>
      <c r="T2436" t="s">
        <v>27338</v>
      </c>
      <c r="W2436" t="s">
        <v>27339</v>
      </c>
      <c r="X2436" t="s">
        <v>27340</v>
      </c>
      <c r="Y2436">
        <v>447825934153</v>
      </c>
      <c r="AO2436" s="18">
        <v>44470</v>
      </c>
      <c r="CC2436" t="s">
        <v>5151</v>
      </c>
      <c r="CD2436">
        <v>1</v>
      </c>
      <c r="CF2436">
        <v>0</v>
      </c>
      <c r="CG2436">
        <v>6</v>
      </c>
      <c r="CI2436" t="s">
        <v>4594</v>
      </c>
    </row>
    <row r="2437" spans="1:99" x14ac:dyDescent="0.2">
      <c r="A2437" s="21" t="s">
        <v>27341</v>
      </c>
      <c r="B2437" t="s">
        <v>27342</v>
      </c>
      <c r="C2437" s="16">
        <v>43294</v>
      </c>
      <c r="D2437" t="s">
        <v>4476</v>
      </c>
      <c r="G2437" t="s">
        <v>27343</v>
      </c>
      <c r="H2437" t="s">
        <v>4503</v>
      </c>
      <c r="J2437" t="s">
        <v>27344</v>
      </c>
      <c r="K2437" t="s">
        <v>4696</v>
      </c>
      <c r="L2437" t="s">
        <v>27345</v>
      </c>
      <c r="M2437">
        <v>230.46100000000001</v>
      </c>
      <c r="N2437" t="s">
        <v>4484</v>
      </c>
      <c r="S2437" t="s">
        <v>4485</v>
      </c>
      <c r="T2437" t="s">
        <v>27346</v>
      </c>
      <c r="U2437" t="s">
        <v>27347</v>
      </c>
      <c r="V2437" t="s">
        <v>27348</v>
      </c>
      <c r="W2437" t="s">
        <v>27349</v>
      </c>
      <c r="X2437" t="s">
        <v>27350</v>
      </c>
      <c r="AM2437">
        <v>5</v>
      </c>
      <c r="AN2437" t="s">
        <v>27351</v>
      </c>
      <c r="AO2437" s="18">
        <v>44470</v>
      </c>
      <c r="CN2437" t="s">
        <v>4530</v>
      </c>
      <c r="CP2437" t="s">
        <v>27352</v>
      </c>
    </row>
    <row r="2438" spans="1:99" x14ac:dyDescent="0.2">
      <c r="A2438" s="21" t="s">
        <v>27353</v>
      </c>
      <c r="B2438" t="s">
        <v>27354</v>
      </c>
      <c r="C2438" s="16">
        <v>43831</v>
      </c>
      <c r="D2438" t="s">
        <v>4476</v>
      </c>
      <c r="G2438" t="s">
        <v>27355</v>
      </c>
      <c r="H2438" t="s">
        <v>4503</v>
      </c>
      <c r="J2438" t="s">
        <v>57</v>
      </c>
      <c r="K2438" t="s">
        <v>4506</v>
      </c>
      <c r="L2438" t="s">
        <v>27356</v>
      </c>
      <c r="M2438">
        <v>230.71700000000001</v>
      </c>
      <c r="N2438" t="s">
        <v>4484</v>
      </c>
      <c r="S2438" t="s">
        <v>4485</v>
      </c>
      <c r="T2438" t="s">
        <v>27357</v>
      </c>
      <c r="W2438" t="s">
        <v>27358</v>
      </c>
      <c r="X2438" t="s">
        <v>27359</v>
      </c>
      <c r="AM2438">
        <v>3</v>
      </c>
      <c r="AN2438" t="s">
        <v>27360</v>
      </c>
      <c r="AO2438" s="18">
        <v>44470</v>
      </c>
      <c r="CP2438" t="s">
        <v>4555</v>
      </c>
    </row>
    <row r="2439" spans="1:99" x14ac:dyDescent="0.2">
      <c r="A2439" s="21" t="s">
        <v>27361</v>
      </c>
      <c r="B2439" t="s">
        <v>27362</v>
      </c>
      <c r="C2439" s="16">
        <v>44197</v>
      </c>
      <c r="D2439" t="s">
        <v>4476</v>
      </c>
      <c r="G2439" t="s">
        <v>27363</v>
      </c>
      <c r="H2439" t="s">
        <v>4503</v>
      </c>
      <c r="J2439" t="s">
        <v>27364</v>
      </c>
      <c r="K2439" t="s">
        <v>4520</v>
      </c>
      <c r="L2439" t="s">
        <v>27365</v>
      </c>
      <c r="M2439">
        <v>230.81200000000001</v>
      </c>
      <c r="N2439" t="s">
        <v>4484</v>
      </c>
      <c r="S2439" t="s">
        <v>4485</v>
      </c>
      <c r="T2439" t="s">
        <v>27366</v>
      </c>
      <c r="U2439" t="s">
        <v>27367</v>
      </c>
      <c r="W2439" t="s">
        <v>27368</v>
      </c>
      <c r="X2439" t="s">
        <v>27369</v>
      </c>
      <c r="AO2439" s="18">
        <v>44470</v>
      </c>
      <c r="CN2439" t="s">
        <v>4530</v>
      </c>
      <c r="CP2439" t="s">
        <v>5245</v>
      </c>
    </row>
    <row r="2440" spans="1:99" x14ac:dyDescent="0.2">
      <c r="A2440" s="21" t="s">
        <v>27370</v>
      </c>
      <c r="B2440" t="s">
        <v>27371</v>
      </c>
      <c r="C2440" s="16">
        <v>42432</v>
      </c>
      <c r="D2440" t="s">
        <v>4476</v>
      </c>
      <c r="F2440" t="s">
        <v>53</v>
      </c>
      <c r="G2440" t="s">
        <v>27372</v>
      </c>
      <c r="H2440" t="s">
        <v>4503</v>
      </c>
      <c r="J2440" t="s">
        <v>27373</v>
      </c>
      <c r="K2440" t="s">
        <v>4696</v>
      </c>
      <c r="L2440" t="s">
        <v>27374</v>
      </c>
      <c r="M2440">
        <v>232.071</v>
      </c>
      <c r="N2440" t="s">
        <v>4484</v>
      </c>
      <c r="S2440" t="s">
        <v>4485</v>
      </c>
      <c r="T2440" t="s">
        <v>27375</v>
      </c>
      <c r="U2440" t="s">
        <v>27376</v>
      </c>
      <c r="W2440" t="s">
        <v>27377</v>
      </c>
      <c r="Z2440">
        <v>9</v>
      </c>
      <c r="AM2440">
        <v>2</v>
      </c>
      <c r="AN2440" t="s">
        <v>27378</v>
      </c>
      <c r="AO2440" s="18">
        <v>44470</v>
      </c>
      <c r="CC2440" t="s">
        <v>4607</v>
      </c>
      <c r="CD2440">
        <v>2</v>
      </c>
      <c r="CN2440" t="s">
        <v>4530</v>
      </c>
      <c r="CP2440" t="s">
        <v>9646</v>
      </c>
    </row>
    <row r="2441" spans="1:99" x14ac:dyDescent="0.2">
      <c r="A2441" s="21" t="s">
        <v>27379</v>
      </c>
      <c r="B2441" t="s">
        <v>27380</v>
      </c>
      <c r="C2441" s="16">
        <v>41787</v>
      </c>
      <c r="D2441" t="s">
        <v>4476</v>
      </c>
      <c r="F2441" t="s">
        <v>77</v>
      </c>
      <c r="G2441" t="s">
        <v>27381</v>
      </c>
      <c r="H2441" t="s">
        <v>4503</v>
      </c>
      <c r="J2441" t="s">
        <v>27382</v>
      </c>
      <c r="K2441" t="s">
        <v>27383</v>
      </c>
      <c r="L2441" t="s">
        <v>27384</v>
      </c>
      <c r="M2441">
        <v>232.07599999999999</v>
      </c>
      <c r="N2441" t="s">
        <v>4484</v>
      </c>
      <c r="S2441" t="s">
        <v>4485</v>
      </c>
      <c r="T2441" t="s">
        <v>27385</v>
      </c>
      <c r="U2441" t="s">
        <v>27386</v>
      </c>
      <c r="W2441" t="s">
        <v>27387</v>
      </c>
      <c r="X2441" t="s">
        <v>27388</v>
      </c>
      <c r="Z2441">
        <v>3</v>
      </c>
      <c r="AM2441">
        <v>1</v>
      </c>
      <c r="AN2441" t="s">
        <v>27389</v>
      </c>
      <c r="AO2441" s="18">
        <v>44470</v>
      </c>
      <c r="CC2441" t="s">
        <v>5316</v>
      </c>
      <c r="CD2441">
        <v>4</v>
      </c>
      <c r="CF2441">
        <v>1</v>
      </c>
      <c r="CG2441">
        <v>5</v>
      </c>
      <c r="CH2441" t="s">
        <v>4629</v>
      </c>
    </row>
    <row r="2442" spans="1:99" x14ac:dyDescent="0.2">
      <c r="A2442" s="21" t="s">
        <v>27390</v>
      </c>
      <c r="B2442" t="s">
        <v>27391</v>
      </c>
      <c r="C2442" s="16">
        <v>42452</v>
      </c>
      <c r="D2442" t="s">
        <v>4476</v>
      </c>
      <c r="G2442" t="s">
        <v>27392</v>
      </c>
    </row>
    <row r="2443" spans="1:99" x14ac:dyDescent="0.2">
      <c r="A2443" s="21" t="s">
        <v>27393</v>
      </c>
      <c r="B2443" t="s">
        <v>27394</v>
      </c>
      <c r="C2443" s="16">
        <v>43479</v>
      </c>
      <c r="D2443" t="s">
        <v>4476</v>
      </c>
      <c r="G2443" t="s">
        <v>27395</v>
      </c>
      <c r="H2443" t="s">
        <v>4503</v>
      </c>
      <c r="J2443" t="s">
        <v>27396</v>
      </c>
      <c r="K2443" t="s">
        <v>4506</v>
      </c>
      <c r="L2443" t="s">
        <v>27397</v>
      </c>
      <c r="M2443">
        <v>232.54300000000001</v>
      </c>
      <c r="N2443" t="s">
        <v>4484</v>
      </c>
      <c r="S2443" t="s">
        <v>4485</v>
      </c>
      <c r="T2443" t="s">
        <v>27398</v>
      </c>
      <c r="U2443" t="s">
        <v>27399</v>
      </c>
      <c r="V2443" t="s">
        <v>27400</v>
      </c>
      <c r="W2443" t="s">
        <v>27401</v>
      </c>
      <c r="X2443" t="s">
        <v>27402</v>
      </c>
      <c r="AM2443">
        <v>1</v>
      </c>
      <c r="AN2443" t="s">
        <v>27403</v>
      </c>
      <c r="AO2443" s="18">
        <v>44470</v>
      </c>
      <c r="CP2443" t="s">
        <v>5344</v>
      </c>
    </row>
    <row r="2444" spans="1:99" x14ac:dyDescent="0.2">
      <c r="A2444" s="21" t="s">
        <v>27404</v>
      </c>
      <c r="B2444" t="s">
        <v>27405</v>
      </c>
      <c r="C2444" s="16">
        <v>43160</v>
      </c>
      <c r="D2444" t="s">
        <v>4476</v>
      </c>
      <c r="G2444" t="s">
        <v>27406</v>
      </c>
      <c r="H2444" t="s">
        <v>4503</v>
      </c>
      <c r="J2444" t="s">
        <v>6025</v>
      </c>
      <c r="K2444" t="s">
        <v>4506</v>
      </c>
      <c r="L2444" t="s">
        <v>27407</v>
      </c>
      <c r="M2444">
        <v>232.62299999999999</v>
      </c>
      <c r="N2444" t="s">
        <v>4484</v>
      </c>
      <c r="S2444" t="s">
        <v>4485</v>
      </c>
      <c r="T2444" t="s">
        <v>27408</v>
      </c>
      <c r="U2444" t="s">
        <v>27409</v>
      </c>
      <c r="V2444" t="s">
        <v>27410</v>
      </c>
      <c r="W2444" t="s">
        <v>27411</v>
      </c>
      <c r="X2444" t="s">
        <v>27412</v>
      </c>
      <c r="AM2444">
        <v>1</v>
      </c>
      <c r="AN2444" t="s">
        <v>27413</v>
      </c>
      <c r="AO2444" s="18">
        <v>44470</v>
      </c>
      <c r="CP2444" t="s">
        <v>4927</v>
      </c>
      <c r="CU2444">
        <v>9</v>
      </c>
    </row>
    <row r="2445" spans="1:99" x14ac:dyDescent="0.2">
      <c r="A2445" s="21" t="s">
        <v>27414</v>
      </c>
      <c r="B2445" t="s">
        <v>27415</v>
      </c>
      <c r="C2445" s="16">
        <v>42430</v>
      </c>
      <c r="D2445" t="s">
        <v>4546</v>
      </c>
      <c r="G2445" t="s">
        <v>27416</v>
      </c>
      <c r="H2445" t="s">
        <v>4503</v>
      </c>
      <c r="J2445" t="s">
        <v>27417</v>
      </c>
      <c r="K2445" t="s">
        <v>4854</v>
      </c>
      <c r="L2445" t="s">
        <v>27418</v>
      </c>
      <c r="M2445">
        <v>233.566</v>
      </c>
      <c r="N2445" t="s">
        <v>4484</v>
      </c>
      <c r="S2445" t="s">
        <v>4485</v>
      </c>
      <c r="T2445" t="s">
        <v>27419</v>
      </c>
      <c r="U2445" t="s">
        <v>27420</v>
      </c>
      <c r="V2445" t="s">
        <v>27421</v>
      </c>
      <c r="W2445" t="s">
        <v>27422</v>
      </c>
      <c r="X2445" t="s">
        <v>27423</v>
      </c>
      <c r="Y2445">
        <v>442080890563</v>
      </c>
      <c r="Z2445">
        <v>4</v>
      </c>
      <c r="AM2445">
        <v>1</v>
      </c>
      <c r="AN2445" t="s">
        <v>27424</v>
      </c>
      <c r="AO2445" s="18">
        <v>44470</v>
      </c>
      <c r="CC2445" t="s">
        <v>4607</v>
      </c>
      <c r="CD2445">
        <v>1</v>
      </c>
      <c r="CN2445" t="s">
        <v>4530</v>
      </c>
      <c r="CP2445" t="s">
        <v>27425</v>
      </c>
    </row>
    <row r="2446" spans="1:99" x14ac:dyDescent="0.2">
      <c r="A2446" s="21" t="s">
        <v>27426</v>
      </c>
      <c r="B2446" t="s">
        <v>27427</v>
      </c>
      <c r="C2446" s="16">
        <v>42736</v>
      </c>
      <c r="D2446" t="s">
        <v>4501</v>
      </c>
      <c r="E2446" t="s">
        <v>4477</v>
      </c>
      <c r="G2446" t="s">
        <v>27428</v>
      </c>
      <c r="H2446" t="s">
        <v>4503</v>
      </c>
      <c r="J2446" t="s">
        <v>23096</v>
      </c>
      <c r="K2446" t="s">
        <v>8218</v>
      </c>
      <c r="L2446" t="s">
        <v>27429</v>
      </c>
      <c r="M2446">
        <v>234.185</v>
      </c>
      <c r="N2446" t="s">
        <v>4484</v>
      </c>
      <c r="S2446" t="s">
        <v>4485</v>
      </c>
      <c r="T2446" t="s">
        <v>27430</v>
      </c>
      <c r="AO2446" s="18">
        <v>44470</v>
      </c>
      <c r="CN2446" t="s">
        <v>4530</v>
      </c>
      <c r="CP2446" t="s">
        <v>6368</v>
      </c>
      <c r="CT2446">
        <v>2</v>
      </c>
    </row>
    <row r="2447" spans="1:99" x14ac:dyDescent="0.2">
      <c r="A2447" s="21" t="s">
        <v>27431</v>
      </c>
      <c r="B2447" t="s">
        <v>27432</v>
      </c>
      <c r="G2447" t="s">
        <v>27433</v>
      </c>
      <c r="H2447" t="s">
        <v>4503</v>
      </c>
      <c r="J2447" t="s">
        <v>135</v>
      </c>
      <c r="K2447" t="s">
        <v>4506</v>
      </c>
      <c r="L2447" t="s">
        <v>27434</v>
      </c>
      <c r="M2447">
        <v>235.483</v>
      </c>
      <c r="N2447" t="s">
        <v>4484</v>
      </c>
      <c r="S2447" t="s">
        <v>4485</v>
      </c>
      <c r="T2447" t="s">
        <v>27435</v>
      </c>
      <c r="U2447" t="s">
        <v>27436</v>
      </c>
      <c r="V2447" t="s">
        <v>27437</v>
      </c>
      <c r="W2447" t="s">
        <v>27438</v>
      </c>
      <c r="X2447" t="s">
        <v>27439</v>
      </c>
      <c r="Y2447" t="s">
        <v>27440</v>
      </c>
      <c r="AM2447">
        <v>1</v>
      </c>
      <c r="AN2447" t="s">
        <v>27441</v>
      </c>
      <c r="AO2447" s="18">
        <v>44470</v>
      </c>
      <c r="CC2447" t="s">
        <v>5151</v>
      </c>
      <c r="CD2447">
        <v>1</v>
      </c>
      <c r="CP2447" t="s">
        <v>4555</v>
      </c>
    </row>
    <row r="2448" spans="1:99" x14ac:dyDescent="0.2">
      <c r="A2448" s="21" t="s">
        <v>27442</v>
      </c>
      <c r="B2448" t="s">
        <v>27443</v>
      </c>
      <c r="C2448" s="16">
        <v>42622</v>
      </c>
      <c r="D2448" t="s">
        <v>4476</v>
      </c>
      <c r="G2448" t="s">
        <v>27444</v>
      </c>
      <c r="H2448" t="s">
        <v>4503</v>
      </c>
      <c r="J2448" t="s">
        <v>57</v>
      </c>
      <c r="K2448" t="s">
        <v>4506</v>
      </c>
      <c r="L2448" t="s">
        <v>27445</v>
      </c>
      <c r="M2448">
        <v>236.423</v>
      </c>
      <c r="N2448" t="s">
        <v>4484</v>
      </c>
      <c r="S2448" t="s">
        <v>4485</v>
      </c>
      <c r="T2448" t="s">
        <v>27446</v>
      </c>
      <c r="U2448" t="s">
        <v>27447</v>
      </c>
      <c r="W2448" t="s">
        <v>27448</v>
      </c>
      <c r="X2448" t="s">
        <v>27449</v>
      </c>
      <c r="Z2448">
        <v>8</v>
      </c>
      <c r="AO2448" s="18">
        <v>44470</v>
      </c>
      <c r="CP2448" t="s">
        <v>4555</v>
      </c>
    </row>
    <row r="2449" spans="1:99" x14ac:dyDescent="0.2">
      <c r="A2449" s="21" t="s">
        <v>27450</v>
      </c>
      <c r="B2449" t="s">
        <v>27451</v>
      </c>
      <c r="C2449" s="16">
        <v>44068</v>
      </c>
      <c r="D2449" t="s">
        <v>4476</v>
      </c>
      <c r="G2449" t="s">
        <v>27452</v>
      </c>
      <c r="H2449" t="s">
        <v>4503</v>
      </c>
      <c r="J2449" t="s">
        <v>27453</v>
      </c>
      <c r="K2449" t="s">
        <v>4506</v>
      </c>
      <c r="L2449" t="s">
        <v>27454</v>
      </c>
      <c r="M2449">
        <v>237.65799999999999</v>
      </c>
      <c r="N2449" t="s">
        <v>4484</v>
      </c>
      <c r="S2449" t="s">
        <v>4485</v>
      </c>
      <c r="T2449" t="s">
        <v>27455</v>
      </c>
      <c r="U2449" t="s">
        <v>27456</v>
      </c>
      <c r="W2449" t="s">
        <v>27457</v>
      </c>
      <c r="X2449" t="s">
        <v>27458</v>
      </c>
      <c r="AM2449">
        <v>1</v>
      </c>
      <c r="AN2449" t="s">
        <v>27459</v>
      </c>
      <c r="AO2449" s="18">
        <v>44470</v>
      </c>
      <c r="CP2449" t="s">
        <v>14471</v>
      </c>
    </row>
    <row r="2450" spans="1:99" x14ac:dyDescent="0.2">
      <c r="A2450" s="21" t="s">
        <v>27460</v>
      </c>
      <c r="B2450" t="s">
        <v>27461</v>
      </c>
      <c r="C2450" s="16">
        <v>43160</v>
      </c>
      <c r="D2450" t="s">
        <v>4546</v>
      </c>
      <c r="H2450" t="s">
        <v>4503</v>
      </c>
      <c r="J2450" t="s">
        <v>1501</v>
      </c>
      <c r="K2450" t="s">
        <v>5704</v>
      </c>
      <c r="L2450" t="s">
        <v>27462</v>
      </c>
      <c r="M2450">
        <v>237.702</v>
      </c>
      <c r="N2450" t="s">
        <v>4484</v>
      </c>
      <c r="S2450" t="s">
        <v>4485</v>
      </c>
      <c r="T2450" t="s">
        <v>27463</v>
      </c>
      <c r="U2450" t="s">
        <v>27464</v>
      </c>
      <c r="V2450" t="s">
        <v>27465</v>
      </c>
      <c r="W2450" t="s">
        <v>27466</v>
      </c>
      <c r="X2450" t="s">
        <v>27467</v>
      </c>
      <c r="Y2450">
        <v>6688093669</v>
      </c>
      <c r="AM2450">
        <v>1</v>
      </c>
      <c r="AN2450" t="s">
        <v>27468</v>
      </c>
      <c r="AO2450" s="18">
        <v>44470</v>
      </c>
      <c r="CN2450" t="s">
        <v>4530</v>
      </c>
      <c r="CP2450" t="s">
        <v>4555</v>
      </c>
    </row>
    <row r="2451" spans="1:99" x14ac:dyDescent="0.2">
      <c r="A2451" s="21" t="s">
        <v>27469</v>
      </c>
      <c r="B2451" t="s">
        <v>27470</v>
      </c>
      <c r="C2451" s="16">
        <v>43831</v>
      </c>
      <c r="D2451" t="s">
        <v>4501</v>
      </c>
      <c r="G2451" t="s">
        <v>27471</v>
      </c>
      <c r="H2451" t="s">
        <v>4503</v>
      </c>
      <c r="J2451" t="s">
        <v>57</v>
      </c>
      <c r="K2451" t="s">
        <v>4506</v>
      </c>
      <c r="L2451" t="s">
        <v>27472</v>
      </c>
      <c r="M2451">
        <v>238.066</v>
      </c>
      <c r="N2451" t="s">
        <v>4484</v>
      </c>
      <c r="S2451" t="s">
        <v>4485</v>
      </c>
      <c r="T2451" t="s">
        <v>27473</v>
      </c>
      <c r="U2451" t="s">
        <v>27474</v>
      </c>
      <c r="W2451" t="s">
        <v>27475</v>
      </c>
      <c r="X2451" t="s">
        <v>27476</v>
      </c>
      <c r="AO2451" s="18">
        <v>44470</v>
      </c>
      <c r="CP2451" t="s">
        <v>4555</v>
      </c>
    </row>
    <row r="2452" spans="1:99" x14ac:dyDescent="0.2">
      <c r="A2452" s="21" t="s">
        <v>27477</v>
      </c>
      <c r="B2452" t="s">
        <v>27478</v>
      </c>
      <c r="C2452" s="16">
        <v>42005</v>
      </c>
      <c r="D2452" t="s">
        <v>4501</v>
      </c>
      <c r="F2452" t="s">
        <v>77</v>
      </c>
      <c r="G2452" t="s">
        <v>27479</v>
      </c>
      <c r="H2452" t="s">
        <v>4503</v>
      </c>
      <c r="J2452" t="s">
        <v>1550</v>
      </c>
      <c r="K2452" t="s">
        <v>27480</v>
      </c>
      <c r="L2452" t="s">
        <v>27481</v>
      </c>
      <c r="M2452">
        <v>239.08500000000001</v>
      </c>
      <c r="N2452" t="s">
        <v>4484</v>
      </c>
      <c r="S2452" t="s">
        <v>4485</v>
      </c>
      <c r="T2452" t="s">
        <v>27482</v>
      </c>
      <c r="U2452" t="s">
        <v>27483</v>
      </c>
      <c r="V2452" t="s">
        <v>27484</v>
      </c>
      <c r="W2452" t="s">
        <v>27485</v>
      </c>
      <c r="X2452" t="s">
        <v>27486</v>
      </c>
      <c r="AO2452" s="18">
        <v>44470</v>
      </c>
      <c r="CN2452" t="s">
        <v>4530</v>
      </c>
      <c r="CP2452" t="s">
        <v>5196</v>
      </c>
    </row>
    <row r="2453" spans="1:99" x14ac:dyDescent="0.2">
      <c r="A2453" s="21" t="s">
        <v>27487</v>
      </c>
      <c r="B2453" t="s">
        <v>27488</v>
      </c>
      <c r="C2453" s="16">
        <v>41640</v>
      </c>
      <c r="D2453" t="s">
        <v>4501</v>
      </c>
      <c r="F2453" t="s">
        <v>53</v>
      </c>
      <c r="G2453" t="s">
        <v>27489</v>
      </c>
      <c r="H2453" t="s">
        <v>4503</v>
      </c>
      <c r="J2453" t="s">
        <v>27490</v>
      </c>
      <c r="K2453" t="s">
        <v>15342</v>
      </c>
      <c r="L2453" t="s">
        <v>27491</v>
      </c>
      <c r="M2453">
        <v>239.20400000000001</v>
      </c>
      <c r="N2453" t="s">
        <v>4484</v>
      </c>
      <c r="S2453" t="s">
        <v>4485</v>
      </c>
      <c r="T2453" t="s">
        <v>27492</v>
      </c>
      <c r="U2453" t="s">
        <v>27493</v>
      </c>
      <c r="V2453" t="s">
        <v>27494</v>
      </c>
      <c r="W2453" t="s">
        <v>27495</v>
      </c>
      <c r="X2453" t="s">
        <v>27496</v>
      </c>
      <c r="Y2453">
        <v>33491056447</v>
      </c>
      <c r="AM2453">
        <v>1</v>
      </c>
      <c r="AN2453" t="s">
        <v>27497</v>
      </c>
      <c r="AO2453" s="18">
        <v>44470</v>
      </c>
      <c r="CN2453" t="s">
        <v>4530</v>
      </c>
      <c r="CP2453" t="s">
        <v>21932</v>
      </c>
      <c r="CU2453">
        <v>13</v>
      </c>
    </row>
    <row r="2454" spans="1:99" x14ac:dyDescent="0.2">
      <c r="A2454" s="21" t="s">
        <v>27498</v>
      </c>
      <c r="B2454" t="s">
        <v>27499</v>
      </c>
      <c r="C2454" s="16">
        <v>44203</v>
      </c>
      <c r="D2454" t="s">
        <v>4476</v>
      </c>
      <c r="G2454" t="s">
        <v>27500</v>
      </c>
      <c r="H2454" t="s">
        <v>4503</v>
      </c>
      <c r="J2454" t="s">
        <v>27501</v>
      </c>
      <c r="K2454" t="s">
        <v>27502</v>
      </c>
      <c r="L2454" t="s">
        <v>27503</v>
      </c>
      <c r="M2454">
        <v>239.33799999999999</v>
      </c>
      <c r="N2454" t="s">
        <v>4484</v>
      </c>
      <c r="S2454" t="s">
        <v>4485</v>
      </c>
      <c r="T2454" t="s">
        <v>27504</v>
      </c>
      <c r="U2454" t="s">
        <v>27505</v>
      </c>
      <c r="V2454" t="s">
        <v>27506</v>
      </c>
      <c r="W2454" t="s">
        <v>27507</v>
      </c>
      <c r="X2454" t="s">
        <v>27508</v>
      </c>
      <c r="Z2454">
        <v>12</v>
      </c>
      <c r="AM2454">
        <v>1</v>
      </c>
      <c r="AN2454" t="s">
        <v>27509</v>
      </c>
      <c r="AO2454" s="18">
        <v>44470</v>
      </c>
      <c r="CN2454" t="s">
        <v>4530</v>
      </c>
      <c r="CP2454" t="s">
        <v>27510</v>
      </c>
    </row>
    <row r="2455" spans="1:99" x14ac:dyDescent="0.2">
      <c r="A2455" s="21" t="s">
        <v>27511</v>
      </c>
      <c r="B2455" t="s">
        <v>27512</v>
      </c>
      <c r="C2455" s="16">
        <v>43313</v>
      </c>
      <c r="D2455" t="s">
        <v>4476</v>
      </c>
      <c r="G2455" t="s">
        <v>27513</v>
      </c>
      <c r="H2455" t="s">
        <v>4503</v>
      </c>
      <c r="J2455" t="s">
        <v>1417</v>
      </c>
      <c r="K2455" t="s">
        <v>4506</v>
      </c>
      <c r="L2455" t="s">
        <v>27514</v>
      </c>
      <c r="M2455">
        <v>239.41900000000001</v>
      </c>
      <c r="N2455" t="s">
        <v>4484</v>
      </c>
      <c r="S2455" t="s">
        <v>4485</v>
      </c>
      <c r="T2455" t="s">
        <v>27515</v>
      </c>
      <c r="U2455" t="s">
        <v>27516</v>
      </c>
      <c r="V2455" t="s">
        <v>27517</v>
      </c>
      <c r="W2455" t="s">
        <v>27518</v>
      </c>
      <c r="X2455" t="s">
        <v>27519</v>
      </c>
      <c r="AM2455">
        <v>3</v>
      </c>
      <c r="AN2455" t="s">
        <v>27520</v>
      </c>
      <c r="AO2455" s="18">
        <v>44470</v>
      </c>
      <c r="CP2455" t="s">
        <v>4555</v>
      </c>
    </row>
    <row r="2456" spans="1:99" x14ac:dyDescent="0.2">
      <c r="A2456" s="21" t="s">
        <v>27521</v>
      </c>
      <c r="B2456" t="s">
        <v>27522</v>
      </c>
      <c r="C2456" s="16">
        <v>44294</v>
      </c>
      <c r="D2456" t="s">
        <v>4476</v>
      </c>
      <c r="G2456" t="s">
        <v>27523</v>
      </c>
      <c r="H2456" t="s">
        <v>4503</v>
      </c>
      <c r="J2456" t="s">
        <v>27524</v>
      </c>
      <c r="K2456" t="s">
        <v>4808</v>
      </c>
      <c r="L2456" t="s">
        <v>27525</v>
      </c>
      <c r="M2456">
        <v>240.215</v>
      </c>
      <c r="N2456" t="s">
        <v>4484</v>
      </c>
      <c r="S2456" t="s">
        <v>4485</v>
      </c>
      <c r="T2456" t="s">
        <v>27526</v>
      </c>
      <c r="U2456" t="s">
        <v>27527</v>
      </c>
      <c r="W2456" t="s">
        <v>27528</v>
      </c>
      <c r="X2456" t="s">
        <v>27529</v>
      </c>
      <c r="AM2456">
        <v>2</v>
      </c>
      <c r="AN2456" t="s">
        <v>27530</v>
      </c>
      <c r="AO2456" s="18">
        <v>44470</v>
      </c>
      <c r="CP2456" t="s">
        <v>21509</v>
      </c>
    </row>
    <row r="2457" spans="1:99" x14ac:dyDescent="0.2">
      <c r="A2457" s="21" t="s">
        <v>27531</v>
      </c>
      <c r="B2457" t="s">
        <v>27532</v>
      </c>
      <c r="C2457" s="16">
        <v>40086</v>
      </c>
      <c r="D2457" t="s">
        <v>4476</v>
      </c>
      <c r="G2457" t="s">
        <v>27533</v>
      </c>
      <c r="H2457" t="s">
        <v>4503</v>
      </c>
      <c r="J2457" t="s">
        <v>27534</v>
      </c>
      <c r="K2457" t="s">
        <v>8031</v>
      </c>
      <c r="L2457" t="s">
        <v>27535</v>
      </c>
      <c r="M2457">
        <v>240.31200000000001</v>
      </c>
      <c r="N2457" t="s">
        <v>4484</v>
      </c>
      <c r="S2457" t="s">
        <v>4485</v>
      </c>
      <c r="T2457" t="s">
        <v>27536</v>
      </c>
      <c r="U2457" t="s">
        <v>27537</v>
      </c>
      <c r="V2457" t="s">
        <v>27538</v>
      </c>
      <c r="W2457" t="s">
        <v>27539</v>
      </c>
      <c r="X2457" t="s">
        <v>27540</v>
      </c>
      <c r="Z2457">
        <v>5</v>
      </c>
      <c r="AB2457" t="s">
        <v>10185</v>
      </c>
      <c r="AC2457" t="s">
        <v>5814</v>
      </c>
      <c r="AD2457">
        <v>1</v>
      </c>
      <c r="AE2457">
        <v>1</v>
      </c>
      <c r="AF2457">
        <v>1</v>
      </c>
      <c r="AJ2457" t="s">
        <v>21126</v>
      </c>
      <c r="AK2457" s="16">
        <v>43626</v>
      </c>
      <c r="AL2457">
        <v>24</v>
      </c>
      <c r="AM2457">
        <v>2</v>
      </c>
      <c r="AN2457" t="s">
        <v>27541</v>
      </c>
      <c r="AO2457" s="18">
        <v>44470</v>
      </c>
      <c r="CN2457" t="s">
        <v>4530</v>
      </c>
      <c r="CP2457" t="s">
        <v>27542</v>
      </c>
      <c r="CU2457">
        <v>22</v>
      </c>
    </row>
    <row r="2458" spans="1:99" x14ac:dyDescent="0.2">
      <c r="A2458" s="21" t="s">
        <v>27543</v>
      </c>
      <c r="B2458" t="s">
        <v>27544</v>
      </c>
      <c r="C2458" s="16">
        <v>43866</v>
      </c>
      <c r="D2458" t="s">
        <v>4476</v>
      </c>
      <c r="G2458" t="s">
        <v>27545</v>
      </c>
      <c r="H2458" t="s">
        <v>4503</v>
      </c>
      <c r="J2458" t="s">
        <v>27546</v>
      </c>
      <c r="K2458" t="s">
        <v>5897</v>
      </c>
      <c r="L2458" t="s">
        <v>27547</v>
      </c>
      <c r="M2458">
        <v>240.64099999999999</v>
      </c>
      <c r="N2458" t="s">
        <v>4484</v>
      </c>
      <c r="S2458" t="s">
        <v>4485</v>
      </c>
      <c r="T2458" t="s">
        <v>27548</v>
      </c>
      <c r="U2458" t="s">
        <v>27549</v>
      </c>
      <c r="V2458" t="s">
        <v>27550</v>
      </c>
      <c r="W2458" t="s">
        <v>27551</v>
      </c>
      <c r="X2458" t="s">
        <v>27552</v>
      </c>
      <c r="Y2458">
        <v>46724008172</v>
      </c>
      <c r="AM2458">
        <v>1</v>
      </c>
      <c r="AN2458" t="s">
        <v>27553</v>
      </c>
      <c r="AO2458" s="18">
        <v>44470</v>
      </c>
      <c r="CF2458">
        <v>0</v>
      </c>
      <c r="CG2458">
        <v>0</v>
      </c>
      <c r="CI2458" t="s">
        <v>4594</v>
      </c>
    </row>
    <row r="2459" spans="1:99" x14ac:dyDescent="0.2">
      <c r="A2459" s="21" t="s">
        <v>27554</v>
      </c>
      <c r="B2459" t="s">
        <v>27555</v>
      </c>
      <c r="C2459" s="16">
        <v>42005</v>
      </c>
      <c r="D2459" t="s">
        <v>4501</v>
      </c>
      <c r="F2459" t="s">
        <v>53</v>
      </c>
      <c r="G2459" t="s">
        <v>27556</v>
      </c>
      <c r="H2459" t="s">
        <v>4503</v>
      </c>
      <c r="J2459" t="s">
        <v>73</v>
      </c>
      <c r="K2459" t="s">
        <v>5500</v>
      </c>
      <c r="L2459" t="s">
        <v>27557</v>
      </c>
      <c r="M2459">
        <v>242.84100000000001</v>
      </c>
      <c r="N2459" t="s">
        <v>4484</v>
      </c>
      <c r="S2459" t="s">
        <v>4485</v>
      </c>
      <c r="T2459" t="s">
        <v>27558</v>
      </c>
      <c r="U2459" t="s">
        <v>27559</v>
      </c>
      <c r="V2459" t="s">
        <v>27560</v>
      </c>
      <c r="X2459" t="s">
        <v>27561</v>
      </c>
      <c r="Y2459">
        <v>34932200080</v>
      </c>
      <c r="AO2459" s="18">
        <v>44470</v>
      </c>
      <c r="CN2459" t="s">
        <v>4530</v>
      </c>
      <c r="CP2459" t="s">
        <v>4555</v>
      </c>
    </row>
    <row r="2460" spans="1:99" x14ac:dyDescent="0.2">
      <c r="A2460" s="21" t="s">
        <v>27562</v>
      </c>
      <c r="B2460" t="s">
        <v>27563</v>
      </c>
      <c r="C2460" s="16">
        <v>40909</v>
      </c>
      <c r="D2460" t="s">
        <v>4501</v>
      </c>
      <c r="E2460" t="s">
        <v>4477</v>
      </c>
      <c r="G2460" t="s">
        <v>27564</v>
      </c>
      <c r="H2460" t="s">
        <v>4503</v>
      </c>
      <c r="J2460" t="s">
        <v>1992</v>
      </c>
      <c r="K2460" t="s">
        <v>6059</v>
      </c>
      <c r="L2460" t="s">
        <v>27565</v>
      </c>
      <c r="M2460">
        <v>244.00800000000001</v>
      </c>
      <c r="N2460" t="s">
        <v>4484</v>
      </c>
      <c r="S2460" t="s">
        <v>4485</v>
      </c>
      <c r="T2460" t="s">
        <v>27566</v>
      </c>
      <c r="V2460" t="s">
        <v>27567</v>
      </c>
      <c r="W2460" t="s">
        <v>27568</v>
      </c>
      <c r="X2460" t="s">
        <v>27569</v>
      </c>
      <c r="Y2460">
        <v>48225236787</v>
      </c>
      <c r="AB2460" t="s">
        <v>5882</v>
      </c>
      <c r="AC2460" t="s">
        <v>27570</v>
      </c>
      <c r="AD2460">
        <v>1</v>
      </c>
      <c r="AE2460">
        <v>1</v>
      </c>
      <c r="AF2460">
        <v>1</v>
      </c>
      <c r="AM2460">
        <v>2</v>
      </c>
      <c r="AN2460" t="s">
        <v>27571</v>
      </c>
      <c r="AO2460" s="18">
        <v>44470</v>
      </c>
      <c r="CN2460" t="s">
        <v>4530</v>
      </c>
      <c r="CP2460" t="s">
        <v>4739</v>
      </c>
      <c r="CT2460">
        <v>1</v>
      </c>
    </row>
    <row r="2461" spans="1:99" x14ac:dyDescent="0.2">
      <c r="A2461" s="21" t="s">
        <v>27572</v>
      </c>
      <c r="B2461" t="s">
        <v>27573</v>
      </c>
      <c r="C2461" s="16">
        <v>39609</v>
      </c>
      <c r="D2461" t="s">
        <v>4476</v>
      </c>
      <c r="G2461" t="s">
        <v>27574</v>
      </c>
      <c r="H2461" t="s">
        <v>4503</v>
      </c>
      <c r="J2461" t="s">
        <v>8581</v>
      </c>
      <c r="K2461" t="s">
        <v>4506</v>
      </c>
      <c r="L2461" t="s">
        <v>27575</v>
      </c>
      <c r="M2461">
        <v>244.10900000000001</v>
      </c>
      <c r="N2461" t="s">
        <v>4484</v>
      </c>
      <c r="S2461" t="s">
        <v>4485</v>
      </c>
      <c r="T2461" t="s">
        <v>27576</v>
      </c>
      <c r="U2461" t="s">
        <v>27577</v>
      </c>
      <c r="V2461" t="s">
        <v>27578</v>
      </c>
      <c r="W2461" t="s">
        <v>27579</v>
      </c>
      <c r="X2461" t="s">
        <v>27580</v>
      </c>
      <c r="Y2461" t="s">
        <v>27581</v>
      </c>
      <c r="Z2461">
        <v>132</v>
      </c>
      <c r="AM2461">
        <v>2</v>
      </c>
      <c r="AN2461" t="s">
        <v>27582</v>
      </c>
      <c r="AO2461" s="18">
        <v>44470</v>
      </c>
      <c r="CP2461" t="s">
        <v>4716</v>
      </c>
    </row>
    <row r="2462" spans="1:99" x14ac:dyDescent="0.2">
      <c r="A2462" s="21" t="s">
        <v>27583</v>
      </c>
      <c r="B2462" t="s">
        <v>27584</v>
      </c>
      <c r="C2462" s="16">
        <v>44166</v>
      </c>
      <c r="D2462" t="s">
        <v>4546</v>
      </c>
      <c r="G2462" t="s">
        <v>27585</v>
      </c>
      <c r="H2462" t="s">
        <v>4503</v>
      </c>
      <c r="J2462" t="s">
        <v>27586</v>
      </c>
      <c r="K2462" t="s">
        <v>5041</v>
      </c>
      <c r="L2462" t="s">
        <v>27585</v>
      </c>
      <c r="M2462">
        <v>245.053</v>
      </c>
      <c r="N2462" t="s">
        <v>4484</v>
      </c>
      <c r="S2462" t="s">
        <v>4485</v>
      </c>
      <c r="T2462" t="s">
        <v>27587</v>
      </c>
      <c r="U2462" t="s">
        <v>27588</v>
      </c>
      <c r="V2462" t="s">
        <v>27589</v>
      </c>
      <c r="W2462" t="s">
        <v>27590</v>
      </c>
      <c r="X2462" t="s">
        <v>27591</v>
      </c>
      <c r="AM2462">
        <v>2</v>
      </c>
      <c r="AN2462" t="s">
        <v>27592</v>
      </c>
      <c r="AO2462" s="18">
        <v>44470</v>
      </c>
      <c r="CN2462" t="s">
        <v>4530</v>
      </c>
      <c r="CP2462" t="s">
        <v>4969</v>
      </c>
    </row>
    <row r="2463" spans="1:99" x14ac:dyDescent="0.2">
      <c r="A2463" s="21" t="s">
        <v>27593</v>
      </c>
      <c r="B2463" t="s">
        <v>27594</v>
      </c>
      <c r="C2463" s="16">
        <v>43466</v>
      </c>
      <c r="D2463" t="s">
        <v>4476</v>
      </c>
      <c r="F2463" t="s">
        <v>53</v>
      </c>
      <c r="H2463" t="s">
        <v>4503</v>
      </c>
      <c r="J2463" t="s">
        <v>7267</v>
      </c>
      <c r="K2463" t="s">
        <v>4587</v>
      </c>
      <c r="L2463" t="s">
        <v>27595</v>
      </c>
      <c r="M2463">
        <v>245.221</v>
      </c>
      <c r="N2463" t="s">
        <v>4484</v>
      </c>
      <c r="S2463" t="s">
        <v>4485</v>
      </c>
      <c r="T2463" t="s">
        <v>27596</v>
      </c>
      <c r="U2463" t="s">
        <v>27597</v>
      </c>
      <c r="W2463" t="s">
        <v>27598</v>
      </c>
      <c r="X2463" t="s">
        <v>27599</v>
      </c>
      <c r="AO2463" s="18">
        <v>44470</v>
      </c>
      <c r="CN2463" t="s">
        <v>5008</v>
      </c>
      <c r="CP2463" t="s">
        <v>4679</v>
      </c>
    </row>
    <row r="2464" spans="1:99" x14ac:dyDescent="0.2">
      <c r="A2464" s="21" t="s">
        <v>27600</v>
      </c>
      <c r="B2464" t="s">
        <v>27601</v>
      </c>
      <c r="C2464" s="16">
        <v>40544</v>
      </c>
      <c r="D2464" t="s">
        <v>4501</v>
      </c>
      <c r="F2464" t="s">
        <v>53</v>
      </c>
      <c r="G2464" t="s">
        <v>27602</v>
      </c>
      <c r="H2464" t="s">
        <v>4503</v>
      </c>
      <c r="J2464" t="s">
        <v>3095</v>
      </c>
      <c r="K2464" t="s">
        <v>5586</v>
      </c>
      <c r="L2464" t="s">
        <v>27603</v>
      </c>
      <c r="M2464">
        <v>246.654</v>
      </c>
      <c r="N2464" t="s">
        <v>4484</v>
      </c>
      <c r="S2464" t="s">
        <v>4485</v>
      </c>
      <c r="T2464" t="s">
        <v>27604</v>
      </c>
      <c r="U2464" t="s">
        <v>27605</v>
      </c>
      <c r="V2464" t="s">
        <v>27606</v>
      </c>
      <c r="X2464" t="s">
        <v>27607</v>
      </c>
      <c r="Z2464">
        <v>1</v>
      </c>
      <c r="AM2464">
        <v>1</v>
      </c>
      <c r="AN2464" t="s">
        <v>27608</v>
      </c>
      <c r="AO2464" s="18">
        <v>44470</v>
      </c>
      <c r="CC2464" t="s">
        <v>4607</v>
      </c>
      <c r="CD2464">
        <v>1</v>
      </c>
      <c r="CN2464" t="s">
        <v>4530</v>
      </c>
      <c r="CP2464" t="s">
        <v>4555</v>
      </c>
      <c r="CU2464">
        <v>15</v>
      </c>
    </row>
    <row r="2465" spans="1:99" x14ac:dyDescent="0.2">
      <c r="A2465" s="21" t="s">
        <v>27609</v>
      </c>
      <c r="B2465" t="s">
        <v>27610</v>
      </c>
      <c r="C2465" s="16">
        <v>43374</v>
      </c>
      <c r="D2465" t="s">
        <v>4476</v>
      </c>
      <c r="G2465" t="s">
        <v>27611</v>
      </c>
      <c r="H2465" t="s">
        <v>4503</v>
      </c>
      <c r="J2465" t="s">
        <v>57</v>
      </c>
      <c r="K2465" t="s">
        <v>4808</v>
      </c>
      <c r="L2465" t="s">
        <v>27612</v>
      </c>
      <c r="M2465">
        <v>246.65700000000001</v>
      </c>
      <c r="N2465" t="s">
        <v>4484</v>
      </c>
      <c r="S2465" t="s">
        <v>4485</v>
      </c>
      <c r="T2465" t="s">
        <v>27613</v>
      </c>
      <c r="U2465" t="s">
        <v>27614</v>
      </c>
      <c r="V2465" t="s">
        <v>27615</v>
      </c>
      <c r="W2465" t="s">
        <v>27616</v>
      </c>
      <c r="X2465" t="s">
        <v>27617</v>
      </c>
      <c r="Y2465" t="s">
        <v>27618</v>
      </c>
      <c r="Z2465">
        <v>39</v>
      </c>
      <c r="AM2465">
        <v>2</v>
      </c>
      <c r="AN2465" t="s">
        <v>27619</v>
      </c>
      <c r="AO2465" s="18">
        <v>44470</v>
      </c>
      <c r="CP2465" t="s">
        <v>4555</v>
      </c>
    </row>
    <row r="2466" spans="1:99" x14ac:dyDescent="0.2">
      <c r="A2466" s="21" t="s">
        <v>27620</v>
      </c>
      <c r="B2466" t="s">
        <v>27621</v>
      </c>
      <c r="C2466" s="16">
        <v>42917</v>
      </c>
      <c r="D2466" t="s">
        <v>4476</v>
      </c>
      <c r="G2466" t="s">
        <v>27622</v>
      </c>
      <c r="H2466" t="s">
        <v>4503</v>
      </c>
      <c r="J2466" t="s">
        <v>27623</v>
      </c>
      <c r="K2466" t="s">
        <v>4654</v>
      </c>
      <c r="L2466" t="s">
        <v>27624</v>
      </c>
      <c r="M2466">
        <v>247.69</v>
      </c>
      <c r="N2466" t="s">
        <v>4484</v>
      </c>
      <c r="S2466" t="s">
        <v>4485</v>
      </c>
      <c r="T2466" t="s">
        <v>27625</v>
      </c>
      <c r="U2466" t="s">
        <v>27626</v>
      </c>
      <c r="V2466" t="s">
        <v>27627</v>
      </c>
      <c r="W2466" t="s">
        <v>27628</v>
      </c>
      <c r="X2466" t="s">
        <v>27629</v>
      </c>
      <c r="AM2466">
        <v>2</v>
      </c>
      <c r="AN2466" t="s">
        <v>27630</v>
      </c>
      <c r="AO2466" s="18">
        <v>44470</v>
      </c>
      <c r="CC2466" t="s">
        <v>4607</v>
      </c>
      <c r="CD2466">
        <v>1</v>
      </c>
      <c r="CP2466" t="s">
        <v>5529</v>
      </c>
    </row>
    <row r="2467" spans="1:99" x14ac:dyDescent="0.2">
      <c r="A2467" s="21" t="s">
        <v>27631</v>
      </c>
      <c r="B2467" t="s">
        <v>27632</v>
      </c>
      <c r="C2467" s="16">
        <v>44217</v>
      </c>
      <c r="D2467" t="s">
        <v>4476</v>
      </c>
      <c r="G2467" t="s">
        <v>27633</v>
      </c>
      <c r="H2467" t="s">
        <v>4503</v>
      </c>
      <c r="J2467" t="s">
        <v>27634</v>
      </c>
      <c r="K2467" t="s">
        <v>8031</v>
      </c>
      <c r="L2467" t="s">
        <v>27635</v>
      </c>
      <c r="M2467">
        <v>248.33699999999999</v>
      </c>
      <c r="N2467" t="s">
        <v>4484</v>
      </c>
      <c r="S2467" t="s">
        <v>4485</v>
      </c>
      <c r="T2467" t="s">
        <v>27636</v>
      </c>
      <c r="U2467" t="s">
        <v>27637</v>
      </c>
      <c r="V2467" t="s">
        <v>27638</v>
      </c>
      <c r="W2467" t="s">
        <v>27639</v>
      </c>
      <c r="X2467" t="s">
        <v>27640</v>
      </c>
      <c r="Y2467" t="s">
        <v>27641</v>
      </c>
      <c r="AM2467">
        <v>2</v>
      </c>
      <c r="AN2467" t="s">
        <v>27642</v>
      </c>
      <c r="AO2467" s="18">
        <v>44470</v>
      </c>
      <c r="CN2467" t="s">
        <v>4530</v>
      </c>
      <c r="CP2467" t="s">
        <v>5816</v>
      </c>
    </row>
    <row r="2468" spans="1:99" x14ac:dyDescent="0.2">
      <c r="A2468" s="21" t="s">
        <v>27643</v>
      </c>
      <c r="B2468" t="s">
        <v>27644</v>
      </c>
      <c r="C2468" s="16">
        <v>43466</v>
      </c>
      <c r="D2468" t="s">
        <v>4501</v>
      </c>
      <c r="G2468" t="s">
        <v>27645</v>
      </c>
      <c r="H2468" t="s">
        <v>4503</v>
      </c>
      <c r="J2468" t="s">
        <v>27646</v>
      </c>
      <c r="K2468" t="s">
        <v>27647</v>
      </c>
      <c r="L2468" t="s">
        <v>27648</v>
      </c>
      <c r="M2468">
        <v>248.42599999999999</v>
      </c>
      <c r="N2468" t="s">
        <v>4484</v>
      </c>
      <c r="S2468" t="s">
        <v>4485</v>
      </c>
      <c r="T2468" t="s">
        <v>27649</v>
      </c>
      <c r="U2468" t="s">
        <v>27650</v>
      </c>
      <c r="V2468" t="s">
        <v>27651</v>
      </c>
      <c r="W2468" t="s">
        <v>27652</v>
      </c>
      <c r="X2468" t="s">
        <v>27653</v>
      </c>
      <c r="AM2468">
        <v>2</v>
      </c>
      <c r="AN2468" t="s">
        <v>27654</v>
      </c>
      <c r="AO2468" s="18">
        <v>44470</v>
      </c>
      <c r="CN2468" t="s">
        <v>4530</v>
      </c>
      <c r="CP2468" t="s">
        <v>6782</v>
      </c>
    </row>
    <row r="2469" spans="1:99" x14ac:dyDescent="0.2">
      <c r="A2469" s="21" t="s">
        <v>27655</v>
      </c>
      <c r="B2469" t="s">
        <v>27656</v>
      </c>
      <c r="C2469" s="16">
        <v>44033</v>
      </c>
      <c r="D2469" t="s">
        <v>4476</v>
      </c>
      <c r="G2469" t="s">
        <v>27657</v>
      </c>
      <c r="H2469" t="s">
        <v>4503</v>
      </c>
      <c r="J2469" t="s">
        <v>27658</v>
      </c>
      <c r="K2469" t="s">
        <v>4482</v>
      </c>
      <c r="L2469" t="s">
        <v>27659</v>
      </c>
      <c r="M2469">
        <v>248.98500000000001</v>
      </c>
      <c r="N2469" t="s">
        <v>4484</v>
      </c>
      <c r="S2469" t="s">
        <v>4485</v>
      </c>
      <c r="T2469" t="s">
        <v>27660</v>
      </c>
      <c r="U2469" t="s">
        <v>27661</v>
      </c>
      <c r="V2469" t="s">
        <v>27662</v>
      </c>
      <c r="W2469" t="s">
        <v>27663</v>
      </c>
      <c r="X2469" t="s">
        <v>27664</v>
      </c>
      <c r="AM2469">
        <v>1</v>
      </c>
      <c r="AN2469" t="s">
        <v>27665</v>
      </c>
      <c r="AO2469" s="18">
        <v>44470</v>
      </c>
      <c r="CN2469" t="s">
        <v>4530</v>
      </c>
      <c r="CP2469" t="s">
        <v>27666</v>
      </c>
    </row>
    <row r="2470" spans="1:99" x14ac:dyDescent="0.2">
      <c r="A2470" s="21" t="s">
        <v>27667</v>
      </c>
      <c r="B2470" t="s">
        <v>27668</v>
      </c>
      <c r="C2470" s="16">
        <v>43009</v>
      </c>
      <c r="D2470" t="s">
        <v>4476</v>
      </c>
      <c r="G2470" t="s">
        <v>27669</v>
      </c>
      <c r="H2470" t="s">
        <v>4503</v>
      </c>
      <c r="J2470" t="s">
        <v>6206</v>
      </c>
      <c r="K2470" t="s">
        <v>4828</v>
      </c>
      <c r="L2470" t="s">
        <v>27670</v>
      </c>
      <c r="M2470">
        <v>249.04599999999999</v>
      </c>
      <c r="N2470" t="s">
        <v>4484</v>
      </c>
      <c r="S2470" t="s">
        <v>4485</v>
      </c>
      <c r="T2470" t="s">
        <v>27671</v>
      </c>
      <c r="U2470" t="s">
        <v>27672</v>
      </c>
      <c r="V2470" t="s">
        <v>27673</v>
      </c>
      <c r="W2470" t="s">
        <v>27674</v>
      </c>
      <c r="X2470" t="s">
        <v>27675</v>
      </c>
      <c r="AM2470">
        <v>2</v>
      </c>
      <c r="AN2470" t="s">
        <v>27676</v>
      </c>
      <c r="AO2470" s="18">
        <v>44470</v>
      </c>
      <c r="CC2470" t="s">
        <v>4607</v>
      </c>
      <c r="CD2470">
        <v>1</v>
      </c>
      <c r="CN2470" t="s">
        <v>4530</v>
      </c>
      <c r="CP2470" t="s">
        <v>4728</v>
      </c>
    </row>
    <row r="2471" spans="1:99" x14ac:dyDescent="0.2">
      <c r="A2471" s="21" t="s">
        <v>27677</v>
      </c>
      <c r="B2471" t="s">
        <v>27678</v>
      </c>
      <c r="C2471" s="16">
        <v>43232</v>
      </c>
      <c r="D2471" t="s">
        <v>4476</v>
      </c>
      <c r="G2471" t="s">
        <v>27679</v>
      </c>
      <c r="H2471" t="s">
        <v>4503</v>
      </c>
      <c r="J2471" t="s">
        <v>27680</v>
      </c>
      <c r="K2471" t="s">
        <v>4506</v>
      </c>
      <c r="L2471" t="s">
        <v>27681</v>
      </c>
      <c r="M2471">
        <v>249.47499999999999</v>
      </c>
      <c r="N2471" t="s">
        <v>4484</v>
      </c>
      <c r="S2471" t="s">
        <v>4485</v>
      </c>
      <c r="T2471" t="s">
        <v>27682</v>
      </c>
      <c r="X2471" t="s">
        <v>27683</v>
      </c>
      <c r="AO2471" s="18">
        <v>44470</v>
      </c>
      <c r="CP2471" t="s">
        <v>4609</v>
      </c>
    </row>
    <row r="2472" spans="1:99" x14ac:dyDescent="0.2">
      <c r="A2472" s="21" t="s">
        <v>27684</v>
      </c>
      <c r="B2472" t="s">
        <v>27685</v>
      </c>
      <c r="C2472" s="16">
        <v>43282</v>
      </c>
      <c r="D2472" t="s">
        <v>4476</v>
      </c>
      <c r="G2472" t="s">
        <v>27686</v>
      </c>
      <c r="H2472" t="s">
        <v>4503</v>
      </c>
      <c r="J2472" t="s">
        <v>7185</v>
      </c>
      <c r="K2472" t="s">
        <v>9702</v>
      </c>
      <c r="L2472" t="s">
        <v>27687</v>
      </c>
      <c r="M2472">
        <v>250.21299999999999</v>
      </c>
      <c r="N2472" t="s">
        <v>4484</v>
      </c>
      <c r="S2472" t="s">
        <v>4485</v>
      </c>
      <c r="T2472" t="s">
        <v>27688</v>
      </c>
      <c r="W2472" t="s">
        <v>27689</v>
      </c>
      <c r="X2472" t="s">
        <v>27690</v>
      </c>
      <c r="Z2472">
        <v>1</v>
      </c>
      <c r="AM2472">
        <v>1</v>
      </c>
      <c r="AN2472" t="s">
        <v>27691</v>
      </c>
      <c r="AO2472" s="18">
        <v>44470</v>
      </c>
      <c r="CP2472" t="s">
        <v>6782</v>
      </c>
      <c r="CU2472">
        <v>15</v>
      </c>
    </row>
    <row r="2473" spans="1:99" x14ac:dyDescent="0.2">
      <c r="A2473" s="21" t="s">
        <v>27692</v>
      </c>
      <c r="B2473" t="s">
        <v>27693</v>
      </c>
      <c r="C2473" s="16">
        <v>43553</v>
      </c>
      <c r="D2473" t="s">
        <v>4476</v>
      </c>
      <c r="G2473" t="s">
        <v>27694</v>
      </c>
      <c r="H2473" t="s">
        <v>4503</v>
      </c>
      <c r="J2473" t="s">
        <v>27695</v>
      </c>
      <c r="K2473" t="s">
        <v>4654</v>
      </c>
      <c r="L2473" t="s">
        <v>27696</v>
      </c>
      <c r="M2473">
        <v>250.32</v>
      </c>
      <c r="N2473" t="s">
        <v>4484</v>
      </c>
      <c r="S2473" t="s">
        <v>4485</v>
      </c>
      <c r="T2473" t="s">
        <v>27697</v>
      </c>
      <c r="W2473" t="s">
        <v>27698</v>
      </c>
      <c r="X2473" t="s">
        <v>27699</v>
      </c>
      <c r="Z2473">
        <v>2</v>
      </c>
      <c r="AM2473">
        <v>1</v>
      </c>
      <c r="AN2473" t="s">
        <v>27700</v>
      </c>
      <c r="AO2473" s="18">
        <v>44470</v>
      </c>
      <c r="CP2473" t="s">
        <v>27701</v>
      </c>
    </row>
    <row r="2474" spans="1:99" x14ac:dyDescent="0.2">
      <c r="A2474" s="21" t="s">
        <v>27702</v>
      </c>
      <c r="B2474" t="s">
        <v>27703</v>
      </c>
      <c r="C2474" s="16">
        <v>43862</v>
      </c>
      <c r="D2474" t="s">
        <v>4476</v>
      </c>
      <c r="G2474" t="s">
        <v>27704</v>
      </c>
      <c r="H2474" t="s">
        <v>4503</v>
      </c>
      <c r="J2474" t="s">
        <v>27705</v>
      </c>
      <c r="K2474" t="s">
        <v>6498</v>
      </c>
      <c r="L2474" t="s">
        <v>27706</v>
      </c>
      <c r="M2474">
        <v>251.02699999999999</v>
      </c>
      <c r="N2474" t="s">
        <v>4484</v>
      </c>
      <c r="S2474" t="s">
        <v>4485</v>
      </c>
      <c r="T2474" t="s">
        <v>27707</v>
      </c>
      <c r="W2474" t="s">
        <v>27708</v>
      </c>
      <c r="X2474" t="s">
        <v>27709</v>
      </c>
      <c r="Y2474">
        <v>420296183190</v>
      </c>
      <c r="AM2474">
        <v>2</v>
      </c>
      <c r="AN2474" t="s">
        <v>27710</v>
      </c>
      <c r="AO2474" s="18">
        <v>44470</v>
      </c>
      <c r="CN2474" t="s">
        <v>4530</v>
      </c>
      <c r="CP2474" t="s">
        <v>6533</v>
      </c>
    </row>
    <row r="2475" spans="1:99" x14ac:dyDescent="0.2">
      <c r="A2475" s="21" t="s">
        <v>27711</v>
      </c>
      <c r="B2475" t="s">
        <v>27712</v>
      </c>
      <c r="C2475" s="16">
        <v>40909</v>
      </c>
      <c r="D2475" t="s">
        <v>4501</v>
      </c>
      <c r="F2475" t="s">
        <v>77</v>
      </c>
      <c r="G2475" t="s">
        <v>27713</v>
      </c>
      <c r="H2475" t="s">
        <v>4503</v>
      </c>
      <c r="J2475" t="s">
        <v>27714</v>
      </c>
      <c r="K2475" t="s">
        <v>4482</v>
      </c>
      <c r="L2475" t="s">
        <v>27715</v>
      </c>
      <c r="M2475">
        <v>251.24</v>
      </c>
      <c r="N2475" t="s">
        <v>4484</v>
      </c>
      <c r="S2475" t="s">
        <v>4485</v>
      </c>
      <c r="T2475" t="s">
        <v>27716</v>
      </c>
      <c r="U2475" t="s">
        <v>27717</v>
      </c>
      <c r="V2475" t="s">
        <v>27718</v>
      </c>
      <c r="W2475" t="s">
        <v>27719</v>
      </c>
      <c r="X2475" t="s">
        <v>27720</v>
      </c>
      <c r="Y2475" t="s">
        <v>27721</v>
      </c>
      <c r="Z2475">
        <v>2</v>
      </c>
      <c r="AM2475">
        <v>2</v>
      </c>
      <c r="AN2475" t="s">
        <v>27722</v>
      </c>
      <c r="AO2475" s="18">
        <v>44470</v>
      </c>
      <c r="CN2475" t="s">
        <v>4530</v>
      </c>
      <c r="CP2475" t="s">
        <v>7876</v>
      </c>
      <c r="CU2475">
        <v>32</v>
      </c>
    </row>
    <row r="2476" spans="1:99" x14ac:dyDescent="0.2">
      <c r="A2476" s="21" t="s">
        <v>27723</v>
      </c>
      <c r="B2476" t="s">
        <v>27724</v>
      </c>
      <c r="C2476" s="16">
        <v>43567</v>
      </c>
      <c r="D2476" t="s">
        <v>4476</v>
      </c>
      <c r="G2476" t="s">
        <v>27725</v>
      </c>
      <c r="H2476" t="s">
        <v>4503</v>
      </c>
      <c r="J2476" t="s">
        <v>16926</v>
      </c>
      <c r="K2476" t="s">
        <v>6466</v>
      </c>
      <c r="L2476" t="s">
        <v>27726</v>
      </c>
      <c r="M2476">
        <v>251.749</v>
      </c>
      <c r="N2476" t="s">
        <v>4484</v>
      </c>
      <c r="S2476" t="s">
        <v>4485</v>
      </c>
      <c r="T2476" t="s">
        <v>27727</v>
      </c>
      <c r="V2476" t="s">
        <v>27728</v>
      </c>
      <c r="W2476" t="s">
        <v>27729</v>
      </c>
      <c r="X2476" t="s">
        <v>27730</v>
      </c>
      <c r="Y2476" t="s">
        <v>27731</v>
      </c>
      <c r="AO2476" s="18">
        <v>44470</v>
      </c>
      <c r="CC2476" t="s">
        <v>5151</v>
      </c>
      <c r="CD2476">
        <v>2</v>
      </c>
      <c r="CN2476" t="s">
        <v>4647</v>
      </c>
      <c r="CP2476" t="s">
        <v>7876</v>
      </c>
    </row>
    <row r="2477" spans="1:99" x14ac:dyDescent="0.2">
      <c r="A2477" s="21" t="s">
        <v>27732</v>
      </c>
      <c r="B2477" t="s">
        <v>27733</v>
      </c>
      <c r="C2477" s="16">
        <v>40544</v>
      </c>
      <c r="D2477" t="s">
        <v>4501</v>
      </c>
      <c r="F2477" t="s">
        <v>53</v>
      </c>
      <c r="G2477" t="s">
        <v>27734</v>
      </c>
      <c r="H2477" t="s">
        <v>4503</v>
      </c>
      <c r="J2477" t="s">
        <v>135</v>
      </c>
      <c r="K2477" t="s">
        <v>23231</v>
      </c>
      <c r="L2477" t="s">
        <v>27735</v>
      </c>
      <c r="M2477">
        <v>252.70099999999999</v>
      </c>
      <c r="N2477" t="s">
        <v>4484</v>
      </c>
      <c r="S2477" t="s">
        <v>4485</v>
      </c>
      <c r="T2477" t="s">
        <v>27736</v>
      </c>
      <c r="U2477" t="s">
        <v>27737</v>
      </c>
      <c r="V2477" t="s">
        <v>27738</v>
      </c>
      <c r="W2477" t="s">
        <v>27739</v>
      </c>
      <c r="Y2477" t="s">
        <v>27740</v>
      </c>
      <c r="AO2477" s="18">
        <v>44470</v>
      </c>
      <c r="CF2477">
        <v>0</v>
      </c>
      <c r="CG2477">
        <v>1</v>
      </c>
      <c r="CI2477" t="s">
        <v>4498</v>
      </c>
    </row>
    <row r="2478" spans="1:99" x14ac:dyDescent="0.2">
      <c r="A2478" s="21" t="s">
        <v>27741</v>
      </c>
      <c r="B2478" t="s">
        <v>27742</v>
      </c>
      <c r="C2478" s="16">
        <v>42217</v>
      </c>
      <c r="D2478" t="s">
        <v>4476</v>
      </c>
      <c r="F2478" t="s">
        <v>53</v>
      </c>
      <c r="G2478" t="s">
        <v>27743</v>
      </c>
      <c r="H2478" t="s">
        <v>4503</v>
      </c>
      <c r="J2478" t="s">
        <v>27744</v>
      </c>
      <c r="K2478" t="s">
        <v>4506</v>
      </c>
      <c r="L2478" t="s">
        <v>27745</v>
      </c>
      <c r="M2478">
        <v>253.09399999999999</v>
      </c>
      <c r="N2478" t="s">
        <v>4484</v>
      </c>
      <c r="S2478" t="s">
        <v>4485</v>
      </c>
      <c r="T2478" t="s">
        <v>27746</v>
      </c>
      <c r="U2478" t="s">
        <v>27747</v>
      </c>
      <c r="V2478" t="s">
        <v>27748</v>
      </c>
      <c r="W2478" t="s">
        <v>27749</v>
      </c>
      <c r="X2478" t="s">
        <v>27750</v>
      </c>
      <c r="Y2478" t="s">
        <v>27751</v>
      </c>
      <c r="AM2478">
        <v>2</v>
      </c>
      <c r="AN2478" t="s">
        <v>27752</v>
      </c>
      <c r="AO2478" s="18">
        <v>44470</v>
      </c>
      <c r="CC2478" t="s">
        <v>5965</v>
      </c>
      <c r="CD2478">
        <v>1</v>
      </c>
      <c r="CP2478" t="s">
        <v>27753</v>
      </c>
      <c r="CU2478">
        <v>14</v>
      </c>
    </row>
    <row r="2479" spans="1:99" x14ac:dyDescent="0.2">
      <c r="A2479" s="21" t="s">
        <v>27754</v>
      </c>
      <c r="B2479" t="s">
        <v>27755</v>
      </c>
      <c r="C2479" s="16">
        <v>44223</v>
      </c>
      <c r="D2479" t="s">
        <v>4476</v>
      </c>
      <c r="G2479" t="s">
        <v>27756</v>
      </c>
      <c r="H2479" t="s">
        <v>4503</v>
      </c>
      <c r="J2479" t="s">
        <v>6065</v>
      </c>
      <c r="K2479" t="s">
        <v>4506</v>
      </c>
      <c r="L2479" t="s">
        <v>27757</v>
      </c>
      <c r="M2479">
        <v>253.709</v>
      </c>
      <c r="N2479" t="s">
        <v>4484</v>
      </c>
      <c r="S2479" t="s">
        <v>4485</v>
      </c>
      <c r="T2479" t="s">
        <v>27758</v>
      </c>
      <c r="W2479" t="s">
        <v>27759</v>
      </c>
      <c r="X2479" t="s">
        <v>27760</v>
      </c>
      <c r="AM2479">
        <v>2</v>
      </c>
      <c r="AN2479" t="s">
        <v>27761</v>
      </c>
      <c r="AO2479" s="18">
        <v>44470</v>
      </c>
      <c r="CP2479" t="s">
        <v>5344</v>
      </c>
    </row>
    <row r="2480" spans="1:99" x14ac:dyDescent="0.2">
      <c r="A2480" s="21" t="s">
        <v>27762</v>
      </c>
      <c r="B2480" t="s">
        <v>27763</v>
      </c>
      <c r="C2480" s="16">
        <v>41640</v>
      </c>
      <c r="D2480" t="s">
        <v>4476</v>
      </c>
      <c r="F2480" t="s">
        <v>53</v>
      </c>
      <c r="G2480" t="s">
        <v>27764</v>
      </c>
      <c r="H2480" t="s">
        <v>4503</v>
      </c>
      <c r="J2480" t="s">
        <v>27765</v>
      </c>
      <c r="K2480" t="s">
        <v>11387</v>
      </c>
      <c r="L2480" t="s">
        <v>27766</v>
      </c>
      <c r="M2480">
        <v>253.88399999999999</v>
      </c>
      <c r="N2480" t="s">
        <v>4484</v>
      </c>
      <c r="S2480" t="s">
        <v>4485</v>
      </c>
      <c r="T2480" t="s">
        <v>27767</v>
      </c>
      <c r="U2480" t="s">
        <v>27768</v>
      </c>
      <c r="W2480" t="s">
        <v>27769</v>
      </c>
      <c r="X2480" t="s">
        <v>27770</v>
      </c>
      <c r="Y2480" t="s">
        <v>27771</v>
      </c>
      <c r="AO2480" s="18">
        <v>44470</v>
      </c>
      <c r="CN2480" t="s">
        <v>4530</v>
      </c>
      <c r="CP2480" t="s">
        <v>27772</v>
      </c>
    </row>
    <row r="2481" spans="1:99" x14ac:dyDescent="0.2">
      <c r="A2481" s="21" t="s">
        <v>27773</v>
      </c>
      <c r="B2481" t="s">
        <v>27774</v>
      </c>
      <c r="C2481" s="16">
        <v>30682</v>
      </c>
      <c r="D2481" t="s">
        <v>4501</v>
      </c>
      <c r="E2481" t="s">
        <v>4881</v>
      </c>
      <c r="G2481" t="s">
        <v>27775</v>
      </c>
      <c r="H2481" t="s">
        <v>17778</v>
      </c>
      <c r="J2481" t="s">
        <v>9421</v>
      </c>
      <c r="K2481" t="s">
        <v>5865</v>
      </c>
      <c r="L2481" t="s">
        <v>27776</v>
      </c>
      <c r="M2481">
        <v>254.52</v>
      </c>
      <c r="N2481" t="s">
        <v>4484</v>
      </c>
      <c r="O2481" s="16">
        <v>37435</v>
      </c>
      <c r="P2481" t="s">
        <v>4476</v>
      </c>
      <c r="S2481" t="s">
        <v>4485</v>
      </c>
      <c r="T2481" t="s">
        <v>27777</v>
      </c>
      <c r="U2481" t="s">
        <v>27778</v>
      </c>
      <c r="V2481" t="s">
        <v>27779</v>
      </c>
      <c r="W2481" t="s">
        <v>27780</v>
      </c>
      <c r="Y2481">
        <v>35896226380</v>
      </c>
      <c r="AB2481" t="s">
        <v>4492</v>
      </c>
      <c r="AD2481">
        <v>3</v>
      </c>
      <c r="AE2481">
        <v>3</v>
      </c>
      <c r="AF2481">
        <v>2</v>
      </c>
      <c r="AH2481">
        <v>1</v>
      </c>
      <c r="AI2481">
        <v>1</v>
      </c>
      <c r="AO2481" s="18">
        <v>44470</v>
      </c>
      <c r="AQ2481" t="s">
        <v>203</v>
      </c>
      <c r="BH2481" t="s">
        <v>27781</v>
      </c>
      <c r="BI2481" t="s">
        <v>27782</v>
      </c>
      <c r="BJ2481" s="16">
        <v>42677</v>
      </c>
      <c r="BK2481" t="s">
        <v>4476</v>
      </c>
      <c r="BL2481">
        <v>118000000</v>
      </c>
      <c r="BM2481" t="s">
        <v>35</v>
      </c>
      <c r="BN2481">
        <v>131016488</v>
      </c>
      <c r="BO2481" t="s">
        <v>5195</v>
      </c>
      <c r="BQ2481" s="16">
        <v>37435</v>
      </c>
      <c r="BR2481" s="16">
        <v>42901</v>
      </c>
      <c r="BS2481" t="s">
        <v>4476</v>
      </c>
      <c r="BZ2481" t="s">
        <v>27783</v>
      </c>
      <c r="CA2481" t="s">
        <v>27784</v>
      </c>
      <c r="CB2481" t="s">
        <v>27785</v>
      </c>
      <c r="CN2481" t="s">
        <v>5008</v>
      </c>
      <c r="CP2481" t="s">
        <v>4716</v>
      </c>
      <c r="CR2481" t="s">
        <v>27786</v>
      </c>
      <c r="CS2481" t="s">
        <v>27787</v>
      </c>
    </row>
    <row r="2482" spans="1:99" x14ac:dyDescent="0.2">
      <c r="A2482" s="21" t="s">
        <v>27788</v>
      </c>
      <c r="B2482" t="s">
        <v>27789</v>
      </c>
      <c r="C2482" s="16">
        <v>43466</v>
      </c>
      <c r="D2482" t="s">
        <v>4476</v>
      </c>
      <c r="G2482" t="s">
        <v>27790</v>
      </c>
      <c r="H2482" t="s">
        <v>4503</v>
      </c>
      <c r="J2482" t="s">
        <v>27791</v>
      </c>
      <c r="K2482" t="s">
        <v>5203</v>
      </c>
      <c r="L2482" t="s">
        <v>27792</v>
      </c>
      <c r="M2482">
        <v>255.29400000000001</v>
      </c>
      <c r="N2482" t="s">
        <v>4484</v>
      </c>
      <c r="S2482" t="s">
        <v>4485</v>
      </c>
      <c r="T2482" t="s">
        <v>27793</v>
      </c>
      <c r="W2482" t="s">
        <v>27794</v>
      </c>
      <c r="X2482" t="s">
        <v>27795</v>
      </c>
      <c r="Z2482">
        <v>1</v>
      </c>
      <c r="AM2482">
        <v>3</v>
      </c>
      <c r="AN2482" t="s">
        <v>27796</v>
      </c>
      <c r="AO2482" s="18">
        <v>44470</v>
      </c>
      <c r="CP2482" t="s">
        <v>14417</v>
      </c>
    </row>
    <row r="2483" spans="1:99" x14ac:dyDescent="0.2">
      <c r="A2483" s="21" t="s">
        <v>27797</v>
      </c>
      <c r="B2483" t="s">
        <v>27798</v>
      </c>
      <c r="C2483" s="16">
        <v>42787</v>
      </c>
      <c r="D2483" t="s">
        <v>4476</v>
      </c>
      <c r="H2483" t="s">
        <v>4503</v>
      </c>
      <c r="J2483" t="s">
        <v>1264</v>
      </c>
      <c r="K2483" t="s">
        <v>9236</v>
      </c>
      <c r="L2483" t="s">
        <v>27799</v>
      </c>
      <c r="M2483">
        <v>255.38399999999999</v>
      </c>
      <c r="N2483" t="s">
        <v>4484</v>
      </c>
      <c r="S2483" t="s">
        <v>4485</v>
      </c>
      <c r="T2483" t="s">
        <v>27800</v>
      </c>
      <c r="U2483" t="s">
        <v>27801</v>
      </c>
      <c r="X2483" t="s">
        <v>27802</v>
      </c>
      <c r="AO2483" s="18">
        <v>44470</v>
      </c>
      <c r="CC2483" t="s">
        <v>5151</v>
      </c>
      <c r="CD2483">
        <v>1</v>
      </c>
      <c r="CP2483" t="s">
        <v>4739</v>
      </c>
    </row>
    <row r="2484" spans="1:99" x14ac:dyDescent="0.2">
      <c r="A2484" s="21" t="s">
        <v>27803</v>
      </c>
      <c r="B2484" t="s">
        <v>27804</v>
      </c>
      <c r="C2484" s="16">
        <v>44075</v>
      </c>
      <c r="D2484" t="s">
        <v>4546</v>
      </c>
      <c r="G2484" t="s">
        <v>27805</v>
      </c>
      <c r="H2484" t="s">
        <v>4503</v>
      </c>
      <c r="J2484" t="s">
        <v>27806</v>
      </c>
      <c r="K2484" t="s">
        <v>4896</v>
      </c>
      <c r="L2484" t="s">
        <v>27807</v>
      </c>
      <c r="M2484">
        <v>255.583</v>
      </c>
      <c r="N2484" t="s">
        <v>4484</v>
      </c>
      <c r="S2484" t="s">
        <v>4485</v>
      </c>
      <c r="T2484" t="s">
        <v>27808</v>
      </c>
      <c r="U2484" t="s">
        <v>27809</v>
      </c>
      <c r="V2484" t="s">
        <v>27810</v>
      </c>
      <c r="W2484" t="s">
        <v>27811</v>
      </c>
      <c r="X2484" t="s">
        <v>27812</v>
      </c>
      <c r="AO2484" s="18">
        <v>44470</v>
      </c>
      <c r="CN2484" t="s">
        <v>4530</v>
      </c>
      <c r="CP2484" t="s">
        <v>9139</v>
      </c>
    </row>
    <row r="2485" spans="1:99" x14ac:dyDescent="0.2">
      <c r="A2485" s="21" t="s">
        <v>27813</v>
      </c>
      <c r="B2485" t="s">
        <v>27814</v>
      </c>
      <c r="C2485" s="16">
        <v>43221</v>
      </c>
      <c r="D2485" t="s">
        <v>4476</v>
      </c>
      <c r="G2485" t="s">
        <v>27815</v>
      </c>
      <c r="H2485" t="s">
        <v>4503</v>
      </c>
      <c r="J2485" t="s">
        <v>27816</v>
      </c>
      <c r="K2485" t="s">
        <v>7400</v>
      </c>
      <c r="L2485" t="s">
        <v>27817</v>
      </c>
      <c r="M2485">
        <v>255.959</v>
      </c>
      <c r="N2485" t="s">
        <v>4484</v>
      </c>
      <c r="S2485" t="s">
        <v>4485</v>
      </c>
      <c r="T2485" t="s">
        <v>27818</v>
      </c>
      <c r="U2485" t="s">
        <v>27819</v>
      </c>
      <c r="V2485" t="s">
        <v>27820</v>
      </c>
      <c r="W2485" t="s">
        <v>27821</v>
      </c>
      <c r="X2485" t="s">
        <v>27822</v>
      </c>
      <c r="Y2485" t="s">
        <v>27823</v>
      </c>
      <c r="Z2485">
        <v>1</v>
      </c>
      <c r="AM2485">
        <v>7</v>
      </c>
      <c r="AN2485" t="s">
        <v>27824</v>
      </c>
      <c r="AO2485" s="18">
        <v>44470</v>
      </c>
      <c r="CP2485" t="s">
        <v>8350</v>
      </c>
    </row>
    <row r="2486" spans="1:99" x14ac:dyDescent="0.2">
      <c r="A2486" s="21" t="s">
        <v>27825</v>
      </c>
      <c r="B2486" t="s">
        <v>27826</v>
      </c>
      <c r="C2486" s="16">
        <v>42653</v>
      </c>
      <c r="D2486" t="s">
        <v>4476</v>
      </c>
      <c r="H2486" t="s">
        <v>4503</v>
      </c>
      <c r="J2486" t="s">
        <v>27827</v>
      </c>
      <c r="K2486" t="s">
        <v>4828</v>
      </c>
      <c r="L2486" t="s">
        <v>27828</v>
      </c>
      <c r="M2486">
        <v>258.375</v>
      </c>
      <c r="N2486" t="s">
        <v>4484</v>
      </c>
      <c r="S2486" t="s">
        <v>4485</v>
      </c>
      <c r="T2486" t="s">
        <v>27829</v>
      </c>
      <c r="U2486" t="s">
        <v>27830</v>
      </c>
      <c r="W2486" t="s">
        <v>27831</v>
      </c>
      <c r="X2486" t="s">
        <v>27832</v>
      </c>
      <c r="AM2486">
        <v>2</v>
      </c>
      <c r="AN2486" t="s">
        <v>27833</v>
      </c>
      <c r="AO2486" s="18">
        <v>44470</v>
      </c>
      <c r="CC2486" t="s">
        <v>4607</v>
      </c>
      <c r="CD2486">
        <v>1</v>
      </c>
      <c r="CN2486" t="s">
        <v>4530</v>
      </c>
      <c r="CP2486" t="s">
        <v>4969</v>
      </c>
      <c r="CU2486">
        <v>5</v>
      </c>
    </row>
    <row r="2487" spans="1:99" x14ac:dyDescent="0.2">
      <c r="A2487" s="21" t="s">
        <v>27834</v>
      </c>
      <c r="B2487" t="s">
        <v>27835</v>
      </c>
      <c r="G2487" t="s">
        <v>27836</v>
      </c>
      <c r="H2487" t="s">
        <v>4503</v>
      </c>
      <c r="J2487" t="s">
        <v>27837</v>
      </c>
      <c r="K2487" t="s">
        <v>4506</v>
      </c>
      <c r="L2487" t="s">
        <v>27838</v>
      </c>
      <c r="M2487">
        <v>259.214</v>
      </c>
      <c r="N2487" t="s">
        <v>4484</v>
      </c>
      <c r="S2487" t="s">
        <v>4485</v>
      </c>
      <c r="T2487" t="s">
        <v>27839</v>
      </c>
      <c r="W2487" t="s">
        <v>27840</v>
      </c>
      <c r="X2487" t="s">
        <v>27841</v>
      </c>
      <c r="Z2487">
        <v>2</v>
      </c>
      <c r="AM2487">
        <v>3</v>
      </c>
      <c r="AN2487" t="s">
        <v>27842</v>
      </c>
      <c r="AO2487" s="18">
        <v>44470</v>
      </c>
      <c r="CP2487" t="s">
        <v>6484</v>
      </c>
      <c r="CU2487">
        <v>15</v>
      </c>
    </row>
    <row r="2488" spans="1:99" x14ac:dyDescent="0.2">
      <c r="A2488" s="21" t="s">
        <v>27843</v>
      </c>
      <c r="B2488" t="s">
        <v>27844</v>
      </c>
      <c r="C2488" s="16">
        <v>43922</v>
      </c>
      <c r="D2488" t="s">
        <v>4476</v>
      </c>
      <c r="G2488" t="s">
        <v>27845</v>
      </c>
      <c r="H2488" t="s">
        <v>4503</v>
      </c>
      <c r="J2488" t="s">
        <v>73</v>
      </c>
      <c r="K2488" t="s">
        <v>4828</v>
      </c>
      <c r="L2488" t="s">
        <v>27846</v>
      </c>
      <c r="M2488">
        <v>259.76600000000002</v>
      </c>
      <c r="N2488" t="s">
        <v>4484</v>
      </c>
      <c r="S2488" t="s">
        <v>4485</v>
      </c>
      <c r="T2488" t="s">
        <v>27847</v>
      </c>
      <c r="U2488" t="s">
        <v>27848</v>
      </c>
      <c r="W2488" t="s">
        <v>27849</v>
      </c>
      <c r="X2488" t="s">
        <v>27850</v>
      </c>
      <c r="Z2488">
        <v>1</v>
      </c>
      <c r="AM2488">
        <v>1</v>
      </c>
      <c r="AN2488" t="s">
        <v>27851</v>
      </c>
      <c r="AO2488" s="18">
        <v>44470</v>
      </c>
      <c r="CN2488" t="s">
        <v>4530</v>
      </c>
      <c r="CP2488" t="s">
        <v>4555</v>
      </c>
    </row>
    <row r="2489" spans="1:99" x14ac:dyDescent="0.2">
      <c r="A2489" s="21" t="s">
        <v>27852</v>
      </c>
      <c r="B2489" t="s">
        <v>27853</v>
      </c>
      <c r="C2489" s="16">
        <v>42948</v>
      </c>
      <c r="D2489" t="s">
        <v>4546</v>
      </c>
      <c r="G2489" t="s">
        <v>27854</v>
      </c>
      <c r="H2489" t="s">
        <v>4503</v>
      </c>
      <c r="J2489" t="s">
        <v>27855</v>
      </c>
      <c r="K2489" t="s">
        <v>8218</v>
      </c>
      <c r="L2489" t="s">
        <v>27856</v>
      </c>
      <c r="M2489">
        <v>259.78100000000001</v>
      </c>
      <c r="N2489" t="s">
        <v>4484</v>
      </c>
      <c r="S2489" t="s">
        <v>4485</v>
      </c>
      <c r="T2489" t="s">
        <v>27857</v>
      </c>
      <c r="U2489" t="s">
        <v>27858</v>
      </c>
      <c r="V2489" t="s">
        <v>27859</v>
      </c>
      <c r="W2489" t="s">
        <v>27860</v>
      </c>
      <c r="X2489" t="s">
        <v>27861</v>
      </c>
      <c r="AO2489" s="18">
        <v>44470</v>
      </c>
      <c r="CF2489">
        <v>0</v>
      </c>
      <c r="CG2489">
        <v>0</v>
      </c>
      <c r="CI2489" t="s">
        <v>4580</v>
      </c>
      <c r="CN2489" t="s">
        <v>4530</v>
      </c>
      <c r="CP2489" t="s">
        <v>27862</v>
      </c>
      <c r="CU2489">
        <v>20</v>
      </c>
    </row>
    <row r="2490" spans="1:99" x14ac:dyDescent="0.2">
      <c r="A2490" s="21" t="s">
        <v>27863</v>
      </c>
      <c r="B2490" t="s">
        <v>27864</v>
      </c>
      <c r="C2490" s="16">
        <v>40179</v>
      </c>
      <c r="D2490" t="s">
        <v>4501</v>
      </c>
      <c r="G2490" t="s">
        <v>27865</v>
      </c>
      <c r="H2490" t="s">
        <v>4503</v>
      </c>
      <c r="J2490" t="s">
        <v>3410</v>
      </c>
      <c r="K2490" t="s">
        <v>10835</v>
      </c>
      <c r="L2490" t="s">
        <v>27866</v>
      </c>
      <c r="M2490">
        <v>259.94299999999998</v>
      </c>
      <c r="N2490" t="s">
        <v>4484</v>
      </c>
      <c r="S2490" t="s">
        <v>4485</v>
      </c>
      <c r="T2490" t="s">
        <v>27867</v>
      </c>
      <c r="U2490" t="s">
        <v>27868</v>
      </c>
      <c r="V2490" t="s">
        <v>27869</v>
      </c>
      <c r="W2490" t="s">
        <v>27870</v>
      </c>
      <c r="X2490" t="s">
        <v>27871</v>
      </c>
      <c r="Z2490">
        <v>2</v>
      </c>
      <c r="AB2490" t="s">
        <v>27872</v>
      </c>
      <c r="AD2490">
        <v>3</v>
      </c>
      <c r="AE2490">
        <v>3</v>
      </c>
      <c r="AF2490">
        <v>3</v>
      </c>
      <c r="AO2490" s="18">
        <v>44470</v>
      </c>
      <c r="CC2490" t="s">
        <v>5151</v>
      </c>
      <c r="CD2490">
        <v>1</v>
      </c>
      <c r="CN2490" t="s">
        <v>5008</v>
      </c>
      <c r="CP2490" t="s">
        <v>4716</v>
      </c>
      <c r="CU2490">
        <v>12</v>
      </c>
    </row>
    <row r="2491" spans="1:99" x14ac:dyDescent="0.2">
      <c r="A2491" s="21" t="s">
        <v>27873</v>
      </c>
      <c r="B2491" t="s">
        <v>27874</v>
      </c>
      <c r="C2491" s="16">
        <v>43466</v>
      </c>
      <c r="D2491" t="s">
        <v>4501</v>
      </c>
      <c r="G2491" t="s">
        <v>27875</v>
      </c>
      <c r="H2491" t="s">
        <v>4503</v>
      </c>
      <c r="J2491" t="s">
        <v>27876</v>
      </c>
      <c r="K2491" t="s">
        <v>27877</v>
      </c>
      <c r="L2491" t="s">
        <v>27878</v>
      </c>
      <c r="M2491">
        <v>260.15699999999998</v>
      </c>
      <c r="N2491" t="s">
        <v>4484</v>
      </c>
      <c r="S2491" t="s">
        <v>4485</v>
      </c>
      <c r="T2491" t="s">
        <v>27879</v>
      </c>
      <c r="X2491" t="s">
        <v>27880</v>
      </c>
      <c r="Y2491" t="s">
        <v>27881</v>
      </c>
      <c r="AO2491" s="18">
        <v>44470</v>
      </c>
      <c r="CN2491" t="s">
        <v>4530</v>
      </c>
      <c r="CP2491" t="s">
        <v>4927</v>
      </c>
    </row>
    <row r="2492" spans="1:99" x14ac:dyDescent="0.2">
      <c r="A2492" s="21" t="s">
        <v>27882</v>
      </c>
      <c r="B2492" t="s">
        <v>27883</v>
      </c>
      <c r="C2492" s="16">
        <v>42979</v>
      </c>
      <c r="D2492" t="s">
        <v>4476</v>
      </c>
      <c r="G2492" t="s">
        <v>27884</v>
      </c>
      <c r="H2492" t="s">
        <v>4503</v>
      </c>
      <c r="J2492" t="s">
        <v>4598</v>
      </c>
      <c r="K2492" t="s">
        <v>5203</v>
      </c>
      <c r="L2492" t="s">
        <v>27885</v>
      </c>
      <c r="M2492">
        <v>260.38799999999998</v>
      </c>
      <c r="N2492" t="s">
        <v>4484</v>
      </c>
      <c r="S2492" t="s">
        <v>4485</v>
      </c>
      <c r="T2492" t="s">
        <v>27886</v>
      </c>
      <c r="U2492" t="s">
        <v>27887</v>
      </c>
      <c r="V2492" t="s">
        <v>27888</v>
      </c>
      <c r="W2492" t="s">
        <v>27889</v>
      </c>
      <c r="X2492" t="s">
        <v>27890</v>
      </c>
      <c r="Y2492">
        <v>41779840121</v>
      </c>
      <c r="AM2492">
        <v>1</v>
      </c>
      <c r="AN2492" t="s">
        <v>27891</v>
      </c>
      <c r="AO2492" s="18">
        <v>44470</v>
      </c>
      <c r="CC2492" t="s">
        <v>4607</v>
      </c>
      <c r="CD2492">
        <v>1</v>
      </c>
      <c r="CP2492" t="s">
        <v>4609</v>
      </c>
    </row>
    <row r="2493" spans="1:99" x14ac:dyDescent="0.2">
      <c r="A2493" s="21" t="s">
        <v>27892</v>
      </c>
      <c r="B2493" t="s">
        <v>27893</v>
      </c>
      <c r="C2493" s="16">
        <v>44044</v>
      </c>
      <c r="D2493" t="s">
        <v>4546</v>
      </c>
      <c r="G2493" t="s">
        <v>27894</v>
      </c>
      <c r="H2493" t="s">
        <v>4503</v>
      </c>
      <c r="J2493" t="s">
        <v>73</v>
      </c>
      <c r="K2493" t="s">
        <v>4506</v>
      </c>
      <c r="L2493" t="s">
        <v>27895</v>
      </c>
      <c r="M2493">
        <v>260.70699999999999</v>
      </c>
      <c r="N2493" t="s">
        <v>4484</v>
      </c>
      <c r="S2493" t="s">
        <v>4485</v>
      </c>
      <c r="T2493" t="s">
        <v>27896</v>
      </c>
      <c r="U2493" t="s">
        <v>27897</v>
      </c>
      <c r="V2493" t="s">
        <v>27898</v>
      </c>
      <c r="W2493" t="s">
        <v>27899</v>
      </c>
      <c r="X2493" t="s">
        <v>27900</v>
      </c>
      <c r="AO2493" s="18">
        <v>44470</v>
      </c>
      <c r="CP2493" t="s">
        <v>4555</v>
      </c>
    </row>
    <row r="2494" spans="1:99" x14ac:dyDescent="0.2">
      <c r="A2494" s="21" t="s">
        <v>27901</v>
      </c>
      <c r="B2494" t="s">
        <v>27902</v>
      </c>
      <c r="C2494" s="16">
        <v>43516</v>
      </c>
      <c r="D2494" t="s">
        <v>4476</v>
      </c>
      <c r="G2494" t="s">
        <v>27903</v>
      </c>
      <c r="H2494" t="s">
        <v>4503</v>
      </c>
      <c r="J2494" t="s">
        <v>27904</v>
      </c>
      <c r="K2494" t="s">
        <v>4896</v>
      </c>
      <c r="L2494" t="s">
        <v>27905</v>
      </c>
      <c r="M2494">
        <v>260.78899999999999</v>
      </c>
      <c r="N2494" t="s">
        <v>4484</v>
      </c>
      <c r="S2494" t="s">
        <v>4485</v>
      </c>
      <c r="T2494" t="s">
        <v>27906</v>
      </c>
      <c r="W2494" t="s">
        <v>27907</v>
      </c>
      <c r="X2494" t="s">
        <v>27908</v>
      </c>
      <c r="AM2494">
        <v>3</v>
      </c>
      <c r="AN2494" t="s">
        <v>27909</v>
      </c>
      <c r="AO2494" s="18">
        <v>44470</v>
      </c>
      <c r="CC2494" t="s">
        <v>5151</v>
      </c>
      <c r="CD2494">
        <v>1</v>
      </c>
      <c r="CN2494" t="s">
        <v>4530</v>
      </c>
      <c r="CP2494" t="s">
        <v>15728</v>
      </c>
    </row>
    <row r="2495" spans="1:99" x14ac:dyDescent="0.2">
      <c r="A2495" s="21" t="s">
        <v>27910</v>
      </c>
      <c r="B2495" t="s">
        <v>27911</v>
      </c>
      <c r="C2495" s="16">
        <v>40909</v>
      </c>
      <c r="D2495" t="s">
        <v>4501</v>
      </c>
      <c r="F2495" t="s">
        <v>53</v>
      </c>
      <c r="G2495" t="s">
        <v>27912</v>
      </c>
      <c r="H2495" t="s">
        <v>4503</v>
      </c>
      <c r="J2495" t="s">
        <v>27913</v>
      </c>
      <c r="K2495" t="s">
        <v>4506</v>
      </c>
      <c r="L2495" t="s">
        <v>27914</v>
      </c>
      <c r="M2495">
        <v>260.82299999999998</v>
      </c>
      <c r="N2495" t="s">
        <v>4484</v>
      </c>
      <c r="S2495" t="s">
        <v>4485</v>
      </c>
      <c r="T2495" t="s">
        <v>27915</v>
      </c>
      <c r="U2495" t="s">
        <v>27916</v>
      </c>
      <c r="V2495" t="s">
        <v>27917</v>
      </c>
      <c r="W2495" t="s">
        <v>27918</v>
      </c>
      <c r="X2495" t="s">
        <v>27919</v>
      </c>
      <c r="Y2495" t="s">
        <v>27920</v>
      </c>
      <c r="Z2495">
        <v>1</v>
      </c>
      <c r="AM2495">
        <v>2</v>
      </c>
      <c r="AN2495" t="s">
        <v>27921</v>
      </c>
      <c r="AO2495" s="18">
        <v>44470</v>
      </c>
      <c r="CP2495" t="s">
        <v>4679</v>
      </c>
      <c r="CU2495">
        <v>14</v>
      </c>
    </row>
    <row r="2496" spans="1:99" x14ac:dyDescent="0.2">
      <c r="A2496" s="21" t="s">
        <v>27922</v>
      </c>
      <c r="B2496" t="s">
        <v>27923</v>
      </c>
      <c r="C2496" s="16">
        <v>43466</v>
      </c>
      <c r="D2496" t="s">
        <v>4501</v>
      </c>
      <c r="G2496" t="s">
        <v>27924</v>
      </c>
      <c r="H2496" t="s">
        <v>4503</v>
      </c>
      <c r="J2496" t="s">
        <v>174</v>
      </c>
      <c r="K2496" t="s">
        <v>5041</v>
      </c>
      <c r="L2496" t="s">
        <v>27925</v>
      </c>
      <c r="M2496">
        <v>261.05</v>
      </c>
      <c r="N2496" t="s">
        <v>4484</v>
      </c>
      <c r="S2496" t="s">
        <v>4485</v>
      </c>
      <c r="T2496" t="s">
        <v>27926</v>
      </c>
      <c r="X2496" t="s">
        <v>27927</v>
      </c>
      <c r="Y2496" t="s">
        <v>27928</v>
      </c>
      <c r="AO2496" s="18">
        <v>44470</v>
      </c>
      <c r="CF2496">
        <v>0</v>
      </c>
      <c r="CG2496">
        <v>0</v>
      </c>
      <c r="CI2496" t="s">
        <v>4580</v>
      </c>
      <c r="CN2496" t="s">
        <v>4530</v>
      </c>
      <c r="CP2496" t="s">
        <v>4716</v>
      </c>
    </row>
    <row r="2497" spans="1:99" x14ac:dyDescent="0.2">
      <c r="A2497" s="21" t="s">
        <v>27929</v>
      </c>
      <c r="B2497" t="s">
        <v>27930</v>
      </c>
      <c r="C2497" s="16">
        <v>43101</v>
      </c>
      <c r="D2497" t="s">
        <v>4501</v>
      </c>
      <c r="E2497" t="s">
        <v>4477</v>
      </c>
      <c r="G2497" t="s">
        <v>27931</v>
      </c>
      <c r="H2497" t="s">
        <v>4503</v>
      </c>
      <c r="J2497" t="s">
        <v>27932</v>
      </c>
      <c r="K2497" t="s">
        <v>4696</v>
      </c>
      <c r="L2497" t="s">
        <v>27933</v>
      </c>
      <c r="M2497">
        <v>262.81799999999998</v>
      </c>
      <c r="N2497" t="s">
        <v>4484</v>
      </c>
      <c r="S2497" t="s">
        <v>4485</v>
      </c>
      <c r="T2497" t="s">
        <v>27934</v>
      </c>
      <c r="X2497" t="s">
        <v>27935</v>
      </c>
      <c r="Y2497" t="s">
        <v>27936</v>
      </c>
      <c r="AB2497" t="s">
        <v>5882</v>
      </c>
      <c r="AC2497" t="s">
        <v>27937</v>
      </c>
      <c r="AD2497">
        <v>1</v>
      </c>
      <c r="AE2497">
        <v>1</v>
      </c>
      <c r="AM2497">
        <v>1</v>
      </c>
      <c r="AN2497" t="s">
        <v>27938</v>
      </c>
      <c r="AO2497" s="18">
        <v>44470</v>
      </c>
      <c r="CF2497">
        <v>0</v>
      </c>
      <c r="CG2497">
        <v>3</v>
      </c>
      <c r="CI2497" t="s">
        <v>4498</v>
      </c>
    </row>
    <row r="2498" spans="1:99" x14ac:dyDescent="0.2">
      <c r="A2498" s="21" t="s">
        <v>27939</v>
      </c>
      <c r="B2498" t="s">
        <v>27940</v>
      </c>
      <c r="C2498" s="16">
        <v>43509</v>
      </c>
      <c r="D2498" t="s">
        <v>4476</v>
      </c>
      <c r="G2498" t="s">
        <v>27941</v>
      </c>
    </row>
    <row r="2499" spans="1:99" x14ac:dyDescent="0.2">
      <c r="A2499" s="21" t="s">
        <v>27942</v>
      </c>
      <c r="B2499" t="s">
        <v>27943</v>
      </c>
      <c r="C2499" s="16">
        <v>43426</v>
      </c>
      <c r="D2499" t="s">
        <v>4476</v>
      </c>
      <c r="G2499" t="s">
        <v>27944</v>
      </c>
      <c r="H2499" t="s">
        <v>4503</v>
      </c>
      <c r="J2499" t="s">
        <v>27945</v>
      </c>
      <c r="K2499" t="s">
        <v>4896</v>
      </c>
      <c r="L2499" t="s">
        <v>27946</v>
      </c>
      <c r="M2499">
        <v>264.22199999999998</v>
      </c>
      <c r="N2499" t="s">
        <v>4484</v>
      </c>
      <c r="S2499" t="s">
        <v>4485</v>
      </c>
      <c r="T2499" t="s">
        <v>27947</v>
      </c>
      <c r="U2499" t="s">
        <v>27948</v>
      </c>
      <c r="V2499" t="s">
        <v>27949</v>
      </c>
      <c r="W2499" t="s">
        <v>27950</v>
      </c>
      <c r="X2499" t="s">
        <v>27951</v>
      </c>
      <c r="AM2499">
        <v>4</v>
      </c>
      <c r="AN2499" t="s">
        <v>27952</v>
      </c>
      <c r="AO2499" s="18">
        <v>44470</v>
      </c>
      <c r="CF2499">
        <v>0</v>
      </c>
      <c r="CG2499">
        <v>1</v>
      </c>
      <c r="CI2499" t="s">
        <v>4594</v>
      </c>
    </row>
    <row r="2500" spans="1:99" x14ac:dyDescent="0.2">
      <c r="A2500" s="21" t="s">
        <v>27953</v>
      </c>
      <c r="B2500" t="s">
        <v>27954</v>
      </c>
      <c r="C2500" s="16">
        <v>42856</v>
      </c>
      <c r="D2500" t="s">
        <v>4546</v>
      </c>
      <c r="F2500" t="s">
        <v>53</v>
      </c>
      <c r="G2500" t="s">
        <v>27955</v>
      </c>
      <c r="H2500" t="s">
        <v>4503</v>
      </c>
      <c r="J2500" t="s">
        <v>27956</v>
      </c>
      <c r="K2500" t="s">
        <v>4587</v>
      </c>
      <c r="L2500" t="s">
        <v>27957</v>
      </c>
      <c r="M2500">
        <v>264.39800000000002</v>
      </c>
      <c r="N2500" t="s">
        <v>4484</v>
      </c>
      <c r="S2500" t="s">
        <v>4485</v>
      </c>
      <c r="T2500" t="s">
        <v>27958</v>
      </c>
      <c r="W2500" t="s">
        <v>27959</v>
      </c>
      <c r="X2500" t="s">
        <v>27960</v>
      </c>
      <c r="Y2500" t="s">
        <v>27961</v>
      </c>
      <c r="AM2500">
        <v>3</v>
      </c>
      <c r="AN2500" t="s">
        <v>27962</v>
      </c>
      <c r="AO2500" s="18">
        <v>44470</v>
      </c>
      <c r="CF2500">
        <v>0</v>
      </c>
      <c r="CG2500">
        <v>2</v>
      </c>
      <c r="CI2500" t="s">
        <v>4594</v>
      </c>
    </row>
    <row r="2501" spans="1:99" x14ac:dyDescent="0.2">
      <c r="A2501" s="21" t="s">
        <v>27963</v>
      </c>
      <c r="B2501" t="s">
        <v>27964</v>
      </c>
      <c r="C2501" s="16">
        <v>42922</v>
      </c>
      <c r="D2501" t="s">
        <v>4476</v>
      </c>
      <c r="G2501" t="s">
        <v>27965</v>
      </c>
      <c r="H2501" t="s">
        <v>4503</v>
      </c>
      <c r="J2501" t="s">
        <v>27966</v>
      </c>
      <c r="K2501" t="s">
        <v>4896</v>
      </c>
      <c r="L2501" t="s">
        <v>27967</v>
      </c>
      <c r="M2501">
        <v>264.42099999999999</v>
      </c>
      <c r="N2501" t="s">
        <v>4484</v>
      </c>
      <c r="S2501" t="s">
        <v>4485</v>
      </c>
      <c r="T2501" t="s">
        <v>27968</v>
      </c>
      <c r="V2501" t="s">
        <v>27969</v>
      </c>
      <c r="W2501" t="s">
        <v>27970</v>
      </c>
      <c r="X2501" t="s">
        <v>27971</v>
      </c>
      <c r="Z2501">
        <v>1</v>
      </c>
      <c r="AM2501">
        <v>2</v>
      </c>
      <c r="AN2501" t="s">
        <v>27972</v>
      </c>
      <c r="AO2501" s="18">
        <v>44470</v>
      </c>
      <c r="CC2501" t="s">
        <v>4607</v>
      </c>
      <c r="CD2501">
        <v>1</v>
      </c>
      <c r="CF2501">
        <v>0</v>
      </c>
      <c r="CG2501">
        <v>1</v>
      </c>
      <c r="CI2501" t="s">
        <v>4594</v>
      </c>
    </row>
    <row r="2502" spans="1:99" x14ac:dyDescent="0.2">
      <c r="A2502" s="21" t="s">
        <v>27973</v>
      </c>
      <c r="B2502" t="s">
        <v>27974</v>
      </c>
      <c r="C2502" s="16">
        <v>42370</v>
      </c>
      <c r="D2502" t="s">
        <v>4501</v>
      </c>
      <c r="G2502" t="s">
        <v>27975</v>
      </c>
      <c r="H2502" t="s">
        <v>4503</v>
      </c>
      <c r="J2502" t="s">
        <v>22751</v>
      </c>
      <c r="K2502" t="s">
        <v>10678</v>
      </c>
      <c r="L2502" t="s">
        <v>27976</v>
      </c>
      <c r="M2502">
        <v>265.32</v>
      </c>
      <c r="N2502" t="s">
        <v>4484</v>
      </c>
      <c r="S2502" t="s">
        <v>4485</v>
      </c>
      <c r="T2502" t="s">
        <v>27977</v>
      </c>
      <c r="U2502" t="s">
        <v>27978</v>
      </c>
      <c r="V2502" t="s">
        <v>27979</v>
      </c>
      <c r="W2502" t="s">
        <v>27980</v>
      </c>
      <c r="X2502" t="s">
        <v>27981</v>
      </c>
      <c r="Y2502" t="s">
        <v>27982</v>
      </c>
      <c r="AM2502">
        <v>2</v>
      </c>
      <c r="AN2502" t="s">
        <v>27983</v>
      </c>
      <c r="AO2502" s="18">
        <v>44470</v>
      </c>
      <c r="CC2502" t="s">
        <v>5151</v>
      </c>
      <c r="CD2502">
        <v>6</v>
      </c>
      <c r="CP2502" t="s">
        <v>7004</v>
      </c>
      <c r="CU2502">
        <v>16</v>
      </c>
    </row>
    <row r="2503" spans="1:99" x14ac:dyDescent="0.2">
      <c r="A2503" s="21" t="s">
        <v>27984</v>
      </c>
      <c r="B2503" t="s">
        <v>27985</v>
      </c>
      <c r="C2503" s="16">
        <v>43831</v>
      </c>
      <c r="D2503" t="s">
        <v>4501</v>
      </c>
      <c r="G2503" t="s">
        <v>27986</v>
      </c>
      <c r="H2503" t="s">
        <v>4503</v>
      </c>
      <c r="J2503" t="s">
        <v>57</v>
      </c>
      <c r="K2503" t="s">
        <v>5220</v>
      </c>
      <c r="L2503" t="s">
        <v>27987</v>
      </c>
      <c r="M2503">
        <v>265.53500000000003</v>
      </c>
      <c r="N2503" t="s">
        <v>4484</v>
      </c>
      <c r="S2503" t="s">
        <v>4485</v>
      </c>
      <c r="T2503" t="s">
        <v>27988</v>
      </c>
      <c r="W2503" t="s">
        <v>27989</v>
      </c>
      <c r="X2503" t="s">
        <v>27990</v>
      </c>
      <c r="AM2503">
        <v>3</v>
      </c>
      <c r="AN2503" t="s">
        <v>27991</v>
      </c>
      <c r="AO2503" s="18">
        <v>44470</v>
      </c>
      <c r="CN2503" t="s">
        <v>4530</v>
      </c>
      <c r="CP2503" t="s">
        <v>4555</v>
      </c>
    </row>
    <row r="2504" spans="1:99" x14ac:dyDescent="0.2">
      <c r="A2504" s="21" t="s">
        <v>27992</v>
      </c>
      <c r="B2504" t="s">
        <v>27993</v>
      </c>
      <c r="C2504" s="16">
        <v>35065</v>
      </c>
      <c r="D2504" t="s">
        <v>4501</v>
      </c>
      <c r="G2504" t="s">
        <v>27994</v>
      </c>
      <c r="H2504" t="s">
        <v>3555</v>
      </c>
      <c r="J2504" t="s">
        <v>1412</v>
      </c>
      <c r="K2504" t="s">
        <v>4506</v>
      </c>
      <c r="L2504" t="s">
        <v>27995</v>
      </c>
      <c r="M2504">
        <v>265.733</v>
      </c>
      <c r="N2504" t="s">
        <v>4484</v>
      </c>
      <c r="O2504" s="16">
        <v>37050</v>
      </c>
      <c r="P2504" t="s">
        <v>4476</v>
      </c>
      <c r="S2504" t="s">
        <v>4485</v>
      </c>
      <c r="T2504" t="s">
        <v>27996</v>
      </c>
      <c r="U2504" t="s">
        <v>27997</v>
      </c>
      <c r="W2504" t="s">
        <v>27998</v>
      </c>
      <c r="X2504" t="s">
        <v>27999</v>
      </c>
      <c r="Y2504" t="s">
        <v>28000</v>
      </c>
      <c r="Z2504">
        <v>2</v>
      </c>
      <c r="AB2504" t="s">
        <v>4777</v>
      </c>
      <c r="AD2504">
        <v>20</v>
      </c>
      <c r="AE2504">
        <v>20</v>
      </c>
      <c r="AF2504">
        <v>1</v>
      </c>
      <c r="AH2504">
        <v>13</v>
      </c>
      <c r="AI2504">
        <v>13</v>
      </c>
      <c r="AO2504" s="18">
        <v>44470</v>
      </c>
      <c r="AQ2504" t="s">
        <v>2596</v>
      </c>
      <c r="BQ2504" s="16">
        <v>37050</v>
      </c>
      <c r="BZ2504" t="s">
        <v>28001</v>
      </c>
      <c r="CA2504" t="s">
        <v>28002</v>
      </c>
      <c r="CB2504" t="s">
        <v>4979</v>
      </c>
      <c r="CJ2504">
        <v>26230</v>
      </c>
      <c r="CK2504" t="s">
        <v>39</v>
      </c>
      <c r="CL2504">
        <v>26230</v>
      </c>
      <c r="CP2504" t="s">
        <v>4716</v>
      </c>
    </row>
    <row r="2505" spans="1:99" x14ac:dyDescent="0.2">
      <c r="A2505" s="21" t="s">
        <v>28003</v>
      </c>
      <c r="B2505" t="s">
        <v>28004</v>
      </c>
      <c r="C2505" s="16">
        <v>42370</v>
      </c>
      <c r="D2505" t="s">
        <v>4501</v>
      </c>
      <c r="G2505" t="s">
        <v>28005</v>
      </c>
      <c r="H2505" t="s">
        <v>4503</v>
      </c>
      <c r="J2505" t="s">
        <v>28006</v>
      </c>
      <c r="K2505" t="s">
        <v>4506</v>
      </c>
      <c r="L2505" t="s">
        <v>28007</v>
      </c>
      <c r="M2505">
        <v>266.49299999999999</v>
      </c>
      <c r="N2505" t="s">
        <v>4484</v>
      </c>
      <c r="S2505" t="s">
        <v>4485</v>
      </c>
      <c r="T2505" t="s">
        <v>28008</v>
      </c>
      <c r="U2505" t="s">
        <v>28009</v>
      </c>
      <c r="V2505" t="s">
        <v>28010</v>
      </c>
      <c r="W2505" t="s">
        <v>28011</v>
      </c>
      <c r="X2505" t="s">
        <v>28012</v>
      </c>
      <c r="Z2505">
        <v>1</v>
      </c>
      <c r="AM2505">
        <v>1</v>
      </c>
      <c r="AN2505" t="s">
        <v>28013</v>
      </c>
      <c r="AO2505" s="18">
        <v>44470</v>
      </c>
      <c r="CP2505" t="s">
        <v>10734</v>
      </c>
      <c r="CU2505">
        <v>20</v>
      </c>
    </row>
    <row r="2506" spans="1:99" x14ac:dyDescent="0.2">
      <c r="A2506" s="21" t="s">
        <v>28014</v>
      </c>
      <c r="B2506" t="s">
        <v>28015</v>
      </c>
      <c r="C2506" s="16">
        <v>44321</v>
      </c>
      <c r="D2506" t="s">
        <v>4476</v>
      </c>
      <c r="G2506" t="s">
        <v>28016</v>
      </c>
      <c r="H2506" t="s">
        <v>4503</v>
      </c>
      <c r="J2506" t="s">
        <v>28017</v>
      </c>
      <c r="K2506" t="s">
        <v>4506</v>
      </c>
      <c r="L2506" t="s">
        <v>28018</v>
      </c>
      <c r="M2506">
        <v>266.72000000000003</v>
      </c>
      <c r="N2506" t="s">
        <v>4484</v>
      </c>
      <c r="S2506" t="s">
        <v>4485</v>
      </c>
      <c r="T2506" t="s">
        <v>28019</v>
      </c>
      <c r="V2506" t="s">
        <v>28020</v>
      </c>
      <c r="W2506" t="s">
        <v>28021</v>
      </c>
      <c r="X2506" t="s">
        <v>28022</v>
      </c>
      <c r="AO2506" s="18">
        <v>44470</v>
      </c>
      <c r="CP2506" t="s">
        <v>12662</v>
      </c>
    </row>
    <row r="2507" spans="1:99" x14ac:dyDescent="0.2">
      <c r="A2507" s="21" t="s">
        <v>28023</v>
      </c>
      <c r="B2507" t="s">
        <v>28024</v>
      </c>
      <c r="C2507" s="16">
        <v>43191</v>
      </c>
      <c r="D2507" t="s">
        <v>4546</v>
      </c>
      <c r="G2507" t="s">
        <v>28025</v>
      </c>
      <c r="H2507" t="s">
        <v>4503</v>
      </c>
      <c r="J2507" t="s">
        <v>26626</v>
      </c>
      <c r="K2507" t="s">
        <v>5564</v>
      </c>
      <c r="L2507" t="s">
        <v>28026</v>
      </c>
      <c r="M2507">
        <v>267.08800000000002</v>
      </c>
      <c r="N2507" t="s">
        <v>4484</v>
      </c>
      <c r="S2507" t="s">
        <v>4485</v>
      </c>
      <c r="T2507" t="s">
        <v>28027</v>
      </c>
      <c r="U2507" t="s">
        <v>28028</v>
      </c>
      <c r="W2507" t="s">
        <v>28029</v>
      </c>
      <c r="X2507" t="s">
        <v>28030</v>
      </c>
      <c r="AM2507">
        <v>1</v>
      </c>
      <c r="AN2507" t="s">
        <v>28031</v>
      </c>
      <c r="AO2507" s="18">
        <v>44470</v>
      </c>
      <c r="CP2507" t="s">
        <v>4969</v>
      </c>
    </row>
    <row r="2508" spans="1:99" x14ac:dyDescent="0.2">
      <c r="A2508" s="21" t="s">
        <v>28032</v>
      </c>
      <c r="B2508" t="s">
        <v>28033</v>
      </c>
      <c r="C2508" s="16">
        <v>43101</v>
      </c>
      <c r="D2508" t="s">
        <v>4501</v>
      </c>
      <c r="G2508" t="s">
        <v>28034</v>
      </c>
      <c r="H2508" t="s">
        <v>4503</v>
      </c>
      <c r="J2508" t="s">
        <v>15674</v>
      </c>
      <c r="K2508" t="s">
        <v>4506</v>
      </c>
      <c r="L2508" t="s">
        <v>28035</v>
      </c>
      <c r="M2508">
        <v>267.72399999999999</v>
      </c>
      <c r="N2508" t="s">
        <v>4484</v>
      </c>
      <c r="S2508" t="s">
        <v>4485</v>
      </c>
      <c r="T2508" t="s">
        <v>28036</v>
      </c>
      <c r="U2508" t="s">
        <v>28037</v>
      </c>
      <c r="W2508" t="s">
        <v>28038</v>
      </c>
      <c r="X2508" t="s">
        <v>28039</v>
      </c>
      <c r="Z2508">
        <v>2</v>
      </c>
      <c r="AM2508">
        <v>1</v>
      </c>
      <c r="AN2508" t="s">
        <v>28040</v>
      </c>
      <c r="AO2508" s="18">
        <v>44470</v>
      </c>
      <c r="CC2508" t="s">
        <v>5151</v>
      </c>
      <c r="CD2508">
        <v>2</v>
      </c>
      <c r="CP2508" t="s">
        <v>4915</v>
      </c>
    </row>
    <row r="2509" spans="1:99" x14ac:dyDescent="0.2">
      <c r="A2509" s="21" t="s">
        <v>28041</v>
      </c>
      <c r="B2509" t="s">
        <v>28042</v>
      </c>
      <c r="C2509" s="16">
        <v>43282</v>
      </c>
      <c r="D2509" t="s">
        <v>4546</v>
      </c>
      <c r="G2509" t="s">
        <v>28043</v>
      </c>
      <c r="H2509" t="s">
        <v>4503</v>
      </c>
      <c r="J2509" t="s">
        <v>28044</v>
      </c>
      <c r="K2509" t="s">
        <v>6610</v>
      </c>
      <c r="L2509" t="s">
        <v>28045</v>
      </c>
      <c r="M2509">
        <v>268.60399999999998</v>
      </c>
      <c r="N2509" t="s">
        <v>4484</v>
      </c>
      <c r="S2509" t="s">
        <v>4485</v>
      </c>
      <c r="T2509" t="s">
        <v>28046</v>
      </c>
      <c r="W2509" t="s">
        <v>28047</v>
      </c>
      <c r="X2509" t="s">
        <v>28048</v>
      </c>
      <c r="AB2509" t="s">
        <v>5882</v>
      </c>
      <c r="AC2509" t="s">
        <v>18291</v>
      </c>
      <c r="AD2509">
        <v>1</v>
      </c>
      <c r="AE2509">
        <v>1</v>
      </c>
      <c r="AM2509">
        <v>1</v>
      </c>
      <c r="AN2509" t="s">
        <v>28049</v>
      </c>
      <c r="AO2509" s="18">
        <v>44470</v>
      </c>
      <c r="CN2509" t="s">
        <v>4530</v>
      </c>
      <c r="CP2509" t="s">
        <v>28050</v>
      </c>
    </row>
    <row r="2510" spans="1:99" x14ac:dyDescent="0.2">
      <c r="A2510" s="21" t="s">
        <v>28051</v>
      </c>
      <c r="B2510" t="s">
        <v>28052</v>
      </c>
      <c r="G2510" t="s">
        <v>28053</v>
      </c>
      <c r="H2510" t="s">
        <v>4503</v>
      </c>
      <c r="J2510" t="s">
        <v>28054</v>
      </c>
      <c r="K2510" t="s">
        <v>4696</v>
      </c>
      <c r="L2510" t="s">
        <v>28055</v>
      </c>
      <c r="M2510">
        <v>268.84199999999998</v>
      </c>
      <c r="N2510" t="s">
        <v>4484</v>
      </c>
      <c r="S2510" t="s">
        <v>4485</v>
      </c>
      <c r="T2510" t="s">
        <v>28056</v>
      </c>
      <c r="W2510" t="s">
        <v>28057</v>
      </c>
      <c r="AO2510" s="18">
        <v>44470</v>
      </c>
      <c r="CN2510" t="s">
        <v>4530</v>
      </c>
      <c r="CP2510" t="s">
        <v>12044</v>
      </c>
    </row>
    <row r="2511" spans="1:99" x14ac:dyDescent="0.2">
      <c r="A2511" s="21" t="s">
        <v>28058</v>
      </c>
      <c r="B2511" t="s">
        <v>28059</v>
      </c>
      <c r="C2511" s="16">
        <v>43617</v>
      </c>
      <c r="D2511" t="s">
        <v>4476</v>
      </c>
      <c r="G2511" t="s">
        <v>28060</v>
      </c>
      <c r="H2511" t="s">
        <v>4503</v>
      </c>
      <c r="J2511" t="s">
        <v>1301</v>
      </c>
      <c r="K2511" t="s">
        <v>4506</v>
      </c>
      <c r="L2511" t="s">
        <v>28061</v>
      </c>
      <c r="M2511">
        <v>269.46300000000002</v>
      </c>
      <c r="N2511" t="s">
        <v>4484</v>
      </c>
      <c r="S2511" t="s">
        <v>4485</v>
      </c>
      <c r="T2511" t="s">
        <v>28062</v>
      </c>
      <c r="U2511" t="s">
        <v>28063</v>
      </c>
      <c r="V2511" t="s">
        <v>28064</v>
      </c>
      <c r="W2511" t="s">
        <v>28065</v>
      </c>
      <c r="X2511" t="s">
        <v>28066</v>
      </c>
      <c r="Y2511">
        <v>33625230148</v>
      </c>
      <c r="Z2511">
        <v>1</v>
      </c>
      <c r="AM2511">
        <v>2</v>
      </c>
      <c r="AN2511" t="s">
        <v>28067</v>
      </c>
      <c r="AO2511" s="18">
        <v>44470</v>
      </c>
      <c r="CP2511" t="s">
        <v>4848</v>
      </c>
    </row>
    <row r="2512" spans="1:99" x14ac:dyDescent="0.2">
      <c r="A2512" s="21" t="s">
        <v>28068</v>
      </c>
      <c r="B2512" t="s">
        <v>28069</v>
      </c>
      <c r="C2512" s="16">
        <v>43592</v>
      </c>
      <c r="D2512" t="s">
        <v>4476</v>
      </c>
      <c r="G2512" t="s">
        <v>28070</v>
      </c>
      <c r="H2512" t="s">
        <v>4503</v>
      </c>
      <c r="J2512" t="s">
        <v>73</v>
      </c>
      <c r="K2512" t="s">
        <v>28071</v>
      </c>
      <c r="L2512" t="s">
        <v>28072</v>
      </c>
      <c r="M2512">
        <v>270.64</v>
      </c>
      <c r="N2512" t="s">
        <v>4484</v>
      </c>
      <c r="S2512" t="s">
        <v>4485</v>
      </c>
      <c r="T2512" t="s">
        <v>28073</v>
      </c>
      <c r="U2512" t="s">
        <v>28074</v>
      </c>
      <c r="V2512" t="s">
        <v>28075</v>
      </c>
      <c r="W2512" t="s">
        <v>28076</v>
      </c>
      <c r="X2512" t="s">
        <v>28077</v>
      </c>
      <c r="Y2512" t="s">
        <v>28078</v>
      </c>
      <c r="AO2512" s="18">
        <v>44470</v>
      </c>
      <c r="CN2512" t="s">
        <v>4530</v>
      </c>
      <c r="CP2512" t="s">
        <v>4555</v>
      </c>
    </row>
    <row r="2513" spans="1:99" x14ac:dyDescent="0.2">
      <c r="A2513" s="21" t="s">
        <v>28079</v>
      </c>
      <c r="B2513" t="s">
        <v>28080</v>
      </c>
      <c r="C2513" s="16">
        <v>42887</v>
      </c>
      <c r="D2513" t="s">
        <v>4546</v>
      </c>
      <c r="G2513" t="s">
        <v>28081</v>
      </c>
      <c r="H2513" t="s">
        <v>4503</v>
      </c>
      <c r="J2513" t="s">
        <v>28082</v>
      </c>
      <c r="K2513" t="s">
        <v>5500</v>
      </c>
      <c r="L2513" t="s">
        <v>28083</v>
      </c>
      <c r="M2513">
        <v>270.96600000000001</v>
      </c>
      <c r="N2513" t="s">
        <v>4484</v>
      </c>
      <c r="S2513" t="s">
        <v>4485</v>
      </c>
      <c r="T2513" t="s">
        <v>28084</v>
      </c>
      <c r="U2513" t="s">
        <v>28085</v>
      </c>
      <c r="W2513" t="s">
        <v>28086</v>
      </c>
      <c r="X2513" t="s">
        <v>28087</v>
      </c>
      <c r="AO2513" s="18">
        <v>44470</v>
      </c>
      <c r="CN2513" t="s">
        <v>4530</v>
      </c>
      <c r="CP2513" t="s">
        <v>5738</v>
      </c>
    </row>
    <row r="2514" spans="1:99" x14ac:dyDescent="0.2">
      <c r="A2514" s="21" t="s">
        <v>28088</v>
      </c>
      <c r="B2514" t="s">
        <v>28089</v>
      </c>
      <c r="C2514" s="16">
        <v>40544</v>
      </c>
      <c r="D2514" t="s">
        <v>4501</v>
      </c>
      <c r="E2514" t="s">
        <v>4477</v>
      </c>
      <c r="G2514" t="s">
        <v>28090</v>
      </c>
      <c r="H2514" t="s">
        <v>4503</v>
      </c>
      <c r="J2514" t="s">
        <v>28091</v>
      </c>
      <c r="K2514" t="s">
        <v>6059</v>
      </c>
      <c r="L2514" t="s">
        <v>28092</v>
      </c>
      <c r="M2514">
        <v>271.87700000000001</v>
      </c>
      <c r="N2514" t="s">
        <v>4484</v>
      </c>
      <c r="S2514" t="s">
        <v>4485</v>
      </c>
      <c r="T2514" t="s">
        <v>28093</v>
      </c>
      <c r="W2514" t="s">
        <v>28094</v>
      </c>
      <c r="X2514" t="s">
        <v>28095</v>
      </c>
      <c r="Y2514" t="s">
        <v>28096</v>
      </c>
      <c r="Z2514">
        <v>2</v>
      </c>
      <c r="AB2514" t="s">
        <v>4492</v>
      </c>
      <c r="AC2514" t="s">
        <v>44</v>
      </c>
      <c r="AD2514">
        <v>3</v>
      </c>
      <c r="AE2514">
        <v>3</v>
      </c>
      <c r="AF2514">
        <v>1</v>
      </c>
      <c r="AH2514">
        <v>1</v>
      </c>
      <c r="AI2514">
        <v>1</v>
      </c>
      <c r="AO2514" s="18">
        <v>44470</v>
      </c>
      <c r="CC2514" t="s">
        <v>4607</v>
      </c>
      <c r="CD2514">
        <v>4</v>
      </c>
      <c r="CN2514" t="s">
        <v>4530</v>
      </c>
      <c r="CP2514" t="s">
        <v>20105</v>
      </c>
      <c r="CT2514">
        <v>3</v>
      </c>
    </row>
    <row r="2515" spans="1:99" x14ac:dyDescent="0.2">
      <c r="A2515" s="21" t="s">
        <v>28097</v>
      </c>
      <c r="B2515" t="s">
        <v>28098</v>
      </c>
      <c r="C2515" s="16">
        <v>43405</v>
      </c>
      <c r="D2515" t="s">
        <v>4546</v>
      </c>
      <c r="H2515" t="s">
        <v>4503</v>
      </c>
      <c r="J2515" t="s">
        <v>28099</v>
      </c>
      <c r="K2515" t="s">
        <v>4506</v>
      </c>
      <c r="L2515" t="s">
        <v>28100</v>
      </c>
      <c r="M2515">
        <v>272.79899999999998</v>
      </c>
      <c r="N2515" t="s">
        <v>4484</v>
      </c>
      <c r="S2515" t="s">
        <v>4485</v>
      </c>
      <c r="T2515" t="s">
        <v>28101</v>
      </c>
      <c r="U2515" t="s">
        <v>28102</v>
      </c>
      <c r="W2515" t="s">
        <v>28103</v>
      </c>
      <c r="X2515" t="s">
        <v>28104</v>
      </c>
      <c r="Z2515">
        <v>1</v>
      </c>
      <c r="AM2515">
        <v>1</v>
      </c>
      <c r="AN2515" t="s">
        <v>28105</v>
      </c>
      <c r="AO2515" s="18">
        <v>44470</v>
      </c>
      <c r="CP2515" t="s">
        <v>28106</v>
      </c>
    </row>
    <row r="2516" spans="1:99" x14ac:dyDescent="0.2">
      <c r="A2516" s="21" t="s">
        <v>28107</v>
      </c>
      <c r="B2516" t="s">
        <v>28108</v>
      </c>
      <c r="G2516" t="s">
        <v>28109</v>
      </c>
      <c r="H2516" t="s">
        <v>4503</v>
      </c>
      <c r="J2516" t="s">
        <v>28110</v>
      </c>
      <c r="K2516" t="s">
        <v>4506</v>
      </c>
      <c r="L2516" t="s">
        <v>28111</v>
      </c>
      <c r="M2516">
        <v>272.84399999999999</v>
      </c>
      <c r="N2516" t="s">
        <v>4484</v>
      </c>
      <c r="S2516" t="s">
        <v>4485</v>
      </c>
      <c r="T2516" t="s">
        <v>28112</v>
      </c>
      <c r="U2516" t="s">
        <v>28113</v>
      </c>
      <c r="X2516" t="s">
        <v>28114</v>
      </c>
      <c r="Z2516">
        <v>6</v>
      </c>
      <c r="AM2516">
        <v>1</v>
      </c>
      <c r="AN2516" t="s">
        <v>28115</v>
      </c>
      <c r="AO2516" s="18">
        <v>44470</v>
      </c>
      <c r="CP2516" t="s">
        <v>6368</v>
      </c>
    </row>
    <row r="2517" spans="1:99" x14ac:dyDescent="0.2">
      <c r="A2517" s="21" t="s">
        <v>28116</v>
      </c>
      <c r="B2517" t="s">
        <v>28117</v>
      </c>
      <c r="C2517" s="16">
        <v>43101</v>
      </c>
      <c r="D2517" t="s">
        <v>4501</v>
      </c>
      <c r="E2517" t="s">
        <v>4881</v>
      </c>
      <c r="G2517" t="s">
        <v>28118</v>
      </c>
      <c r="H2517" t="s">
        <v>4503</v>
      </c>
      <c r="J2517" t="s">
        <v>28119</v>
      </c>
      <c r="K2517" t="s">
        <v>4896</v>
      </c>
      <c r="L2517" t="s">
        <v>28120</v>
      </c>
      <c r="M2517">
        <v>273.09699999999998</v>
      </c>
      <c r="N2517" t="s">
        <v>4484</v>
      </c>
      <c r="O2517" s="16">
        <v>44319</v>
      </c>
      <c r="P2517" t="s">
        <v>4476</v>
      </c>
      <c r="T2517" t="s">
        <v>28121</v>
      </c>
      <c r="U2517" t="s">
        <v>28122</v>
      </c>
      <c r="V2517" t="s">
        <v>28123</v>
      </c>
      <c r="W2517" t="s">
        <v>28124</v>
      </c>
      <c r="X2517" t="s">
        <v>28125</v>
      </c>
      <c r="AO2517" s="18">
        <v>44470</v>
      </c>
      <c r="AQ2517" t="s">
        <v>203</v>
      </c>
      <c r="BH2517" t="s">
        <v>28126</v>
      </c>
      <c r="BI2517" t="s">
        <v>28127</v>
      </c>
      <c r="BJ2517" s="16">
        <v>44319</v>
      </c>
      <c r="BK2517" t="s">
        <v>4476</v>
      </c>
      <c r="BO2517" t="s">
        <v>5195</v>
      </c>
      <c r="CN2517" t="s">
        <v>4530</v>
      </c>
      <c r="CP2517" t="s">
        <v>5529</v>
      </c>
      <c r="CR2517" t="s">
        <v>28128</v>
      </c>
      <c r="CS2517" t="s">
        <v>28129</v>
      </c>
    </row>
    <row r="2518" spans="1:99" x14ac:dyDescent="0.2">
      <c r="A2518" s="21" t="s">
        <v>28130</v>
      </c>
      <c r="B2518" t="s">
        <v>28131</v>
      </c>
      <c r="C2518" s="16">
        <v>42736</v>
      </c>
      <c r="D2518" t="s">
        <v>4476</v>
      </c>
      <c r="F2518" t="s">
        <v>53</v>
      </c>
      <c r="H2518" t="s">
        <v>4503</v>
      </c>
      <c r="J2518" t="s">
        <v>28132</v>
      </c>
      <c r="K2518" t="s">
        <v>4828</v>
      </c>
      <c r="L2518" t="s">
        <v>28133</v>
      </c>
      <c r="M2518">
        <v>273.51900000000001</v>
      </c>
      <c r="N2518" t="s">
        <v>4484</v>
      </c>
      <c r="S2518" t="s">
        <v>4485</v>
      </c>
      <c r="T2518" t="s">
        <v>28134</v>
      </c>
      <c r="U2518" t="s">
        <v>28135</v>
      </c>
      <c r="V2518" t="s">
        <v>28136</v>
      </c>
      <c r="W2518" t="s">
        <v>28137</v>
      </c>
      <c r="X2518" t="s">
        <v>28138</v>
      </c>
      <c r="Y2518" t="s">
        <v>28139</v>
      </c>
      <c r="AO2518" s="18">
        <v>44470</v>
      </c>
      <c r="CN2518" t="s">
        <v>4530</v>
      </c>
      <c r="CP2518" t="s">
        <v>28140</v>
      </c>
    </row>
    <row r="2519" spans="1:99" x14ac:dyDescent="0.2">
      <c r="A2519" s="21" t="s">
        <v>28141</v>
      </c>
      <c r="B2519" t="s">
        <v>28142</v>
      </c>
      <c r="C2519" s="16">
        <v>39814</v>
      </c>
      <c r="D2519" t="s">
        <v>4501</v>
      </c>
      <c r="F2519" t="s">
        <v>53</v>
      </c>
      <c r="H2519" t="s">
        <v>4503</v>
      </c>
      <c r="J2519" t="s">
        <v>73</v>
      </c>
      <c r="K2519" t="s">
        <v>4506</v>
      </c>
      <c r="L2519" t="s">
        <v>28143</v>
      </c>
      <c r="M2519">
        <v>273.71199999999999</v>
      </c>
      <c r="N2519" t="s">
        <v>4484</v>
      </c>
      <c r="S2519" t="s">
        <v>4485</v>
      </c>
      <c r="T2519" t="s">
        <v>28144</v>
      </c>
      <c r="X2519" t="s">
        <v>28145</v>
      </c>
      <c r="Y2519" t="s">
        <v>28146</v>
      </c>
      <c r="AO2519" s="18">
        <v>44470</v>
      </c>
      <c r="CP2519" t="s">
        <v>4555</v>
      </c>
      <c r="CU2519">
        <v>5</v>
      </c>
    </row>
    <row r="2520" spans="1:99" x14ac:dyDescent="0.2">
      <c r="A2520" s="21" t="s">
        <v>28147</v>
      </c>
      <c r="B2520" t="s">
        <v>28148</v>
      </c>
      <c r="C2520" s="16">
        <v>42370</v>
      </c>
      <c r="D2520" t="s">
        <v>4501</v>
      </c>
      <c r="F2520" t="s">
        <v>53</v>
      </c>
      <c r="G2520" t="s">
        <v>28149</v>
      </c>
      <c r="H2520" t="s">
        <v>4503</v>
      </c>
      <c r="J2520" t="s">
        <v>73</v>
      </c>
      <c r="K2520" t="s">
        <v>7032</v>
      </c>
      <c r="L2520" t="s">
        <v>28150</v>
      </c>
      <c r="M2520">
        <v>273.928</v>
      </c>
      <c r="N2520" t="s">
        <v>4484</v>
      </c>
      <c r="S2520" t="s">
        <v>4485</v>
      </c>
      <c r="T2520" t="s">
        <v>28151</v>
      </c>
      <c r="U2520" t="s">
        <v>28152</v>
      </c>
      <c r="V2520" t="s">
        <v>28153</v>
      </c>
      <c r="W2520" t="s">
        <v>28154</v>
      </c>
      <c r="X2520" t="s">
        <v>28155</v>
      </c>
      <c r="Y2520" t="s">
        <v>28156</v>
      </c>
      <c r="AM2520">
        <v>2</v>
      </c>
      <c r="AN2520" t="s">
        <v>28157</v>
      </c>
      <c r="AO2520" s="18">
        <v>44470</v>
      </c>
      <c r="CN2520" t="s">
        <v>4530</v>
      </c>
      <c r="CP2520" t="s">
        <v>4555</v>
      </c>
    </row>
    <row r="2521" spans="1:99" x14ac:dyDescent="0.2">
      <c r="A2521" s="21" t="s">
        <v>28158</v>
      </c>
      <c r="B2521" t="s">
        <v>28159</v>
      </c>
      <c r="C2521" s="16">
        <v>41640</v>
      </c>
      <c r="D2521" t="s">
        <v>4476</v>
      </c>
      <c r="G2521" t="s">
        <v>28160</v>
      </c>
      <c r="H2521" t="s">
        <v>4503</v>
      </c>
      <c r="J2521" t="s">
        <v>28161</v>
      </c>
      <c r="K2521" t="s">
        <v>4506</v>
      </c>
      <c r="L2521" t="s">
        <v>28162</v>
      </c>
      <c r="M2521">
        <v>274.82799999999997</v>
      </c>
      <c r="N2521" t="s">
        <v>4484</v>
      </c>
      <c r="S2521" t="s">
        <v>4485</v>
      </c>
      <c r="T2521" t="s">
        <v>28163</v>
      </c>
      <c r="U2521" t="s">
        <v>28164</v>
      </c>
      <c r="V2521" t="s">
        <v>28165</v>
      </c>
      <c r="W2521" t="s">
        <v>28166</v>
      </c>
      <c r="X2521" t="s">
        <v>28167</v>
      </c>
      <c r="Y2521" t="s">
        <v>28168</v>
      </c>
      <c r="AM2521">
        <v>1</v>
      </c>
      <c r="AN2521" t="s">
        <v>28169</v>
      </c>
      <c r="AO2521" s="18">
        <v>44470</v>
      </c>
      <c r="CC2521" t="s">
        <v>5151</v>
      </c>
      <c r="CD2521">
        <v>1</v>
      </c>
      <c r="CP2521" t="s">
        <v>28170</v>
      </c>
      <c r="CU2521">
        <v>11</v>
      </c>
    </row>
    <row r="2522" spans="1:99" x14ac:dyDescent="0.2">
      <c r="A2522" s="21" t="s">
        <v>28171</v>
      </c>
      <c r="B2522" t="s">
        <v>28172</v>
      </c>
      <c r="C2522" s="16">
        <v>44271</v>
      </c>
      <c r="D2522" t="s">
        <v>4476</v>
      </c>
      <c r="G2522" t="s">
        <v>28173</v>
      </c>
      <c r="H2522" t="s">
        <v>4503</v>
      </c>
      <c r="J2522" t="s">
        <v>57</v>
      </c>
      <c r="K2522" t="s">
        <v>4506</v>
      </c>
      <c r="L2522" t="s">
        <v>28174</v>
      </c>
      <c r="M2522">
        <v>275.65899999999999</v>
      </c>
      <c r="N2522" t="s">
        <v>4484</v>
      </c>
      <c r="S2522" t="s">
        <v>4485</v>
      </c>
      <c r="T2522" t="s">
        <v>28175</v>
      </c>
      <c r="W2522" t="s">
        <v>28176</v>
      </c>
      <c r="X2522" t="s">
        <v>28177</v>
      </c>
      <c r="Y2522">
        <v>442071936017</v>
      </c>
      <c r="AM2522">
        <v>2</v>
      </c>
      <c r="AN2522" t="s">
        <v>28178</v>
      </c>
      <c r="AO2522" s="18">
        <v>44470</v>
      </c>
      <c r="CP2522" t="s">
        <v>4555</v>
      </c>
    </row>
    <row r="2523" spans="1:99" x14ac:dyDescent="0.2">
      <c r="A2523" s="21" t="s">
        <v>28179</v>
      </c>
      <c r="B2523" t="s">
        <v>28180</v>
      </c>
      <c r="C2523" s="16">
        <v>40513</v>
      </c>
      <c r="D2523" t="s">
        <v>4546</v>
      </c>
      <c r="F2523" t="s">
        <v>53</v>
      </c>
      <c r="G2523" t="s">
        <v>28181</v>
      </c>
      <c r="H2523" t="s">
        <v>4503</v>
      </c>
      <c r="J2523" t="s">
        <v>28182</v>
      </c>
      <c r="K2523" t="s">
        <v>5586</v>
      </c>
      <c r="L2523" t="s">
        <v>28183</v>
      </c>
      <c r="M2523">
        <v>275.74599999999998</v>
      </c>
      <c r="N2523" t="s">
        <v>4484</v>
      </c>
      <c r="S2523" t="s">
        <v>4485</v>
      </c>
      <c r="T2523" t="s">
        <v>28184</v>
      </c>
      <c r="U2523" t="s">
        <v>28185</v>
      </c>
      <c r="V2523" t="s">
        <v>28186</v>
      </c>
      <c r="W2523" t="s">
        <v>28187</v>
      </c>
      <c r="X2523" t="s">
        <v>28188</v>
      </c>
      <c r="Y2523">
        <v>34931696555</v>
      </c>
      <c r="AO2523" s="18">
        <v>44470</v>
      </c>
      <c r="CN2523" t="s">
        <v>4530</v>
      </c>
      <c r="CP2523" t="s">
        <v>6087</v>
      </c>
      <c r="CU2523">
        <v>15</v>
      </c>
    </row>
    <row r="2524" spans="1:99" x14ac:dyDescent="0.2">
      <c r="A2524" s="21" t="s">
        <v>28189</v>
      </c>
      <c r="B2524" t="s">
        <v>28190</v>
      </c>
      <c r="C2524" s="16">
        <v>44044</v>
      </c>
      <c r="D2524" t="s">
        <v>4476</v>
      </c>
      <c r="G2524" t="s">
        <v>28191</v>
      </c>
      <c r="H2524" t="s">
        <v>4503</v>
      </c>
      <c r="J2524" t="s">
        <v>379</v>
      </c>
      <c r="K2524" t="s">
        <v>5395</v>
      </c>
      <c r="L2524" t="s">
        <v>28192</v>
      </c>
      <c r="M2524">
        <v>275.87400000000002</v>
      </c>
      <c r="N2524" t="s">
        <v>4484</v>
      </c>
      <c r="S2524" t="s">
        <v>4485</v>
      </c>
      <c r="T2524" t="s">
        <v>28193</v>
      </c>
      <c r="AO2524" s="18">
        <v>44470</v>
      </c>
      <c r="CP2524" t="s">
        <v>4848</v>
      </c>
    </row>
    <row r="2525" spans="1:99" x14ac:dyDescent="0.2">
      <c r="A2525" s="21" t="s">
        <v>28194</v>
      </c>
      <c r="B2525" t="s">
        <v>28195</v>
      </c>
      <c r="C2525" s="16">
        <v>43494</v>
      </c>
      <c r="D2525" t="s">
        <v>4476</v>
      </c>
      <c r="G2525" t="s">
        <v>28196</v>
      </c>
      <c r="H2525" t="s">
        <v>4503</v>
      </c>
      <c r="J2525" t="s">
        <v>28197</v>
      </c>
      <c r="K2525" t="s">
        <v>5704</v>
      </c>
      <c r="L2525" t="s">
        <v>28198</v>
      </c>
      <c r="M2525">
        <v>276.32499999999999</v>
      </c>
      <c r="N2525" t="s">
        <v>4484</v>
      </c>
      <c r="S2525" t="s">
        <v>4485</v>
      </c>
      <c r="T2525" t="s">
        <v>28199</v>
      </c>
      <c r="V2525" t="s">
        <v>28200</v>
      </c>
      <c r="W2525" t="s">
        <v>28201</v>
      </c>
      <c r="X2525" t="s">
        <v>28202</v>
      </c>
      <c r="Y2525" t="s">
        <v>28203</v>
      </c>
      <c r="AM2525">
        <v>4</v>
      </c>
      <c r="AN2525" t="s">
        <v>28204</v>
      </c>
      <c r="AO2525" s="18">
        <v>44470</v>
      </c>
      <c r="CN2525" t="s">
        <v>4530</v>
      </c>
      <c r="CP2525" t="s">
        <v>17642</v>
      </c>
    </row>
    <row r="2526" spans="1:99" x14ac:dyDescent="0.2">
      <c r="A2526" s="21" t="s">
        <v>28205</v>
      </c>
      <c r="B2526" t="s">
        <v>28206</v>
      </c>
      <c r="G2526" t="s">
        <v>28207</v>
      </c>
    </row>
    <row r="2527" spans="1:99" x14ac:dyDescent="0.2">
      <c r="A2527" s="21" t="s">
        <v>28208</v>
      </c>
      <c r="B2527" t="s">
        <v>28209</v>
      </c>
      <c r="C2527" s="16">
        <v>41913</v>
      </c>
      <c r="D2527" t="s">
        <v>4476</v>
      </c>
      <c r="F2527" t="s">
        <v>77</v>
      </c>
      <c r="G2527" t="s">
        <v>28210</v>
      </c>
      <c r="H2527" t="s">
        <v>4503</v>
      </c>
      <c r="J2527" t="s">
        <v>28211</v>
      </c>
      <c r="K2527" t="s">
        <v>4654</v>
      </c>
      <c r="L2527" t="s">
        <v>28212</v>
      </c>
      <c r="M2527">
        <v>277.39400000000001</v>
      </c>
      <c r="N2527" t="s">
        <v>4484</v>
      </c>
      <c r="S2527" t="s">
        <v>4485</v>
      </c>
      <c r="T2527" t="s">
        <v>28213</v>
      </c>
      <c r="U2527" t="s">
        <v>28214</v>
      </c>
      <c r="X2527" t="s">
        <v>28215</v>
      </c>
      <c r="Y2527" t="s">
        <v>28216</v>
      </c>
      <c r="Z2527">
        <v>1</v>
      </c>
      <c r="AO2527" s="18">
        <v>44470</v>
      </c>
      <c r="CC2527" t="s">
        <v>4579</v>
      </c>
      <c r="CD2527">
        <v>11</v>
      </c>
      <c r="CP2527" t="s">
        <v>4739</v>
      </c>
    </row>
    <row r="2528" spans="1:99" x14ac:dyDescent="0.2">
      <c r="A2528" s="21" t="s">
        <v>28217</v>
      </c>
      <c r="B2528" t="s">
        <v>28218</v>
      </c>
      <c r="C2528" s="16">
        <v>40909</v>
      </c>
      <c r="D2528" t="s">
        <v>4501</v>
      </c>
      <c r="F2528" t="s">
        <v>53</v>
      </c>
      <c r="G2528" t="s">
        <v>28219</v>
      </c>
      <c r="H2528" t="s">
        <v>4503</v>
      </c>
      <c r="J2528" t="s">
        <v>28220</v>
      </c>
      <c r="K2528" t="s">
        <v>4506</v>
      </c>
      <c r="L2528" t="s">
        <v>28221</v>
      </c>
      <c r="M2528">
        <v>278.113</v>
      </c>
      <c r="N2528" t="s">
        <v>4484</v>
      </c>
      <c r="S2528" t="s">
        <v>4485</v>
      </c>
      <c r="T2528" t="s">
        <v>28222</v>
      </c>
      <c r="U2528" t="s">
        <v>28223</v>
      </c>
      <c r="V2528" t="s">
        <v>28224</v>
      </c>
      <c r="W2528" t="s">
        <v>28225</v>
      </c>
      <c r="X2528" t="s">
        <v>28226</v>
      </c>
      <c r="Y2528">
        <v>4402071935691</v>
      </c>
      <c r="Z2528">
        <v>11</v>
      </c>
      <c r="AM2528">
        <v>2</v>
      </c>
      <c r="AN2528" t="s">
        <v>28227</v>
      </c>
      <c r="AO2528" s="18">
        <v>44470</v>
      </c>
      <c r="CC2528" t="s">
        <v>5151</v>
      </c>
      <c r="CD2528">
        <v>4</v>
      </c>
      <c r="CP2528" t="s">
        <v>28228</v>
      </c>
      <c r="CU2528">
        <v>21</v>
      </c>
    </row>
    <row r="2529" spans="1:99" x14ac:dyDescent="0.2">
      <c r="A2529" s="21" t="s">
        <v>28229</v>
      </c>
      <c r="B2529" t="s">
        <v>28230</v>
      </c>
      <c r="C2529" s="16">
        <v>41640</v>
      </c>
      <c r="D2529" t="s">
        <v>4501</v>
      </c>
      <c r="F2529" t="s">
        <v>77</v>
      </c>
      <c r="G2529" t="s">
        <v>28231</v>
      </c>
      <c r="H2529" t="s">
        <v>4503</v>
      </c>
      <c r="J2529" t="s">
        <v>73</v>
      </c>
      <c r="K2529" t="s">
        <v>4506</v>
      </c>
      <c r="L2529" t="s">
        <v>28232</v>
      </c>
      <c r="M2529">
        <v>278.13600000000002</v>
      </c>
      <c r="N2529" t="s">
        <v>4484</v>
      </c>
      <c r="S2529" t="s">
        <v>4485</v>
      </c>
      <c r="T2529" t="s">
        <v>28233</v>
      </c>
      <c r="U2529" t="s">
        <v>28234</v>
      </c>
      <c r="W2529" t="s">
        <v>28235</v>
      </c>
      <c r="X2529" t="s">
        <v>28236</v>
      </c>
      <c r="Y2529" t="s">
        <v>28237</v>
      </c>
      <c r="Z2529">
        <v>4</v>
      </c>
      <c r="AO2529" s="18">
        <v>44470</v>
      </c>
      <c r="CC2529" t="s">
        <v>5151</v>
      </c>
      <c r="CD2529">
        <v>8</v>
      </c>
      <c r="CP2529" t="s">
        <v>4555</v>
      </c>
      <c r="CU2529">
        <v>27</v>
      </c>
    </row>
    <row r="2530" spans="1:99" x14ac:dyDescent="0.2">
      <c r="A2530" s="21" t="s">
        <v>28238</v>
      </c>
      <c r="B2530" t="s">
        <v>28239</v>
      </c>
      <c r="C2530" s="16">
        <v>42370</v>
      </c>
      <c r="D2530" t="s">
        <v>4501</v>
      </c>
      <c r="G2530" t="s">
        <v>28240</v>
      </c>
      <c r="H2530" t="s">
        <v>4503</v>
      </c>
      <c r="J2530" t="s">
        <v>11629</v>
      </c>
      <c r="K2530" t="s">
        <v>4873</v>
      </c>
      <c r="L2530" t="s">
        <v>28241</v>
      </c>
      <c r="M2530">
        <v>278.17200000000003</v>
      </c>
      <c r="N2530" t="s">
        <v>4484</v>
      </c>
      <c r="S2530" t="s">
        <v>4485</v>
      </c>
      <c r="T2530" t="s">
        <v>28242</v>
      </c>
      <c r="V2530" t="s">
        <v>28243</v>
      </c>
      <c r="W2530" t="s">
        <v>28244</v>
      </c>
      <c r="X2530" t="s">
        <v>28245</v>
      </c>
      <c r="Y2530" t="s">
        <v>28246</v>
      </c>
      <c r="AM2530">
        <v>2</v>
      </c>
      <c r="AN2530" t="s">
        <v>28247</v>
      </c>
      <c r="AO2530" s="18">
        <v>44470</v>
      </c>
      <c r="CN2530" t="s">
        <v>4530</v>
      </c>
      <c r="CP2530" t="s">
        <v>6484</v>
      </c>
    </row>
    <row r="2531" spans="1:99" x14ac:dyDescent="0.2">
      <c r="A2531" s="21" t="s">
        <v>28248</v>
      </c>
      <c r="B2531" t="s">
        <v>28249</v>
      </c>
      <c r="C2531" s="16">
        <v>42736</v>
      </c>
      <c r="D2531" t="s">
        <v>4501</v>
      </c>
      <c r="G2531" t="s">
        <v>28250</v>
      </c>
      <c r="H2531" t="s">
        <v>4503</v>
      </c>
      <c r="J2531" t="s">
        <v>28251</v>
      </c>
      <c r="K2531" t="s">
        <v>4506</v>
      </c>
      <c r="L2531" t="s">
        <v>28252</v>
      </c>
      <c r="M2531">
        <v>278.37799999999999</v>
      </c>
      <c r="N2531" t="s">
        <v>4484</v>
      </c>
      <c r="S2531" t="s">
        <v>4485</v>
      </c>
      <c r="T2531" t="s">
        <v>28253</v>
      </c>
      <c r="U2531" t="s">
        <v>28254</v>
      </c>
      <c r="W2531" t="s">
        <v>28255</v>
      </c>
      <c r="X2531" t="s">
        <v>28256</v>
      </c>
      <c r="AM2531">
        <v>1</v>
      </c>
      <c r="AN2531" t="s">
        <v>28257</v>
      </c>
      <c r="AO2531" s="18">
        <v>44470</v>
      </c>
      <c r="CC2531" t="s">
        <v>5151</v>
      </c>
      <c r="CD2531">
        <v>1</v>
      </c>
      <c r="CP2531" t="s">
        <v>28258</v>
      </c>
    </row>
    <row r="2532" spans="1:99" x14ac:dyDescent="0.2">
      <c r="A2532" s="21" t="s">
        <v>28259</v>
      </c>
      <c r="B2532" t="s">
        <v>28260</v>
      </c>
      <c r="C2532" s="16">
        <v>40179</v>
      </c>
      <c r="D2532" t="s">
        <v>4501</v>
      </c>
      <c r="F2532" t="s">
        <v>53</v>
      </c>
      <c r="G2532" t="s">
        <v>28261</v>
      </c>
      <c r="H2532" t="s">
        <v>4503</v>
      </c>
      <c r="J2532" t="s">
        <v>28262</v>
      </c>
      <c r="K2532" t="s">
        <v>5586</v>
      </c>
      <c r="L2532" t="s">
        <v>28263</v>
      </c>
      <c r="M2532">
        <v>278.85899999999998</v>
      </c>
      <c r="N2532" t="s">
        <v>4484</v>
      </c>
      <c r="S2532" t="s">
        <v>4485</v>
      </c>
      <c r="T2532" t="s">
        <v>28264</v>
      </c>
      <c r="U2532" t="s">
        <v>28265</v>
      </c>
      <c r="V2532" t="s">
        <v>28266</v>
      </c>
      <c r="W2532" t="s">
        <v>28267</v>
      </c>
      <c r="X2532" t="s">
        <v>28268</v>
      </c>
      <c r="Y2532" t="s">
        <v>28269</v>
      </c>
      <c r="AM2532">
        <v>2</v>
      </c>
      <c r="AN2532" t="s">
        <v>28270</v>
      </c>
      <c r="AO2532" s="18">
        <v>44470</v>
      </c>
      <c r="CN2532" t="s">
        <v>4530</v>
      </c>
      <c r="CP2532" t="s">
        <v>6157</v>
      </c>
      <c r="CU2532">
        <v>15</v>
      </c>
    </row>
    <row r="2533" spans="1:99" x14ac:dyDescent="0.2">
      <c r="A2533" s="21" t="s">
        <v>28271</v>
      </c>
      <c r="B2533" t="s">
        <v>28272</v>
      </c>
      <c r="C2533" s="16">
        <v>43643</v>
      </c>
      <c r="D2533" t="s">
        <v>4476</v>
      </c>
      <c r="G2533" t="s">
        <v>28273</v>
      </c>
      <c r="H2533" t="s">
        <v>4503</v>
      </c>
      <c r="J2533" t="s">
        <v>28274</v>
      </c>
      <c r="K2533" t="s">
        <v>4506</v>
      </c>
      <c r="L2533" t="s">
        <v>28275</v>
      </c>
      <c r="M2533">
        <v>278.87599999999998</v>
      </c>
      <c r="N2533" t="s">
        <v>4484</v>
      </c>
      <c r="S2533" t="s">
        <v>4485</v>
      </c>
      <c r="T2533" t="s">
        <v>28276</v>
      </c>
      <c r="W2533" t="s">
        <v>28277</v>
      </c>
      <c r="X2533" t="s">
        <v>28278</v>
      </c>
      <c r="Y2533" t="s">
        <v>28279</v>
      </c>
      <c r="AO2533" s="18">
        <v>44470</v>
      </c>
      <c r="CP2533" t="s">
        <v>4664</v>
      </c>
    </row>
    <row r="2534" spans="1:99" x14ac:dyDescent="0.2">
      <c r="A2534" s="21" t="s">
        <v>28280</v>
      </c>
      <c r="B2534" t="s">
        <v>28281</v>
      </c>
      <c r="C2534" s="16">
        <v>44093</v>
      </c>
      <c r="D2534" t="s">
        <v>4476</v>
      </c>
      <c r="G2534" t="s">
        <v>28282</v>
      </c>
      <c r="H2534" t="s">
        <v>4503</v>
      </c>
      <c r="J2534" t="s">
        <v>28283</v>
      </c>
      <c r="K2534" t="s">
        <v>8031</v>
      </c>
      <c r="L2534" t="s">
        <v>28284</v>
      </c>
      <c r="M2534">
        <v>281.05599999999998</v>
      </c>
      <c r="N2534" t="s">
        <v>4484</v>
      </c>
      <c r="S2534" t="s">
        <v>4485</v>
      </c>
      <c r="T2534" t="s">
        <v>28285</v>
      </c>
      <c r="V2534" t="s">
        <v>28286</v>
      </c>
      <c r="W2534" t="s">
        <v>28287</v>
      </c>
      <c r="X2534" t="s">
        <v>28288</v>
      </c>
      <c r="Y2534">
        <v>37126669192</v>
      </c>
      <c r="AO2534" s="18">
        <v>44470</v>
      </c>
      <c r="CN2534" t="s">
        <v>4530</v>
      </c>
      <c r="CP2534" t="s">
        <v>28289</v>
      </c>
    </row>
    <row r="2535" spans="1:99" x14ac:dyDescent="0.2">
      <c r="A2535" s="21" t="s">
        <v>28290</v>
      </c>
      <c r="B2535" t="s">
        <v>28291</v>
      </c>
      <c r="C2535" s="16">
        <v>43101</v>
      </c>
      <c r="D2535" t="s">
        <v>4501</v>
      </c>
      <c r="G2535" t="s">
        <v>28292</v>
      </c>
      <c r="H2535" t="s">
        <v>4503</v>
      </c>
      <c r="J2535" t="s">
        <v>28293</v>
      </c>
      <c r="K2535" t="s">
        <v>4696</v>
      </c>
      <c r="L2535" t="s">
        <v>28294</v>
      </c>
      <c r="M2535">
        <v>281.10700000000003</v>
      </c>
      <c r="N2535" t="s">
        <v>4484</v>
      </c>
      <c r="S2535" t="s">
        <v>4485</v>
      </c>
      <c r="T2535" t="s">
        <v>28295</v>
      </c>
      <c r="U2535" t="s">
        <v>28296</v>
      </c>
      <c r="V2535" t="s">
        <v>28297</v>
      </c>
      <c r="W2535" t="s">
        <v>28298</v>
      </c>
      <c r="X2535" t="s">
        <v>28299</v>
      </c>
      <c r="AM2535">
        <v>1</v>
      </c>
      <c r="AN2535" t="s">
        <v>28300</v>
      </c>
      <c r="AO2535" s="18">
        <v>44470</v>
      </c>
      <c r="CN2535" t="s">
        <v>4530</v>
      </c>
      <c r="CP2535" t="s">
        <v>28301</v>
      </c>
    </row>
    <row r="2536" spans="1:99" x14ac:dyDescent="0.2">
      <c r="A2536" s="21" t="s">
        <v>28302</v>
      </c>
      <c r="B2536" t="s">
        <v>28303</v>
      </c>
      <c r="C2536" s="16">
        <v>44136</v>
      </c>
      <c r="D2536" t="s">
        <v>4476</v>
      </c>
      <c r="H2536" t="s">
        <v>4503</v>
      </c>
      <c r="J2536" t="s">
        <v>1992</v>
      </c>
      <c r="K2536" t="s">
        <v>5500</v>
      </c>
      <c r="L2536" t="s">
        <v>28304</v>
      </c>
      <c r="M2536">
        <v>281.42700000000002</v>
      </c>
      <c r="N2536" t="s">
        <v>4484</v>
      </c>
      <c r="S2536" t="s">
        <v>4485</v>
      </c>
      <c r="T2536" t="s">
        <v>28305</v>
      </c>
      <c r="U2536" t="s">
        <v>28306</v>
      </c>
      <c r="V2536" t="s">
        <v>28307</v>
      </c>
      <c r="W2536" t="s">
        <v>28308</v>
      </c>
      <c r="X2536" t="s">
        <v>28309</v>
      </c>
      <c r="Y2536">
        <v>351912627103</v>
      </c>
      <c r="AM2536">
        <v>1</v>
      </c>
      <c r="AN2536" t="s">
        <v>28310</v>
      </c>
      <c r="AO2536" s="18">
        <v>44470</v>
      </c>
      <c r="CN2536" t="s">
        <v>4530</v>
      </c>
      <c r="CP2536" t="s">
        <v>4739</v>
      </c>
    </row>
    <row r="2537" spans="1:99" x14ac:dyDescent="0.2">
      <c r="A2537" s="21" t="s">
        <v>28311</v>
      </c>
      <c r="B2537" t="s">
        <v>28312</v>
      </c>
      <c r="C2537" s="16">
        <v>43111</v>
      </c>
      <c r="D2537" t="s">
        <v>4476</v>
      </c>
      <c r="G2537" t="s">
        <v>28313</v>
      </c>
      <c r="H2537" t="s">
        <v>4503</v>
      </c>
      <c r="J2537" t="s">
        <v>896</v>
      </c>
      <c r="K2537" t="s">
        <v>6498</v>
      </c>
      <c r="L2537" t="s">
        <v>28314</v>
      </c>
      <c r="M2537">
        <v>281.80799999999999</v>
      </c>
      <c r="N2537" t="s">
        <v>4484</v>
      </c>
      <c r="S2537" t="s">
        <v>4485</v>
      </c>
      <c r="T2537" t="s">
        <v>28315</v>
      </c>
      <c r="V2537" t="s">
        <v>28316</v>
      </c>
      <c r="W2537" t="s">
        <v>28317</v>
      </c>
      <c r="X2537" t="s">
        <v>28318</v>
      </c>
      <c r="Y2537">
        <v>420777063822</v>
      </c>
      <c r="AM2537">
        <v>1</v>
      </c>
      <c r="AN2537" t="s">
        <v>28319</v>
      </c>
      <c r="AO2537" s="18">
        <v>44470</v>
      </c>
      <c r="CN2537" t="s">
        <v>4530</v>
      </c>
      <c r="CP2537" t="s">
        <v>4555</v>
      </c>
    </row>
    <row r="2538" spans="1:99" x14ac:dyDescent="0.2">
      <c r="A2538" s="21" t="s">
        <v>28320</v>
      </c>
      <c r="B2538" t="s">
        <v>28321</v>
      </c>
      <c r="C2538" s="16">
        <v>42461</v>
      </c>
      <c r="D2538" t="s">
        <v>4476</v>
      </c>
      <c r="F2538" t="s">
        <v>77</v>
      </c>
      <c r="G2538" t="s">
        <v>28322</v>
      </c>
      <c r="H2538" t="s">
        <v>4503</v>
      </c>
      <c r="J2538" t="s">
        <v>7469</v>
      </c>
      <c r="K2538" t="s">
        <v>28323</v>
      </c>
      <c r="L2538" t="s">
        <v>28324</v>
      </c>
      <c r="M2538">
        <v>282.23200000000003</v>
      </c>
      <c r="N2538" t="s">
        <v>4484</v>
      </c>
      <c r="S2538" t="s">
        <v>4485</v>
      </c>
      <c r="T2538" t="s">
        <v>28325</v>
      </c>
      <c r="X2538" t="s">
        <v>28326</v>
      </c>
      <c r="Y2538">
        <v>380674866859</v>
      </c>
      <c r="AM2538">
        <v>1</v>
      </c>
      <c r="AN2538" t="s">
        <v>28327</v>
      </c>
      <c r="AO2538" s="18">
        <v>44470</v>
      </c>
      <c r="CC2538" t="s">
        <v>4607</v>
      </c>
      <c r="CD2538">
        <v>2</v>
      </c>
      <c r="CP2538" t="s">
        <v>4679</v>
      </c>
    </row>
    <row r="2539" spans="1:99" x14ac:dyDescent="0.2">
      <c r="A2539" s="21" t="s">
        <v>28328</v>
      </c>
      <c r="B2539" t="s">
        <v>28329</v>
      </c>
      <c r="C2539" s="16">
        <v>43101</v>
      </c>
      <c r="D2539" t="s">
        <v>4546</v>
      </c>
      <c r="G2539" t="s">
        <v>28330</v>
      </c>
      <c r="H2539" t="s">
        <v>4503</v>
      </c>
      <c r="J2539" t="s">
        <v>73</v>
      </c>
      <c r="K2539" t="s">
        <v>5586</v>
      </c>
      <c r="L2539" t="s">
        <v>28331</v>
      </c>
      <c r="M2539">
        <v>282.85199999999998</v>
      </c>
      <c r="N2539" t="s">
        <v>4484</v>
      </c>
      <c r="S2539" t="s">
        <v>4485</v>
      </c>
      <c r="T2539" t="s">
        <v>28332</v>
      </c>
      <c r="X2539" t="s">
        <v>28333</v>
      </c>
      <c r="AO2539" s="18">
        <v>44470</v>
      </c>
      <c r="CN2539" t="s">
        <v>4530</v>
      </c>
      <c r="CP2539" t="s">
        <v>4555</v>
      </c>
    </row>
    <row r="2540" spans="1:99" x14ac:dyDescent="0.2">
      <c r="A2540" s="21" t="s">
        <v>28334</v>
      </c>
      <c r="B2540" t="s">
        <v>28335</v>
      </c>
      <c r="C2540" s="16">
        <v>43743</v>
      </c>
      <c r="D2540" t="s">
        <v>4476</v>
      </c>
      <c r="G2540" t="s">
        <v>28336</v>
      </c>
      <c r="H2540" t="s">
        <v>4503</v>
      </c>
      <c r="J2540" t="s">
        <v>28337</v>
      </c>
      <c r="K2540" t="s">
        <v>4828</v>
      </c>
      <c r="L2540" t="s">
        <v>28338</v>
      </c>
      <c r="M2540">
        <v>283.52999999999997</v>
      </c>
      <c r="N2540" t="s">
        <v>4484</v>
      </c>
      <c r="S2540" t="s">
        <v>4485</v>
      </c>
      <c r="T2540" t="s">
        <v>28339</v>
      </c>
      <c r="U2540" t="s">
        <v>28340</v>
      </c>
      <c r="W2540" t="s">
        <v>28341</v>
      </c>
      <c r="X2540" t="s">
        <v>28342</v>
      </c>
      <c r="Z2540">
        <v>1</v>
      </c>
      <c r="AO2540" s="18">
        <v>44470</v>
      </c>
      <c r="CN2540" t="s">
        <v>4530</v>
      </c>
      <c r="CP2540" t="s">
        <v>25217</v>
      </c>
    </row>
    <row r="2541" spans="1:99" x14ac:dyDescent="0.2">
      <c r="A2541" s="21" t="s">
        <v>28343</v>
      </c>
      <c r="B2541" t="s">
        <v>28344</v>
      </c>
      <c r="C2541" s="16">
        <v>43452</v>
      </c>
      <c r="D2541" t="s">
        <v>4476</v>
      </c>
      <c r="G2541" t="s">
        <v>28345</v>
      </c>
      <c r="H2541" t="s">
        <v>4503</v>
      </c>
      <c r="J2541" t="s">
        <v>57</v>
      </c>
      <c r="K2541" t="s">
        <v>4506</v>
      </c>
      <c r="L2541" t="s">
        <v>28346</v>
      </c>
      <c r="M2541">
        <v>284.86900000000003</v>
      </c>
      <c r="N2541" t="s">
        <v>4484</v>
      </c>
      <c r="S2541" t="s">
        <v>4485</v>
      </c>
      <c r="T2541" t="s">
        <v>28347</v>
      </c>
      <c r="V2541" t="s">
        <v>28348</v>
      </c>
      <c r="W2541" t="s">
        <v>28349</v>
      </c>
      <c r="X2541" t="s">
        <v>28350</v>
      </c>
      <c r="AM2541">
        <v>2</v>
      </c>
      <c r="AN2541" t="s">
        <v>28351</v>
      </c>
      <c r="AO2541" s="18">
        <v>44470</v>
      </c>
      <c r="CP2541" t="s">
        <v>4555</v>
      </c>
    </row>
    <row r="2542" spans="1:99" x14ac:dyDescent="0.2">
      <c r="A2542" s="21" t="s">
        <v>28352</v>
      </c>
      <c r="B2542" t="s">
        <v>28353</v>
      </c>
      <c r="C2542" s="16">
        <v>37987</v>
      </c>
      <c r="D2542" t="s">
        <v>4501</v>
      </c>
      <c r="F2542" t="s">
        <v>77</v>
      </c>
      <c r="H2542" t="s">
        <v>4503</v>
      </c>
      <c r="J2542" t="s">
        <v>1942</v>
      </c>
      <c r="K2542" t="s">
        <v>4506</v>
      </c>
      <c r="L2542" t="s">
        <v>28354</v>
      </c>
      <c r="M2542">
        <v>285.12</v>
      </c>
      <c r="N2542" t="s">
        <v>4484</v>
      </c>
      <c r="S2542" t="s">
        <v>4485</v>
      </c>
      <c r="T2542" t="s">
        <v>28355</v>
      </c>
      <c r="U2542" t="s">
        <v>28356</v>
      </c>
      <c r="W2542" t="s">
        <v>28357</v>
      </c>
      <c r="AO2542" s="18">
        <v>44470</v>
      </c>
      <c r="CP2542" t="s">
        <v>4555</v>
      </c>
    </row>
    <row r="2543" spans="1:99" x14ac:dyDescent="0.2">
      <c r="A2543" s="21" t="s">
        <v>28358</v>
      </c>
      <c r="B2543" t="s">
        <v>28359</v>
      </c>
      <c r="C2543" s="16">
        <v>41275</v>
      </c>
      <c r="D2543" t="s">
        <v>4501</v>
      </c>
      <c r="F2543" t="s">
        <v>77</v>
      </c>
      <c r="G2543" t="s">
        <v>28360</v>
      </c>
      <c r="H2543" t="s">
        <v>4503</v>
      </c>
      <c r="J2543" t="s">
        <v>73</v>
      </c>
      <c r="K2543" t="s">
        <v>28361</v>
      </c>
      <c r="L2543" t="s">
        <v>28362</v>
      </c>
      <c r="M2543">
        <v>286.71899999999999</v>
      </c>
      <c r="N2543" t="s">
        <v>4484</v>
      </c>
      <c r="S2543" t="s">
        <v>4485</v>
      </c>
      <c r="T2543" t="s">
        <v>28363</v>
      </c>
      <c r="U2543" t="s">
        <v>28364</v>
      </c>
      <c r="V2543" t="s">
        <v>28365</v>
      </c>
      <c r="W2543" t="s">
        <v>28366</v>
      </c>
      <c r="X2543" t="s">
        <v>28367</v>
      </c>
      <c r="Y2543" t="s">
        <v>28368</v>
      </c>
      <c r="Z2543">
        <v>1</v>
      </c>
      <c r="AM2543">
        <v>2</v>
      </c>
      <c r="AN2543" t="s">
        <v>28369</v>
      </c>
      <c r="AO2543" s="18">
        <v>44470</v>
      </c>
      <c r="CN2543" t="s">
        <v>4530</v>
      </c>
      <c r="CP2543" t="s">
        <v>4555</v>
      </c>
      <c r="CU2543">
        <v>7</v>
      </c>
    </row>
    <row r="2544" spans="1:99" x14ac:dyDescent="0.2">
      <c r="A2544" s="21" t="s">
        <v>28370</v>
      </c>
      <c r="B2544" t="s">
        <v>28371</v>
      </c>
      <c r="C2544" s="16">
        <v>40909</v>
      </c>
      <c r="D2544" t="s">
        <v>4501</v>
      </c>
      <c r="G2544" t="s">
        <v>28372</v>
      </c>
      <c r="H2544" t="s">
        <v>4503</v>
      </c>
      <c r="J2544" t="s">
        <v>57</v>
      </c>
      <c r="K2544" t="s">
        <v>4696</v>
      </c>
      <c r="L2544" t="s">
        <v>28373</v>
      </c>
      <c r="M2544">
        <v>287.61200000000002</v>
      </c>
      <c r="N2544" t="s">
        <v>4484</v>
      </c>
      <c r="S2544" t="s">
        <v>4485</v>
      </c>
      <c r="T2544" t="s">
        <v>28374</v>
      </c>
      <c r="U2544" t="s">
        <v>28375</v>
      </c>
      <c r="V2544" t="s">
        <v>28376</v>
      </c>
      <c r="X2544" t="s">
        <v>28377</v>
      </c>
      <c r="Y2544" t="s">
        <v>28378</v>
      </c>
      <c r="AM2544">
        <v>3</v>
      </c>
      <c r="AN2544" t="s">
        <v>28379</v>
      </c>
      <c r="AO2544" s="18">
        <v>44470</v>
      </c>
      <c r="CN2544" t="s">
        <v>4530</v>
      </c>
      <c r="CP2544" t="s">
        <v>4555</v>
      </c>
      <c r="CU2544">
        <v>10</v>
      </c>
    </row>
    <row r="2545" spans="1:99" x14ac:dyDescent="0.2">
      <c r="A2545" s="21" t="s">
        <v>28380</v>
      </c>
      <c r="B2545" t="s">
        <v>28381</v>
      </c>
      <c r="C2545" s="16">
        <v>41684</v>
      </c>
      <c r="D2545" t="s">
        <v>4476</v>
      </c>
      <c r="F2545" t="s">
        <v>53</v>
      </c>
      <c r="G2545" t="s">
        <v>28382</v>
      </c>
      <c r="H2545" t="s">
        <v>4503</v>
      </c>
      <c r="J2545" t="s">
        <v>28383</v>
      </c>
      <c r="K2545" t="s">
        <v>4506</v>
      </c>
      <c r="L2545" t="s">
        <v>28384</v>
      </c>
      <c r="M2545">
        <v>287.904</v>
      </c>
      <c r="N2545" t="s">
        <v>4484</v>
      </c>
      <c r="S2545" t="s">
        <v>4485</v>
      </c>
      <c r="T2545" t="s">
        <v>28385</v>
      </c>
      <c r="W2545" t="s">
        <v>28386</v>
      </c>
      <c r="AM2545">
        <v>3</v>
      </c>
      <c r="AN2545" t="s">
        <v>28387</v>
      </c>
      <c r="AO2545" s="18">
        <v>44470</v>
      </c>
      <c r="CP2545" t="s">
        <v>28388</v>
      </c>
      <c r="CU2545">
        <v>12</v>
      </c>
    </row>
    <row r="2546" spans="1:99" x14ac:dyDescent="0.2">
      <c r="A2546" s="21" t="s">
        <v>28389</v>
      </c>
      <c r="B2546" t="s">
        <v>28390</v>
      </c>
      <c r="C2546" s="16">
        <v>43518</v>
      </c>
      <c r="D2546" t="s">
        <v>4476</v>
      </c>
      <c r="G2546" t="s">
        <v>28391</v>
      </c>
      <c r="H2546" t="s">
        <v>4503</v>
      </c>
      <c r="J2546" t="s">
        <v>28392</v>
      </c>
      <c r="K2546" t="s">
        <v>4506</v>
      </c>
      <c r="L2546" t="s">
        <v>28393</v>
      </c>
      <c r="M2546">
        <v>288.19200000000001</v>
      </c>
      <c r="N2546" t="s">
        <v>4484</v>
      </c>
      <c r="S2546" t="s">
        <v>4485</v>
      </c>
      <c r="T2546" t="s">
        <v>28394</v>
      </c>
      <c r="U2546" t="s">
        <v>28395</v>
      </c>
      <c r="X2546" t="s">
        <v>28396</v>
      </c>
      <c r="Y2546">
        <v>447940050175</v>
      </c>
      <c r="Z2546">
        <v>5</v>
      </c>
      <c r="AM2546">
        <v>3</v>
      </c>
      <c r="AN2546" t="s">
        <v>28397</v>
      </c>
      <c r="AO2546" s="18">
        <v>44470</v>
      </c>
      <c r="CP2546" t="s">
        <v>28398</v>
      </c>
    </row>
    <row r="2547" spans="1:99" x14ac:dyDescent="0.2">
      <c r="A2547" s="21" t="s">
        <v>28399</v>
      </c>
      <c r="B2547" t="s">
        <v>28400</v>
      </c>
      <c r="C2547" s="16">
        <v>42005</v>
      </c>
      <c r="D2547" t="s">
        <v>4501</v>
      </c>
      <c r="F2547" t="s">
        <v>53</v>
      </c>
      <c r="G2547" t="s">
        <v>28401</v>
      </c>
      <c r="H2547" t="s">
        <v>4503</v>
      </c>
      <c r="J2547" t="s">
        <v>135</v>
      </c>
      <c r="K2547" t="s">
        <v>4587</v>
      </c>
      <c r="L2547" t="s">
        <v>28402</v>
      </c>
      <c r="M2547">
        <v>288.95800000000003</v>
      </c>
      <c r="N2547" t="s">
        <v>4484</v>
      </c>
      <c r="S2547" t="s">
        <v>4485</v>
      </c>
      <c r="T2547" t="s">
        <v>28403</v>
      </c>
      <c r="W2547" t="s">
        <v>28404</v>
      </c>
      <c r="Y2547" t="s">
        <v>28405</v>
      </c>
      <c r="AM2547">
        <v>1</v>
      </c>
      <c r="AN2547" t="s">
        <v>28406</v>
      </c>
      <c r="AO2547" s="18">
        <v>44470</v>
      </c>
      <c r="CC2547" t="s">
        <v>5151</v>
      </c>
      <c r="CD2547">
        <v>1</v>
      </c>
      <c r="CN2547" t="s">
        <v>5008</v>
      </c>
      <c r="CP2547" t="s">
        <v>4555</v>
      </c>
    </row>
    <row r="2548" spans="1:99" x14ac:dyDescent="0.2">
      <c r="A2548" s="21" t="s">
        <v>28407</v>
      </c>
      <c r="B2548" t="s">
        <v>28408</v>
      </c>
      <c r="C2548" s="16">
        <v>42516</v>
      </c>
      <c r="D2548" t="s">
        <v>4476</v>
      </c>
      <c r="F2548" t="s">
        <v>53</v>
      </c>
      <c r="G2548" t="s">
        <v>28409</v>
      </c>
      <c r="H2548" t="s">
        <v>4503</v>
      </c>
      <c r="J2548" t="s">
        <v>28410</v>
      </c>
      <c r="K2548" t="s">
        <v>6910</v>
      </c>
      <c r="L2548" t="s">
        <v>28411</v>
      </c>
      <c r="M2548">
        <v>289.15600000000001</v>
      </c>
      <c r="N2548" t="s">
        <v>4484</v>
      </c>
      <c r="S2548" t="s">
        <v>4485</v>
      </c>
      <c r="T2548" t="s">
        <v>28412</v>
      </c>
      <c r="U2548" t="s">
        <v>28413</v>
      </c>
      <c r="V2548" t="s">
        <v>28414</v>
      </c>
      <c r="W2548" t="s">
        <v>28415</v>
      </c>
      <c r="X2548" t="s">
        <v>28416</v>
      </c>
      <c r="AM2548">
        <v>1</v>
      </c>
      <c r="AN2548" t="s">
        <v>28417</v>
      </c>
      <c r="AO2548" s="18">
        <v>44470</v>
      </c>
      <c r="CN2548" t="s">
        <v>4530</v>
      </c>
      <c r="CP2548" t="s">
        <v>28418</v>
      </c>
    </row>
    <row r="2549" spans="1:99" x14ac:dyDescent="0.2">
      <c r="A2549" s="21" t="s">
        <v>28419</v>
      </c>
      <c r="B2549" t="s">
        <v>28420</v>
      </c>
      <c r="C2549" s="16">
        <v>42370</v>
      </c>
      <c r="D2549" t="s">
        <v>4501</v>
      </c>
      <c r="G2549" t="s">
        <v>28421</v>
      </c>
      <c r="H2549" t="s">
        <v>4503</v>
      </c>
      <c r="J2549" t="s">
        <v>28422</v>
      </c>
      <c r="K2549" t="s">
        <v>4506</v>
      </c>
      <c r="L2549" t="s">
        <v>28423</v>
      </c>
      <c r="M2549">
        <v>289.41300000000001</v>
      </c>
      <c r="N2549" t="s">
        <v>4484</v>
      </c>
      <c r="S2549" t="s">
        <v>4485</v>
      </c>
      <c r="T2549" t="s">
        <v>28424</v>
      </c>
      <c r="U2549" t="s">
        <v>28425</v>
      </c>
      <c r="V2549" t="s">
        <v>28426</v>
      </c>
      <c r="W2549" t="s">
        <v>28427</v>
      </c>
      <c r="X2549" t="s">
        <v>28428</v>
      </c>
      <c r="Y2549" t="s">
        <v>28429</v>
      </c>
      <c r="AM2549">
        <v>1</v>
      </c>
      <c r="AN2549" t="s">
        <v>28430</v>
      </c>
      <c r="AO2549" s="18">
        <v>44470</v>
      </c>
      <c r="CC2549" t="s">
        <v>4607</v>
      </c>
      <c r="CD2549">
        <v>1</v>
      </c>
      <c r="CP2549" t="s">
        <v>28431</v>
      </c>
      <c r="CU2549">
        <v>53</v>
      </c>
    </row>
    <row r="2550" spans="1:99" x14ac:dyDescent="0.2">
      <c r="A2550" s="21" t="s">
        <v>28432</v>
      </c>
      <c r="B2550" t="s">
        <v>28433</v>
      </c>
      <c r="C2550" s="16">
        <v>42089</v>
      </c>
      <c r="D2550" t="s">
        <v>4476</v>
      </c>
      <c r="G2550" t="s">
        <v>28434</v>
      </c>
      <c r="H2550" t="s">
        <v>4503</v>
      </c>
      <c r="J2550" t="s">
        <v>3095</v>
      </c>
      <c r="K2550" t="s">
        <v>4506</v>
      </c>
      <c r="L2550" t="s">
        <v>28435</v>
      </c>
      <c r="M2550">
        <v>289.654</v>
      </c>
      <c r="N2550" t="s">
        <v>4484</v>
      </c>
      <c r="S2550" t="s">
        <v>4485</v>
      </c>
      <c r="T2550" t="s">
        <v>28436</v>
      </c>
      <c r="U2550" t="s">
        <v>28437</v>
      </c>
      <c r="V2550" t="s">
        <v>28438</v>
      </c>
      <c r="W2550" t="s">
        <v>28439</v>
      </c>
      <c r="X2550" t="s">
        <v>28440</v>
      </c>
      <c r="Y2550">
        <v>8002289998</v>
      </c>
      <c r="AM2550">
        <v>2</v>
      </c>
      <c r="AN2550" t="s">
        <v>28441</v>
      </c>
      <c r="AO2550" s="18">
        <v>44470</v>
      </c>
      <c r="CP2550" t="s">
        <v>4555</v>
      </c>
    </row>
    <row r="2551" spans="1:99" x14ac:dyDescent="0.2">
      <c r="A2551" s="21" t="s">
        <v>28442</v>
      </c>
      <c r="B2551" t="s">
        <v>28443</v>
      </c>
      <c r="C2551" s="16">
        <v>43101</v>
      </c>
      <c r="D2551" t="s">
        <v>4501</v>
      </c>
      <c r="G2551" t="s">
        <v>28444</v>
      </c>
      <c r="H2551" t="s">
        <v>4503</v>
      </c>
      <c r="J2551" t="s">
        <v>28445</v>
      </c>
      <c r="K2551" t="s">
        <v>16085</v>
      </c>
      <c r="L2551" t="s">
        <v>28446</v>
      </c>
      <c r="M2551">
        <v>289.67200000000003</v>
      </c>
      <c r="N2551" t="s">
        <v>4484</v>
      </c>
      <c r="S2551" t="s">
        <v>4485</v>
      </c>
      <c r="T2551" t="s">
        <v>28447</v>
      </c>
      <c r="U2551" t="s">
        <v>28448</v>
      </c>
      <c r="V2551" t="s">
        <v>28449</v>
      </c>
      <c r="W2551" t="s">
        <v>28450</v>
      </c>
      <c r="Z2551">
        <v>4</v>
      </c>
      <c r="AB2551" t="s">
        <v>6854</v>
      </c>
      <c r="AC2551" t="s">
        <v>52</v>
      </c>
      <c r="AO2551" s="18">
        <v>44470</v>
      </c>
      <c r="CN2551" t="s">
        <v>4530</v>
      </c>
      <c r="CP2551" t="s">
        <v>28451</v>
      </c>
    </row>
    <row r="2552" spans="1:99" x14ac:dyDescent="0.2">
      <c r="A2552" s="21" t="s">
        <v>28452</v>
      </c>
      <c r="B2552" t="s">
        <v>28453</v>
      </c>
      <c r="C2552" s="16">
        <v>43190</v>
      </c>
      <c r="D2552" t="s">
        <v>4476</v>
      </c>
      <c r="H2552" t="s">
        <v>4503</v>
      </c>
      <c r="J2552" t="s">
        <v>28454</v>
      </c>
      <c r="K2552" t="s">
        <v>4506</v>
      </c>
      <c r="L2552" t="s">
        <v>28455</v>
      </c>
      <c r="M2552">
        <v>290.43099999999998</v>
      </c>
      <c r="N2552" t="s">
        <v>4484</v>
      </c>
      <c r="S2552" t="s">
        <v>4485</v>
      </c>
      <c r="T2552" t="s">
        <v>28456</v>
      </c>
      <c r="X2552" t="s">
        <v>28457</v>
      </c>
      <c r="Y2552" t="s">
        <v>28458</v>
      </c>
      <c r="AO2552" s="18">
        <v>44470</v>
      </c>
      <c r="CC2552" t="s">
        <v>4607</v>
      </c>
      <c r="CD2552">
        <v>1</v>
      </c>
      <c r="CP2552" t="s">
        <v>4901</v>
      </c>
    </row>
    <row r="2553" spans="1:99" x14ac:dyDescent="0.2">
      <c r="A2553" s="21" t="s">
        <v>28459</v>
      </c>
      <c r="B2553" t="s">
        <v>28460</v>
      </c>
      <c r="G2553" t="s">
        <v>28461</v>
      </c>
      <c r="H2553" t="s">
        <v>4503</v>
      </c>
      <c r="J2553" t="s">
        <v>73</v>
      </c>
      <c r="K2553" t="s">
        <v>4506</v>
      </c>
      <c r="L2553" t="s">
        <v>28462</v>
      </c>
      <c r="M2553">
        <v>290.709</v>
      </c>
      <c r="N2553" t="s">
        <v>4484</v>
      </c>
      <c r="T2553" t="s">
        <v>28463</v>
      </c>
      <c r="U2553" t="s">
        <v>28464</v>
      </c>
      <c r="V2553" t="s">
        <v>28465</v>
      </c>
      <c r="W2553" t="s">
        <v>28466</v>
      </c>
      <c r="AM2553">
        <v>1</v>
      </c>
      <c r="AN2553" t="s">
        <v>28467</v>
      </c>
      <c r="AO2553" s="18">
        <v>44470</v>
      </c>
      <c r="CP2553" t="s">
        <v>4555</v>
      </c>
    </row>
    <row r="2554" spans="1:99" x14ac:dyDescent="0.2">
      <c r="A2554" s="21" t="s">
        <v>28468</v>
      </c>
      <c r="B2554" t="s">
        <v>28469</v>
      </c>
      <c r="C2554" s="16">
        <v>42923</v>
      </c>
      <c r="D2554" t="s">
        <v>4476</v>
      </c>
      <c r="G2554" t="s">
        <v>28470</v>
      </c>
      <c r="H2554" t="s">
        <v>4503</v>
      </c>
      <c r="J2554" t="s">
        <v>28471</v>
      </c>
      <c r="K2554" t="s">
        <v>4808</v>
      </c>
      <c r="L2554" t="s">
        <v>28472</v>
      </c>
      <c r="M2554">
        <v>291.101</v>
      </c>
      <c r="N2554" t="s">
        <v>4484</v>
      </c>
      <c r="S2554" t="s">
        <v>4485</v>
      </c>
      <c r="T2554" t="s">
        <v>28473</v>
      </c>
      <c r="U2554" t="s">
        <v>28474</v>
      </c>
      <c r="V2554" t="s">
        <v>28475</v>
      </c>
      <c r="W2554" t="s">
        <v>28476</v>
      </c>
      <c r="X2554" t="s">
        <v>28477</v>
      </c>
      <c r="Y2554">
        <v>905531866046</v>
      </c>
      <c r="AM2554">
        <v>1</v>
      </c>
      <c r="AN2554" t="s">
        <v>28478</v>
      </c>
      <c r="AO2554" s="18">
        <v>44470</v>
      </c>
      <c r="CP2554" t="s">
        <v>28479</v>
      </c>
      <c r="CU2554">
        <v>5</v>
      </c>
    </row>
    <row r="2555" spans="1:99" x14ac:dyDescent="0.2">
      <c r="A2555" s="21" t="s">
        <v>28480</v>
      </c>
      <c r="B2555" t="s">
        <v>28481</v>
      </c>
      <c r="C2555" s="16">
        <v>41640</v>
      </c>
      <c r="D2555" t="s">
        <v>4501</v>
      </c>
      <c r="G2555" t="s">
        <v>28482</v>
      </c>
      <c r="H2555" t="s">
        <v>4503</v>
      </c>
      <c r="J2555" t="s">
        <v>28483</v>
      </c>
      <c r="K2555" t="s">
        <v>4696</v>
      </c>
      <c r="L2555" t="s">
        <v>28484</v>
      </c>
      <c r="M2555">
        <v>291.49400000000003</v>
      </c>
      <c r="N2555" t="s">
        <v>4484</v>
      </c>
      <c r="S2555" t="s">
        <v>4485</v>
      </c>
      <c r="T2555" t="s">
        <v>28485</v>
      </c>
      <c r="U2555" t="s">
        <v>28486</v>
      </c>
      <c r="V2555" t="s">
        <v>28487</v>
      </c>
      <c r="X2555" t="s">
        <v>28488</v>
      </c>
      <c r="Y2555" t="s">
        <v>28489</v>
      </c>
      <c r="Z2555">
        <v>1</v>
      </c>
      <c r="AM2555">
        <v>1</v>
      </c>
      <c r="AN2555" t="s">
        <v>28490</v>
      </c>
      <c r="AO2555" s="18">
        <v>44470</v>
      </c>
      <c r="CN2555" t="s">
        <v>4530</v>
      </c>
      <c r="CP2555" t="s">
        <v>13963</v>
      </c>
    </row>
    <row r="2556" spans="1:99" x14ac:dyDescent="0.2">
      <c r="A2556" s="21" t="s">
        <v>28491</v>
      </c>
      <c r="B2556" t="s">
        <v>28492</v>
      </c>
      <c r="C2556" s="16">
        <v>41275</v>
      </c>
      <c r="D2556" t="s">
        <v>4546</v>
      </c>
      <c r="G2556" t="s">
        <v>28493</v>
      </c>
      <c r="H2556" t="s">
        <v>4503</v>
      </c>
      <c r="J2556" t="s">
        <v>28494</v>
      </c>
      <c r="K2556" t="s">
        <v>4506</v>
      </c>
      <c r="L2556" t="s">
        <v>28495</v>
      </c>
      <c r="M2556">
        <v>291.73599999999999</v>
      </c>
      <c r="N2556" t="s">
        <v>6289</v>
      </c>
      <c r="Q2556" s="16">
        <v>41791</v>
      </c>
      <c r="R2556" t="s">
        <v>4546</v>
      </c>
      <c r="S2556" t="s">
        <v>4485</v>
      </c>
      <c r="T2556" t="s">
        <v>28496</v>
      </c>
      <c r="U2556" t="s">
        <v>28497</v>
      </c>
      <c r="AM2556">
        <v>1</v>
      </c>
      <c r="AN2556" t="s">
        <v>28498</v>
      </c>
      <c r="AO2556" s="18">
        <v>44470</v>
      </c>
      <c r="CP2556" t="s">
        <v>28499</v>
      </c>
    </row>
    <row r="2557" spans="1:99" x14ac:dyDescent="0.2">
      <c r="A2557" s="21" t="s">
        <v>28500</v>
      </c>
      <c r="B2557" t="s">
        <v>28501</v>
      </c>
      <c r="C2557" s="16">
        <v>42644</v>
      </c>
      <c r="D2557" t="s">
        <v>4546</v>
      </c>
      <c r="H2557" t="s">
        <v>4503</v>
      </c>
      <c r="J2557" t="s">
        <v>28502</v>
      </c>
      <c r="K2557" t="s">
        <v>4828</v>
      </c>
      <c r="L2557" t="s">
        <v>28503</v>
      </c>
      <c r="M2557">
        <v>291.82400000000001</v>
      </c>
      <c r="N2557" t="s">
        <v>4484</v>
      </c>
      <c r="S2557" t="s">
        <v>4485</v>
      </c>
      <c r="T2557" t="s">
        <v>28504</v>
      </c>
      <c r="U2557" t="s">
        <v>28505</v>
      </c>
      <c r="V2557" t="s">
        <v>28506</v>
      </c>
      <c r="W2557" t="s">
        <v>28507</v>
      </c>
      <c r="X2557" t="s">
        <v>28508</v>
      </c>
      <c r="Y2557">
        <v>3726000393</v>
      </c>
      <c r="AO2557" s="18">
        <v>44470</v>
      </c>
      <c r="CN2557" t="s">
        <v>4530</v>
      </c>
      <c r="CP2557" t="s">
        <v>4581</v>
      </c>
    </row>
    <row r="2558" spans="1:99" x14ac:dyDescent="0.2">
      <c r="A2558" s="21" t="s">
        <v>28509</v>
      </c>
      <c r="B2558" t="s">
        <v>28510</v>
      </c>
      <c r="C2558" s="16">
        <v>43466</v>
      </c>
      <c r="D2558" t="s">
        <v>4501</v>
      </c>
      <c r="G2558" t="s">
        <v>28511</v>
      </c>
      <c r="H2558" t="s">
        <v>4503</v>
      </c>
      <c r="J2558" t="s">
        <v>28512</v>
      </c>
      <c r="K2558" t="s">
        <v>5586</v>
      </c>
      <c r="L2558" t="s">
        <v>28513</v>
      </c>
      <c r="M2558">
        <v>292.23399999999998</v>
      </c>
      <c r="N2558" t="s">
        <v>4484</v>
      </c>
      <c r="S2558" t="s">
        <v>4485</v>
      </c>
      <c r="T2558" t="s">
        <v>28514</v>
      </c>
      <c r="W2558" t="s">
        <v>28515</v>
      </c>
      <c r="X2558" t="s">
        <v>28516</v>
      </c>
      <c r="Z2558">
        <v>1</v>
      </c>
      <c r="AM2558">
        <v>2</v>
      </c>
      <c r="AN2558" t="s">
        <v>28517</v>
      </c>
      <c r="AO2558" s="18">
        <v>44470</v>
      </c>
      <c r="CN2558" t="s">
        <v>4530</v>
      </c>
      <c r="CP2558" t="s">
        <v>8478</v>
      </c>
    </row>
    <row r="2559" spans="1:99" x14ac:dyDescent="0.2">
      <c r="A2559" s="21" t="s">
        <v>28518</v>
      </c>
      <c r="B2559" t="s">
        <v>28519</v>
      </c>
      <c r="C2559" s="16">
        <v>42736</v>
      </c>
      <c r="D2559" t="s">
        <v>4501</v>
      </c>
      <c r="G2559" t="s">
        <v>28520</v>
      </c>
      <c r="H2559" t="s">
        <v>4503</v>
      </c>
      <c r="J2559" t="s">
        <v>21848</v>
      </c>
      <c r="K2559" t="s">
        <v>4506</v>
      </c>
      <c r="L2559" t="s">
        <v>28521</v>
      </c>
      <c r="M2559">
        <v>292.79399999999998</v>
      </c>
      <c r="N2559" t="s">
        <v>4484</v>
      </c>
      <c r="S2559" t="s">
        <v>4485</v>
      </c>
      <c r="T2559" t="s">
        <v>28522</v>
      </c>
      <c r="U2559" t="s">
        <v>28523</v>
      </c>
      <c r="V2559" t="s">
        <v>28524</v>
      </c>
      <c r="W2559" t="s">
        <v>28525</v>
      </c>
      <c r="X2559" t="s">
        <v>28526</v>
      </c>
      <c r="Y2559" t="s">
        <v>28527</v>
      </c>
      <c r="AC2559" t="s">
        <v>52</v>
      </c>
      <c r="AM2559">
        <v>4</v>
      </c>
      <c r="AN2559" t="s">
        <v>28528</v>
      </c>
      <c r="AO2559" s="18">
        <v>44470</v>
      </c>
      <c r="CC2559" t="s">
        <v>5151</v>
      </c>
      <c r="CD2559">
        <v>1</v>
      </c>
      <c r="CP2559" t="s">
        <v>7004</v>
      </c>
    </row>
    <row r="2560" spans="1:99" x14ac:dyDescent="0.2">
      <c r="A2560" s="21" t="s">
        <v>28529</v>
      </c>
      <c r="B2560" t="s">
        <v>28530</v>
      </c>
      <c r="C2560" s="16">
        <v>41649</v>
      </c>
      <c r="D2560" t="s">
        <v>4476</v>
      </c>
      <c r="F2560" t="s">
        <v>77</v>
      </c>
      <c r="G2560" t="s">
        <v>28531</v>
      </c>
      <c r="H2560" t="s">
        <v>4503</v>
      </c>
      <c r="J2560" t="s">
        <v>22964</v>
      </c>
      <c r="K2560" t="s">
        <v>28532</v>
      </c>
      <c r="L2560" t="s">
        <v>28533</v>
      </c>
      <c r="M2560">
        <v>293.26100000000002</v>
      </c>
      <c r="N2560" t="s">
        <v>4484</v>
      </c>
      <c r="S2560" t="s">
        <v>4485</v>
      </c>
      <c r="T2560" t="s">
        <v>28534</v>
      </c>
      <c r="U2560" t="s">
        <v>28535</v>
      </c>
      <c r="V2560" t="s">
        <v>28536</v>
      </c>
      <c r="W2560" t="s">
        <v>28537</v>
      </c>
      <c r="Z2560">
        <v>1</v>
      </c>
      <c r="AO2560" s="18">
        <v>44470</v>
      </c>
      <c r="CP2560" t="s">
        <v>6368</v>
      </c>
      <c r="CU2560">
        <v>16</v>
      </c>
    </row>
    <row r="2561" spans="1:99" x14ac:dyDescent="0.2">
      <c r="A2561" s="21" t="s">
        <v>28538</v>
      </c>
      <c r="B2561" t="s">
        <v>28539</v>
      </c>
      <c r="C2561" s="16">
        <v>37257</v>
      </c>
      <c r="D2561" t="s">
        <v>4501</v>
      </c>
      <c r="F2561" t="s">
        <v>77</v>
      </c>
      <c r="G2561" t="s">
        <v>28540</v>
      </c>
      <c r="H2561" t="s">
        <v>4503</v>
      </c>
      <c r="J2561" t="s">
        <v>28541</v>
      </c>
      <c r="K2561" t="s">
        <v>4506</v>
      </c>
      <c r="L2561" t="s">
        <v>28542</v>
      </c>
      <c r="M2561">
        <v>293.90699999999998</v>
      </c>
      <c r="N2561" t="s">
        <v>4484</v>
      </c>
      <c r="S2561" t="s">
        <v>4485</v>
      </c>
      <c r="T2561" t="s">
        <v>28543</v>
      </c>
      <c r="U2561" t="s">
        <v>28544</v>
      </c>
      <c r="V2561" t="s">
        <v>28545</v>
      </c>
      <c r="W2561" t="s">
        <v>28546</v>
      </c>
      <c r="X2561" t="s">
        <v>28547</v>
      </c>
      <c r="Y2561">
        <v>447852494787</v>
      </c>
      <c r="AM2561">
        <v>1</v>
      </c>
      <c r="AN2561" t="s">
        <v>28548</v>
      </c>
      <c r="AO2561" s="18">
        <v>44470</v>
      </c>
      <c r="CP2561" t="s">
        <v>28549</v>
      </c>
    </row>
    <row r="2562" spans="1:99" x14ac:dyDescent="0.2">
      <c r="A2562" s="21" t="s">
        <v>28550</v>
      </c>
      <c r="B2562" t="s">
        <v>28551</v>
      </c>
      <c r="C2562" s="16">
        <v>42736</v>
      </c>
      <c r="D2562" t="s">
        <v>4501</v>
      </c>
      <c r="E2562" t="s">
        <v>4881</v>
      </c>
      <c r="G2562" t="s">
        <v>28552</v>
      </c>
      <c r="H2562" t="s">
        <v>4503</v>
      </c>
      <c r="J2562" t="s">
        <v>785</v>
      </c>
      <c r="K2562" t="s">
        <v>4506</v>
      </c>
      <c r="L2562" t="s">
        <v>28553</v>
      </c>
      <c r="M2562">
        <v>295.30200000000002</v>
      </c>
      <c r="N2562" t="s">
        <v>4484</v>
      </c>
      <c r="O2562" s="16">
        <v>44336</v>
      </c>
      <c r="P2562" t="s">
        <v>4476</v>
      </c>
      <c r="S2562" t="s">
        <v>4485</v>
      </c>
      <c r="T2562" t="s">
        <v>28554</v>
      </c>
      <c r="U2562" t="s">
        <v>28555</v>
      </c>
      <c r="W2562" t="s">
        <v>28556</v>
      </c>
      <c r="X2562" t="s">
        <v>28557</v>
      </c>
      <c r="Y2562" t="s">
        <v>28558</v>
      </c>
      <c r="AM2562">
        <v>2</v>
      </c>
      <c r="AN2562" t="s">
        <v>28559</v>
      </c>
      <c r="AO2562" s="18">
        <v>44470</v>
      </c>
      <c r="AQ2562" t="s">
        <v>203</v>
      </c>
      <c r="BH2562" t="s">
        <v>28560</v>
      </c>
      <c r="BI2562" t="s">
        <v>28561</v>
      </c>
      <c r="BJ2562" s="16">
        <v>44336</v>
      </c>
      <c r="BK2562" t="s">
        <v>4476</v>
      </c>
      <c r="BO2562" t="s">
        <v>5195</v>
      </c>
      <c r="CC2562" t="s">
        <v>5151</v>
      </c>
      <c r="CD2562">
        <v>1</v>
      </c>
      <c r="CF2562">
        <v>0</v>
      </c>
      <c r="CG2562">
        <v>1</v>
      </c>
      <c r="CI2562" t="s">
        <v>4580</v>
      </c>
      <c r="CP2562" t="s">
        <v>4739</v>
      </c>
      <c r="CR2562" t="s">
        <v>28562</v>
      </c>
      <c r="CS2562" t="s">
        <v>28563</v>
      </c>
    </row>
    <row r="2563" spans="1:99" x14ac:dyDescent="0.2">
      <c r="A2563" s="21" t="s">
        <v>28564</v>
      </c>
      <c r="B2563" t="s">
        <v>28565</v>
      </c>
      <c r="C2563" s="16">
        <v>43952</v>
      </c>
      <c r="D2563" t="s">
        <v>4546</v>
      </c>
      <c r="G2563" t="s">
        <v>28566</v>
      </c>
      <c r="H2563" t="s">
        <v>4503</v>
      </c>
      <c r="J2563" t="s">
        <v>28567</v>
      </c>
      <c r="K2563" t="s">
        <v>4506</v>
      </c>
      <c r="L2563" t="s">
        <v>28568</v>
      </c>
      <c r="M2563">
        <v>295.548</v>
      </c>
      <c r="N2563" t="s">
        <v>4484</v>
      </c>
      <c r="S2563" t="s">
        <v>4485</v>
      </c>
      <c r="T2563" t="s">
        <v>28569</v>
      </c>
      <c r="W2563" t="s">
        <v>28570</v>
      </c>
      <c r="X2563" t="s">
        <v>28571</v>
      </c>
      <c r="AM2563">
        <v>1</v>
      </c>
      <c r="AN2563" t="s">
        <v>28572</v>
      </c>
      <c r="AO2563" s="18">
        <v>44470</v>
      </c>
      <c r="CP2563" t="s">
        <v>28573</v>
      </c>
    </row>
    <row r="2564" spans="1:99" x14ac:dyDescent="0.2">
      <c r="A2564" s="21" t="s">
        <v>28574</v>
      </c>
      <c r="B2564" t="s">
        <v>28575</v>
      </c>
      <c r="C2564" s="16">
        <v>43340</v>
      </c>
      <c r="D2564" t="s">
        <v>4476</v>
      </c>
      <c r="G2564" t="s">
        <v>28576</v>
      </c>
      <c r="H2564" t="s">
        <v>4503</v>
      </c>
      <c r="J2564" t="s">
        <v>28577</v>
      </c>
      <c r="K2564" t="s">
        <v>8775</v>
      </c>
      <c r="L2564" t="s">
        <v>28578</v>
      </c>
      <c r="M2564">
        <v>297.23200000000003</v>
      </c>
      <c r="N2564" t="s">
        <v>4484</v>
      </c>
      <c r="S2564" t="s">
        <v>4485</v>
      </c>
      <c r="T2564" t="s">
        <v>28579</v>
      </c>
      <c r="U2564" t="s">
        <v>28580</v>
      </c>
      <c r="V2564" t="s">
        <v>28581</v>
      </c>
      <c r="W2564" t="s">
        <v>28582</v>
      </c>
      <c r="X2564" t="s">
        <v>28583</v>
      </c>
      <c r="Y2564">
        <v>306979426101</v>
      </c>
      <c r="AO2564" s="18">
        <v>44470</v>
      </c>
      <c r="CN2564" t="s">
        <v>4530</v>
      </c>
      <c r="CP2564" t="s">
        <v>28584</v>
      </c>
    </row>
    <row r="2565" spans="1:99" x14ac:dyDescent="0.2">
      <c r="A2565" s="21" t="s">
        <v>28585</v>
      </c>
      <c r="B2565" t="s">
        <v>28586</v>
      </c>
      <c r="C2565" s="16">
        <v>41640</v>
      </c>
      <c r="D2565" t="s">
        <v>4501</v>
      </c>
      <c r="G2565" t="s">
        <v>28587</v>
      </c>
      <c r="H2565" t="s">
        <v>4503</v>
      </c>
      <c r="J2565" t="s">
        <v>28588</v>
      </c>
      <c r="K2565" t="s">
        <v>5203</v>
      </c>
      <c r="L2565" t="s">
        <v>28589</v>
      </c>
      <c r="M2565">
        <v>298.10599999999999</v>
      </c>
      <c r="N2565" t="s">
        <v>4484</v>
      </c>
      <c r="S2565" t="s">
        <v>4485</v>
      </c>
      <c r="T2565" t="s">
        <v>28590</v>
      </c>
      <c r="V2565" t="s">
        <v>28591</v>
      </c>
      <c r="W2565" t="s">
        <v>28592</v>
      </c>
      <c r="X2565" t="s">
        <v>28593</v>
      </c>
      <c r="Y2565" t="s">
        <v>28594</v>
      </c>
      <c r="Z2565">
        <v>4</v>
      </c>
      <c r="AB2565" t="s">
        <v>28595</v>
      </c>
      <c r="AC2565" t="s">
        <v>28596</v>
      </c>
      <c r="AM2565">
        <v>1</v>
      </c>
      <c r="AN2565" t="s">
        <v>28597</v>
      </c>
      <c r="AO2565" s="18">
        <v>44470</v>
      </c>
      <c r="CF2565">
        <v>0</v>
      </c>
      <c r="CG2565">
        <v>1</v>
      </c>
      <c r="CI2565" t="s">
        <v>18889</v>
      </c>
    </row>
    <row r="2566" spans="1:99" x14ac:dyDescent="0.2">
      <c r="A2566" s="21" t="s">
        <v>28598</v>
      </c>
      <c r="B2566" t="s">
        <v>28599</v>
      </c>
      <c r="C2566" s="16">
        <v>43362</v>
      </c>
      <c r="D2566" t="s">
        <v>4476</v>
      </c>
      <c r="G2566" t="s">
        <v>28600</v>
      </c>
      <c r="H2566" t="s">
        <v>4503</v>
      </c>
      <c r="J2566" t="s">
        <v>28601</v>
      </c>
      <c r="K2566" t="s">
        <v>5586</v>
      </c>
      <c r="L2566" t="s">
        <v>28602</v>
      </c>
      <c r="M2566">
        <v>298.50200000000001</v>
      </c>
      <c r="N2566" t="s">
        <v>4484</v>
      </c>
      <c r="S2566" t="s">
        <v>4485</v>
      </c>
      <c r="T2566" t="s">
        <v>28603</v>
      </c>
      <c r="W2566" t="s">
        <v>28604</v>
      </c>
      <c r="X2566" t="s">
        <v>28605</v>
      </c>
      <c r="Y2566" t="s">
        <v>28606</v>
      </c>
      <c r="AM2566">
        <v>2</v>
      </c>
      <c r="AN2566" t="s">
        <v>28607</v>
      </c>
      <c r="AO2566" s="18">
        <v>44470</v>
      </c>
      <c r="CN2566" t="s">
        <v>4530</v>
      </c>
      <c r="CP2566" t="s">
        <v>6782</v>
      </c>
    </row>
    <row r="2567" spans="1:99" x14ac:dyDescent="0.2">
      <c r="A2567" s="21" t="s">
        <v>28608</v>
      </c>
      <c r="B2567" t="s">
        <v>28609</v>
      </c>
      <c r="C2567" s="16">
        <v>44144</v>
      </c>
      <c r="D2567" t="s">
        <v>4476</v>
      </c>
      <c r="G2567" t="s">
        <v>28610</v>
      </c>
      <c r="H2567" t="s">
        <v>4503</v>
      </c>
      <c r="J2567" t="s">
        <v>28611</v>
      </c>
      <c r="K2567" t="s">
        <v>6840</v>
      </c>
      <c r="L2567" t="s">
        <v>28612</v>
      </c>
      <c r="M2567">
        <v>298.52699999999999</v>
      </c>
      <c r="N2567" t="s">
        <v>4484</v>
      </c>
      <c r="S2567" t="s">
        <v>4485</v>
      </c>
      <c r="T2567" t="s">
        <v>28613</v>
      </c>
      <c r="U2567" t="s">
        <v>28614</v>
      </c>
      <c r="V2567" t="s">
        <v>28615</v>
      </c>
      <c r="W2567" t="s">
        <v>28616</v>
      </c>
      <c r="X2567" t="s">
        <v>28617</v>
      </c>
      <c r="Y2567">
        <v>33481686888</v>
      </c>
      <c r="AM2567">
        <v>2</v>
      </c>
      <c r="AN2567" t="s">
        <v>28618</v>
      </c>
      <c r="AO2567" s="18">
        <v>44470</v>
      </c>
      <c r="CN2567" t="s">
        <v>4530</v>
      </c>
      <c r="CP2567" t="s">
        <v>8025</v>
      </c>
    </row>
    <row r="2568" spans="1:99" x14ac:dyDescent="0.2">
      <c r="A2568" s="21" t="s">
        <v>28619</v>
      </c>
      <c r="B2568" t="s">
        <v>28620</v>
      </c>
      <c r="C2568" s="16">
        <v>41640</v>
      </c>
      <c r="D2568" t="s">
        <v>4501</v>
      </c>
      <c r="F2568" t="s">
        <v>53</v>
      </c>
      <c r="H2568" t="s">
        <v>4503</v>
      </c>
      <c r="J2568" t="s">
        <v>135</v>
      </c>
      <c r="K2568" t="s">
        <v>4696</v>
      </c>
      <c r="L2568" t="s">
        <v>28621</v>
      </c>
      <c r="M2568">
        <v>298.65300000000002</v>
      </c>
      <c r="N2568" t="s">
        <v>4484</v>
      </c>
      <c r="S2568" t="s">
        <v>4485</v>
      </c>
      <c r="T2568" t="s">
        <v>28622</v>
      </c>
      <c r="U2568" t="s">
        <v>28623</v>
      </c>
      <c r="V2568" t="s">
        <v>28624</v>
      </c>
      <c r="W2568" t="s">
        <v>28625</v>
      </c>
      <c r="X2568" t="s">
        <v>28626</v>
      </c>
      <c r="AM2568">
        <v>2</v>
      </c>
      <c r="AN2568" t="s">
        <v>28627</v>
      </c>
      <c r="AO2568" s="18">
        <v>44470</v>
      </c>
      <c r="CN2568" t="s">
        <v>4530</v>
      </c>
      <c r="CP2568" t="s">
        <v>4555</v>
      </c>
    </row>
    <row r="2569" spans="1:99" x14ac:dyDescent="0.2">
      <c r="A2569" s="21" t="s">
        <v>28628</v>
      </c>
      <c r="B2569" t="s">
        <v>28629</v>
      </c>
      <c r="C2569" s="16">
        <v>41275</v>
      </c>
      <c r="D2569" t="s">
        <v>4501</v>
      </c>
      <c r="F2569" t="s">
        <v>77</v>
      </c>
      <c r="G2569" t="s">
        <v>28630</v>
      </c>
      <c r="H2569" t="s">
        <v>4503</v>
      </c>
      <c r="J2569" t="s">
        <v>28631</v>
      </c>
      <c r="K2569" t="s">
        <v>4696</v>
      </c>
      <c r="L2569" t="s">
        <v>28632</v>
      </c>
      <c r="M2569">
        <v>299.08</v>
      </c>
      <c r="N2569" t="s">
        <v>4484</v>
      </c>
      <c r="S2569" t="s">
        <v>4485</v>
      </c>
      <c r="T2569" t="s">
        <v>28633</v>
      </c>
      <c r="U2569" t="s">
        <v>28634</v>
      </c>
      <c r="V2569" t="s">
        <v>28635</v>
      </c>
      <c r="W2569" t="s">
        <v>28636</v>
      </c>
      <c r="X2569" t="s">
        <v>28637</v>
      </c>
      <c r="Y2569" t="s">
        <v>28638</v>
      </c>
      <c r="AM2569">
        <v>1</v>
      </c>
      <c r="AN2569" t="s">
        <v>28639</v>
      </c>
      <c r="AO2569" s="18">
        <v>44470</v>
      </c>
      <c r="CN2569" t="s">
        <v>4530</v>
      </c>
      <c r="CP2569" t="s">
        <v>28640</v>
      </c>
      <c r="CU2569">
        <v>8</v>
      </c>
    </row>
    <row r="2570" spans="1:99" x14ac:dyDescent="0.2">
      <c r="A2570" s="21" t="s">
        <v>28641</v>
      </c>
      <c r="B2570" t="s">
        <v>28642</v>
      </c>
      <c r="F2570" t="s">
        <v>53</v>
      </c>
      <c r="G2570" t="s">
        <v>28643</v>
      </c>
      <c r="H2570" t="s">
        <v>4503</v>
      </c>
      <c r="J2570" t="s">
        <v>28644</v>
      </c>
      <c r="K2570" t="s">
        <v>21413</v>
      </c>
      <c r="L2570" t="s">
        <v>28645</v>
      </c>
      <c r="M2570">
        <v>299.46899999999999</v>
      </c>
      <c r="N2570" t="s">
        <v>4484</v>
      </c>
      <c r="S2570" t="s">
        <v>4485</v>
      </c>
      <c r="T2570" t="s">
        <v>28646</v>
      </c>
      <c r="U2570" t="s">
        <v>28647</v>
      </c>
      <c r="V2570" t="s">
        <v>28648</v>
      </c>
      <c r="W2570" t="s">
        <v>28649</v>
      </c>
      <c r="X2570" t="s">
        <v>28650</v>
      </c>
      <c r="Z2570">
        <v>1</v>
      </c>
      <c r="AO2570" s="18">
        <v>44470</v>
      </c>
      <c r="CF2570">
        <v>2</v>
      </c>
      <c r="CG2570">
        <v>0</v>
      </c>
      <c r="CH2570" t="s">
        <v>4629</v>
      </c>
    </row>
    <row r="2571" spans="1:99" x14ac:dyDescent="0.2">
      <c r="A2571" s="21" t="s">
        <v>28651</v>
      </c>
      <c r="B2571" t="s">
        <v>28652</v>
      </c>
      <c r="C2571" s="16">
        <v>42278</v>
      </c>
      <c r="D2571" t="s">
        <v>4476</v>
      </c>
      <c r="F2571" t="s">
        <v>53</v>
      </c>
      <c r="G2571" t="s">
        <v>28653</v>
      </c>
      <c r="H2571" t="s">
        <v>4503</v>
      </c>
      <c r="J2571" t="s">
        <v>28654</v>
      </c>
      <c r="K2571" t="s">
        <v>28655</v>
      </c>
      <c r="L2571" t="s">
        <v>28656</v>
      </c>
      <c r="M2571">
        <v>299.57499999999999</v>
      </c>
      <c r="N2571" t="s">
        <v>4484</v>
      </c>
      <c r="S2571" t="s">
        <v>4485</v>
      </c>
      <c r="T2571" t="s">
        <v>28657</v>
      </c>
      <c r="U2571" t="s">
        <v>28658</v>
      </c>
      <c r="V2571" t="s">
        <v>28659</v>
      </c>
      <c r="W2571" t="s">
        <v>28660</v>
      </c>
      <c r="X2571" t="s">
        <v>28661</v>
      </c>
      <c r="AM2571">
        <v>1</v>
      </c>
      <c r="AN2571" t="s">
        <v>28662</v>
      </c>
      <c r="AO2571" s="18">
        <v>44470</v>
      </c>
      <c r="CF2571">
        <v>0</v>
      </c>
      <c r="CG2571">
        <v>0</v>
      </c>
      <c r="CI2571" t="s">
        <v>4594</v>
      </c>
    </row>
    <row r="2572" spans="1:99" x14ac:dyDescent="0.2">
      <c r="A2572" s="21" t="s">
        <v>28663</v>
      </c>
      <c r="B2572" t="s">
        <v>28664</v>
      </c>
      <c r="G2572" t="s">
        <v>28665</v>
      </c>
      <c r="H2572" t="s">
        <v>4503</v>
      </c>
      <c r="J2572" t="s">
        <v>6025</v>
      </c>
      <c r="K2572" t="s">
        <v>4828</v>
      </c>
      <c r="L2572" t="s">
        <v>28666</v>
      </c>
      <c r="M2572">
        <v>300.185</v>
      </c>
      <c r="N2572" t="s">
        <v>4484</v>
      </c>
      <c r="S2572" t="s">
        <v>4485</v>
      </c>
      <c r="T2572" t="s">
        <v>28667</v>
      </c>
      <c r="U2572" t="s">
        <v>28668</v>
      </c>
      <c r="V2572" t="s">
        <v>28669</v>
      </c>
      <c r="W2572" t="s">
        <v>28670</v>
      </c>
      <c r="X2572" t="s">
        <v>28671</v>
      </c>
      <c r="AM2572">
        <v>2</v>
      </c>
      <c r="AN2572" t="s">
        <v>28672</v>
      </c>
      <c r="AO2572" s="18">
        <v>44470</v>
      </c>
      <c r="CC2572" t="s">
        <v>4607</v>
      </c>
      <c r="CD2572">
        <v>1</v>
      </c>
      <c r="CN2572" t="s">
        <v>4530</v>
      </c>
      <c r="CP2572" t="s">
        <v>4927</v>
      </c>
    </row>
    <row r="2573" spans="1:99" x14ac:dyDescent="0.2">
      <c r="A2573" s="21" t="s">
        <v>28673</v>
      </c>
      <c r="B2573" t="s">
        <v>28674</v>
      </c>
      <c r="C2573" s="16">
        <v>41275</v>
      </c>
      <c r="D2573" t="s">
        <v>4501</v>
      </c>
      <c r="F2573" t="s">
        <v>53</v>
      </c>
      <c r="G2573" t="s">
        <v>28675</v>
      </c>
      <c r="H2573" t="s">
        <v>4503</v>
      </c>
      <c r="J2573" t="s">
        <v>28676</v>
      </c>
      <c r="K2573" t="s">
        <v>4945</v>
      </c>
      <c r="L2573" t="s">
        <v>28677</v>
      </c>
      <c r="M2573">
        <v>300.363</v>
      </c>
      <c r="N2573" t="s">
        <v>4484</v>
      </c>
      <c r="S2573" t="s">
        <v>4485</v>
      </c>
      <c r="T2573" t="s">
        <v>28678</v>
      </c>
      <c r="U2573" t="s">
        <v>28679</v>
      </c>
      <c r="W2573" t="s">
        <v>28680</v>
      </c>
      <c r="X2573" t="s">
        <v>28681</v>
      </c>
      <c r="Y2573" t="s">
        <v>28682</v>
      </c>
      <c r="Z2573">
        <v>1</v>
      </c>
      <c r="AO2573" s="18">
        <v>44470</v>
      </c>
      <c r="CC2573" t="s">
        <v>5378</v>
      </c>
      <c r="CD2573">
        <v>10</v>
      </c>
      <c r="CN2573" t="s">
        <v>4530</v>
      </c>
      <c r="CP2573" t="s">
        <v>16729</v>
      </c>
      <c r="CU2573">
        <v>17</v>
      </c>
    </row>
    <row r="2574" spans="1:99" x14ac:dyDescent="0.2">
      <c r="A2574" s="21" t="s">
        <v>28683</v>
      </c>
      <c r="B2574" t="s">
        <v>28684</v>
      </c>
      <c r="C2574" s="16">
        <v>43466</v>
      </c>
      <c r="D2574" t="s">
        <v>4501</v>
      </c>
      <c r="G2574" t="s">
        <v>28685</v>
      </c>
      <c r="H2574" t="s">
        <v>4503</v>
      </c>
      <c r="J2574" t="s">
        <v>28686</v>
      </c>
      <c r="K2574" t="s">
        <v>28687</v>
      </c>
      <c r="L2574" t="s">
        <v>28688</v>
      </c>
      <c r="M2574">
        <v>300.41800000000001</v>
      </c>
      <c r="N2574" t="s">
        <v>4484</v>
      </c>
      <c r="S2574" t="s">
        <v>4485</v>
      </c>
      <c r="T2574" t="s">
        <v>28689</v>
      </c>
      <c r="U2574" t="s">
        <v>28690</v>
      </c>
      <c r="W2574" t="s">
        <v>28691</v>
      </c>
      <c r="X2574" t="s">
        <v>28692</v>
      </c>
      <c r="AO2574" s="18">
        <v>44470</v>
      </c>
      <c r="CP2574" t="s">
        <v>27139</v>
      </c>
    </row>
    <row r="2575" spans="1:99" x14ac:dyDescent="0.2">
      <c r="A2575" s="21" t="s">
        <v>28693</v>
      </c>
      <c r="B2575" t="s">
        <v>28694</v>
      </c>
      <c r="C2575" s="16">
        <v>42670</v>
      </c>
      <c r="D2575" t="s">
        <v>4476</v>
      </c>
      <c r="F2575" t="s">
        <v>77</v>
      </c>
      <c r="G2575" t="s">
        <v>28695</v>
      </c>
      <c r="H2575" t="s">
        <v>4503</v>
      </c>
      <c r="J2575" t="s">
        <v>12772</v>
      </c>
      <c r="K2575" t="s">
        <v>14893</v>
      </c>
      <c r="L2575" t="s">
        <v>28696</v>
      </c>
      <c r="M2575">
        <v>301.19600000000003</v>
      </c>
      <c r="N2575" t="s">
        <v>4484</v>
      </c>
      <c r="S2575" t="s">
        <v>4485</v>
      </c>
      <c r="T2575" t="s">
        <v>28697</v>
      </c>
      <c r="U2575" t="s">
        <v>28698</v>
      </c>
      <c r="V2575" t="s">
        <v>28699</v>
      </c>
      <c r="W2575" t="s">
        <v>28700</v>
      </c>
      <c r="X2575" t="s">
        <v>28701</v>
      </c>
      <c r="Y2575" t="s">
        <v>28702</v>
      </c>
      <c r="AM2575">
        <v>2</v>
      </c>
      <c r="AN2575" t="s">
        <v>28703</v>
      </c>
      <c r="AO2575" s="18">
        <v>44470</v>
      </c>
      <c r="CP2575" t="s">
        <v>4679</v>
      </c>
      <c r="CU2575">
        <v>5</v>
      </c>
    </row>
    <row r="2576" spans="1:99" x14ac:dyDescent="0.2">
      <c r="A2576" s="21" t="s">
        <v>28704</v>
      </c>
      <c r="B2576" t="s">
        <v>28705</v>
      </c>
      <c r="C2576" s="16">
        <v>41987</v>
      </c>
      <c r="D2576" t="s">
        <v>4476</v>
      </c>
      <c r="F2576" t="s">
        <v>53</v>
      </c>
      <c r="G2576" t="s">
        <v>28706</v>
      </c>
      <c r="H2576" t="s">
        <v>4503</v>
      </c>
      <c r="J2576" t="s">
        <v>28707</v>
      </c>
      <c r="K2576" t="s">
        <v>24185</v>
      </c>
      <c r="L2576" t="s">
        <v>28708</v>
      </c>
      <c r="M2576">
        <v>301.66199999999998</v>
      </c>
      <c r="N2576" t="s">
        <v>4484</v>
      </c>
      <c r="S2576" t="s">
        <v>4485</v>
      </c>
      <c r="T2576" t="s">
        <v>28709</v>
      </c>
      <c r="U2576" t="s">
        <v>28710</v>
      </c>
      <c r="W2576" t="s">
        <v>28711</v>
      </c>
      <c r="X2576" t="s">
        <v>28712</v>
      </c>
      <c r="AM2576">
        <v>1</v>
      </c>
      <c r="AN2576" t="s">
        <v>28713</v>
      </c>
      <c r="AO2576" s="18">
        <v>44470</v>
      </c>
      <c r="CF2576">
        <v>0</v>
      </c>
      <c r="CG2576">
        <v>8</v>
      </c>
      <c r="CI2576" t="s">
        <v>4580</v>
      </c>
      <c r="CN2576" t="s">
        <v>4530</v>
      </c>
      <c r="CP2576" t="s">
        <v>28714</v>
      </c>
      <c r="CU2576">
        <v>15</v>
      </c>
    </row>
    <row r="2577" spans="1:99" x14ac:dyDescent="0.2">
      <c r="A2577" s="21" t="s">
        <v>28715</v>
      </c>
      <c r="B2577" t="s">
        <v>28716</v>
      </c>
      <c r="C2577" s="16">
        <v>43101</v>
      </c>
      <c r="D2577" t="s">
        <v>4501</v>
      </c>
      <c r="G2577" t="s">
        <v>28717</v>
      </c>
      <c r="H2577" t="s">
        <v>4503</v>
      </c>
      <c r="J2577" t="s">
        <v>28718</v>
      </c>
      <c r="K2577" t="s">
        <v>10132</v>
      </c>
      <c r="L2577" t="s">
        <v>28719</v>
      </c>
      <c r="M2577">
        <v>301.69900000000001</v>
      </c>
      <c r="N2577" t="s">
        <v>4484</v>
      </c>
      <c r="S2577" t="s">
        <v>4485</v>
      </c>
      <c r="T2577" t="s">
        <v>28720</v>
      </c>
      <c r="W2577" t="s">
        <v>28721</v>
      </c>
      <c r="X2577" t="s">
        <v>28722</v>
      </c>
      <c r="AM2577">
        <v>2</v>
      </c>
      <c r="AN2577" t="s">
        <v>28723</v>
      </c>
      <c r="AO2577" s="18">
        <v>44470</v>
      </c>
      <c r="CP2577" t="s">
        <v>28724</v>
      </c>
    </row>
    <row r="2578" spans="1:99" x14ac:dyDescent="0.2">
      <c r="A2578" s="21" t="s">
        <v>28725</v>
      </c>
      <c r="B2578" t="s">
        <v>28726</v>
      </c>
      <c r="C2578" s="16">
        <v>43101</v>
      </c>
      <c r="D2578" t="s">
        <v>4501</v>
      </c>
      <c r="G2578" t="s">
        <v>28727</v>
      </c>
      <c r="H2578" t="s">
        <v>4503</v>
      </c>
      <c r="J2578" t="s">
        <v>28728</v>
      </c>
      <c r="K2578" t="s">
        <v>4482</v>
      </c>
      <c r="L2578" t="s">
        <v>28729</v>
      </c>
      <c r="M2578">
        <v>301.75700000000001</v>
      </c>
      <c r="N2578" t="s">
        <v>4484</v>
      </c>
      <c r="S2578" t="s">
        <v>4485</v>
      </c>
      <c r="T2578" t="s">
        <v>28730</v>
      </c>
      <c r="U2578" t="s">
        <v>28731</v>
      </c>
      <c r="V2578" t="s">
        <v>28732</v>
      </c>
      <c r="W2578" t="s">
        <v>28733</v>
      </c>
      <c r="Y2578" t="s">
        <v>28734</v>
      </c>
      <c r="AO2578" s="18">
        <v>44470</v>
      </c>
      <c r="CN2578" t="s">
        <v>4530</v>
      </c>
      <c r="CP2578" t="s">
        <v>5344</v>
      </c>
    </row>
    <row r="2579" spans="1:99" x14ac:dyDescent="0.2">
      <c r="A2579" s="21" t="s">
        <v>28735</v>
      </c>
      <c r="B2579" t="s">
        <v>28736</v>
      </c>
      <c r="C2579" s="16">
        <v>44275</v>
      </c>
      <c r="D2579" t="s">
        <v>4476</v>
      </c>
      <c r="G2579" t="s">
        <v>28737</v>
      </c>
      <c r="H2579" t="s">
        <v>4503</v>
      </c>
      <c r="J2579" t="s">
        <v>28738</v>
      </c>
      <c r="K2579" t="s">
        <v>5586</v>
      </c>
      <c r="L2579" t="s">
        <v>28739</v>
      </c>
      <c r="M2579">
        <v>302.40100000000001</v>
      </c>
      <c r="N2579" t="s">
        <v>4484</v>
      </c>
      <c r="S2579" t="s">
        <v>4485</v>
      </c>
      <c r="T2579" t="s">
        <v>28740</v>
      </c>
      <c r="U2579" t="s">
        <v>28741</v>
      </c>
      <c r="W2579" t="s">
        <v>28742</v>
      </c>
      <c r="X2579" t="s">
        <v>28743</v>
      </c>
      <c r="AM2579">
        <v>4</v>
      </c>
      <c r="AN2579" t="s">
        <v>28744</v>
      </c>
      <c r="AO2579" s="18">
        <v>44470</v>
      </c>
      <c r="CN2579" t="s">
        <v>4530</v>
      </c>
      <c r="CP2579" t="s">
        <v>4716</v>
      </c>
    </row>
    <row r="2580" spans="1:99" x14ac:dyDescent="0.2">
      <c r="A2580" s="21" t="s">
        <v>28745</v>
      </c>
      <c r="B2580" t="s">
        <v>28746</v>
      </c>
      <c r="C2580" s="16">
        <v>42928</v>
      </c>
      <c r="D2580" t="s">
        <v>4476</v>
      </c>
      <c r="G2580" t="s">
        <v>28747</v>
      </c>
      <c r="H2580" t="s">
        <v>4503</v>
      </c>
      <c r="J2580" t="s">
        <v>28748</v>
      </c>
      <c r="K2580" t="s">
        <v>4506</v>
      </c>
      <c r="L2580" t="s">
        <v>28749</v>
      </c>
      <c r="M2580">
        <v>302.42399999999998</v>
      </c>
      <c r="N2580" t="s">
        <v>4484</v>
      </c>
      <c r="S2580" t="s">
        <v>4485</v>
      </c>
      <c r="T2580" t="s">
        <v>28750</v>
      </c>
      <c r="V2580" t="s">
        <v>28751</v>
      </c>
      <c r="X2580" t="s">
        <v>28752</v>
      </c>
      <c r="AM2580">
        <v>2</v>
      </c>
      <c r="AN2580" t="s">
        <v>28753</v>
      </c>
      <c r="AO2580" s="18">
        <v>44470</v>
      </c>
      <c r="CP2580" t="s">
        <v>11106</v>
      </c>
    </row>
    <row r="2581" spans="1:99" x14ac:dyDescent="0.2">
      <c r="A2581" s="21" t="s">
        <v>28754</v>
      </c>
      <c r="B2581" t="s">
        <v>28755</v>
      </c>
      <c r="G2581" t="s">
        <v>28756</v>
      </c>
      <c r="H2581" t="s">
        <v>4503</v>
      </c>
      <c r="J2581" t="s">
        <v>28757</v>
      </c>
      <c r="K2581" t="s">
        <v>4654</v>
      </c>
      <c r="L2581" t="s">
        <v>28758</v>
      </c>
      <c r="M2581">
        <v>303.09300000000002</v>
      </c>
      <c r="N2581" t="s">
        <v>4484</v>
      </c>
      <c r="S2581" t="s">
        <v>4485</v>
      </c>
      <c r="T2581" t="s">
        <v>28759</v>
      </c>
      <c r="U2581" t="s">
        <v>28760</v>
      </c>
      <c r="V2581" t="s">
        <v>28761</v>
      </c>
      <c r="W2581" t="s">
        <v>28762</v>
      </c>
      <c r="X2581" t="s">
        <v>28763</v>
      </c>
      <c r="Z2581">
        <v>1</v>
      </c>
      <c r="AO2581" s="18">
        <v>44470</v>
      </c>
      <c r="CP2581" t="s">
        <v>16397</v>
      </c>
    </row>
    <row r="2582" spans="1:99" x14ac:dyDescent="0.2">
      <c r="A2582" s="21" t="s">
        <v>28764</v>
      </c>
      <c r="B2582" t="s">
        <v>28765</v>
      </c>
      <c r="C2582" s="16">
        <v>43466</v>
      </c>
      <c r="D2582" t="s">
        <v>4501</v>
      </c>
      <c r="H2582" t="s">
        <v>4503</v>
      </c>
      <c r="J2582" t="s">
        <v>28766</v>
      </c>
      <c r="K2582" t="s">
        <v>4506</v>
      </c>
      <c r="L2582" t="s">
        <v>28767</v>
      </c>
      <c r="M2582">
        <v>303.83699999999999</v>
      </c>
      <c r="N2582" t="s">
        <v>4484</v>
      </c>
      <c r="S2582" t="s">
        <v>4485</v>
      </c>
      <c r="T2582" t="s">
        <v>28768</v>
      </c>
      <c r="U2582" t="s">
        <v>28769</v>
      </c>
      <c r="W2582" t="s">
        <v>28770</v>
      </c>
      <c r="X2582" t="s">
        <v>28771</v>
      </c>
      <c r="AM2582">
        <v>1</v>
      </c>
      <c r="AN2582" t="s">
        <v>28772</v>
      </c>
      <c r="AO2582" s="18">
        <v>44470</v>
      </c>
      <c r="CP2582" t="s">
        <v>16552</v>
      </c>
    </row>
    <row r="2583" spans="1:99" x14ac:dyDescent="0.2">
      <c r="A2583" s="21" t="s">
        <v>28773</v>
      </c>
      <c r="B2583" t="s">
        <v>28774</v>
      </c>
      <c r="C2583" s="16">
        <v>43466</v>
      </c>
      <c r="D2583" t="s">
        <v>4476</v>
      </c>
      <c r="G2583" t="s">
        <v>28775</v>
      </c>
      <c r="H2583" t="s">
        <v>4503</v>
      </c>
      <c r="J2583" t="s">
        <v>57</v>
      </c>
      <c r="K2583" t="s">
        <v>14162</v>
      </c>
      <c r="L2583" t="s">
        <v>28776</v>
      </c>
      <c r="M2583">
        <v>303.94600000000003</v>
      </c>
      <c r="N2583" t="s">
        <v>4484</v>
      </c>
      <c r="S2583" t="s">
        <v>4485</v>
      </c>
      <c r="T2583" t="s">
        <v>28777</v>
      </c>
      <c r="W2583" t="s">
        <v>28778</v>
      </c>
      <c r="X2583" t="s">
        <v>28779</v>
      </c>
      <c r="AO2583" s="18">
        <v>44470</v>
      </c>
      <c r="CN2583" t="s">
        <v>4530</v>
      </c>
      <c r="CP2583" t="s">
        <v>4555</v>
      </c>
    </row>
    <row r="2584" spans="1:99" x14ac:dyDescent="0.2">
      <c r="A2584" s="21" t="s">
        <v>28780</v>
      </c>
      <c r="B2584" t="s">
        <v>28781</v>
      </c>
      <c r="C2584" s="16">
        <v>41640</v>
      </c>
      <c r="D2584" t="s">
        <v>4501</v>
      </c>
      <c r="F2584" t="s">
        <v>77</v>
      </c>
      <c r="G2584" t="s">
        <v>28782</v>
      </c>
      <c r="H2584" t="s">
        <v>4503</v>
      </c>
      <c r="J2584" t="s">
        <v>2361</v>
      </c>
      <c r="K2584" t="s">
        <v>11518</v>
      </c>
      <c r="L2584" t="s">
        <v>28783</v>
      </c>
      <c r="M2584">
        <v>304.11700000000002</v>
      </c>
      <c r="N2584" t="s">
        <v>4484</v>
      </c>
      <c r="S2584" t="s">
        <v>4485</v>
      </c>
      <c r="T2584" t="s">
        <v>28784</v>
      </c>
      <c r="U2584" t="s">
        <v>28785</v>
      </c>
      <c r="V2584" t="s">
        <v>28786</v>
      </c>
      <c r="W2584" t="s">
        <v>28787</v>
      </c>
      <c r="X2584" t="s">
        <v>28788</v>
      </c>
      <c r="Y2584" t="s">
        <v>28789</v>
      </c>
      <c r="AO2584" s="18">
        <v>44470</v>
      </c>
      <c r="CN2584" t="s">
        <v>4530</v>
      </c>
      <c r="CP2584" t="s">
        <v>4555</v>
      </c>
    </row>
    <row r="2585" spans="1:99" x14ac:dyDescent="0.2">
      <c r="A2585" s="21" t="s">
        <v>28790</v>
      </c>
      <c r="B2585" t="s">
        <v>28791</v>
      </c>
      <c r="C2585" s="16">
        <v>43466</v>
      </c>
      <c r="D2585" t="s">
        <v>4501</v>
      </c>
      <c r="G2585" t="s">
        <v>28792</v>
      </c>
      <c r="H2585" t="s">
        <v>4503</v>
      </c>
      <c r="J2585" t="s">
        <v>28793</v>
      </c>
      <c r="K2585" t="s">
        <v>4506</v>
      </c>
      <c r="L2585" t="s">
        <v>28794</v>
      </c>
      <c r="M2585">
        <v>305.14800000000002</v>
      </c>
      <c r="N2585" t="s">
        <v>4484</v>
      </c>
      <c r="S2585" t="s">
        <v>4485</v>
      </c>
      <c r="T2585" t="s">
        <v>28795</v>
      </c>
      <c r="X2585" t="s">
        <v>28796</v>
      </c>
      <c r="Z2585">
        <v>1</v>
      </c>
      <c r="AO2585" s="18">
        <v>44470</v>
      </c>
      <c r="CF2585">
        <v>0</v>
      </c>
      <c r="CG2585">
        <v>1</v>
      </c>
      <c r="CI2585" t="s">
        <v>9215</v>
      </c>
      <c r="CP2585" t="s">
        <v>4901</v>
      </c>
    </row>
    <row r="2586" spans="1:99" x14ac:dyDescent="0.2">
      <c r="A2586" s="21" t="s">
        <v>28797</v>
      </c>
      <c r="B2586" t="s">
        <v>28798</v>
      </c>
      <c r="C2586" s="16">
        <v>42523</v>
      </c>
      <c r="D2586" t="s">
        <v>4476</v>
      </c>
      <c r="H2586" t="s">
        <v>4503</v>
      </c>
      <c r="J2586" t="s">
        <v>28799</v>
      </c>
      <c r="K2586" t="s">
        <v>28800</v>
      </c>
      <c r="L2586" t="s">
        <v>28801</v>
      </c>
      <c r="M2586">
        <v>305.85000000000002</v>
      </c>
      <c r="N2586" t="s">
        <v>4484</v>
      </c>
      <c r="S2586" t="s">
        <v>4485</v>
      </c>
      <c r="T2586" t="s">
        <v>28802</v>
      </c>
      <c r="U2586" t="s">
        <v>28803</v>
      </c>
      <c r="W2586" t="s">
        <v>28804</v>
      </c>
      <c r="X2586" t="s">
        <v>28805</v>
      </c>
      <c r="Y2586" t="s">
        <v>28806</v>
      </c>
      <c r="AO2586" s="18">
        <v>44470</v>
      </c>
      <c r="CC2586" t="s">
        <v>6972</v>
      </c>
      <c r="CD2586">
        <v>2</v>
      </c>
      <c r="CP2586" t="s">
        <v>16552</v>
      </c>
      <c r="CU2586">
        <v>22</v>
      </c>
    </row>
    <row r="2587" spans="1:99" x14ac:dyDescent="0.2">
      <c r="A2587" s="21" t="s">
        <v>28807</v>
      </c>
      <c r="B2587" t="s">
        <v>28808</v>
      </c>
      <c r="C2587" s="16">
        <v>41275</v>
      </c>
      <c r="D2587" t="s">
        <v>4501</v>
      </c>
      <c r="F2587" t="s">
        <v>77</v>
      </c>
      <c r="G2587" t="s">
        <v>28809</v>
      </c>
      <c r="H2587" t="s">
        <v>4503</v>
      </c>
      <c r="J2587" t="s">
        <v>28810</v>
      </c>
      <c r="K2587" t="s">
        <v>4506</v>
      </c>
      <c r="L2587" t="s">
        <v>28811</v>
      </c>
      <c r="M2587">
        <v>306.185</v>
      </c>
      <c r="N2587" t="s">
        <v>4484</v>
      </c>
      <c r="S2587" t="s">
        <v>4485</v>
      </c>
      <c r="T2587" t="s">
        <v>28812</v>
      </c>
      <c r="U2587" t="s">
        <v>28813</v>
      </c>
      <c r="W2587" t="s">
        <v>28814</v>
      </c>
      <c r="X2587" t="s">
        <v>28815</v>
      </c>
      <c r="Z2587">
        <v>4</v>
      </c>
      <c r="AO2587" s="18">
        <v>44470</v>
      </c>
      <c r="CP2587" t="s">
        <v>8834</v>
      </c>
      <c r="CU2587">
        <v>0</v>
      </c>
    </row>
    <row r="2588" spans="1:99" x14ac:dyDescent="0.2">
      <c r="A2588" s="21" t="s">
        <v>28816</v>
      </c>
      <c r="B2588" t="s">
        <v>28817</v>
      </c>
      <c r="C2588" s="16">
        <v>42370</v>
      </c>
      <c r="D2588" t="s">
        <v>4501</v>
      </c>
      <c r="F2588" t="s">
        <v>53</v>
      </c>
      <c r="G2588" t="s">
        <v>28818</v>
      </c>
      <c r="H2588" t="s">
        <v>4503</v>
      </c>
      <c r="J2588" t="s">
        <v>28819</v>
      </c>
      <c r="K2588" t="s">
        <v>28820</v>
      </c>
      <c r="L2588" t="s">
        <v>28821</v>
      </c>
      <c r="M2588">
        <v>306.40199999999999</v>
      </c>
      <c r="N2588" t="s">
        <v>4484</v>
      </c>
      <c r="S2588" t="s">
        <v>4485</v>
      </c>
      <c r="T2588" t="s">
        <v>28822</v>
      </c>
      <c r="U2588" t="s">
        <v>28823</v>
      </c>
      <c r="V2588" t="s">
        <v>28824</v>
      </c>
      <c r="W2588" t="s">
        <v>28825</v>
      </c>
      <c r="X2588" t="s">
        <v>28826</v>
      </c>
      <c r="Y2588" t="s">
        <v>28827</v>
      </c>
      <c r="Z2588">
        <v>1</v>
      </c>
      <c r="AM2588">
        <v>1</v>
      </c>
      <c r="AN2588" t="s">
        <v>28828</v>
      </c>
      <c r="AO2588" s="18">
        <v>44470</v>
      </c>
      <c r="CP2588" t="s">
        <v>28829</v>
      </c>
    </row>
    <row r="2589" spans="1:99" x14ac:dyDescent="0.2">
      <c r="A2589" s="21" t="s">
        <v>28830</v>
      </c>
      <c r="B2589" t="s">
        <v>28831</v>
      </c>
      <c r="C2589" s="16">
        <v>39965</v>
      </c>
      <c r="D2589" t="s">
        <v>4546</v>
      </c>
      <c r="F2589" t="s">
        <v>53</v>
      </c>
      <c r="G2589" t="s">
        <v>28832</v>
      </c>
      <c r="H2589" t="s">
        <v>4503</v>
      </c>
      <c r="J2589" t="s">
        <v>1925</v>
      </c>
      <c r="K2589" t="s">
        <v>5500</v>
      </c>
      <c r="L2589" t="s">
        <v>28833</v>
      </c>
      <c r="M2589">
        <v>306.60899999999998</v>
      </c>
      <c r="N2589" t="s">
        <v>4484</v>
      </c>
      <c r="S2589" t="s">
        <v>4485</v>
      </c>
      <c r="T2589" t="s">
        <v>28834</v>
      </c>
      <c r="V2589" t="s">
        <v>28835</v>
      </c>
      <c r="X2589" t="s">
        <v>28836</v>
      </c>
      <c r="AO2589" s="18">
        <v>44470</v>
      </c>
      <c r="CN2589" t="s">
        <v>4530</v>
      </c>
      <c r="CP2589" t="s">
        <v>4739</v>
      </c>
    </row>
    <row r="2590" spans="1:99" x14ac:dyDescent="0.2">
      <c r="A2590" s="21" t="s">
        <v>28837</v>
      </c>
      <c r="B2590" t="s">
        <v>28838</v>
      </c>
      <c r="C2590" s="16">
        <v>42675</v>
      </c>
      <c r="D2590" t="s">
        <v>4546</v>
      </c>
      <c r="G2590" t="s">
        <v>28839</v>
      </c>
      <c r="H2590" t="s">
        <v>4503</v>
      </c>
      <c r="J2590" t="s">
        <v>28840</v>
      </c>
      <c r="K2590" t="s">
        <v>4506</v>
      </c>
      <c r="L2590" t="s">
        <v>28841</v>
      </c>
      <c r="M2590">
        <v>306.96699999999998</v>
      </c>
      <c r="N2590" t="s">
        <v>4484</v>
      </c>
      <c r="S2590" t="s">
        <v>4485</v>
      </c>
      <c r="T2590" t="s">
        <v>28842</v>
      </c>
      <c r="U2590" t="s">
        <v>28843</v>
      </c>
      <c r="V2590" t="s">
        <v>28844</v>
      </c>
      <c r="W2590" t="s">
        <v>28845</v>
      </c>
      <c r="X2590" t="s">
        <v>28846</v>
      </c>
      <c r="AO2590" s="18">
        <v>44470</v>
      </c>
      <c r="CP2590" t="s">
        <v>4915</v>
      </c>
    </row>
    <row r="2591" spans="1:99" x14ac:dyDescent="0.2">
      <c r="A2591" s="21" t="s">
        <v>28847</v>
      </c>
      <c r="B2591" t="s">
        <v>28848</v>
      </c>
      <c r="C2591" s="16">
        <v>41672</v>
      </c>
      <c r="D2591" t="s">
        <v>4476</v>
      </c>
      <c r="F2591" t="s">
        <v>77</v>
      </c>
      <c r="G2591" t="s">
        <v>28849</v>
      </c>
      <c r="H2591" t="s">
        <v>4503</v>
      </c>
      <c r="J2591" t="s">
        <v>28850</v>
      </c>
      <c r="K2591" t="s">
        <v>4654</v>
      </c>
      <c r="L2591" t="s">
        <v>28851</v>
      </c>
      <c r="M2591">
        <v>307.04199999999997</v>
      </c>
      <c r="N2591" t="s">
        <v>4484</v>
      </c>
      <c r="S2591" t="s">
        <v>4485</v>
      </c>
      <c r="T2591" t="s">
        <v>28852</v>
      </c>
      <c r="W2591" t="s">
        <v>28853</v>
      </c>
      <c r="X2591" t="s">
        <v>28854</v>
      </c>
      <c r="Z2591">
        <v>3</v>
      </c>
      <c r="AM2591">
        <v>6</v>
      </c>
      <c r="AN2591" t="s">
        <v>28855</v>
      </c>
      <c r="AO2591" s="18">
        <v>44470</v>
      </c>
      <c r="CP2591" t="s">
        <v>4609</v>
      </c>
    </row>
    <row r="2592" spans="1:99" x14ac:dyDescent="0.2">
      <c r="A2592" s="21" t="s">
        <v>28856</v>
      </c>
      <c r="B2592" t="s">
        <v>28857</v>
      </c>
      <c r="C2592" s="16">
        <v>43891</v>
      </c>
      <c r="D2592" t="s">
        <v>4546</v>
      </c>
      <c r="G2592" t="s">
        <v>28858</v>
      </c>
      <c r="H2592" t="s">
        <v>4503</v>
      </c>
      <c r="J2592" t="s">
        <v>1992</v>
      </c>
      <c r="K2592" t="s">
        <v>4506</v>
      </c>
      <c r="L2592" t="s">
        <v>28859</v>
      </c>
      <c r="M2592">
        <v>307.04599999999999</v>
      </c>
      <c r="N2592" t="s">
        <v>4484</v>
      </c>
      <c r="S2592" t="s">
        <v>4485</v>
      </c>
      <c r="T2592" t="s">
        <v>28860</v>
      </c>
      <c r="W2592" t="s">
        <v>28861</v>
      </c>
      <c r="X2592" t="s">
        <v>28862</v>
      </c>
      <c r="Z2592">
        <v>12</v>
      </c>
      <c r="AM2592">
        <v>1</v>
      </c>
      <c r="AN2592" t="s">
        <v>28863</v>
      </c>
      <c r="AO2592" s="18">
        <v>44470</v>
      </c>
      <c r="CP2592" t="s">
        <v>4739</v>
      </c>
    </row>
    <row r="2593" spans="1:99" x14ac:dyDescent="0.2">
      <c r="A2593" s="21" t="s">
        <v>28864</v>
      </c>
      <c r="B2593" t="s">
        <v>28865</v>
      </c>
      <c r="C2593" s="16">
        <v>42005</v>
      </c>
      <c r="D2593" t="s">
        <v>4501</v>
      </c>
      <c r="F2593" t="s">
        <v>77</v>
      </c>
      <c r="H2593" t="s">
        <v>4503</v>
      </c>
      <c r="J2593" t="s">
        <v>145</v>
      </c>
      <c r="K2593" t="s">
        <v>5743</v>
      </c>
      <c r="L2593" t="s">
        <v>28866</v>
      </c>
      <c r="M2593">
        <v>307.66800000000001</v>
      </c>
      <c r="N2593" t="s">
        <v>4484</v>
      </c>
      <c r="S2593" t="s">
        <v>4485</v>
      </c>
      <c r="T2593" t="s">
        <v>28867</v>
      </c>
      <c r="U2593" t="s">
        <v>28868</v>
      </c>
      <c r="V2593" t="s">
        <v>28869</v>
      </c>
      <c r="W2593" t="s">
        <v>28870</v>
      </c>
      <c r="X2593" t="s">
        <v>28871</v>
      </c>
      <c r="Z2593">
        <v>5</v>
      </c>
      <c r="AM2593">
        <v>2</v>
      </c>
      <c r="AN2593" t="s">
        <v>28872</v>
      </c>
      <c r="AO2593" s="18">
        <v>44470</v>
      </c>
      <c r="CN2593" t="s">
        <v>4530</v>
      </c>
      <c r="CP2593" t="s">
        <v>5045</v>
      </c>
    </row>
    <row r="2594" spans="1:99" x14ac:dyDescent="0.2">
      <c r="A2594" s="21" t="s">
        <v>28873</v>
      </c>
      <c r="B2594" t="s">
        <v>28874</v>
      </c>
      <c r="C2594" s="16">
        <v>42005</v>
      </c>
      <c r="D2594" t="s">
        <v>4501</v>
      </c>
      <c r="F2594" t="s">
        <v>77</v>
      </c>
      <c r="H2594" t="s">
        <v>4503</v>
      </c>
      <c r="J2594" t="s">
        <v>28875</v>
      </c>
      <c r="K2594" t="s">
        <v>4506</v>
      </c>
      <c r="L2594" t="s">
        <v>28876</v>
      </c>
      <c r="M2594">
        <v>309.77100000000002</v>
      </c>
      <c r="N2594" t="s">
        <v>4484</v>
      </c>
      <c r="S2594" t="s">
        <v>4485</v>
      </c>
      <c r="T2594" t="s">
        <v>28877</v>
      </c>
      <c r="X2594" t="s">
        <v>28878</v>
      </c>
      <c r="AO2594" s="18">
        <v>44470</v>
      </c>
      <c r="CP2594" t="s">
        <v>12621</v>
      </c>
      <c r="CU2594">
        <v>22</v>
      </c>
    </row>
    <row r="2595" spans="1:99" x14ac:dyDescent="0.2">
      <c r="A2595" s="21" t="s">
        <v>28879</v>
      </c>
      <c r="B2595" t="s">
        <v>28880</v>
      </c>
      <c r="C2595" s="16">
        <v>43223</v>
      </c>
      <c r="D2595" t="s">
        <v>4476</v>
      </c>
      <c r="G2595" t="s">
        <v>28881</v>
      </c>
      <c r="H2595" t="s">
        <v>4503</v>
      </c>
      <c r="J2595" t="s">
        <v>73</v>
      </c>
      <c r="K2595" t="s">
        <v>28882</v>
      </c>
      <c r="L2595" t="s">
        <v>28883</v>
      </c>
      <c r="M2595">
        <v>311.01799999999997</v>
      </c>
      <c r="N2595" t="s">
        <v>4484</v>
      </c>
      <c r="S2595" t="s">
        <v>4485</v>
      </c>
      <c r="T2595" t="s">
        <v>28884</v>
      </c>
      <c r="U2595" t="s">
        <v>28885</v>
      </c>
      <c r="V2595" t="s">
        <v>28886</v>
      </c>
      <c r="W2595" t="s">
        <v>28887</v>
      </c>
      <c r="X2595" t="s">
        <v>28888</v>
      </c>
      <c r="Y2595" t="s">
        <v>28889</v>
      </c>
      <c r="AM2595">
        <v>3</v>
      </c>
      <c r="AN2595" t="s">
        <v>28890</v>
      </c>
      <c r="AO2595" s="18">
        <v>44470</v>
      </c>
      <c r="CF2595">
        <v>0</v>
      </c>
      <c r="CG2595">
        <v>1</v>
      </c>
      <c r="CI2595" t="s">
        <v>4594</v>
      </c>
    </row>
    <row r="2596" spans="1:99" x14ac:dyDescent="0.2">
      <c r="A2596" s="21" t="s">
        <v>28891</v>
      </c>
      <c r="B2596" t="s">
        <v>28892</v>
      </c>
      <c r="C2596" s="16">
        <v>42583</v>
      </c>
      <c r="D2596" t="s">
        <v>4546</v>
      </c>
      <c r="G2596" t="s">
        <v>28893</v>
      </c>
      <c r="H2596" t="s">
        <v>4503</v>
      </c>
      <c r="J2596" t="s">
        <v>28894</v>
      </c>
      <c r="K2596" t="s">
        <v>4506</v>
      </c>
      <c r="L2596" t="s">
        <v>28895</v>
      </c>
      <c r="M2596">
        <v>311.12700000000001</v>
      </c>
      <c r="N2596" t="s">
        <v>4484</v>
      </c>
      <c r="S2596" t="s">
        <v>4485</v>
      </c>
      <c r="T2596" t="s">
        <v>28896</v>
      </c>
      <c r="U2596" t="s">
        <v>28897</v>
      </c>
      <c r="V2596" t="s">
        <v>28898</v>
      </c>
      <c r="W2596" t="s">
        <v>28899</v>
      </c>
      <c r="X2596" t="s">
        <v>28900</v>
      </c>
      <c r="Y2596" t="s">
        <v>28901</v>
      </c>
      <c r="AM2596">
        <v>1</v>
      </c>
      <c r="AN2596" t="s">
        <v>28902</v>
      </c>
      <c r="AO2596" s="18">
        <v>44470</v>
      </c>
      <c r="CP2596" t="s">
        <v>28903</v>
      </c>
    </row>
    <row r="2597" spans="1:99" x14ac:dyDescent="0.2">
      <c r="A2597" s="21" t="s">
        <v>28904</v>
      </c>
      <c r="B2597" t="s">
        <v>28905</v>
      </c>
      <c r="C2597" s="16">
        <v>43466</v>
      </c>
      <c r="D2597" t="s">
        <v>4501</v>
      </c>
      <c r="G2597" t="s">
        <v>28906</v>
      </c>
      <c r="H2597" t="s">
        <v>4503</v>
      </c>
      <c r="J2597" t="s">
        <v>3744</v>
      </c>
      <c r="K2597" t="s">
        <v>6538</v>
      </c>
      <c r="L2597" t="s">
        <v>28907</v>
      </c>
      <c r="M2597">
        <v>311.16399999999999</v>
      </c>
      <c r="N2597" t="s">
        <v>4484</v>
      </c>
      <c r="S2597" t="s">
        <v>4485</v>
      </c>
      <c r="T2597" t="s">
        <v>28908</v>
      </c>
      <c r="AB2597" t="s">
        <v>5882</v>
      </c>
      <c r="AC2597" t="s">
        <v>5814</v>
      </c>
      <c r="AD2597">
        <v>1</v>
      </c>
      <c r="AE2597">
        <v>1</v>
      </c>
      <c r="AM2597">
        <v>1</v>
      </c>
      <c r="AN2597" t="s">
        <v>28909</v>
      </c>
      <c r="AO2597" s="18">
        <v>44470</v>
      </c>
      <c r="CN2597" t="s">
        <v>5008</v>
      </c>
      <c r="CP2597" t="s">
        <v>4716</v>
      </c>
    </row>
    <row r="2598" spans="1:99" x14ac:dyDescent="0.2">
      <c r="A2598" s="21" t="s">
        <v>28910</v>
      </c>
      <c r="B2598" t="s">
        <v>28911</v>
      </c>
      <c r="F2598" t="s">
        <v>77</v>
      </c>
      <c r="H2598" t="s">
        <v>4503</v>
      </c>
      <c r="J2598" t="s">
        <v>2497</v>
      </c>
      <c r="K2598" t="s">
        <v>28912</v>
      </c>
      <c r="L2598" t="s">
        <v>28913</v>
      </c>
      <c r="M2598">
        <v>311.303</v>
      </c>
      <c r="N2598" t="s">
        <v>4484</v>
      </c>
      <c r="S2598" t="s">
        <v>4485</v>
      </c>
      <c r="T2598" t="s">
        <v>28914</v>
      </c>
      <c r="AO2598" s="18">
        <v>44470</v>
      </c>
      <c r="CC2598" t="s">
        <v>5151</v>
      </c>
      <c r="CD2598">
        <v>1</v>
      </c>
      <c r="CP2598" t="s">
        <v>6484</v>
      </c>
      <c r="CU2598">
        <v>6</v>
      </c>
    </row>
    <row r="2599" spans="1:99" x14ac:dyDescent="0.2">
      <c r="A2599" s="21" t="s">
        <v>28915</v>
      </c>
      <c r="B2599" t="s">
        <v>28916</v>
      </c>
      <c r="C2599" s="16">
        <v>42987</v>
      </c>
      <c r="D2599" t="s">
        <v>4476</v>
      </c>
      <c r="G2599" t="s">
        <v>28917</v>
      </c>
      <c r="H2599" t="s">
        <v>4503</v>
      </c>
      <c r="J2599" t="s">
        <v>28918</v>
      </c>
      <c r="K2599" t="s">
        <v>28919</v>
      </c>
      <c r="L2599" t="s">
        <v>28920</v>
      </c>
      <c r="M2599">
        <v>311.64600000000002</v>
      </c>
      <c r="N2599" t="s">
        <v>4484</v>
      </c>
      <c r="S2599" t="s">
        <v>4485</v>
      </c>
      <c r="T2599" t="s">
        <v>28921</v>
      </c>
      <c r="U2599" t="s">
        <v>28922</v>
      </c>
      <c r="V2599" t="s">
        <v>28923</v>
      </c>
      <c r="W2599" t="s">
        <v>28924</v>
      </c>
      <c r="X2599" t="s">
        <v>28925</v>
      </c>
      <c r="Y2599" t="s">
        <v>28926</v>
      </c>
      <c r="AM2599">
        <v>2</v>
      </c>
      <c r="AN2599" t="s">
        <v>28927</v>
      </c>
      <c r="AO2599" s="18">
        <v>44470</v>
      </c>
      <c r="CN2599" t="s">
        <v>4530</v>
      </c>
      <c r="CP2599" t="s">
        <v>4609</v>
      </c>
    </row>
    <row r="2600" spans="1:99" x14ac:dyDescent="0.2">
      <c r="A2600" s="21" t="s">
        <v>28928</v>
      </c>
      <c r="B2600" t="s">
        <v>28929</v>
      </c>
      <c r="C2600" s="16">
        <v>41913</v>
      </c>
      <c r="D2600" t="s">
        <v>4546</v>
      </c>
      <c r="G2600" t="s">
        <v>28930</v>
      </c>
      <c r="H2600" t="s">
        <v>4503</v>
      </c>
      <c r="J2600" t="s">
        <v>28931</v>
      </c>
      <c r="K2600" t="s">
        <v>4506</v>
      </c>
      <c r="L2600" t="s">
        <v>28932</v>
      </c>
      <c r="M2600">
        <v>311.66800000000001</v>
      </c>
      <c r="N2600" t="s">
        <v>6289</v>
      </c>
      <c r="Q2600" s="16">
        <v>43770</v>
      </c>
      <c r="R2600" t="s">
        <v>4546</v>
      </c>
      <c r="S2600" t="s">
        <v>4485</v>
      </c>
      <c r="T2600" t="s">
        <v>28933</v>
      </c>
      <c r="AM2600">
        <v>4</v>
      </c>
      <c r="AN2600" t="s">
        <v>28934</v>
      </c>
      <c r="AO2600" s="18">
        <v>44470</v>
      </c>
      <c r="CP2600" t="s">
        <v>28935</v>
      </c>
      <c r="CU2600">
        <v>23</v>
      </c>
    </row>
    <row r="2601" spans="1:99" x14ac:dyDescent="0.2">
      <c r="A2601" s="21" t="s">
        <v>28936</v>
      </c>
      <c r="B2601" t="s">
        <v>28937</v>
      </c>
      <c r="C2601" s="16">
        <v>42522</v>
      </c>
      <c r="D2601" t="s">
        <v>4476</v>
      </c>
      <c r="G2601" t="s">
        <v>28938</v>
      </c>
      <c r="H2601" t="s">
        <v>4503</v>
      </c>
      <c r="J2601" t="s">
        <v>28939</v>
      </c>
      <c r="K2601" t="s">
        <v>4506</v>
      </c>
      <c r="L2601" t="s">
        <v>28940</v>
      </c>
      <c r="M2601">
        <v>312.45699999999999</v>
      </c>
      <c r="N2601" t="s">
        <v>4484</v>
      </c>
      <c r="S2601" t="s">
        <v>4485</v>
      </c>
      <c r="T2601" t="s">
        <v>28941</v>
      </c>
      <c r="U2601" t="s">
        <v>28942</v>
      </c>
      <c r="V2601" t="s">
        <v>28943</v>
      </c>
      <c r="W2601" t="s">
        <v>28944</v>
      </c>
      <c r="X2601" t="s">
        <v>28945</v>
      </c>
      <c r="Z2601">
        <v>3</v>
      </c>
      <c r="AO2601" s="18">
        <v>44470</v>
      </c>
      <c r="CP2601" t="s">
        <v>4915</v>
      </c>
    </row>
    <row r="2602" spans="1:99" x14ac:dyDescent="0.2">
      <c r="A2602" s="21" t="s">
        <v>28946</v>
      </c>
      <c r="B2602" t="s">
        <v>28947</v>
      </c>
      <c r="C2602" s="16">
        <v>43101</v>
      </c>
      <c r="D2602" t="s">
        <v>4501</v>
      </c>
      <c r="G2602" t="s">
        <v>28948</v>
      </c>
      <c r="H2602" t="s">
        <v>4503</v>
      </c>
      <c r="J2602" t="s">
        <v>28949</v>
      </c>
      <c r="K2602" t="s">
        <v>5865</v>
      </c>
      <c r="L2602" t="s">
        <v>28950</v>
      </c>
      <c r="M2602">
        <v>313.899</v>
      </c>
      <c r="N2602" t="s">
        <v>4484</v>
      </c>
      <c r="S2602" t="s">
        <v>4485</v>
      </c>
      <c r="T2602" t="s">
        <v>28951</v>
      </c>
      <c r="U2602" t="s">
        <v>28952</v>
      </c>
      <c r="V2602" t="s">
        <v>28953</v>
      </c>
      <c r="W2602" t="s">
        <v>28954</v>
      </c>
      <c r="X2602" t="s">
        <v>28955</v>
      </c>
      <c r="Y2602" t="s">
        <v>28956</v>
      </c>
      <c r="Z2602">
        <v>1</v>
      </c>
      <c r="AM2602">
        <v>2</v>
      </c>
      <c r="AN2602" t="s">
        <v>28957</v>
      </c>
      <c r="AO2602" s="18">
        <v>44470</v>
      </c>
      <c r="CN2602" t="s">
        <v>5008</v>
      </c>
      <c r="CP2602" t="s">
        <v>28958</v>
      </c>
    </row>
    <row r="2603" spans="1:99" x14ac:dyDescent="0.2">
      <c r="A2603" s="21" t="s">
        <v>28959</v>
      </c>
      <c r="B2603" t="s">
        <v>28960</v>
      </c>
      <c r="C2603" s="16">
        <v>41275</v>
      </c>
      <c r="D2603" t="s">
        <v>4476</v>
      </c>
      <c r="E2603" t="s">
        <v>4477</v>
      </c>
      <c r="F2603" t="s">
        <v>77</v>
      </c>
      <c r="G2603" t="s">
        <v>28961</v>
      </c>
      <c r="H2603" t="s">
        <v>4503</v>
      </c>
      <c r="J2603" t="s">
        <v>28962</v>
      </c>
      <c r="K2603" t="s">
        <v>28963</v>
      </c>
      <c r="L2603" t="s">
        <v>28964</v>
      </c>
      <c r="M2603">
        <v>314.23899999999998</v>
      </c>
      <c r="N2603" t="s">
        <v>4484</v>
      </c>
      <c r="S2603" t="s">
        <v>4485</v>
      </c>
      <c r="T2603" t="s">
        <v>28965</v>
      </c>
      <c r="U2603" t="s">
        <v>28966</v>
      </c>
      <c r="V2603" t="s">
        <v>28967</v>
      </c>
      <c r="Z2603">
        <v>3</v>
      </c>
      <c r="AO2603" s="18">
        <v>44470</v>
      </c>
      <c r="CN2603" t="s">
        <v>4530</v>
      </c>
      <c r="CP2603" t="s">
        <v>28968</v>
      </c>
      <c r="CT2603">
        <v>1</v>
      </c>
    </row>
    <row r="2604" spans="1:99" x14ac:dyDescent="0.2">
      <c r="A2604" s="21" t="s">
        <v>28969</v>
      </c>
      <c r="B2604" t="s">
        <v>28970</v>
      </c>
      <c r="C2604" s="16">
        <v>42005</v>
      </c>
      <c r="D2604" t="s">
        <v>4476</v>
      </c>
      <c r="F2604" t="s">
        <v>77</v>
      </c>
      <c r="G2604" t="s">
        <v>28971</v>
      </c>
      <c r="H2604" t="s">
        <v>4503</v>
      </c>
      <c r="J2604" t="s">
        <v>73</v>
      </c>
      <c r="K2604" t="s">
        <v>4506</v>
      </c>
      <c r="L2604" t="s">
        <v>28972</v>
      </c>
      <c r="M2604">
        <v>315.69</v>
      </c>
      <c r="N2604" t="s">
        <v>4484</v>
      </c>
      <c r="S2604" t="s">
        <v>4485</v>
      </c>
      <c r="T2604" t="s">
        <v>28973</v>
      </c>
      <c r="U2604" t="s">
        <v>28974</v>
      </c>
      <c r="V2604" t="s">
        <v>28975</v>
      </c>
      <c r="W2604" t="s">
        <v>28976</v>
      </c>
      <c r="X2604" t="s">
        <v>28977</v>
      </c>
      <c r="Z2604">
        <v>1</v>
      </c>
      <c r="AM2604">
        <v>1</v>
      </c>
      <c r="AN2604" t="s">
        <v>28978</v>
      </c>
      <c r="AO2604" s="18">
        <v>44470</v>
      </c>
      <c r="CP2604" t="s">
        <v>4555</v>
      </c>
      <c r="CU2604">
        <v>14</v>
      </c>
    </row>
    <row r="2605" spans="1:99" x14ac:dyDescent="0.2">
      <c r="A2605" s="21" t="s">
        <v>28979</v>
      </c>
      <c r="B2605" t="s">
        <v>28980</v>
      </c>
      <c r="C2605" s="16">
        <v>41236</v>
      </c>
      <c r="D2605" t="s">
        <v>4476</v>
      </c>
      <c r="F2605" t="s">
        <v>53</v>
      </c>
      <c r="G2605" t="s">
        <v>28981</v>
      </c>
      <c r="H2605" t="s">
        <v>4503</v>
      </c>
      <c r="J2605" t="s">
        <v>28982</v>
      </c>
      <c r="K2605" t="s">
        <v>4506</v>
      </c>
      <c r="L2605" t="s">
        <v>28983</v>
      </c>
      <c r="M2605">
        <v>315.78199999999998</v>
      </c>
      <c r="N2605" t="s">
        <v>4484</v>
      </c>
      <c r="S2605" t="s">
        <v>4485</v>
      </c>
      <c r="T2605" t="s">
        <v>28984</v>
      </c>
      <c r="U2605" t="s">
        <v>28985</v>
      </c>
      <c r="V2605" t="s">
        <v>28986</v>
      </c>
      <c r="X2605" t="s">
        <v>28987</v>
      </c>
      <c r="Z2605">
        <v>2</v>
      </c>
      <c r="AO2605" s="18">
        <v>44470</v>
      </c>
      <c r="CP2605" t="s">
        <v>28988</v>
      </c>
      <c r="CU2605">
        <v>7</v>
      </c>
    </row>
    <row r="2606" spans="1:99" x14ac:dyDescent="0.2">
      <c r="A2606" s="21" t="s">
        <v>28989</v>
      </c>
      <c r="B2606" t="s">
        <v>28990</v>
      </c>
      <c r="C2606" s="16">
        <v>43466</v>
      </c>
      <c r="D2606" t="s">
        <v>4501</v>
      </c>
      <c r="G2606" t="s">
        <v>28991</v>
      </c>
    </row>
    <row r="2607" spans="1:99" x14ac:dyDescent="0.2">
      <c r="A2607" s="21" t="s">
        <v>28992</v>
      </c>
      <c r="B2607" t="s">
        <v>28993</v>
      </c>
      <c r="C2607" s="16">
        <v>42736</v>
      </c>
      <c r="D2607" t="s">
        <v>4501</v>
      </c>
      <c r="H2607" t="s">
        <v>4503</v>
      </c>
      <c r="J2607" t="s">
        <v>28994</v>
      </c>
      <c r="K2607" t="s">
        <v>4506</v>
      </c>
      <c r="L2607" t="s">
        <v>28995</v>
      </c>
      <c r="M2607">
        <v>315.81099999999998</v>
      </c>
      <c r="N2607" t="s">
        <v>4484</v>
      </c>
      <c r="S2607" t="s">
        <v>4485</v>
      </c>
      <c r="T2607" t="s">
        <v>28996</v>
      </c>
      <c r="U2607" t="s">
        <v>28997</v>
      </c>
      <c r="AM2607">
        <v>3</v>
      </c>
      <c r="AN2607" t="s">
        <v>28998</v>
      </c>
      <c r="AO2607" s="18">
        <v>44470</v>
      </c>
      <c r="CP2607" t="s">
        <v>9139</v>
      </c>
      <c r="CU2607">
        <v>10</v>
      </c>
    </row>
    <row r="2608" spans="1:99" x14ac:dyDescent="0.2">
      <c r="A2608" s="21" t="s">
        <v>28999</v>
      </c>
      <c r="B2608" t="s">
        <v>29000</v>
      </c>
      <c r="C2608" s="16">
        <v>43160</v>
      </c>
      <c r="D2608" t="s">
        <v>4546</v>
      </c>
      <c r="F2608" t="s">
        <v>53</v>
      </c>
      <c r="G2608" t="s">
        <v>29001</v>
      </c>
      <c r="H2608" t="s">
        <v>4503</v>
      </c>
      <c r="J2608" t="s">
        <v>73</v>
      </c>
      <c r="K2608" t="s">
        <v>4587</v>
      </c>
      <c r="L2608" t="s">
        <v>29002</v>
      </c>
      <c r="M2608">
        <v>315.88200000000001</v>
      </c>
      <c r="N2608" t="s">
        <v>4484</v>
      </c>
      <c r="S2608" t="s">
        <v>4485</v>
      </c>
      <c r="T2608" t="s">
        <v>29003</v>
      </c>
      <c r="V2608" t="s">
        <v>29004</v>
      </c>
      <c r="AO2608" s="18">
        <v>44470</v>
      </c>
      <c r="CN2608" t="s">
        <v>5008</v>
      </c>
      <c r="CP2608" t="s">
        <v>4555</v>
      </c>
    </row>
    <row r="2609" spans="1:99" x14ac:dyDescent="0.2">
      <c r="A2609" s="21" t="s">
        <v>29005</v>
      </c>
      <c r="B2609" t="s">
        <v>29006</v>
      </c>
      <c r="C2609" s="16">
        <v>42736</v>
      </c>
      <c r="D2609" t="s">
        <v>4501</v>
      </c>
      <c r="F2609" t="s">
        <v>53</v>
      </c>
      <c r="H2609" t="s">
        <v>4503</v>
      </c>
      <c r="J2609" t="s">
        <v>29007</v>
      </c>
      <c r="K2609" t="s">
        <v>4587</v>
      </c>
      <c r="L2609" t="s">
        <v>29008</v>
      </c>
      <c r="M2609">
        <v>316.12599999999998</v>
      </c>
      <c r="N2609" t="s">
        <v>4484</v>
      </c>
      <c r="S2609" t="s">
        <v>4485</v>
      </c>
      <c r="T2609" t="s">
        <v>29009</v>
      </c>
      <c r="V2609" t="s">
        <v>29010</v>
      </c>
      <c r="W2609" t="s">
        <v>29011</v>
      </c>
      <c r="X2609" t="s">
        <v>29012</v>
      </c>
      <c r="AO2609" s="18">
        <v>44470</v>
      </c>
      <c r="CC2609" t="s">
        <v>5151</v>
      </c>
      <c r="CD2609">
        <v>3</v>
      </c>
      <c r="CN2609" t="s">
        <v>5008</v>
      </c>
      <c r="CP2609" t="s">
        <v>29013</v>
      </c>
    </row>
    <row r="2610" spans="1:99" x14ac:dyDescent="0.2">
      <c r="A2610" s="21" t="s">
        <v>29014</v>
      </c>
      <c r="B2610" t="s">
        <v>29015</v>
      </c>
      <c r="C2610" s="16">
        <v>41760</v>
      </c>
      <c r="D2610" t="s">
        <v>4476</v>
      </c>
      <c r="G2610" t="s">
        <v>29016</v>
      </c>
      <c r="H2610" t="s">
        <v>4503</v>
      </c>
      <c r="J2610" t="s">
        <v>3095</v>
      </c>
      <c r="K2610" t="s">
        <v>4506</v>
      </c>
      <c r="L2610" t="s">
        <v>29017</v>
      </c>
      <c r="M2610">
        <v>317.80700000000002</v>
      </c>
      <c r="N2610" t="s">
        <v>4484</v>
      </c>
      <c r="S2610" t="s">
        <v>4485</v>
      </c>
      <c r="T2610" t="s">
        <v>29018</v>
      </c>
      <c r="U2610" t="s">
        <v>29019</v>
      </c>
      <c r="V2610" t="s">
        <v>29020</v>
      </c>
      <c r="W2610" t="s">
        <v>29021</v>
      </c>
      <c r="AM2610">
        <v>1</v>
      </c>
      <c r="AN2610" t="s">
        <v>5460</v>
      </c>
      <c r="AO2610" s="18">
        <v>44470</v>
      </c>
      <c r="CP2610" t="s">
        <v>4555</v>
      </c>
      <c r="CU2610">
        <v>17</v>
      </c>
    </row>
    <row r="2611" spans="1:99" x14ac:dyDescent="0.2">
      <c r="A2611" s="21" t="s">
        <v>29022</v>
      </c>
      <c r="B2611" t="s">
        <v>29023</v>
      </c>
      <c r="C2611" s="16">
        <v>44013</v>
      </c>
      <c r="D2611" t="s">
        <v>4476</v>
      </c>
      <c r="G2611" t="s">
        <v>29024</v>
      </c>
      <c r="H2611" t="s">
        <v>4503</v>
      </c>
      <c r="J2611" t="s">
        <v>29025</v>
      </c>
      <c r="K2611" t="s">
        <v>6610</v>
      </c>
      <c r="L2611" t="s">
        <v>29026</v>
      </c>
      <c r="M2611">
        <v>318.27199999999999</v>
      </c>
      <c r="N2611" t="s">
        <v>4484</v>
      </c>
      <c r="S2611" t="s">
        <v>4485</v>
      </c>
      <c r="T2611" t="s">
        <v>29027</v>
      </c>
      <c r="V2611" t="s">
        <v>29028</v>
      </c>
      <c r="W2611" t="s">
        <v>29029</v>
      </c>
      <c r="AM2611">
        <v>1</v>
      </c>
      <c r="AN2611" t="s">
        <v>29030</v>
      </c>
      <c r="AO2611" s="18">
        <v>44470</v>
      </c>
      <c r="CF2611">
        <v>2</v>
      </c>
      <c r="CG2611">
        <v>0</v>
      </c>
      <c r="CH2611" t="s">
        <v>29031</v>
      </c>
      <c r="CN2611" t="s">
        <v>4530</v>
      </c>
      <c r="CP2611" t="s">
        <v>5826</v>
      </c>
    </row>
    <row r="2612" spans="1:99" x14ac:dyDescent="0.2">
      <c r="A2612" s="21" t="s">
        <v>29032</v>
      </c>
      <c r="B2612" t="s">
        <v>29033</v>
      </c>
      <c r="C2612" s="16">
        <v>42736</v>
      </c>
      <c r="D2612" t="s">
        <v>4501</v>
      </c>
      <c r="G2612" t="s">
        <v>29034</v>
      </c>
      <c r="H2612" t="s">
        <v>4503</v>
      </c>
      <c r="J2612" t="s">
        <v>8649</v>
      </c>
      <c r="K2612" t="s">
        <v>4506</v>
      </c>
      <c r="L2612" t="s">
        <v>29035</v>
      </c>
      <c r="M2612">
        <v>318.27600000000001</v>
      </c>
      <c r="N2612" t="s">
        <v>4484</v>
      </c>
      <c r="S2612" t="s">
        <v>4485</v>
      </c>
      <c r="T2612" t="s">
        <v>29036</v>
      </c>
      <c r="U2612" t="s">
        <v>29037</v>
      </c>
      <c r="V2612" t="s">
        <v>29038</v>
      </c>
      <c r="W2612" t="s">
        <v>29039</v>
      </c>
      <c r="AO2612" s="18">
        <v>44470</v>
      </c>
      <c r="CP2612" t="s">
        <v>4728</v>
      </c>
    </row>
    <row r="2613" spans="1:99" x14ac:dyDescent="0.2">
      <c r="A2613" s="21" t="s">
        <v>29040</v>
      </c>
      <c r="B2613" t="s">
        <v>29041</v>
      </c>
      <c r="C2613" s="16">
        <v>43416</v>
      </c>
      <c r="D2613" t="s">
        <v>4476</v>
      </c>
      <c r="G2613" t="s">
        <v>29042</v>
      </c>
      <c r="H2613" t="s">
        <v>4503</v>
      </c>
      <c r="J2613" t="s">
        <v>29043</v>
      </c>
      <c r="K2613" t="s">
        <v>4506</v>
      </c>
      <c r="L2613" t="s">
        <v>29044</v>
      </c>
      <c r="M2613">
        <v>319.35399999999998</v>
      </c>
      <c r="N2613" t="s">
        <v>4484</v>
      </c>
      <c r="S2613" t="s">
        <v>4485</v>
      </c>
      <c r="T2613" t="s">
        <v>29045</v>
      </c>
      <c r="U2613" t="s">
        <v>29046</v>
      </c>
      <c r="W2613" t="s">
        <v>29047</v>
      </c>
      <c r="X2613" t="s">
        <v>29048</v>
      </c>
      <c r="Y2613" t="s">
        <v>29049</v>
      </c>
      <c r="AM2613">
        <v>1</v>
      </c>
      <c r="AN2613" t="s">
        <v>29050</v>
      </c>
      <c r="AO2613" s="18">
        <v>44470</v>
      </c>
      <c r="CP2613" t="s">
        <v>29051</v>
      </c>
    </row>
    <row r="2614" spans="1:99" x14ac:dyDescent="0.2">
      <c r="A2614" s="21" t="s">
        <v>29052</v>
      </c>
      <c r="B2614" t="s">
        <v>29053</v>
      </c>
      <c r="C2614" s="16">
        <v>40770</v>
      </c>
      <c r="D2614" t="s">
        <v>4476</v>
      </c>
      <c r="F2614" t="s">
        <v>53</v>
      </c>
      <c r="G2614" t="s">
        <v>29054</v>
      </c>
      <c r="H2614" t="s">
        <v>4503</v>
      </c>
      <c r="J2614" t="s">
        <v>29055</v>
      </c>
      <c r="K2614" t="s">
        <v>20064</v>
      </c>
      <c r="L2614" t="s">
        <v>29056</v>
      </c>
      <c r="M2614">
        <v>319.73899999999998</v>
      </c>
      <c r="N2614" t="s">
        <v>4484</v>
      </c>
      <c r="S2614" t="s">
        <v>4485</v>
      </c>
      <c r="T2614" t="s">
        <v>29057</v>
      </c>
      <c r="V2614" t="s">
        <v>29058</v>
      </c>
      <c r="Y2614">
        <v>4922179006645</v>
      </c>
      <c r="AO2614" s="18">
        <v>44470</v>
      </c>
      <c r="CN2614" t="s">
        <v>4530</v>
      </c>
      <c r="CP2614" t="s">
        <v>14752</v>
      </c>
      <c r="CU2614">
        <v>9</v>
      </c>
    </row>
    <row r="2615" spans="1:99" x14ac:dyDescent="0.2">
      <c r="A2615" s="21" t="s">
        <v>29059</v>
      </c>
      <c r="B2615" t="s">
        <v>29060</v>
      </c>
      <c r="C2615" s="16">
        <v>41856</v>
      </c>
      <c r="D2615" t="s">
        <v>4476</v>
      </c>
      <c r="F2615" t="s">
        <v>77</v>
      </c>
      <c r="G2615" t="s">
        <v>29061</v>
      </c>
      <c r="H2615" t="s">
        <v>4503</v>
      </c>
      <c r="J2615" t="s">
        <v>29062</v>
      </c>
      <c r="K2615" t="s">
        <v>13221</v>
      </c>
      <c r="L2615" t="s">
        <v>29063</v>
      </c>
      <c r="M2615">
        <v>321.03300000000002</v>
      </c>
      <c r="N2615" t="s">
        <v>4484</v>
      </c>
      <c r="S2615" t="s">
        <v>4485</v>
      </c>
      <c r="T2615" t="s">
        <v>29064</v>
      </c>
      <c r="U2615" t="s">
        <v>29065</v>
      </c>
      <c r="V2615" t="s">
        <v>29066</v>
      </c>
      <c r="Z2615">
        <v>1</v>
      </c>
      <c r="AM2615">
        <v>1</v>
      </c>
      <c r="AN2615" t="s">
        <v>29067</v>
      </c>
      <c r="AO2615" s="18">
        <v>44470</v>
      </c>
      <c r="CP2615" t="s">
        <v>8892</v>
      </c>
    </row>
    <row r="2616" spans="1:99" x14ac:dyDescent="0.2">
      <c r="A2616" s="21" t="s">
        <v>29068</v>
      </c>
      <c r="B2616" t="s">
        <v>29069</v>
      </c>
      <c r="C2616" s="16">
        <v>43101</v>
      </c>
      <c r="D2616" t="s">
        <v>4501</v>
      </c>
      <c r="G2616" t="s">
        <v>29070</v>
      </c>
      <c r="H2616" t="s">
        <v>4503</v>
      </c>
      <c r="J2616" t="s">
        <v>2590</v>
      </c>
      <c r="K2616" t="s">
        <v>4587</v>
      </c>
      <c r="L2616" t="s">
        <v>29071</v>
      </c>
      <c r="M2616">
        <v>322.16300000000001</v>
      </c>
      <c r="N2616" t="s">
        <v>4484</v>
      </c>
      <c r="S2616" t="s">
        <v>4485</v>
      </c>
      <c r="T2616" t="s">
        <v>29072</v>
      </c>
      <c r="W2616" t="s">
        <v>29073</v>
      </c>
      <c r="AO2616" s="18">
        <v>44470</v>
      </c>
      <c r="CN2616" t="s">
        <v>5008</v>
      </c>
      <c r="CP2616" t="s">
        <v>4555</v>
      </c>
    </row>
    <row r="2617" spans="1:99" x14ac:dyDescent="0.2">
      <c r="A2617" s="21" t="s">
        <v>29074</v>
      </c>
      <c r="B2617" t="s">
        <v>29075</v>
      </c>
      <c r="C2617" s="16">
        <v>43868</v>
      </c>
      <c r="D2617" t="s">
        <v>4476</v>
      </c>
      <c r="G2617" t="s">
        <v>29076</v>
      </c>
      <c r="H2617" t="s">
        <v>4503</v>
      </c>
      <c r="J2617" t="s">
        <v>29077</v>
      </c>
      <c r="K2617" t="s">
        <v>29078</v>
      </c>
      <c r="L2617" t="s">
        <v>29079</v>
      </c>
      <c r="M2617">
        <v>322.32400000000001</v>
      </c>
      <c r="N2617" t="s">
        <v>4484</v>
      </c>
      <c r="S2617" t="s">
        <v>4485</v>
      </c>
      <c r="T2617" t="s">
        <v>29080</v>
      </c>
      <c r="U2617" t="s">
        <v>29081</v>
      </c>
      <c r="W2617" t="s">
        <v>29082</v>
      </c>
      <c r="X2617" t="s">
        <v>29083</v>
      </c>
      <c r="Y2617" t="s">
        <v>29084</v>
      </c>
      <c r="AM2617">
        <v>1</v>
      </c>
      <c r="AN2617" t="s">
        <v>29085</v>
      </c>
      <c r="AO2617" s="18">
        <v>44470</v>
      </c>
      <c r="CP2617" t="s">
        <v>16397</v>
      </c>
    </row>
    <row r="2618" spans="1:99" x14ac:dyDescent="0.2">
      <c r="A2618" s="21" t="s">
        <v>29086</v>
      </c>
      <c r="B2618" t="s">
        <v>29087</v>
      </c>
      <c r="C2618" s="16">
        <v>42370</v>
      </c>
      <c r="D2618" t="s">
        <v>4501</v>
      </c>
      <c r="F2618" t="s">
        <v>77</v>
      </c>
      <c r="H2618" t="s">
        <v>4503</v>
      </c>
      <c r="J2618" t="s">
        <v>29088</v>
      </c>
      <c r="K2618" t="s">
        <v>4506</v>
      </c>
      <c r="L2618" t="s">
        <v>29089</v>
      </c>
      <c r="M2618">
        <v>322.82600000000002</v>
      </c>
      <c r="N2618" t="s">
        <v>4484</v>
      </c>
      <c r="S2618" t="s">
        <v>4485</v>
      </c>
      <c r="T2618" t="s">
        <v>29090</v>
      </c>
      <c r="U2618" t="s">
        <v>29091</v>
      </c>
      <c r="V2618" t="s">
        <v>29092</v>
      </c>
      <c r="W2618" t="s">
        <v>29093</v>
      </c>
      <c r="X2618" t="s">
        <v>29094</v>
      </c>
      <c r="Y2618" t="s">
        <v>29095</v>
      </c>
      <c r="AO2618" s="18">
        <v>44470</v>
      </c>
      <c r="CC2618" t="s">
        <v>5378</v>
      </c>
      <c r="CD2618">
        <v>4</v>
      </c>
      <c r="CJ2618">
        <v>25249</v>
      </c>
      <c r="CK2618" t="s">
        <v>39</v>
      </c>
      <c r="CL2618">
        <v>25249</v>
      </c>
      <c r="CP2618" t="s">
        <v>4915</v>
      </c>
    </row>
    <row r="2619" spans="1:99" x14ac:dyDescent="0.2">
      <c r="A2619" s="21" t="s">
        <v>29096</v>
      </c>
      <c r="B2619" t="s">
        <v>29097</v>
      </c>
      <c r="C2619" s="16">
        <v>43263</v>
      </c>
      <c r="D2619" t="s">
        <v>4476</v>
      </c>
      <c r="G2619" t="s">
        <v>29098</v>
      </c>
      <c r="H2619" t="s">
        <v>4503</v>
      </c>
      <c r="J2619" t="s">
        <v>57</v>
      </c>
      <c r="K2619" t="s">
        <v>4506</v>
      </c>
      <c r="L2619" t="s">
        <v>29099</v>
      </c>
      <c r="M2619">
        <v>323.678</v>
      </c>
      <c r="N2619" t="s">
        <v>4484</v>
      </c>
      <c r="S2619" t="s">
        <v>4485</v>
      </c>
      <c r="T2619" t="s">
        <v>29100</v>
      </c>
      <c r="Z2619">
        <v>1</v>
      </c>
      <c r="AO2619" s="18">
        <v>44470</v>
      </c>
      <c r="CF2619">
        <v>2</v>
      </c>
      <c r="CG2619">
        <v>4</v>
      </c>
      <c r="CH2619" t="s">
        <v>4629</v>
      </c>
    </row>
    <row r="2620" spans="1:99" x14ac:dyDescent="0.2">
      <c r="A2620" s="21" t="s">
        <v>29101</v>
      </c>
      <c r="B2620" t="s">
        <v>29102</v>
      </c>
      <c r="C2620" s="16">
        <v>42125</v>
      </c>
      <c r="D2620" t="s">
        <v>4476</v>
      </c>
      <c r="F2620" t="s">
        <v>77</v>
      </c>
      <c r="G2620" t="s">
        <v>29103</v>
      </c>
      <c r="H2620" t="s">
        <v>4503</v>
      </c>
      <c r="J2620" t="s">
        <v>29104</v>
      </c>
      <c r="K2620" t="s">
        <v>4506</v>
      </c>
      <c r="L2620" t="s">
        <v>29105</v>
      </c>
      <c r="M2620">
        <v>323.774</v>
      </c>
      <c r="N2620" t="s">
        <v>4484</v>
      </c>
      <c r="S2620" t="s">
        <v>4485</v>
      </c>
      <c r="T2620" t="s">
        <v>29106</v>
      </c>
      <c r="U2620" t="s">
        <v>29107</v>
      </c>
      <c r="V2620" t="s">
        <v>29108</v>
      </c>
      <c r="W2620" t="s">
        <v>29109</v>
      </c>
      <c r="X2620" t="s">
        <v>29110</v>
      </c>
      <c r="Y2620" t="s">
        <v>29111</v>
      </c>
      <c r="AM2620">
        <v>1</v>
      </c>
      <c r="AN2620" t="s">
        <v>29112</v>
      </c>
      <c r="AO2620" s="18">
        <v>44470</v>
      </c>
      <c r="CP2620" t="s">
        <v>29113</v>
      </c>
      <c r="CU2620">
        <v>13</v>
      </c>
    </row>
    <row r="2621" spans="1:99" x14ac:dyDescent="0.2">
      <c r="A2621" s="21" t="s">
        <v>29114</v>
      </c>
      <c r="B2621" t="s">
        <v>29115</v>
      </c>
      <c r="G2621" t="s">
        <v>29116</v>
      </c>
      <c r="H2621" t="s">
        <v>4503</v>
      </c>
      <c r="J2621" t="s">
        <v>29117</v>
      </c>
      <c r="K2621" t="s">
        <v>4654</v>
      </c>
      <c r="L2621" t="s">
        <v>29118</v>
      </c>
      <c r="M2621">
        <v>324.54700000000003</v>
      </c>
      <c r="N2621" t="s">
        <v>4484</v>
      </c>
      <c r="S2621" t="s">
        <v>4485</v>
      </c>
      <c r="T2621" t="s">
        <v>29119</v>
      </c>
      <c r="U2621" t="s">
        <v>29120</v>
      </c>
      <c r="V2621" t="s">
        <v>29121</v>
      </c>
      <c r="W2621" t="s">
        <v>29122</v>
      </c>
      <c r="X2621" t="s">
        <v>29123</v>
      </c>
      <c r="AO2621" s="18">
        <v>44470</v>
      </c>
      <c r="CP2621" t="s">
        <v>4609</v>
      </c>
    </row>
    <row r="2622" spans="1:99" x14ac:dyDescent="0.2">
      <c r="A2622" s="21" t="s">
        <v>29124</v>
      </c>
      <c r="B2622" t="s">
        <v>29125</v>
      </c>
      <c r="C2622" s="16">
        <v>42917</v>
      </c>
      <c r="D2622" t="s">
        <v>4476</v>
      </c>
      <c r="H2622" t="s">
        <v>4503</v>
      </c>
      <c r="J2622" t="s">
        <v>726</v>
      </c>
      <c r="K2622" t="s">
        <v>10950</v>
      </c>
      <c r="L2622" t="s">
        <v>29126</v>
      </c>
      <c r="M2622">
        <v>325.24400000000003</v>
      </c>
      <c r="N2622" t="s">
        <v>4484</v>
      </c>
      <c r="S2622" t="s">
        <v>4485</v>
      </c>
      <c r="T2622" t="s">
        <v>29127</v>
      </c>
      <c r="U2622" t="s">
        <v>29128</v>
      </c>
      <c r="W2622" t="s">
        <v>29129</v>
      </c>
      <c r="X2622" t="s">
        <v>29130</v>
      </c>
      <c r="AM2622">
        <v>1</v>
      </c>
      <c r="AN2622" t="s">
        <v>29131</v>
      </c>
      <c r="AO2622" s="18">
        <v>44470</v>
      </c>
      <c r="CP2622" t="s">
        <v>4679</v>
      </c>
    </row>
    <row r="2623" spans="1:99" x14ac:dyDescent="0.2">
      <c r="A2623" s="21" t="s">
        <v>29132</v>
      </c>
      <c r="B2623" t="s">
        <v>29133</v>
      </c>
      <c r="C2623" s="16">
        <v>43101</v>
      </c>
      <c r="D2623" t="s">
        <v>4501</v>
      </c>
      <c r="F2623" t="s">
        <v>53</v>
      </c>
      <c r="G2623" t="s">
        <v>29134</v>
      </c>
      <c r="H2623" t="s">
        <v>4503</v>
      </c>
      <c r="J2623" t="s">
        <v>29135</v>
      </c>
      <c r="K2623" t="s">
        <v>4654</v>
      </c>
      <c r="L2623" t="s">
        <v>29136</v>
      </c>
      <c r="M2623">
        <v>325.745</v>
      </c>
      <c r="N2623" t="s">
        <v>4484</v>
      </c>
      <c r="S2623" t="s">
        <v>4485</v>
      </c>
      <c r="T2623" t="s">
        <v>29137</v>
      </c>
      <c r="W2623" t="s">
        <v>29138</v>
      </c>
      <c r="X2623" t="s">
        <v>29139</v>
      </c>
      <c r="AM2623">
        <v>1</v>
      </c>
      <c r="AN2623" t="s">
        <v>29140</v>
      </c>
      <c r="AO2623" s="18">
        <v>44470</v>
      </c>
      <c r="CP2623" t="s">
        <v>29141</v>
      </c>
    </row>
    <row r="2624" spans="1:99" x14ac:dyDescent="0.2">
      <c r="A2624" s="21" t="s">
        <v>29142</v>
      </c>
      <c r="B2624" t="s">
        <v>29143</v>
      </c>
      <c r="C2624" s="16">
        <v>42853</v>
      </c>
      <c r="D2624" t="s">
        <v>4476</v>
      </c>
      <c r="H2624" t="s">
        <v>4503</v>
      </c>
      <c r="J2624" t="s">
        <v>8697</v>
      </c>
      <c r="K2624" t="s">
        <v>10132</v>
      </c>
      <c r="L2624" t="s">
        <v>29144</v>
      </c>
      <c r="M2624">
        <v>325.93299999999999</v>
      </c>
      <c r="N2624" t="s">
        <v>4484</v>
      </c>
      <c r="S2624" t="s">
        <v>4485</v>
      </c>
      <c r="T2624" t="s">
        <v>29145</v>
      </c>
      <c r="W2624" t="s">
        <v>29146</v>
      </c>
      <c r="X2624" t="s">
        <v>29147</v>
      </c>
      <c r="Z2624">
        <v>2</v>
      </c>
      <c r="AM2624">
        <v>1</v>
      </c>
      <c r="AN2624" t="s">
        <v>29148</v>
      </c>
      <c r="AO2624" s="18">
        <v>44470</v>
      </c>
      <c r="CP2624" t="s">
        <v>4728</v>
      </c>
    </row>
    <row r="2625" spans="1:99" x14ac:dyDescent="0.2">
      <c r="A2625" s="21" t="s">
        <v>29149</v>
      </c>
      <c r="B2625" t="s">
        <v>29150</v>
      </c>
      <c r="C2625" s="16">
        <v>41774</v>
      </c>
      <c r="D2625" t="s">
        <v>4476</v>
      </c>
      <c r="G2625" t="s">
        <v>29151</v>
      </c>
      <c r="H2625" t="s">
        <v>4503</v>
      </c>
      <c r="J2625" t="s">
        <v>73</v>
      </c>
      <c r="K2625" t="s">
        <v>16504</v>
      </c>
      <c r="L2625" t="s">
        <v>29152</v>
      </c>
      <c r="M2625">
        <v>326.49400000000003</v>
      </c>
      <c r="N2625" t="s">
        <v>4484</v>
      </c>
      <c r="S2625" t="s">
        <v>4485</v>
      </c>
      <c r="T2625" t="s">
        <v>29153</v>
      </c>
      <c r="U2625" t="s">
        <v>29154</v>
      </c>
      <c r="V2625" t="s">
        <v>29155</v>
      </c>
      <c r="W2625" t="s">
        <v>29156</v>
      </c>
      <c r="X2625" t="s">
        <v>29157</v>
      </c>
      <c r="Y2625">
        <v>233329118</v>
      </c>
      <c r="Z2625">
        <v>10</v>
      </c>
      <c r="AO2625" s="18">
        <v>44470</v>
      </c>
      <c r="CN2625" t="s">
        <v>4530</v>
      </c>
      <c r="CP2625" t="s">
        <v>4555</v>
      </c>
    </row>
    <row r="2626" spans="1:99" x14ac:dyDescent="0.2">
      <c r="A2626" s="21" t="s">
        <v>29158</v>
      </c>
      <c r="B2626" t="s">
        <v>29159</v>
      </c>
      <c r="C2626" s="16">
        <v>43282</v>
      </c>
      <c r="D2626" t="s">
        <v>4476</v>
      </c>
      <c r="G2626" t="s">
        <v>29160</v>
      </c>
      <c r="H2626" t="s">
        <v>4503</v>
      </c>
      <c r="J2626" t="s">
        <v>29161</v>
      </c>
      <c r="K2626" t="s">
        <v>29162</v>
      </c>
      <c r="L2626" t="s">
        <v>29163</v>
      </c>
      <c r="M2626">
        <v>327.91</v>
      </c>
      <c r="N2626" t="s">
        <v>4484</v>
      </c>
      <c r="S2626" t="s">
        <v>4485</v>
      </c>
      <c r="T2626" t="s">
        <v>29164</v>
      </c>
      <c r="U2626" t="s">
        <v>29165</v>
      </c>
      <c r="V2626" t="s">
        <v>29166</v>
      </c>
      <c r="W2626" t="s">
        <v>29167</v>
      </c>
      <c r="X2626" t="s">
        <v>29168</v>
      </c>
      <c r="Y2626" t="s">
        <v>29169</v>
      </c>
      <c r="AO2626" s="18">
        <v>44470</v>
      </c>
      <c r="CN2626" t="s">
        <v>5008</v>
      </c>
      <c r="CP2626" t="s">
        <v>4901</v>
      </c>
    </row>
    <row r="2627" spans="1:99" x14ac:dyDescent="0.2">
      <c r="A2627" s="21" t="s">
        <v>29170</v>
      </c>
      <c r="B2627" t="s">
        <v>29171</v>
      </c>
      <c r="C2627" s="16">
        <v>44039</v>
      </c>
      <c r="D2627" t="s">
        <v>4476</v>
      </c>
      <c r="G2627" t="s">
        <v>29172</v>
      </c>
      <c r="H2627" t="s">
        <v>4503</v>
      </c>
      <c r="J2627" t="s">
        <v>1976</v>
      </c>
      <c r="K2627" t="s">
        <v>4482</v>
      </c>
      <c r="L2627" t="s">
        <v>29173</v>
      </c>
      <c r="M2627">
        <v>328.02800000000002</v>
      </c>
      <c r="N2627" t="s">
        <v>4484</v>
      </c>
      <c r="S2627" t="s">
        <v>4485</v>
      </c>
      <c r="T2627" t="s">
        <v>29174</v>
      </c>
      <c r="X2627" t="s">
        <v>29175</v>
      </c>
      <c r="AO2627" s="18">
        <v>44470</v>
      </c>
      <c r="CN2627" t="s">
        <v>4530</v>
      </c>
      <c r="CP2627" t="s">
        <v>4739</v>
      </c>
    </row>
    <row r="2628" spans="1:99" x14ac:dyDescent="0.2">
      <c r="A2628" s="21" t="s">
        <v>29176</v>
      </c>
      <c r="B2628" t="s">
        <v>29177</v>
      </c>
      <c r="C2628" s="16">
        <v>43537</v>
      </c>
      <c r="D2628" t="s">
        <v>4476</v>
      </c>
      <c r="G2628" t="s">
        <v>29178</v>
      </c>
      <c r="H2628" t="s">
        <v>4503</v>
      </c>
      <c r="J2628" t="s">
        <v>29179</v>
      </c>
      <c r="K2628" t="s">
        <v>4506</v>
      </c>
      <c r="L2628" t="s">
        <v>29180</v>
      </c>
      <c r="M2628">
        <v>329.25</v>
      </c>
      <c r="N2628" t="s">
        <v>4484</v>
      </c>
      <c r="S2628" t="s">
        <v>4485</v>
      </c>
      <c r="T2628" t="s">
        <v>29181</v>
      </c>
      <c r="U2628" t="s">
        <v>29182</v>
      </c>
      <c r="V2628" t="s">
        <v>29183</v>
      </c>
      <c r="W2628" t="s">
        <v>29184</v>
      </c>
      <c r="X2628" t="s">
        <v>29185</v>
      </c>
      <c r="Y2628" t="s">
        <v>29186</v>
      </c>
      <c r="Z2628">
        <v>5</v>
      </c>
      <c r="AM2628">
        <v>2</v>
      </c>
      <c r="AN2628" t="s">
        <v>29187</v>
      </c>
      <c r="AO2628" s="18">
        <v>44470</v>
      </c>
      <c r="CP2628" t="s">
        <v>5581</v>
      </c>
    </row>
    <row r="2629" spans="1:99" x14ac:dyDescent="0.2">
      <c r="A2629" s="21" t="s">
        <v>29188</v>
      </c>
      <c r="B2629" t="s">
        <v>29189</v>
      </c>
      <c r="C2629" s="16">
        <v>42795</v>
      </c>
      <c r="D2629" t="s">
        <v>4476</v>
      </c>
      <c r="G2629" t="s">
        <v>29190</v>
      </c>
      <c r="H2629" t="s">
        <v>4503</v>
      </c>
      <c r="J2629" t="s">
        <v>29191</v>
      </c>
      <c r="K2629" t="s">
        <v>29192</v>
      </c>
      <c r="L2629" t="s">
        <v>29193</v>
      </c>
      <c r="M2629">
        <v>329.96499999999997</v>
      </c>
      <c r="N2629" t="s">
        <v>4484</v>
      </c>
      <c r="S2629" t="s">
        <v>4485</v>
      </c>
      <c r="T2629" t="s">
        <v>29194</v>
      </c>
      <c r="V2629" t="s">
        <v>29195</v>
      </c>
      <c r="W2629" t="s">
        <v>29196</v>
      </c>
      <c r="X2629" t="s">
        <v>29197</v>
      </c>
      <c r="AM2629">
        <v>2</v>
      </c>
      <c r="AN2629" t="s">
        <v>29198</v>
      </c>
      <c r="AO2629" s="18">
        <v>44470</v>
      </c>
      <c r="CN2629" t="s">
        <v>5008</v>
      </c>
      <c r="CP2629" t="s">
        <v>5317</v>
      </c>
    </row>
    <row r="2630" spans="1:99" x14ac:dyDescent="0.2">
      <c r="A2630" s="21" t="s">
        <v>29199</v>
      </c>
      <c r="B2630" t="s">
        <v>29200</v>
      </c>
      <c r="C2630" s="16">
        <v>43831</v>
      </c>
      <c r="D2630" t="s">
        <v>4501</v>
      </c>
      <c r="G2630" t="s">
        <v>29201</v>
      </c>
      <c r="H2630" t="s">
        <v>4503</v>
      </c>
      <c r="J2630" t="s">
        <v>29202</v>
      </c>
      <c r="K2630" t="s">
        <v>5066</v>
      </c>
      <c r="L2630" t="s">
        <v>29203</v>
      </c>
      <c r="M2630">
        <v>330.05500000000001</v>
      </c>
      <c r="N2630" t="s">
        <v>4484</v>
      </c>
      <c r="S2630" t="s">
        <v>4485</v>
      </c>
      <c r="T2630" t="s">
        <v>29204</v>
      </c>
      <c r="V2630" t="s">
        <v>29205</v>
      </c>
      <c r="W2630" t="s">
        <v>29206</v>
      </c>
      <c r="X2630" t="s">
        <v>29207</v>
      </c>
      <c r="AM2630">
        <v>1</v>
      </c>
      <c r="AN2630" t="s">
        <v>29208</v>
      </c>
      <c r="AO2630" s="18">
        <v>44470</v>
      </c>
      <c r="CN2630" t="s">
        <v>4530</v>
      </c>
      <c r="CP2630" t="s">
        <v>9646</v>
      </c>
    </row>
    <row r="2631" spans="1:99" x14ac:dyDescent="0.2">
      <c r="A2631" s="21" t="s">
        <v>29209</v>
      </c>
      <c r="B2631" t="s">
        <v>29210</v>
      </c>
      <c r="C2631" s="16">
        <v>43700</v>
      </c>
      <c r="D2631" t="s">
        <v>4476</v>
      </c>
      <c r="H2631" t="s">
        <v>4503</v>
      </c>
      <c r="J2631" t="s">
        <v>29211</v>
      </c>
      <c r="K2631" t="s">
        <v>4506</v>
      </c>
      <c r="L2631" t="s">
        <v>29212</v>
      </c>
      <c r="M2631">
        <v>331.03899999999999</v>
      </c>
      <c r="N2631" t="s">
        <v>4484</v>
      </c>
      <c r="S2631" t="s">
        <v>4485</v>
      </c>
      <c r="T2631" t="s">
        <v>29213</v>
      </c>
      <c r="X2631" t="s">
        <v>29214</v>
      </c>
      <c r="AO2631" s="18">
        <v>44470</v>
      </c>
      <c r="CP2631" t="s">
        <v>29215</v>
      </c>
    </row>
    <row r="2632" spans="1:99" x14ac:dyDescent="0.2">
      <c r="A2632" s="21" t="s">
        <v>29216</v>
      </c>
      <c r="B2632" t="s">
        <v>29217</v>
      </c>
      <c r="C2632" s="16">
        <v>41640</v>
      </c>
      <c r="D2632" t="s">
        <v>4501</v>
      </c>
      <c r="E2632" t="s">
        <v>4881</v>
      </c>
      <c r="F2632" t="s">
        <v>77</v>
      </c>
      <c r="G2632" t="s">
        <v>29218</v>
      </c>
      <c r="H2632" t="s">
        <v>4503</v>
      </c>
      <c r="J2632" t="s">
        <v>29219</v>
      </c>
      <c r="K2632" t="s">
        <v>4506</v>
      </c>
      <c r="L2632" t="s">
        <v>29220</v>
      </c>
      <c r="M2632">
        <v>331.70699999999999</v>
      </c>
      <c r="N2632" t="s">
        <v>4484</v>
      </c>
      <c r="O2632" s="16">
        <v>43564</v>
      </c>
      <c r="P2632" t="s">
        <v>4476</v>
      </c>
      <c r="S2632" t="s">
        <v>4485</v>
      </c>
      <c r="T2632" t="s">
        <v>29221</v>
      </c>
      <c r="U2632" t="s">
        <v>29222</v>
      </c>
      <c r="W2632" t="s">
        <v>29223</v>
      </c>
      <c r="X2632" t="s">
        <v>29224</v>
      </c>
      <c r="Y2632" t="s">
        <v>29225</v>
      </c>
      <c r="AM2632">
        <v>4</v>
      </c>
      <c r="AN2632" t="s">
        <v>29226</v>
      </c>
      <c r="AO2632" s="18">
        <v>44470</v>
      </c>
      <c r="AQ2632" t="s">
        <v>203</v>
      </c>
      <c r="BH2632" t="s">
        <v>29227</v>
      </c>
      <c r="BI2632" t="s">
        <v>29228</v>
      </c>
      <c r="BJ2632" s="16">
        <v>43564</v>
      </c>
      <c r="BK2632" t="s">
        <v>4476</v>
      </c>
      <c r="BO2632" t="s">
        <v>5195</v>
      </c>
      <c r="CP2632" t="s">
        <v>8877</v>
      </c>
      <c r="CR2632" t="s">
        <v>29229</v>
      </c>
      <c r="CS2632" t="s">
        <v>29230</v>
      </c>
      <c r="CU2632">
        <v>4</v>
      </c>
    </row>
    <row r="2633" spans="1:99" x14ac:dyDescent="0.2">
      <c r="A2633" s="21" t="s">
        <v>29231</v>
      </c>
      <c r="B2633" t="s">
        <v>29232</v>
      </c>
      <c r="C2633" s="16">
        <v>43466</v>
      </c>
      <c r="D2633" t="s">
        <v>4546</v>
      </c>
      <c r="G2633" t="s">
        <v>29233</v>
      </c>
      <c r="H2633" t="s">
        <v>4503</v>
      </c>
      <c r="J2633" t="s">
        <v>3845</v>
      </c>
      <c r="K2633" t="s">
        <v>4896</v>
      </c>
      <c r="L2633" t="s">
        <v>29234</v>
      </c>
      <c r="M2633">
        <v>332.58199999999999</v>
      </c>
      <c r="N2633" t="s">
        <v>4484</v>
      </c>
      <c r="S2633" t="s">
        <v>4485</v>
      </c>
      <c r="T2633" t="s">
        <v>29235</v>
      </c>
      <c r="U2633" t="s">
        <v>29236</v>
      </c>
      <c r="W2633" t="s">
        <v>29237</v>
      </c>
      <c r="AM2633">
        <v>1</v>
      </c>
      <c r="AN2633" t="s">
        <v>29238</v>
      </c>
      <c r="AO2633" s="18">
        <v>44470</v>
      </c>
      <c r="CN2633" t="s">
        <v>4530</v>
      </c>
      <c r="CP2633" t="s">
        <v>5045</v>
      </c>
    </row>
    <row r="2634" spans="1:99" x14ac:dyDescent="0.2">
      <c r="A2634" s="21" t="s">
        <v>29239</v>
      </c>
      <c r="B2634" t="s">
        <v>29240</v>
      </c>
      <c r="C2634" s="16">
        <v>43506</v>
      </c>
      <c r="D2634" t="s">
        <v>4476</v>
      </c>
      <c r="G2634" t="s">
        <v>29241</v>
      </c>
      <c r="H2634" t="s">
        <v>4503</v>
      </c>
      <c r="J2634" t="s">
        <v>29242</v>
      </c>
      <c r="K2634" t="s">
        <v>4506</v>
      </c>
      <c r="L2634" t="s">
        <v>29243</v>
      </c>
      <c r="M2634">
        <v>333.12</v>
      </c>
      <c r="N2634" t="s">
        <v>4484</v>
      </c>
      <c r="S2634" t="s">
        <v>4485</v>
      </c>
      <c r="T2634" t="s">
        <v>29244</v>
      </c>
      <c r="X2634" t="s">
        <v>29245</v>
      </c>
      <c r="AM2634">
        <v>1</v>
      </c>
      <c r="AN2634" t="s">
        <v>29246</v>
      </c>
      <c r="AO2634" s="18">
        <v>44470</v>
      </c>
      <c r="CP2634" t="s">
        <v>29247</v>
      </c>
    </row>
    <row r="2635" spans="1:99" x14ac:dyDescent="0.2">
      <c r="A2635" s="21" t="s">
        <v>29248</v>
      </c>
      <c r="B2635" t="s">
        <v>29249</v>
      </c>
      <c r="C2635" s="16">
        <v>43642</v>
      </c>
      <c r="D2635" t="s">
        <v>4476</v>
      </c>
      <c r="G2635" t="s">
        <v>29250</v>
      </c>
      <c r="H2635" t="s">
        <v>4503</v>
      </c>
      <c r="J2635" t="s">
        <v>29251</v>
      </c>
      <c r="K2635" t="s">
        <v>29252</v>
      </c>
      <c r="L2635" t="s">
        <v>29253</v>
      </c>
      <c r="M2635">
        <v>334.23200000000003</v>
      </c>
      <c r="N2635" t="s">
        <v>4484</v>
      </c>
      <c r="S2635" t="s">
        <v>4485</v>
      </c>
      <c r="T2635" t="s">
        <v>29254</v>
      </c>
      <c r="W2635" t="s">
        <v>29255</v>
      </c>
      <c r="AO2635" s="18">
        <v>44470</v>
      </c>
      <c r="CN2635" t="s">
        <v>4530</v>
      </c>
      <c r="CP2635" t="s">
        <v>4739</v>
      </c>
    </row>
    <row r="2636" spans="1:99" x14ac:dyDescent="0.2">
      <c r="A2636" s="21" t="s">
        <v>29256</v>
      </c>
      <c r="B2636" t="s">
        <v>29257</v>
      </c>
      <c r="C2636" s="16">
        <v>40909</v>
      </c>
      <c r="D2636" t="s">
        <v>4501</v>
      </c>
      <c r="F2636" t="s">
        <v>77</v>
      </c>
      <c r="G2636" t="s">
        <v>29258</v>
      </c>
    </row>
    <row r="2637" spans="1:99" x14ac:dyDescent="0.2">
      <c r="A2637" s="21" t="s">
        <v>29259</v>
      </c>
      <c r="B2637" t="s">
        <v>29260</v>
      </c>
      <c r="C2637" s="16">
        <v>42370</v>
      </c>
      <c r="D2637" t="s">
        <v>4501</v>
      </c>
      <c r="G2637" t="s">
        <v>29261</v>
      </c>
      <c r="H2637" t="s">
        <v>4503</v>
      </c>
      <c r="J2637" t="s">
        <v>73</v>
      </c>
      <c r="K2637" t="s">
        <v>4654</v>
      </c>
      <c r="L2637" t="s">
        <v>29262</v>
      </c>
      <c r="M2637">
        <v>334.90199999999999</v>
      </c>
      <c r="N2637" t="s">
        <v>4484</v>
      </c>
      <c r="S2637" t="s">
        <v>4485</v>
      </c>
      <c r="T2637" t="s">
        <v>29263</v>
      </c>
      <c r="U2637" t="s">
        <v>29264</v>
      </c>
      <c r="V2637" t="s">
        <v>29265</v>
      </c>
      <c r="W2637" t="s">
        <v>29266</v>
      </c>
      <c r="AO2637" s="18">
        <v>44470</v>
      </c>
      <c r="CP2637" t="s">
        <v>4555</v>
      </c>
      <c r="CU2637">
        <v>18</v>
      </c>
    </row>
    <row r="2638" spans="1:99" x14ac:dyDescent="0.2">
      <c r="A2638" s="21" t="s">
        <v>29267</v>
      </c>
      <c r="B2638" t="s">
        <v>29268</v>
      </c>
      <c r="C2638" s="16">
        <v>44075</v>
      </c>
      <c r="D2638" t="s">
        <v>4546</v>
      </c>
      <c r="G2638" t="s">
        <v>29269</v>
      </c>
      <c r="H2638" t="s">
        <v>4503</v>
      </c>
      <c r="J2638" t="s">
        <v>29270</v>
      </c>
      <c r="K2638" t="s">
        <v>25451</v>
      </c>
      <c r="L2638" t="s">
        <v>29271</v>
      </c>
      <c r="M2638">
        <v>335.15300000000002</v>
      </c>
      <c r="N2638" t="s">
        <v>4484</v>
      </c>
      <c r="S2638" t="s">
        <v>4485</v>
      </c>
      <c r="T2638" t="s">
        <v>29272</v>
      </c>
      <c r="W2638" t="s">
        <v>29273</v>
      </c>
      <c r="X2638" t="s">
        <v>29274</v>
      </c>
      <c r="AO2638" s="18">
        <v>44470</v>
      </c>
      <c r="CN2638" t="s">
        <v>4530</v>
      </c>
      <c r="CP2638" t="s">
        <v>29275</v>
      </c>
    </row>
    <row r="2639" spans="1:99" x14ac:dyDescent="0.2">
      <c r="A2639" s="21" t="s">
        <v>29276</v>
      </c>
      <c r="B2639" t="s">
        <v>29277</v>
      </c>
      <c r="C2639" s="16">
        <v>42370</v>
      </c>
      <c r="D2639" t="s">
        <v>4501</v>
      </c>
      <c r="G2639" t="s">
        <v>29278</v>
      </c>
      <c r="H2639" t="s">
        <v>4503</v>
      </c>
      <c r="J2639" t="s">
        <v>3088</v>
      </c>
      <c r="K2639" t="s">
        <v>4482</v>
      </c>
      <c r="L2639" t="s">
        <v>29279</v>
      </c>
      <c r="M2639">
        <v>335.99900000000002</v>
      </c>
      <c r="N2639" t="s">
        <v>4484</v>
      </c>
      <c r="S2639" t="s">
        <v>4485</v>
      </c>
      <c r="T2639" t="s">
        <v>29280</v>
      </c>
      <c r="U2639" t="s">
        <v>29281</v>
      </c>
      <c r="V2639" t="s">
        <v>29282</v>
      </c>
      <c r="W2639" t="s">
        <v>29283</v>
      </c>
      <c r="X2639" t="s">
        <v>29284</v>
      </c>
      <c r="AM2639">
        <v>1</v>
      </c>
      <c r="AN2639" t="s">
        <v>29285</v>
      </c>
      <c r="AO2639" s="18">
        <v>44470</v>
      </c>
      <c r="CN2639" t="s">
        <v>4530</v>
      </c>
      <c r="CP2639" t="s">
        <v>4555</v>
      </c>
      <c r="CU2639">
        <v>16</v>
      </c>
    </row>
    <row r="2640" spans="1:99" x14ac:dyDescent="0.2">
      <c r="A2640" s="21" t="s">
        <v>29286</v>
      </c>
      <c r="B2640" t="s">
        <v>29287</v>
      </c>
      <c r="C2640" s="16">
        <v>43796</v>
      </c>
      <c r="D2640" t="s">
        <v>4476</v>
      </c>
      <c r="G2640" t="s">
        <v>29288</v>
      </c>
      <c r="H2640" t="s">
        <v>4503</v>
      </c>
      <c r="J2640" t="s">
        <v>57</v>
      </c>
      <c r="K2640" t="s">
        <v>4506</v>
      </c>
      <c r="L2640" t="s">
        <v>29289</v>
      </c>
      <c r="M2640">
        <v>337.76400000000001</v>
      </c>
      <c r="N2640" t="s">
        <v>4484</v>
      </c>
      <c r="S2640" t="s">
        <v>4485</v>
      </c>
      <c r="T2640" t="s">
        <v>29290</v>
      </c>
      <c r="V2640" t="s">
        <v>29291</v>
      </c>
      <c r="W2640" t="s">
        <v>29292</v>
      </c>
      <c r="X2640" t="s">
        <v>29293</v>
      </c>
      <c r="Y2640">
        <v>7804667033</v>
      </c>
      <c r="Z2640">
        <v>1</v>
      </c>
      <c r="AM2640">
        <v>1</v>
      </c>
      <c r="AN2640" t="s">
        <v>29294</v>
      </c>
      <c r="AO2640" s="18">
        <v>44470</v>
      </c>
      <c r="CP2640" t="s">
        <v>4555</v>
      </c>
    </row>
    <row r="2641" spans="1:99" x14ac:dyDescent="0.2">
      <c r="A2641" s="21" t="s">
        <v>29295</v>
      </c>
      <c r="B2641" t="s">
        <v>29296</v>
      </c>
      <c r="C2641" s="16">
        <v>41214</v>
      </c>
      <c r="D2641" t="s">
        <v>4476</v>
      </c>
      <c r="F2641" t="s">
        <v>53</v>
      </c>
      <c r="G2641" t="s">
        <v>29297</v>
      </c>
      <c r="H2641" t="s">
        <v>4503</v>
      </c>
      <c r="J2641" t="s">
        <v>29298</v>
      </c>
      <c r="K2641" t="s">
        <v>4506</v>
      </c>
      <c r="L2641" t="s">
        <v>29299</v>
      </c>
      <c r="M2641">
        <v>339.6</v>
      </c>
      <c r="N2641" t="s">
        <v>4484</v>
      </c>
      <c r="S2641" t="s">
        <v>4485</v>
      </c>
      <c r="T2641" t="s">
        <v>29300</v>
      </c>
      <c r="U2641" t="s">
        <v>29301</v>
      </c>
      <c r="V2641" t="s">
        <v>29302</v>
      </c>
      <c r="W2641" t="s">
        <v>29303</v>
      </c>
      <c r="X2641" t="s">
        <v>29304</v>
      </c>
      <c r="Y2641" t="s">
        <v>29305</v>
      </c>
      <c r="AM2641">
        <v>2</v>
      </c>
      <c r="AN2641" t="s">
        <v>29306</v>
      </c>
      <c r="AO2641" s="18">
        <v>44470</v>
      </c>
      <c r="CP2641" t="s">
        <v>16552</v>
      </c>
    </row>
    <row r="2642" spans="1:99" x14ac:dyDescent="0.2">
      <c r="A2642" s="21" t="s">
        <v>29307</v>
      </c>
      <c r="B2642" t="s">
        <v>29308</v>
      </c>
      <c r="G2642" t="s">
        <v>29309</v>
      </c>
      <c r="H2642" t="s">
        <v>4503</v>
      </c>
      <c r="J2642" t="s">
        <v>29310</v>
      </c>
      <c r="K2642" t="s">
        <v>8031</v>
      </c>
      <c r="L2642" t="s">
        <v>29311</v>
      </c>
      <c r="M2642">
        <v>339.87700000000001</v>
      </c>
      <c r="N2642" t="s">
        <v>4484</v>
      </c>
      <c r="S2642" t="s">
        <v>4485</v>
      </c>
      <c r="T2642" t="s">
        <v>29312</v>
      </c>
      <c r="U2642" t="s">
        <v>29313</v>
      </c>
      <c r="X2642" t="s">
        <v>29314</v>
      </c>
      <c r="Y2642" t="s">
        <v>29315</v>
      </c>
      <c r="AB2642" t="s">
        <v>5882</v>
      </c>
      <c r="AO2642" s="18">
        <v>44470</v>
      </c>
      <c r="CN2642" t="s">
        <v>4530</v>
      </c>
      <c r="CP2642" t="s">
        <v>4716</v>
      </c>
    </row>
    <row r="2643" spans="1:99" x14ac:dyDescent="0.2">
      <c r="A2643" s="21" t="s">
        <v>29316</v>
      </c>
      <c r="B2643" t="s">
        <v>29317</v>
      </c>
      <c r="C2643" s="16">
        <v>43271</v>
      </c>
      <c r="D2643" t="s">
        <v>4476</v>
      </c>
      <c r="G2643" t="s">
        <v>29318</v>
      </c>
      <c r="H2643" t="s">
        <v>4503</v>
      </c>
      <c r="J2643" t="s">
        <v>29319</v>
      </c>
      <c r="K2643" t="s">
        <v>4506</v>
      </c>
      <c r="L2643" t="s">
        <v>29320</v>
      </c>
      <c r="M2643">
        <v>339.99</v>
      </c>
      <c r="N2643" t="s">
        <v>4484</v>
      </c>
      <c r="S2643" t="s">
        <v>4485</v>
      </c>
      <c r="T2643" t="s">
        <v>29321</v>
      </c>
      <c r="X2643" t="s">
        <v>29322</v>
      </c>
      <c r="AO2643" s="18">
        <v>44470</v>
      </c>
      <c r="CP2643" t="s">
        <v>21968</v>
      </c>
    </row>
    <row r="2644" spans="1:99" x14ac:dyDescent="0.2">
      <c r="A2644" s="21" t="s">
        <v>29323</v>
      </c>
      <c r="B2644" t="s">
        <v>29324</v>
      </c>
      <c r="C2644" s="16">
        <v>43839</v>
      </c>
      <c r="D2644" t="s">
        <v>4476</v>
      </c>
      <c r="G2644" t="s">
        <v>29325</v>
      </c>
      <c r="H2644" t="s">
        <v>4503</v>
      </c>
      <c r="J2644" t="s">
        <v>73</v>
      </c>
      <c r="K2644" t="s">
        <v>4506</v>
      </c>
      <c r="L2644" t="s">
        <v>29326</v>
      </c>
      <c r="M2644">
        <v>340.03399999999999</v>
      </c>
      <c r="N2644" t="s">
        <v>4484</v>
      </c>
      <c r="S2644" t="s">
        <v>4485</v>
      </c>
      <c r="T2644" t="s">
        <v>29327</v>
      </c>
      <c r="U2644" t="s">
        <v>29328</v>
      </c>
      <c r="V2644" t="s">
        <v>29329</v>
      </c>
      <c r="W2644" t="s">
        <v>29330</v>
      </c>
      <c r="X2644" t="s">
        <v>29331</v>
      </c>
      <c r="AM2644">
        <v>2</v>
      </c>
      <c r="AN2644" t="s">
        <v>29332</v>
      </c>
      <c r="AO2644" s="18">
        <v>44470</v>
      </c>
      <c r="CP2644" t="s">
        <v>4555</v>
      </c>
    </row>
    <row r="2645" spans="1:99" x14ac:dyDescent="0.2">
      <c r="A2645" s="21" t="s">
        <v>29333</v>
      </c>
      <c r="B2645" t="s">
        <v>29334</v>
      </c>
      <c r="C2645" s="16">
        <v>40909</v>
      </c>
      <c r="D2645" t="s">
        <v>4501</v>
      </c>
      <c r="G2645" t="s">
        <v>29335</v>
      </c>
    </row>
    <row r="2646" spans="1:99" x14ac:dyDescent="0.2">
      <c r="A2646" s="21" t="s">
        <v>29336</v>
      </c>
      <c r="B2646" t="s">
        <v>29337</v>
      </c>
      <c r="C2646" s="16">
        <v>43344</v>
      </c>
      <c r="D2646" t="s">
        <v>4546</v>
      </c>
      <c r="G2646" t="s">
        <v>29338</v>
      </c>
    </row>
    <row r="2647" spans="1:99" x14ac:dyDescent="0.2">
      <c r="A2647" s="21" t="s">
        <v>29339</v>
      </c>
      <c r="B2647" t="s">
        <v>29340</v>
      </c>
      <c r="C2647" s="16">
        <v>40179</v>
      </c>
      <c r="D2647" t="s">
        <v>4476</v>
      </c>
      <c r="G2647" t="s">
        <v>29341</v>
      </c>
    </row>
    <row r="2648" spans="1:99" x14ac:dyDescent="0.2">
      <c r="A2648" s="21" t="s">
        <v>29342</v>
      </c>
      <c r="B2648" t="s">
        <v>29343</v>
      </c>
      <c r="C2648" s="16">
        <v>42761</v>
      </c>
      <c r="D2648" t="s">
        <v>4476</v>
      </c>
      <c r="G2648" t="s">
        <v>29344</v>
      </c>
      <c r="H2648" t="s">
        <v>4503</v>
      </c>
      <c r="J2648" t="s">
        <v>2702</v>
      </c>
      <c r="K2648" t="s">
        <v>4587</v>
      </c>
      <c r="L2648" t="s">
        <v>29345</v>
      </c>
      <c r="M2648">
        <v>344.25099999999998</v>
      </c>
      <c r="N2648" t="s">
        <v>4484</v>
      </c>
      <c r="S2648" t="s">
        <v>4485</v>
      </c>
      <c r="T2648" t="s">
        <v>29346</v>
      </c>
      <c r="U2648" t="s">
        <v>29347</v>
      </c>
      <c r="V2648" t="s">
        <v>29348</v>
      </c>
      <c r="W2648" t="s">
        <v>29349</v>
      </c>
      <c r="X2648" t="s">
        <v>29350</v>
      </c>
      <c r="Y2648">
        <v>46704050930</v>
      </c>
      <c r="AM2648">
        <v>1</v>
      </c>
      <c r="AN2648" t="s">
        <v>29351</v>
      </c>
      <c r="AO2648" s="18">
        <v>44470</v>
      </c>
      <c r="CN2648" t="s">
        <v>5008</v>
      </c>
      <c r="CP2648" t="s">
        <v>4848</v>
      </c>
      <c r="CU2648">
        <v>71</v>
      </c>
    </row>
    <row r="2649" spans="1:99" x14ac:dyDescent="0.2">
      <c r="A2649" s="21" t="s">
        <v>29352</v>
      </c>
      <c r="B2649" t="s">
        <v>29353</v>
      </c>
      <c r="C2649" s="16">
        <v>42768</v>
      </c>
      <c r="D2649" t="s">
        <v>4476</v>
      </c>
      <c r="F2649" t="s">
        <v>77</v>
      </c>
      <c r="G2649" t="s">
        <v>29354</v>
      </c>
      <c r="H2649" t="s">
        <v>4503</v>
      </c>
      <c r="J2649" t="s">
        <v>2423</v>
      </c>
      <c r="K2649" t="s">
        <v>4506</v>
      </c>
      <c r="L2649" t="s">
        <v>29355</v>
      </c>
      <c r="M2649">
        <v>344.77499999999998</v>
      </c>
      <c r="N2649" t="s">
        <v>4484</v>
      </c>
      <c r="S2649" t="s">
        <v>4485</v>
      </c>
      <c r="T2649" t="s">
        <v>29356</v>
      </c>
      <c r="U2649" t="s">
        <v>29357</v>
      </c>
      <c r="V2649" t="s">
        <v>29358</v>
      </c>
      <c r="W2649" t="s">
        <v>29359</v>
      </c>
      <c r="X2649" t="s">
        <v>29360</v>
      </c>
      <c r="AO2649" s="18">
        <v>44470</v>
      </c>
      <c r="CF2649">
        <v>0</v>
      </c>
      <c r="CG2649">
        <v>1</v>
      </c>
      <c r="CI2649" t="s">
        <v>4498</v>
      </c>
    </row>
    <row r="2650" spans="1:99" x14ac:dyDescent="0.2">
      <c r="A2650" s="21" t="s">
        <v>29361</v>
      </c>
      <c r="B2650" t="s">
        <v>29362</v>
      </c>
      <c r="C2650" s="16">
        <v>43101</v>
      </c>
      <c r="D2650" t="s">
        <v>4501</v>
      </c>
      <c r="G2650" t="s">
        <v>29363</v>
      </c>
      <c r="H2650" t="s">
        <v>4503</v>
      </c>
      <c r="J2650" t="s">
        <v>8581</v>
      </c>
      <c r="K2650" t="s">
        <v>4506</v>
      </c>
      <c r="L2650" t="s">
        <v>29364</v>
      </c>
      <c r="M2650">
        <v>345.99799999999999</v>
      </c>
      <c r="N2650" t="s">
        <v>4484</v>
      </c>
      <c r="S2650" t="s">
        <v>4485</v>
      </c>
      <c r="T2650" t="s">
        <v>29365</v>
      </c>
      <c r="W2650" t="s">
        <v>29366</v>
      </c>
      <c r="X2650" t="s">
        <v>29367</v>
      </c>
      <c r="AB2650" t="s">
        <v>5882</v>
      </c>
      <c r="AC2650" t="s">
        <v>18291</v>
      </c>
      <c r="AM2650">
        <v>3</v>
      </c>
      <c r="AN2650" t="s">
        <v>29368</v>
      </c>
      <c r="AO2650" s="18">
        <v>44470</v>
      </c>
      <c r="CC2650" t="s">
        <v>4607</v>
      </c>
      <c r="CD2650">
        <v>1</v>
      </c>
      <c r="CP2650" t="s">
        <v>4716</v>
      </c>
    </row>
    <row r="2651" spans="1:99" x14ac:dyDescent="0.2">
      <c r="A2651" s="21" t="s">
        <v>29369</v>
      </c>
      <c r="B2651" t="s">
        <v>29370</v>
      </c>
      <c r="C2651" s="16">
        <v>43101</v>
      </c>
      <c r="D2651" t="s">
        <v>4501</v>
      </c>
      <c r="F2651" t="s">
        <v>53</v>
      </c>
      <c r="H2651" t="s">
        <v>4503</v>
      </c>
      <c r="J2651" t="s">
        <v>1301</v>
      </c>
      <c r="K2651" t="s">
        <v>26287</v>
      </c>
      <c r="L2651" t="s">
        <v>29371</v>
      </c>
      <c r="M2651">
        <v>346.93700000000001</v>
      </c>
      <c r="N2651" t="s">
        <v>4484</v>
      </c>
      <c r="S2651" t="s">
        <v>4485</v>
      </c>
      <c r="T2651" t="s">
        <v>29372</v>
      </c>
      <c r="U2651" t="s">
        <v>29373</v>
      </c>
      <c r="W2651" t="s">
        <v>29374</v>
      </c>
      <c r="X2651" t="s">
        <v>29375</v>
      </c>
      <c r="AM2651">
        <v>1</v>
      </c>
      <c r="AN2651" t="s">
        <v>29376</v>
      </c>
      <c r="AO2651" s="18">
        <v>44470</v>
      </c>
      <c r="CN2651" t="s">
        <v>4530</v>
      </c>
      <c r="CP2651" t="s">
        <v>4848</v>
      </c>
    </row>
    <row r="2652" spans="1:99" x14ac:dyDescent="0.2">
      <c r="A2652" s="21" t="s">
        <v>29377</v>
      </c>
      <c r="B2652" t="s">
        <v>29378</v>
      </c>
      <c r="C2652" s="16">
        <v>37622</v>
      </c>
      <c r="D2652" t="s">
        <v>4476</v>
      </c>
      <c r="F2652" t="s">
        <v>53</v>
      </c>
      <c r="H2652" t="s">
        <v>4503</v>
      </c>
      <c r="J2652" t="s">
        <v>29379</v>
      </c>
      <c r="K2652" t="s">
        <v>4506</v>
      </c>
      <c r="L2652" t="s">
        <v>29380</v>
      </c>
      <c r="M2652">
        <v>348.12400000000002</v>
      </c>
      <c r="N2652" t="s">
        <v>4484</v>
      </c>
      <c r="S2652" t="s">
        <v>4485</v>
      </c>
      <c r="T2652" t="s">
        <v>29381</v>
      </c>
      <c r="Y2652" t="s">
        <v>29382</v>
      </c>
      <c r="Z2652">
        <v>1</v>
      </c>
      <c r="AM2652">
        <v>1</v>
      </c>
      <c r="AN2652" t="s">
        <v>29383</v>
      </c>
      <c r="AO2652" s="18">
        <v>44470</v>
      </c>
      <c r="CP2652" t="s">
        <v>29384</v>
      </c>
      <c r="CU2652">
        <v>8</v>
      </c>
    </row>
    <row r="2653" spans="1:99" x14ac:dyDescent="0.2">
      <c r="A2653" s="21" t="s">
        <v>29385</v>
      </c>
      <c r="B2653" t="s">
        <v>29386</v>
      </c>
      <c r="C2653" s="16">
        <v>43936</v>
      </c>
      <c r="D2653" t="s">
        <v>4476</v>
      </c>
      <c r="G2653" t="s">
        <v>29387</v>
      </c>
      <c r="H2653" t="s">
        <v>4503</v>
      </c>
      <c r="J2653" t="s">
        <v>29388</v>
      </c>
      <c r="K2653" t="s">
        <v>29389</v>
      </c>
      <c r="L2653" t="s">
        <v>29390</v>
      </c>
      <c r="M2653">
        <v>348.50299999999999</v>
      </c>
      <c r="N2653" t="s">
        <v>4484</v>
      </c>
      <c r="S2653" t="s">
        <v>4485</v>
      </c>
      <c r="T2653" t="s">
        <v>29391</v>
      </c>
      <c r="U2653" t="s">
        <v>29392</v>
      </c>
      <c r="V2653" t="s">
        <v>29393</v>
      </c>
      <c r="W2653" t="s">
        <v>29394</v>
      </c>
      <c r="X2653" t="s">
        <v>29395</v>
      </c>
      <c r="AM2653">
        <v>2</v>
      </c>
      <c r="AN2653" t="s">
        <v>29396</v>
      </c>
      <c r="AO2653" s="18">
        <v>44470</v>
      </c>
      <c r="CP2653" t="s">
        <v>5529</v>
      </c>
    </row>
    <row r="2654" spans="1:99" x14ac:dyDescent="0.2">
      <c r="A2654" s="21" t="s">
        <v>29397</v>
      </c>
      <c r="B2654" t="s">
        <v>29398</v>
      </c>
      <c r="G2654" t="s">
        <v>29399</v>
      </c>
      <c r="H2654" t="s">
        <v>4503</v>
      </c>
      <c r="J2654" t="s">
        <v>29400</v>
      </c>
      <c r="K2654" t="s">
        <v>4828</v>
      </c>
      <c r="L2654" t="s">
        <v>29401</v>
      </c>
      <c r="M2654">
        <v>348.762</v>
      </c>
      <c r="N2654" t="s">
        <v>4484</v>
      </c>
      <c r="S2654" t="s">
        <v>4485</v>
      </c>
      <c r="T2654" t="s">
        <v>29402</v>
      </c>
      <c r="U2654" t="s">
        <v>29403</v>
      </c>
      <c r="V2654" t="s">
        <v>29404</v>
      </c>
      <c r="W2654" t="s">
        <v>29405</v>
      </c>
      <c r="X2654" t="s">
        <v>29406</v>
      </c>
      <c r="Y2654" t="s">
        <v>29407</v>
      </c>
      <c r="AM2654">
        <v>1</v>
      </c>
      <c r="AN2654" t="s">
        <v>29408</v>
      </c>
      <c r="AO2654" s="18">
        <v>44470</v>
      </c>
      <c r="CN2654" t="s">
        <v>4530</v>
      </c>
      <c r="CP2654" t="s">
        <v>5344</v>
      </c>
    </row>
    <row r="2655" spans="1:99" x14ac:dyDescent="0.2">
      <c r="A2655" s="21" t="s">
        <v>29409</v>
      </c>
      <c r="B2655" t="s">
        <v>29410</v>
      </c>
      <c r="C2655" s="16">
        <v>44197</v>
      </c>
      <c r="D2655" t="s">
        <v>4501</v>
      </c>
      <c r="H2655" t="s">
        <v>4503</v>
      </c>
      <c r="J2655" t="s">
        <v>57</v>
      </c>
      <c r="K2655" t="s">
        <v>4506</v>
      </c>
      <c r="L2655" t="s">
        <v>29411</v>
      </c>
      <c r="M2655">
        <v>350.00599999999997</v>
      </c>
      <c r="N2655" t="s">
        <v>4484</v>
      </c>
      <c r="S2655" t="s">
        <v>4485</v>
      </c>
      <c r="T2655" t="s">
        <v>29412</v>
      </c>
      <c r="W2655" t="s">
        <v>29413</v>
      </c>
      <c r="X2655" t="s">
        <v>29414</v>
      </c>
      <c r="AO2655" s="18">
        <v>44470</v>
      </c>
      <c r="CP2655" t="s">
        <v>4555</v>
      </c>
    </row>
    <row r="2656" spans="1:99" x14ac:dyDescent="0.2">
      <c r="A2656" s="21" t="s">
        <v>29415</v>
      </c>
      <c r="B2656" t="s">
        <v>29416</v>
      </c>
      <c r="C2656" s="16">
        <v>43353</v>
      </c>
      <c r="D2656" t="s">
        <v>4476</v>
      </c>
      <c r="G2656" t="s">
        <v>29417</v>
      </c>
      <c r="H2656" t="s">
        <v>4503</v>
      </c>
      <c r="J2656" t="s">
        <v>57</v>
      </c>
      <c r="K2656" t="s">
        <v>8031</v>
      </c>
      <c r="L2656" t="s">
        <v>29418</v>
      </c>
      <c r="M2656">
        <v>350.52300000000002</v>
      </c>
      <c r="N2656" t="s">
        <v>4484</v>
      </c>
      <c r="S2656" t="s">
        <v>4485</v>
      </c>
      <c r="T2656" t="s">
        <v>29419</v>
      </c>
      <c r="U2656" t="s">
        <v>29420</v>
      </c>
      <c r="V2656" t="s">
        <v>29421</v>
      </c>
      <c r="W2656" t="s">
        <v>29422</v>
      </c>
      <c r="X2656" t="s">
        <v>29423</v>
      </c>
      <c r="Z2656">
        <v>2</v>
      </c>
      <c r="AM2656">
        <v>1</v>
      </c>
      <c r="AN2656" t="s">
        <v>29424</v>
      </c>
      <c r="AO2656" s="18">
        <v>44470</v>
      </c>
      <c r="CN2656" t="s">
        <v>4530</v>
      </c>
      <c r="CP2656" t="s">
        <v>4555</v>
      </c>
    </row>
    <row r="2657" spans="1:99" x14ac:dyDescent="0.2">
      <c r="A2657" s="21" t="s">
        <v>29425</v>
      </c>
      <c r="B2657" t="s">
        <v>29426</v>
      </c>
      <c r="C2657" s="16">
        <v>43952</v>
      </c>
      <c r="D2657" t="s">
        <v>4546</v>
      </c>
      <c r="H2657" t="s">
        <v>4503</v>
      </c>
      <c r="J2657" t="s">
        <v>29427</v>
      </c>
      <c r="K2657" t="s">
        <v>4768</v>
      </c>
      <c r="L2657" t="s">
        <v>29428</v>
      </c>
      <c r="M2657">
        <v>350.74700000000001</v>
      </c>
      <c r="N2657" t="s">
        <v>4484</v>
      </c>
      <c r="S2657" t="s">
        <v>4485</v>
      </c>
      <c r="T2657" t="s">
        <v>29429</v>
      </c>
      <c r="U2657" t="s">
        <v>29430</v>
      </c>
      <c r="W2657" t="s">
        <v>29431</v>
      </c>
      <c r="X2657" t="s">
        <v>29432</v>
      </c>
      <c r="AO2657" s="18">
        <v>44470</v>
      </c>
      <c r="CN2657" t="s">
        <v>4530</v>
      </c>
      <c r="CP2657" t="s">
        <v>4555</v>
      </c>
    </row>
    <row r="2658" spans="1:99" x14ac:dyDescent="0.2">
      <c r="A2658" s="21" t="s">
        <v>29433</v>
      </c>
      <c r="B2658" t="s">
        <v>29434</v>
      </c>
      <c r="C2658" s="16">
        <v>40909</v>
      </c>
      <c r="D2658" t="s">
        <v>4501</v>
      </c>
      <c r="F2658" t="s">
        <v>53</v>
      </c>
      <c r="G2658" t="s">
        <v>29435</v>
      </c>
      <c r="H2658" t="s">
        <v>4503</v>
      </c>
      <c r="J2658" t="s">
        <v>29436</v>
      </c>
      <c r="K2658" t="s">
        <v>4506</v>
      </c>
      <c r="L2658" t="s">
        <v>29437</v>
      </c>
      <c r="M2658">
        <v>351.82600000000002</v>
      </c>
      <c r="N2658" t="s">
        <v>4484</v>
      </c>
      <c r="S2658" t="s">
        <v>4485</v>
      </c>
      <c r="T2658" t="s">
        <v>29438</v>
      </c>
      <c r="U2658" t="s">
        <v>29439</v>
      </c>
      <c r="V2658" t="s">
        <v>29440</v>
      </c>
      <c r="X2658" t="s">
        <v>29441</v>
      </c>
      <c r="Z2658">
        <v>4</v>
      </c>
      <c r="AO2658" s="18">
        <v>44470</v>
      </c>
      <c r="CP2658" t="s">
        <v>4716</v>
      </c>
      <c r="CU2658">
        <v>4</v>
      </c>
    </row>
    <row r="2659" spans="1:99" x14ac:dyDescent="0.2">
      <c r="A2659" s="21" t="s">
        <v>29442</v>
      </c>
      <c r="B2659" t="s">
        <v>29443</v>
      </c>
      <c r="C2659" s="16">
        <v>43204</v>
      </c>
      <c r="D2659" t="s">
        <v>4476</v>
      </c>
      <c r="H2659" t="s">
        <v>4503</v>
      </c>
      <c r="J2659" t="s">
        <v>57</v>
      </c>
      <c r="K2659" t="s">
        <v>6228</v>
      </c>
      <c r="L2659" t="s">
        <v>27648</v>
      </c>
      <c r="M2659">
        <v>352.32900000000001</v>
      </c>
      <c r="N2659" t="s">
        <v>4484</v>
      </c>
      <c r="S2659" t="s">
        <v>4485</v>
      </c>
      <c r="T2659" t="s">
        <v>29444</v>
      </c>
      <c r="U2659" t="s">
        <v>29445</v>
      </c>
      <c r="V2659" t="s">
        <v>29446</v>
      </c>
      <c r="W2659" t="s">
        <v>29447</v>
      </c>
      <c r="X2659" t="s">
        <v>29448</v>
      </c>
      <c r="AO2659" s="18">
        <v>44470</v>
      </c>
      <c r="CN2659" t="s">
        <v>4530</v>
      </c>
      <c r="CP2659" t="s">
        <v>4555</v>
      </c>
      <c r="CU2659">
        <v>16</v>
      </c>
    </row>
    <row r="2660" spans="1:99" x14ac:dyDescent="0.2">
      <c r="A2660" s="21" t="s">
        <v>29449</v>
      </c>
      <c r="B2660" t="s">
        <v>29450</v>
      </c>
      <c r="C2660" s="16">
        <v>42856</v>
      </c>
      <c r="D2660" t="s">
        <v>4476</v>
      </c>
      <c r="G2660" t="s">
        <v>29451</v>
      </c>
      <c r="H2660" t="s">
        <v>4503</v>
      </c>
      <c r="J2660" t="s">
        <v>29452</v>
      </c>
      <c r="K2660" t="s">
        <v>6538</v>
      </c>
      <c r="L2660" t="s">
        <v>29453</v>
      </c>
      <c r="M2660">
        <v>352.39400000000001</v>
      </c>
      <c r="N2660" t="s">
        <v>4484</v>
      </c>
      <c r="S2660" t="s">
        <v>4485</v>
      </c>
      <c r="T2660" t="s">
        <v>29454</v>
      </c>
      <c r="U2660" t="s">
        <v>29455</v>
      </c>
      <c r="V2660" t="s">
        <v>29456</v>
      </c>
      <c r="W2660" t="s">
        <v>29457</v>
      </c>
      <c r="X2660" t="s">
        <v>29458</v>
      </c>
      <c r="Y2660" t="s">
        <v>29459</v>
      </c>
      <c r="AM2660">
        <v>2</v>
      </c>
      <c r="AN2660" t="s">
        <v>29460</v>
      </c>
      <c r="AO2660" s="18">
        <v>44470</v>
      </c>
      <c r="CN2660" t="s">
        <v>5008</v>
      </c>
      <c r="CP2660" t="s">
        <v>4969</v>
      </c>
    </row>
    <row r="2661" spans="1:99" x14ac:dyDescent="0.2">
      <c r="A2661" s="21" t="s">
        <v>29461</v>
      </c>
      <c r="B2661" t="s">
        <v>29462</v>
      </c>
      <c r="C2661" s="16">
        <v>40630</v>
      </c>
      <c r="D2661" t="s">
        <v>4476</v>
      </c>
      <c r="G2661" t="s">
        <v>29463</v>
      </c>
      <c r="H2661" t="s">
        <v>4503</v>
      </c>
      <c r="J2661" t="s">
        <v>29464</v>
      </c>
      <c r="K2661" t="s">
        <v>5183</v>
      </c>
      <c r="L2661" t="s">
        <v>29465</v>
      </c>
      <c r="M2661">
        <v>352.60899999999998</v>
      </c>
      <c r="N2661" t="s">
        <v>4484</v>
      </c>
      <c r="S2661" t="s">
        <v>4485</v>
      </c>
      <c r="T2661" t="s">
        <v>29466</v>
      </c>
      <c r="V2661" t="s">
        <v>29467</v>
      </c>
      <c r="X2661" t="s">
        <v>29468</v>
      </c>
      <c r="Y2661">
        <f>7-800-775-69-70</f>
        <v>-1707</v>
      </c>
      <c r="Z2661">
        <v>13</v>
      </c>
      <c r="AM2661">
        <v>1</v>
      </c>
      <c r="AN2661" t="s">
        <v>29469</v>
      </c>
      <c r="AO2661" s="18">
        <v>44470</v>
      </c>
      <c r="CP2661" t="s">
        <v>7876</v>
      </c>
    </row>
    <row r="2662" spans="1:99" x14ac:dyDescent="0.2">
      <c r="A2662" s="21" t="s">
        <v>29470</v>
      </c>
      <c r="B2662" t="s">
        <v>29471</v>
      </c>
      <c r="C2662" s="16">
        <v>40344</v>
      </c>
      <c r="D2662" t="s">
        <v>4476</v>
      </c>
      <c r="F2662" t="s">
        <v>53</v>
      </c>
      <c r="G2662" t="s">
        <v>29472</v>
      </c>
      <c r="H2662" t="s">
        <v>4503</v>
      </c>
      <c r="J2662" t="s">
        <v>29473</v>
      </c>
      <c r="K2662" t="s">
        <v>5500</v>
      </c>
      <c r="L2662" t="s">
        <v>29474</v>
      </c>
      <c r="M2662">
        <v>353.68700000000001</v>
      </c>
      <c r="N2662" t="s">
        <v>4484</v>
      </c>
      <c r="S2662" t="s">
        <v>4485</v>
      </c>
      <c r="T2662" t="s">
        <v>29475</v>
      </c>
      <c r="U2662" t="s">
        <v>29476</v>
      </c>
      <c r="V2662" t="s">
        <v>29477</v>
      </c>
      <c r="W2662" t="s">
        <v>29478</v>
      </c>
      <c r="X2662" t="s">
        <v>29479</v>
      </c>
      <c r="Y2662">
        <v>34911982330</v>
      </c>
      <c r="AM2662">
        <v>5</v>
      </c>
      <c r="AN2662" t="s">
        <v>29480</v>
      </c>
      <c r="AO2662" s="18">
        <v>44470</v>
      </c>
      <c r="CC2662" t="s">
        <v>10470</v>
      </c>
      <c r="CD2662">
        <v>1</v>
      </c>
      <c r="CN2662" t="s">
        <v>4530</v>
      </c>
      <c r="CP2662" t="s">
        <v>4636</v>
      </c>
    </row>
    <row r="2663" spans="1:99" x14ac:dyDescent="0.2">
      <c r="A2663" s="21" t="s">
        <v>29481</v>
      </c>
      <c r="B2663" t="s">
        <v>29482</v>
      </c>
      <c r="C2663" s="16">
        <v>43466</v>
      </c>
      <c r="D2663" t="s">
        <v>4501</v>
      </c>
      <c r="G2663" t="s">
        <v>29483</v>
      </c>
      <c r="H2663" t="s">
        <v>4503</v>
      </c>
      <c r="J2663" t="s">
        <v>29484</v>
      </c>
      <c r="K2663" t="s">
        <v>4506</v>
      </c>
      <c r="L2663" t="s">
        <v>29485</v>
      </c>
      <c r="M2663">
        <v>355.505</v>
      </c>
      <c r="N2663" t="s">
        <v>4484</v>
      </c>
      <c r="S2663" t="s">
        <v>4485</v>
      </c>
      <c r="T2663" t="s">
        <v>29486</v>
      </c>
      <c r="W2663" t="s">
        <v>29487</v>
      </c>
      <c r="X2663" t="s">
        <v>29488</v>
      </c>
      <c r="AM2663">
        <v>1</v>
      </c>
      <c r="AN2663" t="s">
        <v>29489</v>
      </c>
      <c r="AO2663" s="18">
        <v>44470</v>
      </c>
      <c r="CP2663" t="s">
        <v>10024</v>
      </c>
    </row>
    <row r="2664" spans="1:99" x14ac:dyDescent="0.2">
      <c r="A2664" s="21" t="s">
        <v>29490</v>
      </c>
      <c r="B2664" t="s">
        <v>29491</v>
      </c>
      <c r="C2664" s="16">
        <v>42339</v>
      </c>
      <c r="D2664" t="s">
        <v>4546</v>
      </c>
      <c r="F2664" t="s">
        <v>53</v>
      </c>
      <c r="G2664" t="s">
        <v>29492</v>
      </c>
      <c r="H2664" t="s">
        <v>4503</v>
      </c>
      <c r="J2664" t="s">
        <v>3653</v>
      </c>
      <c r="K2664" t="s">
        <v>25042</v>
      </c>
      <c r="L2664" t="s">
        <v>29493</v>
      </c>
      <c r="M2664">
        <v>357.97699999999998</v>
      </c>
      <c r="N2664" t="s">
        <v>4484</v>
      </c>
      <c r="S2664" t="s">
        <v>4485</v>
      </c>
      <c r="T2664" t="s">
        <v>29494</v>
      </c>
      <c r="U2664" t="s">
        <v>29495</v>
      </c>
      <c r="V2664" t="s">
        <v>29496</v>
      </c>
      <c r="W2664" t="s">
        <v>29497</v>
      </c>
      <c r="X2664" t="s">
        <v>29498</v>
      </c>
      <c r="Y2664">
        <v>40364882484</v>
      </c>
      <c r="Z2664">
        <v>2</v>
      </c>
      <c r="AM2664">
        <v>1</v>
      </c>
      <c r="AN2664" t="s">
        <v>29499</v>
      </c>
      <c r="AO2664" s="18">
        <v>44470</v>
      </c>
      <c r="CN2664" t="s">
        <v>4530</v>
      </c>
      <c r="CP2664" t="s">
        <v>4927</v>
      </c>
      <c r="CU2664">
        <v>36</v>
      </c>
    </row>
    <row r="2665" spans="1:99" x14ac:dyDescent="0.2">
      <c r="A2665" s="21" t="s">
        <v>29500</v>
      </c>
      <c r="B2665" t="s">
        <v>29501</v>
      </c>
      <c r="C2665" s="16">
        <v>43277</v>
      </c>
      <c r="D2665" t="s">
        <v>4476</v>
      </c>
      <c r="G2665" t="s">
        <v>29502</v>
      </c>
      <c r="H2665" t="s">
        <v>4503</v>
      </c>
      <c r="J2665" t="s">
        <v>29503</v>
      </c>
      <c r="K2665" t="s">
        <v>29504</v>
      </c>
      <c r="L2665" t="s">
        <v>29505</v>
      </c>
      <c r="M2665">
        <v>359.37799999999999</v>
      </c>
      <c r="N2665" t="s">
        <v>4484</v>
      </c>
      <c r="S2665" t="s">
        <v>4485</v>
      </c>
      <c r="T2665" t="s">
        <v>29506</v>
      </c>
      <c r="W2665" t="s">
        <v>29507</v>
      </c>
      <c r="X2665" t="s">
        <v>29508</v>
      </c>
      <c r="Z2665">
        <v>1</v>
      </c>
      <c r="AM2665">
        <v>2</v>
      </c>
      <c r="AN2665" t="s">
        <v>29509</v>
      </c>
      <c r="AO2665" s="18">
        <v>44470</v>
      </c>
      <c r="CP2665" t="s">
        <v>4679</v>
      </c>
    </row>
    <row r="2666" spans="1:99" x14ac:dyDescent="0.2">
      <c r="A2666" s="21" t="s">
        <v>29510</v>
      </c>
      <c r="B2666" t="s">
        <v>29511</v>
      </c>
      <c r="C2666" s="16">
        <v>42736</v>
      </c>
      <c r="D2666" t="s">
        <v>4501</v>
      </c>
      <c r="G2666" t="s">
        <v>29512</v>
      </c>
      <c r="H2666" t="s">
        <v>4503</v>
      </c>
      <c r="J2666" t="s">
        <v>29513</v>
      </c>
      <c r="K2666" t="s">
        <v>4506</v>
      </c>
      <c r="L2666" t="s">
        <v>29514</v>
      </c>
      <c r="M2666">
        <v>360.10199999999998</v>
      </c>
      <c r="N2666" t="s">
        <v>6289</v>
      </c>
      <c r="Q2666" s="16">
        <v>43466</v>
      </c>
      <c r="R2666" t="s">
        <v>4501</v>
      </c>
      <c r="S2666" t="s">
        <v>4485</v>
      </c>
      <c r="T2666" t="s">
        <v>29515</v>
      </c>
      <c r="U2666" t="s">
        <v>29516</v>
      </c>
      <c r="V2666" t="s">
        <v>29517</v>
      </c>
      <c r="W2666" t="s">
        <v>29518</v>
      </c>
      <c r="X2666" t="s">
        <v>29519</v>
      </c>
      <c r="AM2666">
        <v>2</v>
      </c>
      <c r="AN2666" t="s">
        <v>29520</v>
      </c>
      <c r="AO2666" s="18">
        <v>44470</v>
      </c>
      <c r="CP2666" t="s">
        <v>29521</v>
      </c>
    </row>
    <row r="2667" spans="1:99" x14ac:dyDescent="0.2">
      <c r="A2667" s="21" t="s">
        <v>29522</v>
      </c>
      <c r="B2667" t="s">
        <v>29523</v>
      </c>
      <c r="C2667" s="16">
        <v>42258</v>
      </c>
      <c r="D2667" t="s">
        <v>4476</v>
      </c>
      <c r="G2667" t="s">
        <v>29524</v>
      </c>
      <c r="H2667" t="s">
        <v>4503</v>
      </c>
      <c r="J2667" t="s">
        <v>300</v>
      </c>
      <c r="K2667" t="s">
        <v>29525</v>
      </c>
      <c r="L2667" t="s">
        <v>29526</v>
      </c>
      <c r="M2667">
        <v>361.83</v>
      </c>
      <c r="N2667" t="s">
        <v>4484</v>
      </c>
      <c r="S2667" t="s">
        <v>4485</v>
      </c>
      <c r="T2667" t="s">
        <v>29527</v>
      </c>
      <c r="U2667" t="s">
        <v>29528</v>
      </c>
      <c r="X2667" t="s">
        <v>29529</v>
      </c>
      <c r="AM2667">
        <v>2</v>
      </c>
      <c r="AN2667" t="s">
        <v>29530</v>
      </c>
      <c r="AO2667" s="18">
        <v>44470</v>
      </c>
      <c r="CP2667" t="s">
        <v>4915</v>
      </c>
      <c r="CU2667">
        <v>12</v>
      </c>
    </row>
    <row r="2668" spans="1:99" x14ac:dyDescent="0.2">
      <c r="A2668" s="21" t="s">
        <v>29531</v>
      </c>
      <c r="B2668" t="s">
        <v>29532</v>
      </c>
      <c r="C2668" s="16">
        <v>43101</v>
      </c>
      <c r="D2668" t="s">
        <v>4501</v>
      </c>
      <c r="G2668" t="s">
        <v>29533</v>
      </c>
      <c r="H2668" t="s">
        <v>4503</v>
      </c>
      <c r="J2668" t="s">
        <v>29534</v>
      </c>
      <c r="K2668" t="s">
        <v>4506</v>
      </c>
      <c r="L2668" t="s">
        <v>29535</v>
      </c>
      <c r="M2668">
        <v>362.03800000000001</v>
      </c>
      <c r="N2668" t="s">
        <v>4484</v>
      </c>
      <c r="S2668" t="s">
        <v>4485</v>
      </c>
      <c r="T2668" t="s">
        <v>29536</v>
      </c>
      <c r="U2668" t="s">
        <v>29537</v>
      </c>
      <c r="W2668" t="s">
        <v>29538</v>
      </c>
      <c r="X2668" t="s">
        <v>29539</v>
      </c>
      <c r="Y2668" t="s">
        <v>29540</v>
      </c>
      <c r="Z2668">
        <v>4</v>
      </c>
      <c r="AM2668">
        <v>2</v>
      </c>
      <c r="AN2668" t="s">
        <v>29541</v>
      </c>
      <c r="AO2668" s="18">
        <v>44470</v>
      </c>
      <c r="CC2668" t="s">
        <v>5151</v>
      </c>
      <c r="CD2668">
        <v>4</v>
      </c>
      <c r="CP2668" t="s">
        <v>14302</v>
      </c>
    </row>
    <row r="2669" spans="1:99" x14ac:dyDescent="0.2">
      <c r="A2669" s="21" t="s">
        <v>29542</v>
      </c>
      <c r="B2669" t="s">
        <v>29543</v>
      </c>
      <c r="C2669" s="16">
        <v>43218</v>
      </c>
      <c r="D2669" t="s">
        <v>4476</v>
      </c>
      <c r="G2669" t="s">
        <v>29544</v>
      </c>
      <c r="H2669" t="s">
        <v>4503</v>
      </c>
      <c r="J2669" t="s">
        <v>726</v>
      </c>
      <c r="K2669" t="s">
        <v>4506</v>
      </c>
      <c r="L2669" t="s">
        <v>29545</v>
      </c>
      <c r="M2669">
        <v>362.137</v>
      </c>
      <c r="N2669" t="s">
        <v>4484</v>
      </c>
      <c r="S2669" t="s">
        <v>4485</v>
      </c>
      <c r="T2669" t="s">
        <v>29546</v>
      </c>
      <c r="W2669" t="s">
        <v>29547</v>
      </c>
      <c r="X2669" t="s">
        <v>29548</v>
      </c>
      <c r="Y2669">
        <v>7810808881</v>
      </c>
      <c r="AM2669">
        <v>1</v>
      </c>
      <c r="AN2669" t="s">
        <v>29549</v>
      </c>
      <c r="AO2669" s="18">
        <v>44470</v>
      </c>
      <c r="CP2669" t="s">
        <v>4679</v>
      </c>
    </row>
    <row r="2670" spans="1:99" x14ac:dyDescent="0.2">
      <c r="A2670" s="21" t="s">
        <v>29550</v>
      </c>
      <c r="B2670" t="s">
        <v>29551</v>
      </c>
      <c r="C2670" s="16">
        <v>39814</v>
      </c>
      <c r="D2670" t="s">
        <v>4501</v>
      </c>
      <c r="F2670" t="s">
        <v>53</v>
      </c>
      <c r="G2670" t="s">
        <v>29552</v>
      </c>
      <c r="H2670" t="s">
        <v>4503</v>
      </c>
      <c r="J2670" t="s">
        <v>29553</v>
      </c>
      <c r="K2670" t="s">
        <v>5586</v>
      </c>
      <c r="L2670" t="s">
        <v>29554</v>
      </c>
      <c r="M2670">
        <v>363.63099999999997</v>
      </c>
      <c r="N2670" t="s">
        <v>4484</v>
      </c>
      <c r="S2670" t="s">
        <v>4485</v>
      </c>
      <c r="T2670" t="s">
        <v>29555</v>
      </c>
      <c r="U2670" t="s">
        <v>29556</v>
      </c>
      <c r="V2670" t="s">
        <v>29557</v>
      </c>
      <c r="X2670" t="s">
        <v>29558</v>
      </c>
      <c r="Y2670" t="s">
        <v>29559</v>
      </c>
      <c r="AO2670" s="18">
        <v>44470</v>
      </c>
      <c r="CN2670" t="s">
        <v>4530</v>
      </c>
      <c r="CP2670" t="s">
        <v>10075</v>
      </c>
    </row>
    <row r="2671" spans="1:99" x14ac:dyDescent="0.2">
      <c r="A2671" s="21" t="s">
        <v>29560</v>
      </c>
      <c r="B2671" t="s">
        <v>29561</v>
      </c>
      <c r="C2671" s="16">
        <v>37622</v>
      </c>
      <c r="D2671" t="s">
        <v>4501</v>
      </c>
      <c r="G2671" t="s">
        <v>29562</v>
      </c>
      <c r="H2671" t="s">
        <v>4503</v>
      </c>
      <c r="J2671" t="s">
        <v>57</v>
      </c>
      <c r="K2671" t="s">
        <v>4506</v>
      </c>
      <c r="L2671" t="s">
        <v>29563</v>
      </c>
      <c r="M2671">
        <v>363.779</v>
      </c>
      <c r="N2671" t="s">
        <v>4484</v>
      </c>
      <c r="S2671" t="s">
        <v>4485</v>
      </c>
      <c r="T2671" t="s">
        <v>29564</v>
      </c>
      <c r="W2671" t="s">
        <v>29565</v>
      </c>
      <c r="Y2671">
        <v>442034634987</v>
      </c>
      <c r="AC2671" t="s">
        <v>5814</v>
      </c>
      <c r="AD2671">
        <v>6</v>
      </c>
      <c r="AE2671">
        <v>7</v>
      </c>
      <c r="AF2671">
        <v>1</v>
      </c>
      <c r="AH2671">
        <v>1</v>
      </c>
      <c r="AI2671">
        <v>1</v>
      </c>
      <c r="AO2671" s="18">
        <v>44470</v>
      </c>
      <c r="CP2671" t="s">
        <v>4555</v>
      </c>
    </row>
    <row r="2672" spans="1:99" x14ac:dyDescent="0.2">
      <c r="A2672" s="21" t="s">
        <v>29566</v>
      </c>
      <c r="B2672" t="s">
        <v>29567</v>
      </c>
      <c r="H2672" t="s">
        <v>4503</v>
      </c>
      <c r="J2672" t="s">
        <v>8581</v>
      </c>
      <c r="K2672" t="s">
        <v>5183</v>
      </c>
      <c r="L2672" t="s">
        <v>29568</v>
      </c>
      <c r="M2672">
        <v>366.06099999999998</v>
      </c>
      <c r="N2672" t="s">
        <v>4484</v>
      </c>
      <c r="S2672" t="s">
        <v>4485</v>
      </c>
      <c r="T2672" t="s">
        <v>29569</v>
      </c>
      <c r="X2672" t="s">
        <v>29570</v>
      </c>
      <c r="AM2672">
        <v>1</v>
      </c>
      <c r="AN2672" t="s">
        <v>29571</v>
      </c>
      <c r="AO2672" s="18">
        <v>44470</v>
      </c>
      <c r="CP2672" t="s">
        <v>4716</v>
      </c>
    </row>
    <row r="2673" spans="1:99" x14ac:dyDescent="0.2">
      <c r="A2673" s="21" t="s">
        <v>29572</v>
      </c>
      <c r="B2673" t="s">
        <v>29573</v>
      </c>
      <c r="C2673" s="16">
        <v>43101</v>
      </c>
      <c r="D2673" t="s">
        <v>4501</v>
      </c>
      <c r="F2673" t="s">
        <v>53</v>
      </c>
      <c r="H2673" t="s">
        <v>4503</v>
      </c>
      <c r="J2673" t="s">
        <v>5521</v>
      </c>
      <c r="K2673" t="s">
        <v>4482</v>
      </c>
      <c r="L2673" t="s">
        <v>29574</v>
      </c>
      <c r="M2673">
        <v>366.72199999999998</v>
      </c>
      <c r="N2673" t="s">
        <v>4484</v>
      </c>
      <c r="S2673" t="s">
        <v>4485</v>
      </c>
      <c r="T2673" t="s">
        <v>29575</v>
      </c>
      <c r="U2673" t="s">
        <v>29576</v>
      </c>
      <c r="V2673" t="s">
        <v>29577</v>
      </c>
      <c r="W2673" t="s">
        <v>29578</v>
      </c>
      <c r="X2673" t="s">
        <v>29579</v>
      </c>
      <c r="AO2673" s="18">
        <v>44470</v>
      </c>
      <c r="CF2673">
        <v>0</v>
      </c>
      <c r="CG2673">
        <v>1</v>
      </c>
      <c r="CI2673" t="s">
        <v>4580</v>
      </c>
      <c r="CN2673" t="s">
        <v>4530</v>
      </c>
      <c r="CP2673" t="s">
        <v>5529</v>
      </c>
    </row>
    <row r="2674" spans="1:99" x14ac:dyDescent="0.2">
      <c r="A2674" s="21" t="s">
        <v>29580</v>
      </c>
      <c r="B2674" t="s">
        <v>29581</v>
      </c>
      <c r="C2674" s="16">
        <v>43101</v>
      </c>
      <c r="D2674" t="s">
        <v>4501</v>
      </c>
      <c r="G2674" t="s">
        <v>29582</v>
      </c>
      <c r="H2674" t="s">
        <v>4503</v>
      </c>
      <c r="J2674" t="s">
        <v>73</v>
      </c>
      <c r="K2674" t="s">
        <v>16085</v>
      </c>
      <c r="L2674" t="s">
        <v>29583</v>
      </c>
      <c r="M2674">
        <v>367.35199999999998</v>
      </c>
      <c r="N2674" t="s">
        <v>4484</v>
      </c>
      <c r="S2674" t="s">
        <v>4485</v>
      </c>
      <c r="T2674" t="s">
        <v>29584</v>
      </c>
      <c r="V2674" t="s">
        <v>29585</v>
      </c>
      <c r="W2674" t="s">
        <v>29586</v>
      </c>
      <c r="X2674" t="s">
        <v>29587</v>
      </c>
      <c r="Y2674" t="s">
        <v>29588</v>
      </c>
      <c r="AO2674" s="18">
        <v>44470</v>
      </c>
      <c r="CN2674" t="s">
        <v>4530</v>
      </c>
      <c r="CP2674" t="s">
        <v>4555</v>
      </c>
    </row>
    <row r="2675" spans="1:99" x14ac:dyDescent="0.2">
      <c r="A2675" s="21" t="s">
        <v>29589</v>
      </c>
      <c r="B2675" t="s">
        <v>29590</v>
      </c>
      <c r="C2675" s="16">
        <v>42644</v>
      </c>
      <c r="D2675" t="s">
        <v>4476</v>
      </c>
      <c r="G2675" t="s">
        <v>29591</v>
      </c>
      <c r="H2675" t="s">
        <v>4503</v>
      </c>
      <c r="J2675" t="s">
        <v>29592</v>
      </c>
      <c r="K2675" t="s">
        <v>4768</v>
      </c>
      <c r="L2675" t="s">
        <v>29593</v>
      </c>
      <c r="M2675">
        <v>367.51100000000002</v>
      </c>
      <c r="N2675" t="s">
        <v>4484</v>
      </c>
      <c r="S2675" t="s">
        <v>4485</v>
      </c>
      <c r="T2675" t="s">
        <v>29594</v>
      </c>
      <c r="U2675" t="s">
        <v>29595</v>
      </c>
      <c r="V2675" t="s">
        <v>29596</v>
      </c>
      <c r="W2675" t="s">
        <v>29597</v>
      </c>
      <c r="X2675" t="s">
        <v>29598</v>
      </c>
      <c r="Z2675">
        <v>2</v>
      </c>
      <c r="AM2675">
        <v>1</v>
      </c>
      <c r="AN2675" t="s">
        <v>29599</v>
      </c>
      <c r="AO2675" s="18">
        <v>44470</v>
      </c>
      <c r="CN2675" t="s">
        <v>4530</v>
      </c>
      <c r="CP2675" t="s">
        <v>29600</v>
      </c>
    </row>
    <row r="2676" spans="1:99" x14ac:dyDescent="0.2">
      <c r="A2676" s="21" t="s">
        <v>29601</v>
      </c>
      <c r="B2676" t="s">
        <v>29602</v>
      </c>
      <c r="C2676" s="16">
        <v>42370</v>
      </c>
      <c r="D2676" t="s">
        <v>4501</v>
      </c>
      <c r="G2676" t="s">
        <v>29603</v>
      </c>
      <c r="H2676" t="s">
        <v>4503</v>
      </c>
      <c r="J2676" t="s">
        <v>29604</v>
      </c>
      <c r="K2676" t="s">
        <v>4696</v>
      </c>
      <c r="L2676" t="s">
        <v>29605</v>
      </c>
      <c r="M2676">
        <v>367.51600000000002</v>
      </c>
      <c r="N2676" t="s">
        <v>4484</v>
      </c>
      <c r="S2676" t="s">
        <v>4485</v>
      </c>
      <c r="T2676" t="s">
        <v>29606</v>
      </c>
      <c r="U2676" t="s">
        <v>29607</v>
      </c>
      <c r="V2676" t="s">
        <v>29608</v>
      </c>
      <c r="W2676" t="s">
        <v>29609</v>
      </c>
      <c r="X2676" t="s">
        <v>29610</v>
      </c>
      <c r="AM2676">
        <v>1</v>
      </c>
      <c r="AN2676" t="s">
        <v>29611</v>
      </c>
      <c r="AO2676" s="18">
        <v>44470</v>
      </c>
      <c r="CN2676" t="s">
        <v>4530</v>
      </c>
      <c r="CP2676" t="s">
        <v>29612</v>
      </c>
      <c r="CU2676">
        <v>9</v>
      </c>
    </row>
    <row r="2677" spans="1:99" x14ac:dyDescent="0.2">
      <c r="A2677" s="21" t="s">
        <v>17167</v>
      </c>
      <c r="B2677" t="s">
        <v>17168</v>
      </c>
      <c r="C2677" s="16">
        <v>41791</v>
      </c>
      <c r="D2677" t="s">
        <v>4476</v>
      </c>
      <c r="E2677" t="s">
        <v>4477</v>
      </c>
      <c r="F2677" t="s">
        <v>53</v>
      </c>
      <c r="G2677" t="s">
        <v>29613</v>
      </c>
      <c r="H2677" t="s">
        <v>4503</v>
      </c>
      <c r="J2677" t="s">
        <v>3538</v>
      </c>
      <c r="K2677" t="s">
        <v>14983</v>
      </c>
      <c r="L2677" t="s">
        <v>29614</v>
      </c>
      <c r="M2677">
        <v>367.77100000000002</v>
      </c>
      <c r="N2677" t="s">
        <v>4484</v>
      </c>
      <c r="S2677" t="s">
        <v>4485</v>
      </c>
      <c r="T2677" t="s">
        <v>29615</v>
      </c>
      <c r="U2677" t="s">
        <v>29616</v>
      </c>
      <c r="V2677" t="s">
        <v>29617</v>
      </c>
      <c r="W2677" t="s">
        <v>29618</v>
      </c>
      <c r="X2677" t="s">
        <v>29619</v>
      </c>
      <c r="Y2677">
        <v>441138150244</v>
      </c>
      <c r="Z2677">
        <v>4</v>
      </c>
      <c r="AM2677">
        <v>1</v>
      </c>
      <c r="AN2677" t="s">
        <v>29620</v>
      </c>
      <c r="AO2677" s="18">
        <v>44470</v>
      </c>
      <c r="CC2677" t="s">
        <v>4791</v>
      </c>
      <c r="CD2677">
        <v>2</v>
      </c>
      <c r="CP2677" t="s">
        <v>4739</v>
      </c>
      <c r="CT2677">
        <v>1</v>
      </c>
      <c r="CU2677">
        <v>23</v>
      </c>
    </row>
    <row r="2678" spans="1:99" x14ac:dyDescent="0.2">
      <c r="A2678" s="21" t="s">
        <v>29621</v>
      </c>
      <c r="B2678" t="s">
        <v>29622</v>
      </c>
      <c r="C2678" s="16">
        <v>43616</v>
      </c>
      <c r="D2678" t="s">
        <v>4476</v>
      </c>
      <c r="H2678" t="s">
        <v>4503</v>
      </c>
      <c r="J2678" t="s">
        <v>57</v>
      </c>
      <c r="K2678" t="s">
        <v>4696</v>
      </c>
      <c r="L2678" t="s">
        <v>29623</v>
      </c>
      <c r="M2678">
        <v>368.089</v>
      </c>
      <c r="N2678" t="s">
        <v>4484</v>
      </c>
      <c r="S2678" t="s">
        <v>4485</v>
      </c>
      <c r="T2678" t="s">
        <v>29624</v>
      </c>
      <c r="W2678" t="s">
        <v>29625</v>
      </c>
      <c r="AO2678" s="18">
        <v>44470</v>
      </c>
      <c r="CN2678" t="s">
        <v>4530</v>
      </c>
      <c r="CP2678" t="s">
        <v>4555</v>
      </c>
    </row>
    <row r="2679" spans="1:99" x14ac:dyDescent="0.2">
      <c r="A2679" s="21" t="s">
        <v>29626</v>
      </c>
      <c r="B2679" t="s">
        <v>29627</v>
      </c>
      <c r="C2679" s="16">
        <v>41275</v>
      </c>
      <c r="D2679" t="s">
        <v>4501</v>
      </c>
      <c r="G2679" t="s">
        <v>29628</v>
      </c>
      <c r="H2679" t="s">
        <v>4503</v>
      </c>
      <c r="J2679" t="s">
        <v>29629</v>
      </c>
      <c r="K2679" t="s">
        <v>16012</v>
      </c>
      <c r="L2679" t="s">
        <v>29630</v>
      </c>
      <c r="M2679">
        <v>368.53</v>
      </c>
      <c r="N2679" t="s">
        <v>4484</v>
      </c>
      <c r="S2679" t="s">
        <v>4485</v>
      </c>
      <c r="T2679" t="s">
        <v>29631</v>
      </c>
      <c r="U2679" t="s">
        <v>29632</v>
      </c>
      <c r="V2679" t="s">
        <v>29633</v>
      </c>
      <c r="W2679" t="s">
        <v>29634</v>
      </c>
      <c r="X2679" t="s">
        <v>29635</v>
      </c>
      <c r="Y2679" t="s">
        <v>29636</v>
      </c>
      <c r="AO2679" s="18">
        <v>44470</v>
      </c>
      <c r="CC2679" t="s">
        <v>4607</v>
      </c>
      <c r="CD2679">
        <v>2</v>
      </c>
      <c r="CN2679" t="s">
        <v>4530</v>
      </c>
      <c r="CP2679" t="s">
        <v>9392</v>
      </c>
    </row>
    <row r="2680" spans="1:99" x14ac:dyDescent="0.2">
      <c r="A2680" s="21" t="s">
        <v>29637</v>
      </c>
      <c r="B2680" t="s">
        <v>29638</v>
      </c>
      <c r="G2680" t="s">
        <v>29639</v>
      </c>
      <c r="H2680" t="s">
        <v>4503</v>
      </c>
      <c r="J2680" t="s">
        <v>29640</v>
      </c>
      <c r="K2680" t="s">
        <v>4654</v>
      </c>
      <c r="L2680" t="s">
        <v>29641</v>
      </c>
      <c r="M2680">
        <v>369.07600000000002</v>
      </c>
      <c r="N2680" t="s">
        <v>4484</v>
      </c>
      <c r="S2680" t="s">
        <v>4485</v>
      </c>
      <c r="T2680" t="s">
        <v>29642</v>
      </c>
      <c r="U2680" t="s">
        <v>29643</v>
      </c>
      <c r="V2680" t="s">
        <v>29644</v>
      </c>
      <c r="W2680" t="s">
        <v>29645</v>
      </c>
      <c r="Z2680">
        <v>6</v>
      </c>
      <c r="AO2680" s="18">
        <v>44470</v>
      </c>
      <c r="CP2680" t="s">
        <v>13223</v>
      </c>
    </row>
    <row r="2681" spans="1:99" x14ac:dyDescent="0.2">
      <c r="A2681" s="21" t="s">
        <v>29646</v>
      </c>
      <c r="B2681" t="s">
        <v>29647</v>
      </c>
      <c r="C2681" s="16">
        <v>43404</v>
      </c>
      <c r="D2681" t="s">
        <v>4476</v>
      </c>
      <c r="G2681" t="s">
        <v>29648</v>
      </c>
      <c r="H2681" t="s">
        <v>4503</v>
      </c>
      <c r="J2681" t="s">
        <v>29649</v>
      </c>
      <c r="K2681" t="s">
        <v>6059</v>
      </c>
      <c r="L2681" t="s">
        <v>29650</v>
      </c>
      <c r="M2681">
        <v>369.34800000000001</v>
      </c>
      <c r="N2681" t="s">
        <v>4484</v>
      </c>
      <c r="S2681" t="s">
        <v>4485</v>
      </c>
      <c r="T2681" t="s">
        <v>29651</v>
      </c>
      <c r="W2681" t="s">
        <v>29652</v>
      </c>
      <c r="X2681" t="s">
        <v>29653</v>
      </c>
      <c r="AB2681" t="s">
        <v>5882</v>
      </c>
      <c r="AC2681" t="s">
        <v>61</v>
      </c>
      <c r="AM2681">
        <v>3</v>
      </c>
      <c r="AN2681" t="s">
        <v>29654</v>
      </c>
      <c r="AO2681" s="18">
        <v>44470</v>
      </c>
      <c r="CN2681" t="s">
        <v>4530</v>
      </c>
      <c r="CP2681" t="s">
        <v>29655</v>
      </c>
    </row>
    <row r="2682" spans="1:99" x14ac:dyDescent="0.2">
      <c r="A2682" s="21" t="s">
        <v>29656</v>
      </c>
      <c r="B2682" t="s">
        <v>29657</v>
      </c>
      <c r="C2682" s="16">
        <v>43735</v>
      </c>
      <c r="D2682" t="s">
        <v>4476</v>
      </c>
      <c r="G2682" t="s">
        <v>29658</v>
      </c>
      <c r="H2682" t="s">
        <v>4503</v>
      </c>
      <c r="J2682" t="s">
        <v>4570</v>
      </c>
      <c r="K2682" t="s">
        <v>4696</v>
      </c>
      <c r="L2682" t="s">
        <v>29659</v>
      </c>
      <c r="M2682">
        <v>369.43</v>
      </c>
      <c r="N2682" t="s">
        <v>4484</v>
      </c>
      <c r="S2682" t="s">
        <v>4485</v>
      </c>
      <c r="T2682" t="s">
        <v>29660</v>
      </c>
      <c r="U2682" t="s">
        <v>29661</v>
      </c>
      <c r="V2682" t="s">
        <v>29662</v>
      </c>
      <c r="W2682" t="s">
        <v>29663</v>
      </c>
      <c r="X2682" t="s">
        <v>29664</v>
      </c>
      <c r="Y2682">
        <v>4915166848938</v>
      </c>
      <c r="AM2682">
        <v>3</v>
      </c>
      <c r="AN2682" t="s">
        <v>29665</v>
      </c>
      <c r="AO2682" s="18">
        <v>44470</v>
      </c>
      <c r="CF2682">
        <v>0</v>
      </c>
      <c r="CG2682">
        <v>2</v>
      </c>
      <c r="CI2682" t="s">
        <v>4580</v>
      </c>
      <c r="CN2682" t="s">
        <v>4530</v>
      </c>
      <c r="CP2682" t="s">
        <v>4581</v>
      </c>
    </row>
    <row r="2683" spans="1:99" x14ac:dyDescent="0.2">
      <c r="A2683" s="21" t="s">
        <v>29666</v>
      </c>
      <c r="B2683" t="s">
        <v>29667</v>
      </c>
      <c r="C2683" s="16">
        <v>38353</v>
      </c>
      <c r="D2683" t="s">
        <v>4501</v>
      </c>
      <c r="G2683" t="s">
        <v>29668</v>
      </c>
      <c r="H2683" t="s">
        <v>4503</v>
      </c>
      <c r="J2683" t="s">
        <v>29669</v>
      </c>
      <c r="K2683" t="s">
        <v>4587</v>
      </c>
      <c r="L2683" t="s">
        <v>29670</v>
      </c>
      <c r="M2683">
        <v>369.97800000000001</v>
      </c>
      <c r="N2683" t="s">
        <v>4484</v>
      </c>
      <c r="S2683" t="s">
        <v>4485</v>
      </c>
      <c r="T2683" t="s">
        <v>29671</v>
      </c>
      <c r="V2683" t="s">
        <v>29672</v>
      </c>
      <c r="W2683" t="s">
        <v>29673</v>
      </c>
      <c r="X2683" t="s">
        <v>29674</v>
      </c>
      <c r="Y2683" t="s">
        <v>29675</v>
      </c>
      <c r="AO2683" s="18">
        <v>44470</v>
      </c>
      <c r="CN2683" t="s">
        <v>5008</v>
      </c>
      <c r="CP2683" t="s">
        <v>4739</v>
      </c>
    </row>
    <row r="2684" spans="1:99" x14ac:dyDescent="0.2">
      <c r="A2684" s="21" t="s">
        <v>29676</v>
      </c>
      <c r="B2684" t="s">
        <v>29677</v>
      </c>
      <c r="C2684" s="16">
        <v>43587</v>
      </c>
      <c r="D2684" t="s">
        <v>4476</v>
      </c>
      <c r="G2684" t="s">
        <v>29678</v>
      </c>
      <c r="H2684" t="s">
        <v>4503</v>
      </c>
      <c r="J2684" t="s">
        <v>29679</v>
      </c>
      <c r="K2684" t="s">
        <v>5066</v>
      </c>
      <c r="L2684" t="s">
        <v>29680</v>
      </c>
      <c r="M2684">
        <v>371.221</v>
      </c>
      <c r="N2684" t="s">
        <v>4484</v>
      </c>
      <c r="S2684" t="s">
        <v>4485</v>
      </c>
      <c r="T2684" t="s">
        <v>29681</v>
      </c>
      <c r="U2684" t="s">
        <v>29682</v>
      </c>
      <c r="V2684" t="s">
        <v>29683</v>
      </c>
      <c r="W2684" t="s">
        <v>29684</v>
      </c>
      <c r="X2684" t="s">
        <v>29685</v>
      </c>
      <c r="Z2684">
        <v>1</v>
      </c>
      <c r="AM2684">
        <v>1</v>
      </c>
      <c r="AN2684" t="s">
        <v>29686</v>
      </c>
      <c r="AO2684" s="18">
        <v>44470</v>
      </c>
      <c r="CN2684" t="s">
        <v>4530</v>
      </c>
      <c r="CP2684" t="s">
        <v>16160</v>
      </c>
    </row>
    <row r="2685" spans="1:99" x14ac:dyDescent="0.2">
      <c r="A2685" s="21" t="s">
        <v>29687</v>
      </c>
      <c r="B2685" t="s">
        <v>29688</v>
      </c>
      <c r="C2685" s="16">
        <v>43831</v>
      </c>
      <c r="D2685" t="s">
        <v>4501</v>
      </c>
      <c r="F2685" t="s">
        <v>53</v>
      </c>
      <c r="H2685" t="s">
        <v>4503</v>
      </c>
      <c r="J2685" t="s">
        <v>73</v>
      </c>
      <c r="K2685" t="s">
        <v>29689</v>
      </c>
      <c r="L2685" t="s">
        <v>29690</v>
      </c>
      <c r="M2685">
        <v>371.41800000000001</v>
      </c>
      <c r="N2685" t="s">
        <v>4484</v>
      </c>
      <c r="S2685" t="s">
        <v>4485</v>
      </c>
      <c r="T2685" t="s">
        <v>29691</v>
      </c>
      <c r="W2685" t="s">
        <v>29692</v>
      </c>
      <c r="X2685" t="s">
        <v>29693</v>
      </c>
      <c r="Y2685" t="s">
        <v>29694</v>
      </c>
      <c r="AM2685">
        <v>1</v>
      </c>
      <c r="AN2685" t="s">
        <v>29695</v>
      </c>
      <c r="AO2685" s="18">
        <v>44470</v>
      </c>
      <c r="CF2685">
        <v>0</v>
      </c>
      <c r="CG2685">
        <v>1</v>
      </c>
      <c r="CI2685" t="s">
        <v>4594</v>
      </c>
    </row>
    <row r="2686" spans="1:99" x14ac:dyDescent="0.2">
      <c r="A2686" s="21" t="s">
        <v>29696</v>
      </c>
      <c r="B2686" t="s">
        <v>29697</v>
      </c>
      <c r="C2686" s="16">
        <v>42736</v>
      </c>
      <c r="D2686" t="s">
        <v>4501</v>
      </c>
      <c r="G2686" t="s">
        <v>29698</v>
      </c>
      <c r="H2686" t="s">
        <v>4503</v>
      </c>
      <c r="J2686" t="s">
        <v>29699</v>
      </c>
      <c r="K2686" t="s">
        <v>29700</v>
      </c>
      <c r="L2686" t="s">
        <v>29701</v>
      </c>
      <c r="M2686">
        <v>371.94099999999997</v>
      </c>
      <c r="N2686" t="s">
        <v>4484</v>
      </c>
      <c r="S2686" t="s">
        <v>4485</v>
      </c>
      <c r="T2686" t="s">
        <v>29702</v>
      </c>
      <c r="U2686" t="s">
        <v>29703</v>
      </c>
      <c r="W2686" t="s">
        <v>29704</v>
      </c>
      <c r="AM2686">
        <v>1</v>
      </c>
      <c r="AN2686" t="s">
        <v>29705</v>
      </c>
      <c r="AO2686" s="18">
        <v>44470</v>
      </c>
      <c r="CP2686" t="s">
        <v>14752</v>
      </c>
    </row>
    <row r="2687" spans="1:99" x14ac:dyDescent="0.2">
      <c r="A2687" s="21" t="s">
        <v>29706</v>
      </c>
      <c r="B2687" t="s">
        <v>29707</v>
      </c>
      <c r="C2687" s="16">
        <v>43613</v>
      </c>
      <c r="D2687" t="s">
        <v>4476</v>
      </c>
      <c r="G2687" t="s">
        <v>29708</v>
      </c>
      <c r="H2687" t="s">
        <v>4503</v>
      </c>
      <c r="J2687" t="s">
        <v>7469</v>
      </c>
      <c r="K2687" t="s">
        <v>4506</v>
      </c>
      <c r="L2687" t="s">
        <v>29709</v>
      </c>
      <c r="M2687">
        <v>372.94799999999998</v>
      </c>
      <c r="N2687" t="s">
        <v>4484</v>
      </c>
      <c r="S2687" t="s">
        <v>4485</v>
      </c>
      <c r="T2687" t="s">
        <v>29710</v>
      </c>
      <c r="U2687" t="s">
        <v>29711</v>
      </c>
      <c r="W2687" t="s">
        <v>29712</v>
      </c>
      <c r="X2687" t="s">
        <v>29713</v>
      </c>
      <c r="AM2687">
        <v>2</v>
      </c>
      <c r="AN2687" t="s">
        <v>29714</v>
      </c>
      <c r="AO2687" s="18">
        <v>44470</v>
      </c>
      <c r="CP2687" t="s">
        <v>4679</v>
      </c>
    </row>
    <row r="2688" spans="1:99" x14ac:dyDescent="0.2">
      <c r="A2688" s="21" t="s">
        <v>29715</v>
      </c>
      <c r="B2688" t="s">
        <v>29716</v>
      </c>
      <c r="C2688" s="16">
        <v>41612</v>
      </c>
      <c r="D2688" t="s">
        <v>4476</v>
      </c>
      <c r="F2688" t="s">
        <v>53</v>
      </c>
      <c r="G2688" t="s">
        <v>29717</v>
      </c>
      <c r="H2688" t="s">
        <v>4503</v>
      </c>
      <c r="J2688" t="s">
        <v>29718</v>
      </c>
      <c r="K2688" t="s">
        <v>5500</v>
      </c>
      <c r="L2688" t="s">
        <v>29719</v>
      </c>
      <c r="M2688">
        <v>373.02</v>
      </c>
      <c r="N2688" t="s">
        <v>4484</v>
      </c>
      <c r="S2688" t="s">
        <v>4485</v>
      </c>
      <c r="T2688" t="s">
        <v>29720</v>
      </c>
      <c r="U2688" t="s">
        <v>29721</v>
      </c>
      <c r="V2688" t="s">
        <v>29722</v>
      </c>
      <c r="W2688" t="s">
        <v>29723</v>
      </c>
      <c r="Y2688" t="s">
        <v>29724</v>
      </c>
      <c r="Z2688">
        <v>6</v>
      </c>
      <c r="AM2688">
        <v>1</v>
      </c>
      <c r="AN2688" t="s">
        <v>29725</v>
      </c>
      <c r="AO2688" s="18">
        <v>44470</v>
      </c>
      <c r="CN2688" t="s">
        <v>4530</v>
      </c>
      <c r="CP2688" t="s">
        <v>4581</v>
      </c>
    </row>
    <row r="2689" spans="1:99" x14ac:dyDescent="0.2">
      <c r="A2689" s="21" t="s">
        <v>29726</v>
      </c>
      <c r="B2689" t="s">
        <v>29727</v>
      </c>
      <c r="C2689" s="16">
        <v>43148</v>
      </c>
      <c r="D2689" t="s">
        <v>4476</v>
      </c>
      <c r="G2689" t="s">
        <v>29728</v>
      </c>
      <c r="H2689" t="s">
        <v>4503</v>
      </c>
      <c r="J2689" t="s">
        <v>29729</v>
      </c>
      <c r="K2689" t="s">
        <v>4506</v>
      </c>
      <c r="L2689" t="s">
        <v>29730</v>
      </c>
      <c r="M2689">
        <v>373.416</v>
      </c>
      <c r="N2689" t="s">
        <v>4484</v>
      </c>
      <c r="S2689" t="s">
        <v>4485</v>
      </c>
      <c r="T2689" t="s">
        <v>29731</v>
      </c>
      <c r="U2689" t="s">
        <v>29732</v>
      </c>
      <c r="V2689" t="s">
        <v>29733</v>
      </c>
      <c r="W2689" t="s">
        <v>29734</v>
      </c>
      <c r="X2689" t="s">
        <v>29735</v>
      </c>
      <c r="AO2689" s="18">
        <v>44470</v>
      </c>
      <c r="CP2689" t="s">
        <v>29736</v>
      </c>
    </row>
    <row r="2690" spans="1:99" x14ac:dyDescent="0.2">
      <c r="A2690" s="21" t="s">
        <v>29737</v>
      </c>
      <c r="B2690" t="s">
        <v>29738</v>
      </c>
      <c r="C2690" s="16">
        <v>42947</v>
      </c>
      <c r="D2690" t="s">
        <v>4476</v>
      </c>
      <c r="G2690" t="s">
        <v>29739</v>
      </c>
      <c r="H2690" t="s">
        <v>4503</v>
      </c>
      <c r="J2690" t="s">
        <v>27913</v>
      </c>
      <c r="K2690" t="s">
        <v>8228</v>
      </c>
      <c r="L2690" t="s">
        <v>29740</v>
      </c>
      <c r="M2690">
        <v>374.00799999999998</v>
      </c>
      <c r="N2690" t="s">
        <v>4484</v>
      </c>
      <c r="S2690" t="s">
        <v>4485</v>
      </c>
      <c r="T2690" t="s">
        <v>29741</v>
      </c>
      <c r="U2690" t="s">
        <v>29742</v>
      </c>
      <c r="V2690" t="s">
        <v>29743</v>
      </c>
      <c r="W2690" t="s">
        <v>29744</v>
      </c>
      <c r="X2690" t="s">
        <v>29745</v>
      </c>
      <c r="Y2690" t="s">
        <v>29746</v>
      </c>
      <c r="Z2690">
        <v>2</v>
      </c>
      <c r="AM2690">
        <v>2</v>
      </c>
      <c r="AN2690" t="s">
        <v>29747</v>
      </c>
      <c r="AO2690" s="18">
        <v>44470</v>
      </c>
      <c r="CC2690" t="s">
        <v>4939</v>
      </c>
      <c r="CD2690">
        <v>1</v>
      </c>
      <c r="CP2690" t="s">
        <v>4679</v>
      </c>
    </row>
    <row r="2691" spans="1:99" x14ac:dyDescent="0.2">
      <c r="A2691" s="21" t="s">
        <v>29748</v>
      </c>
      <c r="B2691" t="s">
        <v>29749</v>
      </c>
      <c r="C2691" s="16">
        <v>41640</v>
      </c>
      <c r="D2691" t="s">
        <v>4501</v>
      </c>
      <c r="F2691" t="s">
        <v>53</v>
      </c>
      <c r="G2691" t="s">
        <v>29750</v>
      </c>
      <c r="H2691" t="s">
        <v>4503</v>
      </c>
      <c r="J2691" t="s">
        <v>29751</v>
      </c>
      <c r="K2691" t="s">
        <v>29752</v>
      </c>
      <c r="L2691" t="s">
        <v>29753</v>
      </c>
      <c r="M2691">
        <v>374.86700000000002</v>
      </c>
      <c r="N2691" t="s">
        <v>4484</v>
      </c>
      <c r="S2691" t="s">
        <v>4485</v>
      </c>
      <c r="T2691" t="s">
        <v>29754</v>
      </c>
      <c r="V2691" t="s">
        <v>29755</v>
      </c>
      <c r="X2691" t="s">
        <v>29756</v>
      </c>
      <c r="Z2691">
        <v>1</v>
      </c>
      <c r="AM2691">
        <v>1</v>
      </c>
      <c r="AN2691" t="s">
        <v>29757</v>
      </c>
      <c r="AO2691" s="18">
        <v>44470</v>
      </c>
      <c r="CN2691" t="s">
        <v>4647</v>
      </c>
      <c r="CP2691" t="s">
        <v>10398</v>
      </c>
    </row>
    <row r="2692" spans="1:99" x14ac:dyDescent="0.2">
      <c r="A2692" s="21" t="s">
        <v>29758</v>
      </c>
      <c r="B2692" t="s">
        <v>29759</v>
      </c>
      <c r="C2692" s="16">
        <v>40179</v>
      </c>
      <c r="D2692" t="s">
        <v>4501</v>
      </c>
      <c r="F2692" t="s">
        <v>53</v>
      </c>
      <c r="G2692" t="s">
        <v>29760</v>
      </c>
      <c r="H2692" t="s">
        <v>4503</v>
      </c>
      <c r="J2692" t="s">
        <v>896</v>
      </c>
      <c r="K2692" t="s">
        <v>6139</v>
      </c>
      <c r="L2692" t="s">
        <v>29761</v>
      </c>
      <c r="M2692">
        <v>376.35300000000001</v>
      </c>
      <c r="N2692" t="s">
        <v>4484</v>
      </c>
      <c r="S2692" t="s">
        <v>4485</v>
      </c>
      <c r="T2692" t="s">
        <v>29762</v>
      </c>
      <c r="V2692" t="s">
        <v>29763</v>
      </c>
      <c r="X2692" t="s">
        <v>29764</v>
      </c>
      <c r="AO2692" s="18">
        <v>44470</v>
      </c>
      <c r="CJ2692">
        <v>2203</v>
      </c>
      <c r="CK2692" t="s">
        <v>39</v>
      </c>
      <c r="CL2692">
        <v>2203</v>
      </c>
      <c r="CN2692" t="s">
        <v>4530</v>
      </c>
      <c r="CP2692" t="s">
        <v>4555</v>
      </c>
      <c r="CU2692">
        <v>12</v>
      </c>
    </row>
    <row r="2693" spans="1:99" x14ac:dyDescent="0.2">
      <c r="A2693" s="21" t="s">
        <v>29765</v>
      </c>
      <c r="B2693" t="s">
        <v>29766</v>
      </c>
      <c r="C2693" s="16">
        <v>43194</v>
      </c>
      <c r="D2693" t="s">
        <v>4476</v>
      </c>
      <c r="H2693" t="s">
        <v>4503</v>
      </c>
      <c r="J2693" t="s">
        <v>73</v>
      </c>
      <c r="K2693" t="s">
        <v>29767</v>
      </c>
      <c r="L2693" t="s">
        <v>29768</v>
      </c>
      <c r="M2693">
        <v>377.14</v>
      </c>
      <c r="N2693" t="s">
        <v>4484</v>
      </c>
      <c r="T2693" t="s">
        <v>29769</v>
      </c>
      <c r="U2693" t="s">
        <v>29770</v>
      </c>
      <c r="V2693" t="s">
        <v>29771</v>
      </c>
      <c r="W2693" t="s">
        <v>29772</v>
      </c>
      <c r="X2693" t="s">
        <v>29773</v>
      </c>
      <c r="Y2693" t="s">
        <v>29774</v>
      </c>
      <c r="AM2693">
        <v>1</v>
      </c>
      <c r="AN2693" t="s">
        <v>29775</v>
      </c>
      <c r="AO2693" s="18">
        <v>44470</v>
      </c>
      <c r="CP2693" t="s">
        <v>4555</v>
      </c>
      <c r="CU2693">
        <v>17</v>
      </c>
    </row>
    <row r="2694" spans="1:99" x14ac:dyDescent="0.2">
      <c r="A2694" s="21" t="s">
        <v>29776</v>
      </c>
      <c r="B2694" t="s">
        <v>29777</v>
      </c>
      <c r="C2694" s="16">
        <v>44197</v>
      </c>
      <c r="D2694" t="s">
        <v>4501</v>
      </c>
      <c r="H2694" t="s">
        <v>4503</v>
      </c>
      <c r="J2694" t="s">
        <v>29778</v>
      </c>
      <c r="K2694" t="s">
        <v>4506</v>
      </c>
      <c r="L2694" t="s">
        <v>29779</v>
      </c>
      <c r="M2694">
        <v>377.40800000000002</v>
      </c>
      <c r="N2694" t="s">
        <v>4484</v>
      </c>
      <c r="S2694" t="s">
        <v>4485</v>
      </c>
      <c r="T2694" t="s">
        <v>29780</v>
      </c>
      <c r="X2694" t="s">
        <v>29781</v>
      </c>
      <c r="AO2694" s="18">
        <v>44470</v>
      </c>
      <c r="CP2694" t="s">
        <v>4716</v>
      </c>
    </row>
    <row r="2695" spans="1:99" x14ac:dyDescent="0.2">
      <c r="A2695" s="21" t="s">
        <v>29782</v>
      </c>
      <c r="B2695" t="s">
        <v>29783</v>
      </c>
      <c r="C2695" s="16">
        <v>41943</v>
      </c>
      <c r="D2695" t="s">
        <v>4476</v>
      </c>
      <c r="G2695" t="s">
        <v>29784</v>
      </c>
      <c r="H2695" t="s">
        <v>4503</v>
      </c>
      <c r="J2695" t="s">
        <v>29785</v>
      </c>
      <c r="K2695" t="s">
        <v>29786</v>
      </c>
      <c r="L2695" t="s">
        <v>29787</v>
      </c>
      <c r="M2695">
        <v>378.02499999999998</v>
      </c>
      <c r="N2695" t="s">
        <v>4484</v>
      </c>
      <c r="S2695" t="s">
        <v>4485</v>
      </c>
      <c r="T2695" t="s">
        <v>29788</v>
      </c>
      <c r="W2695" t="s">
        <v>29789</v>
      </c>
      <c r="X2695" t="s">
        <v>29790</v>
      </c>
      <c r="Y2695" t="s">
        <v>29791</v>
      </c>
      <c r="Z2695">
        <v>1</v>
      </c>
      <c r="AM2695">
        <v>1</v>
      </c>
      <c r="AN2695" t="s">
        <v>29792</v>
      </c>
      <c r="AO2695" s="18">
        <v>44470</v>
      </c>
      <c r="CN2695" t="s">
        <v>4530</v>
      </c>
      <c r="CP2695" t="s">
        <v>29793</v>
      </c>
    </row>
    <row r="2696" spans="1:99" x14ac:dyDescent="0.2">
      <c r="A2696" s="21" t="s">
        <v>29794</v>
      </c>
      <c r="B2696" t="s">
        <v>29795</v>
      </c>
      <c r="C2696" s="16">
        <v>42736</v>
      </c>
      <c r="D2696" t="s">
        <v>4501</v>
      </c>
      <c r="G2696" t="s">
        <v>29796</v>
      </c>
      <c r="H2696" t="s">
        <v>4503</v>
      </c>
      <c r="J2696" t="s">
        <v>29797</v>
      </c>
      <c r="K2696" t="s">
        <v>4654</v>
      </c>
      <c r="L2696" t="s">
        <v>29798</v>
      </c>
      <c r="M2696">
        <v>378.43400000000003</v>
      </c>
      <c r="N2696" t="s">
        <v>4484</v>
      </c>
      <c r="S2696" t="s">
        <v>4485</v>
      </c>
      <c r="T2696" t="s">
        <v>29799</v>
      </c>
      <c r="U2696" t="s">
        <v>29800</v>
      </c>
      <c r="W2696" t="s">
        <v>29801</v>
      </c>
      <c r="AB2696" t="s">
        <v>5882</v>
      </c>
      <c r="AM2696">
        <v>3</v>
      </c>
      <c r="AN2696" t="s">
        <v>29802</v>
      </c>
      <c r="AO2696" s="18">
        <v>44470</v>
      </c>
      <c r="CP2696" t="s">
        <v>7876</v>
      </c>
    </row>
    <row r="2697" spans="1:99" x14ac:dyDescent="0.2">
      <c r="A2697" s="21" t="s">
        <v>29803</v>
      </c>
      <c r="B2697" t="s">
        <v>29804</v>
      </c>
      <c r="C2697" s="16">
        <v>43635</v>
      </c>
      <c r="D2697" t="s">
        <v>4476</v>
      </c>
      <c r="G2697" t="s">
        <v>29805</v>
      </c>
      <c r="H2697" t="s">
        <v>4503</v>
      </c>
      <c r="J2697" t="s">
        <v>1976</v>
      </c>
      <c r="K2697" t="s">
        <v>4506</v>
      </c>
      <c r="L2697" t="s">
        <v>29806</v>
      </c>
      <c r="M2697">
        <v>379.24799999999999</v>
      </c>
      <c r="N2697" t="s">
        <v>4484</v>
      </c>
      <c r="S2697" t="s">
        <v>4485</v>
      </c>
      <c r="T2697" t="s">
        <v>29807</v>
      </c>
      <c r="W2697" t="s">
        <v>29808</v>
      </c>
      <c r="X2697" t="s">
        <v>29809</v>
      </c>
      <c r="AO2697" s="18">
        <v>44470</v>
      </c>
      <c r="CP2697" t="s">
        <v>4739</v>
      </c>
    </row>
    <row r="2698" spans="1:99" x14ac:dyDescent="0.2">
      <c r="A2698" s="21" t="s">
        <v>29810</v>
      </c>
      <c r="B2698" t="s">
        <v>29811</v>
      </c>
      <c r="C2698" s="16">
        <v>42747</v>
      </c>
      <c r="D2698" t="s">
        <v>4476</v>
      </c>
      <c r="G2698" t="s">
        <v>29812</v>
      </c>
      <c r="H2698" t="s">
        <v>4503</v>
      </c>
      <c r="J2698" t="s">
        <v>57</v>
      </c>
      <c r="K2698" t="s">
        <v>5586</v>
      </c>
      <c r="L2698" t="s">
        <v>29813</v>
      </c>
      <c r="M2698">
        <v>379.36700000000002</v>
      </c>
      <c r="N2698" t="s">
        <v>4484</v>
      </c>
      <c r="S2698" t="s">
        <v>4485</v>
      </c>
      <c r="T2698" t="s">
        <v>29814</v>
      </c>
      <c r="U2698" t="s">
        <v>29815</v>
      </c>
      <c r="V2698" t="s">
        <v>29816</v>
      </c>
      <c r="X2698" t="s">
        <v>29817</v>
      </c>
      <c r="AO2698" s="18">
        <v>44470</v>
      </c>
      <c r="CF2698">
        <v>0</v>
      </c>
      <c r="CG2698">
        <v>1</v>
      </c>
      <c r="CI2698" t="s">
        <v>4580</v>
      </c>
      <c r="CN2698" t="s">
        <v>4530</v>
      </c>
      <c r="CP2698" t="s">
        <v>4555</v>
      </c>
    </row>
    <row r="2699" spans="1:99" x14ac:dyDescent="0.2">
      <c r="A2699" s="21" t="s">
        <v>29818</v>
      </c>
      <c r="B2699" t="s">
        <v>29819</v>
      </c>
      <c r="C2699" s="16">
        <v>43586</v>
      </c>
      <c r="D2699" t="s">
        <v>4476</v>
      </c>
      <c r="G2699" t="s">
        <v>29820</v>
      </c>
    </row>
    <row r="2700" spans="1:99" x14ac:dyDescent="0.2">
      <c r="A2700" s="21" t="s">
        <v>29821</v>
      </c>
      <c r="B2700" t="s">
        <v>29822</v>
      </c>
      <c r="C2700" s="16">
        <v>42005</v>
      </c>
      <c r="D2700" t="s">
        <v>4501</v>
      </c>
      <c r="F2700" t="s">
        <v>53</v>
      </c>
      <c r="H2700" t="s">
        <v>4503</v>
      </c>
      <c r="J2700" t="s">
        <v>29823</v>
      </c>
      <c r="K2700" t="s">
        <v>29824</v>
      </c>
      <c r="L2700" t="s">
        <v>29825</v>
      </c>
      <c r="M2700">
        <v>380.452</v>
      </c>
      <c r="N2700" t="s">
        <v>4484</v>
      </c>
      <c r="S2700" t="s">
        <v>4485</v>
      </c>
      <c r="T2700" t="s">
        <v>29826</v>
      </c>
      <c r="AO2700" s="18">
        <v>44470</v>
      </c>
      <c r="CC2700" t="s">
        <v>4939</v>
      </c>
      <c r="CD2700">
        <v>1</v>
      </c>
      <c r="CP2700" t="s">
        <v>8629</v>
      </c>
    </row>
    <row r="2701" spans="1:99" x14ac:dyDescent="0.2">
      <c r="A2701" s="21" t="s">
        <v>29827</v>
      </c>
      <c r="B2701" t="s">
        <v>29828</v>
      </c>
      <c r="C2701" s="16">
        <v>43483</v>
      </c>
      <c r="D2701" t="s">
        <v>4476</v>
      </c>
      <c r="G2701" t="s">
        <v>29829</v>
      </c>
      <c r="H2701" t="s">
        <v>4503</v>
      </c>
      <c r="J2701" t="s">
        <v>6025</v>
      </c>
      <c r="K2701" t="s">
        <v>4482</v>
      </c>
      <c r="L2701" t="s">
        <v>29830</v>
      </c>
      <c r="M2701">
        <v>380.61200000000002</v>
      </c>
      <c r="N2701" t="s">
        <v>4484</v>
      </c>
      <c r="S2701" t="s">
        <v>4485</v>
      </c>
      <c r="T2701" t="s">
        <v>29831</v>
      </c>
      <c r="U2701" t="s">
        <v>29832</v>
      </c>
      <c r="V2701" t="s">
        <v>29833</v>
      </c>
      <c r="W2701" t="s">
        <v>29834</v>
      </c>
      <c r="X2701" t="s">
        <v>29835</v>
      </c>
      <c r="AM2701">
        <v>2</v>
      </c>
      <c r="AN2701" t="s">
        <v>29836</v>
      </c>
      <c r="AO2701" s="18">
        <v>44470</v>
      </c>
      <c r="CN2701" t="s">
        <v>4530</v>
      </c>
      <c r="CP2701" t="s">
        <v>4927</v>
      </c>
    </row>
    <row r="2702" spans="1:99" x14ac:dyDescent="0.2">
      <c r="A2702" s="21" t="s">
        <v>29837</v>
      </c>
      <c r="B2702" t="s">
        <v>29838</v>
      </c>
      <c r="C2702" s="16">
        <v>43101</v>
      </c>
      <c r="D2702" t="s">
        <v>4501</v>
      </c>
      <c r="F2702" t="s">
        <v>77</v>
      </c>
      <c r="H2702" t="s">
        <v>4503</v>
      </c>
      <c r="J2702" t="s">
        <v>29839</v>
      </c>
      <c r="K2702" t="s">
        <v>4520</v>
      </c>
      <c r="L2702" t="s">
        <v>29840</v>
      </c>
      <c r="M2702">
        <v>380.846</v>
      </c>
      <c r="N2702" t="s">
        <v>4484</v>
      </c>
      <c r="S2702" t="s">
        <v>4485</v>
      </c>
      <c r="T2702" t="s">
        <v>29841</v>
      </c>
      <c r="V2702" t="s">
        <v>29842</v>
      </c>
      <c r="W2702" t="s">
        <v>29843</v>
      </c>
      <c r="X2702" t="s">
        <v>29844</v>
      </c>
      <c r="Y2702" t="s">
        <v>29845</v>
      </c>
      <c r="AO2702" s="18">
        <v>44470</v>
      </c>
      <c r="CJ2702">
        <v>14996485</v>
      </c>
      <c r="CK2702" t="s">
        <v>39</v>
      </c>
      <c r="CL2702">
        <v>14996485</v>
      </c>
      <c r="CN2702" t="s">
        <v>4530</v>
      </c>
      <c r="CP2702" t="s">
        <v>5364</v>
      </c>
    </row>
    <row r="2703" spans="1:99" x14ac:dyDescent="0.2">
      <c r="A2703" s="21" t="s">
        <v>29846</v>
      </c>
      <c r="B2703" t="s">
        <v>29847</v>
      </c>
      <c r="C2703" s="16">
        <v>43122</v>
      </c>
      <c r="D2703" t="s">
        <v>4476</v>
      </c>
      <c r="G2703" t="s">
        <v>29848</v>
      </c>
      <c r="H2703" t="s">
        <v>4503</v>
      </c>
      <c r="J2703" t="s">
        <v>29849</v>
      </c>
      <c r="K2703" t="s">
        <v>29850</v>
      </c>
      <c r="L2703" t="s">
        <v>29851</v>
      </c>
      <c r="M2703">
        <v>381.03800000000001</v>
      </c>
      <c r="N2703" t="s">
        <v>4484</v>
      </c>
      <c r="S2703" t="s">
        <v>4485</v>
      </c>
      <c r="T2703" t="s">
        <v>29852</v>
      </c>
      <c r="U2703" t="s">
        <v>29853</v>
      </c>
      <c r="V2703" t="s">
        <v>29854</v>
      </c>
      <c r="W2703" t="s">
        <v>29855</v>
      </c>
      <c r="X2703" t="s">
        <v>29856</v>
      </c>
      <c r="AO2703" s="18">
        <v>44470</v>
      </c>
      <c r="CN2703" t="s">
        <v>4530</v>
      </c>
      <c r="CP2703" t="s">
        <v>29857</v>
      </c>
    </row>
    <row r="2704" spans="1:99" x14ac:dyDescent="0.2">
      <c r="A2704" s="21" t="s">
        <v>29858</v>
      </c>
      <c r="B2704" t="s">
        <v>29859</v>
      </c>
      <c r="C2704" s="16">
        <v>41330</v>
      </c>
      <c r="D2704" t="s">
        <v>4476</v>
      </c>
      <c r="G2704" t="s">
        <v>29860</v>
      </c>
      <c r="H2704" t="s">
        <v>4503</v>
      </c>
      <c r="J2704" t="s">
        <v>57</v>
      </c>
      <c r="K2704" t="s">
        <v>4828</v>
      </c>
      <c r="L2704" t="s">
        <v>29861</v>
      </c>
      <c r="M2704">
        <v>381.60399999999998</v>
      </c>
      <c r="N2704" t="s">
        <v>4484</v>
      </c>
      <c r="S2704" t="s">
        <v>4485</v>
      </c>
      <c r="T2704" t="s">
        <v>29862</v>
      </c>
      <c r="V2704" t="s">
        <v>29863</v>
      </c>
      <c r="W2704" t="s">
        <v>29864</v>
      </c>
      <c r="X2704" t="s">
        <v>29865</v>
      </c>
      <c r="Y2704">
        <v>37256994175</v>
      </c>
      <c r="AM2704">
        <v>1</v>
      </c>
      <c r="AN2704" t="s">
        <v>29866</v>
      </c>
      <c r="AO2704" s="18">
        <v>44470</v>
      </c>
      <c r="CN2704" t="s">
        <v>4530</v>
      </c>
      <c r="CP2704" t="s">
        <v>4555</v>
      </c>
    </row>
    <row r="2705" spans="1:99" x14ac:dyDescent="0.2">
      <c r="A2705" s="21" t="s">
        <v>29867</v>
      </c>
      <c r="B2705" t="s">
        <v>29868</v>
      </c>
      <c r="C2705" s="16">
        <v>43263</v>
      </c>
      <c r="D2705" t="s">
        <v>4476</v>
      </c>
      <c r="F2705" t="s">
        <v>53</v>
      </c>
      <c r="G2705" t="s">
        <v>29869</v>
      </c>
      <c r="H2705" t="s">
        <v>4503</v>
      </c>
      <c r="J2705" t="s">
        <v>29870</v>
      </c>
      <c r="K2705" t="s">
        <v>4506</v>
      </c>
      <c r="L2705" t="s">
        <v>29871</v>
      </c>
      <c r="M2705">
        <v>382.46199999999999</v>
      </c>
      <c r="N2705" t="s">
        <v>4484</v>
      </c>
      <c r="S2705" t="s">
        <v>4485</v>
      </c>
      <c r="T2705" t="s">
        <v>29872</v>
      </c>
      <c r="U2705" t="s">
        <v>29873</v>
      </c>
      <c r="W2705" t="s">
        <v>29874</v>
      </c>
      <c r="X2705" t="s">
        <v>29875</v>
      </c>
      <c r="AM2705">
        <v>1</v>
      </c>
      <c r="AN2705" t="s">
        <v>29876</v>
      </c>
      <c r="AO2705" s="18">
        <v>44470</v>
      </c>
      <c r="CP2705" t="s">
        <v>8877</v>
      </c>
    </row>
    <row r="2706" spans="1:99" x14ac:dyDescent="0.2">
      <c r="A2706" s="21" t="s">
        <v>29877</v>
      </c>
      <c r="B2706" t="s">
        <v>29878</v>
      </c>
      <c r="C2706" s="16">
        <v>42370</v>
      </c>
      <c r="D2706" t="s">
        <v>4501</v>
      </c>
      <c r="G2706" t="s">
        <v>29879</v>
      </c>
      <c r="H2706" t="s">
        <v>4503</v>
      </c>
      <c r="J2706" t="s">
        <v>29880</v>
      </c>
      <c r="K2706" t="s">
        <v>4506</v>
      </c>
      <c r="L2706" t="s">
        <v>29879</v>
      </c>
      <c r="M2706">
        <v>383.35599999999999</v>
      </c>
      <c r="N2706" t="s">
        <v>4484</v>
      </c>
      <c r="S2706" t="s">
        <v>4485</v>
      </c>
      <c r="T2706" t="s">
        <v>29881</v>
      </c>
      <c r="U2706" t="s">
        <v>29882</v>
      </c>
      <c r="V2706" t="s">
        <v>29883</v>
      </c>
      <c r="W2706" t="s">
        <v>29884</v>
      </c>
      <c r="X2706" t="s">
        <v>29885</v>
      </c>
      <c r="AM2706">
        <v>1</v>
      </c>
      <c r="AN2706" t="s">
        <v>29886</v>
      </c>
      <c r="AO2706" s="18">
        <v>44470</v>
      </c>
      <c r="CC2706" t="s">
        <v>5151</v>
      </c>
      <c r="CD2706">
        <v>1</v>
      </c>
      <c r="CP2706" t="s">
        <v>29887</v>
      </c>
    </row>
    <row r="2707" spans="1:99" x14ac:dyDescent="0.2">
      <c r="A2707" s="21" t="s">
        <v>29888</v>
      </c>
      <c r="B2707" t="s">
        <v>29889</v>
      </c>
      <c r="C2707" s="16">
        <v>43332</v>
      </c>
      <c r="D2707" t="s">
        <v>4476</v>
      </c>
      <c r="G2707" t="s">
        <v>29890</v>
      </c>
      <c r="H2707" t="s">
        <v>4503</v>
      </c>
      <c r="J2707" t="s">
        <v>7469</v>
      </c>
      <c r="K2707" t="s">
        <v>7400</v>
      </c>
      <c r="L2707" t="s">
        <v>29891</v>
      </c>
      <c r="M2707">
        <v>383.65300000000002</v>
      </c>
      <c r="N2707" t="s">
        <v>4484</v>
      </c>
      <c r="S2707" t="s">
        <v>4485</v>
      </c>
      <c r="T2707" t="s">
        <v>29892</v>
      </c>
      <c r="Z2707">
        <v>3</v>
      </c>
      <c r="AO2707" s="18">
        <v>44470</v>
      </c>
      <c r="CP2707" t="s">
        <v>4679</v>
      </c>
    </row>
    <row r="2708" spans="1:99" x14ac:dyDescent="0.2">
      <c r="A2708" s="21" t="s">
        <v>29893</v>
      </c>
      <c r="B2708" t="s">
        <v>29894</v>
      </c>
      <c r="C2708" s="16">
        <v>41590</v>
      </c>
      <c r="D2708" t="s">
        <v>4476</v>
      </c>
      <c r="G2708" t="s">
        <v>29895</v>
      </c>
      <c r="H2708" t="s">
        <v>4503</v>
      </c>
      <c r="J2708" t="s">
        <v>29896</v>
      </c>
      <c r="K2708" t="s">
        <v>4828</v>
      </c>
      <c r="L2708" t="s">
        <v>29897</v>
      </c>
      <c r="M2708">
        <v>383.96600000000001</v>
      </c>
      <c r="N2708" t="s">
        <v>4484</v>
      </c>
      <c r="S2708" t="s">
        <v>4485</v>
      </c>
      <c r="T2708" t="s">
        <v>29898</v>
      </c>
      <c r="V2708" t="s">
        <v>29899</v>
      </c>
      <c r="X2708" t="s">
        <v>29900</v>
      </c>
      <c r="AO2708" s="18">
        <v>44470</v>
      </c>
      <c r="CN2708" t="s">
        <v>4530</v>
      </c>
      <c r="CP2708" t="s">
        <v>4664</v>
      </c>
    </row>
    <row r="2709" spans="1:99" x14ac:dyDescent="0.2">
      <c r="A2709" s="21" t="s">
        <v>29901</v>
      </c>
      <c r="B2709" t="s">
        <v>29902</v>
      </c>
      <c r="C2709" s="16">
        <v>43101</v>
      </c>
      <c r="D2709" t="s">
        <v>4501</v>
      </c>
      <c r="H2709" t="s">
        <v>4503</v>
      </c>
      <c r="J2709" t="s">
        <v>29903</v>
      </c>
      <c r="K2709" t="s">
        <v>29850</v>
      </c>
      <c r="L2709" t="s">
        <v>29904</v>
      </c>
      <c r="M2709">
        <v>384.91699999999997</v>
      </c>
      <c r="N2709" t="s">
        <v>4484</v>
      </c>
      <c r="S2709" t="s">
        <v>4485</v>
      </c>
      <c r="T2709" t="s">
        <v>29905</v>
      </c>
      <c r="U2709" t="s">
        <v>29906</v>
      </c>
      <c r="V2709" t="s">
        <v>29907</v>
      </c>
      <c r="W2709" t="s">
        <v>29908</v>
      </c>
      <c r="X2709" t="s">
        <v>29909</v>
      </c>
      <c r="AO2709" s="18">
        <v>44470</v>
      </c>
      <c r="CN2709" t="s">
        <v>4530</v>
      </c>
      <c r="CP2709" t="s">
        <v>4927</v>
      </c>
    </row>
    <row r="2710" spans="1:99" x14ac:dyDescent="0.2">
      <c r="A2710" s="21" t="s">
        <v>29910</v>
      </c>
      <c r="B2710" t="s">
        <v>29911</v>
      </c>
      <c r="C2710" s="16">
        <v>42005</v>
      </c>
      <c r="D2710" t="s">
        <v>4501</v>
      </c>
      <c r="F2710" t="s">
        <v>53</v>
      </c>
      <c r="G2710" t="s">
        <v>29912</v>
      </c>
      <c r="H2710" t="s">
        <v>4503</v>
      </c>
      <c r="J2710" t="s">
        <v>1313</v>
      </c>
      <c r="K2710" t="s">
        <v>7045</v>
      </c>
      <c r="L2710" t="s">
        <v>29913</v>
      </c>
      <c r="M2710">
        <v>385.93200000000002</v>
      </c>
      <c r="N2710" t="s">
        <v>4484</v>
      </c>
      <c r="S2710" t="s">
        <v>4485</v>
      </c>
      <c r="T2710" t="s">
        <v>29914</v>
      </c>
      <c r="U2710" t="s">
        <v>29915</v>
      </c>
      <c r="V2710" t="s">
        <v>29916</v>
      </c>
      <c r="W2710" t="s">
        <v>29917</v>
      </c>
      <c r="X2710" t="s">
        <v>29918</v>
      </c>
      <c r="Z2710">
        <v>1</v>
      </c>
      <c r="AM2710">
        <v>2</v>
      </c>
      <c r="AN2710" t="s">
        <v>29919</v>
      </c>
      <c r="AO2710" s="18">
        <v>44470</v>
      </c>
      <c r="CN2710" t="s">
        <v>4530</v>
      </c>
      <c r="CP2710" t="s">
        <v>4915</v>
      </c>
    </row>
    <row r="2711" spans="1:99" x14ac:dyDescent="0.2">
      <c r="A2711" s="21" t="s">
        <v>29920</v>
      </c>
      <c r="B2711" t="s">
        <v>29921</v>
      </c>
      <c r="C2711" s="16">
        <v>43281</v>
      </c>
      <c r="D2711" t="s">
        <v>4476</v>
      </c>
      <c r="G2711" t="s">
        <v>29922</v>
      </c>
      <c r="H2711" t="s">
        <v>4503</v>
      </c>
      <c r="J2711" t="s">
        <v>29923</v>
      </c>
      <c r="K2711" t="s">
        <v>4506</v>
      </c>
      <c r="L2711" t="s">
        <v>29924</v>
      </c>
      <c r="M2711">
        <v>386.733</v>
      </c>
      <c r="N2711" t="s">
        <v>4484</v>
      </c>
      <c r="S2711" t="s">
        <v>4485</v>
      </c>
      <c r="T2711" t="s">
        <v>29925</v>
      </c>
      <c r="U2711" t="s">
        <v>29926</v>
      </c>
      <c r="W2711" t="s">
        <v>29927</v>
      </c>
      <c r="X2711" t="s">
        <v>29928</v>
      </c>
      <c r="Y2711">
        <f>44-7-522-466-768</f>
        <v>-1719</v>
      </c>
      <c r="Z2711">
        <v>1</v>
      </c>
      <c r="AM2711">
        <v>2</v>
      </c>
      <c r="AN2711" t="s">
        <v>29929</v>
      </c>
      <c r="AO2711" s="18">
        <v>44470</v>
      </c>
      <c r="CP2711" t="s">
        <v>4581</v>
      </c>
    </row>
    <row r="2712" spans="1:99" x14ac:dyDescent="0.2">
      <c r="A2712" s="21" t="s">
        <v>29930</v>
      </c>
      <c r="B2712" t="s">
        <v>29931</v>
      </c>
      <c r="C2712" s="16">
        <v>42461</v>
      </c>
      <c r="D2712" t="s">
        <v>4476</v>
      </c>
      <c r="F2712" t="s">
        <v>77</v>
      </c>
      <c r="G2712" t="s">
        <v>29932</v>
      </c>
      <c r="H2712" t="s">
        <v>4503</v>
      </c>
      <c r="J2712" t="s">
        <v>29933</v>
      </c>
      <c r="K2712" t="s">
        <v>29934</v>
      </c>
      <c r="L2712" t="s">
        <v>29935</v>
      </c>
      <c r="M2712">
        <v>386.74299999999999</v>
      </c>
      <c r="N2712" t="s">
        <v>4484</v>
      </c>
      <c r="S2712" t="s">
        <v>4485</v>
      </c>
      <c r="T2712" t="s">
        <v>29936</v>
      </c>
      <c r="U2712" t="s">
        <v>29937</v>
      </c>
      <c r="W2712" t="s">
        <v>29938</v>
      </c>
      <c r="X2712" t="s">
        <v>29939</v>
      </c>
      <c r="Y2712">
        <v>31651502893</v>
      </c>
      <c r="AM2712">
        <v>2</v>
      </c>
      <c r="AN2712" t="s">
        <v>29940</v>
      </c>
      <c r="AO2712" s="18">
        <v>44470</v>
      </c>
      <c r="CC2712" t="s">
        <v>6972</v>
      </c>
      <c r="CD2712">
        <v>3</v>
      </c>
      <c r="CN2712" t="s">
        <v>4530</v>
      </c>
      <c r="CP2712" t="s">
        <v>5594</v>
      </c>
      <c r="CU2712">
        <v>20</v>
      </c>
    </row>
    <row r="2713" spans="1:99" x14ac:dyDescent="0.2">
      <c r="A2713" s="21" t="s">
        <v>29941</v>
      </c>
      <c r="B2713" t="s">
        <v>29942</v>
      </c>
      <c r="C2713" s="16">
        <v>42005</v>
      </c>
      <c r="D2713" t="s">
        <v>4501</v>
      </c>
      <c r="F2713" t="s">
        <v>53</v>
      </c>
      <c r="G2713" t="s">
        <v>29943</v>
      </c>
      <c r="H2713" t="s">
        <v>4503</v>
      </c>
      <c r="J2713" t="s">
        <v>73</v>
      </c>
      <c r="K2713" t="s">
        <v>5029</v>
      </c>
      <c r="L2713" t="s">
        <v>29943</v>
      </c>
      <c r="M2713">
        <v>387.20400000000001</v>
      </c>
      <c r="N2713" t="s">
        <v>4484</v>
      </c>
      <c r="S2713" t="s">
        <v>4485</v>
      </c>
      <c r="T2713" t="s">
        <v>29944</v>
      </c>
      <c r="U2713" t="s">
        <v>29945</v>
      </c>
      <c r="V2713" t="s">
        <v>29946</v>
      </c>
      <c r="W2713" t="s">
        <v>29947</v>
      </c>
      <c r="X2713" t="s">
        <v>29948</v>
      </c>
      <c r="Y2713" t="s">
        <v>29949</v>
      </c>
      <c r="AO2713" s="18">
        <v>44470</v>
      </c>
      <c r="CN2713" t="s">
        <v>4530</v>
      </c>
      <c r="CP2713" t="s">
        <v>4555</v>
      </c>
    </row>
    <row r="2714" spans="1:99" x14ac:dyDescent="0.2">
      <c r="A2714" s="21" t="s">
        <v>29950</v>
      </c>
      <c r="B2714" t="s">
        <v>29951</v>
      </c>
      <c r="C2714" s="16">
        <v>42370</v>
      </c>
      <c r="D2714" t="s">
        <v>4501</v>
      </c>
      <c r="F2714" t="s">
        <v>53</v>
      </c>
      <c r="H2714" t="s">
        <v>4503</v>
      </c>
      <c r="J2714" t="s">
        <v>29952</v>
      </c>
      <c r="K2714" t="s">
        <v>5220</v>
      </c>
      <c r="L2714" t="s">
        <v>29953</v>
      </c>
      <c r="M2714">
        <v>387.565</v>
      </c>
      <c r="N2714" t="s">
        <v>4484</v>
      </c>
      <c r="S2714" t="s">
        <v>4485</v>
      </c>
      <c r="T2714" t="s">
        <v>29954</v>
      </c>
      <c r="U2714" t="s">
        <v>29955</v>
      </c>
      <c r="V2714" t="s">
        <v>29956</v>
      </c>
      <c r="W2714" t="s">
        <v>29957</v>
      </c>
      <c r="X2714" t="s">
        <v>29958</v>
      </c>
      <c r="Y2714" t="s">
        <v>29959</v>
      </c>
      <c r="AM2714">
        <v>4</v>
      </c>
      <c r="AN2714" t="s">
        <v>29960</v>
      </c>
      <c r="AO2714" s="18">
        <v>44470</v>
      </c>
      <c r="CF2714">
        <v>0</v>
      </c>
      <c r="CG2714">
        <v>1</v>
      </c>
      <c r="CI2714" t="s">
        <v>4498</v>
      </c>
    </row>
    <row r="2715" spans="1:99" x14ac:dyDescent="0.2">
      <c r="A2715" s="21" t="s">
        <v>29961</v>
      </c>
      <c r="B2715" t="s">
        <v>29962</v>
      </c>
      <c r="C2715" s="16">
        <v>42299</v>
      </c>
      <c r="D2715" t="s">
        <v>4476</v>
      </c>
      <c r="G2715" t="s">
        <v>29963</v>
      </c>
      <c r="H2715" t="s">
        <v>4503</v>
      </c>
      <c r="J2715" t="s">
        <v>29964</v>
      </c>
      <c r="K2715" t="s">
        <v>5500</v>
      </c>
      <c r="L2715" t="s">
        <v>29965</v>
      </c>
      <c r="M2715">
        <v>388.14299999999997</v>
      </c>
      <c r="N2715" t="s">
        <v>4484</v>
      </c>
      <c r="S2715" t="s">
        <v>4485</v>
      </c>
      <c r="T2715" t="s">
        <v>29966</v>
      </c>
      <c r="U2715" t="s">
        <v>29967</v>
      </c>
      <c r="W2715" t="s">
        <v>29968</v>
      </c>
      <c r="X2715" t="s">
        <v>29969</v>
      </c>
      <c r="Y2715" t="s">
        <v>29970</v>
      </c>
      <c r="AO2715" s="18">
        <v>44470</v>
      </c>
      <c r="CF2715">
        <v>0</v>
      </c>
      <c r="CG2715">
        <v>1</v>
      </c>
      <c r="CI2715" t="s">
        <v>4580</v>
      </c>
      <c r="CN2715" t="s">
        <v>4530</v>
      </c>
      <c r="CP2715" t="s">
        <v>4581</v>
      </c>
    </row>
    <row r="2716" spans="1:99" x14ac:dyDescent="0.2">
      <c r="A2716" s="21" t="s">
        <v>29971</v>
      </c>
      <c r="B2716" t="s">
        <v>29972</v>
      </c>
      <c r="C2716" s="16">
        <v>43831</v>
      </c>
      <c r="D2716" t="s">
        <v>4546</v>
      </c>
      <c r="G2716" t="s">
        <v>29973</v>
      </c>
      <c r="H2716" t="s">
        <v>4503</v>
      </c>
      <c r="J2716" t="s">
        <v>29974</v>
      </c>
      <c r="K2716" t="s">
        <v>4945</v>
      </c>
      <c r="L2716" t="s">
        <v>29975</v>
      </c>
      <c r="M2716">
        <v>389.99400000000003</v>
      </c>
      <c r="N2716" t="s">
        <v>4484</v>
      </c>
      <c r="S2716" t="s">
        <v>4485</v>
      </c>
      <c r="T2716" t="s">
        <v>29976</v>
      </c>
      <c r="U2716" t="s">
        <v>29977</v>
      </c>
      <c r="W2716" t="s">
        <v>29978</v>
      </c>
      <c r="X2716" t="s">
        <v>29979</v>
      </c>
      <c r="Y2716">
        <v>4366488916900</v>
      </c>
      <c r="AM2716">
        <v>3</v>
      </c>
      <c r="AN2716" t="s">
        <v>29980</v>
      </c>
      <c r="AO2716" s="18">
        <v>44470</v>
      </c>
      <c r="CN2716" t="s">
        <v>4530</v>
      </c>
      <c r="CP2716" t="s">
        <v>10850</v>
      </c>
    </row>
    <row r="2717" spans="1:99" x14ac:dyDescent="0.2">
      <c r="A2717" s="21" t="s">
        <v>29981</v>
      </c>
      <c r="B2717" t="s">
        <v>29982</v>
      </c>
      <c r="C2717" s="16">
        <v>41897</v>
      </c>
      <c r="D2717" t="s">
        <v>4476</v>
      </c>
      <c r="F2717" t="s">
        <v>77</v>
      </c>
      <c r="G2717" t="s">
        <v>29983</v>
      </c>
      <c r="H2717" t="s">
        <v>4503</v>
      </c>
      <c r="J2717" t="s">
        <v>29984</v>
      </c>
      <c r="K2717" t="s">
        <v>4482</v>
      </c>
      <c r="L2717" t="s">
        <v>29985</v>
      </c>
      <c r="M2717">
        <v>390.06299999999999</v>
      </c>
      <c r="N2717" t="s">
        <v>4484</v>
      </c>
      <c r="S2717" t="s">
        <v>4485</v>
      </c>
      <c r="T2717" t="s">
        <v>29986</v>
      </c>
      <c r="U2717" t="s">
        <v>29987</v>
      </c>
      <c r="V2717" t="s">
        <v>29988</v>
      </c>
      <c r="W2717" t="s">
        <v>29989</v>
      </c>
      <c r="X2717" t="s">
        <v>29990</v>
      </c>
      <c r="Y2717" t="s">
        <v>29991</v>
      </c>
      <c r="Z2717">
        <v>2</v>
      </c>
      <c r="AO2717" s="18">
        <v>44470</v>
      </c>
      <c r="CN2717" t="s">
        <v>4530</v>
      </c>
      <c r="CP2717" t="s">
        <v>5826</v>
      </c>
      <c r="CU2717">
        <v>12</v>
      </c>
    </row>
    <row r="2718" spans="1:99" x14ac:dyDescent="0.2">
      <c r="A2718" s="21" t="s">
        <v>29992</v>
      </c>
      <c r="B2718" t="s">
        <v>29993</v>
      </c>
      <c r="C2718" s="16">
        <v>42736</v>
      </c>
      <c r="D2718" t="s">
        <v>4501</v>
      </c>
      <c r="G2718" t="s">
        <v>29994</v>
      </c>
      <c r="H2718" t="s">
        <v>4503</v>
      </c>
      <c r="J2718" t="s">
        <v>29995</v>
      </c>
      <c r="K2718" t="s">
        <v>19223</v>
      </c>
      <c r="L2718" t="s">
        <v>29996</v>
      </c>
      <c r="M2718">
        <v>390.709</v>
      </c>
      <c r="N2718" t="s">
        <v>4484</v>
      </c>
      <c r="S2718" t="s">
        <v>4485</v>
      </c>
      <c r="T2718" t="s">
        <v>29997</v>
      </c>
      <c r="U2718" t="s">
        <v>29998</v>
      </c>
      <c r="V2718" t="s">
        <v>29999</v>
      </c>
      <c r="X2718" t="s">
        <v>30000</v>
      </c>
      <c r="AM2718">
        <v>1</v>
      </c>
      <c r="AN2718" t="s">
        <v>30001</v>
      </c>
      <c r="AO2718" s="18">
        <v>44470</v>
      </c>
      <c r="CN2718" t="s">
        <v>4530</v>
      </c>
      <c r="CP2718" t="s">
        <v>30002</v>
      </c>
    </row>
    <row r="2719" spans="1:99" x14ac:dyDescent="0.2">
      <c r="A2719" s="21" t="s">
        <v>30003</v>
      </c>
      <c r="B2719" t="s">
        <v>30004</v>
      </c>
      <c r="C2719" s="16">
        <v>43344</v>
      </c>
      <c r="D2719" t="s">
        <v>4546</v>
      </c>
      <c r="G2719" t="s">
        <v>30005</v>
      </c>
      <c r="H2719" t="s">
        <v>4503</v>
      </c>
      <c r="J2719" t="s">
        <v>3055</v>
      </c>
      <c r="K2719" t="s">
        <v>11387</v>
      </c>
      <c r="L2719" t="s">
        <v>30006</v>
      </c>
      <c r="M2719">
        <v>391.99299999999999</v>
      </c>
      <c r="N2719" t="s">
        <v>4484</v>
      </c>
      <c r="S2719" t="s">
        <v>4485</v>
      </c>
      <c r="T2719" t="s">
        <v>30007</v>
      </c>
      <c r="V2719" t="s">
        <v>30008</v>
      </c>
      <c r="W2719" t="s">
        <v>30009</v>
      </c>
      <c r="X2719" t="s">
        <v>30010</v>
      </c>
      <c r="Z2719">
        <v>2</v>
      </c>
      <c r="AM2719">
        <v>2</v>
      </c>
      <c r="AN2719" t="s">
        <v>30011</v>
      </c>
      <c r="AO2719" s="18">
        <v>44470</v>
      </c>
      <c r="CF2719">
        <v>0</v>
      </c>
      <c r="CG2719">
        <v>1</v>
      </c>
      <c r="CI2719" t="s">
        <v>4580</v>
      </c>
      <c r="CN2719" t="s">
        <v>4530</v>
      </c>
      <c r="CP2719" t="s">
        <v>5344</v>
      </c>
    </row>
    <row r="2720" spans="1:99" x14ac:dyDescent="0.2">
      <c r="A2720" s="21" t="s">
        <v>30012</v>
      </c>
      <c r="B2720" t="s">
        <v>30013</v>
      </c>
      <c r="C2720" s="16">
        <v>42736</v>
      </c>
      <c r="D2720" t="s">
        <v>4476</v>
      </c>
      <c r="H2720" t="s">
        <v>4503</v>
      </c>
      <c r="J2720" t="s">
        <v>896</v>
      </c>
      <c r="K2720" t="s">
        <v>30014</v>
      </c>
      <c r="L2720" t="s">
        <v>30015</v>
      </c>
      <c r="M2720">
        <v>393.04300000000001</v>
      </c>
      <c r="N2720" t="s">
        <v>4484</v>
      </c>
      <c r="S2720" t="s">
        <v>4485</v>
      </c>
      <c r="T2720" t="s">
        <v>30016</v>
      </c>
      <c r="V2720" t="s">
        <v>30017</v>
      </c>
      <c r="W2720" t="s">
        <v>30018</v>
      </c>
      <c r="X2720" t="s">
        <v>30019</v>
      </c>
      <c r="Y2720" t="s">
        <v>30020</v>
      </c>
      <c r="AO2720" s="18">
        <v>44470</v>
      </c>
      <c r="CN2720" t="s">
        <v>4530</v>
      </c>
      <c r="CP2720" t="s">
        <v>4555</v>
      </c>
    </row>
    <row r="2721" spans="1:99" x14ac:dyDescent="0.2">
      <c r="A2721" s="21" t="s">
        <v>30021</v>
      </c>
      <c r="B2721" t="s">
        <v>30022</v>
      </c>
      <c r="C2721" s="16">
        <v>38838</v>
      </c>
      <c r="D2721" t="s">
        <v>4476</v>
      </c>
      <c r="F2721" t="s">
        <v>77</v>
      </c>
      <c r="G2721" t="s">
        <v>30023</v>
      </c>
      <c r="H2721" t="s">
        <v>4503</v>
      </c>
      <c r="J2721" t="s">
        <v>30024</v>
      </c>
      <c r="K2721" t="s">
        <v>6538</v>
      </c>
      <c r="L2721" t="s">
        <v>30025</v>
      </c>
      <c r="M2721">
        <v>394.233</v>
      </c>
      <c r="N2721" t="s">
        <v>4484</v>
      </c>
      <c r="S2721" t="s">
        <v>4485</v>
      </c>
      <c r="T2721" t="s">
        <v>30026</v>
      </c>
      <c r="U2721" t="s">
        <v>30027</v>
      </c>
      <c r="V2721" t="s">
        <v>30028</v>
      </c>
      <c r="W2721" t="s">
        <v>30029</v>
      </c>
      <c r="X2721" t="s">
        <v>30030</v>
      </c>
      <c r="Y2721" t="s">
        <v>30031</v>
      </c>
      <c r="AM2721">
        <v>1</v>
      </c>
      <c r="AN2721" t="s">
        <v>30032</v>
      </c>
      <c r="AO2721" s="18">
        <v>44470</v>
      </c>
      <c r="CN2721" t="s">
        <v>5008</v>
      </c>
      <c r="CP2721" t="s">
        <v>5529</v>
      </c>
    </row>
    <row r="2722" spans="1:99" x14ac:dyDescent="0.2">
      <c r="A2722" s="21" t="s">
        <v>30033</v>
      </c>
      <c r="B2722" t="s">
        <v>30034</v>
      </c>
      <c r="C2722" s="16">
        <v>43009</v>
      </c>
      <c r="D2722" t="s">
        <v>4476</v>
      </c>
      <c r="G2722" t="s">
        <v>30035</v>
      </c>
      <c r="H2722" t="s">
        <v>4503</v>
      </c>
      <c r="J2722" t="s">
        <v>30036</v>
      </c>
      <c r="K2722" t="s">
        <v>4506</v>
      </c>
      <c r="L2722" t="s">
        <v>30037</v>
      </c>
      <c r="M2722">
        <v>394.66500000000002</v>
      </c>
      <c r="N2722" t="s">
        <v>4484</v>
      </c>
      <c r="S2722" t="s">
        <v>4485</v>
      </c>
      <c r="T2722" t="s">
        <v>30038</v>
      </c>
      <c r="U2722" t="s">
        <v>30039</v>
      </c>
      <c r="V2722" t="s">
        <v>30040</v>
      </c>
      <c r="W2722" t="s">
        <v>30041</v>
      </c>
      <c r="X2722" t="s">
        <v>30042</v>
      </c>
      <c r="AM2722">
        <v>1</v>
      </c>
      <c r="AN2722" t="s">
        <v>30043</v>
      </c>
      <c r="AO2722" s="18">
        <v>44470</v>
      </c>
      <c r="CP2722" t="s">
        <v>30044</v>
      </c>
    </row>
    <row r="2723" spans="1:99" x14ac:dyDescent="0.2">
      <c r="A2723" s="21" t="s">
        <v>30045</v>
      </c>
      <c r="B2723" t="s">
        <v>30046</v>
      </c>
      <c r="C2723" s="16">
        <v>43446</v>
      </c>
      <c r="D2723" t="s">
        <v>4476</v>
      </c>
      <c r="G2723" t="s">
        <v>30047</v>
      </c>
      <c r="H2723" t="s">
        <v>4503</v>
      </c>
      <c r="J2723" t="s">
        <v>30048</v>
      </c>
      <c r="K2723" t="s">
        <v>4506</v>
      </c>
      <c r="L2723" t="s">
        <v>30049</v>
      </c>
      <c r="M2723">
        <v>396.666</v>
      </c>
      <c r="N2723" t="s">
        <v>4484</v>
      </c>
      <c r="S2723" t="s">
        <v>4485</v>
      </c>
      <c r="T2723" t="s">
        <v>30050</v>
      </c>
      <c r="U2723" t="s">
        <v>30051</v>
      </c>
      <c r="V2723" t="s">
        <v>30052</v>
      </c>
      <c r="W2723" t="s">
        <v>30053</v>
      </c>
      <c r="X2723" t="s">
        <v>30054</v>
      </c>
      <c r="AM2723">
        <v>1</v>
      </c>
      <c r="AN2723" t="s">
        <v>30055</v>
      </c>
      <c r="AO2723" s="18">
        <v>44470</v>
      </c>
      <c r="CP2723" t="s">
        <v>30056</v>
      </c>
    </row>
    <row r="2724" spans="1:99" x14ac:dyDescent="0.2">
      <c r="A2724" s="21" t="s">
        <v>30057</v>
      </c>
      <c r="B2724" t="s">
        <v>30058</v>
      </c>
      <c r="C2724" s="16">
        <v>43101</v>
      </c>
      <c r="D2724" t="s">
        <v>4501</v>
      </c>
      <c r="G2724" t="s">
        <v>30059</v>
      </c>
      <c r="H2724" t="s">
        <v>4503</v>
      </c>
      <c r="J2724" t="s">
        <v>30060</v>
      </c>
      <c r="K2724" t="s">
        <v>5564</v>
      </c>
      <c r="L2724" t="s">
        <v>30061</v>
      </c>
      <c r="M2724">
        <v>397.91</v>
      </c>
      <c r="N2724" t="s">
        <v>4484</v>
      </c>
      <c r="S2724" t="s">
        <v>4485</v>
      </c>
      <c r="T2724" t="s">
        <v>30062</v>
      </c>
      <c r="V2724" t="s">
        <v>30063</v>
      </c>
      <c r="W2724" t="s">
        <v>30064</v>
      </c>
      <c r="X2724" t="s">
        <v>30065</v>
      </c>
      <c r="AO2724" s="18">
        <v>44470</v>
      </c>
      <c r="CP2724" t="s">
        <v>30066</v>
      </c>
    </row>
    <row r="2725" spans="1:99" x14ac:dyDescent="0.2">
      <c r="A2725" s="21" t="s">
        <v>30067</v>
      </c>
      <c r="B2725" t="s">
        <v>30068</v>
      </c>
      <c r="C2725" s="16">
        <v>44305</v>
      </c>
      <c r="D2725" t="s">
        <v>4476</v>
      </c>
      <c r="H2725" t="s">
        <v>4503</v>
      </c>
      <c r="J2725" t="s">
        <v>30069</v>
      </c>
      <c r="K2725" t="s">
        <v>4506</v>
      </c>
      <c r="L2725" t="s">
        <v>30070</v>
      </c>
      <c r="M2725">
        <v>398.44400000000002</v>
      </c>
      <c r="N2725" t="s">
        <v>4484</v>
      </c>
      <c r="S2725" t="s">
        <v>4485</v>
      </c>
      <c r="T2725" t="s">
        <v>30071</v>
      </c>
      <c r="AO2725" s="18">
        <v>44470</v>
      </c>
      <c r="CP2725" t="s">
        <v>30072</v>
      </c>
    </row>
    <row r="2726" spans="1:99" x14ac:dyDescent="0.2">
      <c r="A2726" s="21" t="s">
        <v>30073</v>
      </c>
      <c r="B2726" t="s">
        <v>30074</v>
      </c>
      <c r="C2726" s="16">
        <v>42005</v>
      </c>
      <c r="D2726" t="s">
        <v>4476</v>
      </c>
      <c r="G2726" t="s">
        <v>30075</v>
      </c>
      <c r="H2726" t="s">
        <v>4503</v>
      </c>
      <c r="J2726" t="s">
        <v>30076</v>
      </c>
      <c r="K2726" t="s">
        <v>4506</v>
      </c>
      <c r="L2726" t="s">
        <v>30077</v>
      </c>
      <c r="M2726">
        <v>399.79399999999998</v>
      </c>
      <c r="N2726" t="s">
        <v>4484</v>
      </c>
      <c r="S2726" t="s">
        <v>4485</v>
      </c>
      <c r="T2726" t="s">
        <v>30078</v>
      </c>
      <c r="V2726" t="s">
        <v>30079</v>
      </c>
      <c r="W2726" t="s">
        <v>30080</v>
      </c>
      <c r="X2726" t="s">
        <v>30081</v>
      </c>
      <c r="Y2726" t="s">
        <v>30082</v>
      </c>
      <c r="AO2726" s="18">
        <v>44470</v>
      </c>
      <c r="CP2726" t="s">
        <v>30083</v>
      </c>
    </row>
    <row r="2727" spans="1:99" x14ac:dyDescent="0.2">
      <c r="A2727" s="21" t="s">
        <v>30084</v>
      </c>
      <c r="B2727" t="s">
        <v>30085</v>
      </c>
      <c r="C2727" s="16">
        <v>42309</v>
      </c>
      <c r="D2727" t="s">
        <v>4476</v>
      </c>
      <c r="F2727" t="s">
        <v>53</v>
      </c>
      <c r="G2727" t="s">
        <v>30086</v>
      </c>
      <c r="H2727" t="s">
        <v>4503</v>
      </c>
      <c r="J2727" t="s">
        <v>30087</v>
      </c>
      <c r="K2727" t="s">
        <v>7032</v>
      </c>
      <c r="L2727" t="s">
        <v>30088</v>
      </c>
      <c r="M2727">
        <v>400.16300000000001</v>
      </c>
      <c r="N2727" t="s">
        <v>4484</v>
      </c>
      <c r="S2727" t="s">
        <v>4485</v>
      </c>
      <c r="T2727" t="s">
        <v>30089</v>
      </c>
      <c r="V2727" t="s">
        <v>30090</v>
      </c>
      <c r="W2727" t="s">
        <v>30091</v>
      </c>
      <c r="X2727" t="s">
        <v>30092</v>
      </c>
      <c r="Y2727" t="s">
        <v>30093</v>
      </c>
      <c r="Z2727">
        <v>1</v>
      </c>
      <c r="AM2727">
        <v>4</v>
      </c>
      <c r="AN2727" t="s">
        <v>30094</v>
      </c>
      <c r="AO2727" s="18">
        <v>44470</v>
      </c>
      <c r="CN2727" t="s">
        <v>4530</v>
      </c>
      <c r="CP2727" t="s">
        <v>11142</v>
      </c>
    </row>
    <row r="2728" spans="1:99" x14ac:dyDescent="0.2">
      <c r="A2728" s="21" t="s">
        <v>30095</v>
      </c>
      <c r="B2728" t="s">
        <v>30096</v>
      </c>
      <c r="C2728" s="16">
        <v>41275</v>
      </c>
      <c r="D2728" t="s">
        <v>4501</v>
      </c>
      <c r="F2728" t="s">
        <v>77</v>
      </c>
      <c r="G2728" t="s">
        <v>30097</v>
      </c>
      <c r="H2728" t="s">
        <v>4503</v>
      </c>
      <c r="J2728" t="s">
        <v>30098</v>
      </c>
      <c r="K2728" t="s">
        <v>4506</v>
      </c>
      <c r="L2728" t="s">
        <v>30099</v>
      </c>
      <c r="M2728">
        <v>400.952</v>
      </c>
      <c r="N2728" t="s">
        <v>4484</v>
      </c>
      <c r="S2728" t="s">
        <v>4485</v>
      </c>
      <c r="T2728" t="s">
        <v>30100</v>
      </c>
      <c r="U2728" t="s">
        <v>30101</v>
      </c>
      <c r="V2728" t="s">
        <v>30102</v>
      </c>
      <c r="W2728" t="s">
        <v>30103</v>
      </c>
      <c r="X2728" t="s">
        <v>30104</v>
      </c>
      <c r="AM2728">
        <v>1</v>
      </c>
      <c r="AN2728" t="s">
        <v>30105</v>
      </c>
      <c r="AO2728" s="18">
        <v>44470</v>
      </c>
      <c r="CP2728" t="s">
        <v>10553</v>
      </c>
    </row>
    <row r="2729" spans="1:99" x14ac:dyDescent="0.2">
      <c r="A2729" s="21" t="s">
        <v>30106</v>
      </c>
      <c r="B2729" t="s">
        <v>30107</v>
      </c>
      <c r="C2729" s="16">
        <v>42405</v>
      </c>
      <c r="D2729" t="s">
        <v>4476</v>
      </c>
      <c r="F2729" t="s">
        <v>53</v>
      </c>
      <c r="G2729" t="s">
        <v>30108</v>
      </c>
      <c r="H2729" t="s">
        <v>4503</v>
      </c>
      <c r="J2729" t="s">
        <v>30109</v>
      </c>
      <c r="K2729" t="s">
        <v>6538</v>
      </c>
      <c r="L2729" t="s">
        <v>30110</v>
      </c>
      <c r="M2729">
        <v>401.15</v>
      </c>
      <c r="N2729" t="s">
        <v>4484</v>
      </c>
      <c r="S2729" t="s">
        <v>4485</v>
      </c>
      <c r="T2729" t="s">
        <v>30111</v>
      </c>
      <c r="U2729" t="s">
        <v>30112</v>
      </c>
      <c r="X2729" t="s">
        <v>30113</v>
      </c>
      <c r="Y2729" t="s">
        <v>30114</v>
      </c>
      <c r="Z2729">
        <v>8</v>
      </c>
      <c r="AM2729">
        <v>1</v>
      </c>
      <c r="AN2729" t="s">
        <v>30115</v>
      </c>
      <c r="AO2729" s="18">
        <v>44470</v>
      </c>
      <c r="CC2729" t="s">
        <v>4791</v>
      </c>
      <c r="CD2729">
        <v>5</v>
      </c>
      <c r="CN2729" t="s">
        <v>5008</v>
      </c>
      <c r="CP2729" t="s">
        <v>8629</v>
      </c>
    </row>
    <row r="2730" spans="1:99" x14ac:dyDescent="0.2">
      <c r="A2730" s="21" t="s">
        <v>30116</v>
      </c>
      <c r="B2730" t="s">
        <v>30117</v>
      </c>
      <c r="C2730" s="16">
        <v>42370</v>
      </c>
      <c r="D2730" t="s">
        <v>4476</v>
      </c>
      <c r="H2730" t="s">
        <v>4503</v>
      </c>
      <c r="J2730" t="s">
        <v>1335</v>
      </c>
      <c r="K2730" t="s">
        <v>8031</v>
      </c>
      <c r="L2730" t="s">
        <v>30118</v>
      </c>
      <c r="M2730">
        <v>402.54899999999998</v>
      </c>
      <c r="N2730" t="s">
        <v>4484</v>
      </c>
      <c r="S2730" t="s">
        <v>4485</v>
      </c>
      <c r="T2730" t="s">
        <v>30119</v>
      </c>
      <c r="V2730" t="s">
        <v>30120</v>
      </c>
      <c r="W2730" t="s">
        <v>30121</v>
      </c>
      <c r="X2730" t="s">
        <v>30122</v>
      </c>
      <c r="Y2730" t="s">
        <v>30123</v>
      </c>
      <c r="AO2730" s="18">
        <v>44470</v>
      </c>
      <c r="CF2730">
        <v>0</v>
      </c>
      <c r="CG2730">
        <v>1</v>
      </c>
      <c r="CI2730" t="s">
        <v>4594</v>
      </c>
    </row>
    <row r="2731" spans="1:99" x14ac:dyDescent="0.2">
      <c r="A2731" s="21" t="s">
        <v>30124</v>
      </c>
      <c r="B2731" t="s">
        <v>30125</v>
      </c>
      <c r="C2731" s="16">
        <v>42005</v>
      </c>
      <c r="D2731" t="s">
        <v>4501</v>
      </c>
      <c r="F2731" t="s">
        <v>53</v>
      </c>
      <c r="G2731" t="s">
        <v>30126</v>
      </c>
      <c r="H2731" t="s">
        <v>4503</v>
      </c>
      <c r="J2731" t="s">
        <v>544</v>
      </c>
      <c r="K2731" t="s">
        <v>21413</v>
      </c>
      <c r="L2731" t="s">
        <v>30127</v>
      </c>
      <c r="M2731">
        <v>402.81900000000002</v>
      </c>
      <c r="N2731" t="s">
        <v>4484</v>
      </c>
      <c r="S2731" t="s">
        <v>4485</v>
      </c>
      <c r="T2731" t="s">
        <v>30128</v>
      </c>
      <c r="U2731" t="s">
        <v>30129</v>
      </c>
      <c r="V2731" t="s">
        <v>30130</v>
      </c>
      <c r="W2731" t="s">
        <v>30131</v>
      </c>
      <c r="X2731" t="s">
        <v>30132</v>
      </c>
      <c r="Y2731">
        <v>35351323094</v>
      </c>
      <c r="AM2731">
        <v>2</v>
      </c>
      <c r="AN2731" t="s">
        <v>30133</v>
      </c>
      <c r="AO2731" s="18">
        <v>44470</v>
      </c>
      <c r="CN2731" t="s">
        <v>4530</v>
      </c>
      <c r="CP2731" t="s">
        <v>12644</v>
      </c>
      <c r="CU2731">
        <v>21</v>
      </c>
    </row>
    <row r="2732" spans="1:99" x14ac:dyDescent="0.2">
      <c r="A2732" s="21" t="s">
        <v>30134</v>
      </c>
      <c r="B2732" t="s">
        <v>30135</v>
      </c>
      <c r="C2732" s="16">
        <v>43397</v>
      </c>
      <c r="D2732" t="s">
        <v>4476</v>
      </c>
      <c r="G2732" t="s">
        <v>30136</v>
      </c>
      <c r="H2732" t="s">
        <v>4503</v>
      </c>
      <c r="J2732" t="s">
        <v>30137</v>
      </c>
      <c r="K2732" t="s">
        <v>4506</v>
      </c>
      <c r="L2732" t="s">
        <v>30138</v>
      </c>
      <c r="M2732">
        <v>402.916</v>
      </c>
      <c r="N2732" t="s">
        <v>4484</v>
      </c>
      <c r="S2732" t="s">
        <v>4485</v>
      </c>
      <c r="T2732" t="s">
        <v>30139</v>
      </c>
      <c r="U2732" t="s">
        <v>30140</v>
      </c>
      <c r="W2732" t="s">
        <v>30141</v>
      </c>
      <c r="X2732" t="s">
        <v>30142</v>
      </c>
      <c r="AM2732">
        <v>3</v>
      </c>
      <c r="AN2732" t="s">
        <v>30143</v>
      </c>
      <c r="AO2732" s="18">
        <v>44470</v>
      </c>
      <c r="CP2732" t="s">
        <v>9400</v>
      </c>
      <c r="CU2732">
        <v>12</v>
      </c>
    </row>
    <row r="2733" spans="1:99" x14ac:dyDescent="0.2">
      <c r="A2733" s="21" t="s">
        <v>30144</v>
      </c>
      <c r="B2733" t="s">
        <v>30145</v>
      </c>
      <c r="C2733" s="16">
        <v>37622</v>
      </c>
      <c r="D2733" t="s">
        <v>4476</v>
      </c>
      <c r="F2733" t="s">
        <v>53</v>
      </c>
      <c r="H2733" t="s">
        <v>4503</v>
      </c>
      <c r="J2733" t="s">
        <v>30146</v>
      </c>
      <c r="K2733" t="s">
        <v>5203</v>
      </c>
      <c r="L2733" t="s">
        <v>30147</v>
      </c>
      <c r="M2733">
        <v>403.74900000000002</v>
      </c>
      <c r="N2733" t="s">
        <v>4484</v>
      </c>
      <c r="S2733" t="s">
        <v>4485</v>
      </c>
      <c r="T2733" t="s">
        <v>30148</v>
      </c>
      <c r="U2733" t="s">
        <v>30149</v>
      </c>
      <c r="V2733" t="s">
        <v>30150</v>
      </c>
      <c r="W2733" t="s">
        <v>30151</v>
      </c>
      <c r="X2733" t="s">
        <v>30152</v>
      </c>
      <c r="Y2733" t="s">
        <v>30153</v>
      </c>
      <c r="AM2733">
        <v>1</v>
      </c>
      <c r="AN2733" t="s">
        <v>30154</v>
      </c>
      <c r="AO2733" s="18">
        <v>44470</v>
      </c>
      <c r="CP2733" t="s">
        <v>30155</v>
      </c>
    </row>
    <row r="2734" spans="1:99" x14ac:dyDescent="0.2">
      <c r="A2734" s="21" t="s">
        <v>30156</v>
      </c>
      <c r="B2734" t="s">
        <v>30157</v>
      </c>
      <c r="C2734" s="16">
        <v>43853</v>
      </c>
      <c r="D2734" t="s">
        <v>4476</v>
      </c>
      <c r="G2734" t="s">
        <v>30158</v>
      </c>
      <c r="H2734" t="s">
        <v>4503</v>
      </c>
      <c r="J2734" t="s">
        <v>30159</v>
      </c>
      <c r="K2734" t="s">
        <v>4873</v>
      </c>
      <c r="L2734" t="s">
        <v>30160</v>
      </c>
      <c r="M2734">
        <v>404.387</v>
      </c>
      <c r="N2734" t="s">
        <v>4484</v>
      </c>
      <c r="S2734" t="s">
        <v>4485</v>
      </c>
      <c r="T2734" t="s">
        <v>30161</v>
      </c>
      <c r="U2734" t="s">
        <v>30162</v>
      </c>
      <c r="W2734" t="s">
        <v>30163</v>
      </c>
      <c r="AO2734" s="18">
        <v>44470</v>
      </c>
      <c r="CN2734" t="s">
        <v>4530</v>
      </c>
      <c r="CP2734" t="s">
        <v>30164</v>
      </c>
    </row>
    <row r="2735" spans="1:99" x14ac:dyDescent="0.2">
      <c r="A2735" s="21" t="s">
        <v>30165</v>
      </c>
      <c r="B2735" t="s">
        <v>30166</v>
      </c>
      <c r="C2735" s="16">
        <v>41640</v>
      </c>
      <c r="D2735" t="s">
        <v>4501</v>
      </c>
      <c r="F2735" t="s">
        <v>53</v>
      </c>
      <c r="G2735" t="s">
        <v>30167</v>
      </c>
      <c r="H2735" t="s">
        <v>4503</v>
      </c>
      <c r="J2735" t="s">
        <v>1693</v>
      </c>
      <c r="K2735" t="s">
        <v>5500</v>
      </c>
      <c r="L2735" t="s">
        <v>30168</v>
      </c>
      <c r="M2735">
        <v>404.42399999999998</v>
      </c>
      <c r="N2735" t="s">
        <v>4484</v>
      </c>
      <c r="S2735" t="s">
        <v>4485</v>
      </c>
      <c r="T2735" t="s">
        <v>30169</v>
      </c>
      <c r="U2735" t="s">
        <v>30170</v>
      </c>
      <c r="V2735" t="s">
        <v>30171</v>
      </c>
      <c r="W2735" t="s">
        <v>30172</v>
      </c>
      <c r="AO2735" s="18">
        <v>44470</v>
      </c>
      <c r="CN2735" t="s">
        <v>4530</v>
      </c>
      <c r="CP2735" t="s">
        <v>6157</v>
      </c>
    </row>
    <row r="2736" spans="1:99" x14ac:dyDescent="0.2">
      <c r="A2736" s="21" t="s">
        <v>30173</v>
      </c>
      <c r="B2736" t="s">
        <v>30174</v>
      </c>
      <c r="C2736" s="16">
        <v>42736</v>
      </c>
      <c r="D2736" t="s">
        <v>4476</v>
      </c>
      <c r="H2736" t="s">
        <v>4503</v>
      </c>
      <c r="J2736" t="s">
        <v>73</v>
      </c>
      <c r="K2736" t="s">
        <v>5500</v>
      </c>
      <c r="L2736" t="s">
        <v>30175</v>
      </c>
      <c r="M2736">
        <v>404.86099999999999</v>
      </c>
      <c r="N2736" t="s">
        <v>4484</v>
      </c>
      <c r="S2736" t="s">
        <v>4485</v>
      </c>
      <c r="T2736" t="s">
        <v>30176</v>
      </c>
      <c r="U2736" t="s">
        <v>30177</v>
      </c>
      <c r="V2736" t="s">
        <v>30178</v>
      </c>
      <c r="W2736" t="s">
        <v>30179</v>
      </c>
      <c r="X2736" t="s">
        <v>30180</v>
      </c>
      <c r="Y2736" t="s">
        <v>30181</v>
      </c>
      <c r="AO2736" s="18">
        <v>44470</v>
      </c>
      <c r="CN2736" t="s">
        <v>4530</v>
      </c>
      <c r="CP2736" t="s">
        <v>4555</v>
      </c>
    </row>
    <row r="2737" spans="1:99" x14ac:dyDescent="0.2">
      <c r="A2737" s="21" t="s">
        <v>30182</v>
      </c>
      <c r="B2737" t="s">
        <v>30183</v>
      </c>
      <c r="C2737" s="16">
        <v>42552</v>
      </c>
      <c r="D2737" t="s">
        <v>4546</v>
      </c>
      <c r="G2737" t="s">
        <v>30184</v>
      </c>
      <c r="H2737" t="s">
        <v>4503</v>
      </c>
      <c r="J2737" t="s">
        <v>30185</v>
      </c>
      <c r="K2737" t="s">
        <v>4506</v>
      </c>
      <c r="L2737" t="s">
        <v>30186</v>
      </c>
      <c r="M2737">
        <v>405.084</v>
      </c>
      <c r="N2737" t="s">
        <v>4484</v>
      </c>
      <c r="S2737" t="s">
        <v>4485</v>
      </c>
      <c r="T2737" t="s">
        <v>30187</v>
      </c>
      <c r="X2737" t="s">
        <v>30188</v>
      </c>
      <c r="AO2737" s="18">
        <v>44470</v>
      </c>
      <c r="CP2737" t="s">
        <v>30189</v>
      </c>
    </row>
    <row r="2738" spans="1:99" x14ac:dyDescent="0.2">
      <c r="A2738" s="21" t="s">
        <v>30190</v>
      </c>
      <c r="B2738" t="s">
        <v>30191</v>
      </c>
      <c r="C2738" s="16">
        <v>42736</v>
      </c>
      <c r="D2738" t="s">
        <v>4501</v>
      </c>
      <c r="G2738" t="s">
        <v>30192</v>
      </c>
      <c r="H2738" t="s">
        <v>4503</v>
      </c>
      <c r="J2738" t="s">
        <v>9421</v>
      </c>
      <c r="K2738" t="s">
        <v>5865</v>
      </c>
      <c r="L2738" t="s">
        <v>30192</v>
      </c>
      <c r="M2738">
        <v>406.52699999999999</v>
      </c>
      <c r="N2738" t="s">
        <v>4484</v>
      </c>
      <c r="S2738" t="s">
        <v>4485</v>
      </c>
      <c r="T2738" t="s">
        <v>30193</v>
      </c>
      <c r="U2738" t="s">
        <v>30194</v>
      </c>
      <c r="V2738" t="s">
        <v>30195</v>
      </c>
      <c r="W2738" t="s">
        <v>30196</v>
      </c>
      <c r="X2738" t="s">
        <v>30197</v>
      </c>
      <c r="Z2738">
        <v>1</v>
      </c>
      <c r="AB2738" t="s">
        <v>10185</v>
      </c>
      <c r="AC2738" t="s">
        <v>61</v>
      </c>
      <c r="AD2738">
        <v>2</v>
      </c>
      <c r="AE2738">
        <v>2</v>
      </c>
      <c r="AF2738">
        <v>1</v>
      </c>
      <c r="AK2738" s="16">
        <v>43892</v>
      </c>
      <c r="AO2738" s="18">
        <v>44470</v>
      </c>
      <c r="CN2738" t="s">
        <v>5008</v>
      </c>
      <c r="CP2738" t="s">
        <v>4716</v>
      </c>
      <c r="CU2738">
        <v>17</v>
      </c>
    </row>
    <row r="2739" spans="1:99" x14ac:dyDescent="0.2">
      <c r="A2739" s="21" t="s">
        <v>30198</v>
      </c>
      <c r="B2739" t="s">
        <v>30199</v>
      </c>
      <c r="F2739" t="s">
        <v>53</v>
      </c>
      <c r="G2739" t="s">
        <v>30200</v>
      </c>
      <c r="H2739" t="s">
        <v>4503</v>
      </c>
      <c r="J2739" t="s">
        <v>73</v>
      </c>
      <c r="K2739" t="s">
        <v>4828</v>
      </c>
      <c r="L2739" t="s">
        <v>30201</v>
      </c>
      <c r="M2739">
        <v>406.68700000000001</v>
      </c>
      <c r="N2739" t="s">
        <v>4484</v>
      </c>
      <c r="S2739" t="s">
        <v>4485</v>
      </c>
      <c r="T2739" t="s">
        <v>30202</v>
      </c>
      <c r="X2739" t="s">
        <v>30203</v>
      </c>
      <c r="Y2739" t="s">
        <v>30204</v>
      </c>
      <c r="AO2739" s="18">
        <v>44470</v>
      </c>
      <c r="CF2739">
        <v>0</v>
      </c>
      <c r="CG2739">
        <v>2</v>
      </c>
      <c r="CI2739" t="s">
        <v>4498</v>
      </c>
    </row>
    <row r="2740" spans="1:99" x14ac:dyDescent="0.2">
      <c r="A2740" s="21" t="s">
        <v>30205</v>
      </c>
      <c r="B2740" t="s">
        <v>30206</v>
      </c>
      <c r="C2740" s="16">
        <v>42278</v>
      </c>
      <c r="D2740" t="s">
        <v>4546</v>
      </c>
      <c r="G2740" t="s">
        <v>30207</v>
      </c>
      <c r="H2740" t="s">
        <v>4503</v>
      </c>
      <c r="J2740" t="s">
        <v>30208</v>
      </c>
      <c r="K2740" t="s">
        <v>4506</v>
      </c>
      <c r="L2740" t="s">
        <v>30209</v>
      </c>
      <c r="M2740">
        <v>408.62799999999999</v>
      </c>
      <c r="N2740" t="s">
        <v>4484</v>
      </c>
      <c r="S2740" t="s">
        <v>4485</v>
      </c>
      <c r="T2740" t="s">
        <v>30210</v>
      </c>
      <c r="U2740" t="s">
        <v>30211</v>
      </c>
      <c r="V2740" t="s">
        <v>30212</v>
      </c>
      <c r="X2740" t="s">
        <v>30213</v>
      </c>
      <c r="AO2740" s="18">
        <v>44470</v>
      </c>
      <c r="CP2740" t="s">
        <v>10374</v>
      </c>
    </row>
    <row r="2741" spans="1:99" x14ac:dyDescent="0.2">
      <c r="A2741" s="21" t="s">
        <v>30214</v>
      </c>
      <c r="B2741" t="s">
        <v>30215</v>
      </c>
      <c r="C2741" s="16">
        <v>42578</v>
      </c>
      <c r="D2741" t="s">
        <v>4476</v>
      </c>
      <c r="G2741" t="s">
        <v>30216</v>
      </c>
      <c r="H2741" t="s">
        <v>4503</v>
      </c>
      <c r="J2741" t="s">
        <v>30217</v>
      </c>
      <c r="K2741" t="s">
        <v>5203</v>
      </c>
      <c r="L2741" t="s">
        <v>30218</v>
      </c>
      <c r="M2741">
        <v>409.95600000000002</v>
      </c>
      <c r="N2741" t="s">
        <v>4484</v>
      </c>
      <c r="S2741" t="s">
        <v>4485</v>
      </c>
      <c r="T2741" t="s">
        <v>30219</v>
      </c>
      <c r="U2741" t="s">
        <v>30220</v>
      </c>
      <c r="V2741" t="s">
        <v>30221</v>
      </c>
      <c r="W2741" t="s">
        <v>30222</v>
      </c>
      <c r="X2741" t="s">
        <v>30223</v>
      </c>
      <c r="Y2741" t="s">
        <v>30224</v>
      </c>
      <c r="AM2741">
        <v>3</v>
      </c>
      <c r="AN2741" t="s">
        <v>30225</v>
      </c>
      <c r="AO2741" s="18">
        <v>44470</v>
      </c>
      <c r="CP2741" t="s">
        <v>5860</v>
      </c>
    </row>
    <row r="2742" spans="1:99" x14ac:dyDescent="0.2">
      <c r="A2742" s="21" t="s">
        <v>30226</v>
      </c>
      <c r="B2742" t="s">
        <v>30227</v>
      </c>
      <c r="C2742" t="s">
        <v>30228</v>
      </c>
      <c r="D2742" t="s">
        <v>4476</v>
      </c>
      <c r="F2742" t="s">
        <v>53</v>
      </c>
      <c r="H2742" t="s">
        <v>4503</v>
      </c>
      <c r="J2742" t="s">
        <v>30229</v>
      </c>
      <c r="K2742" t="s">
        <v>26298</v>
      </c>
      <c r="L2742" t="s">
        <v>30230</v>
      </c>
      <c r="M2742">
        <v>410.00200000000001</v>
      </c>
      <c r="N2742" t="s">
        <v>4484</v>
      </c>
      <c r="S2742" t="s">
        <v>4485</v>
      </c>
      <c r="T2742" t="s">
        <v>30231</v>
      </c>
      <c r="U2742" t="s">
        <v>30232</v>
      </c>
      <c r="W2742" t="s">
        <v>30233</v>
      </c>
      <c r="Y2742" t="s">
        <v>30234</v>
      </c>
      <c r="AO2742" s="18">
        <v>44470</v>
      </c>
      <c r="CC2742" t="s">
        <v>5151</v>
      </c>
      <c r="CD2742">
        <v>5</v>
      </c>
      <c r="CP2742" t="s">
        <v>30235</v>
      </c>
    </row>
    <row r="2743" spans="1:99" x14ac:dyDescent="0.2">
      <c r="A2743" s="21" t="s">
        <v>30236</v>
      </c>
      <c r="B2743" t="s">
        <v>30237</v>
      </c>
      <c r="C2743" s="16">
        <v>42736</v>
      </c>
      <c r="D2743" t="s">
        <v>4501</v>
      </c>
      <c r="G2743" t="s">
        <v>30238</v>
      </c>
      <c r="H2743" t="s">
        <v>4503</v>
      </c>
      <c r="J2743" t="s">
        <v>8985</v>
      </c>
      <c r="K2743" t="s">
        <v>4506</v>
      </c>
      <c r="L2743" t="s">
        <v>30239</v>
      </c>
      <c r="M2743">
        <v>410.63499999999999</v>
      </c>
      <c r="N2743" t="s">
        <v>4484</v>
      </c>
      <c r="S2743" t="s">
        <v>4485</v>
      </c>
      <c r="T2743" t="s">
        <v>30240</v>
      </c>
      <c r="U2743" t="s">
        <v>30241</v>
      </c>
      <c r="W2743" t="s">
        <v>30242</v>
      </c>
      <c r="X2743" t="s">
        <v>30243</v>
      </c>
      <c r="AM2743">
        <v>2</v>
      </c>
      <c r="AN2743" t="s">
        <v>30244</v>
      </c>
      <c r="AO2743" s="18">
        <v>44470</v>
      </c>
      <c r="CP2743" t="s">
        <v>4716</v>
      </c>
    </row>
    <row r="2744" spans="1:99" x14ac:dyDescent="0.2">
      <c r="A2744" s="21" t="s">
        <v>30245</v>
      </c>
      <c r="B2744" t="s">
        <v>30246</v>
      </c>
      <c r="C2744" s="16">
        <v>42607</v>
      </c>
      <c r="D2744" t="s">
        <v>4476</v>
      </c>
      <c r="G2744" t="s">
        <v>30247</v>
      </c>
      <c r="H2744" t="s">
        <v>4503</v>
      </c>
      <c r="J2744" t="s">
        <v>30248</v>
      </c>
      <c r="K2744" t="s">
        <v>5743</v>
      </c>
      <c r="L2744" t="s">
        <v>30249</v>
      </c>
      <c r="M2744">
        <v>412.59399999999999</v>
      </c>
      <c r="N2744" t="s">
        <v>4484</v>
      </c>
      <c r="S2744" t="s">
        <v>4485</v>
      </c>
      <c r="T2744" t="s">
        <v>30250</v>
      </c>
      <c r="W2744" t="s">
        <v>30251</v>
      </c>
      <c r="X2744" t="s">
        <v>30252</v>
      </c>
      <c r="Y2744">
        <v>323038458</v>
      </c>
      <c r="AM2744">
        <v>1</v>
      </c>
      <c r="AN2744" t="s">
        <v>30253</v>
      </c>
      <c r="AO2744" s="18">
        <v>44470</v>
      </c>
      <c r="CF2744">
        <v>0</v>
      </c>
      <c r="CG2744">
        <v>1</v>
      </c>
      <c r="CI2744" t="s">
        <v>4498</v>
      </c>
    </row>
    <row r="2745" spans="1:99" x14ac:dyDescent="0.2">
      <c r="A2745" s="21" t="s">
        <v>30254</v>
      </c>
      <c r="B2745" t="s">
        <v>30255</v>
      </c>
      <c r="C2745" s="16">
        <v>43101</v>
      </c>
      <c r="D2745" t="s">
        <v>4501</v>
      </c>
      <c r="G2745" t="s">
        <v>30256</v>
      </c>
      <c r="H2745" t="s">
        <v>4503</v>
      </c>
      <c r="J2745" t="s">
        <v>6206</v>
      </c>
      <c r="K2745" t="s">
        <v>4696</v>
      </c>
      <c r="L2745" t="s">
        <v>30257</v>
      </c>
      <c r="M2745">
        <v>412.60500000000002</v>
      </c>
      <c r="N2745" t="s">
        <v>4484</v>
      </c>
      <c r="S2745" t="s">
        <v>4485</v>
      </c>
      <c r="T2745" t="s">
        <v>30258</v>
      </c>
      <c r="U2745" t="s">
        <v>30259</v>
      </c>
      <c r="V2745" t="s">
        <v>30260</v>
      </c>
      <c r="W2745" t="s">
        <v>30261</v>
      </c>
      <c r="X2745" t="s">
        <v>30262</v>
      </c>
      <c r="AM2745">
        <v>3</v>
      </c>
      <c r="AN2745" t="s">
        <v>30263</v>
      </c>
      <c r="AO2745" s="18">
        <v>44470</v>
      </c>
      <c r="CC2745" t="s">
        <v>5151</v>
      </c>
      <c r="CD2745">
        <v>1</v>
      </c>
      <c r="CN2745" t="s">
        <v>4530</v>
      </c>
      <c r="CP2745" t="s">
        <v>4728</v>
      </c>
    </row>
    <row r="2746" spans="1:99" x14ac:dyDescent="0.2">
      <c r="A2746" s="21" t="s">
        <v>30264</v>
      </c>
      <c r="B2746" t="s">
        <v>30265</v>
      </c>
      <c r="C2746" s="16">
        <v>42370</v>
      </c>
      <c r="D2746" t="s">
        <v>4501</v>
      </c>
      <c r="G2746" t="s">
        <v>30266</v>
      </c>
      <c r="H2746" t="s">
        <v>4503</v>
      </c>
      <c r="J2746" t="s">
        <v>30267</v>
      </c>
      <c r="K2746" t="s">
        <v>5743</v>
      </c>
      <c r="L2746" t="s">
        <v>30268</v>
      </c>
      <c r="M2746">
        <v>412.74900000000002</v>
      </c>
      <c r="N2746" t="s">
        <v>4484</v>
      </c>
      <c r="S2746" t="s">
        <v>4485</v>
      </c>
      <c r="T2746" t="s">
        <v>30269</v>
      </c>
      <c r="V2746" t="s">
        <v>30270</v>
      </c>
      <c r="W2746" t="s">
        <v>30271</v>
      </c>
      <c r="AO2746" s="18">
        <v>44470</v>
      </c>
      <c r="CN2746" t="s">
        <v>4530</v>
      </c>
      <c r="CP2746" t="s">
        <v>30056</v>
      </c>
    </row>
    <row r="2747" spans="1:99" x14ac:dyDescent="0.2">
      <c r="A2747" s="21" t="s">
        <v>30272</v>
      </c>
      <c r="B2747" t="s">
        <v>30273</v>
      </c>
      <c r="C2747" s="16">
        <v>41727</v>
      </c>
      <c r="D2747" t="s">
        <v>4476</v>
      </c>
      <c r="F2747" t="s">
        <v>77</v>
      </c>
      <c r="G2747" t="s">
        <v>30274</v>
      </c>
      <c r="H2747" t="s">
        <v>4503</v>
      </c>
      <c r="J2747" t="s">
        <v>30275</v>
      </c>
      <c r="K2747" t="s">
        <v>4506</v>
      </c>
      <c r="L2747" t="s">
        <v>30276</v>
      </c>
      <c r="M2747">
        <v>413.27600000000001</v>
      </c>
      <c r="N2747" t="s">
        <v>4484</v>
      </c>
      <c r="S2747" t="s">
        <v>4485</v>
      </c>
      <c r="T2747" t="s">
        <v>30277</v>
      </c>
      <c r="AM2747">
        <v>1</v>
      </c>
      <c r="AN2747" t="s">
        <v>30278</v>
      </c>
      <c r="AO2747" s="18">
        <v>44470</v>
      </c>
      <c r="CF2747">
        <v>0</v>
      </c>
      <c r="CG2747">
        <v>1</v>
      </c>
      <c r="CI2747" t="s">
        <v>4594</v>
      </c>
    </row>
    <row r="2748" spans="1:99" x14ac:dyDescent="0.2">
      <c r="A2748" s="21" t="s">
        <v>30279</v>
      </c>
      <c r="B2748" t="s">
        <v>30280</v>
      </c>
      <c r="C2748" s="16">
        <v>42370</v>
      </c>
      <c r="D2748" t="s">
        <v>4501</v>
      </c>
      <c r="G2748" t="s">
        <v>30281</v>
      </c>
      <c r="H2748" t="s">
        <v>4503</v>
      </c>
      <c r="J2748" t="s">
        <v>30282</v>
      </c>
      <c r="K2748" t="s">
        <v>5586</v>
      </c>
      <c r="L2748" t="s">
        <v>30283</v>
      </c>
      <c r="M2748">
        <v>413.59500000000003</v>
      </c>
      <c r="N2748" t="s">
        <v>4484</v>
      </c>
      <c r="S2748" t="s">
        <v>4485</v>
      </c>
      <c r="T2748" t="s">
        <v>30284</v>
      </c>
      <c r="U2748" t="s">
        <v>30285</v>
      </c>
      <c r="V2748" t="s">
        <v>30286</v>
      </c>
      <c r="W2748" t="s">
        <v>30287</v>
      </c>
      <c r="X2748" t="s">
        <v>30288</v>
      </c>
      <c r="AB2748" t="s">
        <v>5882</v>
      </c>
      <c r="AD2748">
        <v>2</v>
      </c>
      <c r="AE2748">
        <v>2</v>
      </c>
      <c r="AF2748">
        <v>1</v>
      </c>
      <c r="AM2748">
        <v>2</v>
      </c>
      <c r="AN2748" t="s">
        <v>30289</v>
      </c>
      <c r="AO2748" s="18">
        <v>44470</v>
      </c>
      <c r="CN2748" t="s">
        <v>4530</v>
      </c>
      <c r="CP2748" t="s">
        <v>14156</v>
      </c>
    </row>
    <row r="2749" spans="1:99" x14ac:dyDescent="0.2">
      <c r="A2749" s="21" t="s">
        <v>30290</v>
      </c>
      <c r="B2749" t="s">
        <v>30291</v>
      </c>
      <c r="C2749" s="16">
        <v>42005</v>
      </c>
      <c r="D2749" t="s">
        <v>4501</v>
      </c>
      <c r="F2749" t="s">
        <v>53</v>
      </c>
      <c r="H2749" t="s">
        <v>4503</v>
      </c>
      <c r="J2749" t="s">
        <v>73</v>
      </c>
      <c r="K2749" t="s">
        <v>4506</v>
      </c>
      <c r="L2749" t="s">
        <v>30292</v>
      </c>
      <c r="M2749">
        <v>413.99099999999999</v>
      </c>
      <c r="N2749" t="s">
        <v>4484</v>
      </c>
      <c r="S2749" t="s">
        <v>4485</v>
      </c>
      <c r="T2749" t="s">
        <v>30293</v>
      </c>
      <c r="U2749" t="s">
        <v>30294</v>
      </c>
      <c r="W2749" t="s">
        <v>30295</v>
      </c>
      <c r="X2749" t="s">
        <v>30296</v>
      </c>
      <c r="AM2749">
        <v>1</v>
      </c>
      <c r="AN2749" t="s">
        <v>30297</v>
      </c>
      <c r="AO2749" s="18">
        <v>44470</v>
      </c>
      <c r="CP2749" t="s">
        <v>4555</v>
      </c>
    </row>
    <row r="2750" spans="1:99" x14ac:dyDescent="0.2">
      <c r="A2750" s="21" t="s">
        <v>30298</v>
      </c>
      <c r="B2750" t="s">
        <v>30299</v>
      </c>
      <c r="C2750" s="16">
        <v>43466</v>
      </c>
      <c r="D2750" t="s">
        <v>4501</v>
      </c>
      <c r="G2750" t="s">
        <v>30300</v>
      </c>
      <c r="H2750" t="s">
        <v>4503</v>
      </c>
      <c r="J2750" t="s">
        <v>1264</v>
      </c>
      <c r="K2750" t="s">
        <v>30301</v>
      </c>
      <c r="L2750" t="s">
        <v>30302</v>
      </c>
      <c r="M2750">
        <v>415.89299999999997</v>
      </c>
      <c r="N2750" t="s">
        <v>4484</v>
      </c>
      <c r="S2750" t="s">
        <v>4485</v>
      </c>
      <c r="T2750" t="s">
        <v>30303</v>
      </c>
      <c r="W2750" t="s">
        <v>30304</v>
      </c>
      <c r="X2750" t="s">
        <v>30305</v>
      </c>
      <c r="AM2750">
        <v>3</v>
      </c>
      <c r="AN2750" t="s">
        <v>30306</v>
      </c>
      <c r="AO2750" s="18">
        <v>44470</v>
      </c>
      <c r="CN2750" t="s">
        <v>4530</v>
      </c>
      <c r="CP2750" t="s">
        <v>4739</v>
      </c>
    </row>
    <row r="2751" spans="1:99" x14ac:dyDescent="0.2">
      <c r="A2751" s="21" t="s">
        <v>30307</v>
      </c>
      <c r="B2751" t="s">
        <v>30308</v>
      </c>
      <c r="C2751" s="16">
        <v>43346</v>
      </c>
      <c r="D2751" t="s">
        <v>4476</v>
      </c>
      <c r="G2751" t="s">
        <v>30309</v>
      </c>
      <c r="H2751" t="s">
        <v>4503</v>
      </c>
      <c r="J2751" t="s">
        <v>30310</v>
      </c>
      <c r="K2751" t="s">
        <v>10218</v>
      </c>
      <c r="L2751" t="s">
        <v>30311</v>
      </c>
      <c r="M2751">
        <v>415.98200000000003</v>
      </c>
      <c r="N2751" t="s">
        <v>4484</v>
      </c>
      <c r="S2751" t="s">
        <v>4485</v>
      </c>
      <c r="T2751" t="s">
        <v>30312</v>
      </c>
      <c r="V2751" t="s">
        <v>30313</v>
      </c>
      <c r="W2751" t="s">
        <v>30314</v>
      </c>
      <c r="X2751" t="s">
        <v>30315</v>
      </c>
      <c r="AO2751" s="18">
        <v>44470</v>
      </c>
      <c r="CP2751" t="s">
        <v>30316</v>
      </c>
    </row>
    <row r="2752" spans="1:99" x14ac:dyDescent="0.2">
      <c r="A2752" s="21" t="s">
        <v>30317</v>
      </c>
      <c r="B2752" t="s">
        <v>30318</v>
      </c>
      <c r="C2752" s="16">
        <v>42736</v>
      </c>
      <c r="D2752" t="s">
        <v>4501</v>
      </c>
      <c r="F2752" t="s">
        <v>77</v>
      </c>
      <c r="G2752" t="s">
        <v>30319</v>
      </c>
      <c r="H2752" t="s">
        <v>4503</v>
      </c>
      <c r="J2752" t="s">
        <v>30320</v>
      </c>
      <c r="K2752" t="s">
        <v>4482</v>
      </c>
      <c r="L2752" t="s">
        <v>30321</v>
      </c>
      <c r="M2752">
        <v>416.67899999999997</v>
      </c>
      <c r="N2752" t="s">
        <v>4484</v>
      </c>
      <c r="S2752" t="s">
        <v>4485</v>
      </c>
      <c r="T2752" t="s">
        <v>30322</v>
      </c>
      <c r="U2752" t="s">
        <v>30323</v>
      </c>
      <c r="V2752" t="s">
        <v>30324</v>
      </c>
      <c r="W2752" t="s">
        <v>30325</v>
      </c>
      <c r="X2752" t="s">
        <v>30326</v>
      </c>
      <c r="Y2752">
        <v>33184807707</v>
      </c>
      <c r="AM2752">
        <v>2</v>
      </c>
      <c r="AN2752" t="s">
        <v>30327</v>
      </c>
      <c r="AO2752" s="18">
        <v>44470</v>
      </c>
      <c r="CF2752">
        <v>0</v>
      </c>
      <c r="CG2752">
        <v>1</v>
      </c>
      <c r="CI2752" t="s">
        <v>4498</v>
      </c>
    </row>
    <row r="2753" spans="1:99" x14ac:dyDescent="0.2">
      <c r="A2753" s="21" t="s">
        <v>30328</v>
      </c>
      <c r="B2753" t="s">
        <v>30329</v>
      </c>
      <c r="C2753" s="16">
        <v>41640</v>
      </c>
      <c r="D2753" t="s">
        <v>4501</v>
      </c>
      <c r="F2753" t="s">
        <v>53</v>
      </c>
      <c r="H2753" t="s">
        <v>4503</v>
      </c>
      <c r="J2753" t="s">
        <v>1301</v>
      </c>
      <c r="K2753" t="s">
        <v>11917</v>
      </c>
      <c r="L2753" t="s">
        <v>30330</v>
      </c>
      <c r="M2753">
        <v>416.786</v>
      </c>
      <c r="N2753" t="s">
        <v>4484</v>
      </c>
      <c r="S2753" t="s">
        <v>4485</v>
      </c>
      <c r="T2753" t="s">
        <v>30331</v>
      </c>
      <c r="U2753" t="s">
        <v>30332</v>
      </c>
      <c r="V2753" t="s">
        <v>30333</v>
      </c>
      <c r="W2753" t="s">
        <v>30334</v>
      </c>
      <c r="Z2753">
        <v>4</v>
      </c>
      <c r="AO2753" s="18">
        <v>44470</v>
      </c>
      <c r="CN2753" t="s">
        <v>4530</v>
      </c>
      <c r="CP2753" t="s">
        <v>4848</v>
      </c>
      <c r="CU2753">
        <v>20</v>
      </c>
    </row>
    <row r="2754" spans="1:99" x14ac:dyDescent="0.2">
      <c r="A2754" s="21" t="s">
        <v>30335</v>
      </c>
      <c r="B2754" t="s">
        <v>30336</v>
      </c>
      <c r="C2754" s="16">
        <v>42370</v>
      </c>
      <c r="D2754" t="s">
        <v>4501</v>
      </c>
      <c r="G2754" t="s">
        <v>30337</v>
      </c>
      <c r="H2754" t="s">
        <v>4503</v>
      </c>
      <c r="J2754" t="s">
        <v>30338</v>
      </c>
      <c r="K2754" t="s">
        <v>6945</v>
      </c>
      <c r="L2754" t="s">
        <v>30339</v>
      </c>
      <c r="M2754">
        <v>417.64400000000001</v>
      </c>
      <c r="N2754" t="s">
        <v>4484</v>
      </c>
      <c r="S2754" t="s">
        <v>4485</v>
      </c>
      <c r="T2754" t="s">
        <v>30340</v>
      </c>
      <c r="U2754" t="s">
        <v>30341</v>
      </c>
      <c r="W2754" t="s">
        <v>30342</v>
      </c>
      <c r="X2754" t="s">
        <v>30343</v>
      </c>
      <c r="Y2754" t="s">
        <v>30344</v>
      </c>
      <c r="AM2754">
        <v>2</v>
      </c>
      <c r="AN2754" t="s">
        <v>30345</v>
      </c>
      <c r="AO2754" s="18">
        <v>44470</v>
      </c>
      <c r="CC2754" t="s">
        <v>4939</v>
      </c>
      <c r="CD2754">
        <v>1</v>
      </c>
      <c r="CP2754" t="s">
        <v>16552</v>
      </c>
    </row>
    <row r="2755" spans="1:99" x14ac:dyDescent="0.2">
      <c r="A2755" s="21" t="s">
        <v>30346</v>
      </c>
      <c r="B2755" t="s">
        <v>30347</v>
      </c>
      <c r="C2755" s="16">
        <v>42736</v>
      </c>
      <c r="D2755" t="s">
        <v>4501</v>
      </c>
      <c r="F2755" t="s">
        <v>53</v>
      </c>
      <c r="G2755" t="s">
        <v>30348</v>
      </c>
      <c r="H2755" t="s">
        <v>4503</v>
      </c>
      <c r="J2755" t="s">
        <v>30349</v>
      </c>
      <c r="K2755" t="s">
        <v>4654</v>
      </c>
      <c r="L2755" t="s">
        <v>30350</v>
      </c>
      <c r="M2755">
        <v>419.83499999999998</v>
      </c>
      <c r="N2755" t="s">
        <v>4484</v>
      </c>
      <c r="S2755" t="s">
        <v>4485</v>
      </c>
      <c r="T2755" t="s">
        <v>30351</v>
      </c>
      <c r="U2755" t="s">
        <v>30352</v>
      </c>
      <c r="V2755" t="s">
        <v>30353</v>
      </c>
      <c r="W2755" t="s">
        <v>30354</v>
      </c>
      <c r="Z2755">
        <v>1</v>
      </c>
      <c r="AM2755">
        <v>4</v>
      </c>
      <c r="AN2755" t="s">
        <v>30355</v>
      </c>
      <c r="AO2755" s="18">
        <v>44470</v>
      </c>
      <c r="CP2755" t="s">
        <v>14302</v>
      </c>
    </row>
    <row r="2756" spans="1:99" x14ac:dyDescent="0.2">
      <c r="A2756" s="21" t="s">
        <v>30356</v>
      </c>
      <c r="B2756" t="s">
        <v>30357</v>
      </c>
      <c r="C2756" s="16">
        <v>41334</v>
      </c>
      <c r="D2756" t="s">
        <v>4476</v>
      </c>
      <c r="G2756" t="s">
        <v>30358</v>
      </c>
      <c r="H2756" t="s">
        <v>4503</v>
      </c>
      <c r="J2756" t="s">
        <v>30359</v>
      </c>
      <c r="K2756" t="s">
        <v>5220</v>
      </c>
      <c r="L2756" t="s">
        <v>30360</v>
      </c>
      <c r="M2756">
        <v>420.75299999999999</v>
      </c>
      <c r="N2756" t="s">
        <v>4484</v>
      </c>
      <c r="S2756" t="s">
        <v>4485</v>
      </c>
      <c r="T2756" t="s">
        <v>30361</v>
      </c>
      <c r="U2756" t="s">
        <v>30362</v>
      </c>
      <c r="V2756" t="s">
        <v>30363</v>
      </c>
      <c r="W2756" t="s">
        <v>30364</v>
      </c>
      <c r="X2756" t="s">
        <v>30365</v>
      </c>
      <c r="Y2756">
        <v>15164502437</v>
      </c>
      <c r="AO2756" s="18">
        <v>44470</v>
      </c>
      <c r="CF2756">
        <v>0</v>
      </c>
      <c r="CG2756">
        <v>2</v>
      </c>
      <c r="CI2756" t="s">
        <v>4580</v>
      </c>
      <c r="CN2756" t="s">
        <v>4530</v>
      </c>
      <c r="CP2756" t="s">
        <v>30366</v>
      </c>
    </row>
    <row r="2757" spans="1:99" x14ac:dyDescent="0.2">
      <c r="A2757" s="21" t="s">
        <v>30367</v>
      </c>
      <c r="B2757" t="s">
        <v>30368</v>
      </c>
      <c r="C2757" s="16">
        <v>42874</v>
      </c>
      <c r="D2757" t="s">
        <v>4476</v>
      </c>
      <c r="F2757" t="s">
        <v>53</v>
      </c>
      <c r="G2757" t="s">
        <v>30369</v>
      </c>
      <c r="H2757" t="s">
        <v>4503</v>
      </c>
      <c r="J2757" t="s">
        <v>30370</v>
      </c>
      <c r="K2757" t="s">
        <v>30371</v>
      </c>
      <c r="L2757" t="s">
        <v>30372</v>
      </c>
      <c r="M2757">
        <v>422.13099999999997</v>
      </c>
      <c r="N2757" t="s">
        <v>4484</v>
      </c>
      <c r="S2757" t="s">
        <v>4485</v>
      </c>
      <c r="T2757" t="s">
        <v>30373</v>
      </c>
      <c r="W2757" t="s">
        <v>30374</v>
      </c>
      <c r="X2757" t="s">
        <v>30375</v>
      </c>
      <c r="AM2757">
        <v>2</v>
      </c>
      <c r="AN2757" t="s">
        <v>30376</v>
      </c>
      <c r="AO2757" s="18">
        <v>44470</v>
      </c>
      <c r="CC2757" t="s">
        <v>10470</v>
      </c>
      <c r="CD2757">
        <v>1</v>
      </c>
      <c r="CP2757" t="s">
        <v>8012</v>
      </c>
    </row>
    <row r="2758" spans="1:99" x14ac:dyDescent="0.2">
      <c r="A2758" s="21" t="s">
        <v>30377</v>
      </c>
      <c r="B2758" t="s">
        <v>30378</v>
      </c>
      <c r="C2758" s="16">
        <v>43039</v>
      </c>
      <c r="D2758" t="s">
        <v>4476</v>
      </c>
      <c r="G2758" t="s">
        <v>30379</v>
      </c>
      <c r="H2758" t="s">
        <v>4503</v>
      </c>
      <c r="J2758" t="s">
        <v>73</v>
      </c>
      <c r="K2758" t="s">
        <v>4506</v>
      </c>
      <c r="L2758" t="s">
        <v>30380</v>
      </c>
      <c r="M2758">
        <v>422.7</v>
      </c>
      <c r="N2758" t="s">
        <v>4484</v>
      </c>
      <c r="S2758" t="s">
        <v>4485</v>
      </c>
      <c r="T2758" t="s">
        <v>30381</v>
      </c>
      <c r="X2758" t="s">
        <v>30382</v>
      </c>
      <c r="AM2758">
        <v>1</v>
      </c>
      <c r="AN2758" t="s">
        <v>30383</v>
      </c>
      <c r="AO2758" s="18">
        <v>44470</v>
      </c>
      <c r="CF2758">
        <v>0</v>
      </c>
      <c r="CG2758">
        <v>4</v>
      </c>
      <c r="CI2758" t="s">
        <v>4594</v>
      </c>
    </row>
    <row r="2759" spans="1:99" x14ac:dyDescent="0.2">
      <c r="A2759" s="21" t="s">
        <v>30384</v>
      </c>
      <c r="B2759" t="s">
        <v>30385</v>
      </c>
      <c r="C2759" s="16">
        <v>42480</v>
      </c>
      <c r="D2759" t="s">
        <v>4476</v>
      </c>
      <c r="H2759" t="s">
        <v>4503</v>
      </c>
      <c r="J2759" t="s">
        <v>29427</v>
      </c>
      <c r="K2759" t="s">
        <v>4808</v>
      </c>
      <c r="L2759" t="s">
        <v>30386</v>
      </c>
      <c r="M2759">
        <v>422.84300000000002</v>
      </c>
      <c r="N2759" t="s">
        <v>6289</v>
      </c>
      <c r="Q2759" s="16">
        <v>43831</v>
      </c>
      <c r="R2759" t="s">
        <v>4476</v>
      </c>
      <c r="S2759" t="s">
        <v>4485</v>
      </c>
      <c r="T2759" t="s">
        <v>30387</v>
      </c>
      <c r="U2759" t="s">
        <v>30388</v>
      </c>
      <c r="V2759" t="s">
        <v>30389</v>
      </c>
      <c r="W2759" t="s">
        <v>30390</v>
      </c>
      <c r="X2759" t="s">
        <v>30391</v>
      </c>
      <c r="Y2759">
        <v>905322665137</v>
      </c>
      <c r="Z2759">
        <v>1</v>
      </c>
      <c r="AM2759">
        <v>2</v>
      </c>
      <c r="AN2759" t="s">
        <v>30392</v>
      </c>
      <c r="AO2759" s="18">
        <v>44470</v>
      </c>
      <c r="CP2759" t="s">
        <v>4555</v>
      </c>
    </row>
    <row r="2760" spans="1:99" x14ac:dyDescent="0.2">
      <c r="A2760" s="21" t="s">
        <v>30393</v>
      </c>
      <c r="B2760" t="s">
        <v>30394</v>
      </c>
      <c r="C2760" s="16">
        <v>41192</v>
      </c>
      <c r="D2760" t="s">
        <v>4476</v>
      </c>
      <c r="F2760" t="s">
        <v>53</v>
      </c>
      <c r="G2760" t="s">
        <v>30395</v>
      </c>
      <c r="H2760" t="s">
        <v>4503</v>
      </c>
      <c r="J2760" t="s">
        <v>8707</v>
      </c>
      <c r="K2760" t="s">
        <v>30396</v>
      </c>
      <c r="L2760" t="s">
        <v>30397</v>
      </c>
      <c r="M2760">
        <v>423.59</v>
      </c>
      <c r="N2760" t="s">
        <v>4484</v>
      </c>
      <c r="S2760" t="s">
        <v>4485</v>
      </c>
      <c r="T2760" t="s">
        <v>30398</v>
      </c>
      <c r="U2760" t="s">
        <v>30399</v>
      </c>
      <c r="V2760" t="s">
        <v>30400</v>
      </c>
      <c r="W2760" t="s">
        <v>30401</v>
      </c>
      <c r="X2760" t="s">
        <v>30402</v>
      </c>
      <c r="Y2760">
        <v>33149978038</v>
      </c>
      <c r="Z2760">
        <v>3</v>
      </c>
      <c r="AM2760">
        <v>1</v>
      </c>
      <c r="AN2760" t="s">
        <v>30403</v>
      </c>
      <c r="AO2760" s="18">
        <v>44470</v>
      </c>
      <c r="CN2760" t="s">
        <v>4530</v>
      </c>
      <c r="CP2760" t="s">
        <v>8693</v>
      </c>
    </row>
    <row r="2761" spans="1:99" x14ac:dyDescent="0.2">
      <c r="A2761" s="21" t="s">
        <v>30404</v>
      </c>
      <c r="B2761" t="s">
        <v>30405</v>
      </c>
      <c r="C2761" s="16">
        <v>36161</v>
      </c>
      <c r="D2761" t="s">
        <v>4501</v>
      </c>
      <c r="F2761" t="s">
        <v>53</v>
      </c>
      <c r="H2761" t="s">
        <v>4503</v>
      </c>
      <c r="J2761" t="s">
        <v>30406</v>
      </c>
      <c r="K2761" t="s">
        <v>30407</v>
      </c>
      <c r="L2761" t="s">
        <v>30408</v>
      </c>
      <c r="M2761">
        <v>424.01</v>
      </c>
      <c r="N2761" t="s">
        <v>4484</v>
      </c>
      <c r="S2761" t="s">
        <v>4485</v>
      </c>
      <c r="T2761" t="s">
        <v>30409</v>
      </c>
      <c r="W2761" t="s">
        <v>30410</v>
      </c>
      <c r="X2761" t="s">
        <v>30411</v>
      </c>
      <c r="Y2761" t="s">
        <v>30412</v>
      </c>
      <c r="AO2761" s="18">
        <v>44470</v>
      </c>
      <c r="CP2761" t="s">
        <v>28549</v>
      </c>
    </row>
    <row r="2762" spans="1:99" x14ac:dyDescent="0.2">
      <c r="A2762" s="21" t="s">
        <v>30413</v>
      </c>
      <c r="B2762" t="s">
        <v>30414</v>
      </c>
      <c r="C2762" s="16">
        <v>42907</v>
      </c>
      <c r="D2762" t="s">
        <v>4476</v>
      </c>
      <c r="G2762" t="s">
        <v>30415</v>
      </c>
      <c r="H2762" t="s">
        <v>4503</v>
      </c>
      <c r="J2762" t="s">
        <v>30416</v>
      </c>
      <c r="K2762" t="s">
        <v>5500</v>
      </c>
      <c r="L2762" t="s">
        <v>30417</v>
      </c>
      <c r="M2762">
        <v>424.12799999999999</v>
      </c>
      <c r="N2762" t="s">
        <v>4484</v>
      </c>
      <c r="S2762" t="s">
        <v>4485</v>
      </c>
      <c r="T2762" t="s">
        <v>30418</v>
      </c>
      <c r="U2762" t="s">
        <v>30419</v>
      </c>
      <c r="V2762" t="s">
        <v>30420</v>
      </c>
      <c r="W2762" t="s">
        <v>30421</v>
      </c>
      <c r="X2762" t="s">
        <v>30422</v>
      </c>
      <c r="AM2762">
        <v>1</v>
      </c>
      <c r="AN2762" t="s">
        <v>30423</v>
      </c>
      <c r="AO2762" s="18">
        <v>44470</v>
      </c>
      <c r="CN2762" t="s">
        <v>4530</v>
      </c>
      <c r="CP2762" t="s">
        <v>8746</v>
      </c>
    </row>
    <row r="2763" spans="1:99" x14ac:dyDescent="0.2">
      <c r="A2763" s="21" t="s">
        <v>30424</v>
      </c>
      <c r="B2763" t="s">
        <v>30425</v>
      </c>
      <c r="C2763" s="16">
        <v>42599</v>
      </c>
      <c r="D2763" t="s">
        <v>4476</v>
      </c>
      <c r="F2763" t="s">
        <v>53</v>
      </c>
      <c r="G2763" t="s">
        <v>30426</v>
      </c>
      <c r="H2763" t="s">
        <v>4503</v>
      </c>
      <c r="J2763" t="s">
        <v>30427</v>
      </c>
      <c r="K2763" t="s">
        <v>30428</v>
      </c>
      <c r="L2763" t="s">
        <v>30429</v>
      </c>
      <c r="M2763">
        <v>425.76499999999999</v>
      </c>
      <c r="N2763" t="s">
        <v>4484</v>
      </c>
      <c r="S2763" t="s">
        <v>4485</v>
      </c>
      <c r="T2763" t="s">
        <v>30430</v>
      </c>
      <c r="U2763" t="s">
        <v>30431</v>
      </c>
      <c r="V2763" t="s">
        <v>30432</v>
      </c>
      <c r="W2763" t="s">
        <v>30433</v>
      </c>
      <c r="X2763" t="s">
        <v>30434</v>
      </c>
      <c r="Y2763">
        <v>33782355587</v>
      </c>
      <c r="AM2763">
        <v>3</v>
      </c>
      <c r="AN2763" t="s">
        <v>30435</v>
      </c>
      <c r="AO2763" s="18">
        <v>44470</v>
      </c>
      <c r="CN2763" t="s">
        <v>4530</v>
      </c>
      <c r="CP2763" t="s">
        <v>6484</v>
      </c>
    </row>
    <row r="2764" spans="1:99" x14ac:dyDescent="0.2">
      <c r="A2764" s="21" t="s">
        <v>30436</v>
      </c>
      <c r="B2764" t="s">
        <v>30437</v>
      </c>
      <c r="C2764" s="16">
        <v>40848</v>
      </c>
      <c r="D2764" t="s">
        <v>4546</v>
      </c>
      <c r="F2764" t="s">
        <v>53</v>
      </c>
      <c r="G2764" t="s">
        <v>30438</v>
      </c>
      <c r="H2764" t="s">
        <v>4503</v>
      </c>
      <c r="J2764" t="s">
        <v>30439</v>
      </c>
      <c r="K2764" t="s">
        <v>25042</v>
      </c>
      <c r="L2764" t="s">
        <v>30440</v>
      </c>
      <c r="M2764">
        <v>426.16800000000001</v>
      </c>
      <c r="N2764" t="s">
        <v>4484</v>
      </c>
      <c r="S2764" t="s">
        <v>4485</v>
      </c>
      <c r="T2764" t="s">
        <v>30441</v>
      </c>
      <c r="U2764" t="s">
        <v>30442</v>
      </c>
      <c r="V2764" t="s">
        <v>30443</v>
      </c>
      <c r="X2764" t="s">
        <v>30444</v>
      </c>
      <c r="AO2764" s="18">
        <v>44470</v>
      </c>
      <c r="CN2764" t="s">
        <v>4530</v>
      </c>
      <c r="CP2764" t="s">
        <v>4636</v>
      </c>
      <c r="CU2764">
        <v>16</v>
      </c>
    </row>
    <row r="2765" spans="1:99" x14ac:dyDescent="0.2">
      <c r="A2765" s="21" t="s">
        <v>30445</v>
      </c>
      <c r="B2765" t="s">
        <v>30446</v>
      </c>
      <c r="C2765" s="16">
        <v>42736</v>
      </c>
      <c r="D2765" t="s">
        <v>4546</v>
      </c>
      <c r="G2765" t="s">
        <v>30447</v>
      </c>
      <c r="H2765" t="s">
        <v>4503</v>
      </c>
      <c r="J2765" t="s">
        <v>30448</v>
      </c>
      <c r="K2765" t="s">
        <v>4482</v>
      </c>
      <c r="L2765" t="s">
        <v>30449</v>
      </c>
      <c r="M2765">
        <v>426.37</v>
      </c>
      <c r="N2765" t="s">
        <v>4484</v>
      </c>
      <c r="S2765" t="s">
        <v>4485</v>
      </c>
      <c r="T2765" t="s">
        <v>30450</v>
      </c>
      <c r="U2765" t="s">
        <v>30451</v>
      </c>
      <c r="W2765" t="s">
        <v>30452</v>
      </c>
      <c r="X2765" t="s">
        <v>30453</v>
      </c>
      <c r="AM2765">
        <v>2</v>
      </c>
      <c r="AN2765" t="s">
        <v>30454</v>
      </c>
      <c r="AO2765" s="18">
        <v>44470</v>
      </c>
      <c r="CF2765">
        <v>0</v>
      </c>
      <c r="CG2765">
        <v>1</v>
      </c>
      <c r="CI2765" t="s">
        <v>4580</v>
      </c>
      <c r="CN2765" t="s">
        <v>4530</v>
      </c>
      <c r="CP2765" t="s">
        <v>5826</v>
      </c>
    </row>
    <row r="2766" spans="1:99" x14ac:dyDescent="0.2">
      <c r="A2766" s="21" t="s">
        <v>30455</v>
      </c>
      <c r="B2766" t="s">
        <v>30456</v>
      </c>
      <c r="F2766" t="s">
        <v>77</v>
      </c>
      <c r="G2766" t="s">
        <v>30457</v>
      </c>
      <c r="H2766" t="s">
        <v>4503</v>
      </c>
      <c r="J2766" t="s">
        <v>30458</v>
      </c>
      <c r="K2766" t="s">
        <v>30459</v>
      </c>
      <c r="L2766" t="s">
        <v>30460</v>
      </c>
      <c r="M2766">
        <v>426.44200000000001</v>
      </c>
      <c r="N2766" t="s">
        <v>4484</v>
      </c>
      <c r="S2766" t="s">
        <v>4485</v>
      </c>
      <c r="T2766" t="s">
        <v>30461</v>
      </c>
      <c r="W2766" t="s">
        <v>30462</v>
      </c>
      <c r="X2766" t="s">
        <v>30463</v>
      </c>
      <c r="AO2766" s="18">
        <v>44470</v>
      </c>
      <c r="CN2766" t="s">
        <v>4530</v>
      </c>
      <c r="CP2766" t="s">
        <v>30464</v>
      </c>
    </row>
    <row r="2767" spans="1:99" x14ac:dyDescent="0.2">
      <c r="A2767" s="21" t="s">
        <v>30465</v>
      </c>
      <c r="B2767" t="s">
        <v>30466</v>
      </c>
      <c r="C2767" s="16">
        <v>42005</v>
      </c>
      <c r="D2767" t="s">
        <v>4501</v>
      </c>
      <c r="F2767" t="s">
        <v>77</v>
      </c>
      <c r="G2767" t="s">
        <v>30467</v>
      </c>
      <c r="H2767" t="s">
        <v>4503</v>
      </c>
      <c r="J2767" t="s">
        <v>49</v>
      </c>
      <c r="K2767" t="s">
        <v>4896</v>
      </c>
      <c r="L2767" t="s">
        <v>30468</v>
      </c>
      <c r="M2767">
        <v>427.22300000000001</v>
      </c>
      <c r="N2767" t="s">
        <v>4484</v>
      </c>
      <c r="S2767" t="s">
        <v>4485</v>
      </c>
      <c r="T2767" t="s">
        <v>30469</v>
      </c>
      <c r="U2767" t="s">
        <v>30470</v>
      </c>
      <c r="V2767" t="s">
        <v>30471</v>
      </c>
      <c r="X2767" t="s">
        <v>30472</v>
      </c>
      <c r="Z2767">
        <v>7</v>
      </c>
      <c r="AM2767">
        <v>2</v>
      </c>
      <c r="AN2767" t="s">
        <v>30473</v>
      </c>
      <c r="AO2767" s="18">
        <v>44470</v>
      </c>
      <c r="CN2767" t="s">
        <v>4530</v>
      </c>
      <c r="CP2767" t="s">
        <v>4915</v>
      </c>
      <c r="CU2767">
        <v>6</v>
      </c>
    </row>
    <row r="2768" spans="1:99" x14ac:dyDescent="0.2">
      <c r="A2768" s="21" t="s">
        <v>30474</v>
      </c>
      <c r="B2768" t="s">
        <v>30475</v>
      </c>
      <c r="C2768" s="16">
        <v>44026</v>
      </c>
      <c r="D2768" t="s">
        <v>4476</v>
      </c>
      <c r="G2768" t="s">
        <v>30476</v>
      </c>
      <c r="H2768" t="s">
        <v>4503</v>
      </c>
      <c r="J2768" t="s">
        <v>57</v>
      </c>
      <c r="K2768" t="s">
        <v>4506</v>
      </c>
      <c r="L2768" t="s">
        <v>30477</v>
      </c>
      <c r="M2768">
        <v>427.65499999999997</v>
      </c>
      <c r="N2768" t="s">
        <v>4484</v>
      </c>
      <c r="S2768" t="s">
        <v>4485</v>
      </c>
      <c r="T2768" t="s">
        <v>30478</v>
      </c>
      <c r="U2768" t="s">
        <v>30479</v>
      </c>
      <c r="V2768" t="s">
        <v>6470</v>
      </c>
      <c r="W2768" t="s">
        <v>30480</v>
      </c>
      <c r="X2768" t="s">
        <v>6472</v>
      </c>
      <c r="AO2768" s="18">
        <v>44470</v>
      </c>
      <c r="CP2768" t="s">
        <v>4555</v>
      </c>
    </row>
    <row r="2769" spans="1:99" x14ac:dyDescent="0.2">
      <c r="A2769" s="21" t="s">
        <v>30481</v>
      </c>
      <c r="B2769" t="s">
        <v>30482</v>
      </c>
      <c r="C2769" s="16">
        <v>42736</v>
      </c>
      <c r="D2769" t="s">
        <v>4501</v>
      </c>
      <c r="H2769" t="s">
        <v>4503</v>
      </c>
      <c r="J2769" t="s">
        <v>30483</v>
      </c>
      <c r="K2769" t="s">
        <v>5704</v>
      </c>
      <c r="L2769" t="s">
        <v>30484</v>
      </c>
      <c r="M2769">
        <v>428.05900000000003</v>
      </c>
      <c r="N2769" t="s">
        <v>4484</v>
      </c>
      <c r="S2769" t="s">
        <v>4485</v>
      </c>
      <c r="T2769" t="s">
        <v>30485</v>
      </c>
      <c r="V2769" t="s">
        <v>30486</v>
      </c>
      <c r="X2769" t="s">
        <v>30487</v>
      </c>
      <c r="AM2769">
        <v>4</v>
      </c>
      <c r="AN2769" t="s">
        <v>30488</v>
      </c>
      <c r="AO2769" s="18">
        <v>44470</v>
      </c>
      <c r="CN2769" t="s">
        <v>4530</v>
      </c>
      <c r="CP2769" t="s">
        <v>24373</v>
      </c>
    </row>
    <row r="2770" spans="1:99" x14ac:dyDescent="0.2">
      <c r="A2770" s="21" t="s">
        <v>30489</v>
      </c>
      <c r="B2770" t="s">
        <v>30490</v>
      </c>
      <c r="C2770" s="16">
        <v>43417</v>
      </c>
      <c r="D2770" t="s">
        <v>4476</v>
      </c>
      <c r="G2770" t="s">
        <v>30491</v>
      </c>
      <c r="H2770" t="s">
        <v>4503</v>
      </c>
      <c r="J2770" t="s">
        <v>30492</v>
      </c>
      <c r="K2770" t="s">
        <v>4506</v>
      </c>
      <c r="L2770" t="s">
        <v>30493</v>
      </c>
      <c r="M2770">
        <v>428.19400000000002</v>
      </c>
      <c r="N2770" t="s">
        <v>4484</v>
      </c>
      <c r="S2770" t="s">
        <v>4485</v>
      </c>
      <c r="T2770" t="s">
        <v>30494</v>
      </c>
      <c r="X2770" t="s">
        <v>30495</v>
      </c>
      <c r="AO2770" s="18">
        <v>44470</v>
      </c>
      <c r="CP2770" t="s">
        <v>10164</v>
      </c>
      <c r="CU2770">
        <v>13</v>
      </c>
    </row>
    <row r="2771" spans="1:99" x14ac:dyDescent="0.2">
      <c r="A2771" s="21" t="s">
        <v>30496</v>
      </c>
      <c r="B2771" t="s">
        <v>30497</v>
      </c>
      <c r="C2771" s="16">
        <v>42440</v>
      </c>
      <c r="D2771" t="s">
        <v>4476</v>
      </c>
      <c r="G2771" t="s">
        <v>30498</v>
      </c>
      <c r="H2771" t="s">
        <v>4503</v>
      </c>
      <c r="J2771" t="s">
        <v>30499</v>
      </c>
      <c r="K2771" t="s">
        <v>30500</v>
      </c>
      <c r="L2771" t="s">
        <v>30501</v>
      </c>
      <c r="M2771">
        <v>429.67500000000001</v>
      </c>
      <c r="N2771" t="s">
        <v>4484</v>
      </c>
      <c r="S2771" t="s">
        <v>4485</v>
      </c>
      <c r="T2771" t="s">
        <v>30502</v>
      </c>
      <c r="V2771" t="s">
        <v>30503</v>
      </c>
      <c r="W2771" t="s">
        <v>30504</v>
      </c>
      <c r="X2771" t="s">
        <v>30505</v>
      </c>
      <c r="Y2771" t="s">
        <v>30506</v>
      </c>
      <c r="AM2771">
        <v>1</v>
      </c>
      <c r="AN2771" t="s">
        <v>30507</v>
      </c>
      <c r="AO2771" s="18">
        <v>44470</v>
      </c>
      <c r="CN2771" t="s">
        <v>4530</v>
      </c>
      <c r="CP2771" t="s">
        <v>30508</v>
      </c>
    </row>
    <row r="2772" spans="1:99" x14ac:dyDescent="0.2">
      <c r="A2772" s="21" t="s">
        <v>30509</v>
      </c>
      <c r="B2772" t="s">
        <v>30510</v>
      </c>
      <c r="C2772" s="16">
        <v>41487</v>
      </c>
      <c r="D2772" t="s">
        <v>4476</v>
      </c>
      <c r="G2772" t="s">
        <v>30511</v>
      </c>
      <c r="H2772" t="s">
        <v>4503</v>
      </c>
      <c r="J2772" t="s">
        <v>30512</v>
      </c>
      <c r="K2772" t="s">
        <v>30513</v>
      </c>
      <c r="L2772" t="s">
        <v>30514</v>
      </c>
      <c r="M2772">
        <v>429.923</v>
      </c>
      <c r="N2772" t="s">
        <v>6289</v>
      </c>
      <c r="R2772" t="s">
        <v>6290</v>
      </c>
      <c r="S2772" t="s">
        <v>4485</v>
      </c>
      <c r="T2772" t="s">
        <v>30515</v>
      </c>
      <c r="U2772" t="s">
        <v>30516</v>
      </c>
      <c r="V2772" t="s">
        <v>30517</v>
      </c>
      <c r="AB2772" t="s">
        <v>6854</v>
      </c>
      <c r="AC2772" t="s">
        <v>52</v>
      </c>
      <c r="AD2772">
        <v>1</v>
      </c>
      <c r="AE2772">
        <v>1</v>
      </c>
      <c r="AO2772" s="18">
        <v>44470</v>
      </c>
      <c r="CP2772" t="s">
        <v>30518</v>
      </c>
    </row>
    <row r="2773" spans="1:99" x14ac:dyDescent="0.2">
      <c r="A2773" s="21" t="s">
        <v>30519</v>
      </c>
      <c r="B2773" t="s">
        <v>30520</v>
      </c>
      <c r="C2773" s="16">
        <v>42369</v>
      </c>
      <c r="D2773" t="s">
        <v>4476</v>
      </c>
      <c r="F2773" t="s">
        <v>77</v>
      </c>
      <c r="G2773" t="s">
        <v>30521</v>
      </c>
      <c r="H2773" t="s">
        <v>4503</v>
      </c>
      <c r="J2773" t="s">
        <v>30522</v>
      </c>
      <c r="K2773" t="s">
        <v>4587</v>
      </c>
      <c r="L2773" t="s">
        <v>30523</v>
      </c>
      <c r="M2773">
        <v>430.72899999999998</v>
      </c>
      <c r="N2773" t="s">
        <v>4484</v>
      </c>
      <c r="S2773" t="s">
        <v>4485</v>
      </c>
      <c r="T2773" t="s">
        <v>30524</v>
      </c>
      <c r="V2773" t="s">
        <v>30525</v>
      </c>
      <c r="W2773" t="s">
        <v>30526</v>
      </c>
      <c r="X2773" t="s">
        <v>30527</v>
      </c>
      <c r="Y2773" t="s">
        <v>30528</v>
      </c>
      <c r="AO2773" s="18">
        <v>44470</v>
      </c>
      <c r="CN2773" t="s">
        <v>5008</v>
      </c>
      <c r="CP2773" t="s">
        <v>6484</v>
      </c>
    </row>
    <row r="2774" spans="1:99" x14ac:dyDescent="0.2">
      <c r="A2774" s="21" t="s">
        <v>30529</v>
      </c>
      <c r="B2774" t="s">
        <v>30530</v>
      </c>
      <c r="C2774" s="16">
        <v>42005</v>
      </c>
      <c r="D2774" t="s">
        <v>4501</v>
      </c>
      <c r="F2774" t="s">
        <v>53</v>
      </c>
      <c r="G2774" t="s">
        <v>30531</v>
      </c>
      <c r="H2774" t="s">
        <v>4503</v>
      </c>
      <c r="J2774" t="s">
        <v>2361</v>
      </c>
      <c r="K2774" t="s">
        <v>5586</v>
      </c>
      <c r="L2774" t="s">
        <v>30532</v>
      </c>
      <c r="M2774">
        <v>430.85199999999998</v>
      </c>
      <c r="N2774" t="s">
        <v>4484</v>
      </c>
      <c r="S2774" t="s">
        <v>4485</v>
      </c>
      <c r="T2774" t="s">
        <v>30533</v>
      </c>
      <c r="U2774" t="s">
        <v>30534</v>
      </c>
      <c r="V2774" t="s">
        <v>30535</v>
      </c>
      <c r="W2774" t="s">
        <v>30536</v>
      </c>
      <c r="X2774" t="s">
        <v>30537</v>
      </c>
      <c r="Y2774" t="s">
        <v>30538</v>
      </c>
      <c r="AO2774" s="18">
        <v>44470</v>
      </c>
      <c r="CN2774" t="s">
        <v>4530</v>
      </c>
      <c r="CP2774" t="s">
        <v>4555</v>
      </c>
    </row>
    <row r="2775" spans="1:99" x14ac:dyDescent="0.2">
      <c r="A2775" s="21" t="s">
        <v>30539</v>
      </c>
      <c r="B2775" t="s">
        <v>30540</v>
      </c>
      <c r="C2775" s="16">
        <v>40179</v>
      </c>
      <c r="D2775" t="s">
        <v>4501</v>
      </c>
      <c r="H2775" t="s">
        <v>4503</v>
      </c>
      <c r="J2775" t="s">
        <v>30541</v>
      </c>
      <c r="K2775" t="s">
        <v>4506</v>
      </c>
      <c r="L2775" t="s">
        <v>30542</v>
      </c>
      <c r="M2775">
        <v>430.88</v>
      </c>
      <c r="N2775" t="s">
        <v>4484</v>
      </c>
      <c r="S2775" t="s">
        <v>4485</v>
      </c>
      <c r="T2775" t="s">
        <v>30543</v>
      </c>
      <c r="W2775" t="s">
        <v>30544</v>
      </c>
      <c r="X2775" t="s">
        <v>30545</v>
      </c>
      <c r="AM2775">
        <v>1</v>
      </c>
      <c r="AN2775" t="s">
        <v>30546</v>
      </c>
      <c r="AO2775" s="18">
        <v>44470</v>
      </c>
      <c r="CP2775" t="s">
        <v>30547</v>
      </c>
    </row>
    <row r="2776" spans="1:99" x14ac:dyDescent="0.2">
      <c r="A2776" s="21" t="s">
        <v>30548</v>
      </c>
      <c r="B2776" t="s">
        <v>30549</v>
      </c>
      <c r="C2776" s="16">
        <v>44256</v>
      </c>
      <c r="D2776" t="s">
        <v>4476</v>
      </c>
      <c r="G2776" t="s">
        <v>30550</v>
      </c>
      <c r="H2776" t="s">
        <v>4503</v>
      </c>
      <c r="J2776" t="s">
        <v>30551</v>
      </c>
      <c r="K2776" t="s">
        <v>6139</v>
      </c>
      <c r="L2776" t="s">
        <v>30552</v>
      </c>
      <c r="M2776">
        <v>430.97800000000001</v>
      </c>
      <c r="N2776" t="s">
        <v>4484</v>
      </c>
      <c r="S2776" t="s">
        <v>4485</v>
      </c>
      <c r="T2776" t="s">
        <v>30553</v>
      </c>
      <c r="U2776" t="s">
        <v>30554</v>
      </c>
      <c r="W2776" t="s">
        <v>30555</v>
      </c>
      <c r="X2776" t="s">
        <v>30556</v>
      </c>
      <c r="AM2776">
        <v>2</v>
      </c>
      <c r="AN2776" t="s">
        <v>30557</v>
      </c>
      <c r="AO2776" s="18">
        <v>44470</v>
      </c>
      <c r="CN2776" t="s">
        <v>4530</v>
      </c>
      <c r="CP2776" t="s">
        <v>30558</v>
      </c>
    </row>
    <row r="2777" spans="1:99" x14ac:dyDescent="0.2">
      <c r="A2777" s="21" t="s">
        <v>30559</v>
      </c>
      <c r="B2777" t="s">
        <v>30560</v>
      </c>
      <c r="C2777" s="16">
        <v>43831</v>
      </c>
      <c r="D2777" t="s">
        <v>4501</v>
      </c>
      <c r="G2777" t="s">
        <v>30561</v>
      </c>
      <c r="H2777" t="s">
        <v>4503</v>
      </c>
      <c r="J2777" t="s">
        <v>30562</v>
      </c>
      <c r="K2777" t="s">
        <v>5586</v>
      </c>
      <c r="L2777" t="s">
        <v>30563</v>
      </c>
      <c r="M2777">
        <v>431.62299999999999</v>
      </c>
      <c r="N2777" t="s">
        <v>4484</v>
      </c>
      <c r="T2777" t="s">
        <v>30564</v>
      </c>
      <c r="X2777" t="s">
        <v>30565</v>
      </c>
      <c r="AO2777" s="18">
        <v>44470</v>
      </c>
      <c r="CN2777" t="s">
        <v>4530</v>
      </c>
      <c r="CP2777" t="s">
        <v>8174</v>
      </c>
    </row>
    <row r="2778" spans="1:99" x14ac:dyDescent="0.2">
      <c r="A2778" s="21" t="s">
        <v>30566</v>
      </c>
      <c r="B2778" t="s">
        <v>30567</v>
      </c>
      <c r="C2778" s="16">
        <v>43101</v>
      </c>
      <c r="D2778" t="s">
        <v>4501</v>
      </c>
      <c r="G2778" t="s">
        <v>30568</v>
      </c>
      <c r="H2778" t="s">
        <v>4503</v>
      </c>
      <c r="J2778" t="s">
        <v>30569</v>
      </c>
      <c r="K2778" t="s">
        <v>4506</v>
      </c>
      <c r="L2778" t="s">
        <v>30570</v>
      </c>
      <c r="M2778">
        <v>432.17899999999997</v>
      </c>
      <c r="N2778" t="s">
        <v>4484</v>
      </c>
      <c r="S2778" t="s">
        <v>4485</v>
      </c>
      <c r="T2778" t="s">
        <v>30571</v>
      </c>
      <c r="U2778" t="s">
        <v>30572</v>
      </c>
      <c r="W2778" t="s">
        <v>30573</v>
      </c>
      <c r="AM2778">
        <v>1</v>
      </c>
      <c r="AN2778" t="s">
        <v>30574</v>
      </c>
      <c r="AO2778" s="18">
        <v>44470</v>
      </c>
      <c r="CP2778" t="s">
        <v>30575</v>
      </c>
    </row>
    <row r="2779" spans="1:99" x14ac:dyDescent="0.2">
      <c r="A2779" s="21" t="s">
        <v>30576</v>
      </c>
      <c r="B2779" t="s">
        <v>30577</v>
      </c>
      <c r="C2779" s="16">
        <v>41091</v>
      </c>
      <c r="D2779" t="s">
        <v>4476</v>
      </c>
      <c r="F2779" t="s">
        <v>53</v>
      </c>
      <c r="G2779" t="s">
        <v>30578</v>
      </c>
      <c r="H2779" t="s">
        <v>4503</v>
      </c>
      <c r="J2779" t="s">
        <v>30579</v>
      </c>
      <c r="K2779" t="s">
        <v>25537</v>
      </c>
      <c r="L2779" t="s">
        <v>30580</v>
      </c>
      <c r="M2779">
        <v>432.62</v>
      </c>
      <c r="N2779" t="s">
        <v>4484</v>
      </c>
      <c r="S2779" t="s">
        <v>4485</v>
      </c>
      <c r="T2779" t="s">
        <v>30581</v>
      </c>
      <c r="U2779" t="s">
        <v>30582</v>
      </c>
      <c r="W2779" t="s">
        <v>30583</v>
      </c>
      <c r="X2779" t="s">
        <v>30584</v>
      </c>
      <c r="Y2779" t="s">
        <v>30585</v>
      </c>
      <c r="Z2779">
        <v>4</v>
      </c>
      <c r="AM2779">
        <v>1</v>
      </c>
      <c r="AN2779" t="s">
        <v>30586</v>
      </c>
      <c r="AO2779" s="18">
        <v>44470</v>
      </c>
      <c r="CP2779" t="s">
        <v>17224</v>
      </c>
      <c r="CU2779">
        <v>10</v>
      </c>
    </row>
    <row r="2780" spans="1:99" x14ac:dyDescent="0.2">
      <c r="A2780" s="21" t="s">
        <v>30587</v>
      </c>
      <c r="B2780" t="s">
        <v>30588</v>
      </c>
      <c r="C2780" s="16">
        <v>43252</v>
      </c>
      <c r="D2780" t="s">
        <v>4476</v>
      </c>
      <c r="G2780" t="s">
        <v>30589</v>
      </c>
      <c r="H2780" t="s">
        <v>4503</v>
      </c>
      <c r="J2780" t="s">
        <v>30590</v>
      </c>
      <c r="K2780" t="s">
        <v>6498</v>
      </c>
      <c r="L2780" t="s">
        <v>30591</v>
      </c>
      <c r="M2780">
        <v>432.928</v>
      </c>
      <c r="N2780" t="s">
        <v>4484</v>
      </c>
      <c r="S2780" t="s">
        <v>4485</v>
      </c>
      <c r="T2780" t="s">
        <v>30592</v>
      </c>
      <c r="U2780" t="s">
        <v>30593</v>
      </c>
      <c r="W2780" t="s">
        <v>30594</v>
      </c>
      <c r="X2780" t="s">
        <v>30595</v>
      </c>
      <c r="Z2780">
        <v>1</v>
      </c>
      <c r="AM2780">
        <v>1</v>
      </c>
      <c r="AN2780" t="s">
        <v>30596</v>
      </c>
      <c r="AO2780" s="18">
        <v>44470</v>
      </c>
      <c r="CN2780" t="s">
        <v>4530</v>
      </c>
      <c r="CP2780" t="s">
        <v>30464</v>
      </c>
    </row>
    <row r="2781" spans="1:99" x14ac:dyDescent="0.2">
      <c r="A2781" s="21" t="s">
        <v>30597</v>
      </c>
      <c r="B2781" t="s">
        <v>30598</v>
      </c>
      <c r="C2781" s="16">
        <v>43860</v>
      </c>
      <c r="D2781" t="s">
        <v>4476</v>
      </c>
      <c r="G2781" t="s">
        <v>30599</v>
      </c>
      <c r="H2781" t="s">
        <v>4503</v>
      </c>
      <c r="J2781" t="s">
        <v>30600</v>
      </c>
      <c r="K2781" t="s">
        <v>5029</v>
      </c>
      <c r="L2781" t="s">
        <v>30601</v>
      </c>
      <c r="M2781">
        <v>435.73200000000003</v>
      </c>
      <c r="N2781" t="s">
        <v>4484</v>
      </c>
      <c r="S2781" t="s">
        <v>7647</v>
      </c>
      <c r="T2781" t="s">
        <v>30602</v>
      </c>
      <c r="V2781" t="s">
        <v>30603</v>
      </c>
      <c r="W2781" t="s">
        <v>30604</v>
      </c>
      <c r="X2781" t="s">
        <v>30605</v>
      </c>
      <c r="Y2781">
        <v>351912006693</v>
      </c>
      <c r="Z2781">
        <v>1</v>
      </c>
      <c r="AO2781" s="18">
        <v>44470</v>
      </c>
      <c r="CN2781" t="s">
        <v>4530</v>
      </c>
      <c r="CP2781" t="s">
        <v>10398</v>
      </c>
    </row>
    <row r="2782" spans="1:99" x14ac:dyDescent="0.2">
      <c r="A2782" s="21" t="s">
        <v>30606</v>
      </c>
      <c r="B2782" t="s">
        <v>30607</v>
      </c>
      <c r="C2782" s="16">
        <v>43496</v>
      </c>
      <c r="D2782" t="s">
        <v>4476</v>
      </c>
      <c r="G2782" t="s">
        <v>30608</v>
      </c>
      <c r="H2782" t="s">
        <v>4503</v>
      </c>
      <c r="J2782" t="s">
        <v>26885</v>
      </c>
      <c r="K2782" t="s">
        <v>5704</v>
      </c>
      <c r="L2782" t="s">
        <v>30609</v>
      </c>
      <c r="M2782">
        <v>436.04599999999999</v>
      </c>
      <c r="N2782" t="s">
        <v>4484</v>
      </c>
      <c r="S2782" t="s">
        <v>4485</v>
      </c>
      <c r="T2782" t="s">
        <v>30610</v>
      </c>
      <c r="U2782" t="s">
        <v>30611</v>
      </c>
      <c r="W2782" t="s">
        <v>30612</v>
      </c>
      <c r="X2782" t="s">
        <v>30613</v>
      </c>
      <c r="AM2782">
        <v>3</v>
      </c>
      <c r="AN2782" t="s">
        <v>30614</v>
      </c>
      <c r="AO2782" s="18">
        <v>44470</v>
      </c>
      <c r="CN2782" t="s">
        <v>4530</v>
      </c>
      <c r="CP2782" t="s">
        <v>4728</v>
      </c>
    </row>
    <row r="2783" spans="1:99" x14ac:dyDescent="0.2">
      <c r="A2783" s="21" t="s">
        <v>30615</v>
      </c>
      <c r="B2783" t="s">
        <v>30616</v>
      </c>
      <c r="C2783" s="16">
        <v>43101</v>
      </c>
      <c r="D2783" t="s">
        <v>4501</v>
      </c>
      <c r="G2783" t="s">
        <v>30617</v>
      </c>
    </row>
    <row r="2784" spans="1:99" x14ac:dyDescent="0.2">
      <c r="A2784" s="21" t="s">
        <v>30618</v>
      </c>
      <c r="B2784" t="s">
        <v>30619</v>
      </c>
      <c r="F2784" t="s">
        <v>45</v>
      </c>
      <c r="G2784" t="s">
        <v>30620</v>
      </c>
      <c r="H2784" t="s">
        <v>4503</v>
      </c>
      <c r="J2784" t="s">
        <v>544</v>
      </c>
      <c r="K2784" t="s">
        <v>9702</v>
      </c>
      <c r="L2784" t="s">
        <v>30621</v>
      </c>
      <c r="M2784">
        <v>438.90600000000001</v>
      </c>
      <c r="N2784" t="s">
        <v>4484</v>
      </c>
      <c r="S2784" t="s">
        <v>4485</v>
      </c>
      <c r="T2784" t="s">
        <v>30622</v>
      </c>
      <c r="W2784" t="s">
        <v>30623</v>
      </c>
      <c r="X2784" t="s">
        <v>30624</v>
      </c>
      <c r="Y2784" t="s">
        <v>30625</v>
      </c>
      <c r="AO2784" s="18">
        <v>44470</v>
      </c>
      <c r="CP2784" t="s">
        <v>12644</v>
      </c>
    </row>
    <row r="2785" spans="1:99" x14ac:dyDescent="0.2">
      <c r="A2785" s="21" t="s">
        <v>30626</v>
      </c>
      <c r="B2785" t="s">
        <v>30627</v>
      </c>
      <c r="C2785" s="16">
        <v>42005</v>
      </c>
      <c r="D2785" t="s">
        <v>4501</v>
      </c>
      <c r="F2785" t="s">
        <v>53</v>
      </c>
      <c r="H2785" t="s">
        <v>4503</v>
      </c>
      <c r="J2785" t="s">
        <v>73</v>
      </c>
      <c r="K2785" t="s">
        <v>29689</v>
      </c>
      <c r="L2785" t="s">
        <v>30628</v>
      </c>
      <c r="M2785">
        <v>439.12599999999998</v>
      </c>
      <c r="N2785" t="s">
        <v>4484</v>
      </c>
      <c r="S2785" t="s">
        <v>4485</v>
      </c>
      <c r="T2785" t="s">
        <v>30629</v>
      </c>
      <c r="W2785" t="s">
        <v>30630</v>
      </c>
      <c r="AM2785">
        <v>1</v>
      </c>
      <c r="AN2785" t="s">
        <v>30631</v>
      </c>
      <c r="AO2785" s="18">
        <v>44470</v>
      </c>
      <c r="CP2785" t="s">
        <v>4555</v>
      </c>
    </row>
    <row r="2786" spans="1:99" x14ac:dyDescent="0.2">
      <c r="A2786" s="21" t="s">
        <v>30632</v>
      </c>
      <c r="B2786" t="s">
        <v>30633</v>
      </c>
      <c r="F2786" t="s">
        <v>53</v>
      </c>
      <c r="G2786" t="s">
        <v>30634</v>
      </c>
      <c r="H2786" t="s">
        <v>4503</v>
      </c>
      <c r="J2786" t="s">
        <v>30635</v>
      </c>
      <c r="K2786" t="s">
        <v>30636</v>
      </c>
      <c r="L2786" t="s">
        <v>30637</v>
      </c>
      <c r="M2786">
        <v>440.351</v>
      </c>
      <c r="N2786" t="s">
        <v>4484</v>
      </c>
      <c r="S2786" t="s">
        <v>4485</v>
      </c>
      <c r="T2786" t="s">
        <v>30638</v>
      </c>
      <c r="X2786" t="s">
        <v>30639</v>
      </c>
      <c r="Y2786">
        <v>4401379687593</v>
      </c>
      <c r="AO2786" s="18">
        <v>44470</v>
      </c>
      <c r="CP2786" t="s">
        <v>10398</v>
      </c>
    </row>
    <row r="2787" spans="1:99" x14ac:dyDescent="0.2">
      <c r="A2787" s="21" t="s">
        <v>30640</v>
      </c>
      <c r="B2787" t="s">
        <v>30641</v>
      </c>
      <c r="C2787" s="16">
        <v>42170</v>
      </c>
      <c r="D2787" t="s">
        <v>4476</v>
      </c>
      <c r="F2787" t="s">
        <v>77</v>
      </c>
      <c r="G2787" t="s">
        <v>30642</v>
      </c>
      <c r="H2787" t="s">
        <v>4503</v>
      </c>
      <c r="J2787" t="s">
        <v>30643</v>
      </c>
      <c r="K2787" t="s">
        <v>5500</v>
      </c>
      <c r="L2787" t="s">
        <v>30644</v>
      </c>
      <c r="M2787">
        <v>440.77499999999998</v>
      </c>
      <c r="N2787" t="s">
        <v>4484</v>
      </c>
      <c r="S2787" t="s">
        <v>4485</v>
      </c>
      <c r="T2787" t="s">
        <v>30645</v>
      </c>
      <c r="W2787" t="s">
        <v>30646</v>
      </c>
      <c r="Z2787">
        <v>3</v>
      </c>
      <c r="AM2787">
        <v>1</v>
      </c>
      <c r="AN2787" t="s">
        <v>30647</v>
      </c>
      <c r="AO2787" s="18">
        <v>44470</v>
      </c>
      <c r="CN2787" t="s">
        <v>4530</v>
      </c>
      <c r="CP2787" t="s">
        <v>30648</v>
      </c>
      <c r="CU2787">
        <v>7</v>
      </c>
    </row>
    <row r="2788" spans="1:99" x14ac:dyDescent="0.2">
      <c r="A2788" s="21" t="s">
        <v>30649</v>
      </c>
      <c r="B2788" t="s">
        <v>30650</v>
      </c>
      <c r="C2788" s="16">
        <v>40544</v>
      </c>
      <c r="D2788" t="s">
        <v>4501</v>
      </c>
      <c r="G2788" t="s">
        <v>30651</v>
      </c>
      <c r="H2788" t="s">
        <v>4503</v>
      </c>
      <c r="J2788" t="s">
        <v>30652</v>
      </c>
      <c r="K2788" t="s">
        <v>4506</v>
      </c>
      <c r="L2788" t="s">
        <v>30653</v>
      </c>
      <c r="M2788">
        <v>440.84199999999998</v>
      </c>
      <c r="N2788" t="s">
        <v>4484</v>
      </c>
      <c r="S2788" t="s">
        <v>4485</v>
      </c>
      <c r="T2788" t="s">
        <v>30654</v>
      </c>
      <c r="W2788" t="s">
        <v>30655</v>
      </c>
      <c r="X2788" t="s">
        <v>30656</v>
      </c>
      <c r="AO2788" s="18">
        <v>44470</v>
      </c>
      <c r="CP2788" t="s">
        <v>30657</v>
      </c>
    </row>
    <row r="2789" spans="1:99" x14ac:dyDescent="0.2">
      <c r="A2789" s="21" t="s">
        <v>30658</v>
      </c>
      <c r="B2789" t="s">
        <v>30659</v>
      </c>
      <c r="C2789" s="16">
        <v>43518</v>
      </c>
      <c r="D2789" t="s">
        <v>4476</v>
      </c>
      <c r="G2789" t="s">
        <v>30660</v>
      </c>
      <c r="H2789" t="s">
        <v>4503</v>
      </c>
      <c r="J2789" t="s">
        <v>73</v>
      </c>
      <c r="K2789" t="s">
        <v>5586</v>
      </c>
      <c r="L2789" t="s">
        <v>30661</v>
      </c>
      <c r="M2789">
        <v>441.09899999999999</v>
      </c>
      <c r="N2789" t="s">
        <v>4484</v>
      </c>
      <c r="S2789" t="s">
        <v>4485</v>
      </c>
      <c r="T2789" t="s">
        <v>30662</v>
      </c>
      <c r="W2789" t="s">
        <v>30663</v>
      </c>
      <c r="X2789" t="s">
        <v>30664</v>
      </c>
      <c r="AO2789" s="18">
        <v>44470</v>
      </c>
      <c r="CC2789" t="s">
        <v>7211</v>
      </c>
      <c r="CD2789">
        <v>2</v>
      </c>
      <c r="CN2789" t="s">
        <v>4530</v>
      </c>
      <c r="CP2789" t="s">
        <v>4555</v>
      </c>
    </row>
    <row r="2790" spans="1:99" x14ac:dyDescent="0.2">
      <c r="A2790" s="21" t="s">
        <v>30665</v>
      </c>
      <c r="B2790" t="s">
        <v>30666</v>
      </c>
      <c r="C2790" s="16">
        <v>43466</v>
      </c>
      <c r="D2790" t="s">
        <v>4501</v>
      </c>
      <c r="G2790" t="s">
        <v>30667</v>
      </c>
      <c r="H2790" t="s">
        <v>4503</v>
      </c>
      <c r="J2790" t="s">
        <v>30668</v>
      </c>
      <c r="K2790" t="s">
        <v>10218</v>
      </c>
      <c r="L2790" t="s">
        <v>30669</v>
      </c>
      <c r="M2790">
        <v>441.74400000000003</v>
      </c>
      <c r="N2790" t="s">
        <v>4484</v>
      </c>
      <c r="S2790" t="s">
        <v>4485</v>
      </c>
      <c r="T2790" t="s">
        <v>30670</v>
      </c>
      <c r="V2790" t="s">
        <v>30671</v>
      </c>
      <c r="W2790" t="s">
        <v>30672</v>
      </c>
      <c r="X2790" t="s">
        <v>30673</v>
      </c>
      <c r="AO2790" s="18">
        <v>44470</v>
      </c>
      <c r="CP2790" t="s">
        <v>30674</v>
      </c>
    </row>
    <row r="2791" spans="1:99" x14ac:dyDescent="0.2">
      <c r="A2791" s="21" t="s">
        <v>30675</v>
      </c>
      <c r="B2791" t="s">
        <v>30676</v>
      </c>
      <c r="C2791" s="16">
        <v>42005</v>
      </c>
      <c r="D2791" t="s">
        <v>4476</v>
      </c>
      <c r="F2791" t="s">
        <v>77</v>
      </c>
      <c r="G2791" t="s">
        <v>30677</v>
      </c>
      <c r="H2791" t="s">
        <v>4503</v>
      </c>
      <c r="J2791" t="s">
        <v>23200</v>
      </c>
      <c r="K2791" t="s">
        <v>7949</v>
      </c>
      <c r="L2791" t="s">
        <v>30678</v>
      </c>
      <c r="M2791">
        <v>443.03500000000003</v>
      </c>
      <c r="N2791" t="s">
        <v>4484</v>
      </c>
      <c r="S2791" t="s">
        <v>4485</v>
      </c>
      <c r="T2791" t="s">
        <v>30679</v>
      </c>
      <c r="U2791" t="s">
        <v>30680</v>
      </c>
      <c r="V2791" t="s">
        <v>30681</v>
      </c>
      <c r="X2791" t="s">
        <v>30682</v>
      </c>
      <c r="Y2791" t="s">
        <v>30683</v>
      </c>
      <c r="AM2791">
        <v>1</v>
      </c>
      <c r="AN2791" t="s">
        <v>30684</v>
      </c>
      <c r="AO2791" s="18">
        <v>44470</v>
      </c>
      <c r="CP2791" t="s">
        <v>8166</v>
      </c>
      <c r="CU2791">
        <v>18</v>
      </c>
    </row>
    <row r="2792" spans="1:99" x14ac:dyDescent="0.2">
      <c r="A2792" s="21" t="s">
        <v>30685</v>
      </c>
      <c r="B2792" t="s">
        <v>30686</v>
      </c>
      <c r="C2792" s="16">
        <v>42736</v>
      </c>
      <c r="D2792" t="s">
        <v>4476</v>
      </c>
      <c r="F2792" t="s">
        <v>53</v>
      </c>
      <c r="H2792" t="s">
        <v>4503</v>
      </c>
      <c r="J2792" t="s">
        <v>30687</v>
      </c>
      <c r="K2792" t="s">
        <v>30688</v>
      </c>
      <c r="L2792" t="s">
        <v>30689</v>
      </c>
      <c r="M2792">
        <v>444.08100000000002</v>
      </c>
      <c r="N2792" t="s">
        <v>4484</v>
      </c>
      <c r="S2792" t="s">
        <v>4485</v>
      </c>
      <c r="T2792" t="s">
        <v>30690</v>
      </c>
      <c r="W2792" t="s">
        <v>30691</v>
      </c>
      <c r="X2792" t="s">
        <v>30692</v>
      </c>
      <c r="Y2792" t="s">
        <v>30693</v>
      </c>
      <c r="Z2792">
        <v>12</v>
      </c>
      <c r="AO2792" s="18">
        <v>44470</v>
      </c>
      <c r="CN2792" t="s">
        <v>4647</v>
      </c>
      <c r="CP2792" t="s">
        <v>4716</v>
      </c>
    </row>
    <row r="2793" spans="1:99" x14ac:dyDescent="0.2">
      <c r="A2793" s="21" t="s">
        <v>30694</v>
      </c>
      <c r="B2793" t="s">
        <v>30695</v>
      </c>
      <c r="C2793" s="16">
        <v>43831</v>
      </c>
      <c r="D2793" t="s">
        <v>4501</v>
      </c>
      <c r="F2793" t="s">
        <v>53</v>
      </c>
      <c r="H2793" t="s">
        <v>4503</v>
      </c>
      <c r="J2793" t="s">
        <v>73</v>
      </c>
      <c r="K2793" t="s">
        <v>8368</v>
      </c>
      <c r="L2793" t="s">
        <v>30696</v>
      </c>
      <c r="M2793">
        <v>444.25099999999998</v>
      </c>
      <c r="N2793" t="s">
        <v>4484</v>
      </c>
      <c r="S2793" t="s">
        <v>4485</v>
      </c>
      <c r="T2793" t="s">
        <v>30697</v>
      </c>
      <c r="W2793" t="s">
        <v>30698</v>
      </c>
      <c r="X2793" t="s">
        <v>30699</v>
      </c>
      <c r="Y2793" t="s">
        <v>30700</v>
      </c>
      <c r="AO2793" s="18">
        <v>44470</v>
      </c>
      <c r="CF2793">
        <v>0</v>
      </c>
      <c r="CG2793">
        <v>1</v>
      </c>
      <c r="CI2793" t="s">
        <v>4580</v>
      </c>
      <c r="CN2793" t="s">
        <v>4530</v>
      </c>
      <c r="CP2793" t="s">
        <v>4555</v>
      </c>
    </row>
    <row r="2794" spans="1:99" x14ac:dyDescent="0.2">
      <c r="A2794" s="21" t="s">
        <v>30701</v>
      </c>
      <c r="B2794" t="s">
        <v>30702</v>
      </c>
      <c r="C2794" s="16">
        <v>42005</v>
      </c>
      <c r="D2794" t="s">
        <v>4501</v>
      </c>
      <c r="G2794" t="s">
        <v>30703</v>
      </c>
      <c r="H2794" t="s">
        <v>4503</v>
      </c>
      <c r="J2794" t="s">
        <v>28644</v>
      </c>
      <c r="K2794" t="s">
        <v>4506</v>
      </c>
      <c r="L2794" t="s">
        <v>30704</v>
      </c>
      <c r="M2794">
        <v>444.87299999999999</v>
      </c>
      <c r="N2794" t="s">
        <v>4484</v>
      </c>
      <c r="S2794" t="s">
        <v>4485</v>
      </c>
      <c r="T2794" t="s">
        <v>30705</v>
      </c>
      <c r="W2794" t="s">
        <v>30706</v>
      </c>
      <c r="X2794" t="s">
        <v>30707</v>
      </c>
      <c r="Y2794" t="s">
        <v>30708</v>
      </c>
      <c r="AO2794" s="18">
        <v>44470</v>
      </c>
      <c r="CP2794" t="s">
        <v>7876</v>
      </c>
      <c r="CU2794">
        <v>12</v>
      </c>
    </row>
    <row r="2795" spans="1:99" x14ac:dyDescent="0.2">
      <c r="A2795" s="21" t="s">
        <v>30709</v>
      </c>
      <c r="B2795" t="s">
        <v>30710</v>
      </c>
      <c r="C2795" s="16">
        <v>43831</v>
      </c>
      <c r="D2795" t="s">
        <v>4546</v>
      </c>
      <c r="G2795" t="s">
        <v>30711</v>
      </c>
      <c r="H2795" t="s">
        <v>4503</v>
      </c>
      <c r="J2795" t="s">
        <v>30712</v>
      </c>
      <c r="K2795" t="s">
        <v>5586</v>
      </c>
      <c r="L2795" t="s">
        <v>30713</v>
      </c>
      <c r="M2795">
        <v>445.08</v>
      </c>
      <c r="N2795" t="s">
        <v>4484</v>
      </c>
      <c r="S2795" t="s">
        <v>4485</v>
      </c>
      <c r="T2795" t="s">
        <v>30714</v>
      </c>
      <c r="U2795" t="s">
        <v>30715</v>
      </c>
      <c r="V2795" t="s">
        <v>30716</v>
      </c>
      <c r="W2795" t="s">
        <v>30717</v>
      </c>
      <c r="X2795" t="s">
        <v>30718</v>
      </c>
      <c r="Z2795">
        <v>1</v>
      </c>
      <c r="AM2795">
        <v>4</v>
      </c>
      <c r="AN2795" t="s">
        <v>30719</v>
      </c>
      <c r="AO2795" s="18">
        <v>44470</v>
      </c>
      <c r="CN2795" t="s">
        <v>4530</v>
      </c>
      <c r="CP2795" t="s">
        <v>7004</v>
      </c>
    </row>
    <row r="2796" spans="1:99" x14ac:dyDescent="0.2">
      <c r="A2796" s="21" t="s">
        <v>30720</v>
      </c>
      <c r="B2796" t="s">
        <v>30721</v>
      </c>
      <c r="C2796" s="16">
        <v>41383</v>
      </c>
      <c r="D2796" t="s">
        <v>4476</v>
      </c>
      <c r="G2796" t="s">
        <v>30722</v>
      </c>
      <c r="H2796" t="s">
        <v>4503</v>
      </c>
      <c r="J2796" t="s">
        <v>57</v>
      </c>
      <c r="K2796" t="s">
        <v>4506</v>
      </c>
      <c r="L2796" t="s">
        <v>30722</v>
      </c>
      <c r="M2796">
        <v>446.73</v>
      </c>
      <c r="N2796" t="s">
        <v>4484</v>
      </c>
      <c r="S2796" t="s">
        <v>4485</v>
      </c>
      <c r="T2796" t="s">
        <v>30723</v>
      </c>
      <c r="U2796" t="s">
        <v>30724</v>
      </c>
      <c r="V2796" t="s">
        <v>30725</v>
      </c>
      <c r="W2796" t="s">
        <v>30726</v>
      </c>
      <c r="X2796" t="s">
        <v>30727</v>
      </c>
      <c r="Y2796" t="s">
        <v>30728</v>
      </c>
      <c r="AM2796">
        <v>2</v>
      </c>
      <c r="AN2796" t="s">
        <v>30729</v>
      </c>
      <c r="AO2796" s="18">
        <v>44470</v>
      </c>
      <c r="CP2796" t="s">
        <v>4555</v>
      </c>
    </row>
    <row r="2797" spans="1:99" x14ac:dyDescent="0.2">
      <c r="A2797" s="21" t="s">
        <v>30730</v>
      </c>
      <c r="B2797" t="s">
        <v>30731</v>
      </c>
      <c r="C2797" s="16">
        <v>44212</v>
      </c>
      <c r="D2797" t="s">
        <v>4476</v>
      </c>
      <c r="G2797" t="s">
        <v>30732</v>
      </c>
      <c r="H2797" t="s">
        <v>4503</v>
      </c>
      <c r="J2797" t="s">
        <v>30733</v>
      </c>
      <c r="K2797" t="s">
        <v>8031</v>
      </c>
      <c r="L2797" t="s">
        <v>30734</v>
      </c>
      <c r="M2797">
        <v>447.06299999999999</v>
      </c>
      <c r="N2797" t="s">
        <v>4484</v>
      </c>
      <c r="S2797" t="s">
        <v>4485</v>
      </c>
      <c r="T2797" t="s">
        <v>30735</v>
      </c>
      <c r="U2797" t="s">
        <v>30736</v>
      </c>
      <c r="V2797" t="s">
        <v>30737</v>
      </c>
      <c r="W2797" t="s">
        <v>30738</v>
      </c>
      <c r="X2797" t="s">
        <v>30739</v>
      </c>
      <c r="Y2797">
        <v>37129275183</v>
      </c>
      <c r="AO2797" s="18">
        <v>44470</v>
      </c>
      <c r="CN2797" t="s">
        <v>4530</v>
      </c>
      <c r="CP2797" t="s">
        <v>30740</v>
      </c>
    </row>
    <row r="2798" spans="1:99" x14ac:dyDescent="0.2">
      <c r="A2798" s="21" t="s">
        <v>30741</v>
      </c>
      <c r="B2798" t="s">
        <v>30742</v>
      </c>
      <c r="C2798" s="16">
        <v>42099</v>
      </c>
      <c r="D2798" t="s">
        <v>4476</v>
      </c>
      <c r="G2798" t="s">
        <v>30743</v>
      </c>
      <c r="H2798" t="s">
        <v>4503</v>
      </c>
      <c r="J2798" t="s">
        <v>30744</v>
      </c>
      <c r="K2798" t="s">
        <v>8031</v>
      </c>
      <c r="L2798" t="s">
        <v>30745</v>
      </c>
      <c r="M2798">
        <v>448.09699999999998</v>
      </c>
      <c r="N2798" t="s">
        <v>4484</v>
      </c>
      <c r="S2798" t="s">
        <v>4485</v>
      </c>
      <c r="T2798" t="s">
        <v>30746</v>
      </c>
      <c r="X2798" t="s">
        <v>30747</v>
      </c>
      <c r="AM2798">
        <v>1</v>
      </c>
      <c r="AN2798" t="s">
        <v>30748</v>
      </c>
      <c r="AO2798" s="18">
        <v>44470</v>
      </c>
      <c r="CN2798" t="s">
        <v>4530</v>
      </c>
      <c r="CP2798" t="s">
        <v>6484</v>
      </c>
    </row>
    <row r="2799" spans="1:99" x14ac:dyDescent="0.2">
      <c r="A2799" s="21" t="s">
        <v>30749</v>
      </c>
      <c r="B2799" t="s">
        <v>30750</v>
      </c>
      <c r="C2799" s="16">
        <v>43466</v>
      </c>
      <c r="D2799" t="s">
        <v>4501</v>
      </c>
      <c r="F2799" t="s">
        <v>53</v>
      </c>
      <c r="H2799" t="s">
        <v>4503</v>
      </c>
      <c r="J2799" t="s">
        <v>30751</v>
      </c>
      <c r="K2799" t="s">
        <v>30752</v>
      </c>
      <c r="L2799" t="s">
        <v>30753</v>
      </c>
      <c r="M2799">
        <v>448.11</v>
      </c>
      <c r="N2799" t="s">
        <v>4484</v>
      </c>
      <c r="S2799" t="s">
        <v>4485</v>
      </c>
      <c r="T2799" t="s">
        <v>30754</v>
      </c>
      <c r="W2799" t="s">
        <v>30755</v>
      </c>
      <c r="AM2799">
        <v>1</v>
      </c>
      <c r="AN2799" t="s">
        <v>30756</v>
      </c>
      <c r="AO2799" s="18">
        <v>44470</v>
      </c>
      <c r="CP2799" t="s">
        <v>7876</v>
      </c>
    </row>
    <row r="2800" spans="1:99" x14ac:dyDescent="0.2">
      <c r="A2800" s="21" t="s">
        <v>30757</v>
      </c>
      <c r="B2800" t="s">
        <v>30758</v>
      </c>
      <c r="C2800" s="16">
        <v>41913</v>
      </c>
      <c r="D2800" t="s">
        <v>4476</v>
      </c>
      <c r="F2800" t="s">
        <v>53</v>
      </c>
      <c r="G2800" t="s">
        <v>30759</v>
      </c>
      <c r="H2800" t="s">
        <v>4503</v>
      </c>
      <c r="J2800" t="s">
        <v>1568</v>
      </c>
      <c r="K2800" t="s">
        <v>4506</v>
      </c>
      <c r="L2800" t="s">
        <v>30760</v>
      </c>
      <c r="M2800">
        <v>448.60899999999998</v>
      </c>
      <c r="N2800" t="s">
        <v>4484</v>
      </c>
      <c r="S2800" t="s">
        <v>4485</v>
      </c>
      <c r="T2800" t="s">
        <v>30761</v>
      </c>
      <c r="U2800" t="s">
        <v>30762</v>
      </c>
      <c r="V2800" t="s">
        <v>30763</v>
      </c>
      <c r="W2800" t="s">
        <v>30764</v>
      </c>
      <c r="X2800" t="s">
        <v>30765</v>
      </c>
      <c r="Z2800">
        <v>2</v>
      </c>
      <c r="AM2800">
        <v>2</v>
      </c>
      <c r="AN2800" t="s">
        <v>30766</v>
      </c>
      <c r="AO2800" s="18">
        <v>44470</v>
      </c>
      <c r="CP2800" t="s">
        <v>4915</v>
      </c>
    </row>
    <row r="2801" spans="1:99" x14ac:dyDescent="0.2">
      <c r="A2801" s="21" t="s">
        <v>30767</v>
      </c>
      <c r="B2801" t="s">
        <v>30768</v>
      </c>
      <c r="C2801" s="16">
        <v>43665</v>
      </c>
      <c r="D2801" t="s">
        <v>4476</v>
      </c>
      <c r="G2801" t="s">
        <v>30769</v>
      </c>
      <c r="H2801" t="s">
        <v>4503</v>
      </c>
      <c r="J2801" t="s">
        <v>30770</v>
      </c>
      <c r="K2801" t="s">
        <v>30771</v>
      </c>
      <c r="L2801" t="s">
        <v>30772</v>
      </c>
      <c r="M2801">
        <v>449.29399999999998</v>
      </c>
      <c r="N2801" t="s">
        <v>4484</v>
      </c>
      <c r="S2801" t="s">
        <v>4485</v>
      </c>
      <c r="T2801" t="s">
        <v>30773</v>
      </c>
      <c r="W2801" t="s">
        <v>30774</v>
      </c>
      <c r="X2801" t="s">
        <v>30775</v>
      </c>
      <c r="Y2801" t="s">
        <v>30776</v>
      </c>
      <c r="AO2801" s="18">
        <v>44470</v>
      </c>
      <c r="CP2801" t="s">
        <v>8877</v>
      </c>
    </row>
    <row r="2802" spans="1:99" x14ac:dyDescent="0.2">
      <c r="A2802" s="21" t="s">
        <v>30777</v>
      </c>
      <c r="B2802" t="s">
        <v>30778</v>
      </c>
      <c r="C2802" s="16">
        <v>41334</v>
      </c>
      <c r="D2802" t="s">
        <v>4476</v>
      </c>
      <c r="G2802" t="s">
        <v>30779</v>
      </c>
    </row>
    <row r="2803" spans="1:99" x14ac:dyDescent="0.2">
      <c r="A2803" s="21" t="s">
        <v>30780</v>
      </c>
      <c r="B2803" t="s">
        <v>30781</v>
      </c>
      <c r="C2803" s="16">
        <v>43101</v>
      </c>
      <c r="D2803" t="s">
        <v>4501</v>
      </c>
      <c r="G2803" t="s">
        <v>30782</v>
      </c>
      <c r="H2803" t="s">
        <v>4503</v>
      </c>
      <c r="J2803" t="s">
        <v>30783</v>
      </c>
      <c r="K2803" t="s">
        <v>5203</v>
      </c>
      <c r="L2803" t="s">
        <v>30784</v>
      </c>
      <c r="M2803">
        <v>449.68700000000001</v>
      </c>
      <c r="N2803" t="s">
        <v>4484</v>
      </c>
      <c r="S2803" t="s">
        <v>4485</v>
      </c>
      <c r="T2803" t="s">
        <v>30785</v>
      </c>
      <c r="U2803" t="s">
        <v>30786</v>
      </c>
      <c r="W2803" t="s">
        <v>30787</v>
      </c>
      <c r="X2803" t="s">
        <v>30788</v>
      </c>
      <c r="Z2803">
        <v>10</v>
      </c>
      <c r="AM2803">
        <v>2</v>
      </c>
      <c r="AN2803" t="s">
        <v>30789</v>
      </c>
      <c r="AO2803" s="18">
        <v>44470</v>
      </c>
      <c r="CP2803" t="s">
        <v>30790</v>
      </c>
    </row>
    <row r="2804" spans="1:99" x14ac:dyDescent="0.2">
      <c r="A2804" s="21" t="s">
        <v>30791</v>
      </c>
      <c r="B2804" t="s">
        <v>30792</v>
      </c>
      <c r="C2804" s="16">
        <v>42491</v>
      </c>
      <c r="D2804" t="s">
        <v>4546</v>
      </c>
      <c r="G2804" t="s">
        <v>30793</v>
      </c>
      <c r="H2804" t="s">
        <v>4503</v>
      </c>
      <c r="J2804" t="s">
        <v>57</v>
      </c>
      <c r="K2804" t="s">
        <v>30794</v>
      </c>
      <c r="L2804" t="s">
        <v>30795</v>
      </c>
      <c r="M2804">
        <v>451.34399999999999</v>
      </c>
      <c r="N2804" t="s">
        <v>4484</v>
      </c>
      <c r="S2804" t="s">
        <v>4485</v>
      </c>
      <c r="T2804" t="s">
        <v>30796</v>
      </c>
      <c r="U2804" t="s">
        <v>30797</v>
      </c>
      <c r="V2804" t="s">
        <v>30798</v>
      </c>
      <c r="W2804" t="s">
        <v>30799</v>
      </c>
      <c r="X2804" t="s">
        <v>30800</v>
      </c>
      <c r="Y2804">
        <v>34941036666</v>
      </c>
      <c r="AM2804">
        <v>1</v>
      </c>
      <c r="AN2804" t="s">
        <v>30801</v>
      </c>
      <c r="AO2804" s="18">
        <v>44470</v>
      </c>
      <c r="CN2804" t="s">
        <v>4530</v>
      </c>
      <c r="CP2804" t="s">
        <v>4555</v>
      </c>
    </row>
    <row r="2805" spans="1:99" x14ac:dyDescent="0.2">
      <c r="A2805" s="21" t="s">
        <v>30802</v>
      </c>
      <c r="B2805" t="s">
        <v>30803</v>
      </c>
      <c r="C2805" s="16">
        <v>39814</v>
      </c>
      <c r="D2805" t="s">
        <v>4501</v>
      </c>
      <c r="G2805" t="s">
        <v>30804</v>
      </c>
      <c r="H2805" t="s">
        <v>4503</v>
      </c>
      <c r="J2805" t="s">
        <v>896</v>
      </c>
      <c r="K2805" t="s">
        <v>4506</v>
      </c>
      <c r="L2805" t="s">
        <v>30805</v>
      </c>
      <c r="M2805">
        <v>451.89299999999997</v>
      </c>
      <c r="N2805" t="s">
        <v>4484</v>
      </c>
      <c r="S2805" t="s">
        <v>4485</v>
      </c>
      <c r="T2805" t="s">
        <v>30806</v>
      </c>
      <c r="U2805" t="s">
        <v>30807</v>
      </c>
      <c r="X2805" t="s">
        <v>30808</v>
      </c>
      <c r="Z2805">
        <v>13</v>
      </c>
      <c r="AB2805" t="s">
        <v>5882</v>
      </c>
      <c r="AO2805" s="18">
        <v>44470</v>
      </c>
      <c r="CP2805" t="s">
        <v>4555</v>
      </c>
      <c r="CU2805">
        <v>4</v>
      </c>
    </row>
    <row r="2806" spans="1:99" x14ac:dyDescent="0.2">
      <c r="A2806" s="21" t="s">
        <v>30809</v>
      </c>
      <c r="B2806" t="s">
        <v>30810</v>
      </c>
      <c r="C2806" s="16">
        <v>42614</v>
      </c>
      <c r="D2806" t="s">
        <v>4546</v>
      </c>
      <c r="G2806" t="s">
        <v>30811</v>
      </c>
      <c r="H2806" t="s">
        <v>4503</v>
      </c>
      <c r="J2806" t="s">
        <v>30812</v>
      </c>
      <c r="K2806" t="s">
        <v>30813</v>
      </c>
      <c r="L2806" t="s">
        <v>30814</v>
      </c>
      <c r="M2806">
        <v>452.27100000000002</v>
      </c>
      <c r="N2806" t="s">
        <v>4484</v>
      </c>
      <c r="S2806" t="s">
        <v>4485</v>
      </c>
      <c r="T2806" t="s">
        <v>30815</v>
      </c>
      <c r="W2806" t="s">
        <v>30816</v>
      </c>
      <c r="X2806" t="s">
        <v>30817</v>
      </c>
      <c r="AM2806">
        <v>1</v>
      </c>
      <c r="AN2806" t="s">
        <v>30818</v>
      </c>
      <c r="AO2806" s="18">
        <v>44470</v>
      </c>
      <c r="CN2806" t="s">
        <v>4530</v>
      </c>
      <c r="CP2806" t="s">
        <v>30819</v>
      </c>
    </row>
    <row r="2807" spans="1:99" x14ac:dyDescent="0.2">
      <c r="A2807" s="21" t="s">
        <v>30820</v>
      </c>
      <c r="B2807" t="s">
        <v>30821</v>
      </c>
      <c r="C2807" s="16">
        <v>42005</v>
      </c>
      <c r="D2807" t="s">
        <v>4501</v>
      </c>
      <c r="G2807" t="s">
        <v>30822</v>
      </c>
    </row>
    <row r="2808" spans="1:99" x14ac:dyDescent="0.2">
      <c r="A2808" s="21" t="s">
        <v>30823</v>
      </c>
      <c r="B2808" t="s">
        <v>30824</v>
      </c>
      <c r="C2808" s="16">
        <v>42988</v>
      </c>
      <c r="D2808" t="s">
        <v>4476</v>
      </c>
      <c r="G2808" t="s">
        <v>30825</v>
      </c>
      <c r="H2808" t="s">
        <v>4503</v>
      </c>
      <c r="J2808" t="s">
        <v>30826</v>
      </c>
      <c r="K2808" t="s">
        <v>4506</v>
      </c>
      <c r="L2808" t="s">
        <v>30827</v>
      </c>
      <c r="M2808">
        <v>455.04700000000003</v>
      </c>
      <c r="N2808" t="s">
        <v>4484</v>
      </c>
      <c r="S2808" t="s">
        <v>7647</v>
      </c>
      <c r="T2808" t="s">
        <v>30828</v>
      </c>
      <c r="U2808" t="s">
        <v>30829</v>
      </c>
      <c r="V2808" t="s">
        <v>30830</v>
      </c>
      <c r="W2808" t="s">
        <v>30831</v>
      </c>
      <c r="X2808" t="s">
        <v>30832</v>
      </c>
      <c r="Y2808" t="s">
        <v>30833</v>
      </c>
      <c r="AM2808">
        <v>2</v>
      </c>
      <c r="AN2808" t="s">
        <v>30834</v>
      </c>
      <c r="AO2808" s="18">
        <v>44470</v>
      </c>
      <c r="CF2808">
        <v>0</v>
      </c>
      <c r="CG2808">
        <v>1</v>
      </c>
      <c r="CI2808" t="s">
        <v>4498</v>
      </c>
    </row>
    <row r="2809" spans="1:99" x14ac:dyDescent="0.2">
      <c r="A2809" s="21" t="s">
        <v>30835</v>
      </c>
      <c r="B2809" t="s">
        <v>30836</v>
      </c>
      <c r="H2809" t="s">
        <v>4503</v>
      </c>
      <c r="J2809" t="s">
        <v>30837</v>
      </c>
      <c r="K2809" t="s">
        <v>30838</v>
      </c>
      <c r="L2809" t="s">
        <v>30839</v>
      </c>
      <c r="M2809">
        <v>456.005</v>
      </c>
      <c r="N2809" t="s">
        <v>4484</v>
      </c>
      <c r="S2809" t="s">
        <v>4485</v>
      </c>
      <c r="T2809" t="s">
        <v>30840</v>
      </c>
      <c r="W2809" t="s">
        <v>30841</v>
      </c>
      <c r="X2809" t="s">
        <v>30842</v>
      </c>
      <c r="AM2809">
        <v>2</v>
      </c>
      <c r="AN2809" t="s">
        <v>30843</v>
      </c>
      <c r="AO2809" s="18">
        <v>44470</v>
      </c>
      <c r="CN2809" t="s">
        <v>4530</v>
      </c>
      <c r="CP2809" t="s">
        <v>10164</v>
      </c>
    </row>
    <row r="2810" spans="1:99" x14ac:dyDescent="0.2">
      <c r="A2810" s="21" t="s">
        <v>30844</v>
      </c>
      <c r="B2810" t="s">
        <v>30845</v>
      </c>
      <c r="C2810" s="16">
        <v>40909</v>
      </c>
      <c r="D2810" t="s">
        <v>4501</v>
      </c>
      <c r="E2810" t="s">
        <v>4881</v>
      </c>
      <c r="G2810" t="s">
        <v>30846</v>
      </c>
      <c r="H2810" t="s">
        <v>4503</v>
      </c>
      <c r="J2810" t="s">
        <v>896</v>
      </c>
      <c r="K2810" t="s">
        <v>30847</v>
      </c>
      <c r="L2810" t="s">
        <v>30848</v>
      </c>
      <c r="M2810">
        <v>456.14499999999998</v>
      </c>
      <c r="N2810" t="s">
        <v>4484</v>
      </c>
      <c r="O2810" s="16">
        <v>43531</v>
      </c>
      <c r="P2810" t="s">
        <v>4476</v>
      </c>
      <c r="S2810" t="s">
        <v>4485</v>
      </c>
      <c r="T2810" t="s">
        <v>30849</v>
      </c>
      <c r="U2810" t="s">
        <v>30850</v>
      </c>
      <c r="V2810" t="s">
        <v>30851</v>
      </c>
      <c r="X2810" t="s">
        <v>30852</v>
      </c>
      <c r="Y2810" t="s">
        <v>30853</v>
      </c>
      <c r="AO2810" s="18">
        <v>44470</v>
      </c>
      <c r="AQ2810" t="s">
        <v>203</v>
      </c>
      <c r="BH2810" t="s">
        <v>30854</v>
      </c>
      <c r="BI2810" t="s">
        <v>30855</v>
      </c>
      <c r="BJ2810" s="16">
        <v>43531</v>
      </c>
      <c r="BK2810" t="s">
        <v>4476</v>
      </c>
      <c r="BO2810" t="s">
        <v>5195</v>
      </c>
      <c r="CP2810" t="s">
        <v>4555</v>
      </c>
      <c r="CR2810" t="s">
        <v>30856</v>
      </c>
      <c r="CS2810" t="s">
        <v>30857</v>
      </c>
    </row>
    <row r="2811" spans="1:99" x14ac:dyDescent="0.2">
      <c r="A2811" s="21" t="s">
        <v>30858</v>
      </c>
      <c r="B2811" t="s">
        <v>30859</v>
      </c>
      <c r="C2811" s="16">
        <v>42856</v>
      </c>
      <c r="D2811" t="s">
        <v>4476</v>
      </c>
      <c r="H2811" t="s">
        <v>4503</v>
      </c>
      <c r="J2811" t="s">
        <v>29427</v>
      </c>
      <c r="K2811" t="s">
        <v>4506</v>
      </c>
      <c r="L2811" t="s">
        <v>30860</v>
      </c>
      <c r="M2811">
        <v>457.31599999999997</v>
      </c>
      <c r="N2811" t="s">
        <v>4484</v>
      </c>
      <c r="S2811" t="s">
        <v>4485</v>
      </c>
      <c r="T2811" t="s">
        <v>30861</v>
      </c>
      <c r="U2811" t="s">
        <v>30862</v>
      </c>
      <c r="W2811" t="s">
        <v>30863</v>
      </c>
      <c r="X2811" t="s">
        <v>30864</v>
      </c>
      <c r="AM2811">
        <v>2</v>
      </c>
      <c r="AN2811" t="s">
        <v>30865</v>
      </c>
      <c r="AO2811" s="18">
        <v>44470</v>
      </c>
      <c r="CP2811" t="s">
        <v>4555</v>
      </c>
    </row>
    <row r="2812" spans="1:99" x14ac:dyDescent="0.2">
      <c r="A2812" s="21" t="s">
        <v>30866</v>
      </c>
      <c r="B2812" t="s">
        <v>30867</v>
      </c>
      <c r="C2812" s="16">
        <v>40179</v>
      </c>
      <c r="D2812" t="s">
        <v>4501</v>
      </c>
      <c r="G2812" t="s">
        <v>30868</v>
      </c>
      <c r="H2812" t="s">
        <v>4503</v>
      </c>
      <c r="J2812" t="s">
        <v>7751</v>
      </c>
      <c r="K2812" t="s">
        <v>6919</v>
      </c>
      <c r="L2812" t="s">
        <v>30869</v>
      </c>
      <c r="M2812">
        <v>457.41300000000001</v>
      </c>
      <c r="N2812" t="s">
        <v>4484</v>
      </c>
      <c r="S2812" t="s">
        <v>4485</v>
      </c>
      <c r="T2812" t="s">
        <v>30870</v>
      </c>
      <c r="V2812" t="s">
        <v>30871</v>
      </c>
      <c r="W2812" t="s">
        <v>30872</v>
      </c>
      <c r="X2812" t="s">
        <v>30873</v>
      </c>
      <c r="Z2812">
        <v>11</v>
      </c>
      <c r="AM2812">
        <v>2</v>
      </c>
      <c r="AN2812" t="s">
        <v>30874</v>
      </c>
      <c r="AO2812" s="18">
        <v>44470</v>
      </c>
      <c r="CP2812" t="s">
        <v>4716</v>
      </c>
    </row>
    <row r="2813" spans="1:99" x14ac:dyDescent="0.2">
      <c r="A2813" s="21" t="s">
        <v>30875</v>
      </c>
      <c r="B2813" t="s">
        <v>30876</v>
      </c>
      <c r="C2813" s="16">
        <v>36892</v>
      </c>
      <c r="D2813" t="s">
        <v>4476</v>
      </c>
      <c r="G2813" t="s">
        <v>30877</v>
      </c>
      <c r="H2813" t="s">
        <v>4503</v>
      </c>
      <c r="J2813" t="s">
        <v>30878</v>
      </c>
      <c r="K2813" t="s">
        <v>4506</v>
      </c>
      <c r="L2813" t="s">
        <v>30879</v>
      </c>
      <c r="M2813">
        <v>457.64100000000002</v>
      </c>
      <c r="N2813" t="s">
        <v>4484</v>
      </c>
      <c r="S2813" t="s">
        <v>4485</v>
      </c>
      <c r="T2813" t="s">
        <v>30880</v>
      </c>
      <c r="U2813" t="s">
        <v>30881</v>
      </c>
      <c r="W2813" t="s">
        <v>30882</v>
      </c>
      <c r="X2813" t="s">
        <v>30883</v>
      </c>
      <c r="Y2813" t="s">
        <v>30884</v>
      </c>
      <c r="AO2813" s="18">
        <v>44470</v>
      </c>
      <c r="CP2813" t="s">
        <v>30885</v>
      </c>
    </row>
    <row r="2814" spans="1:99" x14ac:dyDescent="0.2">
      <c r="A2814" s="21" t="s">
        <v>30886</v>
      </c>
      <c r="B2814" t="s">
        <v>30887</v>
      </c>
      <c r="C2814" s="16">
        <v>43617</v>
      </c>
      <c r="D2814" t="s">
        <v>4476</v>
      </c>
      <c r="G2814" t="s">
        <v>30888</v>
      </c>
      <c r="H2814" t="s">
        <v>4503</v>
      </c>
      <c r="J2814" t="s">
        <v>30889</v>
      </c>
      <c r="K2814" t="s">
        <v>28687</v>
      </c>
      <c r="L2814" t="s">
        <v>30890</v>
      </c>
      <c r="M2814">
        <v>457.64400000000001</v>
      </c>
      <c r="N2814" t="s">
        <v>4484</v>
      </c>
      <c r="S2814" t="s">
        <v>4485</v>
      </c>
      <c r="T2814" t="s">
        <v>30891</v>
      </c>
      <c r="U2814" t="s">
        <v>30892</v>
      </c>
      <c r="V2814" t="s">
        <v>30893</v>
      </c>
      <c r="W2814" t="s">
        <v>30894</v>
      </c>
      <c r="X2814" t="s">
        <v>30895</v>
      </c>
      <c r="AM2814">
        <v>2</v>
      </c>
      <c r="AN2814" t="s">
        <v>30896</v>
      </c>
      <c r="AO2814" s="18">
        <v>44470</v>
      </c>
      <c r="CP2814" t="s">
        <v>5594</v>
      </c>
    </row>
    <row r="2815" spans="1:99" x14ac:dyDescent="0.2">
      <c r="A2815" s="21" t="s">
        <v>30897</v>
      </c>
      <c r="B2815" t="s">
        <v>30898</v>
      </c>
      <c r="C2815" s="16">
        <v>43486</v>
      </c>
      <c r="D2815" t="s">
        <v>4476</v>
      </c>
      <c r="G2815" t="s">
        <v>30899</v>
      </c>
      <c r="H2815" t="s">
        <v>4503</v>
      </c>
      <c r="J2815" t="s">
        <v>30900</v>
      </c>
      <c r="K2815" t="s">
        <v>25981</v>
      </c>
      <c r="L2815" t="s">
        <v>30901</v>
      </c>
      <c r="M2815">
        <v>457.90699999999998</v>
      </c>
      <c r="N2815" t="s">
        <v>4484</v>
      </c>
      <c r="S2815" t="s">
        <v>4485</v>
      </c>
      <c r="T2815" t="s">
        <v>30902</v>
      </c>
      <c r="W2815" t="s">
        <v>30903</v>
      </c>
      <c r="X2815" t="s">
        <v>30904</v>
      </c>
      <c r="Y2815">
        <v>5085796218</v>
      </c>
      <c r="AM2815">
        <v>1</v>
      </c>
      <c r="AN2815" t="s">
        <v>30905</v>
      </c>
      <c r="AO2815" s="18">
        <v>44470</v>
      </c>
      <c r="CP2815" t="s">
        <v>25217</v>
      </c>
    </row>
    <row r="2816" spans="1:99" x14ac:dyDescent="0.2">
      <c r="A2816" s="21" t="s">
        <v>30906</v>
      </c>
      <c r="B2816" t="s">
        <v>30907</v>
      </c>
      <c r="G2816" t="s">
        <v>30908</v>
      </c>
      <c r="H2816" t="s">
        <v>4503</v>
      </c>
      <c r="J2816" t="s">
        <v>30909</v>
      </c>
      <c r="K2816" t="s">
        <v>4506</v>
      </c>
      <c r="L2816" t="s">
        <v>30910</v>
      </c>
      <c r="M2816">
        <v>459.24799999999999</v>
      </c>
      <c r="N2816" t="s">
        <v>4484</v>
      </c>
      <c r="S2816" t="s">
        <v>4485</v>
      </c>
      <c r="T2816" t="s">
        <v>30911</v>
      </c>
      <c r="U2816" t="s">
        <v>30912</v>
      </c>
      <c r="V2816" t="s">
        <v>30913</v>
      </c>
      <c r="X2816" t="s">
        <v>30914</v>
      </c>
      <c r="Z2816">
        <v>1</v>
      </c>
      <c r="AM2816">
        <v>2</v>
      </c>
      <c r="AN2816" t="s">
        <v>30915</v>
      </c>
      <c r="AO2816" s="18">
        <v>44470</v>
      </c>
      <c r="CP2816" t="s">
        <v>4716</v>
      </c>
      <c r="CU2816">
        <v>7</v>
      </c>
    </row>
    <row r="2817" spans="1:99" x14ac:dyDescent="0.2">
      <c r="A2817" s="21" t="s">
        <v>30916</v>
      </c>
      <c r="B2817" t="s">
        <v>30917</v>
      </c>
      <c r="C2817" s="16">
        <v>42370</v>
      </c>
      <c r="D2817" t="s">
        <v>4501</v>
      </c>
      <c r="F2817" t="s">
        <v>53</v>
      </c>
      <c r="H2817" t="s">
        <v>4503</v>
      </c>
      <c r="J2817" t="s">
        <v>2378</v>
      </c>
      <c r="K2817" t="s">
        <v>4641</v>
      </c>
      <c r="L2817" t="s">
        <v>30918</v>
      </c>
      <c r="M2817">
        <v>459.613</v>
      </c>
      <c r="N2817" t="s">
        <v>4484</v>
      </c>
      <c r="S2817" t="s">
        <v>4485</v>
      </c>
      <c r="T2817" t="s">
        <v>30919</v>
      </c>
      <c r="V2817" t="s">
        <v>30920</v>
      </c>
      <c r="W2817" t="s">
        <v>30921</v>
      </c>
      <c r="X2817" t="s">
        <v>30922</v>
      </c>
      <c r="Y2817" t="s">
        <v>30923</v>
      </c>
      <c r="AM2817">
        <v>2</v>
      </c>
      <c r="AN2817" t="s">
        <v>30924</v>
      </c>
      <c r="AO2817" s="18">
        <v>44470</v>
      </c>
      <c r="CN2817" t="s">
        <v>4647</v>
      </c>
      <c r="CP2817" t="s">
        <v>4636</v>
      </c>
    </row>
    <row r="2818" spans="1:99" x14ac:dyDescent="0.2">
      <c r="A2818" s="21" t="s">
        <v>30925</v>
      </c>
      <c r="B2818" t="s">
        <v>30926</v>
      </c>
      <c r="C2818" s="16">
        <v>42856</v>
      </c>
      <c r="D2818" t="s">
        <v>4476</v>
      </c>
      <c r="G2818" t="s">
        <v>30927</v>
      </c>
      <c r="H2818" t="s">
        <v>4503</v>
      </c>
      <c r="J2818" t="s">
        <v>6025</v>
      </c>
      <c r="K2818" t="s">
        <v>30928</v>
      </c>
      <c r="L2818" t="s">
        <v>30929</v>
      </c>
      <c r="M2818">
        <v>459.91</v>
      </c>
      <c r="N2818" t="s">
        <v>4484</v>
      </c>
      <c r="S2818" t="s">
        <v>4485</v>
      </c>
      <c r="T2818" t="s">
        <v>30930</v>
      </c>
      <c r="U2818" t="s">
        <v>30931</v>
      </c>
      <c r="V2818" t="s">
        <v>30932</v>
      </c>
      <c r="X2818" t="s">
        <v>30933</v>
      </c>
      <c r="AM2818">
        <v>1</v>
      </c>
      <c r="AN2818" t="s">
        <v>30934</v>
      </c>
      <c r="AO2818" s="18">
        <v>44470</v>
      </c>
      <c r="CP2818" t="s">
        <v>4927</v>
      </c>
    </row>
    <row r="2819" spans="1:99" x14ac:dyDescent="0.2">
      <c r="A2819" s="21" t="s">
        <v>30935</v>
      </c>
      <c r="B2819" t="s">
        <v>30936</v>
      </c>
      <c r="C2819" s="16">
        <v>43678</v>
      </c>
      <c r="D2819" t="s">
        <v>4476</v>
      </c>
      <c r="G2819" t="s">
        <v>30937</v>
      </c>
      <c r="H2819" t="s">
        <v>4503</v>
      </c>
      <c r="J2819" t="s">
        <v>57</v>
      </c>
      <c r="K2819" t="s">
        <v>4506</v>
      </c>
      <c r="L2819" t="s">
        <v>30938</v>
      </c>
      <c r="M2819">
        <v>461.28500000000003</v>
      </c>
      <c r="N2819" t="s">
        <v>4484</v>
      </c>
      <c r="S2819" t="s">
        <v>4485</v>
      </c>
      <c r="T2819" t="s">
        <v>30939</v>
      </c>
      <c r="U2819" t="s">
        <v>30940</v>
      </c>
      <c r="V2819" t="s">
        <v>30941</v>
      </c>
      <c r="W2819" t="s">
        <v>30942</v>
      </c>
      <c r="X2819" t="s">
        <v>30943</v>
      </c>
      <c r="AO2819" s="18">
        <v>44470</v>
      </c>
      <c r="CP2819" t="s">
        <v>4555</v>
      </c>
    </row>
    <row r="2820" spans="1:99" x14ac:dyDescent="0.2">
      <c r="A2820" s="21" t="s">
        <v>30944</v>
      </c>
      <c r="B2820" t="s">
        <v>30945</v>
      </c>
      <c r="C2820" s="16">
        <v>41275</v>
      </c>
      <c r="D2820" t="s">
        <v>4476</v>
      </c>
      <c r="F2820" t="s">
        <v>53</v>
      </c>
      <c r="G2820" t="s">
        <v>30946</v>
      </c>
      <c r="H2820" t="s">
        <v>4503</v>
      </c>
      <c r="J2820" t="s">
        <v>30947</v>
      </c>
      <c r="K2820" t="s">
        <v>4506</v>
      </c>
      <c r="L2820" t="s">
        <v>30948</v>
      </c>
      <c r="M2820">
        <v>461.459</v>
      </c>
      <c r="N2820" t="s">
        <v>4484</v>
      </c>
      <c r="S2820" t="s">
        <v>4485</v>
      </c>
      <c r="T2820" t="s">
        <v>30949</v>
      </c>
      <c r="U2820" t="s">
        <v>30950</v>
      </c>
      <c r="X2820" t="s">
        <v>30951</v>
      </c>
      <c r="Y2820">
        <v>442071003360</v>
      </c>
      <c r="AO2820" s="18">
        <v>44470</v>
      </c>
      <c r="CP2820" t="s">
        <v>9632</v>
      </c>
      <c r="CU2820">
        <v>5</v>
      </c>
    </row>
    <row r="2821" spans="1:99" x14ac:dyDescent="0.2">
      <c r="A2821" s="21" t="s">
        <v>30952</v>
      </c>
      <c r="B2821" t="s">
        <v>30953</v>
      </c>
      <c r="C2821" s="16">
        <v>41918</v>
      </c>
      <c r="D2821" t="s">
        <v>4476</v>
      </c>
      <c r="G2821" t="s">
        <v>30954</v>
      </c>
      <c r="H2821" t="s">
        <v>4503</v>
      </c>
      <c r="J2821" t="s">
        <v>57</v>
      </c>
      <c r="K2821" t="s">
        <v>30955</v>
      </c>
      <c r="L2821" t="s">
        <v>30956</v>
      </c>
      <c r="M2821">
        <v>462.92099999999999</v>
      </c>
      <c r="N2821" t="s">
        <v>4484</v>
      </c>
      <c r="S2821" t="s">
        <v>4485</v>
      </c>
      <c r="T2821" t="s">
        <v>30957</v>
      </c>
      <c r="U2821" t="s">
        <v>30958</v>
      </c>
      <c r="V2821" t="s">
        <v>30959</v>
      </c>
      <c r="W2821" t="s">
        <v>30960</v>
      </c>
      <c r="X2821" t="s">
        <v>30961</v>
      </c>
      <c r="Y2821" t="s">
        <v>30962</v>
      </c>
      <c r="AM2821">
        <v>2</v>
      </c>
      <c r="AN2821" t="s">
        <v>30963</v>
      </c>
      <c r="AO2821" s="18">
        <v>44470</v>
      </c>
      <c r="CN2821" t="s">
        <v>4530</v>
      </c>
      <c r="CP2821" t="s">
        <v>4555</v>
      </c>
      <c r="CU2821">
        <v>7</v>
      </c>
    </row>
    <row r="2822" spans="1:99" x14ac:dyDescent="0.2">
      <c r="A2822" s="21" t="s">
        <v>30964</v>
      </c>
      <c r="B2822" t="s">
        <v>30965</v>
      </c>
      <c r="C2822" s="16">
        <v>44105</v>
      </c>
      <c r="D2822" t="s">
        <v>4476</v>
      </c>
      <c r="H2822" t="s">
        <v>4503</v>
      </c>
      <c r="J2822" t="s">
        <v>30966</v>
      </c>
      <c r="K2822" t="s">
        <v>4854</v>
      </c>
      <c r="L2822" t="s">
        <v>30967</v>
      </c>
      <c r="M2822">
        <v>463.47300000000001</v>
      </c>
      <c r="N2822" t="s">
        <v>4484</v>
      </c>
      <c r="S2822" t="s">
        <v>4485</v>
      </c>
      <c r="T2822" t="s">
        <v>30968</v>
      </c>
      <c r="U2822" t="s">
        <v>30969</v>
      </c>
      <c r="V2822" t="s">
        <v>30970</v>
      </c>
      <c r="W2822" t="s">
        <v>30971</v>
      </c>
      <c r="X2822" t="s">
        <v>30972</v>
      </c>
      <c r="Y2822" t="s">
        <v>30973</v>
      </c>
      <c r="AM2822">
        <v>1</v>
      </c>
      <c r="AN2822" t="s">
        <v>30974</v>
      </c>
      <c r="AO2822" s="18">
        <v>44470</v>
      </c>
      <c r="CN2822" t="s">
        <v>4530</v>
      </c>
      <c r="CP2822" t="s">
        <v>4716</v>
      </c>
    </row>
    <row r="2823" spans="1:99" x14ac:dyDescent="0.2">
      <c r="A2823" s="21" t="s">
        <v>30975</v>
      </c>
      <c r="B2823" t="s">
        <v>30976</v>
      </c>
      <c r="C2823" s="16">
        <v>40909</v>
      </c>
      <c r="D2823" t="s">
        <v>4501</v>
      </c>
      <c r="F2823" t="s">
        <v>77</v>
      </c>
      <c r="H2823" t="s">
        <v>4503</v>
      </c>
      <c r="J2823" t="s">
        <v>30977</v>
      </c>
      <c r="K2823" t="s">
        <v>4587</v>
      </c>
      <c r="L2823" t="s">
        <v>30978</v>
      </c>
      <c r="M2823">
        <v>464.786</v>
      </c>
      <c r="N2823" t="s">
        <v>4484</v>
      </c>
      <c r="S2823" t="s">
        <v>4485</v>
      </c>
      <c r="T2823" t="s">
        <v>30979</v>
      </c>
      <c r="U2823" t="s">
        <v>30980</v>
      </c>
      <c r="V2823" t="s">
        <v>30981</v>
      </c>
      <c r="X2823" t="s">
        <v>30982</v>
      </c>
      <c r="Y2823" t="s">
        <v>30983</v>
      </c>
      <c r="AM2823">
        <v>1</v>
      </c>
      <c r="AN2823" t="s">
        <v>30984</v>
      </c>
      <c r="AO2823" s="18">
        <v>44470</v>
      </c>
      <c r="CN2823" t="s">
        <v>5008</v>
      </c>
      <c r="CP2823" t="s">
        <v>30985</v>
      </c>
    </row>
    <row r="2824" spans="1:99" x14ac:dyDescent="0.2">
      <c r="A2824" s="21" t="s">
        <v>30986</v>
      </c>
      <c r="B2824" t="s">
        <v>30987</v>
      </c>
      <c r="C2824" s="16">
        <v>43831</v>
      </c>
      <c r="D2824" t="s">
        <v>4501</v>
      </c>
      <c r="H2824" t="s">
        <v>4503</v>
      </c>
      <c r="J2824" t="s">
        <v>30988</v>
      </c>
      <c r="K2824" t="s">
        <v>4896</v>
      </c>
      <c r="L2824" t="s">
        <v>30989</v>
      </c>
      <c r="M2824">
        <v>465.40699999999998</v>
      </c>
      <c r="N2824" t="s">
        <v>4484</v>
      </c>
      <c r="S2824" t="s">
        <v>4485</v>
      </c>
      <c r="T2824" t="s">
        <v>30990</v>
      </c>
      <c r="AM2824">
        <v>2</v>
      </c>
      <c r="AN2824" t="s">
        <v>30991</v>
      </c>
      <c r="AO2824" s="18">
        <v>44470</v>
      </c>
      <c r="CN2824" t="s">
        <v>4530</v>
      </c>
      <c r="CP2824" t="s">
        <v>8629</v>
      </c>
    </row>
    <row r="2825" spans="1:99" x14ac:dyDescent="0.2">
      <c r="A2825" s="21" t="s">
        <v>30992</v>
      </c>
      <c r="B2825" t="s">
        <v>30993</v>
      </c>
      <c r="C2825" s="16">
        <v>39448</v>
      </c>
      <c r="D2825" t="s">
        <v>4501</v>
      </c>
      <c r="F2825" t="s">
        <v>77</v>
      </c>
      <c r="G2825" t="s">
        <v>30994</v>
      </c>
      <c r="H2825" t="s">
        <v>4503</v>
      </c>
      <c r="J2825" t="s">
        <v>30995</v>
      </c>
      <c r="K2825" t="s">
        <v>4506</v>
      </c>
      <c r="L2825" t="s">
        <v>30996</v>
      </c>
      <c r="M2825">
        <v>465.99599999999998</v>
      </c>
      <c r="N2825" t="s">
        <v>4484</v>
      </c>
      <c r="S2825" t="s">
        <v>4485</v>
      </c>
      <c r="T2825" t="s">
        <v>30997</v>
      </c>
      <c r="U2825" t="s">
        <v>30998</v>
      </c>
      <c r="V2825" t="s">
        <v>30999</v>
      </c>
      <c r="X2825" t="s">
        <v>31000</v>
      </c>
      <c r="Y2825" t="s">
        <v>31001</v>
      </c>
      <c r="Z2825">
        <v>1</v>
      </c>
      <c r="AO2825" s="18">
        <v>44470</v>
      </c>
      <c r="CC2825" t="s">
        <v>4715</v>
      </c>
      <c r="CD2825">
        <v>8</v>
      </c>
      <c r="CP2825" t="s">
        <v>31002</v>
      </c>
      <c r="CU2825">
        <v>19</v>
      </c>
    </row>
    <row r="2826" spans="1:99" x14ac:dyDescent="0.2">
      <c r="A2826" s="21" t="s">
        <v>31003</v>
      </c>
      <c r="B2826" t="s">
        <v>31004</v>
      </c>
      <c r="C2826" s="16">
        <v>38322</v>
      </c>
      <c r="D2826" t="s">
        <v>4476</v>
      </c>
      <c r="F2826" t="s">
        <v>53</v>
      </c>
      <c r="G2826" t="s">
        <v>31005</v>
      </c>
      <c r="H2826" t="s">
        <v>4503</v>
      </c>
      <c r="J2826" t="s">
        <v>492</v>
      </c>
      <c r="K2826" t="s">
        <v>4506</v>
      </c>
      <c r="L2826" t="s">
        <v>31006</v>
      </c>
      <c r="M2826">
        <v>466.666</v>
      </c>
      <c r="N2826" t="s">
        <v>4484</v>
      </c>
      <c r="S2826" t="s">
        <v>4485</v>
      </c>
      <c r="T2826" t="s">
        <v>31007</v>
      </c>
      <c r="U2826" t="s">
        <v>31008</v>
      </c>
      <c r="V2826" t="s">
        <v>31009</v>
      </c>
      <c r="W2826" t="s">
        <v>31010</v>
      </c>
      <c r="X2826" t="s">
        <v>31011</v>
      </c>
      <c r="AM2826">
        <v>1</v>
      </c>
      <c r="AN2826" t="s">
        <v>31012</v>
      </c>
      <c r="AO2826" s="18">
        <v>44470</v>
      </c>
      <c r="CP2826" t="s">
        <v>4555</v>
      </c>
      <c r="CU2826">
        <v>5</v>
      </c>
    </row>
    <row r="2827" spans="1:99" x14ac:dyDescent="0.2">
      <c r="A2827" s="21" t="s">
        <v>31013</v>
      </c>
      <c r="B2827" t="s">
        <v>31014</v>
      </c>
      <c r="C2827" s="16">
        <v>43502</v>
      </c>
      <c r="D2827" t="s">
        <v>4476</v>
      </c>
      <c r="G2827" t="s">
        <v>31015</v>
      </c>
      <c r="H2827" t="s">
        <v>4503</v>
      </c>
      <c r="J2827" t="s">
        <v>57</v>
      </c>
      <c r="K2827" t="s">
        <v>31016</v>
      </c>
      <c r="L2827" t="s">
        <v>31017</v>
      </c>
      <c r="M2827">
        <v>466.73899999999998</v>
      </c>
      <c r="N2827" t="s">
        <v>4484</v>
      </c>
      <c r="S2827" t="s">
        <v>4485</v>
      </c>
      <c r="T2827" t="s">
        <v>31018</v>
      </c>
      <c r="U2827" t="s">
        <v>31019</v>
      </c>
      <c r="W2827" t="s">
        <v>31020</v>
      </c>
      <c r="X2827" t="s">
        <v>31021</v>
      </c>
      <c r="AM2827">
        <v>2</v>
      </c>
      <c r="AN2827" t="s">
        <v>31022</v>
      </c>
      <c r="AO2827" s="18">
        <v>44470</v>
      </c>
      <c r="CN2827" t="s">
        <v>4530</v>
      </c>
      <c r="CP2827" t="s">
        <v>4555</v>
      </c>
    </row>
    <row r="2828" spans="1:99" x14ac:dyDescent="0.2">
      <c r="A2828" s="21" t="s">
        <v>31023</v>
      </c>
      <c r="B2828" t="s">
        <v>31024</v>
      </c>
      <c r="C2828" s="16">
        <v>41640</v>
      </c>
      <c r="D2828" t="s">
        <v>4501</v>
      </c>
      <c r="F2828" t="s">
        <v>53</v>
      </c>
      <c r="G2828" t="s">
        <v>31025</v>
      </c>
      <c r="H2828" t="s">
        <v>4503</v>
      </c>
      <c r="J2828" t="s">
        <v>379</v>
      </c>
      <c r="K2828" t="s">
        <v>31026</v>
      </c>
      <c r="L2828" t="s">
        <v>31027</v>
      </c>
      <c r="M2828">
        <v>467.63400000000001</v>
      </c>
      <c r="N2828" t="s">
        <v>4484</v>
      </c>
      <c r="S2828" t="s">
        <v>4485</v>
      </c>
      <c r="T2828" t="s">
        <v>31028</v>
      </c>
      <c r="U2828" t="s">
        <v>31029</v>
      </c>
      <c r="V2828" t="s">
        <v>31030</v>
      </c>
      <c r="W2828" t="s">
        <v>31031</v>
      </c>
      <c r="X2828" t="s">
        <v>31032</v>
      </c>
      <c r="Y2828">
        <v>358405776464</v>
      </c>
      <c r="Z2828">
        <v>2</v>
      </c>
      <c r="AM2828">
        <v>3</v>
      </c>
      <c r="AN2828" t="s">
        <v>31033</v>
      </c>
      <c r="AO2828" s="18">
        <v>44470</v>
      </c>
      <c r="CF2828">
        <v>0</v>
      </c>
      <c r="CG2828">
        <v>1</v>
      </c>
      <c r="CI2828" t="s">
        <v>4498</v>
      </c>
    </row>
    <row r="2829" spans="1:99" x14ac:dyDescent="0.2">
      <c r="A2829" s="21" t="s">
        <v>31034</v>
      </c>
      <c r="B2829" t="s">
        <v>31035</v>
      </c>
      <c r="C2829" s="16">
        <v>40940</v>
      </c>
      <c r="D2829" t="s">
        <v>4476</v>
      </c>
      <c r="G2829" t="s">
        <v>31036</v>
      </c>
      <c r="H2829" t="s">
        <v>4503</v>
      </c>
      <c r="J2829" t="s">
        <v>896</v>
      </c>
      <c r="K2829" t="s">
        <v>4808</v>
      </c>
      <c r="L2829" t="s">
        <v>31037</v>
      </c>
      <c r="M2829">
        <v>470.262</v>
      </c>
      <c r="N2829" t="s">
        <v>4484</v>
      </c>
      <c r="S2829" t="s">
        <v>4485</v>
      </c>
      <c r="T2829" t="s">
        <v>31038</v>
      </c>
      <c r="U2829" t="s">
        <v>31039</v>
      </c>
      <c r="V2829" t="s">
        <v>31040</v>
      </c>
      <c r="X2829" t="s">
        <v>31041</v>
      </c>
      <c r="AO2829" s="18">
        <v>44470</v>
      </c>
      <c r="CP2829" t="s">
        <v>4555</v>
      </c>
    </row>
    <row r="2830" spans="1:99" x14ac:dyDescent="0.2">
      <c r="A2830" s="21" t="s">
        <v>31042</v>
      </c>
      <c r="B2830" t="s">
        <v>31043</v>
      </c>
      <c r="C2830" s="16">
        <v>43883</v>
      </c>
      <c r="D2830" t="s">
        <v>4476</v>
      </c>
      <c r="G2830" t="s">
        <v>31044</v>
      </c>
      <c r="H2830" t="s">
        <v>4503</v>
      </c>
      <c r="J2830" t="s">
        <v>135</v>
      </c>
      <c r="K2830" t="s">
        <v>4506</v>
      </c>
      <c r="L2830" t="s">
        <v>31045</v>
      </c>
      <c r="M2830">
        <v>470.68</v>
      </c>
      <c r="N2830" t="s">
        <v>4484</v>
      </c>
      <c r="S2830" t="s">
        <v>4485</v>
      </c>
      <c r="T2830" t="s">
        <v>31046</v>
      </c>
      <c r="U2830" t="s">
        <v>31047</v>
      </c>
      <c r="V2830" t="s">
        <v>31048</v>
      </c>
      <c r="W2830" t="s">
        <v>31049</v>
      </c>
      <c r="X2830" t="s">
        <v>31050</v>
      </c>
      <c r="Y2830" t="s">
        <v>31051</v>
      </c>
      <c r="AM2830">
        <v>2</v>
      </c>
      <c r="AN2830" t="s">
        <v>31052</v>
      </c>
      <c r="AO2830" s="18">
        <v>44470</v>
      </c>
      <c r="CP2830" t="s">
        <v>4555</v>
      </c>
    </row>
    <row r="2831" spans="1:99" x14ac:dyDescent="0.2">
      <c r="A2831" s="21" t="s">
        <v>31053</v>
      </c>
      <c r="B2831" t="s">
        <v>31054</v>
      </c>
      <c r="C2831" s="16">
        <v>43835</v>
      </c>
      <c r="D2831" t="s">
        <v>4476</v>
      </c>
      <c r="H2831" t="s">
        <v>4503</v>
      </c>
      <c r="J2831" t="s">
        <v>73</v>
      </c>
      <c r="K2831" t="s">
        <v>4506</v>
      </c>
      <c r="L2831" t="s">
        <v>31055</v>
      </c>
      <c r="M2831">
        <v>473.30200000000002</v>
      </c>
      <c r="N2831" t="s">
        <v>4484</v>
      </c>
      <c r="S2831" t="s">
        <v>4485</v>
      </c>
      <c r="T2831" t="s">
        <v>31056</v>
      </c>
      <c r="W2831" t="s">
        <v>31057</v>
      </c>
      <c r="AO2831" s="18">
        <v>44470</v>
      </c>
      <c r="CP2831" t="s">
        <v>4555</v>
      </c>
    </row>
    <row r="2832" spans="1:99" x14ac:dyDescent="0.2">
      <c r="A2832" s="21" t="s">
        <v>31058</v>
      </c>
      <c r="B2832" t="s">
        <v>31059</v>
      </c>
      <c r="C2832" s="16">
        <v>43005</v>
      </c>
      <c r="D2832" t="s">
        <v>4476</v>
      </c>
      <c r="G2832" t="s">
        <v>31060</v>
      </c>
      <c r="H2832" t="s">
        <v>4503</v>
      </c>
      <c r="J2832" t="s">
        <v>135</v>
      </c>
      <c r="K2832" t="s">
        <v>31061</v>
      </c>
      <c r="L2832" t="s">
        <v>31062</v>
      </c>
      <c r="M2832">
        <v>474.25799999999998</v>
      </c>
      <c r="N2832" t="s">
        <v>4484</v>
      </c>
      <c r="S2832" t="s">
        <v>4485</v>
      </c>
      <c r="T2832" t="s">
        <v>31063</v>
      </c>
      <c r="U2832" t="s">
        <v>31064</v>
      </c>
      <c r="V2832" t="s">
        <v>31065</v>
      </c>
      <c r="W2832" t="s">
        <v>31066</v>
      </c>
      <c r="X2832" t="s">
        <v>31067</v>
      </c>
      <c r="Y2832" t="s">
        <v>31068</v>
      </c>
      <c r="AM2832">
        <v>1</v>
      </c>
      <c r="AN2832" t="s">
        <v>31069</v>
      </c>
      <c r="AO2832" s="18">
        <v>44470</v>
      </c>
      <c r="CN2832" t="s">
        <v>4530</v>
      </c>
      <c r="CP2832" t="s">
        <v>4555</v>
      </c>
    </row>
    <row r="2833" spans="1:99" x14ac:dyDescent="0.2">
      <c r="A2833" s="21" t="s">
        <v>31070</v>
      </c>
      <c r="B2833" t="s">
        <v>31071</v>
      </c>
      <c r="C2833" s="16">
        <v>42370</v>
      </c>
      <c r="D2833" t="s">
        <v>4501</v>
      </c>
      <c r="G2833" t="s">
        <v>31072</v>
      </c>
      <c r="H2833" t="s">
        <v>4503</v>
      </c>
      <c r="J2833" t="s">
        <v>31073</v>
      </c>
      <c r="K2833" t="s">
        <v>4506</v>
      </c>
      <c r="L2833" t="s">
        <v>31074</v>
      </c>
      <c r="M2833">
        <v>474.392</v>
      </c>
      <c r="N2833" t="s">
        <v>4484</v>
      </c>
      <c r="S2833" t="s">
        <v>4485</v>
      </c>
      <c r="T2833" t="s">
        <v>31075</v>
      </c>
      <c r="U2833" t="s">
        <v>31076</v>
      </c>
      <c r="W2833" t="s">
        <v>31077</v>
      </c>
      <c r="X2833" t="s">
        <v>31078</v>
      </c>
      <c r="AM2833">
        <v>3</v>
      </c>
      <c r="AN2833" t="s">
        <v>31079</v>
      </c>
      <c r="AO2833" s="18">
        <v>44470</v>
      </c>
      <c r="CP2833" t="s">
        <v>5594</v>
      </c>
    </row>
    <row r="2834" spans="1:99" x14ac:dyDescent="0.2">
      <c r="A2834" s="21" t="s">
        <v>31080</v>
      </c>
      <c r="B2834" t="s">
        <v>31081</v>
      </c>
      <c r="C2834" s="16">
        <v>41275</v>
      </c>
      <c r="D2834" t="s">
        <v>4501</v>
      </c>
      <c r="E2834" t="s">
        <v>4881</v>
      </c>
      <c r="G2834" t="s">
        <v>31082</v>
      </c>
    </row>
    <row r="2835" spans="1:99" x14ac:dyDescent="0.2">
      <c r="A2835" s="21" t="s">
        <v>31083</v>
      </c>
      <c r="B2835" t="s">
        <v>31084</v>
      </c>
      <c r="C2835" s="16">
        <v>41913</v>
      </c>
      <c r="D2835" t="s">
        <v>4476</v>
      </c>
      <c r="F2835" t="s">
        <v>53</v>
      </c>
      <c r="G2835" t="s">
        <v>31085</v>
      </c>
      <c r="H2835" t="s">
        <v>4503</v>
      </c>
      <c r="J2835" t="s">
        <v>4114</v>
      </c>
      <c r="K2835" t="s">
        <v>4506</v>
      </c>
      <c r="L2835" t="s">
        <v>31086</v>
      </c>
      <c r="M2835">
        <v>475.65499999999997</v>
      </c>
      <c r="N2835" t="s">
        <v>4484</v>
      </c>
      <c r="S2835" t="s">
        <v>4485</v>
      </c>
      <c r="T2835" t="s">
        <v>31087</v>
      </c>
      <c r="U2835" t="s">
        <v>31088</v>
      </c>
      <c r="V2835" t="s">
        <v>31089</v>
      </c>
      <c r="W2835" t="s">
        <v>31090</v>
      </c>
      <c r="X2835" t="s">
        <v>31091</v>
      </c>
      <c r="AM2835">
        <v>1</v>
      </c>
      <c r="AN2835" t="s">
        <v>31092</v>
      </c>
      <c r="AO2835" s="18">
        <v>44470</v>
      </c>
      <c r="CP2835" t="s">
        <v>6087</v>
      </c>
      <c r="CU2835">
        <v>16</v>
      </c>
    </row>
    <row r="2836" spans="1:99" x14ac:dyDescent="0.2">
      <c r="A2836" s="21" t="s">
        <v>31093</v>
      </c>
      <c r="B2836" t="s">
        <v>31094</v>
      </c>
      <c r="C2836" s="16">
        <v>42736</v>
      </c>
      <c r="D2836" t="s">
        <v>4501</v>
      </c>
      <c r="G2836" t="s">
        <v>31095</v>
      </c>
      <c r="H2836" t="s">
        <v>4503</v>
      </c>
      <c r="J2836" t="s">
        <v>31096</v>
      </c>
      <c r="K2836" t="s">
        <v>9674</v>
      </c>
      <c r="L2836" t="s">
        <v>31097</v>
      </c>
      <c r="M2836">
        <v>475.83600000000001</v>
      </c>
      <c r="N2836" t="s">
        <v>4484</v>
      </c>
      <c r="S2836" t="s">
        <v>4485</v>
      </c>
      <c r="T2836" t="s">
        <v>31098</v>
      </c>
      <c r="U2836" t="s">
        <v>31099</v>
      </c>
      <c r="V2836" t="s">
        <v>31100</v>
      </c>
      <c r="W2836" t="s">
        <v>31101</v>
      </c>
      <c r="X2836" t="s">
        <v>31102</v>
      </c>
      <c r="AM2836">
        <v>2</v>
      </c>
      <c r="AN2836" t="s">
        <v>31103</v>
      </c>
      <c r="AO2836" s="18">
        <v>44470</v>
      </c>
      <c r="CP2836" t="s">
        <v>11045</v>
      </c>
    </row>
    <row r="2837" spans="1:99" x14ac:dyDescent="0.2">
      <c r="A2837" s="21" t="s">
        <v>31104</v>
      </c>
      <c r="B2837" t="s">
        <v>31105</v>
      </c>
      <c r="C2837" s="16">
        <v>43101</v>
      </c>
      <c r="D2837" t="s">
        <v>4501</v>
      </c>
      <c r="F2837" t="s">
        <v>77</v>
      </c>
      <c r="H2837" t="s">
        <v>4503</v>
      </c>
      <c r="J2837" t="s">
        <v>1264</v>
      </c>
      <c r="K2837" t="s">
        <v>4506</v>
      </c>
      <c r="L2837" t="s">
        <v>31106</v>
      </c>
      <c r="M2837">
        <v>476.47</v>
      </c>
      <c r="N2837" t="s">
        <v>4484</v>
      </c>
      <c r="S2837" t="s">
        <v>4485</v>
      </c>
      <c r="T2837" t="s">
        <v>31107</v>
      </c>
      <c r="U2837" t="s">
        <v>31108</v>
      </c>
      <c r="W2837" t="s">
        <v>31109</v>
      </c>
      <c r="X2837" t="s">
        <v>31110</v>
      </c>
      <c r="AO2837" s="18">
        <v>44470</v>
      </c>
      <c r="CP2837" t="s">
        <v>4739</v>
      </c>
    </row>
    <row r="2838" spans="1:99" x14ac:dyDescent="0.2">
      <c r="A2838" s="21" t="s">
        <v>31111</v>
      </c>
      <c r="B2838" t="s">
        <v>31112</v>
      </c>
      <c r="C2838" s="16">
        <v>40913</v>
      </c>
      <c r="D2838" t="s">
        <v>4476</v>
      </c>
      <c r="H2838" t="s">
        <v>4503</v>
      </c>
      <c r="J2838" t="s">
        <v>26135</v>
      </c>
      <c r="K2838" t="s">
        <v>4482</v>
      </c>
      <c r="L2838" t="s">
        <v>31113</v>
      </c>
      <c r="M2838">
        <v>478.95100000000002</v>
      </c>
      <c r="N2838" t="s">
        <v>4484</v>
      </c>
      <c r="S2838" t="s">
        <v>4485</v>
      </c>
      <c r="T2838" t="s">
        <v>31114</v>
      </c>
      <c r="U2838" t="s">
        <v>31115</v>
      </c>
      <c r="W2838" t="s">
        <v>31116</v>
      </c>
      <c r="X2838" t="s">
        <v>31117</v>
      </c>
      <c r="Y2838">
        <v>609753535</v>
      </c>
      <c r="Z2838">
        <v>9</v>
      </c>
      <c r="AO2838" s="18">
        <v>44470</v>
      </c>
      <c r="CN2838" t="s">
        <v>4530</v>
      </c>
      <c r="CP2838" t="s">
        <v>6484</v>
      </c>
      <c r="CU2838">
        <v>14</v>
      </c>
    </row>
    <row r="2839" spans="1:99" x14ac:dyDescent="0.2">
      <c r="A2839" s="21" t="s">
        <v>31118</v>
      </c>
      <c r="B2839" t="s">
        <v>31119</v>
      </c>
      <c r="F2839" t="s">
        <v>53</v>
      </c>
      <c r="G2839" t="s">
        <v>31120</v>
      </c>
      <c r="H2839" t="s">
        <v>4503</v>
      </c>
      <c r="J2839" t="s">
        <v>29251</v>
      </c>
      <c r="K2839" t="s">
        <v>4696</v>
      </c>
      <c r="L2839" t="s">
        <v>31121</v>
      </c>
      <c r="M2839">
        <v>481.12599999999998</v>
      </c>
      <c r="N2839" t="s">
        <v>4484</v>
      </c>
      <c r="S2839" t="s">
        <v>4485</v>
      </c>
      <c r="T2839" t="s">
        <v>31122</v>
      </c>
      <c r="U2839" t="s">
        <v>31123</v>
      </c>
      <c r="V2839" t="s">
        <v>31124</v>
      </c>
      <c r="W2839" t="s">
        <v>31125</v>
      </c>
      <c r="X2839" t="s">
        <v>31126</v>
      </c>
      <c r="AO2839" s="18">
        <v>44470</v>
      </c>
      <c r="CN2839" t="s">
        <v>4530</v>
      </c>
      <c r="CP2839" t="s">
        <v>4739</v>
      </c>
    </row>
    <row r="2840" spans="1:99" x14ac:dyDescent="0.2">
      <c r="A2840" s="21" t="s">
        <v>31127</v>
      </c>
      <c r="B2840" t="s">
        <v>31128</v>
      </c>
      <c r="C2840" s="16">
        <v>42370</v>
      </c>
      <c r="D2840" t="s">
        <v>4476</v>
      </c>
      <c r="G2840" t="s">
        <v>31129</v>
      </c>
      <c r="H2840" t="s">
        <v>4503</v>
      </c>
      <c r="J2840" t="s">
        <v>31130</v>
      </c>
      <c r="K2840" t="s">
        <v>4506</v>
      </c>
      <c r="L2840" t="s">
        <v>31131</v>
      </c>
      <c r="M2840">
        <v>481.82900000000001</v>
      </c>
      <c r="N2840" t="s">
        <v>4484</v>
      </c>
      <c r="S2840" t="s">
        <v>4485</v>
      </c>
      <c r="T2840" t="s">
        <v>31132</v>
      </c>
      <c r="W2840" t="s">
        <v>31133</v>
      </c>
      <c r="X2840" t="s">
        <v>31134</v>
      </c>
      <c r="AO2840" s="18">
        <v>44470</v>
      </c>
      <c r="CP2840" t="s">
        <v>4969</v>
      </c>
    </row>
    <row r="2841" spans="1:99" x14ac:dyDescent="0.2">
      <c r="A2841" s="21" t="s">
        <v>31135</v>
      </c>
      <c r="B2841" t="s">
        <v>31136</v>
      </c>
      <c r="C2841" s="16">
        <v>43466</v>
      </c>
      <c r="D2841" t="s">
        <v>4501</v>
      </c>
      <c r="G2841" t="s">
        <v>31137</v>
      </c>
      <c r="H2841" t="s">
        <v>4503</v>
      </c>
      <c r="J2841" t="s">
        <v>1942</v>
      </c>
      <c r="K2841" t="s">
        <v>26276</v>
      </c>
      <c r="L2841" t="s">
        <v>31138</v>
      </c>
      <c r="M2841">
        <v>482.48</v>
      </c>
      <c r="N2841" t="s">
        <v>4484</v>
      </c>
      <c r="S2841" t="s">
        <v>4485</v>
      </c>
      <c r="T2841" t="s">
        <v>31139</v>
      </c>
      <c r="V2841" t="s">
        <v>31140</v>
      </c>
      <c r="W2841" t="s">
        <v>31141</v>
      </c>
      <c r="X2841" t="s">
        <v>31142</v>
      </c>
      <c r="AM2841">
        <v>4</v>
      </c>
      <c r="AN2841" t="s">
        <v>31143</v>
      </c>
      <c r="AO2841" s="18">
        <v>44470</v>
      </c>
      <c r="CN2841" t="s">
        <v>4530</v>
      </c>
      <c r="CP2841" t="s">
        <v>4555</v>
      </c>
    </row>
    <row r="2842" spans="1:99" x14ac:dyDescent="0.2">
      <c r="A2842" s="21" t="s">
        <v>31144</v>
      </c>
      <c r="B2842" t="s">
        <v>31145</v>
      </c>
      <c r="C2842" s="16">
        <v>41944</v>
      </c>
      <c r="D2842" t="s">
        <v>4476</v>
      </c>
      <c r="G2842" t="s">
        <v>31146</v>
      </c>
      <c r="H2842" t="s">
        <v>4503</v>
      </c>
      <c r="J2842" t="s">
        <v>31147</v>
      </c>
      <c r="K2842" t="s">
        <v>4506</v>
      </c>
      <c r="L2842" t="s">
        <v>31148</v>
      </c>
      <c r="M2842">
        <v>482.637</v>
      </c>
      <c r="N2842" t="s">
        <v>4484</v>
      </c>
      <c r="S2842" t="s">
        <v>4485</v>
      </c>
      <c r="T2842" t="s">
        <v>31149</v>
      </c>
      <c r="U2842" t="s">
        <v>31150</v>
      </c>
      <c r="W2842" t="s">
        <v>31151</v>
      </c>
      <c r="X2842" t="s">
        <v>31152</v>
      </c>
      <c r="AM2842">
        <v>4</v>
      </c>
      <c r="AN2842" t="s">
        <v>31153</v>
      </c>
      <c r="AO2842" s="18">
        <v>44470</v>
      </c>
      <c r="CF2842">
        <v>0</v>
      </c>
      <c r="CG2842">
        <v>0</v>
      </c>
      <c r="CI2842" t="s">
        <v>4594</v>
      </c>
    </row>
    <row r="2843" spans="1:99" x14ac:dyDescent="0.2">
      <c r="A2843" s="21" t="s">
        <v>31154</v>
      </c>
      <c r="B2843" t="s">
        <v>31155</v>
      </c>
      <c r="C2843" s="16">
        <v>42430</v>
      </c>
      <c r="D2843" t="s">
        <v>4476</v>
      </c>
      <c r="H2843" t="s">
        <v>4503</v>
      </c>
      <c r="J2843" t="s">
        <v>31156</v>
      </c>
      <c r="K2843" t="s">
        <v>4506</v>
      </c>
      <c r="L2843" t="s">
        <v>31157</v>
      </c>
      <c r="M2843">
        <v>482.87900000000002</v>
      </c>
      <c r="N2843" t="s">
        <v>4484</v>
      </c>
      <c r="S2843" t="s">
        <v>4485</v>
      </c>
      <c r="T2843" t="s">
        <v>31158</v>
      </c>
      <c r="W2843" t="s">
        <v>31159</v>
      </c>
      <c r="X2843" t="s">
        <v>31160</v>
      </c>
      <c r="AO2843" s="18">
        <v>44470</v>
      </c>
      <c r="CF2843">
        <v>0</v>
      </c>
      <c r="CG2843">
        <v>1</v>
      </c>
      <c r="CI2843" t="s">
        <v>31161</v>
      </c>
      <c r="CP2843" t="s">
        <v>31162</v>
      </c>
    </row>
    <row r="2844" spans="1:99" x14ac:dyDescent="0.2">
      <c r="A2844" s="21" t="s">
        <v>31163</v>
      </c>
      <c r="B2844" t="s">
        <v>31164</v>
      </c>
      <c r="C2844" s="16">
        <v>41640</v>
      </c>
      <c r="D2844" t="s">
        <v>4501</v>
      </c>
      <c r="F2844" t="s">
        <v>53</v>
      </c>
      <c r="G2844" t="s">
        <v>31165</v>
      </c>
      <c r="H2844" t="s">
        <v>4503</v>
      </c>
      <c r="J2844" t="s">
        <v>73</v>
      </c>
      <c r="K2844" t="s">
        <v>31166</v>
      </c>
      <c r="L2844" t="s">
        <v>31167</v>
      </c>
      <c r="M2844">
        <v>483.536</v>
      </c>
      <c r="N2844" t="s">
        <v>4484</v>
      </c>
      <c r="S2844" t="s">
        <v>4485</v>
      </c>
      <c r="T2844" t="s">
        <v>31168</v>
      </c>
      <c r="U2844" t="s">
        <v>31169</v>
      </c>
      <c r="V2844" t="s">
        <v>31170</v>
      </c>
      <c r="W2844" t="s">
        <v>31171</v>
      </c>
      <c r="X2844" t="s">
        <v>31172</v>
      </c>
      <c r="Y2844">
        <v>420792311352</v>
      </c>
      <c r="AM2844">
        <v>2</v>
      </c>
      <c r="AN2844" t="s">
        <v>31173</v>
      </c>
      <c r="AO2844" s="18">
        <v>44470</v>
      </c>
      <c r="CN2844" t="s">
        <v>4530</v>
      </c>
      <c r="CP2844" t="s">
        <v>4555</v>
      </c>
    </row>
    <row r="2845" spans="1:99" x14ac:dyDescent="0.2">
      <c r="A2845" s="21" t="s">
        <v>31174</v>
      </c>
      <c r="B2845" t="s">
        <v>31175</v>
      </c>
      <c r="C2845" s="16">
        <v>42711</v>
      </c>
      <c r="D2845" t="s">
        <v>4476</v>
      </c>
      <c r="H2845" t="s">
        <v>4503</v>
      </c>
      <c r="J2845" t="s">
        <v>8581</v>
      </c>
      <c r="K2845" t="s">
        <v>8031</v>
      </c>
      <c r="L2845" t="s">
        <v>31176</v>
      </c>
      <c r="M2845">
        <v>483.60300000000001</v>
      </c>
      <c r="N2845" t="s">
        <v>4484</v>
      </c>
      <c r="S2845" t="s">
        <v>4485</v>
      </c>
      <c r="T2845" t="s">
        <v>31177</v>
      </c>
      <c r="X2845" t="s">
        <v>31178</v>
      </c>
      <c r="Y2845" t="s">
        <v>31179</v>
      </c>
      <c r="AO2845" s="18">
        <v>44470</v>
      </c>
      <c r="CN2845" t="s">
        <v>4530</v>
      </c>
      <c r="CP2845" t="s">
        <v>4716</v>
      </c>
    </row>
    <row r="2846" spans="1:99" x14ac:dyDescent="0.2">
      <c r="A2846" s="21" t="s">
        <v>31180</v>
      </c>
      <c r="B2846" t="s">
        <v>31181</v>
      </c>
      <c r="F2846" t="s">
        <v>77</v>
      </c>
      <c r="H2846" t="s">
        <v>4503</v>
      </c>
      <c r="J2846" t="s">
        <v>4138</v>
      </c>
      <c r="K2846" t="s">
        <v>31182</v>
      </c>
      <c r="L2846" t="s">
        <v>31183</v>
      </c>
      <c r="M2846">
        <v>483.70800000000003</v>
      </c>
      <c r="N2846" t="s">
        <v>4484</v>
      </c>
      <c r="S2846" t="s">
        <v>4485</v>
      </c>
      <c r="T2846" t="s">
        <v>31184</v>
      </c>
      <c r="U2846" t="s">
        <v>31185</v>
      </c>
      <c r="V2846" t="s">
        <v>31186</v>
      </c>
      <c r="W2846" t="s">
        <v>31187</v>
      </c>
      <c r="X2846" t="s">
        <v>31188</v>
      </c>
      <c r="Y2846" t="s">
        <v>31189</v>
      </c>
      <c r="AO2846" s="18">
        <v>44470</v>
      </c>
      <c r="CP2846" t="s">
        <v>4555</v>
      </c>
      <c r="CU2846">
        <v>2</v>
      </c>
    </row>
    <row r="2847" spans="1:99" x14ac:dyDescent="0.2">
      <c r="A2847" s="21" t="s">
        <v>31190</v>
      </c>
      <c r="B2847" t="s">
        <v>31191</v>
      </c>
      <c r="C2847" s="16">
        <v>43161</v>
      </c>
      <c r="D2847" t="s">
        <v>4476</v>
      </c>
      <c r="G2847" t="s">
        <v>31192</v>
      </c>
      <c r="H2847" t="s">
        <v>4503</v>
      </c>
      <c r="J2847" t="s">
        <v>31193</v>
      </c>
      <c r="K2847" t="s">
        <v>26191</v>
      </c>
      <c r="L2847" t="s">
        <v>31194</v>
      </c>
      <c r="M2847">
        <v>485.09399999999999</v>
      </c>
      <c r="N2847" t="s">
        <v>4484</v>
      </c>
      <c r="S2847" t="s">
        <v>4485</v>
      </c>
      <c r="T2847" t="s">
        <v>31195</v>
      </c>
      <c r="U2847" t="s">
        <v>31196</v>
      </c>
      <c r="V2847" t="s">
        <v>31197</v>
      </c>
      <c r="W2847" t="s">
        <v>31198</v>
      </c>
      <c r="X2847" t="s">
        <v>31199</v>
      </c>
      <c r="AO2847" s="18">
        <v>44470</v>
      </c>
      <c r="CP2847" t="s">
        <v>13963</v>
      </c>
    </row>
    <row r="2848" spans="1:99" x14ac:dyDescent="0.2">
      <c r="A2848" s="21" t="s">
        <v>31200</v>
      </c>
      <c r="B2848" t="s">
        <v>31201</v>
      </c>
      <c r="C2848" s="16">
        <v>42675</v>
      </c>
      <c r="D2848" t="s">
        <v>4476</v>
      </c>
      <c r="G2848" t="s">
        <v>31202</v>
      </c>
      <c r="H2848" t="s">
        <v>4503</v>
      </c>
      <c r="J2848" t="s">
        <v>31203</v>
      </c>
      <c r="K2848" t="s">
        <v>6830</v>
      </c>
      <c r="L2848" t="s">
        <v>31204</v>
      </c>
      <c r="M2848">
        <v>485.863</v>
      </c>
      <c r="N2848" t="s">
        <v>4484</v>
      </c>
      <c r="S2848" t="s">
        <v>4485</v>
      </c>
      <c r="T2848" t="s">
        <v>31205</v>
      </c>
      <c r="W2848" t="s">
        <v>31206</v>
      </c>
      <c r="X2848" t="s">
        <v>31207</v>
      </c>
      <c r="Y2848" t="s">
        <v>31208</v>
      </c>
      <c r="AO2848" s="18">
        <v>44470</v>
      </c>
      <c r="CN2848" t="s">
        <v>4530</v>
      </c>
      <c r="CP2848" t="s">
        <v>17178</v>
      </c>
      <c r="CU2848">
        <v>4</v>
      </c>
    </row>
    <row r="2849" spans="1:99" x14ac:dyDescent="0.2">
      <c r="A2849" s="21" t="s">
        <v>31209</v>
      </c>
      <c r="B2849" t="s">
        <v>31210</v>
      </c>
      <c r="C2849" s="16">
        <v>42041</v>
      </c>
      <c r="D2849" t="s">
        <v>4476</v>
      </c>
      <c r="F2849" t="s">
        <v>77</v>
      </c>
      <c r="G2849" t="s">
        <v>31211</v>
      </c>
      <c r="H2849" t="s">
        <v>4503</v>
      </c>
      <c r="J2849" t="s">
        <v>31212</v>
      </c>
      <c r="K2849" t="s">
        <v>4506</v>
      </c>
      <c r="L2849" t="s">
        <v>31213</v>
      </c>
      <c r="M2849">
        <v>486.33699999999999</v>
      </c>
      <c r="N2849" t="s">
        <v>4484</v>
      </c>
      <c r="S2849" t="s">
        <v>4485</v>
      </c>
      <c r="T2849" t="s">
        <v>31214</v>
      </c>
      <c r="W2849" t="s">
        <v>31215</v>
      </c>
      <c r="X2849" t="s">
        <v>31216</v>
      </c>
      <c r="Y2849">
        <v>447497815515</v>
      </c>
      <c r="AO2849" s="18">
        <v>44470</v>
      </c>
      <c r="CP2849" t="s">
        <v>8198</v>
      </c>
    </row>
    <row r="2850" spans="1:99" x14ac:dyDescent="0.2">
      <c r="A2850" s="21" t="s">
        <v>31217</v>
      </c>
      <c r="B2850" t="s">
        <v>31218</v>
      </c>
      <c r="C2850" s="16">
        <v>42736</v>
      </c>
      <c r="D2850" t="s">
        <v>4501</v>
      </c>
      <c r="F2850" t="s">
        <v>53</v>
      </c>
      <c r="G2850" t="s">
        <v>31219</v>
      </c>
      <c r="H2850" t="s">
        <v>4503</v>
      </c>
      <c r="J2850" t="s">
        <v>31220</v>
      </c>
      <c r="K2850" t="s">
        <v>4587</v>
      </c>
      <c r="L2850" t="s">
        <v>31221</v>
      </c>
      <c r="M2850">
        <v>486.529</v>
      </c>
      <c r="N2850" t="s">
        <v>4484</v>
      </c>
      <c r="S2850" t="s">
        <v>4485</v>
      </c>
      <c r="T2850" t="s">
        <v>31222</v>
      </c>
      <c r="W2850" t="s">
        <v>31223</v>
      </c>
      <c r="X2850" t="s">
        <v>31224</v>
      </c>
      <c r="Y2850" t="s">
        <v>31225</v>
      </c>
      <c r="AO2850" s="18">
        <v>44470</v>
      </c>
      <c r="CN2850" t="s">
        <v>5008</v>
      </c>
      <c r="CP2850" t="s">
        <v>9632</v>
      </c>
    </row>
    <row r="2851" spans="1:99" x14ac:dyDescent="0.2">
      <c r="A2851" s="21" t="s">
        <v>31226</v>
      </c>
      <c r="B2851" t="s">
        <v>31227</v>
      </c>
      <c r="C2851" s="16">
        <v>43101</v>
      </c>
      <c r="D2851" t="s">
        <v>4501</v>
      </c>
      <c r="G2851" t="s">
        <v>31228</v>
      </c>
      <c r="H2851" t="s">
        <v>4503</v>
      </c>
      <c r="J2851" t="s">
        <v>31229</v>
      </c>
      <c r="K2851" t="s">
        <v>5586</v>
      </c>
      <c r="L2851" t="s">
        <v>31228</v>
      </c>
      <c r="M2851">
        <v>486.62599999999998</v>
      </c>
      <c r="N2851" t="s">
        <v>4484</v>
      </c>
      <c r="T2851" t="s">
        <v>31230</v>
      </c>
      <c r="U2851" t="s">
        <v>31231</v>
      </c>
      <c r="W2851" t="s">
        <v>31232</v>
      </c>
      <c r="Z2851">
        <v>3</v>
      </c>
      <c r="AM2851">
        <v>2</v>
      </c>
      <c r="AN2851" t="s">
        <v>31233</v>
      </c>
      <c r="AO2851" s="18">
        <v>44470</v>
      </c>
      <c r="CN2851" t="s">
        <v>4530</v>
      </c>
      <c r="CP2851" t="s">
        <v>25217</v>
      </c>
    </row>
    <row r="2852" spans="1:99" x14ac:dyDescent="0.2">
      <c r="A2852" s="21" t="s">
        <v>31234</v>
      </c>
      <c r="B2852" t="s">
        <v>31235</v>
      </c>
      <c r="C2852" s="16">
        <v>43525</v>
      </c>
      <c r="D2852" t="s">
        <v>4476</v>
      </c>
      <c r="G2852" t="s">
        <v>31236</v>
      </c>
      <c r="H2852" t="s">
        <v>4503</v>
      </c>
      <c r="J2852" t="s">
        <v>31237</v>
      </c>
      <c r="K2852" t="s">
        <v>6139</v>
      </c>
      <c r="L2852" t="s">
        <v>31238</v>
      </c>
      <c r="M2852">
        <v>487.47899999999998</v>
      </c>
      <c r="N2852" t="s">
        <v>4484</v>
      </c>
      <c r="S2852" t="s">
        <v>4485</v>
      </c>
      <c r="T2852" t="s">
        <v>31239</v>
      </c>
      <c r="V2852" t="s">
        <v>31240</v>
      </c>
      <c r="X2852" t="s">
        <v>31241</v>
      </c>
      <c r="AO2852" s="18">
        <v>44470</v>
      </c>
      <c r="CN2852" t="s">
        <v>4530</v>
      </c>
      <c r="CP2852" t="s">
        <v>31242</v>
      </c>
    </row>
    <row r="2853" spans="1:99" x14ac:dyDescent="0.2">
      <c r="A2853" s="21" t="s">
        <v>31243</v>
      </c>
      <c r="B2853" t="s">
        <v>31244</v>
      </c>
      <c r="C2853" s="16">
        <v>42736</v>
      </c>
      <c r="D2853" t="s">
        <v>4501</v>
      </c>
      <c r="G2853" t="s">
        <v>31245</v>
      </c>
    </row>
    <row r="2854" spans="1:99" x14ac:dyDescent="0.2">
      <c r="A2854" s="21" t="s">
        <v>31246</v>
      </c>
      <c r="B2854" t="s">
        <v>31247</v>
      </c>
      <c r="C2854" s="16">
        <v>42005</v>
      </c>
      <c r="D2854" t="s">
        <v>4501</v>
      </c>
      <c r="F2854" t="s">
        <v>53</v>
      </c>
      <c r="H2854" t="s">
        <v>4503</v>
      </c>
      <c r="J2854" t="s">
        <v>73</v>
      </c>
      <c r="K2854" t="s">
        <v>5865</v>
      </c>
      <c r="L2854" t="s">
        <v>31248</v>
      </c>
      <c r="M2854">
        <v>490.673</v>
      </c>
      <c r="N2854" t="s">
        <v>4484</v>
      </c>
      <c r="S2854" t="s">
        <v>4485</v>
      </c>
      <c r="T2854" t="s">
        <v>31249</v>
      </c>
      <c r="U2854" t="s">
        <v>31250</v>
      </c>
      <c r="V2854" t="s">
        <v>31251</v>
      </c>
      <c r="X2854" t="s">
        <v>31252</v>
      </c>
      <c r="Y2854" t="s">
        <v>31253</v>
      </c>
      <c r="Z2854">
        <v>1</v>
      </c>
      <c r="AO2854" s="18">
        <v>44470</v>
      </c>
      <c r="CN2854" t="s">
        <v>5008</v>
      </c>
      <c r="CP2854" t="s">
        <v>4555</v>
      </c>
      <c r="CU2854">
        <v>21</v>
      </c>
    </row>
    <row r="2855" spans="1:99" x14ac:dyDescent="0.2">
      <c r="A2855" s="21" t="s">
        <v>31254</v>
      </c>
      <c r="B2855" t="s">
        <v>31255</v>
      </c>
      <c r="C2855" s="16">
        <v>38718</v>
      </c>
      <c r="D2855" t="s">
        <v>4501</v>
      </c>
      <c r="F2855" t="s">
        <v>53</v>
      </c>
      <c r="G2855" t="s">
        <v>31256</v>
      </c>
      <c r="H2855" t="s">
        <v>4503</v>
      </c>
      <c r="J2855" t="s">
        <v>1992</v>
      </c>
      <c r="K2855" t="s">
        <v>31257</v>
      </c>
      <c r="L2855" t="s">
        <v>31258</v>
      </c>
      <c r="M2855">
        <v>491.839</v>
      </c>
      <c r="N2855" t="s">
        <v>4484</v>
      </c>
      <c r="S2855" t="s">
        <v>4485</v>
      </c>
      <c r="T2855" t="s">
        <v>31259</v>
      </c>
      <c r="U2855" t="s">
        <v>31260</v>
      </c>
      <c r="W2855" t="s">
        <v>31261</v>
      </c>
      <c r="X2855" t="s">
        <v>31262</v>
      </c>
      <c r="Y2855" t="s">
        <v>31263</v>
      </c>
      <c r="AM2855">
        <v>1</v>
      </c>
      <c r="AN2855" t="s">
        <v>31264</v>
      </c>
      <c r="AO2855" s="18">
        <v>44470</v>
      </c>
      <c r="CC2855" t="s">
        <v>11615</v>
      </c>
      <c r="CD2855">
        <v>5</v>
      </c>
      <c r="CP2855" t="s">
        <v>4739</v>
      </c>
    </row>
    <row r="2856" spans="1:99" x14ac:dyDescent="0.2">
      <c r="A2856" s="21" t="s">
        <v>31265</v>
      </c>
      <c r="B2856" t="s">
        <v>31266</v>
      </c>
      <c r="G2856" t="s">
        <v>31267</v>
      </c>
      <c r="H2856" t="s">
        <v>4503</v>
      </c>
      <c r="J2856" t="s">
        <v>2015</v>
      </c>
      <c r="K2856" t="s">
        <v>5500</v>
      </c>
      <c r="L2856" t="s">
        <v>31268</v>
      </c>
      <c r="M2856">
        <v>494.16199999999998</v>
      </c>
      <c r="N2856" t="s">
        <v>4484</v>
      </c>
      <c r="S2856" t="s">
        <v>4485</v>
      </c>
      <c r="T2856" t="s">
        <v>31269</v>
      </c>
      <c r="U2856" t="s">
        <v>31270</v>
      </c>
      <c r="V2856" t="s">
        <v>31271</v>
      </c>
      <c r="W2856" t="s">
        <v>31272</v>
      </c>
      <c r="Y2856" t="s">
        <v>31273</v>
      </c>
      <c r="AM2856">
        <v>2</v>
      </c>
      <c r="AN2856" t="s">
        <v>31274</v>
      </c>
      <c r="AO2856" s="18">
        <v>44470</v>
      </c>
      <c r="CN2856" t="s">
        <v>4530</v>
      </c>
      <c r="CP2856" t="s">
        <v>8746</v>
      </c>
      <c r="CU2856">
        <v>6</v>
      </c>
    </row>
    <row r="2857" spans="1:99" x14ac:dyDescent="0.2">
      <c r="A2857" s="21" t="s">
        <v>31275</v>
      </c>
      <c r="B2857" t="s">
        <v>31276</v>
      </c>
      <c r="C2857" s="16">
        <v>42319</v>
      </c>
      <c r="D2857" t="s">
        <v>4476</v>
      </c>
      <c r="G2857" t="s">
        <v>31277</v>
      </c>
      <c r="H2857" t="s">
        <v>4503</v>
      </c>
      <c r="J2857" t="s">
        <v>31278</v>
      </c>
      <c r="K2857" t="s">
        <v>4506</v>
      </c>
      <c r="L2857" t="s">
        <v>31279</v>
      </c>
      <c r="M2857">
        <v>494.74099999999999</v>
      </c>
      <c r="N2857" t="s">
        <v>4484</v>
      </c>
      <c r="S2857" t="s">
        <v>4485</v>
      </c>
      <c r="T2857" t="s">
        <v>31280</v>
      </c>
      <c r="U2857" t="s">
        <v>31281</v>
      </c>
      <c r="V2857" t="s">
        <v>31282</v>
      </c>
      <c r="W2857" t="s">
        <v>31283</v>
      </c>
      <c r="X2857" t="s">
        <v>31284</v>
      </c>
      <c r="Y2857" t="s">
        <v>31285</v>
      </c>
      <c r="Z2857">
        <v>8</v>
      </c>
      <c r="AM2857">
        <v>2</v>
      </c>
      <c r="AN2857" t="s">
        <v>31286</v>
      </c>
      <c r="AO2857" s="18">
        <v>44470</v>
      </c>
      <c r="CJ2857">
        <v>26230</v>
      </c>
      <c r="CK2857" t="s">
        <v>39</v>
      </c>
      <c r="CL2857">
        <v>26230</v>
      </c>
      <c r="CP2857" t="s">
        <v>7004</v>
      </c>
    </row>
    <row r="2858" spans="1:99" x14ac:dyDescent="0.2">
      <c r="A2858" s="21" t="s">
        <v>31287</v>
      </c>
      <c r="B2858" t="s">
        <v>31288</v>
      </c>
      <c r="C2858" s="16">
        <v>43108</v>
      </c>
      <c r="D2858" t="s">
        <v>4476</v>
      </c>
      <c r="G2858" t="s">
        <v>31289</v>
      </c>
      <c r="H2858" t="s">
        <v>4503</v>
      </c>
      <c r="J2858" t="s">
        <v>31290</v>
      </c>
      <c r="K2858" t="s">
        <v>31291</v>
      </c>
      <c r="L2858" t="s">
        <v>31292</v>
      </c>
      <c r="M2858">
        <v>495.54899999999998</v>
      </c>
      <c r="N2858" t="s">
        <v>4484</v>
      </c>
      <c r="S2858" t="s">
        <v>4485</v>
      </c>
      <c r="T2858" t="s">
        <v>31293</v>
      </c>
      <c r="W2858" t="s">
        <v>31294</v>
      </c>
      <c r="X2858" t="s">
        <v>31295</v>
      </c>
      <c r="AM2858">
        <v>4</v>
      </c>
      <c r="AN2858" t="s">
        <v>31296</v>
      </c>
      <c r="AO2858" s="18">
        <v>44470</v>
      </c>
      <c r="CN2858" t="s">
        <v>4530</v>
      </c>
      <c r="CP2858" t="s">
        <v>5245</v>
      </c>
    </row>
    <row r="2859" spans="1:99" x14ac:dyDescent="0.2">
      <c r="A2859" s="21" t="s">
        <v>31297</v>
      </c>
      <c r="B2859" t="s">
        <v>31298</v>
      </c>
      <c r="C2859" s="16">
        <v>43221</v>
      </c>
      <c r="D2859" t="s">
        <v>4476</v>
      </c>
      <c r="G2859" t="s">
        <v>31299</v>
      </c>
      <c r="H2859" t="s">
        <v>4503</v>
      </c>
      <c r="J2859" t="s">
        <v>3126</v>
      </c>
      <c r="K2859" t="s">
        <v>25042</v>
      </c>
      <c r="L2859" t="s">
        <v>31300</v>
      </c>
      <c r="M2859">
        <v>496.29199999999997</v>
      </c>
      <c r="N2859" t="s">
        <v>4484</v>
      </c>
      <c r="S2859" t="s">
        <v>4485</v>
      </c>
      <c r="T2859" t="s">
        <v>31301</v>
      </c>
      <c r="U2859" t="s">
        <v>31302</v>
      </c>
      <c r="V2859" t="s">
        <v>31303</v>
      </c>
      <c r="X2859" t="s">
        <v>31304</v>
      </c>
      <c r="AO2859" s="18">
        <v>44470</v>
      </c>
      <c r="CN2859" t="s">
        <v>4530</v>
      </c>
      <c r="CP2859" t="s">
        <v>6087</v>
      </c>
    </row>
    <row r="2860" spans="1:99" x14ac:dyDescent="0.2">
      <c r="A2860" s="21" t="s">
        <v>31305</v>
      </c>
      <c r="B2860" t="s">
        <v>31306</v>
      </c>
      <c r="G2860" t="s">
        <v>31307</v>
      </c>
      <c r="H2860" t="s">
        <v>4503</v>
      </c>
      <c r="J2860" t="s">
        <v>31308</v>
      </c>
      <c r="K2860" t="s">
        <v>5743</v>
      </c>
      <c r="L2860" t="s">
        <v>31309</v>
      </c>
      <c r="M2860">
        <v>497.00200000000001</v>
      </c>
      <c r="N2860" t="s">
        <v>4484</v>
      </c>
      <c r="S2860" t="s">
        <v>4485</v>
      </c>
      <c r="T2860" t="s">
        <v>31310</v>
      </c>
      <c r="U2860" t="s">
        <v>31311</v>
      </c>
      <c r="W2860" t="s">
        <v>31312</v>
      </c>
      <c r="X2860" t="s">
        <v>31313</v>
      </c>
      <c r="AB2860" t="s">
        <v>6854</v>
      </c>
      <c r="AC2860" t="s">
        <v>31314</v>
      </c>
      <c r="AL2860">
        <v>22</v>
      </c>
      <c r="AO2860" s="18">
        <v>44470</v>
      </c>
      <c r="CC2860" t="s">
        <v>5151</v>
      </c>
      <c r="CD2860">
        <v>1</v>
      </c>
      <c r="CN2860" t="s">
        <v>4530</v>
      </c>
      <c r="CP2860" t="s">
        <v>7876</v>
      </c>
    </row>
    <row r="2861" spans="1:99" x14ac:dyDescent="0.2">
      <c r="A2861" s="21" t="s">
        <v>31315</v>
      </c>
      <c r="B2861" t="s">
        <v>31316</v>
      </c>
      <c r="C2861" s="16">
        <v>43101</v>
      </c>
      <c r="D2861" t="s">
        <v>4501</v>
      </c>
      <c r="G2861" t="s">
        <v>31317</v>
      </c>
      <c r="H2861" t="s">
        <v>4503</v>
      </c>
      <c r="J2861" t="s">
        <v>31318</v>
      </c>
      <c r="K2861" t="s">
        <v>4482</v>
      </c>
      <c r="L2861" t="s">
        <v>31319</v>
      </c>
      <c r="M2861">
        <v>497.048</v>
      </c>
      <c r="N2861" t="s">
        <v>4484</v>
      </c>
      <c r="S2861" t="s">
        <v>4485</v>
      </c>
      <c r="T2861" t="s">
        <v>31320</v>
      </c>
      <c r="U2861" t="s">
        <v>31321</v>
      </c>
      <c r="V2861" t="s">
        <v>31322</v>
      </c>
      <c r="W2861" t="s">
        <v>31323</v>
      </c>
      <c r="X2861" t="s">
        <v>31324</v>
      </c>
      <c r="AM2861">
        <v>1</v>
      </c>
      <c r="AN2861" t="s">
        <v>31325</v>
      </c>
      <c r="AO2861" s="18">
        <v>44470</v>
      </c>
      <c r="CN2861" t="s">
        <v>4530</v>
      </c>
      <c r="CP2861" t="s">
        <v>9646</v>
      </c>
    </row>
    <row r="2862" spans="1:99" x14ac:dyDescent="0.2">
      <c r="A2862" s="21" t="s">
        <v>31326</v>
      </c>
      <c r="B2862" t="s">
        <v>31327</v>
      </c>
      <c r="C2862" s="16">
        <v>43879</v>
      </c>
      <c r="D2862" t="s">
        <v>4476</v>
      </c>
      <c r="G2862" t="s">
        <v>31328</v>
      </c>
      <c r="H2862" t="s">
        <v>4503</v>
      </c>
      <c r="J2862" t="s">
        <v>6588</v>
      </c>
      <c r="K2862" t="s">
        <v>4506</v>
      </c>
      <c r="L2862" t="s">
        <v>31329</v>
      </c>
      <c r="M2862">
        <v>497.64600000000002</v>
      </c>
      <c r="N2862" t="s">
        <v>4484</v>
      </c>
      <c r="S2862" t="s">
        <v>4485</v>
      </c>
      <c r="T2862" t="s">
        <v>31330</v>
      </c>
      <c r="W2862" t="s">
        <v>31331</v>
      </c>
      <c r="X2862" t="s">
        <v>31332</v>
      </c>
      <c r="AM2862">
        <v>1</v>
      </c>
      <c r="AN2862" t="s">
        <v>31333</v>
      </c>
      <c r="AO2862" s="18">
        <v>44470</v>
      </c>
      <c r="CP2862" t="s">
        <v>4679</v>
      </c>
    </row>
    <row r="2863" spans="1:99" x14ac:dyDescent="0.2">
      <c r="A2863" s="21" t="s">
        <v>31334</v>
      </c>
      <c r="B2863" t="s">
        <v>31335</v>
      </c>
      <c r="C2863" s="16">
        <v>43965</v>
      </c>
      <c r="D2863" t="s">
        <v>4476</v>
      </c>
      <c r="G2863" t="s">
        <v>31336</v>
      </c>
      <c r="H2863" t="s">
        <v>4503</v>
      </c>
      <c r="J2863" t="s">
        <v>31337</v>
      </c>
      <c r="K2863" t="s">
        <v>4506</v>
      </c>
      <c r="L2863" t="s">
        <v>31338</v>
      </c>
      <c r="M2863">
        <v>498.44200000000001</v>
      </c>
      <c r="N2863" t="s">
        <v>4484</v>
      </c>
      <c r="S2863" t="s">
        <v>4485</v>
      </c>
      <c r="T2863" t="s">
        <v>31339</v>
      </c>
      <c r="U2863" t="s">
        <v>31340</v>
      </c>
      <c r="V2863" t="s">
        <v>31341</v>
      </c>
      <c r="W2863" t="s">
        <v>31342</v>
      </c>
      <c r="X2863" t="s">
        <v>31343</v>
      </c>
      <c r="Y2863">
        <v>447453125592</v>
      </c>
      <c r="AO2863" s="18">
        <v>44470</v>
      </c>
      <c r="CP2863" t="s">
        <v>8877</v>
      </c>
    </row>
    <row r="2864" spans="1:99" x14ac:dyDescent="0.2">
      <c r="A2864" s="21" t="s">
        <v>31344</v>
      </c>
      <c r="B2864" t="s">
        <v>31345</v>
      </c>
      <c r="C2864" s="16">
        <v>40544</v>
      </c>
      <c r="D2864" t="s">
        <v>4501</v>
      </c>
      <c r="G2864" t="s">
        <v>31346</v>
      </c>
      <c r="H2864" t="s">
        <v>4503</v>
      </c>
      <c r="J2864" t="s">
        <v>31347</v>
      </c>
      <c r="K2864" t="s">
        <v>4506</v>
      </c>
      <c r="L2864" t="s">
        <v>31348</v>
      </c>
      <c r="M2864">
        <v>502.89600000000002</v>
      </c>
      <c r="N2864" t="s">
        <v>4484</v>
      </c>
      <c r="S2864" t="s">
        <v>4485</v>
      </c>
      <c r="T2864" t="s">
        <v>31349</v>
      </c>
      <c r="U2864" t="s">
        <v>31350</v>
      </c>
      <c r="V2864" t="s">
        <v>31351</v>
      </c>
      <c r="W2864" t="s">
        <v>31352</v>
      </c>
      <c r="X2864" t="s">
        <v>31353</v>
      </c>
      <c r="Y2864" t="s">
        <v>31354</v>
      </c>
      <c r="AO2864" s="18">
        <v>44470</v>
      </c>
      <c r="CP2864" t="s">
        <v>8198</v>
      </c>
    </row>
    <row r="2865" spans="1:99" x14ac:dyDescent="0.2">
      <c r="A2865" s="21" t="s">
        <v>31355</v>
      </c>
      <c r="B2865" t="s">
        <v>31356</v>
      </c>
      <c r="C2865" s="16">
        <v>41640</v>
      </c>
      <c r="D2865" t="s">
        <v>4501</v>
      </c>
      <c r="G2865" t="s">
        <v>31357</v>
      </c>
      <c r="H2865" t="s">
        <v>4503</v>
      </c>
      <c r="J2865" t="s">
        <v>7287</v>
      </c>
      <c r="K2865" t="s">
        <v>5500</v>
      </c>
      <c r="L2865" t="s">
        <v>31358</v>
      </c>
      <c r="M2865">
        <v>502.93400000000003</v>
      </c>
      <c r="N2865" t="s">
        <v>4484</v>
      </c>
      <c r="S2865" t="s">
        <v>4485</v>
      </c>
      <c r="T2865" t="s">
        <v>31359</v>
      </c>
      <c r="V2865" t="s">
        <v>31360</v>
      </c>
      <c r="W2865" t="s">
        <v>31361</v>
      </c>
      <c r="X2865" t="s">
        <v>31362</v>
      </c>
      <c r="Y2865" t="s">
        <v>31363</v>
      </c>
      <c r="AM2865">
        <v>3</v>
      </c>
      <c r="AN2865" t="s">
        <v>31364</v>
      </c>
      <c r="AO2865" s="18">
        <v>44470</v>
      </c>
      <c r="CN2865" t="s">
        <v>4530</v>
      </c>
      <c r="CP2865" t="s">
        <v>7876</v>
      </c>
    </row>
    <row r="2866" spans="1:99" x14ac:dyDescent="0.2">
      <c r="A2866" s="21" t="s">
        <v>31365</v>
      </c>
      <c r="B2866" t="s">
        <v>31366</v>
      </c>
      <c r="C2866" s="16">
        <v>43101</v>
      </c>
      <c r="D2866" t="s">
        <v>4501</v>
      </c>
      <c r="G2866" t="s">
        <v>31367</v>
      </c>
      <c r="H2866" t="s">
        <v>4503</v>
      </c>
      <c r="J2866" t="s">
        <v>135</v>
      </c>
      <c r="K2866" t="s">
        <v>5865</v>
      </c>
      <c r="L2866" t="s">
        <v>31367</v>
      </c>
      <c r="M2866">
        <v>502.971</v>
      </c>
      <c r="N2866" t="s">
        <v>4484</v>
      </c>
      <c r="S2866" t="s">
        <v>4485</v>
      </c>
      <c r="T2866" t="s">
        <v>31368</v>
      </c>
      <c r="U2866" t="s">
        <v>31369</v>
      </c>
      <c r="V2866" t="s">
        <v>31370</v>
      </c>
      <c r="W2866" t="s">
        <v>31371</v>
      </c>
      <c r="X2866" t="s">
        <v>31372</v>
      </c>
      <c r="Z2866">
        <v>5</v>
      </c>
      <c r="AO2866" s="18">
        <v>44470</v>
      </c>
      <c r="CN2866" t="s">
        <v>5008</v>
      </c>
      <c r="CP2866" t="s">
        <v>4555</v>
      </c>
    </row>
    <row r="2867" spans="1:99" x14ac:dyDescent="0.2">
      <c r="A2867" s="21" t="s">
        <v>31373</v>
      </c>
      <c r="B2867" t="s">
        <v>31374</v>
      </c>
      <c r="C2867" s="16">
        <v>42369</v>
      </c>
      <c r="D2867" t="s">
        <v>4476</v>
      </c>
      <c r="F2867" t="s">
        <v>53</v>
      </c>
      <c r="G2867" t="s">
        <v>31375</v>
      </c>
      <c r="H2867" t="s">
        <v>4503</v>
      </c>
      <c r="J2867" t="s">
        <v>31376</v>
      </c>
      <c r="K2867" t="s">
        <v>31377</v>
      </c>
      <c r="L2867" t="s">
        <v>31378</v>
      </c>
      <c r="M2867">
        <v>503.404</v>
      </c>
      <c r="N2867" t="s">
        <v>4484</v>
      </c>
      <c r="S2867" t="s">
        <v>4485</v>
      </c>
      <c r="T2867" t="s">
        <v>31379</v>
      </c>
      <c r="U2867" t="s">
        <v>31380</v>
      </c>
      <c r="W2867" t="s">
        <v>31381</v>
      </c>
      <c r="X2867" t="s">
        <v>31382</v>
      </c>
      <c r="Y2867">
        <v>31641023491</v>
      </c>
      <c r="AM2867">
        <v>1</v>
      </c>
      <c r="AN2867" t="s">
        <v>31383</v>
      </c>
      <c r="AO2867" s="18">
        <v>44470</v>
      </c>
      <c r="CN2867" t="s">
        <v>4530</v>
      </c>
      <c r="CP2867" t="s">
        <v>5594</v>
      </c>
    </row>
    <row r="2868" spans="1:99" x14ac:dyDescent="0.2">
      <c r="A2868" s="21" t="s">
        <v>31384</v>
      </c>
      <c r="B2868" t="s">
        <v>31385</v>
      </c>
      <c r="C2868" s="16">
        <v>42572</v>
      </c>
      <c r="D2868" t="s">
        <v>4476</v>
      </c>
      <c r="G2868" t="s">
        <v>31386</v>
      </c>
      <c r="H2868" t="s">
        <v>4503</v>
      </c>
      <c r="J2868" t="s">
        <v>31387</v>
      </c>
      <c r="K2868" t="s">
        <v>13221</v>
      </c>
      <c r="L2868" t="s">
        <v>31386</v>
      </c>
      <c r="M2868">
        <v>510.23500000000001</v>
      </c>
      <c r="N2868" t="s">
        <v>4484</v>
      </c>
      <c r="S2868" t="s">
        <v>4485</v>
      </c>
      <c r="T2868" t="s">
        <v>31388</v>
      </c>
      <c r="U2868" t="s">
        <v>31389</v>
      </c>
      <c r="V2868" t="s">
        <v>31390</v>
      </c>
      <c r="W2868" t="s">
        <v>31391</v>
      </c>
      <c r="Y2868">
        <v>447393583320</v>
      </c>
      <c r="AM2868">
        <v>1</v>
      </c>
      <c r="AN2868" t="s">
        <v>31392</v>
      </c>
      <c r="AO2868" s="18">
        <v>44470</v>
      </c>
      <c r="CP2868" t="s">
        <v>5594</v>
      </c>
    </row>
    <row r="2869" spans="1:99" x14ac:dyDescent="0.2">
      <c r="A2869" s="21" t="s">
        <v>31393</v>
      </c>
      <c r="B2869" t="s">
        <v>31394</v>
      </c>
      <c r="C2869" s="16">
        <v>43101</v>
      </c>
      <c r="D2869" t="s">
        <v>4501</v>
      </c>
      <c r="G2869" t="s">
        <v>31395</v>
      </c>
      <c r="H2869" t="s">
        <v>4503</v>
      </c>
      <c r="J2869" t="s">
        <v>3747</v>
      </c>
      <c r="K2869" t="s">
        <v>31396</v>
      </c>
      <c r="L2869" t="s">
        <v>31397</v>
      </c>
      <c r="M2869">
        <v>510.286</v>
      </c>
      <c r="N2869" t="s">
        <v>4484</v>
      </c>
      <c r="S2869" t="s">
        <v>4485</v>
      </c>
      <c r="T2869" t="s">
        <v>31398</v>
      </c>
      <c r="W2869" t="s">
        <v>31399</v>
      </c>
      <c r="X2869" t="s">
        <v>31400</v>
      </c>
      <c r="Y2869" t="s">
        <v>31401</v>
      </c>
      <c r="AM2869">
        <v>4</v>
      </c>
      <c r="AN2869" t="s">
        <v>31402</v>
      </c>
      <c r="AO2869" s="18">
        <v>44470</v>
      </c>
      <c r="CP2869" t="s">
        <v>4555</v>
      </c>
    </row>
    <row r="2870" spans="1:99" x14ac:dyDescent="0.2">
      <c r="A2870" s="21" t="s">
        <v>31403</v>
      </c>
      <c r="B2870" t="s">
        <v>31404</v>
      </c>
      <c r="C2870" s="16">
        <v>43214</v>
      </c>
      <c r="D2870" t="s">
        <v>4476</v>
      </c>
      <c r="G2870" t="s">
        <v>31405</v>
      </c>
      <c r="H2870" t="s">
        <v>4503</v>
      </c>
      <c r="J2870" t="s">
        <v>31406</v>
      </c>
      <c r="K2870" t="s">
        <v>4506</v>
      </c>
      <c r="L2870" t="s">
        <v>31407</v>
      </c>
      <c r="M2870">
        <v>510.363</v>
      </c>
      <c r="N2870" t="s">
        <v>4484</v>
      </c>
      <c r="S2870" t="s">
        <v>4485</v>
      </c>
      <c r="T2870" t="s">
        <v>31408</v>
      </c>
      <c r="U2870" t="s">
        <v>31409</v>
      </c>
      <c r="W2870" t="s">
        <v>31410</v>
      </c>
      <c r="X2870" t="s">
        <v>31411</v>
      </c>
      <c r="Y2870">
        <v>447571830118</v>
      </c>
      <c r="AM2870">
        <v>1</v>
      </c>
      <c r="AN2870" t="s">
        <v>31412</v>
      </c>
      <c r="AO2870" s="18">
        <v>44470</v>
      </c>
      <c r="CP2870" t="s">
        <v>19400</v>
      </c>
    </row>
    <row r="2871" spans="1:99" x14ac:dyDescent="0.2">
      <c r="A2871" s="21" t="s">
        <v>31413</v>
      </c>
      <c r="B2871" t="s">
        <v>31414</v>
      </c>
      <c r="C2871" s="16">
        <v>42716</v>
      </c>
      <c r="D2871" t="s">
        <v>4476</v>
      </c>
      <c r="G2871" t="s">
        <v>31415</v>
      </c>
      <c r="H2871" t="s">
        <v>4503</v>
      </c>
      <c r="J2871" t="s">
        <v>31416</v>
      </c>
      <c r="K2871" t="s">
        <v>13195</v>
      </c>
      <c r="L2871" t="s">
        <v>31417</v>
      </c>
      <c r="M2871">
        <v>511.553</v>
      </c>
      <c r="N2871" t="s">
        <v>4484</v>
      </c>
      <c r="S2871" t="s">
        <v>4485</v>
      </c>
      <c r="T2871" t="s">
        <v>31418</v>
      </c>
      <c r="U2871" t="s">
        <v>31419</v>
      </c>
      <c r="W2871" t="s">
        <v>31420</v>
      </c>
      <c r="X2871" t="s">
        <v>31421</v>
      </c>
      <c r="Y2871">
        <v>442034688338</v>
      </c>
      <c r="AM2871">
        <v>2</v>
      </c>
      <c r="AN2871" t="s">
        <v>31422</v>
      </c>
      <c r="AO2871" s="18">
        <v>44470</v>
      </c>
      <c r="CP2871" t="s">
        <v>9313</v>
      </c>
      <c r="CU2871">
        <v>15</v>
      </c>
    </row>
    <row r="2872" spans="1:99" x14ac:dyDescent="0.2">
      <c r="A2872" s="21" t="s">
        <v>31423</v>
      </c>
      <c r="B2872" t="s">
        <v>31424</v>
      </c>
      <c r="C2872" s="16">
        <v>43474</v>
      </c>
      <c r="D2872" t="s">
        <v>4476</v>
      </c>
      <c r="G2872" t="s">
        <v>31425</v>
      </c>
      <c r="H2872" t="s">
        <v>4503</v>
      </c>
      <c r="J2872" t="s">
        <v>1444</v>
      </c>
      <c r="K2872" t="s">
        <v>4706</v>
      </c>
      <c r="L2872" t="s">
        <v>31426</v>
      </c>
      <c r="M2872">
        <v>511.78100000000001</v>
      </c>
      <c r="N2872" t="s">
        <v>4484</v>
      </c>
      <c r="S2872" t="s">
        <v>4485</v>
      </c>
      <c r="T2872" t="s">
        <v>31427</v>
      </c>
      <c r="W2872" t="s">
        <v>31428</v>
      </c>
      <c r="X2872" t="s">
        <v>31429</v>
      </c>
      <c r="AM2872">
        <v>1</v>
      </c>
      <c r="AN2872" t="s">
        <v>31430</v>
      </c>
      <c r="AO2872" s="18">
        <v>44470</v>
      </c>
      <c r="CP2872" t="s">
        <v>4848</v>
      </c>
    </row>
    <row r="2873" spans="1:99" x14ac:dyDescent="0.2">
      <c r="A2873" s="21" t="s">
        <v>31431</v>
      </c>
      <c r="B2873" t="s">
        <v>31432</v>
      </c>
      <c r="C2873" s="16">
        <v>41852</v>
      </c>
      <c r="D2873" t="s">
        <v>4476</v>
      </c>
      <c r="F2873" t="s">
        <v>53</v>
      </c>
      <c r="G2873" t="s">
        <v>31433</v>
      </c>
      <c r="H2873" t="s">
        <v>4503</v>
      </c>
      <c r="J2873" t="s">
        <v>31434</v>
      </c>
      <c r="K2873" t="s">
        <v>4654</v>
      </c>
      <c r="L2873" t="s">
        <v>31435</v>
      </c>
      <c r="M2873">
        <v>511.93700000000001</v>
      </c>
      <c r="N2873" t="s">
        <v>4484</v>
      </c>
      <c r="S2873" t="s">
        <v>4485</v>
      </c>
      <c r="T2873" t="s">
        <v>31436</v>
      </c>
      <c r="U2873" t="s">
        <v>31437</v>
      </c>
      <c r="V2873" t="s">
        <v>31438</v>
      </c>
      <c r="W2873" t="s">
        <v>31439</v>
      </c>
      <c r="AM2873">
        <v>1</v>
      </c>
      <c r="AN2873" t="s">
        <v>31440</v>
      </c>
      <c r="AO2873" s="18">
        <v>44470</v>
      </c>
      <c r="CP2873" t="s">
        <v>31441</v>
      </c>
      <c r="CU2873">
        <v>3</v>
      </c>
    </row>
    <row r="2874" spans="1:99" x14ac:dyDescent="0.2">
      <c r="A2874" s="21" t="s">
        <v>31442</v>
      </c>
      <c r="B2874" t="s">
        <v>31443</v>
      </c>
      <c r="C2874" s="16">
        <v>42583</v>
      </c>
      <c r="D2874" t="s">
        <v>4546</v>
      </c>
      <c r="H2874" t="s">
        <v>4503</v>
      </c>
      <c r="J2874" t="s">
        <v>31444</v>
      </c>
      <c r="K2874" t="s">
        <v>14893</v>
      </c>
      <c r="L2874" t="s">
        <v>31445</v>
      </c>
      <c r="M2874">
        <v>513.09100000000001</v>
      </c>
      <c r="N2874" t="s">
        <v>4484</v>
      </c>
      <c r="S2874" t="s">
        <v>4485</v>
      </c>
      <c r="T2874" t="s">
        <v>31446</v>
      </c>
      <c r="U2874" t="s">
        <v>31447</v>
      </c>
      <c r="V2874" t="s">
        <v>31448</v>
      </c>
      <c r="W2874" t="s">
        <v>31449</v>
      </c>
      <c r="X2874" t="s">
        <v>31450</v>
      </c>
      <c r="AO2874" s="18">
        <v>44470</v>
      </c>
      <c r="CP2874" t="s">
        <v>6678</v>
      </c>
      <c r="CU2874">
        <v>7</v>
      </c>
    </row>
    <row r="2875" spans="1:99" x14ac:dyDescent="0.2">
      <c r="A2875" s="21" t="s">
        <v>31451</v>
      </c>
      <c r="B2875" t="s">
        <v>31452</v>
      </c>
      <c r="C2875" s="16">
        <v>43101</v>
      </c>
      <c r="D2875" t="s">
        <v>4501</v>
      </c>
      <c r="G2875" t="s">
        <v>31453</v>
      </c>
      <c r="H2875" t="s">
        <v>4503</v>
      </c>
      <c r="J2875" t="s">
        <v>31454</v>
      </c>
      <c r="K2875" t="s">
        <v>4482</v>
      </c>
      <c r="L2875" t="s">
        <v>31455</v>
      </c>
      <c r="M2875">
        <v>516.851</v>
      </c>
      <c r="N2875" t="s">
        <v>4484</v>
      </c>
      <c r="S2875" t="s">
        <v>4485</v>
      </c>
      <c r="T2875" t="s">
        <v>31456</v>
      </c>
      <c r="U2875" t="s">
        <v>31457</v>
      </c>
      <c r="W2875" t="s">
        <v>31458</v>
      </c>
      <c r="X2875" t="s">
        <v>31459</v>
      </c>
      <c r="AM2875">
        <v>3</v>
      </c>
      <c r="AN2875" t="s">
        <v>31460</v>
      </c>
      <c r="AO2875" s="18">
        <v>44470</v>
      </c>
      <c r="CC2875" t="s">
        <v>5151</v>
      </c>
      <c r="CD2875">
        <v>1</v>
      </c>
      <c r="CF2875">
        <v>0</v>
      </c>
      <c r="CG2875">
        <v>0</v>
      </c>
      <c r="CI2875" t="s">
        <v>4580</v>
      </c>
      <c r="CN2875" t="s">
        <v>4530</v>
      </c>
      <c r="CP2875" t="s">
        <v>4581</v>
      </c>
    </row>
    <row r="2876" spans="1:99" x14ac:dyDescent="0.2">
      <c r="A2876" s="21" t="s">
        <v>31461</v>
      </c>
      <c r="B2876" t="s">
        <v>31462</v>
      </c>
      <c r="C2876" s="16">
        <v>38009</v>
      </c>
      <c r="D2876" t="s">
        <v>4476</v>
      </c>
      <c r="G2876" t="s">
        <v>31463</v>
      </c>
      <c r="H2876" t="s">
        <v>4503</v>
      </c>
      <c r="J2876" t="s">
        <v>31464</v>
      </c>
      <c r="K2876" t="s">
        <v>26191</v>
      </c>
      <c r="L2876" t="s">
        <v>31465</v>
      </c>
      <c r="M2876">
        <v>517.09900000000005</v>
      </c>
      <c r="N2876" t="s">
        <v>4484</v>
      </c>
      <c r="S2876" t="s">
        <v>4485</v>
      </c>
      <c r="T2876" t="s">
        <v>31466</v>
      </c>
      <c r="U2876" t="s">
        <v>31467</v>
      </c>
      <c r="V2876" t="s">
        <v>31468</v>
      </c>
      <c r="X2876" t="s">
        <v>31469</v>
      </c>
      <c r="Z2876">
        <v>1</v>
      </c>
      <c r="AM2876">
        <v>1</v>
      </c>
      <c r="AN2876" t="s">
        <v>31470</v>
      </c>
      <c r="AO2876" s="18">
        <v>44470</v>
      </c>
      <c r="CP2876" t="s">
        <v>31471</v>
      </c>
    </row>
    <row r="2877" spans="1:99" x14ac:dyDescent="0.2">
      <c r="A2877" s="21" t="s">
        <v>31472</v>
      </c>
      <c r="B2877" t="s">
        <v>31473</v>
      </c>
      <c r="C2877" s="16">
        <v>41275</v>
      </c>
      <c r="D2877" t="s">
        <v>4501</v>
      </c>
      <c r="F2877" t="s">
        <v>77</v>
      </c>
      <c r="G2877" t="s">
        <v>31474</v>
      </c>
      <c r="H2877" t="s">
        <v>4503</v>
      </c>
      <c r="J2877" t="s">
        <v>31475</v>
      </c>
      <c r="K2877" t="s">
        <v>4506</v>
      </c>
      <c r="L2877" t="s">
        <v>31476</v>
      </c>
      <c r="M2877">
        <v>517.45699999999999</v>
      </c>
      <c r="N2877" t="s">
        <v>4484</v>
      </c>
      <c r="S2877" t="s">
        <v>4485</v>
      </c>
      <c r="T2877" t="s">
        <v>31477</v>
      </c>
      <c r="U2877" t="s">
        <v>31478</v>
      </c>
      <c r="V2877" t="s">
        <v>31479</v>
      </c>
      <c r="W2877" t="s">
        <v>31480</v>
      </c>
      <c r="X2877" t="s">
        <v>31481</v>
      </c>
      <c r="Z2877">
        <v>1</v>
      </c>
      <c r="AM2877">
        <v>2</v>
      </c>
      <c r="AN2877" t="s">
        <v>31482</v>
      </c>
      <c r="AO2877" s="18">
        <v>44470</v>
      </c>
      <c r="CP2877" t="s">
        <v>6087</v>
      </c>
      <c r="CU2877">
        <v>15</v>
      </c>
    </row>
    <row r="2878" spans="1:99" x14ac:dyDescent="0.2">
      <c r="A2878" s="21" t="s">
        <v>31483</v>
      </c>
      <c r="B2878" t="s">
        <v>31484</v>
      </c>
      <c r="C2878" s="16">
        <v>41640</v>
      </c>
      <c r="D2878" t="s">
        <v>4476</v>
      </c>
      <c r="H2878" t="s">
        <v>4503</v>
      </c>
      <c r="J2878" t="s">
        <v>31485</v>
      </c>
      <c r="K2878" t="s">
        <v>4482</v>
      </c>
      <c r="L2878" t="s">
        <v>31486</v>
      </c>
      <c r="M2878">
        <v>523.22</v>
      </c>
      <c r="N2878" t="s">
        <v>4484</v>
      </c>
      <c r="S2878" t="s">
        <v>4485</v>
      </c>
      <c r="T2878" t="s">
        <v>31487</v>
      </c>
      <c r="U2878" t="s">
        <v>31488</v>
      </c>
      <c r="V2878" t="s">
        <v>31489</v>
      </c>
      <c r="W2878" t="s">
        <v>31490</v>
      </c>
      <c r="Y2878">
        <v>330987196888</v>
      </c>
      <c r="AO2878" s="18">
        <v>44470</v>
      </c>
      <c r="CN2878" t="s">
        <v>4530</v>
      </c>
      <c r="CP2878" t="s">
        <v>31491</v>
      </c>
    </row>
    <row r="2879" spans="1:99" x14ac:dyDescent="0.2">
      <c r="A2879" s="21" t="s">
        <v>31492</v>
      </c>
      <c r="B2879" t="s">
        <v>31493</v>
      </c>
      <c r="C2879" s="16">
        <v>40909</v>
      </c>
      <c r="D2879" t="s">
        <v>4501</v>
      </c>
      <c r="F2879" t="s">
        <v>77</v>
      </c>
      <c r="H2879" t="s">
        <v>4503</v>
      </c>
      <c r="J2879" t="s">
        <v>2361</v>
      </c>
      <c r="K2879" t="s">
        <v>5865</v>
      </c>
      <c r="L2879" t="s">
        <v>31494</v>
      </c>
      <c r="M2879">
        <v>524.79100000000005</v>
      </c>
      <c r="N2879" t="s">
        <v>4484</v>
      </c>
      <c r="S2879" t="s">
        <v>4485</v>
      </c>
      <c r="T2879" t="s">
        <v>31495</v>
      </c>
      <c r="U2879" t="s">
        <v>31496</v>
      </c>
      <c r="V2879" t="s">
        <v>31497</v>
      </c>
      <c r="W2879" t="s">
        <v>31498</v>
      </c>
      <c r="X2879" t="s">
        <v>31499</v>
      </c>
      <c r="Y2879" t="s">
        <v>31500</v>
      </c>
      <c r="AO2879" s="18">
        <v>44470</v>
      </c>
      <c r="CJ2879">
        <v>32170</v>
      </c>
      <c r="CK2879" t="s">
        <v>39</v>
      </c>
      <c r="CL2879">
        <v>32170</v>
      </c>
      <c r="CN2879" t="s">
        <v>5008</v>
      </c>
      <c r="CP2879" t="s">
        <v>4555</v>
      </c>
    </row>
    <row r="2880" spans="1:99" x14ac:dyDescent="0.2">
      <c r="A2880" s="21" t="s">
        <v>31501</v>
      </c>
      <c r="B2880" t="s">
        <v>31502</v>
      </c>
      <c r="C2880" s="16">
        <v>39893</v>
      </c>
      <c r="D2880" t="s">
        <v>4476</v>
      </c>
      <c r="F2880" t="s">
        <v>77</v>
      </c>
      <c r="G2880" t="s">
        <v>31503</v>
      </c>
      <c r="H2880" t="s">
        <v>4503</v>
      </c>
      <c r="J2880" t="s">
        <v>5842</v>
      </c>
      <c r="K2880" t="s">
        <v>14893</v>
      </c>
      <c r="L2880" t="s">
        <v>31504</v>
      </c>
      <c r="M2880">
        <v>524.79499999999996</v>
      </c>
      <c r="N2880" t="s">
        <v>4484</v>
      </c>
      <c r="S2880" t="s">
        <v>4485</v>
      </c>
      <c r="T2880" t="s">
        <v>31505</v>
      </c>
      <c r="U2880" t="s">
        <v>31506</v>
      </c>
      <c r="V2880" t="s">
        <v>31507</v>
      </c>
      <c r="Y2880" t="s">
        <v>31508</v>
      </c>
      <c r="AM2880">
        <v>1</v>
      </c>
      <c r="AN2880" t="s">
        <v>31509</v>
      </c>
      <c r="AO2880" s="18">
        <v>44470</v>
      </c>
      <c r="CP2880" t="s">
        <v>4716</v>
      </c>
      <c r="CU2880">
        <v>17</v>
      </c>
    </row>
    <row r="2881" spans="1:99" x14ac:dyDescent="0.2">
      <c r="A2881" s="21" t="s">
        <v>31510</v>
      </c>
      <c r="B2881" t="s">
        <v>31511</v>
      </c>
      <c r="C2881" s="16">
        <v>41646</v>
      </c>
      <c r="D2881" t="s">
        <v>4476</v>
      </c>
      <c r="G2881" t="s">
        <v>31512</v>
      </c>
      <c r="H2881" t="s">
        <v>4503</v>
      </c>
      <c r="J2881" t="s">
        <v>73</v>
      </c>
      <c r="K2881" t="s">
        <v>4520</v>
      </c>
      <c r="L2881" t="s">
        <v>31513</v>
      </c>
      <c r="M2881">
        <v>524.93100000000004</v>
      </c>
      <c r="N2881" t="s">
        <v>4484</v>
      </c>
      <c r="S2881" t="s">
        <v>4485</v>
      </c>
      <c r="T2881" t="s">
        <v>31514</v>
      </c>
      <c r="U2881" t="s">
        <v>31515</v>
      </c>
      <c r="V2881" t="s">
        <v>31516</v>
      </c>
      <c r="X2881" t="s">
        <v>31517</v>
      </c>
      <c r="AM2881">
        <v>4</v>
      </c>
      <c r="AN2881" t="s">
        <v>31518</v>
      </c>
      <c r="AO2881" s="18">
        <v>44470</v>
      </c>
      <c r="CN2881" t="s">
        <v>4530</v>
      </c>
      <c r="CP2881" t="s">
        <v>4555</v>
      </c>
      <c r="CU2881">
        <v>12</v>
      </c>
    </row>
    <row r="2882" spans="1:99" x14ac:dyDescent="0.2">
      <c r="A2882" s="21" t="s">
        <v>31519</v>
      </c>
      <c r="B2882" t="s">
        <v>31520</v>
      </c>
      <c r="C2882" s="16">
        <v>43101</v>
      </c>
      <c r="D2882" t="s">
        <v>4501</v>
      </c>
      <c r="G2882" t="s">
        <v>31521</v>
      </c>
      <c r="H2882" t="s">
        <v>4503</v>
      </c>
      <c r="J2882" t="s">
        <v>31522</v>
      </c>
      <c r="K2882" t="s">
        <v>4506</v>
      </c>
      <c r="L2882" t="s">
        <v>31523</v>
      </c>
      <c r="M2882">
        <v>525.53399999999999</v>
      </c>
      <c r="N2882" t="s">
        <v>4484</v>
      </c>
      <c r="S2882" t="s">
        <v>4485</v>
      </c>
      <c r="T2882" t="s">
        <v>31524</v>
      </c>
      <c r="U2882" t="s">
        <v>31525</v>
      </c>
      <c r="V2882" t="s">
        <v>31526</v>
      </c>
      <c r="W2882" t="s">
        <v>31527</v>
      </c>
      <c r="X2882" t="s">
        <v>31528</v>
      </c>
      <c r="Z2882">
        <v>9</v>
      </c>
      <c r="AM2882">
        <v>2</v>
      </c>
      <c r="AN2882" t="s">
        <v>31529</v>
      </c>
      <c r="AO2882" s="18">
        <v>44470</v>
      </c>
      <c r="CP2882" t="s">
        <v>16552</v>
      </c>
    </row>
    <row r="2883" spans="1:99" x14ac:dyDescent="0.2">
      <c r="A2883" s="21" t="s">
        <v>31530</v>
      </c>
      <c r="B2883" t="s">
        <v>31531</v>
      </c>
      <c r="C2883" s="16">
        <v>43466</v>
      </c>
      <c r="D2883" t="s">
        <v>4476</v>
      </c>
      <c r="G2883" t="s">
        <v>31532</v>
      </c>
      <c r="H2883" t="s">
        <v>4503</v>
      </c>
      <c r="J2883" t="s">
        <v>14905</v>
      </c>
      <c r="K2883" t="s">
        <v>4506</v>
      </c>
      <c r="L2883" t="s">
        <v>31533</v>
      </c>
      <c r="M2883">
        <v>525.91700000000003</v>
      </c>
      <c r="N2883" t="s">
        <v>4484</v>
      </c>
      <c r="S2883" t="s">
        <v>4485</v>
      </c>
      <c r="T2883" t="s">
        <v>31534</v>
      </c>
      <c r="V2883" t="s">
        <v>31535</v>
      </c>
      <c r="X2883" t="s">
        <v>31536</v>
      </c>
      <c r="AO2883" s="18">
        <v>44470</v>
      </c>
      <c r="CP2883" t="s">
        <v>5379</v>
      </c>
    </row>
    <row r="2884" spans="1:99" x14ac:dyDescent="0.2">
      <c r="A2884" s="21" t="s">
        <v>31537</v>
      </c>
      <c r="B2884" t="s">
        <v>31538</v>
      </c>
      <c r="C2884" s="16">
        <v>41275</v>
      </c>
      <c r="D2884" t="s">
        <v>4501</v>
      </c>
      <c r="F2884" t="s">
        <v>53</v>
      </c>
      <c r="G2884" t="s">
        <v>31539</v>
      </c>
      <c r="H2884" t="s">
        <v>4503</v>
      </c>
      <c r="J2884" t="s">
        <v>9359</v>
      </c>
      <c r="K2884" t="s">
        <v>4506</v>
      </c>
      <c r="L2884" t="s">
        <v>31540</v>
      </c>
      <c r="M2884">
        <v>526.49400000000003</v>
      </c>
      <c r="N2884" t="s">
        <v>4484</v>
      </c>
      <c r="S2884" t="s">
        <v>4485</v>
      </c>
      <c r="T2884" t="s">
        <v>31541</v>
      </c>
      <c r="U2884" t="s">
        <v>31542</v>
      </c>
      <c r="V2884" t="s">
        <v>31543</v>
      </c>
      <c r="W2884" t="s">
        <v>31544</v>
      </c>
      <c r="X2884" t="s">
        <v>31545</v>
      </c>
      <c r="AO2884" s="18">
        <v>44470</v>
      </c>
      <c r="CP2884" t="s">
        <v>4555</v>
      </c>
      <c r="CU2884">
        <v>8</v>
      </c>
    </row>
    <row r="2885" spans="1:99" x14ac:dyDescent="0.2">
      <c r="A2885" s="21" t="s">
        <v>31546</v>
      </c>
      <c r="B2885" t="s">
        <v>31547</v>
      </c>
      <c r="C2885" s="16">
        <v>41640</v>
      </c>
      <c r="D2885" t="s">
        <v>4501</v>
      </c>
      <c r="F2885" t="s">
        <v>53</v>
      </c>
      <c r="G2885" t="s">
        <v>31548</v>
      </c>
      <c r="H2885" t="s">
        <v>4503</v>
      </c>
      <c r="J2885" t="s">
        <v>31549</v>
      </c>
      <c r="K2885" t="s">
        <v>31550</v>
      </c>
      <c r="L2885" t="s">
        <v>31551</v>
      </c>
      <c r="M2885">
        <v>526.79</v>
      </c>
      <c r="N2885" t="s">
        <v>4484</v>
      </c>
      <c r="S2885" t="s">
        <v>4485</v>
      </c>
      <c r="T2885" t="s">
        <v>31552</v>
      </c>
      <c r="U2885" t="s">
        <v>31553</v>
      </c>
      <c r="V2885" t="s">
        <v>31554</v>
      </c>
      <c r="W2885" t="s">
        <v>31555</v>
      </c>
      <c r="X2885" t="s">
        <v>31556</v>
      </c>
      <c r="Y2885">
        <v>41227760807</v>
      </c>
      <c r="AM2885">
        <v>1</v>
      </c>
      <c r="AN2885" t="s">
        <v>31557</v>
      </c>
      <c r="AO2885" s="18">
        <v>44470</v>
      </c>
      <c r="CF2885">
        <v>0</v>
      </c>
      <c r="CG2885">
        <v>1</v>
      </c>
      <c r="CI2885" t="s">
        <v>4580</v>
      </c>
      <c r="CP2885" t="s">
        <v>31558</v>
      </c>
    </row>
    <row r="2886" spans="1:99" x14ac:dyDescent="0.2">
      <c r="A2886" s="21" t="s">
        <v>31559</v>
      </c>
      <c r="B2886" t="s">
        <v>31560</v>
      </c>
      <c r="C2886" s="16">
        <v>42552</v>
      </c>
      <c r="D2886" t="s">
        <v>4546</v>
      </c>
      <c r="G2886" t="s">
        <v>31561</v>
      </c>
      <c r="H2886" t="s">
        <v>4503</v>
      </c>
      <c r="J2886" t="s">
        <v>31562</v>
      </c>
      <c r="K2886" t="s">
        <v>14983</v>
      </c>
      <c r="L2886" t="s">
        <v>31563</v>
      </c>
      <c r="M2886">
        <v>527.20600000000002</v>
      </c>
      <c r="N2886" t="s">
        <v>4484</v>
      </c>
      <c r="S2886" t="s">
        <v>4485</v>
      </c>
      <c r="T2886" t="s">
        <v>31564</v>
      </c>
      <c r="U2886" t="s">
        <v>31565</v>
      </c>
      <c r="V2886" t="s">
        <v>31566</v>
      </c>
      <c r="W2886" t="s">
        <v>31567</v>
      </c>
      <c r="X2886" t="s">
        <v>31568</v>
      </c>
      <c r="Y2886" t="s">
        <v>31569</v>
      </c>
      <c r="Z2886">
        <v>1</v>
      </c>
      <c r="AM2886">
        <v>1</v>
      </c>
      <c r="AN2886" t="s">
        <v>31570</v>
      </c>
      <c r="AO2886" s="18">
        <v>44470</v>
      </c>
      <c r="CC2886" t="s">
        <v>15693</v>
      </c>
      <c r="CD2886">
        <v>7</v>
      </c>
      <c r="CP2886" t="s">
        <v>7876</v>
      </c>
    </row>
    <row r="2887" spans="1:99" x14ac:dyDescent="0.2">
      <c r="A2887" s="21" t="s">
        <v>31571</v>
      </c>
      <c r="B2887" t="s">
        <v>31572</v>
      </c>
      <c r="C2887" s="16">
        <v>42736</v>
      </c>
      <c r="D2887" t="s">
        <v>4501</v>
      </c>
      <c r="G2887" t="s">
        <v>31573</v>
      </c>
      <c r="H2887" t="s">
        <v>4503</v>
      </c>
      <c r="J2887" t="s">
        <v>26885</v>
      </c>
      <c r="K2887" t="s">
        <v>31574</v>
      </c>
      <c r="L2887" t="s">
        <v>31575</v>
      </c>
      <c r="M2887">
        <v>527.65599999999995</v>
      </c>
      <c r="N2887" t="s">
        <v>4484</v>
      </c>
      <c r="S2887" t="s">
        <v>4485</v>
      </c>
      <c r="T2887" t="s">
        <v>31576</v>
      </c>
      <c r="U2887" t="s">
        <v>31577</v>
      </c>
      <c r="W2887" t="s">
        <v>31578</v>
      </c>
      <c r="X2887" t="s">
        <v>31579</v>
      </c>
      <c r="Y2887">
        <v>420774948554</v>
      </c>
      <c r="Z2887">
        <v>1</v>
      </c>
      <c r="AM2887">
        <v>1</v>
      </c>
      <c r="AN2887" t="s">
        <v>31580</v>
      </c>
      <c r="AO2887" s="18">
        <v>44470</v>
      </c>
      <c r="CN2887" t="s">
        <v>4530</v>
      </c>
      <c r="CP2887" t="s">
        <v>4728</v>
      </c>
    </row>
    <row r="2888" spans="1:99" x14ac:dyDescent="0.2">
      <c r="A2888" s="21" t="s">
        <v>31581</v>
      </c>
      <c r="B2888" t="s">
        <v>31582</v>
      </c>
      <c r="C2888" s="16">
        <v>41668</v>
      </c>
      <c r="D2888" t="s">
        <v>4476</v>
      </c>
      <c r="G2888" t="s">
        <v>31583</v>
      </c>
      <c r="H2888" t="s">
        <v>4503</v>
      </c>
      <c r="J2888" t="s">
        <v>31584</v>
      </c>
      <c r="K2888" t="s">
        <v>5500</v>
      </c>
      <c r="L2888" t="s">
        <v>31585</v>
      </c>
      <c r="M2888">
        <v>528.29300000000001</v>
      </c>
      <c r="N2888" t="s">
        <v>4484</v>
      </c>
      <c r="S2888" t="s">
        <v>4485</v>
      </c>
      <c r="T2888" t="s">
        <v>31586</v>
      </c>
      <c r="U2888" t="s">
        <v>31587</v>
      </c>
      <c r="X2888" t="s">
        <v>31588</v>
      </c>
      <c r="Z2888">
        <v>2</v>
      </c>
      <c r="AM2888">
        <v>2</v>
      </c>
      <c r="AN2888" t="s">
        <v>31589</v>
      </c>
      <c r="AO2888" s="18">
        <v>44470</v>
      </c>
      <c r="CN2888" t="s">
        <v>4530</v>
      </c>
      <c r="CP2888" t="s">
        <v>15938</v>
      </c>
    </row>
    <row r="2889" spans="1:99" x14ac:dyDescent="0.2">
      <c r="A2889" s="21" t="s">
        <v>31590</v>
      </c>
      <c r="B2889" t="s">
        <v>31591</v>
      </c>
      <c r="C2889" s="16">
        <v>42005</v>
      </c>
      <c r="D2889" t="s">
        <v>4501</v>
      </c>
      <c r="G2889" t="s">
        <v>31592</v>
      </c>
      <c r="H2889" t="s">
        <v>4503</v>
      </c>
      <c r="J2889" t="s">
        <v>31593</v>
      </c>
      <c r="K2889" t="s">
        <v>4654</v>
      </c>
      <c r="L2889" t="s">
        <v>31594</v>
      </c>
      <c r="M2889">
        <v>528.476</v>
      </c>
      <c r="N2889" t="s">
        <v>6289</v>
      </c>
      <c r="Q2889" s="16">
        <v>43191</v>
      </c>
      <c r="R2889" t="s">
        <v>4546</v>
      </c>
      <c r="S2889" t="s">
        <v>7647</v>
      </c>
      <c r="T2889" t="s">
        <v>31595</v>
      </c>
      <c r="U2889" t="s">
        <v>31596</v>
      </c>
      <c r="W2889" t="s">
        <v>31597</v>
      </c>
      <c r="X2889" t="s">
        <v>31598</v>
      </c>
      <c r="AM2889">
        <v>4</v>
      </c>
      <c r="AN2889" t="s">
        <v>31599</v>
      </c>
      <c r="AO2889" s="18">
        <v>44470</v>
      </c>
      <c r="CP2889" t="s">
        <v>20713</v>
      </c>
    </row>
    <row r="2890" spans="1:99" x14ac:dyDescent="0.2">
      <c r="A2890" s="21" t="s">
        <v>31600</v>
      </c>
      <c r="B2890" t="s">
        <v>31601</v>
      </c>
      <c r="C2890" s="16">
        <v>43009</v>
      </c>
      <c r="D2890" t="s">
        <v>4546</v>
      </c>
      <c r="G2890" t="s">
        <v>31602</v>
      </c>
      <c r="H2890" t="s">
        <v>4503</v>
      </c>
      <c r="J2890" t="s">
        <v>31603</v>
      </c>
      <c r="K2890" t="s">
        <v>4482</v>
      </c>
      <c r="L2890" t="s">
        <v>31604</v>
      </c>
      <c r="M2890">
        <v>528.56500000000005</v>
      </c>
      <c r="N2890" t="s">
        <v>4484</v>
      </c>
      <c r="S2890" t="s">
        <v>4485</v>
      </c>
      <c r="T2890" t="s">
        <v>31605</v>
      </c>
      <c r="U2890" t="s">
        <v>31606</v>
      </c>
      <c r="V2890" t="s">
        <v>31607</v>
      </c>
      <c r="W2890" t="s">
        <v>31608</v>
      </c>
      <c r="X2890" t="s">
        <v>31609</v>
      </c>
      <c r="Y2890" t="s">
        <v>31610</v>
      </c>
      <c r="Z2890">
        <v>1</v>
      </c>
      <c r="AM2890">
        <v>1</v>
      </c>
      <c r="AN2890" t="s">
        <v>31611</v>
      </c>
      <c r="AO2890" s="18">
        <v>44470</v>
      </c>
      <c r="CN2890" t="s">
        <v>4530</v>
      </c>
      <c r="CP2890" t="s">
        <v>4728</v>
      </c>
    </row>
    <row r="2891" spans="1:99" x14ac:dyDescent="0.2">
      <c r="A2891" s="21" t="s">
        <v>31612</v>
      </c>
      <c r="B2891" t="s">
        <v>31613</v>
      </c>
      <c r="C2891" s="16">
        <v>41640</v>
      </c>
      <c r="D2891" t="s">
        <v>4501</v>
      </c>
      <c r="F2891" t="s">
        <v>53</v>
      </c>
      <c r="G2891" t="s">
        <v>31614</v>
      </c>
      <c r="H2891" t="s">
        <v>4503</v>
      </c>
      <c r="J2891" t="s">
        <v>31615</v>
      </c>
      <c r="K2891" t="s">
        <v>4520</v>
      </c>
      <c r="L2891" t="s">
        <v>31616</v>
      </c>
      <c r="M2891">
        <v>528.80999999999995</v>
      </c>
      <c r="N2891" t="s">
        <v>4484</v>
      </c>
      <c r="S2891" t="s">
        <v>4485</v>
      </c>
      <c r="T2891" t="s">
        <v>31617</v>
      </c>
      <c r="W2891" t="s">
        <v>31618</v>
      </c>
      <c r="X2891" t="s">
        <v>31619</v>
      </c>
      <c r="Y2891" t="s">
        <v>31620</v>
      </c>
      <c r="AM2891">
        <v>2</v>
      </c>
      <c r="AN2891" t="s">
        <v>31621</v>
      </c>
      <c r="AO2891" s="18">
        <v>44470</v>
      </c>
      <c r="CN2891" t="s">
        <v>4530</v>
      </c>
      <c r="CP2891" t="s">
        <v>31622</v>
      </c>
    </row>
    <row r="2892" spans="1:99" x14ac:dyDescent="0.2">
      <c r="A2892" s="21" t="s">
        <v>31623</v>
      </c>
      <c r="B2892" t="s">
        <v>31624</v>
      </c>
      <c r="C2892" s="16">
        <v>42248</v>
      </c>
      <c r="D2892" t="s">
        <v>4476</v>
      </c>
      <c r="G2892" t="s">
        <v>31625</v>
      </c>
      <c r="H2892" t="s">
        <v>4503</v>
      </c>
      <c r="J2892" t="s">
        <v>31626</v>
      </c>
      <c r="K2892" t="s">
        <v>4506</v>
      </c>
      <c r="L2892" t="s">
        <v>31627</v>
      </c>
      <c r="M2892">
        <v>528.91200000000003</v>
      </c>
      <c r="N2892" t="s">
        <v>4484</v>
      </c>
      <c r="S2892" t="s">
        <v>4485</v>
      </c>
      <c r="T2892" t="s">
        <v>31628</v>
      </c>
      <c r="U2892" t="s">
        <v>31629</v>
      </c>
      <c r="V2892" t="s">
        <v>31630</v>
      </c>
      <c r="W2892" t="s">
        <v>31631</v>
      </c>
      <c r="X2892" t="s">
        <v>31632</v>
      </c>
      <c r="Y2892" t="s">
        <v>31633</v>
      </c>
      <c r="AM2892">
        <v>1</v>
      </c>
      <c r="AN2892" t="s">
        <v>31634</v>
      </c>
      <c r="AO2892" s="18">
        <v>44470</v>
      </c>
      <c r="CD2892">
        <v>1</v>
      </c>
      <c r="CP2892" t="s">
        <v>5594</v>
      </c>
    </row>
    <row r="2893" spans="1:99" x14ac:dyDescent="0.2">
      <c r="A2893" s="21" t="s">
        <v>31635</v>
      </c>
      <c r="B2893" t="s">
        <v>31636</v>
      </c>
      <c r="C2893" s="16">
        <v>43586</v>
      </c>
      <c r="D2893" t="s">
        <v>4546</v>
      </c>
      <c r="G2893" t="s">
        <v>31637</v>
      </c>
      <c r="H2893" t="s">
        <v>4503</v>
      </c>
      <c r="J2893" t="s">
        <v>31638</v>
      </c>
      <c r="K2893" t="s">
        <v>4506</v>
      </c>
      <c r="L2893" t="s">
        <v>31639</v>
      </c>
      <c r="M2893">
        <v>529.96199999999999</v>
      </c>
      <c r="N2893" t="s">
        <v>4484</v>
      </c>
      <c r="S2893" t="s">
        <v>4485</v>
      </c>
      <c r="T2893" t="s">
        <v>31640</v>
      </c>
      <c r="U2893" t="s">
        <v>31641</v>
      </c>
      <c r="V2893" t="s">
        <v>31642</v>
      </c>
      <c r="W2893" t="s">
        <v>31643</v>
      </c>
      <c r="X2893" t="s">
        <v>31644</v>
      </c>
      <c r="Z2893">
        <v>1</v>
      </c>
      <c r="AM2893">
        <v>1</v>
      </c>
      <c r="AN2893" t="s">
        <v>31645</v>
      </c>
      <c r="AO2893" s="18">
        <v>44470</v>
      </c>
      <c r="CP2893" t="s">
        <v>4581</v>
      </c>
    </row>
    <row r="2894" spans="1:99" x14ac:dyDescent="0.2">
      <c r="A2894" s="21" t="s">
        <v>31646</v>
      </c>
      <c r="B2894" t="s">
        <v>31647</v>
      </c>
      <c r="C2894" s="16">
        <v>42370</v>
      </c>
      <c r="D2894" t="s">
        <v>4501</v>
      </c>
      <c r="G2894" t="s">
        <v>31648</v>
      </c>
      <c r="H2894" t="s">
        <v>4503</v>
      </c>
      <c r="J2894" t="s">
        <v>3111</v>
      </c>
      <c r="K2894" t="s">
        <v>4506</v>
      </c>
      <c r="L2894" t="s">
        <v>31649</v>
      </c>
      <c r="M2894">
        <v>530.13599999999997</v>
      </c>
      <c r="N2894" t="s">
        <v>4484</v>
      </c>
      <c r="S2894" t="s">
        <v>4485</v>
      </c>
      <c r="T2894" t="s">
        <v>31650</v>
      </c>
      <c r="U2894" t="s">
        <v>31651</v>
      </c>
      <c r="V2894" t="s">
        <v>31652</v>
      </c>
      <c r="W2894" t="s">
        <v>31653</v>
      </c>
      <c r="X2894" t="s">
        <v>31654</v>
      </c>
      <c r="AM2894">
        <v>2</v>
      </c>
      <c r="AN2894" t="s">
        <v>31655</v>
      </c>
      <c r="AO2894" s="18">
        <v>44470</v>
      </c>
      <c r="CP2894" t="s">
        <v>4555</v>
      </c>
    </row>
    <row r="2895" spans="1:99" x14ac:dyDescent="0.2">
      <c r="A2895" s="21" t="s">
        <v>31656</v>
      </c>
      <c r="B2895" t="s">
        <v>31657</v>
      </c>
      <c r="C2895" s="16">
        <v>42736</v>
      </c>
      <c r="D2895" t="s">
        <v>4476</v>
      </c>
      <c r="H2895" t="s">
        <v>4503</v>
      </c>
      <c r="J2895" t="s">
        <v>135</v>
      </c>
      <c r="K2895" t="s">
        <v>4768</v>
      </c>
      <c r="L2895" t="s">
        <v>31658</v>
      </c>
      <c r="M2895">
        <v>530.66600000000005</v>
      </c>
      <c r="N2895" t="s">
        <v>4484</v>
      </c>
      <c r="S2895" t="s">
        <v>4485</v>
      </c>
      <c r="T2895" t="s">
        <v>31659</v>
      </c>
      <c r="U2895" t="s">
        <v>31660</v>
      </c>
      <c r="W2895" t="s">
        <v>31661</v>
      </c>
      <c r="X2895" t="s">
        <v>31662</v>
      </c>
      <c r="AO2895" s="18">
        <v>44470</v>
      </c>
      <c r="CN2895" t="s">
        <v>4530</v>
      </c>
      <c r="CP2895" t="s">
        <v>4555</v>
      </c>
    </row>
    <row r="2896" spans="1:99" x14ac:dyDescent="0.2">
      <c r="A2896" s="21" t="s">
        <v>31663</v>
      </c>
      <c r="B2896" t="s">
        <v>31664</v>
      </c>
      <c r="C2896" s="16">
        <v>42005</v>
      </c>
      <c r="D2896" t="s">
        <v>4476</v>
      </c>
      <c r="H2896" t="s">
        <v>4503</v>
      </c>
      <c r="J2896" t="s">
        <v>4570</v>
      </c>
      <c r="K2896" t="s">
        <v>4506</v>
      </c>
      <c r="L2896" t="s">
        <v>31665</v>
      </c>
      <c r="M2896">
        <v>531.75300000000004</v>
      </c>
      <c r="N2896" t="s">
        <v>4484</v>
      </c>
      <c r="S2896" t="s">
        <v>4485</v>
      </c>
      <c r="T2896" t="s">
        <v>31666</v>
      </c>
      <c r="U2896" t="s">
        <v>31667</v>
      </c>
      <c r="W2896" t="s">
        <v>31668</v>
      </c>
      <c r="X2896" t="s">
        <v>31669</v>
      </c>
      <c r="Y2896" t="s">
        <v>31670</v>
      </c>
      <c r="AO2896" s="18">
        <v>44470</v>
      </c>
      <c r="CP2896" t="s">
        <v>4581</v>
      </c>
    </row>
    <row r="2897" spans="1:99" x14ac:dyDescent="0.2">
      <c r="A2897" s="21" t="s">
        <v>31671</v>
      </c>
      <c r="B2897" t="s">
        <v>31672</v>
      </c>
      <c r="C2897" s="16">
        <v>43186</v>
      </c>
      <c r="D2897" t="s">
        <v>4476</v>
      </c>
      <c r="G2897" t="s">
        <v>31673</v>
      </c>
      <c r="H2897" t="s">
        <v>4503</v>
      </c>
      <c r="J2897" t="s">
        <v>31674</v>
      </c>
      <c r="K2897" t="s">
        <v>4828</v>
      </c>
      <c r="L2897" t="s">
        <v>31675</v>
      </c>
      <c r="M2897">
        <v>536.28899999999999</v>
      </c>
      <c r="N2897" t="s">
        <v>4484</v>
      </c>
      <c r="S2897" t="s">
        <v>4485</v>
      </c>
      <c r="T2897" t="s">
        <v>31676</v>
      </c>
      <c r="U2897" t="s">
        <v>31677</v>
      </c>
      <c r="V2897" t="s">
        <v>31678</v>
      </c>
      <c r="W2897" t="s">
        <v>31679</v>
      </c>
      <c r="X2897" t="s">
        <v>31680</v>
      </c>
      <c r="AM2897">
        <v>2</v>
      </c>
      <c r="AN2897" t="s">
        <v>31681</v>
      </c>
      <c r="AO2897" s="18">
        <v>44470</v>
      </c>
      <c r="CC2897" t="s">
        <v>5965</v>
      </c>
      <c r="CD2897">
        <v>1</v>
      </c>
      <c r="CN2897" t="s">
        <v>4530</v>
      </c>
      <c r="CP2897" t="s">
        <v>8629</v>
      </c>
    </row>
    <row r="2898" spans="1:99" x14ac:dyDescent="0.2">
      <c r="A2898" s="21" t="s">
        <v>31682</v>
      </c>
      <c r="B2898" t="s">
        <v>31683</v>
      </c>
      <c r="C2898" s="16">
        <v>43647</v>
      </c>
      <c r="D2898" t="s">
        <v>4546</v>
      </c>
      <c r="G2898" t="s">
        <v>31684</v>
      </c>
      <c r="H2898" t="s">
        <v>4503</v>
      </c>
      <c r="J2898" t="s">
        <v>31685</v>
      </c>
      <c r="K2898" t="s">
        <v>29162</v>
      </c>
      <c r="L2898" t="s">
        <v>31686</v>
      </c>
      <c r="M2898">
        <v>538.51700000000005</v>
      </c>
      <c r="N2898" t="s">
        <v>4484</v>
      </c>
      <c r="S2898" t="s">
        <v>4485</v>
      </c>
      <c r="T2898" t="s">
        <v>31687</v>
      </c>
      <c r="U2898" t="s">
        <v>31688</v>
      </c>
      <c r="V2898" t="s">
        <v>31689</v>
      </c>
      <c r="W2898" t="s">
        <v>31690</v>
      </c>
      <c r="X2898" t="s">
        <v>31691</v>
      </c>
      <c r="Y2898">
        <v>358207320292</v>
      </c>
      <c r="AM2898">
        <v>1</v>
      </c>
      <c r="AN2898" t="s">
        <v>31692</v>
      </c>
      <c r="AO2898" s="18">
        <v>44470</v>
      </c>
      <c r="CN2898" t="s">
        <v>5008</v>
      </c>
      <c r="CP2898" t="s">
        <v>7004</v>
      </c>
    </row>
    <row r="2899" spans="1:99" x14ac:dyDescent="0.2">
      <c r="A2899" s="21" t="s">
        <v>31693</v>
      </c>
      <c r="B2899" t="s">
        <v>31694</v>
      </c>
      <c r="C2899" s="16">
        <v>43600</v>
      </c>
      <c r="D2899" t="s">
        <v>4476</v>
      </c>
      <c r="G2899" t="s">
        <v>31695</v>
      </c>
      <c r="H2899" t="s">
        <v>4503</v>
      </c>
      <c r="J2899" t="s">
        <v>31696</v>
      </c>
      <c r="K2899" t="s">
        <v>4506</v>
      </c>
      <c r="L2899" t="s">
        <v>31697</v>
      </c>
      <c r="M2899">
        <v>539.82600000000002</v>
      </c>
      <c r="N2899" t="s">
        <v>4484</v>
      </c>
      <c r="S2899" t="s">
        <v>4485</v>
      </c>
      <c r="T2899" t="s">
        <v>31698</v>
      </c>
      <c r="U2899" t="s">
        <v>31699</v>
      </c>
      <c r="V2899" t="s">
        <v>31700</v>
      </c>
      <c r="W2899" t="s">
        <v>31701</v>
      </c>
      <c r="X2899" t="s">
        <v>31702</v>
      </c>
      <c r="AM2899">
        <v>1</v>
      </c>
      <c r="AN2899" t="s">
        <v>31703</v>
      </c>
      <c r="AO2899" s="18">
        <v>44470</v>
      </c>
      <c r="CP2899" t="s">
        <v>31704</v>
      </c>
    </row>
    <row r="2900" spans="1:99" x14ac:dyDescent="0.2">
      <c r="A2900" s="21" t="s">
        <v>31705</v>
      </c>
      <c r="B2900" t="s">
        <v>31706</v>
      </c>
      <c r="C2900" s="16">
        <v>42370</v>
      </c>
      <c r="D2900" t="s">
        <v>4476</v>
      </c>
      <c r="F2900" t="s">
        <v>53</v>
      </c>
      <c r="G2900" t="s">
        <v>31707</v>
      </c>
      <c r="H2900" t="s">
        <v>4503</v>
      </c>
      <c r="J2900" t="s">
        <v>31708</v>
      </c>
      <c r="K2900" t="s">
        <v>4641</v>
      </c>
      <c r="L2900" t="s">
        <v>31709</v>
      </c>
      <c r="M2900">
        <v>542.07899999999995</v>
      </c>
      <c r="N2900" t="s">
        <v>4484</v>
      </c>
      <c r="S2900" t="s">
        <v>4485</v>
      </c>
      <c r="T2900" t="s">
        <v>31710</v>
      </c>
      <c r="U2900" t="s">
        <v>31711</v>
      </c>
      <c r="V2900" t="s">
        <v>31712</v>
      </c>
      <c r="X2900" t="s">
        <v>31713</v>
      </c>
      <c r="AM2900">
        <v>1</v>
      </c>
      <c r="AN2900" t="s">
        <v>31714</v>
      </c>
      <c r="AO2900" s="18">
        <v>44470</v>
      </c>
      <c r="CN2900" t="s">
        <v>4647</v>
      </c>
      <c r="CP2900" t="s">
        <v>6678</v>
      </c>
    </row>
    <row r="2901" spans="1:99" x14ac:dyDescent="0.2">
      <c r="A2901" s="21" t="s">
        <v>31715</v>
      </c>
      <c r="B2901" t="s">
        <v>31716</v>
      </c>
      <c r="C2901" s="16">
        <v>41275</v>
      </c>
      <c r="D2901" t="s">
        <v>4501</v>
      </c>
      <c r="F2901" t="s">
        <v>77</v>
      </c>
      <c r="H2901" t="s">
        <v>4503</v>
      </c>
      <c r="J2901" t="s">
        <v>174</v>
      </c>
      <c r="K2901" t="s">
        <v>4506</v>
      </c>
      <c r="L2901" t="s">
        <v>31717</v>
      </c>
      <c r="M2901">
        <v>542.76499999999999</v>
      </c>
      <c r="N2901" t="s">
        <v>4484</v>
      </c>
      <c r="S2901" t="s">
        <v>4485</v>
      </c>
      <c r="T2901" t="s">
        <v>31718</v>
      </c>
      <c r="U2901" t="s">
        <v>31719</v>
      </c>
      <c r="W2901" t="s">
        <v>31720</v>
      </c>
      <c r="X2901" t="s">
        <v>31721</v>
      </c>
      <c r="Y2901" t="s">
        <v>31722</v>
      </c>
      <c r="Z2901">
        <v>13</v>
      </c>
      <c r="AM2901">
        <v>1</v>
      </c>
      <c r="AN2901" t="s">
        <v>31723</v>
      </c>
      <c r="AO2901" s="18">
        <v>44470</v>
      </c>
      <c r="CP2901" t="s">
        <v>4716</v>
      </c>
      <c r="CU2901">
        <v>11</v>
      </c>
    </row>
    <row r="2902" spans="1:99" x14ac:dyDescent="0.2">
      <c r="A2902" s="21" t="s">
        <v>31724</v>
      </c>
      <c r="B2902" t="s">
        <v>31725</v>
      </c>
      <c r="C2902" s="16">
        <v>36861</v>
      </c>
      <c r="D2902" t="s">
        <v>4546</v>
      </c>
      <c r="F2902" t="s">
        <v>77</v>
      </c>
      <c r="G2902" t="s">
        <v>31726</v>
      </c>
      <c r="H2902" t="s">
        <v>4503</v>
      </c>
      <c r="J2902" t="s">
        <v>31727</v>
      </c>
      <c r="K2902" t="s">
        <v>4506</v>
      </c>
      <c r="L2902" t="s">
        <v>31728</v>
      </c>
      <c r="M2902">
        <v>543.78399999999999</v>
      </c>
      <c r="N2902" t="s">
        <v>4484</v>
      </c>
      <c r="S2902" t="s">
        <v>4485</v>
      </c>
      <c r="T2902" t="s">
        <v>31729</v>
      </c>
      <c r="U2902" t="s">
        <v>31730</v>
      </c>
      <c r="W2902" t="s">
        <v>31731</v>
      </c>
      <c r="X2902" t="s">
        <v>31732</v>
      </c>
      <c r="AO2902" s="18">
        <v>44470</v>
      </c>
      <c r="CC2902" t="s">
        <v>4607</v>
      </c>
      <c r="CD2902">
        <v>2</v>
      </c>
      <c r="CP2902" t="s">
        <v>4728</v>
      </c>
      <c r="CU2902">
        <v>14</v>
      </c>
    </row>
    <row r="2903" spans="1:99" x14ac:dyDescent="0.2">
      <c r="A2903" s="21" t="s">
        <v>31733</v>
      </c>
      <c r="B2903" t="s">
        <v>31734</v>
      </c>
      <c r="C2903" s="16">
        <v>43191</v>
      </c>
      <c r="D2903" t="s">
        <v>4546</v>
      </c>
      <c r="G2903" t="s">
        <v>31735</v>
      </c>
      <c r="H2903" t="s">
        <v>4503</v>
      </c>
      <c r="J2903" t="s">
        <v>31736</v>
      </c>
      <c r="K2903" t="s">
        <v>4506</v>
      </c>
      <c r="L2903" t="s">
        <v>31737</v>
      </c>
      <c r="M2903">
        <v>544.81100000000004</v>
      </c>
      <c r="N2903" t="s">
        <v>4484</v>
      </c>
      <c r="S2903" t="s">
        <v>4485</v>
      </c>
      <c r="T2903" t="s">
        <v>31738</v>
      </c>
      <c r="U2903" t="s">
        <v>31739</v>
      </c>
      <c r="V2903" t="s">
        <v>31740</v>
      </c>
      <c r="W2903" t="s">
        <v>31741</v>
      </c>
      <c r="X2903" t="s">
        <v>31742</v>
      </c>
      <c r="Y2903" t="s">
        <v>31743</v>
      </c>
      <c r="AM2903">
        <v>1</v>
      </c>
      <c r="AN2903" t="s">
        <v>31744</v>
      </c>
      <c r="AO2903" s="18">
        <v>44470</v>
      </c>
      <c r="CP2903" t="s">
        <v>29736</v>
      </c>
    </row>
    <row r="2904" spans="1:99" x14ac:dyDescent="0.2">
      <c r="A2904" s="21" t="s">
        <v>31745</v>
      </c>
      <c r="B2904" t="s">
        <v>31746</v>
      </c>
      <c r="C2904" s="16">
        <v>40544</v>
      </c>
      <c r="D2904" t="s">
        <v>4501</v>
      </c>
      <c r="F2904" t="s">
        <v>53</v>
      </c>
      <c r="G2904" t="s">
        <v>31747</v>
      </c>
      <c r="H2904" t="s">
        <v>4503</v>
      </c>
      <c r="J2904" t="s">
        <v>31748</v>
      </c>
      <c r="K2904" t="s">
        <v>31749</v>
      </c>
      <c r="L2904" t="s">
        <v>31750</v>
      </c>
      <c r="M2904">
        <v>544.928</v>
      </c>
      <c r="N2904" t="s">
        <v>4484</v>
      </c>
      <c r="S2904" t="s">
        <v>4485</v>
      </c>
      <c r="T2904" t="s">
        <v>31751</v>
      </c>
      <c r="U2904" t="s">
        <v>31752</v>
      </c>
      <c r="V2904" t="s">
        <v>31753</v>
      </c>
      <c r="W2904" t="s">
        <v>31754</v>
      </c>
      <c r="X2904" t="s">
        <v>31755</v>
      </c>
      <c r="Y2904" t="s">
        <v>31756</v>
      </c>
      <c r="AO2904" s="18">
        <v>44470</v>
      </c>
      <c r="CN2904" t="s">
        <v>4530</v>
      </c>
      <c r="CP2904" t="s">
        <v>9540</v>
      </c>
      <c r="CU2904">
        <v>12</v>
      </c>
    </row>
    <row r="2905" spans="1:99" x14ac:dyDescent="0.2">
      <c r="A2905" s="21" t="s">
        <v>31757</v>
      </c>
      <c r="B2905" t="s">
        <v>31758</v>
      </c>
      <c r="C2905" s="16">
        <v>40451</v>
      </c>
      <c r="D2905" t="s">
        <v>4476</v>
      </c>
      <c r="F2905" t="s">
        <v>77</v>
      </c>
      <c r="G2905" t="s">
        <v>31759</v>
      </c>
      <c r="H2905" t="s">
        <v>4503</v>
      </c>
      <c r="J2905" t="s">
        <v>31760</v>
      </c>
      <c r="K2905" t="s">
        <v>21045</v>
      </c>
      <c r="L2905" t="s">
        <v>31761</v>
      </c>
      <c r="M2905">
        <v>545.21199999999999</v>
      </c>
      <c r="N2905" t="s">
        <v>4484</v>
      </c>
      <c r="S2905" t="s">
        <v>4485</v>
      </c>
      <c r="T2905" t="s">
        <v>31762</v>
      </c>
      <c r="U2905" t="s">
        <v>31763</v>
      </c>
      <c r="X2905" t="s">
        <v>31764</v>
      </c>
      <c r="Y2905" t="s">
        <v>31765</v>
      </c>
      <c r="Z2905">
        <v>1</v>
      </c>
      <c r="AM2905">
        <v>1</v>
      </c>
      <c r="AN2905" t="s">
        <v>31766</v>
      </c>
      <c r="AO2905" s="18">
        <v>44470</v>
      </c>
      <c r="CC2905" t="s">
        <v>4607</v>
      </c>
      <c r="CD2905">
        <v>1</v>
      </c>
      <c r="CP2905" t="s">
        <v>4739</v>
      </c>
      <c r="CU2905">
        <v>12</v>
      </c>
    </row>
    <row r="2906" spans="1:99" x14ac:dyDescent="0.2">
      <c r="A2906" s="21" t="s">
        <v>31767</v>
      </c>
      <c r="B2906" t="s">
        <v>31768</v>
      </c>
      <c r="C2906" s="16">
        <v>41640</v>
      </c>
      <c r="D2906" t="s">
        <v>4501</v>
      </c>
      <c r="F2906" t="s">
        <v>53</v>
      </c>
      <c r="G2906" t="s">
        <v>31769</v>
      </c>
      <c r="H2906" t="s">
        <v>4503</v>
      </c>
      <c r="J2906" t="s">
        <v>31770</v>
      </c>
      <c r="K2906" t="s">
        <v>5029</v>
      </c>
      <c r="L2906" t="s">
        <v>31771</v>
      </c>
      <c r="M2906">
        <v>545.303</v>
      </c>
      <c r="N2906" t="s">
        <v>4484</v>
      </c>
      <c r="S2906" t="s">
        <v>4485</v>
      </c>
      <c r="T2906" t="s">
        <v>31772</v>
      </c>
      <c r="U2906" t="s">
        <v>31773</v>
      </c>
      <c r="V2906" t="s">
        <v>31774</v>
      </c>
      <c r="W2906" t="s">
        <v>31775</v>
      </c>
      <c r="X2906" t="s">
        <v>31776</v>
      </c>
      <c r="Z2906">
        <v>1</v>
      </c>
      <c r="AM2906">
        <v>2</v>
      </c>
      <c r="AN2906" t="s">
        <v>31777</v>
      </c>
      <c r="AO2906" s="18">
        <v>44470</v>
      </c>
      <c r="CN2906" t="s">
        <v>4530</v>
      </c>
      <c r="CP2906" t="s">
        <v>6886</v>
      </c>
    </row>
    <row r="2907" spans="1:99" x14ac:dyDescent="0.2">
      <c r="A2907" s="21" t="s">
        <v>31778</v>
      </c>
      <c r="B2907" t="s">
        <v>31779</v>
      </c>
      <c r="C2907" s="16">
        <v>43101</v>
      </c>
      <c r="D2907" t="s">
        <v>4546</v>
      </c>
      <c r="G2907" t="s">
        <v>31780</v>
      </c>
    </row>
    <row r="2908" spans="1:99" x14ac:dyDescent="0.2">
      <c r="A2908" s="21" t="s">
        <v>31781</v>
      </c>
      <c r="B2908" t="s">
        <v>31782</v>
      </c>
      <c r="C2908" s="16">
        <v>39814</v>
      </c>
      <c r="D2908" t="s">
        <v>4501</v>
      </c>
      <c r="G2908" t="s">
        <v>31783</v>
      </c>
      <c r="H2908" t="s">
        <v>4503</v>
      </c>
      <c r="J2908" t="s">
        <v>31784</v>
      </c>
      <c r="K2908" t="s">
        <v>6910</v>
      </c>
      <c r="L2908" t="s">
        <v>31785</v>
      </c>
      <c r="M2908">
        <v>546.66</v>
      </c>
      <c r="N2908" t="s">
        <v>4484</v>
      </c>
      <c r="S2908" t="s">
        <v>4485</v>
      </c>
      <c r="X2908" t="s">
        <v>31786</v>
      </c>
      <c r="Y2908">
        <v>3725238510</v>
      </c>
      <c r="AB2908" t="s">
        <v>4492</v>
      </c>
      <c r="AC2908" t="s">
        <v>44</v>
      </c>
      <c r="AO2908" s="18">
        <v>44470</v>
      </c>
      <c r="CN2908" t="s">
        <v>4530</v>
      </c>
      <c r="CP2908" t="s">
        <v>4716</v>
      </c>
    </row>
    <row r="2909" spans="1:99" x14ac:dyDescent="0.2">
      <c r="A2909" s="21" t="s">
        <v>31787</v>
      </c>
      <c r="B2909" t="s">
        <v>31788</v>
      </c>
      <c r="C2909" s="16">
        <v>44155</v>
      </c>
      <c r="D2909" t="s">
        <v>4476</v>
      </c>
      <c r="G2909" t="s">
        <v>31789</v>
      </c>
      <c r="H2909" t="s">
        <v>4503</v>
      </c>
      <c r="J2909" t="s">
        <v>31790</v>
      </c>
      <c r="K2909" t="s">
        <v>4506</v>
      </c>
      <c r="L2909" t="s">
        <v>31791</v>
      </c>
      <c r="M2909">
        <v>547.31600000000003</v>
      </c>
      <c r="N2909" t="s">
        <v>4484</v>
      </c>
      <c r="S2909" t="s">
        <v>4485</v>
      </c>
      <c r="T2909" t="s">
        <v>31792</v>
      </c>
      <c r="X2909" t="s">
        <v>31793</v>
      </c>
      <c r="Y2909">
        <v>7593654585</v>
      </c>
      <c r="AO2909" s="18">
        <v>44470</v>
      </c>
      <c r="CP2909" t="s">
        <v>4716</v>
      </c>
    </row>
    <row r="2910" spans="1:99" x14ac:dyDescent="0.2">
      <c r="A2910" s="21" t="s">
        <v>31794</v>
      </c>
      <c r="B2910" t="s">
        <v>31795</v>
      </c>
      <c r="C2910" s="16">
        <v>41640</v>
      </c>
      <c r="D2910" t="s">
        <v>4501</v>
      </c>
      <c r="F2910" t="s">
        <v>53</v>
      </c>
      <c r="H2910" t="s">
        <v>4503</v>
      </c>
      <c r="J2910" t="s">
        <v>1301</v>
      </c>
      <c r="K2910" t="s">
        <v>31796</v>
      </c>
      <c r="L2910" t="s">
        <v>31797</v>
      </c>
      <c r="M2910">
        <v>549.79499999999996</v>
      </c>
      <c r="N2910" t="s">
        <v>4484</v>
      </c>
      <c r="S2910" t="s">
        <v>4485</v>
      </c>
      <c r="T2910" t="s">
        <v>31798</v>
      </c>
      <c r="U2910" t="s">
        <v>31799</v>
      </c>
      <c r="V2910" t="s">
        <v>31800</v>
      </c>
      <c r="W2910" t="s">
        <v>31801</v>
      </c>
      <c r="Y2910" t="s">
        <v>31802</v>
      </c>
      <c r="AO2910" s="18">
        <v>44470</v>
      </c>
      <c r="CN2910" t="s">
        <v>4530</v>
      </c>
      <c r="CP2910" t="s">
        <v>4848</v>
      </c>
      <c r="CU2910">
        <v>22</v>
      </c>
    </row>
    <row r="2911" spans="1:99" x14ac:dyDescent="0.2">
      <c r="A2911" s="21" t="s">
        <v>31803</v>
      </c>
      <c r="B2911" t="s">
        <v>31804</v>
      </c>
      <c r="C2911" s="16">
        <v>43997</v>
      </c>
      <c r="D2911" t="s">
        <v>4476</v>
      </c>
      <c r="G2911" t="s">
        <v>31805</v>
      </c>
      <c r="H2911" t="s">
        <v>4503</v>
      </c>
      <c r="J2911" t="s">
        <v>73</v>
      </c>
      <c r="K2911" t="s">
        <v>4654</v>
      </c>
      <c r="L2911" t="s">
        <v>31806</v>
      </c>
      <c r="M2911">
        <v>550.41700000000003</v>
      </c>
      <c r="N2911" t="s">
        <v>4484</v>
      </c>
      <c r="S2911" t="s">
        <v>4485</v>
      </c>
      <c r="X2911" t="s">
        <v>31807</v>
      </c>
      <c r="Y2911" t="s">
        <v>31808</v>
      </c>
      <c r="AM2911">
        <v>1</v>
      </c>
      <c r="AN2911" t="s">
        <v>31809</v>
      </c>
      <c r="AO2911" s="18">
        <v>44470</v>
      </c>
      <c r="CP2911" t="s">
        <v>4555</v>
      </c>
    </row>
    <row r="2912" spans="1:99" x14ac:dyDescent="0.2">
      <c r="A2912" s="21" t="s">
        <v>31810</v>
      </c>
      <c r="B2912" t="s">
        <v>31811</v>
      </c>
      <c r="C2912" s="16">
        <v>43482</v>
      </c>
      <c r="D2912" t="s">
        <v>4476</v>
      </c>
      <c r="G2912" t="s">
        <v>31812</v>
      </c>
      <c r="H2912" t="s">
        <v>4503</v>
      </c>
      <c r="J2912" t="s">
        <v>29427</v>
      </c>
      <c r="K2912" t="s">
        <v>4945</v>
      </c>
      <c r="L2912" t="s">
        <v>31813</v>
      </c>
      <c r="M2912">
        <v>550.63400000000001</v>
      </c>
      <c r="N2912" t="s">
        <v>4484</v>
      </c>
      <c r="S2912" t="s">
        <v>4485</v>
      </c>
      <c r="T2912" t="s">
        <v>31814</v>
      </c>
      <c r="W2912" t="s">
        <v>31815</v>
      </c>
      <c r="X2912" t="s">
        <v>31816</v>
      </c>
      <c r="Y2912">
        <v>353834346372</v>
      </c>
      <c r="AM2912">
        <v>2</v>
      </c>
      <c r="AN2912" t="s">
        <v>31817</v>
      </c>
      <c r="AO2912" s="18">
        <v>44470</v>
      </c>
      <c r="CN2912" t="s">
        <v>4530</v>
      </c>
      <c r="CP2912" t="s">
        <v>4555</v>
      </c>
    </row>
    <row r="2913" spans="1:99" x14ac:dyDescent="0.2">
      <c r="A2913" s="21" t="s">
        <v>31818</v>
      </c>
      <c r="B2913" t="s">
        <v>31819</v>
      </c>
      <c r="C2913" s="16">
        <v>42005</v>
      </c>
      <c r="D2913" t="s">
        <v>4501</v>
      </c>
      <c r="F2913" t="s">
        <v>53</v>
      </c>
      <c r="G2913" t="s">
        <v>31820</v>
      </c>
      <c r="H2913" t="s">
        <v>4503</v>
      </c>
      <c r="J2913" t="s">
        <v>73</v>
      </c>
      <c r="K2913" t="s">
        <v>4654</v>
      </c>
      <c r="L2913" t="s">
        <v>31821</v>
      </c>
      <c r="M2913">
        <v>554.34299999999996</v>
      </c>
      <c r="N2913" t="s">
        <v>4484</v>
      </c>
      <c r="S2913" t="s">
        <v>4485</v>
      </c>
      <c r="T2913" t="s">
        <v>31822</v>
      </c>
      <c r="U2913" t="s">
        <v>31823</v>
      </c>
      <c r="W2913" t="s">
        <v>31824</v>
      </c>
      <c r="X2913" t="s">
        <v>31825</v>
      </c>
      <c r="Y2913" t="s">
        <v>31826</v>
      </c>
      <c r="AO2913" s="18">
        <v>44470</v>
      </c>
      <c r="CP2913" t="s">
        <v>4555</v>
      </c>
    </row>
    <row r="2914" spans="1:99" x14ac:dyDescent="0.2">
      <c r="A2914" s="21" t="s">
        <v>31827</v>
      </c>
      <c r="B2914" t="s">
        <v>31828</v>
      </c>
      <c r="C2914" s="16">
        <v>41306</v>
      </c>
      <c r="D2914" t="s">
        <v>4476</v>
      </c>
      <c r="G2914" t="s">
        <v>31829</v>
      </c>
      <c r="H2914" t="s">
        <v>4503</v>
      </c>
      <c r="J2914" t="s">
        <v>1992</v>
      </c>
      <c r="K2914" t="s">
        <v>13483</v>
      </c>
      <c r="L2914" t="s">
        <v>31830</v>
      </c>
      <c r="M2914">
        <v>555.19899999999996</v>
      </c>
      <c r="N2914" t="s">
        <v>4484</v>
      </c>
      <c r="S2914" t="s">
        <v>4485</v>
      </c>
      <c r="T2914" t="s">
        <v>31831</v>
      </c>
      <c r="U2914" t="s">
        <v>31832</v>
      </c>
      <c r="W2914" t="s">
        <v>31833</v>
      </c>
      <c r="Y2914" t="s">
        <v>31834</v>
      </c>
      <c r="AO2914" s="18">
        <v>44470</v>
      </c>
      <c r="CN2914" t="s">
        <v>4530</v>
      </c>
      <c r="CP2914" t="s">
        <v>4739</v>
      </c>
      <c r="CU2914">
        <v>23</v>
      </c>
    </row>
    <row r="2915" spans="1:99" x14ac:dyDescent="0.2">
      <c r="A2915" s="21" t="s">
        <v>31835</v>
      </c>
      <c r="B2915" t="s">
        <v>31836</v>
      </c>
      <c r="G2915" t="s">
        <v>31837</v>
      </c>
      <c r="H2915" t="s">
        <v>4503</v>
      </c>
      <c r="J2915" t="s">
        <v>30217</v>
      </c>
      <c r="K2915" t="s">
        <v>4506</v>
      </c>
      <c r="L2915" t="s">
        <v>31838</v>
      </c>
      <c r="M2915">
        <v>555.62800000000004</v>
      </c>
      <c r="N2915" t="s">
        <v>4484</v>
      </c>
      <c r="S2915" t="s">
        <v>4485</v>
      </c>
      <c r="T2915" t="s">
        <v>31839</v>
      </c>
      <c r="U2915" t="s">
        <v>31840</v>
      </c>
      <c r="AO2915" s="18">
        <v>44470</v>
      </c>
      <c r="CP2915" t="s">
        <v>5860</v>
      </c>
      <c r="CU2915">
        <v>9</v>
      </c>
    </row>
    <row r="2916" spans="1:99" x14ac:dyDescent="0.2">
      <c r="A2916" s="21" t="s">
        <v>31841</v>
      </c>
      <c r="B2916" t="s">
        <v>31842</v>
      </c>
      <c r="C2916" s="16">
        <v>41640</v>
      </c>
      <c r="D2916" t="s">
        <v>4501</v>
      </c>
      <c r="F2916" t="s">
        <v>77</v>
      </c>
      <c r="H2916" t="s">
        <v>4503</v>
      </c>
      <c r="J2916" t="s">
        <v>145</v>
      </c>
      <c r="K2916" t="s">
        <v>8775</v>
      </c>
      <c r="L2916" t="s">
        <v>31843</v>
      </c>
      <c r="M2916">
        <v>555.86400000000003</v>
      </c>
      <c r="N2916" t="s">
        <v>4484</v>
      </c>
      <c r="S2916" t="s">
        <v>4485</v>
      </c>
      <c r="T2916" t="s">
        <v>31844</v>
      </c>
      <c r="V2916" t="s">
        <v>31845</v>
      </c>
      <c r="X2916" t="s">
        <v>31846</v>
      </c>
      <c r="Y2916" t="s">
        <v>31847</v>
      </c>
      <c r="AM2916">
        <v>1</v>
      </c>
      <c r="AN2916" t="s">
        <v>31848</v>
      </c>
      <c r="AO2916" s="18">
        <v>44470</v>
      </c>
      <c r="CN2916" t="s">
        <v>4530</v>
      </c>
      <c r="CP2916" t="s">
        <v>5045</v>
      </c>
    </row>
    <row r="2917" spans="1:99" x14ac:dyDescent="0.2">
      <c r="A2917" s="21" t="s">
        <v>31849</v>
      </c>
      <c r="B2917" t="s">
        <v>31850</v>
      </c>
      <c r="C2917" s="16">
        <v>42005</v>
      </c>
      <c r="D2917" t="s">
        <v>4501</v>
      </c>
      <c r="H2917" t="s">
        <v>4503</v>
      </c>
      <c r="J2917" t="s">
        <v>492</v>
      </c>
      <c r="K2917" t="s">
        <v>31851</v>
      </c>
      <c r="L2917" t="s">
        <v>31852</v>
      </c>
      <c r="M2917">
        <v>555.93799999999999</v>
      </c>
      <c r="N2917" t="s">
        <v>4484</v>
      </c>
      <c r="S2917" t="s">
        <v>4485</v>
      </c>
      <c r="T2917" t="s">
        <v>31853</v>
      </c>
      <c r="U2917" t="s">
        <v>31854</v>
      </c>
      <c r="V2917" t="s">
        <v>31855</v>
      </c>
      <c r="W2917" t="s">
        <v>31856</v>
      </c>
      <c r="X2917" t="s">
        <v>31857</v>
      </c>
      <c r="Y2917" t="s">
        <v>31858</v>
      </c>
      <c r="AM2917">
        <v>1</v>
      </c>
      <c r="AN2917" t="s">
        <v>31859</v>
      </c>
      <c r="AO2917" s="18">
        <v>44470</v>
      </c>
      <c r="CN2917" t="s">
        <v>4530</v>
      </c>
      <c r="CP2917" t="s">
        <v>4555</v>
      </c>
    </row>
    <row r="2918" spans="1:99" x14ac:dyDescent="0.2">
      <c r="A2918" s="21" t="s">
        <v>31860</v>
      </c>
      <c r="B2918" t="s">
        <v>31861</v>
      </c>
      <c r="C2918" s="16">
        <v>41275</v>
      </c>
      <c r="D2918" t="s">
        <v>4501</v>
      </c>
      <c r="F2918" t="s">
        <v>53</v>
      </c>
      <c r="G2918" t="s">
        <v>31862</v>
      </c>
      <c r="H2918" t="s">
        <v>4503</v>
      </c>
      <c r="J2918" t="s">
        <v>31863</v>
      </c>
      <c r="K2918" t="s">
        <v>7045</v>
      </c>
      <c r="L2918" t="s">
        <v>31864</v>
      </c>
      <c r="M2918">
        <v>556.71100000000001</v>
      </c>
      <c r="N2918" t="s">
        <v>4484</v>
      </c>
      <c r="S2918" t="s">
        <v>4485</v>
      </c>
      <c r="T2918" t="s">
        <v>31865</v>
      </c>
      <c r="U2918" t="s">
        <v>31866</v>
      </c>
      <c r="V2918" t="s">
        <v>31867</v>
      </c>
      <c r="W2918" t="s">
        <v>31868</v>
      </c>
      <c r="X2918" t="s">
        <v>31869</v>
      </c>
      <c r="Y2918" t="s">
        <v>31870</v>
      </c>
      <c r="AM2918">
        <v>1</v>
      </c>
      <c r="AN2918" t="s">
        <v>31871</v>
      </c>
      <c r="AO2918" s="18">
        <v>44470</v>
      </c>
      <c r="CN2918" t="s">
        <v>4530</v>
      </c>
      <c r="CP2918" t="s">
        <v>31872</v>
      </c>
    </row>
    <row r="2919" spans="1:99" x14ac:dyDescent="0.2">
      <c r="A2919" s="21" t="s">
        <v>31873</v>
      </c>
      <c r="B2919" t="s">
        <v>31874</v>
      </c>
      <c r="C2919" s="16">
        <v>40909</v>
      </c>
      <c r="D2919" t="s">
        <v>4501</v>
      </c>
      <c r="F2919" t="s">
        <v>77</v>
      </c>
      <c r="G2919" t="s">
        <v>31875</v>
      </c>
      <c r="H2919" t="s">
        <v>4503</v>
      </c>
      <c r="J2919" t="s">
        <v>31876</v>
      </c>
      <c r="K2919" t="s">
        <v>4506</v>
      </c>
      <c r="L2919" t="s">
        <v>31877</v>
      </c>
      <c r="M2919">
        <v>557.84299999999996</v>
      </c>
      <c r="N2919" t="s">
        <v>4484</v>
      </c>
      <c r="T2919" t="s">
        <v>31878</v>
      </c>
      <c r="U2919" t="s">
        <v>31879</v>
      </c>
      <c r="V2919" t="s">
        <v>31880</v>
      </c>
      <c r="X2919" t="s">
        <v>31881</v>
      </c>
      <c r="Y2919">
        <v>4407825846397</v>
      </c>
      <c r="Z2919">
        <v>9</v>
      </c>
      <c r="AM2919">
        <v>4</v>
      </c>
      <c r="AN2919" t="s">
        <v>31882</v>
      </c>
      <c r="AO2919" s="18">
        <v>44470</v>
      </c>
      <c r="CP2919" t="s">
        <v>31883</v>
      </c>
      <c r="CU2919">
        <v>14</v>
      </c>
    </row>
    <row r="2920" spans="1:99" x14ac:dyDescent="0.2">
      <c r="A2920" s="21" t="s">
        <v>31884</v>
      </c>
      <c r="B2920" t="s">
        <v>31885</v>
      </c>
      <c r="C2920" s="16">
        <v>40544</v>
      </c>
      <c r="D2920" t="s">
        <v>4501</v>
      </c>
      <c r="G2920" t="s">
        <v>31886</v>
      </c>
      <c r="H2920" t="s">
        <v>4503</v>
      </c>
      <c r="J2920" t="s">
        <v>2702</v>
      </c>
      <c r="K2920" t="s">
        <v>4506</v>
      </c>
      <c r="L2920" t="s">
        <v>31887</v>
      </c>
      <c r="M2920">
        <v>559.83600000000001</v>
      </c>
      <c r="N2920" t="s">
        <v>4484</v>
      </c>
      <c r="S2920" t="s">
        <v>4485</v>
      </c>
      <c r="T2920" t="s">
        <v>31888</v>
      </c>
      <c r="U2920" t="s">
        <v>31889</v>
      </c>
      <c r="W2920" t="s">
        <v>31890</v>
      </c>
      <c r="Y2920" t="s">
        <v>31891</v>
      </c>
      <c r="AM2920">
        <v>1</v>
      </c>
      <c r="AN2920" t="s">
        <v>31892</v>
      </c>
      <c r="AO2920" s="18">
        <v>44470</v>
      </c>
      <c r="CP2920" t="s">
        <v>4848</v>
      </c>
      <c r="CU2920">
        <v>17</v>
      </c>
    </row>
    <row r="2921" spans="1:99" x14ac:dyDescent="0.2">
      <c r="A2921" s="21" t="s">
        <v>31893</v>
      </c>
      <c r="B2921" t="s">
        <v>31894</v>
      </c>
      <c r="C2921" s="16">
        <v>40909</v>
      </c>
      <c r="D2921" t="s">
        <v>4501</v>
      </c>
      <c r="F2921" t="s">
        <v>53</v>
      </c>
      <c r="G2921" t="s">
        <v>31895</v>
      </c>
      <c r="H2921" t="s">
        <v>4503</v>
      </c>
      <c r="J2921" t="s">
        <v>1501</v>
      </c>
      <c r="K2921" t="s">
        <v>5500</v>
      </c>
      <c r="L2921" t="s">
        <v>31896</v>
      </c>
      <c r="M2921">
        <v>562.55899999999997</v>
      </c>
      <c r="N2921" t="s">
        <v>4484</v>
      </c>
      <c r="S2921" t="s">
        <v>4485</v>
      </c>
      <c r="T2921" t="s">
        <v>31897</v>
      </c>
      <c r="U2921" t="s">
        <v>31898</v>
      </c>
      <c r="V2921" t="s">
        <v>31899</v>
      </c>
      <c r="W2921" t="s">
        <v>31900</v>
      </c>
      <c r="X2921" t="s">
        <v>31901</v>
      </c>
      <c r="Y2921" t="s">
        <v>31902</v>
      </c>
      <c r="AM2921">
        <v>1</v>
      </c>
      <c r="AN2921" t="s">
        <v>31903</v>
      </c>
      <c r="AO2921" s="18">
        <v>44470</v>
      </c>
      <c r="CN2921" t="s">
        <v>4530</v>
      </c>
      <c r="CP2921" t="s">
        <v>4555</v>
      </c>
      <c r="CU2921">
        <v>20</v>
      </c>
    </row>
    <row r="2922" spans="1:99" x14ac:dyDescent="0.2">
      <c r="A2922" s="21" t="s">
        <v>31904</v>
      </c>
      <c r="B2922" t="s">
        <v>31905</v>
      </c>
      <c r="F2922" t="s">
        <v>53</v>
      </c>
      <c r="G2922" t="s">
        <v>31906</v>
      </c>
      <c r="H2922" t="s">
        <v>4503</v>
      </c>
      <c r="J2922" t="s">
        <v>23200</v>
      </c>
      <c r="K2922" t="s">
        <v>7045</v>
      </c>
      <c r="L2922" t="s">
        <v>31907</v>
      </c>
      <c r="M2922">
        <v>562.58199999999999</v>
      </c>
      <c r="N2922" t="s">
        <v>4484</v>
      </c>
      <c r="S2922" t="s">
        <v>4485</v>
      </c>
      <c r="T2922" t="s">
        <v>31908</v>
      </c>
      <c r="U2922" t="s">
        <v>31909</v>
      </c>
      <c r="V2922" t="s">
        <v>31910</v>
      </c>
      <c r="X2922" t="s">
        <v>31911</v>
      </c>
      <c r="AO2922" s="18">
        <v>44470</v>
      </c>
      <c r="CN2922" t="s">
        <v>4530</v>
      </c>
      <c r="CP2922" t="s">
        <v>8166</v>
      </c>
      <c r="CU2922">
        <v>15</v>
      </c>
    </row>
    <row r="2923" spans="1:99" x14ac:dyDescent="0.2">
      <c r="A2923" s="21" t="s">
        <v>31912</v>
      </c>
      <c r="B2923" t="s">
        <v>31913</v>
      </c>
      <c r="C2923" s="16">
        <v>42314</v>
      </c>
      <c r="D2923" t="s">
        <v>4476</v>
      </c>
      <c r="F2923" t="s">
        <v>53</v>
      </c>
      <c r="G2923" t="s">
        <v>31914</v>
      </c>
      <c r="H2923" t="s">
        <v>4503</v>
      </c>
      <c r="J2923" t="s">
        <v>31915</v>
      </c>
      <c r="K2923" t="s">
        <v>4587</v>
      </c>
      <c r="L2923" t="s">
        <v>31914</v>
      </c>
      <c r="M2923">
        <v>563.66099999999994</v>
      </c>
      <c r="N2923" t="s">
        <v>4484</v>
      </c>
      <c r="S2923" t="s">
        <v>4485</v>
      </c>
      <c r="T2923" t="s">
        <v>31916</v>
      </c>
      <c r="W2923" t="s">
        <v>31917</v>
      </c>
      <c r="X2923" t="s">
        <v>31918</v>
      </c>
      <c r="Y2923" t="s">
        <v>31919</v>
      </c>
      <c r="AO2923" s="18">
        <v>44470</v>
      </c>
      <c r="CF2923">
        <v>0</v>
      </c>
      <c r="CG2923">
        <v>2</v>
      </c>
      <c r="CI2923" t="s">
        <v>9715</v>
      </c>
      <c r="CN2923" t="s">
        <v>5008</v>
      </c>
      <c r="CP2923" t="s">
        <v>9632</v>
      </c>
    </row>
    <row r="2924" spans="1:99" x14ac:dyDescent="0.2">
      <c r="A2924" s="21" t="s">
        <v>31920</v>
      </c>
      <c r="B2924" t="s">
        <v>31921</v>
      </c>
      <c r="C2924" s="16">
        <v>43101</v>
      </c>
      <c r="D2924" t="s">
        <v>4476</v>
      </c>
      <c r="G2924" t="s">
        <v>31922</v>
      </c>
      <c r="H2924" t="s">
        <v>4503</v>
      </c>
      <c r="J2924" t="s">
        <v>3311</v>
      </c>
      <c r="K2924" t="s">
        <v>4506</v>
      </c>
      <c r="L2924" t="s">
        <v>31923</v>
      </c>
      <c r="M2924">
        <v>563.79</v>
      </c>
      <c r="N2924" t="s">
        <v>4484</v>
      </c>
      <c r="S2924" t="s">
        <v>4485</v>
      </c>
      <c r="T2924" t="s">
        <v>31924</v>
      </c>
      <c r="U2924" t="s">
        <v>31925</v>
      </c>
      <c r="V2924" t="s">
        <v>31926</v>
      </c>
      <c r="X2924" t="s">
        <v>31927</v>
      </c>
      <c r="AO2924" s="18">
        <v>44470</v>
      </c>
      <c r="CP2924" t="s">
        <v>4716</v>
      </c>
    </row>
    <row r="2925" spans="1:99" x14ac:dyDescent="0.2">
      <c r="A2925" s="21" t="s">
        <v>31928</v>
      </c>
      <c r="B2925" t="s">
        <v>31929</v>
      </c>
      <c r="C2925" s="16">
        <v>42125</v>
      </c>
      <c r="D2925" t="s">
        <v>4546</v>
      </c>
      <c r="F2925" t="s">
        <v>53</v>
      </c>
      <c r="G2925" t="s">
        <v>31930</v>
      </c>
      <c r="H2925" t="s">
        <v>4503</v>
      </c>
      <c r="J2925" t="s">
        <v>31931</v>
      </c>
      <c r="K2925" t="s">
        <v>4696</v>
      </c>
      <c r="L2925" t="s">
        <v>31932</v>
      </c>
      <c r="M2925">
        <v>564.10299999999995</v>
      </c>
      <c r="N2925" t="s">
        <v>4484</v>
      </c>
      <c r="S2925" t="s">
        <v>4485</v>
      </c>
      <c r="T2925" t="s">
        <v>31933</v>
      </c>
      <c r="U2925" t="s">
        <v>31934</v>
      </c>
      <c r="V2925" t="s">
        <v>31935</v>
      </c>
      <c r="W2925" t="s">
        <v>31936</v>
      </c>
      <c r="X2925" t="s">
        <v>31937</v>
      </c>
      <c r="AM2925">
        <v>3</v>
      </c>
      <c r="AN2925" t="s">
        <v>31938</v>
      </c>
      <c r="AO2925" s="18">
        <v>44470</v>
      </c>
      <c r="CN2925" t="s">
        <v>4530</v>
      </c>
      <c r="CP2925" t="s">
        <v>7004</v>
      </c>
    </row>
    <row r="2926" spans="1:99" x14ac:dyDescent="0.2">
      <c r="A2926" s="21" t="s">
        <v>31939</v>
      </c>
      <c r="B2926" t="s">
        <v>31940</v>
      </c>
      <c r="C2926" s="16">
        <v>42736</v>
      </c>
      <c r="D2926" t="s">
        <v>4501</v>
      </c>
      <c r="G2926" t="s">
        <v>31941</v>
      </c>
      <c r="H2926" t="s">
        <v>4503</v>
      </c>
      <c r="J2926" t="s">
        <v>31942</v>
      </c>
      <c r="K2926" t="s">
        <v>4506</v>
      </c>
      <c r="L2926" t="s">
        <v>31943</v>
      </c>
      <c r="M2926">
        <v>564.88699999999994</v>
      </c>
      <c r="N2926" t="s">
        <v>4484</v>
      </c>
      <c r="S2926" t="s">
        <v>4485</v>
      </c>
      <c r="T2926" t="s">
        <v>31944</v>
      </c>
      <c r="U2926" t="s">
        <v>31945</v>
      </c>
      <c r="V2926" t="s">
        <v>31946</v>
      </c>
      <c r="W2926" t="s">
        <v>31947</v>
      </c>
      <c r="X2926" t="s">
        <v>31948</v>
      </c>
      <c r="Y2926" t="s">
        <v>31949</v>
      </c>
      <c r="Z2926">
        <v>1</v>
      </c>
      <c r="AM2926">
        <v>1</v>
      </c>
      <c r="AN2926" t="s">
        <v>31950</v>
      </c>
      <c r="AO2926" s="18">
        <v>44470</v>
      </c>
      <c r="CP2926" t="s">
        <v>31951</v>
      </c>
    </row>
    <row r="2927" spans="1:99" x14ac:dyDescent="0.2">
      <c r="A2927" s="21" t="s">
        <v>31952</v>
      </c>
      <c r="B2927" t="s">
        <v>31953</v>
      </c>
      <c r="C2927" s="16">
        <v>42736</v>
      </c>
      <c r="D2927" t="s">
        <v>4501</v>
      </c>
      <c r="G2927" t="s">
        <v>31954</v>
      </c>
      <c r="H2927" t="s">
        <v>4503</v>
      </c>
      <c r="J2927" t="s">
        <v>11488</v>
      </c>
      <c r="K2927" t="s">
        <v>6538</v>
      </c>
      <c r="L2927" t="s">
        <v>31955</v>
      </c>
      <c r="M2927">
        <v>565.52200000000005</v>
      </c>
      <c r="N2927" t="s">
        <v>4484</v>
      </c>
      <c r="S2927" t="s">
        <v>4485</v>
      </c>
      <c r="T2927" t="s">
        <v>31956</v>
      </c>
      <c r="V2927" t="s">
        <v>31957</v>
      </c>
      <c r="W2927" t="s">
        <v>31958</v>
      </c>
      <c r="X2927" t="s">
        <v>31959</v>
      </c>
      <c r="Y2927" t="s">
        <v>31960</v>
      </c>
      <c r="AM2927">
        <v>3</v>
      </c>
      <c r="AN2927" t="s">
        <v>31961</v>
      </c>
      <c r="AO2927" s="18">
        <v>44470</v>
      </c>
      <c r="CN2927" t="s">
        <v>5008</v>
      </c>
      <c r="CP2927" t="s">
        <v>11492</v>
      </c>
    </row>
    <row r="2928" spans="1:99" x14ac:dyDescent="0.2">
      <c r="A2928" s="21" t="s">
        <v>31962</v>
      </c>
      <c r="B2928" t="s">
        <v>31963</v>
      </c>
      <c r="H2928" t="s">
        <v>4503</v>
      </c>
      <c r="J2928" t="s">
        <v>31964</v>
      </c>
      <c r="K2928" t="s">
        <v>4482</v>
      </c>
      <c r="L2928" t="s">
        <v>31965</v>
      </c>
      <c r="M2928">
        <v>565.87099999999998</v>
      </c>
      <c r="N2928" t="s">
        <v>4484</v>
      </c>
      <c r="S2928" t="s">
        <v>4485</v>
      </c>
      <c r="T2928" t="s">
        <v>31966</v>
      </c>
      <c r="U2928" t="s">
        <v>31967</v>
      </c>
      <c r="W2928" t="s">
        <v>31968</v>
      </c>
      <c r="X2928" t="s">
        <v>31969</v>
      </c>
      <c r="AO2928" s="18">
        <v>44470</v>
      </c>
      <c r="CN2928" t="s">
        <v>4530</v>
      </c>
      <c r="CP2928" t="s">
        <v>4581</v>
      </c>
    </row>
    <row r="2929" spans="1:99" x14ac:dyDescent="0.2">
      <c r="A2929" s="21" t="s">
        <v>31970</v>
      </c>
      <c r="B2929" t="s">
        <v>31971</v>
      </c>
      <c r="C2929" s="16">
        <v>41640</v>
      </c>
      <c r="D2929" t="s">
        <v>4501</v>
      </c>
      <c r="G2929" t="s">
        <v>31972</v>
      </c>
      <c r="H2929" t="s">
        <v>4503</v>
      </c>
      <c r="J2929" t="s">
        <v>31973</v>
      </c>
      <c r="K2929" t="s">
        <v>7045</v>
      </c>
      <c r="L2929" t="s">
        <v>31974</v>
      </c>
      <c r="M2929">
        <v>565.96199999999999</v>
      </c>
      <c r="N2929" t="s">
        <v>6289</v>
      </c>
      <c r="R2929" t="s">
        <v>6290</v>
      </c>
      <c r="S2929" t="s">
        <v>4485</v>
      </c>
      <c r="T2929" t="s">
        <v>31975</v>
      </c>
      <c r="U2929" t="s">
        <v>31976</v>
      </c>
      <c r="V2929" t="s">
        <v>31977</v>
      </c>
      <c r="W2929" t="s">
        <v>31978</v>
      </c>
      <c r="Y2929" t="s">
        <v>31979</v>
      </c>
      <c r="AM2929">
        <v>1</v>
      </c>
      <c r="AN2929" t="s">
        <v>31980</v>
      </c>
      <c r="AO2929" s="18">
        <v>44470</v>
      </c>
      <c r="CN2929" t="s">
        <v>4530</v>
      </c>
      <c r="CP2929" t="s">
        <v>8892</v>
      </c>
    </row>
    <row r="2930" spans="1:99" x14ac:dyDescent="0.2">
      <c r="A2930" s="21" t="s">
        <v>31981</v>
      </c>
      <c r="B2930" t="s">
        <v>31982</v>
      </c>
      <c r="C2930" s="16">
        <v>42005</v>
      </c>
      <c r="D2930" t="s">
        <v>4501</v>
      </c>
      <c r="F2930" t="s">
        <v>53</v>
      </c>
      <c r="H2930" t="s">
        <v>4503</v>
      </c>
      <c r="J2930" t="s">
        <v>4138</v>
      </c>
      <c r="K2930" t="s">
        <v>31983</v>
      </c>
      <c r="L2930" t="s">
        <v>31984</v>
      </c>
      <c r="M2930">
        <v>565.99900000000002</v>
      </c>
      <c r="N2930" t="s">
        <v>4484</v>
      </c>
      <c r="S2930" t="s">
        <v>4485</v>
      </c>
      <c r="T2930" t="s">
        <v>31985</v>
      </c>
      <c r="U2930" t="s">
        <v>31986</v>
      </c>
      <c r="V2930" t="s">
        <v>31987</v>
      </c>
      <c r="AO2930" s="18">
        <v>44470</v>
      </c>
      <c r="CN2930" t="s">
        <v>4530</v>
      </c>
      <c r="CP2930" t="s">
        <v>4555</v>
      </c>
      <c r="CU2930">
        <v>12</v>
      </c>
    </row>
    <row r="2931" spans="1:99" x14ac:dyDescent="0.2">
      <c r="A2931" s="21" t="s">
        <v>31988</v>
      </c>
      <c r="B2931" t="s">
        <v>31989</v>
      </c>
      <c r="C2931" s="16">
        <v>41275</v>
      </c>
      <c r="D2931" t="s">
        <v>4501</v>
      </c>
      <c r="G2931" t="s">
        <v>31990</v>
      </c>
      <c r="H2931" t="s">
        <v>4503</v>
      </c>
      <c r="J2931" t="s">
        <v>31991</v>
      </c>
      <c r="K2931" t="s">
        <v>4506</v>
      </c>
      <c r="L2931" t="s">
        <v>31992</v>
      </c>
      <c r="M2931">
        <v>568.58600000000001</v>
      </c>
      <c r="N2931" t="s">
        <v>4484</v>
      </c>
      <c r="S2931" t="s">
        <v>4485</v>
      </c>
      <c r="T2931" t="s">
        <v>31993</v>
      </c>
      <c r="U2931" t="s">
        <v>31994</v>
      </c>
      <c r="W2931" t="s">
        <v>31995</v>
      </c>
      <c r="X2931" t="s">
        <v>31996</v>
      </c>
      <c r="AM2931">
        <v>2</v>
      </c>
      <c r="AN2931" t="s">
        <v>31997</v>
      </c>
      <c r="AO2931" s="18">
        <v>44470</v>
      </c>
      <c r="CC2931" t="s">
        <v>5151</v>
      </c>
      <c r="CD2931">
        <v>1</v>
      </c>
      <c r="CP2931" t="s">
        <v>31998</v>
      </c>
    </row>
    <row r="2932" spans="1:99" x14ac:dyDescent="0.2">
      <c r="A2932" s="21" t="s">
        <v>31999</v>
      </c>
      <c r="B2932" t="s">
        <v>32000</v>
      </c>
      <c r="F2932" t="s">
        <v>53</v>
      </c>
      <c r="G2932" t="s">
        <v>32001</v>
      </c>
      <c r="H2932" t="s">
        <v>4503</v>
      </c>
      <c r="J2932" t="s">
        <v>3490</v>
      </c>
      <c r="K2932" t="s">
        <v>4506</v>
      </c>
      <c r="L2932" t="s">
        <v>32002</v>
      </c>
      <c r="M2932">
        <v>569.83699999999999</v>
      </c>
      <c r="N2932" t="s">
        <v>6289</v>
      </c>
      <c r="R2932" t="s">
        <v>6290</v>
      </c>
      <c r="S2932" t="s">
        <v>4485</v>
      </c>
      <c r="AM2932">
        <v>1</v>
      </c>
      <c r="AN2932" t="s">
        <v>32003</v>
      </c>
      <c r="AO2932" s="18">
        <v>44470</v>
      </c>
      <c r="CP2932" t="s">
        <v>4581</v>
      </c>
      <c r="CU2932">
        <v>17</v>
      </c>
    </row>
    <row r="2933" spans="1:99" x14ac:dyDescent="0.2">
      <c r="A2933" s="21" t="s">
        <v>32004</v>
      </c>
      <c r="B2933" t="s">
        <v>32005</v>
      </c>
      <c r="C2933" s="16">
        <v>41275</v>
      </c>
      <c r="D2933" t="s">
        <v>4546</v>
      </c>
      <c r="G2933" t="s">
        <v>32006</v>
      </c>
      <c r="H2933" t="s">
        <v>4503</v>
      </c>
      <c r="J2933" t="s">
        <v>32007</v>
      </c>
      <c r="K2933" t="s">
        <v>4828</v>
      </c>
      <c r="L2933" t="s">
        <v>32008</v>
      </c>
      <c r="M2933">
        <v>571.73</v>
      </c>
      <c r="N2933" t="s">
        <v>4484</v>
      </c>
      <c r="S2933" t="s">
        <v>4485</v>
      </c>
      <c r="T2933" t="s">
        <v>32009</v>
      </c>
      <c r="U2933" t="s">
        <v>32010</v>
      </c>
      <c r="V2933" t="s">
        <v>32011</v>
      </c>
      <c r="W2933" t="s">
        <v>32012</v>
      </c>
      <c r="X2933" t="s">
        <v>32013</v>
      </c>
      <c r="Y2933" t="s">
        <v>32014</v>
      </c>
      <c r="AM2933">
        <v>1</v>
      </c>
      <c r="AN2933" t="s">
        <v>32015</v>
      </c>
      <c r="AO2933" s="18">
        <v>44470</v>
      </c>
      <c r="CN2933" t="s">
        <v>4530</v>
      </c>
      <c r="CP2933" t="s">
        <v>32016</v>
      </c>
      <c r="CU2933">
        <v>2</v>
      </c>
    </row>
    <row r="2934" spans="1:99" x14ac:dyDescent="0.2">
      <c r="A2934" s="21" t="s">
        <v>32017</v>
      </c>
      <c r="B2934" t="s">
        <v>32018</v>
      </c>
      <c r="C2934" s="16">
        <v>43770</v>
      </c>
      <c r="D2934" t="s">
        <v>4546</v>
      </c>
      <c r="G2934" t="s">
        <v>32019</v>
      </c>
      <c r="H2934" t="s">
        <v>4503</v>
      </c>
      <c r="J2934" t="s">
        <v>73</v>
      </c>
      <c r="K2934" t="s">
        <v>5066</v>
      </c>
      <c r="L2934" t="s">
        <v>27648</v>
      </c>
      <c r="M2934">
        <v>572.55899999999997</v>
      </c>
      <c r="N2934" t="s">
        <v>4484</v>
      </c>
      <c r="S2934" t="s">
        <v>4485</v>
      </c>
      <c r="T2934" t="s">
        <v>32020</v>
      </c>
      <c r="W2934" t="s">
        <v>32021</v>
      </c>
      <c r="X2934" t="s">
        <v>32022</v>
      </c>
      <c r="AM2934">
        <v>1</v>
      </c>
      <c r="AN2934" t="s">
        <v>32023</v>
      </c>
      <c r="AO2934" s="18">
        <v>44470</v>
      </c>
      <c r="CN2934" t="s">
        <v>4530</v>
      </c>
      <c r="CP2934" t="s">
        <v>4555</v>
      </c>
    </row>
    <row r="2935" spans="1:99" x14ac:dyDescent="0.2">
      <c r="A2935" s="21" t="s">
        <v>32024</v>
      </c>
      <c r="B2935" t="s">
        <v>32025</v>
      </c>
      <c r="C2935" s="16">
        <v>41275</v>
      </c>
      <c r="D2935" t="s">
        <v>4501</v>
      </c>
      <c r="F2935" t="s">
        <v>53</v>
      </c>
      <c r="G2935" t="s">
        <v>32026</v>
      </c>
      <c r="H2935" t="s">
        <v>4503</v>
      </c>
      <c r="J2935" t="s">
        <v>3126</v>
      </c>
      <c r="K2935" t="s">
        <v>32027</v>
      </c>
      <c r="L2935" t="s">
        <v>32028</v>
      </c>
      <c r="M2935">
        <v>573.38599999999997</v>
      </c>
      <c r="N2935" t="s">
        <v>4484</v>
      </c>
      <c r="S2935" t="s">
        <v>4485</v>
      </c>
      <c r="T2935" t="s">
        <v>32029</v>
      </c>
      <c r="U2935" t="s">
        <v>32030</v>
      </c>
      <c r="V2935" t="s">
        <v>32031</v>
      </c>
      <c r="W2935" t="s">
        <v>32032</v>
      </c>
      <c r="X2935" t="s">
        <v>32033</v>
      </c>
      <c r="AO2935" s="18">
        <v>44470</v>
      </c>
      <c r="CC2935" t="s">
        <v>5151</v>
      </c>
      <c r="CD2935">
        <v>1</v>
      </c>
      <c r="CN2935" t="s">
        <v>4530</v>
      </c>
      <c r="CP2935" t="s">
        <v>6087</v>
      </c>
    </row>
    <row r="2936" spans="1:99" x14ac:dyDescent="0.2">
      <c r="A2936" s="21" t="s">
        <v>32034</v>
      </c>
      <c r="B2936" t="s">
        <v>32035</v>
      </c>
      <c r="C2936" s="16">
        <v>40238</v>
      </c>
      <c r="D2936" t="s">
        <v>4476</v>
      </c>
      <c r="G2936" t="s">
        <v>32036</v>
      </c>
      <c r="H2936" t="s">
        <v>4503</v>
      </c>
      <c r="J2936" t="s">
        <v>32037</v>
      </c>
      <c r="K2936" t="s">
        <v>4482</v>
      </c>
      <c r="L2936" t="s">
        <v>32038</v>
      </c>
      <c r="M2936">
        <v>575.57100000000003</v>
      </c>
      <c r="N2936" t="s">
        <v>4484</v>
      </c>
      <c r="S2936" t="s">
        <v>4485</v>
      </c>
      <c r="T2936" t="s">
        <v>32039</v>
      </c>
      <c r="U2936" t="s">
        <v>32040</v>
      </c>
      <c r="W2936" t="s">
        <v>32041</v>
      </c>
      <c r="Z2936">
        <v>13</v>
      </c>
      <c r="AB2936" t="s">
        <v>5882</v>
      </c>
      <c r="AD2936">
        <v>1</v>
      </c>
      <c r="AE2936">
        <v>1</v>
      </c>
      <c r="AM2936">
        <v>1</v>
      </c>
      <c r="AN2936" t="s">
        <v>32042</v>
      </c>
      <c r="AO2936" s="18">
        <v>44470</v>
      </c>
      <c r="CN2936" t="s">
        <v>4530</v>
      </c>
      <c r="CP2936" t="s">
        <v>28549</v>
      </c>
      <c r="CU2936">
        <v>29</v>
      </c>
    </row>
    <row r="2937" spans="1:99" x14ac:dyDescent="0.2">
      <c r="A2937" s="21" t="s">
        <v>32043</v>
      </c>
      <c r="B2937" t="s">
        <v>32044</v>
      </c>
      <c r="C2937" s="16">
        <v>43101</v>
      </c>
      <c r="D2937" t="s">
        <v>4476</v>
      </c>
      <c r="H2937" t="s">
        <v>4503</v>
      </c>
      <c r="J2937" t="s">
        <v>32045</v>
      </c>
      <c r="K2937" t="s">
        <v>4506</v>
      </c>
      <c r="L2937" t="s">
        <v>32046</v>
      </c>
      <c r="M2937">
        <v>575.625</v>
      </c>
      <c r="N2937" t="s">
        <v>4484</v>
      </c>
      <c r="S2937" t="s">
        <v>4485</v>
      </c>
      <c r="T2937" t="s">
        <v>32047</v>
      </c>
      <c r="U2937" t="s">
        <v>32048</v>
      </c>
      <c r="V2937" t="s">
        <v>32049</v>
      </c>
      <c r="W2937" t="s">
        <v>32050</v>
      </c>
      <c r="AO2937" s="18">
        <v>44470</v>
      </c>
      <c r="CP2937" t="s">
        <v>32051</v>
      </c>
    </row>
    <row r="2938" spans="1:99" x14ac:dyDescent="0.2">
      <c r="A2938" s="21" t="s">
        <v>32052</v>
      </c>
      <c r="B2938" t="s">
        <v>32053</v>
      </c>
      <c r="C2938" s="16">
        <v>42370</v>
      </c>
      <c r="D2938" t="s">
        <v>4501</v>
      </c>
      <c r="H2938" t="s">
        <v>4503</v>
      </c>
      <c r="J2938" t="s">
        <v>2922</v>
      </c>
      <c r="K2938" t="s">
        <v>5500</v>
      </c>
      <c r="L2938" t="s">
        <v>32054</v>
      </c>
      <c r="M2938">
        <v>578.08699999999999</v>
      </c>
      <c r="N2938" t="s">
        <v>4484</v>
      </c>
      <c r="S2938" t="s">
        <v>4485</v>
      </c>
      <c r="T2938" t="s">
        <v>32055</v>
      </c>
      <c r="U2938" t="s">
        <v>32056</v>
      </c>
      <c r="V2938" t="s">
        <v>32057</v>
      </c>
      <c r="W2938" t="s">
        <v>32058</v>
      </c>
      <c r="Y2938" t="s">
        <v>32059</v>
      </c>
      <c r="AO2938" s="18">
        <v>44470</v>
      </c>
      <c r="CN2938" t="s">
        <v>4530</v>
      </c>
      <c r="CP2938" t="s">
        <v>5344</v>
      </c>
    </row>
    <row r="2939" spans="1:99" x14ac:dyDescent="0.2">
      <c r="A2939" s="21" t="s">
        <v>32060</v>
      </c>
      <c r="B2939" t="s">
        <v>32061</v>
      </c>
      <c r="C2939" s="16">
        <v>41275</v>
      </c>
      <c r="D2939" t="s">
        <v>4501</v>
      </c>
      <c r="F2939" t="s">
        <v>53</v>
      </c>
      <c r="G2939" t="s">
        <v>32062</v>
      </c>
      <c r="H2939" t="s">
        <v>4503</v>
      </c>
      <c r="J2939" t="s">
        <v>32063</v>
      </c>
      <c r="K2939" t="s">
        <v>4945</v>
      </c>
      <c r="L2939" t="s">
        <v>32064</v>
      </c>
      <c r="M2939">
        <v>578.09</v>
      </c>
      <c r="N2939" t="s">
        <v>4484</v>
      </c>
      <c r="S2939" t="s">
        <v>4485</v>
      </c>
      <c r="T2939" t="s">
        <v>32065</v>
      </c>
      <c r="U2939" t="s">
        <v>32066</v>
      </c>
      <c r="W2939" t="s">
        <v>32067</v>
      </c>
      <c r="X2939" t="s">
        <v>32068</v>
      </c>
      <c r="Y2939">
        <v>35316859091</v>
      </c>
      <c r="Z2939">
        <v>1</v>
      </c>
      <c r="AM2939">
        <v>2</v>
      </c>
      <c r="AN2939" t="s">
        <v>32069</v>
      </c>
      <c r="AO2939" s="18">
        <v>44470</v>
      </c>
      <c r="CC2939" t="s">
        <v>4607</v>
      </c>
      <c r="CD2939">
        <v>1</v>
      </c>
      <c r="CN2939" t="s">
        <v>4530</v>
      </c>
      <c r="CP2939" t="s">
        <v>32070</v>
      </c>
    </row>
    <row r="2940" spans="1:99" x14ac:dyDescent="0.2">
      <c r="A2940" s="21" t="s">
        <v>32071</v>
      </c>
      <c r="B2940" t="s">
        <v>32072</v>
      </c>
      <c r="C2940" s="16">
        <v>43891</v>
      </c>
      <c r="D2940" t="s">
        <v>4476</v>
      </c>
      <c r="H2940" t="s">
        <v>4503</v>
      </c>
      <c r="J2940" t="s">
        <v>1942</v>
      </c>
      <c r="K2940" t="s">
        <v>5029</v>
      </c>
      <c r="L2940" t="s">
        <v>32073</v>
      </c>
      <c r="M2940">
        <v>579.04600000000005</v>
      </c>
      <c r="N2940" t="s">
        <v>4484</v>
      </c>
      <c r="S2940" t="s">
        <v>4485</v>
      </c>
      <c r="T2940" t="s">
        <v>32074</v>
      </c>
      <c r="V2940" t="s">
        <v>32075</v>
      </c>
      <c r="W2940" t="s">
        <v>32076</v>
      </c>
      <c r="X2940" t="s">
        <v>32077</v>
      </c>
      <c r="Y2940">
        <v>351910369401</v>
      </c>
      <c r="AO2940" s="18">
        <v>44470</v>
      </c>
      <c r="CN2940" t="s">
        <v>4530</v>
      </c>
      <c r="CP2940" t="s">
        <v>4555</v>
      </c>
    </row>
    <row r="2941" spans="1:99" x14ac:dyDescent="0.2">
      <c r="A2941" s="21" t="s">
        <v>32078</v>
      </c>
      <c r="B2941" t="s">
        <v>32079</v>
      </c>
      <c r="C2941" s="16">
        <v>43973</v>
      </c>
      <c r="D2941" t="s">
        <v>4476</v>
      </c>
      <c r="G2941" t="s">
        <v>32080</v>
      </c>
      <c r="H2941" t="s">
        <v>4503</v>
      </c>
      <c r="J2941" t="s">
        <v>32081</v>
      </c>
      <c r="K2941" t="s">
        <v>6059</v>
      </c>
      <c r="L2941" t="s">
        <v>32082</v>
      </c>
      <c r="M2941">
        <v>580.04899999999998</v>
      </c>
      <c r="N2941" t="s">
        <v>4484</v>
      </c>
      <c r="S2941" t="s">
        <v>4485</v>
      </c>
      <c r="T2941" t="s">
        <v>32083</v>
      </c>
      <c r="V2941" t="s">
        <v>32084</v>
      </c>
      <c r="W2941" t="s">
        <v>32085</v>
      </c>
      <c r="X2941" t="s">
        <v>32086</v>
      </c>
      <c r="AM2941">
        <v>2</v>
      </c>
      <c r="AN2941" t="s">
        <v>32087</v>
      </c>
      <c r="AO2941" s="18">
        <v>44470</v>
      </c>
      <c r="CN2941" t="s">
        <v>4530</v>
      </c>
      <c r="CP2941" t="s">
        <v>32088</v>
      </c>
    </row>
    <row r="2942" spans="1:99" x14ac:dyDescent="0.2">
      <c r="A2942" s="21" t="s">
        <v>32089</v>
      </c>
      <c r="B2942" t="s">
        <v>32090</v>
      </c>
      <c r="C2942" s="16">
        <v>37622</v>
      </c>
      <c r="D2942" t="s">
        <v>4476</v>
      </c>
      <c r="F2942" t="s">
        <v>53</v>
      </c>
      <c r="G2942" t="s">
        <v>32091</v>
      </c>
      <c r="H2942" t="s">
        <v>4503</v>
      </c>
      <c r="J2942" t="s">
        <v>2922</v>
      </c>
      <c r="K2942" t="s">
        <v>4506</v>
      </c>
      <c r="L2942" t="s">
        <v>32092</v>
      </c>
      <c r="M2942">
        <v>582.54300000000001</v>
      </c>
      <c r="N2942" t="s">
        <v>4484</v>
      </c>
      <c r="S2942" t="s">
        <v>4485</v>
      </c>
      <c r="T2942" t="s">
        <v>32093</v>
      </c>
      <c r="X2942" t="s">
        <v>32094</v>
      </c>
      <c r="Y2942">
        <v>44779197572</v>
      </c>
      <c r="AM2942">
        <v>1</v>
      </c>
      <c r="AN2942" t="s">
        <v>32095</v>
      </c>
      <c r="AO2942" s="18">
        <v>44470</v>
      </c>
      <c r="CC2942" t="s">
        <v>4791</v>
      </c>
      <c r="CD2942">
        <v>2</v>
      </c>
      <c r="CP2942" t="s">
        <v>5344</v>
      </c>
      <c r="CU2942">
        <v>8</v>
      </c>
    </row>
    <row r="2943" spans="1:99" x14ac:dyDescent="0.2">
      <c r="A2943" s="21" t="s">
        <v>32096</v>
      </c>
      <c r="B2943" t="s">
        <v>32097</v>
      </c>
      <c r="C2943" s="16">
        <v>43831</v>
      </c>
      <c r="D2943" t="s">
        <v>4501</v>
      </c>
      <c r="H2943" t="s">
        <v>4503</v>
      </c>
      <c r="J2943" t="s">
        <v>135</v>
      </c>
      <c r="K2943" t="s">
        <v>32098</v>
      </c>
      <c r="L2943" t="s">
        <v>32099</v>
      </c>
      <c r="M2943">
        <v>583.75400000000002</v>
      </c>
      <c r="N2943" t="s">
        <v>4484</v>
      </c>
      <c r="S2943" t="s">
        <v>4485</v>
      </c>
      <c r="T2943" t="s">
        <v>32100</v>
      </c>
      <c r="W2943" t="s">
        <v>32101</v>
      </c>
      <c r="X2943" t="s">
        <v>32102</v>
      </c>
      <c r="Y2943">
        <v>46703832800</v>
      </c>
      <c r="AO2943" s="18">
        <v>44470</v>
      </c>
      <c r="CN2943" t="s">
        <v>5008</v>
      </c>
      <c r="CP2943" t="s">
        <v>4555</v>
      </c>
    </row>
    <row r="2944" spans="1:99" x14ac:dyDescent="0.2">
      <c r="A2944" s="21" t="s">
        <v>32103</v>
      </c>
      <c r="B2944" t="s">
        <v>32104</v>
      </c>
      <c r="C2944" s="16">
        <v>40776</v>
      </c>
      <c r="D2944" t="s">
        <v>4476</v>
      </c>
      <c r="G2944" t="s">
        <v>32105</v>
      </c>
      <c r="H2944" t="s">
        <v>4503</v>
      </c>
      <c r="J2944" t="s">
        <v>32106</v>
      </c>
      <c r="K2944" t="s">
        <v>4506</v>
      </c>
      <c r="L2944" t="s">
        <v>32107</v>
      </c>
      <c r="M2944">
        <v>583.95799999999997</v>
      </c>
      <c r="N2944" t="s">
        <v>4484</v>
      </c>
      <c r="S2944" t="s">
        <v>4485</v>
      </c>
      <c r="T2944" t="s">
        <v>32108</v>
      </c>
      <c r="U2944" t="s">
        <v>32109</v>
      </c>
      <c r="V2944" t="s">
        <v>32110</v>
      </c>
      <c r="W2944" t="s">
        <v>32111</v>
      </c>
      <c r="X2944" t="s">
        <v>32112</v>
      </c>
      <c r="Y2944" t="s">
        <v>32113</v>
      </c>
      <c r="AM2944">
        <v>2</v>
      </c>
      <c r="AN2944" t="s">
        <v>32114</v>
      </c>
      <c r="AO2944" s="18">
        <v>44470</v>
      </c>
      <c r="CP2944" t="s">
        <v>32115</v>
      </c>
      <c r="CU2944">
        <v>10</v>
      </c>
    </row>
    <row r="2945" spans="1:99" x14ac:dyDescent="0.2">
      <c r="A2945" s="21" t="s">
        <v>32116</v>
      </c>
      <c r="B2945" t="s">
        <v>32117</v>
      </c>
      <c r="C2945" s="16">
        <v>42506</v>
      </c>
      <c r="D2945" t="s">
        <v>4476</v>
      </c>
      <c r="H2945" t="s">
        <v>4503</v>
      </c>
      <c r="J2945" t="s">
        <v>32118</v>
      </c>
      <c r="K2945" t="s">
        <v>32119</v>
      </c>
      <c r="L2945" t="s">
        <v>32120</v>
      </c>
      <c r="M2945">
        <v>584.51499999999999</v>
      </c>
      <c r="N2945" t="s">
        <v>4484</v>
      </c>
      <c r="S2945" t="s">
        <v>4485</v>
      </c>
      <c r="T2945" t="s">
        <v>32121</v>
      </c>
      <c r="X2945" t="s">
        <v>32122</v>
      </c>
      <c r="AM2945">
        <v>2</v>
      </c>
      <c r="AN2945" t="s">
        <v>32123</v>
      </c>
      <c r="AO2945" s="18">
        <v>44470</v>
      </c>
      <c r="CP2945" t="s">
        <v>8198</v>
      </c>
    </row>
    <row r="2946" spans="1:99" x14ac:dyDescent="0.2">
      <c r="A2946" s="21" t="s">
        <v>32124</v>
      </c>
      <c r="B2946" t="s">
        <v>32125</v>
      </c>
      <c r="C2946" s="16">
        <v>44005</v>
      </c>
      <c r="D2946" t="s">
        <v>4476</v>
      </c>
      <c r="G2946" t="s">
        <v>32126</v>
      </c>
      <c r="H2946" t="s">
        <v>4503</v>
      </c>
      <c r="J2946" t="s">
        <v>73</v>
      </c>
      <c r="K2946" t="s">
        <v>4945</v>
      </c>
      <c r="L2946" t="s">
        <v>32127</v>
      </c>
      <c r="M2946">
        <v>585.96799999999996</v>
      </c>
      <c r="N2946" t="s">
        <v>4484</v>
      </c>
      <c r="S2946" t="s">
        <v>4485</v>
      </c>
      <c r="T2946" t="s">
        <v>32128</v>
      </c>
      <c r="U2946" t="s">
        <v>32129</v>
      </c>
      <c r="V2946" t="s">
        <v>32130</v>
      </c>
      <c r="W2946" t="s">
        <v>32131</v>
      </c>
      <c r="X2946" t="s">
        <v>32132</v>
      </c>
      <c r="Y2946">
        <v>353857228398</v>
      </c>
      <c r="Z2946">
        <v>1</v>
      </c>
      <c r="AO2946" s="18">
        <v>44470</v>
      </c>
      <c r="CN2946" t="s">
        <v>4530</v>
      </c>
      <c r="CP2946" t="s">
        <v>4555</v>
      </c>
    </row>
    <row r="2947" spans="1:99" x14ac:dyDescent="0.2">
      <c r="A2947" s="21" t="s">
        <v>32133</v>
      </c>
      <c r="B2947" t="s">
        <v>32134</v>
      </c>
      <c r="C2947" s="16">
        <v>40544</v>
      </c>
      <c r="D2947" t="s">
        <v>4501</v>
      </c>
      <c r="E2947" t="s">
        <v>4881</v>
      </c>
      <c r="G2947" t="s">
        <v>32135</v>
      </c>
      <c r="H2947" t="s">
        <v>4503</v>
      </c>
      <c r="J2947" t="s">
        <v>2497</v>
      </c>
      <c r="K2947" t="s">
        <v>32136</v>
      </c>
      <c r="L2947" t="s">
        <v>32135</v>
      </c>
      <c r="M2947">
        <v>590.04100000000005</v>
      </c>
      <c r="N2947" t="s">
        <v>4484</v>
      </c>
      <c r="O2947" s="16">
        <v>42723</v>
      </c>
      <c r="P2947" t="s">
        <v>4476</v>
      </c>
      <c r="S2947" t="s">
        <v>4485</v>
      </c>
      <c r="T2947" t="s">
        <v>32137</v>
      </c>
      <c r="U2947" t="s">
        <v>32138</v>
      </c>
      <c r="W2947" t="s">
        <v>32139</v>
      </c>
      <c r="AO2947" s="18">
        <v>44470</v>
      </c>
      <c r="AQ2947" t="s">
        <v>203</v>
      </c>
      <c r="BH2947" t="s">
        <v>3293</v>
      </c>
      <c r="BI2947" t="s">
        <v>3295</v>
      </c>
      <c r="BJ2947" s="16">
        <v>42723</v>
      </c>
      <c r="BK2947" t="s">
        <v>4476</v>
      </c>
      <c r="BO2947" t="s">
        <v>5195</v>
      </c>
      <c r="CK2947" t="s">
        <v>39</v>
      </c>
      <c r="CP2947" t="s">
        <v>6484</v>
      </c>
      <c r="CR2947" t="s">
        <v>32140</v>
      </c>
      <c r="CS2947" t="s">
        <v>32141</v>
      </c>
    </row>
    <row r="2948" spans="1:99" x14ac:dyDescent="0.2">
      <c r="A2948" s="21" t="s">
        <v>32142</v>
      </c>
      <c r="B2948" t="s">
        <v>32143</v>
      </c>
      <c r="C2948" s="16">
        <v>43101</v>
      </c>
      <c r="D2948" t="s">
        <v>4501</v>
      </c>
      <c r="G2948" t="s">
        <v>32144</v>
      </c>
      <c r="H2948" t="s">
        <v>4503</v>
      </c>
      <c r="J2948" t="s">
        <v>174</v>
      </c>
      <c r="K2948" t="s">
        <v>32145</v>
      </c>
      <c r="L2948" t="s">
        <v>32146</v>
      </c>
      <c r="M2948">
        <v>591.26</v>
      </c>
      <c r="N2948" t="s">
        <v>4484</v>
      </c>
      <c r="S2948" t="s">
        <v>4485</v>
      </c>
      <c r="T2948" t="s">
        <v>32147</v>
      </c>
      <c r="U2948" t="s">
        <v>32148</v>
      </c>
      <c r="V2948" t="s">
        <v>32149</v>
      </c>
      <c r="W2948" t="s">
        <v>32150</v>
      </c>
      <c r="X2948" t="s">
        <v>32151</v>
      </c>
      <c r="Y2948" t="s">
        <v>32152</v>
      </c>
      <c r="AO2948" s="18">
        <v>44470</v>
      </c>
      <c r="CP2948" t="s">
        <v>4716</v>
      </c>
    </row>
    <row r="2949" spans="1:99" x14ac:dyDescent="0.2">
      <c r="A2949" s="21" t="s">
        <v>32153</v>
      </c>
      <c r="B2949" t="s">
        <v>32154</v>
      </c>
      <c r="C2949" s="16">
        <v>43070</v>
      </c>
      <c r="D2949" t="s">
        <v>4546</v>
      </c>
      <c r="F2949" t="s">
        <v>53</v>
      </c>
      <c r="G2949" t="s">
        <v>32155</v>
      </c>
      <c r="H2949" t="s">
        <v>4503</v>
      </c>
      <c r="J2949" t="s">
        <v>135</v>
      </c>
      <c r="K2949" t="s">
        <v>4696</v>
      </c>
      <c r="L2949" t="s">
        <v>32156</v>
      </c>
      <c r="M2949">
        <v>591.43200000000002</v>
      </c>
      <c r="N2949" t="s">
        <v>4484</v>
      </c>
      <c r="S2949" t="s">
        <v>4485</v>
      </c>
      <c r="T2949" t="s">
        <v>32157</v>
      </c>
      <c r="U2949" t="s">
        <v>32158</v>
      </c>
      <c r="V2949" t="s">
        <v>32159</v>
      </c>
      <c r="W2949" t="s">
        <v>32160</v>
      </c>
      <c r="X2949" t="s">
        <v>32161</v>
      </c>
      <c r="Z2949">
        <v>2</v>
      </c>
      <c r="AO2949" s="18">
        <v>44470</v>
      </c>
      <c r="CN2949" t="s">
        <v>4530</v>
      </c>
      <c r="CP2949" t="s">
        <v>4555</v>
      </c>
    </row>
    <row r="2950" spans="1:99" x14ac:dyDescent="0.2">
      <c r="A2950" s="21" t="s">
        <v>32162</v>
      </c>
      <c r="B2950" t="s">
        <v>32163</v>
      </c>
      <c r="C2950" s="16">
        <v>41275</v>
      </c>
      <c r="D2950" t="s">
        <v>4501</v>
      </c>
      <c r="H2950" t="s">
        <v>4503</v>
      </c>
      <c r="J2950" t="s">
        <v>73</v>
      </c>
      <c r="K2950" t="s">
        <v>4506</v>
      </c>
      <c r="L2950" t="s">
        <v>32164</v>
      </c>
      <c r="M2950">
        <v>591.47799999999995</v>
      </c>
      <c r="N2950" t="s">
        <v>4484</v>
      </c>
      <c r="S2950" t="s">
        <v>4485</v>
      </c>
      <c r="T2950" t="s">
        <v>32165</v>
      </c>
      <c r="U2950" t="s">
        <v>32166</v>
      </c>
      <c r="W2950" t="s">
        <v>32167</v>
      </c>
      <c r="AM2950">
        <v>1</v>
      </c>
      <c r="AN2950" t="s">
        <v>32168</v>
      </c>
      <c r="AO2950" s="18">
        <v>44470</v>
      </c>
      <c r="CP2950" t="s">
        <v>4555</v>
      </c>
    </row>
    <row r="2951" spans="1:99" x14ac:dyDescent="0.2">
      <c r="A2951" s="21" t="s">
        <v>32169</v>
      </c>
      <c r="B2951" t="s">
        <v>32170</v>
      </c>
      <c r="C2951" s="16">
        <v>41261</v>
      </c>
      <c r="D2951" t="s">
        <v>4476</v>
      </c>
      <c r="F2951" t="s">
        <v>53</v>
      </c>
      <c r="G2951" t="s">
        <v>32171</v>
      </c>
      <c r="H2951" t="s">
        <v>4503</v>
      </c>
      <c r="J2951" t="s">
        <v>32172</v>
      </c>
      <c r="K2951" t="s">
        <v>5500</v>
      </c>
      <c r="L2951" t="s">
        <v>32173</v>
      </c>
      <c r="M2951">
        <v>591.71199999999999</v>
      </c>
      <c r="N2951" t="s">
        <v>4484</v>
      </c>
      <c r="S2951" t="s">
        <v>4485</v>
      </c>
      <c r="T2951" t="s">
        <v>32174</v>
      </c>
      <c r="U2951" t="s">
        <v>32175</v>
      </c>
      <c r="W2951" t="s">
        <v>32176</v>
      </c>
      <c r="X2951" t="s">
        <v>32177</v>
      </c>
      <c r="Y2951" t="s">
        <v>32178</v>
      </c>
      <c r="AM2951">
        <v>1</v>
      </c>
      <c r="AN2951" t="s">
        <v>32179</v>
      </c>
      <c r="AO2951" s="18">
        <v>44470</v>
      </c>
      <c r="CN2951" t="s">
        <v>4530</v>
      </c>
      <c r="CP2951" t="s">
        <v>32180</v>
      </c>
      <c r="CU2951">
        <v>5</v>
      </c>
    </row>
    <row r="2952" spans="1:99" x14ac:dyDescent="0.2">
      <c r="A2952" s="21" t="s">
        <v>32181</v>
      </c>
      <c r="B2952" t="s">
        <v>32182</v>
      </c>
      <c r="C2952" s="16">
        <v>43242</v>
      </c>
      <c r="D2952" t="s">
        <v>4476</v>
      </c>
      <c r="H2952" t="s">
        <v>4503</v>
      </c>
      <c r="J2952" t="s">
        <v>32183</v>
      </c>
      <c r="K2952" t="s">
        <v>32184</v>
      </c>
      <c r="L2952" t="s">
        <v>32185</v>
      </c>
      <c r="M2952">
        <v>591.93700000000001</v>
      </c>
      <c r="N2952" t="s">
        <v>4484</v>
      </c>
      <c r="S2952" t="s">
        <v>4485</v>
      </c>
      <c r="T2952" t="s">
        <v>32186</v>
      </c>
      <c r="X2952" t="s">
        <v>32187</v>
      </c>
      <c r="Y2952">
        <v>393355241747</v>
      </c>
      <c r="AO2952" s="18">
        <v>44470</v>
      </c>
      <c r="CN2952" t="s">
        <v>4530</v>
      </c>
      <c r="CP2952" t="s">
        <v>5045</v>
      </c>
    </row>
    <row r="2953" spans="1:99" x14ac:dyDescent="0.2">
      <c r="A2953" s="21" t="s">
        <v>32188</v>
      </c>
      <c r="B2953" t="s">
        <v>32189</v>
      </c>
      <c r="C2953" s="16">
        <v>40909</v>
      </c>
      <c r="D2953" t="s">
        <v>4501</v>
      </c>
      <c r="F2953" t="s">
        <v>53</v>
      </c>
      <c r="G2953" t="s">
        <v>32190</v>
      </c>
      <c r="H2953" t="s">
        <v>4503</v>
      </c>
      <c r="J2953" t="s">
        <v>73</v>
      </c>
      <c r="K2953" t="s">
        <v>32191</v>
      </c>
      <c r="L2953" t="s">
        <v>32192</v>
      </c>
      <c r="M2953">
        <v>592.66800000000001</v>
      </c>
      <c r="N2953" t="s">
        <v>4484</v>
      </c>
      <c r="S2953" t="s">
        <v>4485</v>
      </c>
      <c r="T2953" t="s">
        <v>32193</v>
      </c>
      <c r="U2953" t="s">
        <v>32194</v>
      </c>
      <c r="V2953" t="s">
        <v>32195</v>
      </c>
      <c r="W2953" t="s">
        <v>32196</v>
      </c>
      <c r="X2953" t="s">
        <v>32197</v>
      </c>
      <c r="Y2953" t="s">
        <v>32198</v>
      </c>
      <c r="AO2953" s="18">
        <v>44470</v>
      </c>
      <c r="CN2953" t="s">
        <v>4530</v>
      </c>
      <c r="CP2953" t="s">
        <v>4555</v>
      </c>
    </row>
    <row r="2954" spans="1:99" x14ac:dyDescent="0.2">
      <c r="A2954" s="21" t="s">
        <v>32199</v>
      </c>
      <c r="B2954" t="s">
        <v>32200</v>
      </c>
      <c r="C2954" s="16">
        <v>43437</v>
      </c>
      <c r="D2954" t="s">
        <v>4476</v>
      </c>
      <c r="F2954" t="s">
        <v>53</v>
      </c>
      <c r="H2954" t="s">
        <v>4503</v>
      </c>
      <c r="J2954" t="s">
        <v>1276</v>
      </c>
      <c r="K2954" t="s">
        <v>4896</v>
      </c>
      <c r="L2954" t="s">
        <v>32201</v>
      </c>
      <c r="M2954">
        <v>594.101</v>
      </c>
      <c r="N2954" t="s">
        <v>4484</v>
      </c>
      <c r="S2954" t="s">
        <v>4485</v>
      </c>
      <c r="T2954" t="s">
        <v>32202</v>
      </c>
      <c r="W2954" t="s">
        <v>32203</v>
      </c>
      <c r="AO2954" s="18">
        <v>44470</v>
      </c>
      <c r="CN2954" t="s">
        <v>4530</v>
      </c>
      <c r="CP2954" t="s">
        <v>8746</v>
      </c>
    </row>
    <row r="2955" spans="1:99" x14ac:dyDescent="0.2">
      <c r="A2955" s="21" t="s">
        <v>32204</v>
      </c>
      <c r="B2955" t="s">
        <v>32205</v>
      </c>
      <c r="H2955" t="s">
        <v>4503</v>
      </c>
      <c r="J2955" t="s">
        <v>8985</v>
      </c>
      <c r="K2955" t="s">
        <v>26191</v>
      </c>
      <c r="L2955" t="s">
        <v>32206</v>
      </c>
      <c r="M2955">
        <v>594.99699999999996</v>
      </c>
      <c r="N2955" t="s">
        <v>4484</v>
      </c>
      <c r="S2955" t="s">
        <v>4485</v>
      </c>
      <c r="T2955" t="s">
        <v>32207</v>
      </c>
      <c r="V2955" t="s">
        <v>32208</v>
      </c>
      <c r="W2955" t="s">
        <v>32209</v>
      </c>
      <c r="AO2955" s="18">
        <v>44470</v>
      </c>
      <c r="CP2955" t="s">
        <v>4716</v>
      </c>
    </row>
    <row r="2956" spans="1:99" x14ac:dyDescent="0.2">
      <c r="A2956" s="21" t="s">
        <v>32210</v>
      </c>
      <c r="B2956" t="s">
        <v>32211</v>
      </c>
      <c r="C2956" s="16">
        <v>43101</v>
      </c>
      <c r="D2956" t="s">
        <v>4501</v>
      </c>
      <c r="G2956" t="s">
        <v>32212</v>
      </c>
      <c r="H2956" t="s">
        <v>4503</v>
      </c>
      <c r="J2956" t="s">
        <v>32213</v>
      </c>
      <c r="K2956" t="s">
        <v>4506</v>
      </c>
      <c r="L2956" t="s">
        <v>32214</v>
      </c>
      <c r="M2956">
        <v>595.48199999999997</v>
      </c>
      <c r="N2956" t="s">
        <v>4484</v>
      </c>
      <c r="S2956" t="s">
        <v>4485</v>
      </c>
      <c r="T2956" t="s">
        <v>32215</v>
      </c>
      <c r="W2956" t="s">
        <v>32216</v>
      </c>
      <c r="AO2956" s="18">
        <v>44470</v>
      </c>
      <c r="CP2956" t="s">
        <v>25370</v>
      </c>
    </row>
    <row r="2957" spans="1:99" x14ac:dyDescent="0.2">
      <c r="A2957" s="21" t="s">
        <v>32217</v>
      </c>
      <c r="B2957" t="s">
        <v>32218</v>
      </c>
      <c r="C2957" s="16">
        <v>40299</v>
      </c>
      <c r="D2957" t="s">
        <v>4476</v>
      </c>
      <c r="G2957" t="s">
        <v>32219</v>
      </c>
      <c r="H2957" t="s">
        <v>4503</v>
      </c>
      <c r="J2957" t="s">
        <v>32220</v>
      </c>
      <c r="K2957" t="s">
        <v>7907</v>
      </c>
      <c r="L2957" t="s">
        <v>32221</v>
      </c>
      <c r="M2957">
        <v>598.322</v>
      </c>
      <c r="N2957" t="s">
        <v>4484</v>
      </c>
      <c r="S2957" t="s">
        <v>4485</v>
      </c>
      <c r="T2957" t="s">
        <v>32222</v>
      </c>
      <c r="X2957" t="s">
        <v>32223</v>
      </c>
      <c r="Y2957" t="s">
        <v>32224</v>
      </c>
      <c r="AO2957" s="18">
        <v>44470</v>
      </c>
      <c r="CP2957" t="s">
        <v>32225</v>
      </c>
      <c r="CU2957">
        <v>3</v>
      </c>
    </row>
    <row r="2958" spans="1:99" x14ac:dyDescent="0.2">
      <c r="A2958" s="21" t="s">
        <v>32226</v>
      </c>
      <c r="B2958" t="s">
        <v>32227</v>
      </c>
      <c r="C2958" s="16">
        <v>41640</v>
      </c>
      <c r="D2958" t="s">
        <v>4501</v>
      </c>
      <c r="F2958" t="s">
        <v>53</v>
      </c>
      <c r="G2958" t="s">
        <v>32228</v>
      </c>
      <c r="H2958" t="s">
        <v>4503</v>
      </c>
      <c r="J2958" t="s">
        <v>32229</v>
      </c>
      <c r="K2958" t="s">
        <v>4506</v>
      </c>
      <c r="L2958" t="s">
        <v>32230</v>
      </c>
      <c r="M2958">
        <v>599.90200000000004</v>
      </c>
      <c r="N2958" t="s">
        <v>4484</v>
      </c>
      <c r="S2958" t="s">
        <v>4485</v>
      </c>
      <c r="T2958" t="s">
        <v>32231</v>
      </c>
      <c r="W2958" t="s">
        <v>32232</v>
      </c>
      <c r="AO2958" s="18">
        <v>44470</v>
      </c>
      <c r="CP2958" t="s">
        <v>9632</v>
      </c>
      <c r="CU2958">
        <v>5</v>
      </c>
    </row>
    <row r="2959" spans="1:99" x14ac:dyDescent="0.2">
      <c r="A2959" s="21" t="s">
        <v>32233</v>
      </c>
      <c r="B2959" t="s">
        <v>32234</v>
      </c>
      <c r="C2959" s="16">
        <v>41866</v>
      </c>
      <c r="D2959" t="s">
        <v>4476</v>
      </c>
      <c r="F2959" t="s">
        <v>53</v>
      </c>
      <c r="G2959" t="s">
        <v>32235</v>
      </c>
      <c r="H2959" t="s">
        <v>4503</v>
      </c>
      <c r="J2959" t="s">
        <v>32236</v>
      </c>
      <c r="K2959" t="s">
        <v>32237</v>
      </c>
      <c r="L2959" t="s">
        <v>32238</v>
      </c>
      <c r="M2959">
        <v>600.15899999999999</v>
      </c>
      <c r="N2959" t="s">
        <v>4484</v>
      </c>
      <c r="S2959" t="s">
        <v>4485</v>
      </c>
      <c r="T2959" t="s">
        <v>32239</v>
      </c>
      <c r="U2959" t="s">
        <v>32240</v>
      </c>
      <c r="V2959" t="s">
        <v>32241</v>
      </c>
      <c r="W2959" t="s">
        <v>32242</v>
      </c>
      <c r="AM2959">
        <v>1</v>
      </c>
      <c r="AN2959" t="s">
        <v>32243</v>
      </c>
      <c r="AO2959" s="18">
        <v>44470</v>
      </c>
      <c r="CP2959" t="s">
        <v>32244</v>
      </c>
      <c r="CU2959">
        <v>12</v>
      </c>
    </row>
    <row r="2960" spans="1:99" x14ac:dyDescent="0.2">
      <c r="A2960" s="21" t="s">
        <v>32245</v>
      </c>
      <c r="B2960" t="s">
        <v>32246</v>
      </c>
      <c r="F2960" t="s">
        <v>1315</v>
      </c>
      <c r="H2960" t="s">
        <v>4503</v>
      </c>
      <c r="J2960" t="s">
        <v>32247</v>
      </c>
      <c r="K2960" t="s">
        <v>4506</v>
      </c>
      <c r="L2960" t="s">
        <v>32248</v>
      </c>
      <c r="M2960">
        <v>601.40599999999995</v>
      </c>
      <c r="N2960" t="s">
        <v>4484</v>
      </c>
      <c r="S2960" t="s">
        <v>4485</v>
      </c>
      <c r="T2960" t="s">
        <v>32249</v>
      </c>
      <c r="U2960" t="s">
        <v>32250</v>
      </c>
      <c r="X2960" t="s">
        <v>32251</v>
      </c>
      <c r="Y2960" t="s">
        <v>32252</v>
      </c>
      <c r="Z2960">
        <v>3</v>
      </c>
      <c r="AO2960" s="18">
        <v>44470</v>
      </c>
      <c r="CJ2960">
        <v>20094</v>
      </c>
      <c r="CK2960" t="s">
        <v>39</v>
      </c>
      <c r="CL2960">
        <v>20094</v>
      </c>
      <c r="CP2960" t="s">
        <v>8693</v>
      </c>
    </row>
    <row r="2961" spans="1:99" x14ac:dyDescent="0.2">
      <c r="A2961" s="21" t="s">
        <v>32253</v>
      </c>
      <c r="B2961" t="s">
        <v>32254</v>
      </c>
      <c r="C2961" s="16">
        <v>43009</v>
      </c>
      <c r="D2961" t="s">
        <v>4476</v>
      </c>
      <c r="G2961" t="s">
        <v>32255</v>
      </c>
      <c r="H2961" t="s">
        <v>4503</v>
      </c>
      <c r="J2961" t="s">
        <v>32256</v>
      </c>
      <c r="K2961" t="s">
        <v>32257</v>
      </c>
      <c r="L2961" t="s">
        <v>32258</v>
      </c>
      <c r="M2961">
        <v>601.75900000000001</v>
      </c>
      <c r="N2961" t="s">
        <v>4484</v>
      </c>
      <c r="S2961" t="s">
        <v>4485</v>
      </c>
      <c r="T2961" t="s">
        <v>32259</v>
      </c>
      <c r="U2961" t="s">
        <v>32260</v>
      </c>
      <c r="W2961" t="s">
        <v>32261</v>
      </c>
      <c r="X2961" t="s">
        <v>32262</v>
      </c>
      <c r="AM2961">
        <v>1</v>
      </c>
      <c r="AN2961" t="s">
        <v>32263</v>
      </c>
      <c r="AO2961" s="18">
        <v>44470</v>
      </c>
      <c r="CP2961" t="s">
        <v>32264</v>
      </c>
    </row>
    <row r="2962" spans="1:99" x14ac:dyDescent="0.2">
      <c r="A2962" s="21" t="s">
        <v>32265</v>
      </c>
      <c r="B2962" t="s">
        <v>32266</v>
      </c>
      <c r="C2962" s="16">
        <v>43831</v>
      </c>
      <c r="D2962" t="s">
        <v>4501</v>
      </c>
      <c r="G2962" t="s">
        <v>32267</v>
      </c>
      <c r="H2962" t="s">
        <v>4503</v>
      </c>
      <c r="J2962" t="s">
        <v>8672</v>
      </c>
      <c r="K2962" t="s">
        <v>5500</v>
      </c>
      <c r="L2962" t="s">
        <v>32268</v>
      </c>
      <c r="M2962">
        <v>602.072</v>
      </c>
      <c r="N2962" t="s">
        <v>4484</v>
      </c>
      <c r="S2962" t="s">
        <v>4485</v>
      </c>
      <c r="T2962" t="s">
        <v>32269</v>
      </c>
      <c r="U2962" t="s">
        <v>32270</v>
      </c>
      <c r="W2962" t="s">
        <v>32271</v>
      </c>
      <c r="X2962" t="s">
        <v>32272</v>
      </c>
      <c r="AO2962" s="18">
        <v>44470</v>
      </c>
      <c r="CF2962">
        <v>0</v>
      </c>
      <c r="CG2962">
        <v>1</v>
      </c>
      <c r="CI2962" t="s">
        <v>4594</v>
      </c>
    </row>
    <row r="2963" spans="1:99" x14ac:dyDescent="0.2">
      <c r="A2963" s="21" t="s">
        <v>32273</v>
      </c>
      <c r="B2963" t="s">
        <v>32274</v>
      </c>
      <c r="C2963" s="16">
        <v>42370</v>
      </c>
      <c r="D2963" t="s">
        <v>4476</v>
      </c>
      <c r="G2963" t="s">
        <v>32275</v>
      </c>
      <c r="H2963" t="s">
        <v>4503</v>
      </c>
      <c r="J2963" t="s">
        <v>32276</v>
      </c>
      <c r="K2963" t="s">
        <v>32277</v>
      </c>
      <c r="L2963" t="s">
        <v>32278</v>
      </c>
      <c r="M2963">
        <v>604.00400000000002</v>
      </c>
      <c r="N2963" t="s">
        <v>4484</v>
      </c>
      <c r="S2963" t="s">
        <v>4485</v>
      </c>
      <c r="T2963" t="s">
        <v>32279</v>
      </c>
      <c r="U2963" t="s">
        <v>32280</v>
      </c>
      <c r="V2963" t="s">
        <v>32281</v>
      </c>
      <c r="W2963" t="s">
        <v>32282</v>
      </c>
      <c r="X2963" t="s">
        <v>32283</v>
      </c>
      <c r="Y2963" t="s">
        <v>32284</v>
      </c>
      <c r="AM2963">
        <v>1</v>
      </c>
      <c r="AN2963" t="s">
        <v>32285</v>
      </c>
      <c r="AO2963" s="18">
        <v>44470</v>
      </c>
      <c r="CP2963" t="s">
        <v>4915</v>
      </c>
    </row>
    <row r="2964" spans="1:99" x14ac:dyDescent="0.2">
      <c r="A2964" s="21" t="s">
        <v>32286</v>
      </c>
      <c r="B2964" t="s">
        <v>32287</v>
      </c>
      <c r="C2964" s="16">
        <v>42298</v>
      </c>
      <c r="D2964" t="s">
        <v>4476</v>
      </c>
      <c r="F2964" t="s">
        <v>53</v>
      </c>
      <c r="G2964" t="s">
        <v>32288</v>
      </c>
      <c r="H2964" t="s">
        <v>4503</v>
      </c>
      <c r="J2964" t="s">
        <v>73</v>
      </c>
      <c r="K2964" t="s">
        <v>5500</v>
      </c>
      <c r="L2964" t="s">
        <v>32289</v>
      </c>
      <c r="M2964">
        <v>606.16399999999999</v>
      </c>
      <c r="N2964" t="s">
        <v>4484</v>
      </c>
      <c r="S2964" t="s">
        <v>4485</v>
      </c>
      <c r="T2964" t="s">
        <v>32290</v>
      </c>
      <c r="U2964" t="s">
        <v>32291</v>
      </c>
      <c r="W2964" t="s">
        <v>32292</v>
      </c>
      <c r="X2964" t="s">
        <v>32293</v>
      </c>
      <c r="Y2964">
        <v>34910327359</v>
      </c>
      <c r="AO2964" s="18">
        <v>44470</v>
      </c>
      <c r="CN2964" t="s">
        <v>4530</v>
      </c>
      <c r="CP2964" t="s">
        <v>4555</v>
      </c>
    </row>
    <row r="2965" spans="1:99" x14ac:dyDescent="0.2">
      <c r="A2965" s="21" t="s">
        <v>32294</v>
      </c>
      <c r="B2965" t="s">
        <v>32295</v>
      </c>
      <c r="C2965" s="16">
        <v>41061</v>
      </c>
      <c r="D2965" t="s">
        <v>4476</v>
      </c>
      <c r="E2965" t="s">
        <v>4881</v>
      </c>
      <c r="G2965" t="s">
        <v>32296</v>
      </c>
      <c r="H2965" t="s">
        <v>4503</v>
      </c>
      <c r="J2965" t="s">
        <v>32297</v>
      </c>
      <c r="K2965" t="s">
        <v>4506</v>
      </c>
      <c r="L2965" t="s">
        <v>32298</v>
      </c>
      <c r="M2965">
        <v>607.505</v>
      </c>
      <c r="N2965" t="s">
        <v>4484</v>
      </c>
      <c r="O2965" s="16">
        <v>41603</v>
      </c>
      <c r="P2965" t="s">
        <v>4476</v>
      </c>
      <c r="T2965" t="s">
        <v>32299</v>
      </c>
      <c r="X2965" t="s">
        <v>32300</v>
      </c>
      <c r="Y2965" t="s">
        <v>32301</v>
      </c>
      <c r="Z2965">
        <v>7</v>
      </c>
      <c r="AM2965">
        <v>3</v>
      </c>
      <c r="AN2965" t="s">
        <v>32302</v>
      </c>
      <c r="AO2965" s="18">
        <v>44470</v>
      </c>
      <c r="AQ2965" t="s">
        <v>203</v>
      </c>
      <c r="BH2965" t="s">
        <v>32303</v>
      </c>
      <c r="BI2965" t="s">
        <v>32304</v>
      </c>
      <c r="BJ2965" s="16">
        <v>41603</v>
      </c>
      <c r="BK2965" t="s">
        <v>4476</v>
      </c>
      <c r="BO2965" t="s">
        <v>5195</v>
      </c>
      <c r="CP2965" t="s">
        <v>5529</v>
      </c>
      <c r="CR2965" t="s">
        <v>32305</v>
      </c>
      <c r="CS2965" t="s">
        <v>32306</v>
      </c>
      <c r="CU2965">
        <v>5</v>
      </c>
    </row>
    <row r="2966" spans="1:99" x14ac:dyDescent="0.2">
      <c r="A2966" s="21" t="s">
        <v>32307</v>
      </c>
      <c r="B2966" t="s">
        <v>32308</v>
      </c>
      <c r="C2966" s="16">
        <v>41640</v>
      </c>
      <c r="D2966" t="s">
        <v>4501</v>
      </c>
      <c r="F2966" t="s">
        <v>53</v>
      </c>
      <c r="G2966" t="s">
        <v>32309</v>
      </c>
      <c r="H2966" t="s">
        <v>4503</v>
      </c>
      <c r="J2966" t="s">
        <v>32310</v>
      </c>
      <c r="K2966" t="s">
        <v>4654</v>
      </c>
      <c r="L2966" t="s">
        <v>32311</v>
      </c>
      <c r="M2966">
        <v>609.57399999999996</v>
      </c>
      <c r="N2966" t="s">
        <v>4484</v>
      </c>
      <c r="S2966" t="s">
        <v>4485</v>
      </c>
      <c r="T2966" t="s">
        <v>32312</v>
      </c>
      <c r="U2966" t="s">
        <v>32313</v>
      </c>
      <c r="V2966" t="s">
        <v>32314</v>
      </c>
      <c r="W2966" t="s">
        <v>32315</v>
      </c>
      <c r="X2966" t="s">
        <v>32316</v>
      </c>
      <c r="AO2966" s="18">
        <v>44470</v>
      </c>
      <c r="CP2966" t="s">
        <v>32317</v>
      </c>
    </row>
    <row r="2967" spans="1:99" x14ac:dyDescent="0.2">
      <c r="A2967" s="21" t="s">
        <v>32318</v>
      </c>
      <c r="B2967" t="s">
        <v>32319</v>
      </c>
      <c r="C2967" s="16">
        <v>43483</v>
      </c>
      <c r="D2967" t="s">
        <v>4476</v>
      </c>
      <c r="G2967" t="s">
        <v>32320</v>
      </c>
      <c r="H2967" t="s">
        <v>4503</v>
      </c>
      <c r="J2967" t="s">
        <v>73</v>
      </c>
      <c r="K2967" t="s">
        <v>4768</v>
      </c>
      <c r="L2967" t="s">
        <v>32321</v>
      </c>
      <c r="M2967">
        <v>610.09100000000001</v>
      </c>
      <c r="N2967" t="s">
        <v>4484</v>
      </c>
      <c r="S2967" t="s">
        <v>4485</v>
      </c>
      <c r="T2967" t="s">
        <v>32322</v>
      </c>
      <c r="U2967" t="s">
        <v>32323</v>
      </c>
      <c r="W2967" t="s">
        <v>32324</v>
      </c>
      <c r="X2967" t="s">
        <v>32325</v>
      </c>
      <c r="Y2967" t="s">
        <v>32326</v>
      </c>
      <c r="Z2967">
        <v>2</v>
      </c>
      <c r="AM2967">
        <v>4</v>
      </c>
      <c r="AN2967" t="s">
        <v>32327</v>
      </c>
      <c r="AO2967" s="18">
        <v>44470</v>
      </c>
      <c r="CN2967" t="s">
        <v>4530</v>
      </c>
      <c r="CP2967" t="s">
        <v>4555</v>
      </c>
    </row>
    <row r="2968" spans="1:99" x14ac:dyDescent="0.2">
      <c r="A2968" s="21" t="s">
        <v>32328</v>
      </c>
      <c r="B2968" t="s">
        <v>32329</v>
      </c>
      <c r="C2968" s="16">
        <v>43101</v>
      </c>
      <c r="D2968" t="s">
        <v>4501</v>
      </c>
      <c r="G2968" t="s">
        <v>32330</v>
      </c>
      <c r="H2968" t="s">
        <v>4503</v>
      </c>
      <c r="J2968" t="s">
        <v>32331</v>
      </c>
      <c r="K2968" t="s">
        <v>4506</v>
      </c>
      <c r="L2968" t="s">
        <v>32332</v>
      </c>
      <c r="M2968">
        <v>610.09400000000005</v>
      </c>
      <c r="N2968" t="s">
        <v>4484</v>
      </c>
      <c r="S2968" t="s">
        <v>4485</v>
      </c>
      <c r="T2968" t="s">
        <v>32333</v>
      </c>
      <c r="W2968" t="s">
        <v>32334</v>
      </c>
      <c r="X2968" t="s">
        <v>32335</v>
      </c>
      <c r="AM2968">
        <v>1</v>
      </c>
      <c r="AN2968" t="s">
        <v>32336</v>
      </c>
      <c r="AO2968" s="18">
        <v>44470</v>
      </c>
      <c r="CP2968" t="s">
        <v>8629</v>
      </c>
    </row>
    <row r="2969" spans="1:99" x14ac:dyDescent="0.2">
      <c r="A2969" s="21" t="s">
        <v>32337</v>
      </c>
      <c r="B2969" t="s">
        <v>32338</v>
      </c>
      <c r="F2969" t="s">
        <v>53</v>
      </c>
      <c r="G2969" t="s">
        <v>32339</v>
      </c>
      <c r="H2969" t="s">
        <v>4503</v>
      </c>
      <c r="J2969" t="s">
        <v>32340</v>
      </c>
      <c r="K2969" t="s">
        <v>4506</v>
      </c>
      <c r="L2969" t="s">
        <v>32341</v>
      </c>
      <c r="M2969">
        <v>614.90899999999999</v>
      </c>
      <c r="N2969" t="s">
        <v>4484</v>
      </c>
      <c r="S2969" t="s">
        <v>4485</v>
      </c>
      <c r="T2969" t="s">
        <v>32342</v>
      </c>
      <c r="U2969" t="s">
        <v>32343</v>
      </c>
      <c r="V2969" t="s">
        <v>32344</v>
      </c>
      <c r="W2969" t="s">
        <v>32345</v>
      </c>
      <c r="Y2969" t="s">
        <v>32346</v>
      </c>
      <c r="Z2969">
        <v>2</v>
      </c>
      <c r="AO2969" s="18">
        <v>44470</v>
      </c>
      <c r="CP2969" t="s">
        <v>32347</v>
      </c>
    </row>
    <row r="2970" spans="1:99" x14ac:dyDescent="0.2">
      <c r="A2970" s="21" t="s">
        <v>32348</v>
      </c>
      <c r="B2970" t="s">
        <v>32349</v>
      </c>
      <c r="C2970" s="16">
        <v>43835</v>
      </c>
      <c r="D2970" t="s">
        <v>4476</v>
      </c>
      <c r="G2970" t="s">
        <v>32350</v>
      </c>
      <c r="H2970" t="s">
        <v>4503</v>
      </c>
      <c r="J2970" t="s">
        <v>57</v>
      </c>
      <c r="K2970" t="s">
        <v>13483</v>
      </c>
      <c r="L2970" t="s">
        <v>32351</v>
      </c>
      <c r="M2970">
        <v>617.23099999999999</v>
      </c>
      <c r="N2970" t="s">
        <v>4484</v>
      </c>
      <c r="S2970" t="s">
        <v>4485</v>
      </c>
      <c r="T2970" t="s">
        <v>32352</v>
      </c>
      <c r="W2970" t="s">
        <v>32353</v>
      </c>
      <c r="X2970" t="s">
        <v>32354</v>
      </c>
      <c r="Y2970" t="s">
        <v>32355</v>
      </c>
      <c r="AO2970" s="18">
        <v>44470</v>
      </c>
      <c r="CN2970" t="s">
        <v>4530</v>
      </c>
      <c r="CP2970" t="s">
        <v>4555</v>
      </c>
    </row>
    <row r="2971" spans="1:99" x14ac:dyDescent="0.2">
      <c r="A2971" s="21" t="s">
        <v>32356</v>
      </c>
      <c r="B2971" t="s">
        <v>32357</v>
      </c>
      <c r="C2971" s="16">
        <v>41275</v>
      </c>
      <c r="D2971" t="s">
        <v>4501</v>
      </c>
      <c r="F2971" t="s">
        <v>77</v>
      </c>
      <c r="G2971" t="s">
        <v>32358</v>
      </c>
      <c r="H2971" t="s">
        <v>4503</v>
      </c>
      <c r="J2971" t="s">
        <v>32359</v>
      </c>
      <c r="K2971" t="s">
        <v>4506</v>
      </c>
      <c r="L2971" t="s">
        <v>32360</v>
      </c>
      <c r="M2971">
        <v>617.25900000000001</v>
      </c>
      <c r="N2971" t="s">
        <v>4484</v>
      </c>
      <c r="S2971" t="s">
        <v>4485</v>
      </c>
      <c r="T2971" t="s">
        <v>32361</v>
      </c>
      <c r="U2971" t="s">
        <v>32362</v>
      </c>
      <c r="AM2971">
        <v>1</v>
      </c>
      <c r="AN2971" t="s">
        <v>32363</v>
      </c>
      <c r="AO2971" s="18">
        <v>44470</v>
      </c>
      <c r="CP2971" t="s">
        <v>8892</v>
      </c>
    </row>
    <row r="2972" spans="1:99" x14ac:dyDescent="0.2">
      <c r="A2972" s="21" t="s">
        <v>32364</v>
      </c>
      <c r="B2972" t="s">
        <v>32365</v>
      </c>
      <c r="C2972" s="16">
        <v>42005</v>
      </c>
      <c r="D2972" t="s">
        <v>4501</v>
      </c>
      <c r="G2972" t="s">
        <v>32366</v>
      </c>
      <c r="H2972" t="s">
        <v>4503</v>
      </c>
      <c r="J2972" t="s">
        <v>57</v>
      </c>
      <c r="K2972" t="s">
        <v>5500</v>
      </c>
      <c r="L2972" t="s">
        <v>32367</v>
      </c>
      <c r="M2972">
        <v>617.27700000000004</v>
      </c>
      <c r="N2972" t="s">
        <v>4484</v>
      </c>
      <c r="S2972" t="s">
        <v>4485</v>
      </c>
      <c r="T2972" t="s">
        <v>32368</v>
      </c>
      <c r="U2972" t="s">
        <v>32369</v>
      </c>
      <c r="V2972" t="s">
        <v>32370</v>
      </c>
      <c r="W2972" t="s">
        <v>32371</v>
      </c>
      <c r="X2972" t="s">
        <v>32372</v>
      </c>
      <c r="AO2972" s="18">
        <v>44470</v>
      </c>
      <c r="CN2972" t="s">
        <v>4530</v>
      </c>
      <c r="CP2972" t="s">
        <v>4555</v>
      </c>
    </row>
    <row r="2973" spans="1:99" x14ac:dyDescent="0.2">
      <c r="A2973" s="21" t="s">
        <v>32373</v>
      </c>
      <c r="B2973" t="s">
        <v>32374</v>
      </c>
      <c r="C2973" s="16">
        <v>44334</v>
      </c>
      <c r="D2973" t="s">
        <v>4476</v>
      </c>
      <c r="G2973" t="s">
        <v>32375</v>
      </c>
      <c r="H2973" t="s">
        <v>4503</v>
      </c>
      <c r="J2973" t="s">
        <v>32376</v>
      </c>
      <c r="K2973" t="s">
        <v>4506</v>
      </c>
      <c r="L2973" t="s">
        <v>32377</v>
      </c>
      <c r="M2973">
        <v>618.31700000000001</v>
      </c>
      <c r="N2973" t="s">
        <v>4484</v>
      </c>
      <c r="S2973" t="s">
        <v>4485</v>
      </c>
      <c r="T2973" t="s">
        <v>32378</v>
      </c>
      <c r="W2973" t="s">
        <v>32379</v>
      </c>
      <c r="X2973" t="s">
        <v>32380</v>
      </c>
      <c r="AM2973">
        <v>1</v>
      </c>
      <c r="AN2973" t="s">
        <v>32381</v>
      </c>
      <c r="AO2973" s="18">
        <v>44470</v>
      </c>
      <c r="CP2973" t="s">
        <v>27666</v>
      </c>
    </row>
    <row r="2974" spans="1:99" x14ac:dyDescent="0.2">
      <c r="A2974" s="21" t="s">
        <v>32382</v>
      </c>
      <c r="B2974" t="s">
        <v>32383</v>
      </c>
      <c r="C2974" s="16">
        <v>41640</v>
      </c>
      <c r="D2974" t="s">
        <v>4501</v>
      </c>
      <c r="F2974" t="s">
        <v>77</v>
      </c>
      <c r="G2974" t="s">
        <v>32384</v>
      </c>
      <c r="H2974" t="s">
        <v>4503</v>
      </c>
      <c r="J2974" t="s">
        <v>1992</v>
      </c>
      <c r="K2974" t="s">
        <v>4506</v>
      </c>
      <c r="L2974" t="s">
        <v>32385</v>
      </c>
      <c r="M2974">
        <v>618.66399999999999</v>
      </c>
      <c r="N2974" t="s">
        <v>4484</v>
      </c>
      <c r="S2974" t="s">
        <v>4485</v>
      </c>
      <c r="T2974" t="s">
        <v>32386</v>
      </c>
      <c r="U2974" t="s">
        <v>32387</v>
      </c>
      <c r="V2974" t="s">
        <v>32388</v>
      </c>
      <c r="W2974" t="s">
        <v>32389</v>
      </c>
      <c r="AM2974">
        <v>1</v>
      </c>
      <c r="AN2974" t="s">
        <v>32390</v>
      </c>
      <c r="AO2974" s="18">
        <v>44470</v>
      </c>
      <c r="CP2974" t="s">
        <v>4739</v>
      </c>
      <c r="CU2974">
        <v>6</v>
      </c>
    </row>
    <row r="2975" spans="1:99" x14ac:dyDescent="0.2">
      <c r="A2975" s="21" t="s">
        <v>32391</v>
      </c>
      <c r="B2975" t="s">
        <v>32392</v>
      </c>
      <c r="C2975" s="16">
        <v>42736</v>
      </c>
      <c r="D2975" t="s">
        <v>4476</v>
      </c>
      <c r="H2975" t="s">
        <v>4503</v>
      </c>
      <c r="J2975" t="s">
        <v>32393</v>
      </c>
      <c r="K2975" t="s">
        <v>5220</v>
      </c>
      <c r="L2975" t="s">
        <v>32394</v>
      </c>
      <c r="M2975">
        <v>619.51800000000003</v>
      </c>
      <c r="N2975" t="s">
        <v>4484</v>
      </c>
      <c r="S2975" t="s">
        <v>4485</v>
      </c>
      <c r="T2975" t="s">
        <v>32395</v>
      </c>
      <c r="U2975" t="s">
        <v>32396</v>
      </c>
      <c r="W2975" t="s">
        <v>32397</v>
      </c>
      <c r="X2975" t="s">
        <v>32398</v>
      </c>
      <c r="Y2975" t="s">
        <v>32399</v>
      </c>
      <c r="AO2975" s="18">
        <v>44470</v>
      </c>
      <c r="CN2975" t="s">
        <v>4530</v>
      </c>
      <c r="CP2975" t="s">
        <v>5364</v>
      </c>
    </row>
    <row r="2976" spans="1:99" x14ac:dyDescent="0.2">
      <c r="A2976" s="21" t="s">
        <v>32400</v>
      </c>
      <c r="B2976" t="s">
        <v>32401</v>
      </c>
      <c r="C2976" s="16">
        <v>41640</v>
      </c>
      <c r="D2976" t="s">
        <v>4501</v>
      </c>
      <c r="F2976" t="s">
        <v>77</v>
      </c>
      <c r="G2976" t="s">
        <v>32402</v>
      </c>
      <c r="H2976" t="s">
        <v>4503</v>
      </c>
      <c r="J2976" t="s">
        <v>32403</v>
      </c>
      <c r="K2976" t="s">
        <v>4828</v>
      </c>
      <c r="L2976" t="s">
        <v>32404</v>
      </c>
      <c r="M2976">
        <v>620.11099999999999</v>
      </c>
      <c r="N2976" t="s">
        <v>4484</v>
      </c>
      <c r="S2976" t="s">
        <v>4485</v>
      </c>
      <c r="T2976" t="s">
        <v>32405</v>
      </c>
      <c r="U2976" t="s">
        <v>32406</v>
      </c>
      <c r="W2976" t="s">
        <v>32407</v>
      </c>
      <c r="AM2976">
        <v>2</v>
      </c>
      <c r="AN2976" t="s">
        <v>32408</v>
      </c>
      <c r="AO2976" s="18">
        <v>44470</v>
      </c>
      <c r="CN2976" t="s">
        <v>4530</v>
      </c>
      <c r="CP2976" t="s">
        <v>4609</v>
      </c>
      <c r="CU2976">
        <v>10</v>
      </c>
    </row>
    <row r="2977" spans="1:99" x14ac:dyDescent="0.2">
      <c r="A2977" s="21" t="s">
        <v>32409</v>
      </c>
      <c r="B2977" t="s">
        <v>32410</v>
      </c>
      <c r="C2977" s="16">
        <v>43282</v>
      </c>
      <c r="D2977" t="s">
        <v>4476</v>
      </c>
      <c r="G2977" t="s">
        <v>32411</v>
      </c>
      <c r="H2977" t="s">
        <v>4503</v>
      </c>
      <c r="J2977" t="s">
        <v>32412</v>
      </c>
      <c r="K2977" t="s">
        <v>4506</v>
      </c>
      <c r="L2977" t="s">
        <v>32413</v>
      </c>
      <c r="M2977">
        <v>620.13</v>
      </c>
      <c r="N2977" t="s">
        <v>4484</v>
      </c>
      <c r="S2977" t="s">
        <v>4485</v>
      </c>
      <c r="T2977" t="s">
        <v>32414</v>
      </c>
      <c r="U2977" t="s">
        <v>32415</v>
      </c>
      <c r="V2977" t="s">
        <v>32416</v>
      </c>
      <c r="W2977" t="s">
        <v>32417</v>
      </c>
      <c r="X2977" t="s">
        <v>32418</v>
      </c>
      <c r="AM2977">
        <v>1</v>
      </c>
      <c r="AN2977" t="s">
        <v>32419</v>
      </c>
      <c r="AO2977" s="18">
        <v>44470</v>
      </c>
      <c r="CP2977" t="s">
        <v>32420</v>
      </c>
    </row>
    <row r="2978" spans="1:99" x14ac:dyDescent="0.2">
      <c r="A2978" s="21" t="s">
        <v>32421</v>
      </c>
      <c r="B2978" t="s">
        <v>32422</v>
      </c>
      <c r="F2978" t="s">
        <v>53</v>
      </c>
      <c r="G2978" t="s">
        <v>32423</v>
      </c>
      <c r="H2978" t="s">
        <v>4503</v>
      </c>
      <c r="J2978" t="s">
        <v>32424</v>
      </c>
      <c r="K2978" t="s">
        <v>4828</v>
      </c>
      <c r="L2978" t="s">
        <v>32425</v>
      </c>
      <c r="M2978">
        <v>620.44299999999998</v>
      </c>
      <c r="N2978" t="s">
        <v>4484</v>
      </c>
      <c r="S2978" t="s">
        <v>4485</v>
      </c>
      <c r="T2978" t="s">
        <v>32426</v>
      </c>
      <c r="V2978" t="s">
        <v>32427</v>
      </c>
      <c r="X2978" t="s">
        <v>32428</v>
      </c>
      <c r="Z2978">
        <v>1</v>
      </c>
      <c r="AM2978">
        <v>5</v>
      </c>
      <c r="AN2978" t="s">
        <v>32429</v>
      </c>
      <c r="AO2978" s="18">
        <v>44470</v>
      </c>
      <c r="CN2978" t="s">
        <v>4530</v>
      </c>
      <c r="CP2978" t="s">
        <v>32430</v>
      </c>
      <c r="CU2978">
        <v>10</v>
      </c>
    </row>
    <row r="2979" spans="1:99" x14ac:dyDescent="0.2">
      <c r="A2979" s="21" t="s">
        <v>32431</v>
      </c>
      <c r="B2979" t="s">
        <v>32432</v>
      </c>
      <c r="C2979" s="16">
        <v>42736</v>
      </c>
      <c r="D2979" t="s">
        <v>4501</v>
      </c>
      <c r="G2979" t="s">
        <v>32433</v>
      </c>
      <c r="H2979" t="s">
        <v>4503</v>
      </c>
      <c r="J2979" t="s">
        <v>492</v>
      </c>
      <c r="K2979" t="s">
        <v>4506</v>
      </c>
      <c r="L2979" t="s">
        <v>32434</v>
      </c>
      <c r="M2979">
        <v>621.59400000000005</v>
      </c>
      <c r="N2979" t="s">
        <v>4484</v>
      </c>
      <c r="S2979" t="s">
        <v>4485</v>
      </c>
      <c r="T2979" t="s">
        <v>32435</v>
      </c>
      <c r="X2979" t="s">
        <v>32436</v>
      </c>
      <c r="AM2979">
        <v>1</v>
      </c>
      <c r="AN2979" t="s">
        <v>32437</v>
      </c>
      <c r="AO2979" s="18">
        <v>44470</v>
      </c>
      <c r="CP2979" t="s">
        <v>4555</v>
      </c>
    </row>
    <row r="2980" spans="1:99" x14ac:dyDescent="0.2">
      <c r="A2980" s="21" t="s">
        <v>32438</v>
      </c>
      <c r="B2980" t="s">
        <v>32439</v>
      </c>
      <c r="C2980" s="16">
        <v>42705</v>
      </c>
      <c r="D2980" t="s">
        <v>4476</v>
      </c>
      <c r="H2980" t="s">
        <v>4503</v>
      </c>
      <c r="J2980" t="s">
        <v>57</v>
      </c>
      <c r="K2980" t="s">
        <v>4587</v>
      </c>
      <c r="L2980" t="s">
        <v>32440</v>
      </c>
      <c r="M2980">
        <v>621.99800000000005</v>
      </c>
      <c r="N2980" t="s">
        <v>6289</v>
      </c>
      <c r="R2980" t="s">
        <v>6290</v>
      </c>
      <c r="S2980" t="s">
        <v>4485</v>
      </c>
      <c r="U2980" t="s">
        <v>32441</v>
      </c>
      <c r="V2980" t="s">
        <v>32442</v>
      </c>
      <c r="W2980" t="s">
        <v>32443</v>
      </c>
      <c r="X2980" t="s">
        <v>32444</v>
      </c>
      <c r="Y2980">
        <v>460735339272</v>
      </c>
      <c r="Z2980">
        <v>4</v>
      </c>
      <c r="AM2980">
        <v>1</v>
      </c>
      <c r="AN2980" t="s">
        <v>32445</v>
      </c>
      <c r="AO2980" s="18">
        <v>44470</v>
      </c>
      <c r="CF2980">
        <v>0</v>
      </c>
      <c r="CG2980">
        <v>1</v>
      </c>
      <c r="CI2980" t="s">
        <v>9215</v>
      </c>
      <c r="CN2980" t="s">
        <v>5008</v>
      </c>
      <c r="CP2980" t="s">
        <v>4555</v>
      </c>
    </row>
    <row r="2981" spans="1:99" x14ac:dyDescent="0.2">
      <c r="A2981" s="21" t="s">
        <v>32446</v>
      </c>
      <c r="B2981" t="s">
        <v>32447</v>
      </c>
      <c r="C2981" s="16">
        <v>42005</v>
      </c>
      <c r="D2981" t="s">
        <v>4501</v>
      </c>
      <c r="F2981" t="s">
        <v>77</v>
      </c>
      <c r="G2981" t="s">
        <v>32448</v>
      </c>
      <c r="H2981" t="s">
        <v>4503</v>
      </c>
      <c r="J2981" t="s">
        <v>135</v>
      </c>
      <c r="K2981" t="s">
        <v>7045</v>
      </c>
      <c r="L2981" t="s">
        <v>32449</v>
      </c>
      <c r="M2981">
        <v>622.04399999999998</v>
      </c>
      <c r="N2981" t="s">
        <v>4484</v>
      </c>
      <c r="S2981" t="s">
        <v>4485</v>
      </c>
      <c r="T2981" t="s">
        <v>32450</v>
      </c>
      <c r="U2981" t="s">
        <v>32451</v>
      </c>
      <c r="W2981" t="s">
        <v>32452</v>
      </c>
      <c r="X2981" t="s">
        <v>32453</v>
      </c>
      <c r="Y2981" t="s">
        <v>32454</v>
      </c>
      <c r="AM2981">
        <v>1</v>
      </c>
      <c r="AN2981" t="s">
        <v>32455</v>
      </c>
      <c r="AO2981" s="18">
        <v>44470</v>
      </c>
      <c r="CN2981" t="s">
        <v>4530</v>
      </c>
      <c r="CP2981" t="s">
        <v>4555</v>
      </c>
    </row>
    <row r="2982" spans="1:99" x14ac:dyDescent="0.2">
      <c r="A2982" s="21" t="s">
        <v>32456</v>
      </c>
      <c r="B2982" t="s">
        <v>32457</v>
      </c>
      <c r="C2982" s="16">
        <v>42012</v>
      </c>
      <c r="D2982" t="s">
        <v>4476</v>
      </c>
      <c r="F2982" t="s">
        <v>53</v>
      </c>
      <c r="G2982" t="s">
        <v>32458</v>
      </c>
      <c r="H2982" t="s">
        <v>4503</v>
      </c>
      <c r="J2982" t="s">
        <v>32459</v>
      </c>
      <c r="K2982" t="s">
        <v>4945</v>
      </c>
      <c r="L2982" t="s">
        <v>32460</v>
      </c>
      <c r="M2982">
        <v>623.01199999999994</v>
      </c>
      <c r="N2982" t="s">
        <v>4484</v>
      </c>
      <c r="S2982" t="s">
        <v>4485</v>
      </c>
      <c r="T2982" t="s">
        <v>32461</v>
      </c>
      <c r="U2982" t="s">
        <v>32462</v>
      </c>
      <c r="W2982" t="s">
        <v>32463</v>
      </c>
      <c r="X2982" t="s">
        <v>32464</v>
      </c>
      <c r="AO2982" s="18">
        <v>44470</v>
      </c>
      <c r="CC2982" t="s">
        <v>5151</v>
      </c>
      <c r="CD2982">
        <v>2</v>
      </c>
      <c r="CN2982" t="s">
        <v>4530</v>
      </c>
      <c r="CP2982" t="s">
        <v>4679</v>
      </c>
    </row>
    <row r="2983" spans="1:99" x14ac:dyDescent="0.2">
      <c r="A2983" s="21" t="s">
        <v>32465</v>
      </c>
      <c r="B2983" t="s">
        <v>32466</v>
      </c>
      <c r="C2983" s="16">
        <v>37788</v>
      </c>
      <c r="D2983" t="s">
        <v>4476</v>
      </c>
      <c r="F2983" t="s">
        <v>53</v>
      </c>
      <c r="G2983" t="s">
        <v>32467</v>
      </c>
      <c r="H2983" t="s">
        <v>4503</v>
      </c>
      <c r="J2983" t="s">
        <v>1313</v>
      </c>
      <c r="K2983" t="s">
        <v>32468</v>
      </c>
      <c r="L2983" t="s">
        <v>32469</v>
      </c>
      <c r="M2983">
        <v>625.50400000000002</v>
      </c>
      <c r="N2983" t="s">
        <v>4484</v>
      </c>
      <c r="S2983" t="s">
        <v>4485</v>
      </c>
      <c r="T2983" t="s">
        <v>32470</v>
      </c>
      <c r="V2983" t="s">
        <v>32471</v>
      </c>
      <c r="X2983" t="s">
        <v>32472</v>
      </c>
      <c r="Y2983" t="s">
        <v>32473</v>
      </c>
      <c r="AO2983" s="18">
        <v>44470</v>
      </c>
      <c r="CN2983" t="s">
        <v>5008</v>
      </c>
      <c r="CP2983" t="s">
        <v>4915</v>
      </c>
    </row>
    <row r="2984" spans="1:99" x14ac:dyDescent="0.2">
      <c r="A2984" s="21" t="s">
        <v>32474</v>
      </c>
      <c r="B2984" t="s">
        <v>32475</v>
      </c>
      <c r="C2984" s="16">
        <v>42312</v>
      </c>
      <c r="D2984" t="s">
        <v>4476</v>
      </c>
      <c r="F2984" t="s">
        <v>53</v>
      </c>
      <c r="G2984" t="s">
        <v>32476</v>
      </c>
      <c r="H2984" t="s">
        <v>4503</v>
      </c>
      <c r="J2984" t="s">
        <v>1276</v>
      </c>
      <c r="K2984" t="s">
        <v>4506</v>
      </c>
      <c r="L2984" t="s">
        <v>32477</v>
      </c>
      <c r="M2984">
        <v>625.654</v>
      </c>
      <c r="N2984" t="s">
        <v>4484</v>
      </c>
      <c r="S2984" t="s">
        <v>4485</v>
      </c>
      <c r="T2984" t="s">
        <v>32478</v>
      </c>
      <c r="U2984" t="s">
        <v>32479</v>
      </c>
      <c r="V2984" t="s">
        <v>32480</v>
      </c>
      <c r="W2984" t="s">
        <v>32481</v>
      </c>
      <c r="AM2984">
        <v>1</v>
      </c>
      <c r="AN2984" t="s">
        <v>32482</v>
      </c>
      <c r="AO2984" s="18">
        <v>44470</v>
      </c>
      <c r="CP2984" t="s">
        <v>8746</v>
      </c>
    </row>
    <row r="2985" spans="1:99" x14ac:dyDescent="0.2">
      <c r="A2985" s="21" t="s">
        <v>32483</v>
      </c>
      <c r="B2985" t="s">
        <v>32484</v>
      </c>
      <c r="C2985" s="16">
        <v>42614</v>
      </c>
      <c r="D2985" t="s">
        <v>4476</v>
      </c>
      <c r="F2985" t="s">
        <v>53</v>
      </c>
      <c r="H2985" t="s">
        <v>4503</v>
      </c>
      <c r="J2985" t="s">
        <v>57</v>
      </c>
      <c r="K2985" t="s">
        <v>4506</v>
      </c>
      <c r="L2985" t="s">
        <v>32485</v>
      </c>
      <c r="M2985">
        <v>625.89099999999996</v>
      </c>
      <c r="N2985" t="s">
        <v>4484</v>
      </c>
      <c r="S2985" t="s">
        <v>4485</v>
      </c>
      <c r="T2985" t="s">
        <v>32486</v>
      </c>
      <c r="U2985" t="s">
        <v>32487</v>
      </c>
      <c r="V2985" t="s">
        <v>32488</v>
      </c>
      <c r="W2985" t="s">
        <v>32489</v>
      </c>
      <c r="X2985" t="s">
        <v>32490</v>
      </c>
      <c r="AM2985">
        <v>1</v>
      </c>
      <c r="AN2985" t="s">
        <v>32491</v>
      </c>
      <c r="AO2985" s="18">
        <v>44470</v>
      </c>
      <c r="CC2985" t="s">
        <v>4607</v>
      </c>
      <c r="CD2985">
        <v>1</v>
      </c>
      <c r="CP2985" t="s">
        <v>4555</v>
      </c>
      <c r="CU2985">
        <v>18</v>
      </c>
    </row>
    <row r="2986" spans="1:99" x14ac:dyDescent="0.2">
      <c r="A2986" s="21" t="s">
        <v>32492</v>
      </c>
      <c r="B2986" t="s">
        <v>32493</v>
      </c>
      <c r="C2986" s="16">
        <v>43070</v>
      </c>
      <c r="D2986" t="s">
        <v>4476</v>
      </c>
      <c r="G2986" t="s">
        <v>32494</v>
      </c>
      <c r="H2986" t="s">
        <v>4503</v>
      </c>
      <c r="J2986" t="s">
        <v>32495</v>
      </c>
      <c r="K2986" t="s">
        <v>4506</v>
      </c>
      <c r="L2986" t="s">
        <v>1922</v>
      </c>
      <c r="M2986">
        <v>626.30100000000004</v>
      </c>
      <c r="N2986" t="s">
        <v>4484</v>
      </c>
      <c r="S2986" t="s">
        <v>4485</v>
      </c>
      <c r="T2986" t="s">
        <v>32496</v>
      </c>
      <c r="W2986" t="s">
        <v>32497</v>
      </c>
      <c r="X2986" t="s">
        <v>32498</v>
      </c>
      <c r="AO2986" s="18">
        <v>44470</v>
      </c>
      <c r="CP2986" t="s">
        <v>32499</v>
      </c>
    </row>
    <row r="2987" spans="1:99" x14ac:dyDescent="0.2">
      <c r="A2987" s="21" t="s">
        <v>32500</v>
      </c>
      <c r="B2987" t="s">
        <v>32501</v>
      </c>
      <c r="C2987" s="16">
        <v>40179</v>
      </c>
      <c r="D2987" t="s">
        <v>4501</v>
      </c>
      <c r="F2987" t="s">
        <v>53</v>
      </c>
      <c r="G2987" t="s">
        <v>32502</v>
      </c>
      <c r="H2987" t="s">
        <v>4503</v>
      </c>
      <c r="J2987" t="s">
        <v>32503</v>
      </c>
      <c r="K2987" t="s">
        <v>5586</v>
      </c>
      <c r="L2987" t="s">
        <v>32504</v>
      </c>
      <c r="M2987">
        <v>629.07799999999997</v>
      </c>
      <c r="N2987" t="s">
        <v>4484</v>
      </c>
      <c r="S2987" t="s">
        <v>4485</v>
      </c>
      <c r="T2987" t="s">
        <v>32505</v>
      </c>
      <c r="U2987" t="s">
        <v>32506</v>
      </c>
      <c r="V2987" t="s">
        <v>32507</v>
      </c>
      <c r="W2987" t="s">
        <v>32508</v>
      </c>
      <c r="X2987" t="s">
        <v>32509</v>
      </c>
      <c r="Y2987" t="s">
        <v>32510</v>
      </c>
      <c r="Z2987">
        <v>4</v>
      </c>
      <c r="AM2987">
        <v>2</v>
      </c>
      <c r="AN2987" t="s">
        <v>32511</v>
      </c>
      <c r="AO2987" s="18">
        <v>44470</v>
      </c>
      <c r="CF2987">
        <v>0</v>
      </c>
      <c r="CG2987">
        <v>1</v>
      </c>
      <c r="CI2987" t="s">
        <v>4498</v>
      </c>
    </row>
    <row r="2988" spans="1:99" x14ac:dyDescent="0.2">
      <c r="A2988" s="21" t="s">
        <v>32512</v>
      </c>
      <c r="B2988" t="s">
        <v>32513</v>
      </c>
      <c r="C2988" s="16">
        <v>40164</v>
      </c>
      <c r="D2988" t="s">
        <v>4476</v>
      </c>
      <c r="F2988" t="s">
        <v>53</v>
      </c>
      <c r="G2988" t="s">
        <v>32514</v>
      </c>
      <c r="H2988" t="s">
        <v>4503</v>
      </c>
      <c r="J2988" t="s">
        <v>32515</v>
      </c>
      <c r="K2988" t="s">
        <v>4587</v>
      </c>
      <c r="L2988" t="s">
        <v>32516</v>
      </c>
      <c r="M2988">
        <v>630.78700000000003</v>
      </c>
      <c r="N2988" t="s">
        <v>4484</v>
      </c>
      <c r="S2988" t="s">
        <v>4485</v>
      </c>
      <c r="T2988" t="s">
        <v>32517</v>
      </c>
      <c r="U2988" t="s">
        <v>32518</v>
      </c>
      <c r="Z2988">
        <v>1</v>
      </c>
      <c r="AM2988">
        <v>2</v>
      </c>
      <c r="AN2988" t="s">
        <v>32519</v>
      </c>
      <c r="AO2988" s="18">
        <v>44470</v>
      </c>
      <c r="CN2988" t="s">
        <v>5008</v>
      </c>
      <c r="CP2988" t="s">
        <v>32520</v>
      </c>
      <c r="CU2988">
        <v>9</v>
      </c>
    </row>
    <row r="2989" spans="1:99" x14ac:dyDescent="0.2">
      <c r="A2989" s="21" t="s">
        <v>32521</v>
      </c>
      <c r="B2989" t="s">
        <v>32522</v>
      </c>
      <c r="C2989" s="16">
        <v>37622</v>
      </c>
      <c r="D2989" t="s">
        <v>4501</v>
      </c>
      <c r="H2989" t="s">
        <v>4503</v>
      </c>
      <c r="J2989" t="s">
        <v>32523</v>
      </c>
      <c r="K2989" t="s">
        <v>4506</v>
      </c>
      <c r="L2989" t="s">
        <v>32524</v>
      </c>
      <c r="M2989">
        <v>631.26800000000003</v>
      </c>
      <c r="N2989" t="s">
        <v>4484</v>
      </c>
      <c r="S2989" t="s">
        <v>4485</v>
      </c>
      <c r="T2989" t="s">
        <v>32525</v>
      </c>
      <c r="X2989" t="s">
        <v>32526</v>
      </c>
      <c r="Y2989">
        <v>442072976840</v>
      </c>
      <c r="AB2989" t="s">
        <v>32527</v>
      </c>
      <c r="AO2989" s="18">
        <v>44470</v>
      </c>
      <c r="CC2989" t="s">
        <v>5151</v>
      </c>
      <c r="CD2989">
        <v>1</v>
      </c>
      <c r="CJ2989">
        <v>26230</v>
      </c>
      <c r="CK2989" t="s">
        <v>39</v>
      </c>
      <c r="CL2989">
        <v>26230</v>
      </c>
      <c r="CP2989" t="s">
        <v>32528</v>
      </c>
    </row>
    <row r="2990" spans="1:99" x14ac:dyDescent="0.2">
      <c r="A2990" s="21" t="s">
        <v>32529</v>
      </c>
      <c r="B2990" t="s">
        <v>32530</v>
      </c>
      <c r="C2990" s="16">
        <v>42430</v>
      </c>
      <c r="D2990" t="s">
        <v>4476</v>
      </c>
      <c r="G2990" t="s">
        <v>32531</v>
      </c>
      <c r="H2990" t="s">
        <v>4503</v>
      </c>
      <c r="J2990" t="s">
        <v>26135</v>
      </c>
      <c r="K2990" t="s">
        <v>32532</v>
      </c>
      <c r="L2990" t="s">
        <v>32533</v>
      </c>
      <c r="M2990">
        <v>633.12199999999996</v>
      </c>
      <c r="N2990" t="s">
        <v>4484</v>
      </c>
      <c r="S2990" t="s">
        <v>4485</v>
      </c>
      <c r="T2990" t="s">
        <v>32534</v>
      </c>
      <c r="U2990" t="s">
        <v>32535</v>
      </c>
      <c r="V2990" t="s">
        <v>32536</v>
      </c>
      <c r="W2990" t="s">
        <v>32537</v>
      </c>
      <c r="X2990" t="s">
        <v>32538</v>
      </c>
      <c r="Y2990">
        <v>31858883682</v>
      </c>
      <c r="AO2990" s="18">
        <v>44470</v>
      </c>
      <c r="CN2990" t="s">
        <v>4530</v>
      </c>
      <c r="CP2990" t="s">
        <v>6484</v>
      </c>
    </row>
    <row r="2991" spans="1:99" x14ac:dyDescent="0.2">
      <c r="A2991" s="21" t="s">
        <v>32539</v>
      </c>
      <c r="B2991" t="s">
        <v>32540</v>
      </c>
      <c r="C2991" s="16">
        <v>43145</v>
      </c>
      <c r="D2991" t="s">
        <v>4476</v>
      </c>
      <c r="H2991" t="s">
        <v>4503</v>
      </c>
      <c r="J2991" t="s">
        <v>32541</v>
      </c>
      <c r="K2991" t="s">
        <v>4768</v>
      </c>
      <c r="L2991" t="s">
        <v>32542</v>
      </c>
      <c r="M2991">
        <v>633.45799999999997</v>
      </c>
      <c r="N2991" t="s">
        <v>4484</v>
      </c>
      <c r="S2991" t="s">
        <v>4485</v>
      </c>
      <c r="T2991" t="s">
        <v>32543</v>
      </c>
      <c r="V2991" t="s">
        <v>32544</v>
      </c>
      <c r="W2991" t="s">
        <v>32545</v>
      </c>
      <c r="X2991" t="s">
        <v>32546</v>
      </c>
      <c r="Z2991">
        <v>2</v>
      </c>
      <c r="AO2991" s="18">
        <v>44470</v>
      </c>
      <c r="CN2991" t="s">
        <v>4530</v>
      </c>
      <c r="CP2991" t="s">
        <v>14302</v>
      </c>
    </row>
    <row r="2992" spans="1:99" x14ac:dyDescent="0.2">
      <c r="A2992" s="21" t="s">
        <v>32547</v>
      </c>
      <c r="B2992" t="s">
        <v>32548</v>
      </c>
      <c r="C2992" s="16">
        <v>42736</v>
      </c>
      <c r="D2992" t="s">
        <v>4476</v>
      </c>
      <c r="H2992" t="s">
        <v>4503</v>
      </c>
      <c r="J2992" t="s">
        <v>3111</v>
      </c>
      <c r="K2992" t="s">
        <v>25537</v>
      </c>
      <c r="L2992" t="s">
        <v>32549</v>
      </c>
      <c r="M2992">
        <v>634.58600000000001</v>
      </c>
      <c r="N2992" t="s">
        <v>4484</v>
      </c>
      <c r="S2992" t="s">
        <v>4485</v>
      </c>
      <c r="T2992" t="s">
        <v>32550</v>
      </c>
      <c r="U2992" t="s">
        <v>32551</v>
      </c>
      <c r="V2992" t="s">
        <v>32552</v>
      </c>
      <c r="W2992" t="s">
        <v>32553</v>
      </c>
      <c r="X2992" t="s">
        <v>32554</v>
      </c>
      <c r="Y2992" t="s">
        <v>32555</v>
      </c>
      <c r="AO2992" s="18">
        <v>44470</v>
      </c>
      <c r="CP2992" t="s">
        <v>4555</v>
      </c>
    </row>
    <row r="2993" spans="1:99" x14ac:dyDescent="0.2">
      <c r="A2993" s="21" t="s">
        <v>32556</v>
      </c>
      <c r="B2993" t="s">
        <v>32557</v>
      </c>
      <c r="C2993" s="16">
        <v>43795</v>
      </c>
      <c r="D2993" t="s">
        <v>4476</v>
      </c>
      <c r="G2993" t="s">
        <v>32558</v>
      </c>
      <c r="H2993" t="s">
        <v>4503</v>
      </c>
      <c r="J2993" t="s">
        <v>32559</v>
      </c>
      <c r="K2993" t="s">
        <v>5586</v>
      </c>
      <c r="L2993" t="s">
        <v>32560</v>
      </c>
      <c r="M2993">
        <v>634.86300000000006</v>
      </c>
      <c r="N2993" t="s">
        <v>4484</v>
      </c>
      <c r="S2993" t="s">
        <v>4485</v>
      </c>
      <c r="T2993" t="s">
        <v>32561</v>
      </c>
      <c r="X2993" t="s">
        <v>32562</v>
      </c>
      <c r="Y2993" t="s">
        <v>32563</v>
      </c>
      <c r="AM2993">
        <v>2</v>
      </c>
      <c r="AN2993" t="s">
        <v>32564</v>
      </c>
      <c r="AO2993" s="18">
        <v>44470</v>
      </c>
      <c r="CF2993">
        <v>0</v>
      </c>
      <c r="CG2993">
        <v>1</v>
      </c>
      <c r="CI2993" t="s">
        <v>4594</v>
      </c>
    </row>
    <row r="2994" spans="1:99" x14ac:dyDescent="0.2">
      <c r="A2994" s="21" t="s">
        <v>32565</v>
      </c>
      <c r="B2994" t="s">
        <v>32566</v>
      </c>
      <c r="C2994" s="16">
        <v>43931</v>
      </c>
      <c r="D2994" t="s">
        <v>4476</v>
      </c>
      <c r="G2994" t="s">
        <v>32567</v>
      </c>
      <c r="H2994" t="s">
        <v>4503</v>
      </c>
      <c r="J2994" t="s">
        <v>1992</v>
      </c>
      <c r="K2994" t="s">
        <v>32568</v>
      </c>
      <c r="L2994" t="s">
        <v>32569</v>
      </c>
      <c r="M2994">
        <v>635.64400000000001</v>
      </c>
      <c r="N2994" t="s">
        <v>4484</v>
      </c>
      <c r="S2994" t="s">
        <v>4485</v>
      </c>
      <c r="X2994" t="s">
        <v>32570</v>
      </c>
      <c r="Y2994">
        <v>37258877448</v>
      </c>
      <c r="AM2994">
        <v>3</v>
      </c>
      <c r="AN2994" t="s">
        <v>32571</v>
      </c>
      <c r="AO2994" s="18">
        <v>44470</v>
      </c>
      <c r="CF2994">
        <v>0</v>
      </c>
      <c r="CG2994">
        <v>1</v>
      </c>
      <c r="CI2994" t="s">
        <v>10499</v>
      </c>
    </row>
    <row r="2995" spans="1:99" x14ac:dyDescent="0.2">
      <c r="A2995" s="21" t="s">
        <v>32572</v>
      </c>
      <c r="B2995" t="s">
        <v>32573</v>
      </c>
      <c r="C2995" s="16">
        <v>42930</v>
      </c>
      <c r="D2995" t="s">
        <v>4476</v>
      </c>
      <c r="G2995" t="s">
        <v>32574</v>
      </c>
      <c r="H2995" t="s">
        <v>4503</v>
      </c>
      <c r="J2995" t="s">
        <v>26214</v>
      </c>
      <c r="K2995" t="s">
        <v>32575</v>
      </c>
      <c r="L2995" t="s">
        <v>32576</v>
      </c>
      <c r="M2995">
        <v>640.05600000000004</v>
      </c>
      <c r="N2995" t="s">
        <v>4484</v>
      </c>
      <c r="S2995" t="s">
        <v>4485</v>
      </c>
      <c r="T2995" t="s">
        <v>32577</v>
      </c>
      <c r="V2995" t="s">
        <v>32578</v>
      </c>
      <c r="X2995" t="s">
        <v>32579</v>
      </c>
      <c r="Y2995" t="s">
        <v>32580</v>
      </c>
      <c r="Z2995">
        <v>2</v>
      </c>
      <c r="AO2995" s="18">
        <v>44470</v>
      </c>
      <c r="CN2995" t="s">
        <v>4530</v>
      </c>
      <c r="CP2995" t="s">
        <v>5816</v>
      </c>
    </row>
    <row r="2996" spans="1:99" x14ac:dyDescent="0.2">
      <c r="A2996" s="21" t="s">
        <v>32581</v>
      </c>
      <c r="B2996" t="s">
        <v>32582</v>
      </c>
      <c r="C2996" s="16">
        <v>42370</v>
      </c>
      <c r="D2996" t="s">
        <v>4476</v>
      </c>
      <c r="H2996" t="s">
        <v>4503</v>
      </c>
      <c r="J2996" t="s">
        <v>2378</v>
      </c>
      <c r="K2996" t="s">
        <v>8052</v>
      </c>
      <c r="L2996" t="s">
        <v>32583</v>
      </c>
      <c r="M2996">
        <v>640.72500000000002</v>
      </c>
      <c r="N2996" t="s">
        <v>4484</v>
      </c>
      <c r="S2996" t="s">
        <v>4485</v>
      </c>
      <c r="T2996" t="s">
        <v>32584</v>
      </c>
      <c r="U2996" t="s">
        <v>32585</v>
      </c>
      <c r="V2996" t="s">
        <v>32586</v>
      </c>
      <c r="W2996" t="s">
        <v>32587</v>
      </c>
      <c r="X2996" t="s">
        <v>32588</v>
      </c>
      <c r="AO2996" s="18">
        <v>44470</v>
      </c>
      <c r="CP2996" t="s">
        <v>4636</v>
      </c>
    </row>
    <row r="2997" spans="1:99" x14ac:dyDescent="0.2">
      <c r="A2997" s="21" t="s">
        <v>32589</v>
      </c>
      <c r="B2997" t="s">
        <v>32590</v>
      </c>
      <c r="H2997" t="s">
        <v>4503</v>
      </c>
      <c r="J2997" t="s">
        <v>32591</v>
      </c>
      <c r="K2997" t="s">
        <v>4506</v>
      </c>
      <c r="L2997" t="s">
        <v>32592</v>
      </c>
      <c r="M2997">
        <v>641.12599999999998</v>
      </c>
      <c r="N2997" t="s">
        <v>4484</v>
      </c>
      <c r="S2997" t="s">
        <v>4485</v>
      </c>
      <c r="T2997" t="s">
        <v>32593</v>
      </c>
      <c r="U2997" t="s">
        <v>32594</v>
      </c>
      <c r="V2997" t="s">
        <v>32595</v>
      </c>
      <c r="AO2997" s="18">
        <v>44470</v>
      </c>
      <c r="CP2997" t="s">
        <v>4927</v>
      </c>
    </row>
    <row r="2998" spans="1:99" x14ac:dyDescent="0.2">
      <c r="A2998" s="21" t="s">
        <v>32596</v>
      </c>
      <c r="B2998" t="s">
        <v>32597</v>
      </c>
      <c r="C2998" s="16">
        <v>43709</v>
      </c>
      <c r="D2998" t="s">
        <v>4476</v>
      </c>
      <c r="G2998" t="s">
        <v>32598</v>
      </c>
      <c r="H2998" t="s">
        <v>4503</v>
      </c>
      <c r="J2998" t="s">
        <v>9553</v>
      </c>
      <c r="K2998" t="s">
        <v>5066</v>
      </c>
      <c r="L2998" t="s">
        <v>651</v>
      </c>
      <c r="M2998">
        <v>642.99300000000005</v>
      </c>
      <c r="N2998" t="s">
        <v>4484</v>
      </c>
      <c r="S2998" t="s">
        <v>4485</v>
      </c>
      <c r="T2998" t="s">
        <v>652</v>
      </c>
      <c r="U2998" t="s">
        <v>23508</v>
      </c>
      <c r="W2998" t="s">
        <v>23509</v>
      </c>
      <c r="X2998" t="s">
        <v>23510</v>
      </c>
      <c r="Y2998" t="s">
        <v>32599</v>
      </c>
      <c r="AM2998">
        <v>2</v>
      </c>
      <c r="AN2998" t="s">
        <v>23512</v>
      </c>
      <c r="AO2998" s="18">
        <v>44470</v>
      </c>
      <c r="CN2998" t="s">
        <v>4530</v>
      </c>
      <c r="CP2998" t="s">
        <v>4679</v>
      </c>
    </row>
    <row r="2999" spans="1:99" x14ac:dyDescent="0.2">
      <c r="A2999" s="21" t="s">
        <v>32600</v>
      </c>
      <c r="B2999" t="s">
        <v>32601</v>
      </c>
      <c r="C2999" s="16">
        <v>42736</v>
      </c>
      <c r="D2999" t="s">
        <v>4501</v>
      </c>
      <c r="G2999" t="s">
        <v>32602</v>
      </c>
      <c r="H2999" t="s">
        <v>4503</v>
      </c>
      <c r="J2999" t="s">
        <v>32603</v>
      </c>
      <c r="K2999" t="s">
        <v>4506</v>
      </c>
      <c r="L2999" t="s">
        <v>32604</v>
      </c>
      <c r="M2999">
        <v>643.38599999999997</v>
      </c>
      <c r="N2999" t="s">
        <v>6289</v>
      </c>
      <c r="R2999" t="s">
        <v>6290</v>
      </c>
      <c r="S2999" t="s">
        <v>4485</v>
      </c>
      <c r="T2999" t="s">
        <v>32605</v>
      </c>
      <c r="U2999" t="s">
        <v>32606</v>
      </c>
      <c r="V2999" t="s">
        <v>32607</v>
      </c>
      <c r="W2999" t="s">
        <v>32608</v>
      </c>
      <c r="X2999" t="s">
        <v>32609</v>
      </c>
      <c r="Y2999" t="s">
        <v>32610</v>
      </c>
      <c r="AO2999" s="18">
        <v>44470</v>
      </c>
      <c r="CP2999" t="s">
        <v>32611</v>
      </c>
      <c r="CU2999">
        <v>15</v>
      </c>
    </row>
    <row r="3000" spans="1:99" x14ac:dyDescent="0.2">
      <c r="A3000" s="21" t="s">
        <v>32612</v>
      </c>
      <c r="B3000" t="s">
        <v>32613</v>
      </c>
      <c r="C3000" s="16">
        <v>42923</v>
      </c>
      <c r="D3000" t="s">
        <v>4476</v>
      </c>
      <c r="F3000" t="s">
        <v>77</v>
      </c>
      <c r="G3000" t="s">
        <v>32614</v>
      </c>
      <c r="H3000" t="s">
        <v>4503</v>
      </c>
      <c r="J3000" t="s">
        <v>2858</v>
      </c>
      <c r="K3000" t="s">
        <v>4945</v>
      </c>
      <c r="L3000" t="s">
        <v>32615</v>
      </c>
      <c r="M3000">
        <v>645.45699999999999</v>
      </c>
      <c r="N3000" t="s">
        <v>4484</v>
      </c>
      <c r="S3000" t="s">
        <v>4485</v>
      </c>
      <c r="T3000" t="s">
        <v>32616</v>
      </c>
      <c r="U3000" t="s">
        <v>32617</v>
      </c>
      <c r="V3000" t="s">
        <v>32618</v>
      </c>
      <c r="W3000" t="s">
        <v>32619</v>
      </c>
      <c r="X3000" t="s">
        <v>32620</v>
      </c>
      <c r="AO3000" s="18">
        <v>44470</v>
      </c>
      <c r="CN3000" t="s">
        <v>4530</v>
      </c>
      <c r="CP3000" t="s">
        <v>4927</v>
      </c>
    </row>
    <row r="3001" spans="1:99" x14ac:dyDescent="0.2">
      <c r="A3001" s="21" t="s">
        <v>32621</v>
      </c>
      <c r="B3001" t="s">
        <v>32622</v>
      </c>
      <c r="C3001" s="16">
        <v>42370</v>
      </c>
      <c r="D3001" t="s">
        <v>4501</v>
      </c>
      <c r="H3001" t="s">
        <v>4503</v>
      </c>
      <c r="J3001" t="s">
        <v>135</v>
      </c>
      <c r="K3001" t="s">
        <v>4808</v>
      </c>
      <c r="L3001" t="s">
        <v>32623</v>
      </c>
      <c r="M3001">
        <v>646.05200000000002</v>
      </c>
      <c r="N3001" t="s">
        <v>4484</v>
      </c>
      <c r="S3001" t="s">
        <v>4485</v>
      </c>
      <c r="T3001" t="s">
        <v>32624</v>
      </c>
      <c r="U3001" t="s">
        <v>32625</v>
      </c>
      <c r="V3001" t="s">
        <v>32626</v>
      </c>
      <c r="W3001" t="s">
        <v>32627</v>
      </c>
      <c r="X3001" t="s">
        <v>32628</v>
      </c>
      <c r="AO3001" s="18">
        <v>44470</v>
      </c>
      <c r="CP3001" t="s">
        <v>4555</v>
      </c>
    </row>
    <row r="3002" spans="1:99" x14ac:dyDescent="0.2">
      <c r="A3002" s="21" t="s">
        <v>32629</v>
      </c>
      <c r="B3002" t="s">
        <v>32630</v>
      </c>
      <c r="C3002" s="16">
        <v>41778</v>
      </c>
      <c r="D3002" t="s">
        <v>4476</v>
      </c>
      <c r="G3002" t="s">
        <v>32631</v>
      </c>
      <c r="H3002" t="s">
        <v>4503</v>
      </c>
      <c r="J3002" t="s">
        <v>32632</v>
      </c>
      <c r="K3002" t="s">
        <v>4696</v>
      </c>
      <c r="L3002" t="s">
        <v>32633</v>
      </c>
      <c r="M3002">
        <v>647.57799999999997</v>
      </c>
      <c r="N3002" t="s">
        <v>6289</v>
      </c>
      <c r="Q3002" s="16">
        <v>42370</v>
      </c>
      <c r="R3002" t="s">
        <v>4476</v>
      </c>
      <c r="S3002" t="s">
        <v>4485</v>
      </c>
      <c r="T3002" t="s">
        <v>32634</v>
      </c>
      <c r="U3002" t="s">
        <v>32635</v>
      </c>
      <c r="W3002" t="s">
        <v>32636</v>
      </c>
      <c r="X3002" t="s">
        <v>32637</v>
      </c>
      <c r="Y3002" t="s">
        <v>32638</v>
      </c>
      <c r="AM3002">
        <v>4</v>
      </c>
      <c r="AN3002" t="s">
        <v>32639</v>
      </c>
      <c r="AO3002" s="18">
        <v>44470</v>
      </c>
      <c r="CN3002" t="s">
        <v>4530</v>
      </c>
      <c r="CP3002" t="s">
        <v>32640</v>
      </c>
    </row>
    <row r="3003" spans="1:99" x14ac:dyDescent="0.2">
      <c r="A3003" s="21" t="s">
        <v>32641</v>
      </c>
      <c r="B3003" t="s">
        <v>32642</v>
      </c>
      <c r="C3003" s="16">
        <v>40544</v>
      </c>
      <c r="D3003" t="s">
        <v>4501</v>
      </c>
      <c r="G3003" t="s">
        <v>32643</v>
      </c>
      <c r="H3003" t="s">
        <v>4503</v>
      </c>
      <c r="J3003" t="s">
        <v>32644</v>
      </c>
      <c r="K3003" t="s">
        <v>4506</v>
      </c>
      <c r="L3003" t="s">
        <v>32645</v>
      </c>
      <c r="M3003">
        <v>649.40899999999999</v>
      </c>
      <c r="N3003" t="s">
        <v>4484</v>
      </c>
      <c r="S3003" t="s">
        <v>4485</v>
      </c>
      <c r="T3003" t="s">
        <v>32646</v>
      </c>
      <c r="U3003" t="s">
        <v>32647</v>
      </c>
      <c r="X3003" t="s">
        <v>32648</v>
      </c>
      <c r="Z3003">
        <v>1</v>
      </c>
      <c r="AM3003">
        <v>3</v>
      </c>
      <c r="AN3003" t="s">
        <v>32649</v>
      </c>
      <c r="AO3003" s="18">
        <v>44470</v>
      </c>
      <c r="CP3003" t="s">
        <v>26481</v>
      </c>
      <c r="CU3003">
        <v>6</v>
      </c>
    </row>
    <row r="3004" spans="1:99" x14ac:dyDescent="0.2">
      <c r="A3004" s="21" t="s">
        <v>32650</v>
      </c>
      <c r="B3004" t="s">
        <v>32651</v>
      </c>
      <c r="C3004" s="16">
        <v>41275</v>
      </c>
      <c r="D3004" t="s">
        <v>4476</v>
      </c>
      <c r="H3004" t="s">
        <v>4503</v>
      </c>
      <c r="J3004" t="s">
        <v>32652</v>
      </c>
      <c r="K3004" t="s">
        <v>4506</v>
      </c>
      <c r="L3004" t="s">
        <v>32653</v>
      </c>
      <c r="M3004">
        <v>656.83699999999999</v>
      </c>
      <c r="N3004" t="s">
        <v>4484</v>
      </c>
      <c r="S3004" t="s">
        <v>4485</v>
      </c>
      <c r="T3004" t="s">
        <v>32654</v>
      </c>
      <c r="U3004" t="s">
        <v>32655</v>
      </c>
      <c r="V3004" t="s">
        <v>32656</v>
      </c>
      <c r="W3004" t="s">
        <v>32657</v>
      </c>
      <c r="X3004" t="s">
        <v>32658</v>
      </c>
      <c r="AO3004" s="18">
        <v>44470</v>
      </c>
      <c r="CC3004" t="s">
        <v>5151</v>
      </c>
      <c r="CD3004">
        <v>1</v>
      </c>
      <c r="CP3004" t="s">
        <v>17178</v>
      </c>
      <c r="CU3004">
        <v>13</v>
      </c>
    </row>
    <row r="3005" spans="1:99" x14ac:dyDescent="0.2">
      <c r="A3005" s="21" t="s">
        <v>32659</v>
      </c>
      <c r="B3005" t="s">
        <v>32660</v>
      </c>
      <c r="C3005" s="16">
        <v>41640</v>
      </c>
      <c r="D3005" t="s">
        <v>4501</v>
      </c>
      <c r="F3005" t="s">
        <v>53</v>
      </c>
      <c r="H3005" t="s">
        <v>4503</v>
      </c>
      <c r="J3005" t="s">
        <v>28588</v>
      </c>
      <c r="K3005" t="s">
        <v>4506</v>
      </c>
      <c r="L3005" t="s">
        <v>32661</v>
      </c>
      <c r="M3005">
        <v>658.30200000000002</v>
      </c>
      <c r="N3005" t="s">
        <v>4484</v>
      </c>
      <c r="S3005" t="s">
        <v>4485</v>
      </c>
      <c r="T3005" t="s">
        <v>32662</v>
      </c>
      <c r="U3005" t="s">
        <v>32663</v>
      </c>
      <c r="W3005" t="s">
        <v>32664</v>
      </c>
      <c r="AO3005" s="18">
        <v>44470</v>
      </c>
      <c r="CP3005" t="s">
        <v>4716</v>
      </c>
    </row>
    <row r="3006" spans="1:99" x14ac:dyDescent="0.2">
      <c r="A3006" s="21" t="s">
        <v>32665</v>
      </c>
      <c r="B3006" t="s">
        <v>32666</v>
      </c>
      <c r="C3006" s="16">
        <v>43099</v>
      </c>
      <c r="D3006" t="s">
        <v>4476</v>
      </c>
      <c r="H3006" t="s">
        <v>4503</v>
      </c>
      <c r="J3006" t="s">
        <v>32667</v>
      </c>
      <c r="K3006" t="s">
        <v>4896</v>
      </c>
      <c r="L3006" t="s">
        <v>32668</v>
      </c>
      <c r="M3006">
        <v>658.42899999999997</v>
      </c>
      <c r="N3006" t="s">
        <v>4484</v>
      </c>
      <c r="S3006" t="s">
        <v>4485</v>
      </c>
      <c r="T3006" t="s">
        <v>32669</v>
      </c>
      <c r="U3006" t="s">
        <v>32670</v>
      </c>
      <c r="Z3006">
        <v>1</v>
      </c>
      <c r="AO3006" s="18">
        <v>44470</v>
      </c>
      <c r="CN3006" t="s">
        <v>4530</v>
      </c>
      <c r="CP3006" t="s">
        <v>32671</v>
      </c>
    </row>
    <row r="3007" spans="1:99" x14ac:dyDescent="0.2">
      <c r="A3007" s="21" t="s">
        <v>32672</v>
      </c>
      <c r="B3007" t="s">
        <v>32673</v>
      </c>
      <c r="C3007" s="16">
        <v>43466</v>
      </c>
      <c r="D3007" t="s">
        <v>4501</v>
      </c>
      <c r="G3007" t="s">
        <v>32674</v>
      </c>
      <c r="H3007" t="s">
        <v>4503</v>
      </c>
      <c r="J3007" t="s">
        <v>5842</v>
      </c>
      <c r="K3007" t="s">
        <v>32675</v>
      </c>
      <c r="L3007" t="s">
        <v>32676</v>
      </c>
      <c r="M3007">
        <v>660.32899999999995</v>
      </c>
      <c r="N3007" t="s">
        <v>4484</v>
      </c>
      <c r="S3007" t="s">
        <v>4485</v>
      </c>
      <c r="T3007" t="s">
        <v>32677</v>
      </c>
      <c r="W3007" t="s">
        <v>32678</v>
      </c>
      <c r="X3007" t="s">
        <v>32679</v>
      </c>
      <c r="AO3007" s="18">
        <v>44470</v>
      </c>
      <c r="CN3007" t="s">
        <v>4530</v>
      </c>
      <c r="CP3007" t="s">
        <v>4716</v>
      </c>
    </row>
    <row r="3008" spans="1:99" x14ac:dyDescent="0.2">
      <c r="A3008" s="21" t="s">
        <v>32680</v>
      </c>
      <c r="B3008" t="s">
        <v>32681</v>
      </c>
      <c r="H3008" t="s">
        <v>4503</v>
      </c>
      <c r="J3008" t="s">
        <v>11110</v>
      </c>
      <c r="K3008" t="s">
        <v>4506</v>
      </c>
      <c r="L3008" t="s">
        <v>32682</v>
      </c>
      <c r="M3008">
        <v>661.81500000000005</v>
      </c>
      <c r="N3008" t="s">
        <v>4484</v>
      </c>
      <c r="S3008" t="s">
        <v>4485</v>
      </c>
      <c r="T3008" t="s">
        <v>32683</v>
      </c>
      <c r="U3008" t="s">
        <v>32684</v>
      </c>
      <c r="V3008" t="s">
        <v>32685</v>
      </c>
      <c r="W3008" t="s">
        <v>32686</v>
      </c>
      <c r="Y3008" t="s">
        <v>32687</v>
      </c>
      <c r="AO3008" s="18">
        <v>44470</v>
      </c>
      <c r="CP3008" t="s">
        <v>7004</v>
      </c>
    </row>
    <row r="3009" spans="1:99" x14ac:dyDescent="0.2">
      <c r="A3009" s="21" t="s">
        <v>32688</v>
      </c>
      <c r="B3009" t="s">
        <v>32689</v>
      </c>
      <c r="C3009" s="16">
        <v>42684</v>
      </c>
      <c r="D3009" t="s">
        <v>4476</v>
      </c>
      <c r="G3009" t="s">
        <v>32690</v>
      </c>
      <c r="H3009" t="s">
        <v>4503</v>
      </c>
      <c r="J3009" t="s">
        <v>32691</v>
      </c>
      <c r="K3009" t="s">
        <v>4945</v>
      </c>
      <c r="L3009" t="s">
        <v>32692</v>
      </c>
      <c r="M3009">
        <v>664.14700000000005</v>
      </c>
      <c r="N3009" t="s">
        <v>4484</v>
      </c>
      <c r="S3009" t="s">
        <v>4485</v>
      </c>
      <c r="T3009" t="s">
        <v>32693</v>
      </c>
      <c r="U3009" t="s">
        <v>32694</v>
      </c>
      <c r="W3009" t="s">
        <v>32695</v>
      </c>
      <c r="X3009" t="s">
        <v>32696</v>
      </c>
      <c r="Z3009">
        <v>6</v>
      </c>
      <c r="AM3009">
        <v>1</v>
      </c>
      <c r="AN3009" t="s">
        <v>32697</v>
      </c>
      <c r="AO3009" s="18">
        <v>44470</v>
      </c>
      <c r="CN3009" t="s">
        <v>4530</v>
      </c>
      <c r="CP3009" t="s">
        <v>20105</v>
      </c>
    </row>
    <row r="3010" spans="1:99" x14ac:dyDescent="0.2">
      <c r="A3010" s="21" t="s">
        <v>32698</v>
      </c>
      <c r="B3010" t="s">
        <v>32699</v>
      </c>
      <c r="C3010" s="16">
        <v>43101</v>
      </c>
      <c r="D3010" t="s">
        <v>4476</v>
      </c>
      <c r="H3010" t="s">
        <v>4503</v>
      </c>
      <c r="J3010" t="s">
        <v>73</v>
      </c>
      <c r="K3010" t="s">
        <v>4768</v>
      </c>
      <c r="L3010" t="s">
        <v>32700</v>
      </c>
      <c r="M3010">
        <v>664.65300000000002</v>
      </c>
      <c r="N3010" t="s">
        <v>4484</v>
      </c>
      <c r="S3010" t="s">
        <v>4485</v>
      </c>
      <c r="T3010" t="s">
        <v>32701</v>
      </c>
      <c r="U3010" t="s">
        <v>32702</v>
      </c>
      <c r="W3010" t="s">
        <v>32703</v>
      </c>
      <c r="X3010" t="s">
        <v>32704</v>
      </c>
      <c r="Y3010" t="s">
        <v>32705</v>
      </c>
      <c r="AO3010" s="18">
        <v>44470</v>
      </c>
      <c r="CN3010" t="s">
        <v>4530</v>
      </c>
      <c r="CP3010" t="s">
        <v>4555</v>
      </c>
    </row>
    <row r="3011" spans="1:99" x14ac:dyDescent="0.2">
      <c r="A3011" s="21" t="s">
        <v>32706</v>
      </c>
      <c r="B3011" t="s">
        <v>32707</v>
      </c>
      <c r="C3011" s="16">
        <v>42955</v>
      </c>
      <c r="D3011" t="s">
        <v>4476</v>
      </c>
      <c r="H3011" t="s">
        <v>4503</v>
      </c>
      <c r="J3011" t="s">
        <v>32708</v>
      </c>
      <c r="K3011" t="s">
        <v>4506</v>
      </c>
      <c r="L3011" t="s">
        <v>32709</v>
      </c>
      <c r="M3011">
        <v>665.03700000000003</v>
      </c>
      <c r="N3011" t="s">
        <v>6289</v>
      </c>
      <c r="R3011" t="s">
        <v>6290</v>
      </c>
      <c r="S3011" t="s">
        <v>4485</v>
      </c>
      <c r="AO3011" s="18">
        <v>44470</v>
      </c>
      <c r="CP3011" t="s">
        <v>7004</v>
      </c>
    </row>
    <row r="3012" spans="1:99" x14ac:dyDescent="0.2">
      <c r="A3012" s="21" t="s">
        <v>32710</v>
      </c>
      <c r="B3012" t="s">
        <v>32711</v>
      </c>
      <c r="C3012" s="16">
        <v>42039</v>
      </c>
      <c r="D3012" t="s">
        <v>4476</v>
      </c>
      <c r="H3012" t="s">
        <v>4503</v>
      </c>
      <c r="J3012" t="s">
        <v>32712</v>
      </c>
      <c r="K3012" t="s">
        <v>4854</v>
      </c>
      <c r="L3012" t="s">
        <v>32713</v>
      </c>
      <c r="M3012">
        <v>667.87099999999998</v>
      </c>
      <c r="N3012" t="s">
        <v>4484</v>
      </c>
      <c r="S3012" t="s">
        <v>4485</v>
      </c>
      <c r="T3012" t="s">
        <v>32714</v>
      </c>
      <c r="X3012" t="s">
        <v>32715</v>
      </c>
      <c r="AB3012" t="s">
        <v>4777</v>
      </c>
      <c r="AC3012" t="s">
        <v>32716</v>
      </c>
      <c r="AM3012">
        <v>1</v>
      </c>
      <c r="AN3012" t="s">
        <v>32717</v>
      </c>
      <c r="AO3012" s="18">
        <v>44470</v>
      </c>
      <c r="CN3012" t="s">
        <v>4530</v>
      </c>
      <c r="CP3012" t="s">
        <v>8350</v>
      </c>
    </row>
    <row r="3013" spans="1:99" x14ac:dyDescent="0.2">
      <c r="A3013" s="21" t="s">
        <v>32718</v>
      </c>
      <c r="B3013" t="s">
        <v>32719</v>
      </c>
      <c r="C3013" s="16">
        <v>41640</v>
      </c>
      <c r="D3013" t="s">
        <v>4501</v>
      </c>
      <c r="F3013" t="s">
        <v>53</v>
      </c>
      <c r="G3013" t="s">
        <v>32720</v>
      </c>
      <c r="H3013" t="s">
        <v>4503</v>
      </c>
      <c r="J3013" t="s">
        <v>49</v>
      </c>
      <c r="K3013" t="s">
        <v>4506</v>
      </c>
      <c r="L3013" t="s">
        <v>32721</v>
      </c>
      <c r="M3013">
        <v>668.03899999999999</v>
      </c>
      <c r="N3013" t="s">
        <v>4484</v>
      </c>
      <c r="S3013" t="s">
        <v>4485</v>
      </c>
      <c r="T3013" t="s">
        <v>32722</v>
      </c>
      <c r="U3013" t="s">
        <v>32723</v>
      </c>
      <c r="V3013" t="s">
        <v>32724</v>
      </c>
      <c r="W3013" t="s">
        <v>32725</v>
      </c>
      <c r="X3013" t="s">
        <v>32726</v>
      </c>
      <c r="Y3013" t="s">
        <v>32727</v>
      </c>
      <c r="AM3013">
        <v>2</v>
      </c>
      <c r="AN3013" t="s">
        <v>32728</v>
      </c>
      <c r="AO3013" s="18">
        <v>44470</v>
      </c>
      <c r="CP3013" t="s">
        <v>4915</v>
      </c>
      <c r="CU3013">
        <v>1</v>
      </c>
    </row>
    <row r="3014" spans="1:99" x14ac:dyDescent="0.2">
      <c r="A3014" s="21" t="s">
        <v>32729</v>
      </c>
      <c r="B3014" t="s">
        <v>32730</v>
      </c>
      <c r="C3014" s="16">
        <v>42736</v>
      </c>
      <c r="D3014" t="s">
        <v>4501</v>
      </c>
      <c r="G3014" t="s">
        <v>32731</v>
      </c>
      <c r="H3014" t="s">
        <v>4503</v>
      </c>
      <c r="J3014" t="s">
        <v>32732</v>
      </c>
      <c r="K3014" t="s">
        <v>4808</v>
      </c>
      <c r="L3014" t="s">
        <v>32733</v>
      </c>
      <c r="M3014">
        <v>670.25900000000001</v>
      </c>
      <c r="N3014" t="s">
        <v>4484</v>
      </c>
      <c r="S3014" t="s">
        <v>4485</v>
      </c>
      <c r="T3014" t="s">
        <v>32734</v>
      </c>
      <c r="W3014" t="s">
        <v>32735</v>
      </c>
      <c r="AM3014">
        <v>1</v>
      </c>
      <c r="AN3014" t="s">
        <v>32736</v>
      </c>
      <c r="AO3014" s="18">
        <v>44470</v>
      </c>
      <c r="CP3014" t="s">
        <v>4728</v>
      </c>
    </row>
    <row r="3015" spans="1:99" x14ac:dyDescent="0.2">
      <c r="A3015" s="21" t="s">
        <v>32737</v>
      </c>
      <c r="B3015" t="s">
        <v>32738</v>
      </c>
      <c r="C3015" s="16">
        <v>41275</v>
      </c>
      <c r="D3015" t="s">
        <v>4501</v>
      </c>
      <c r="F3015" t="s">
        <v>53</v>
      </c>
      <c r="G3015" t="s">
        <v>32739</v>
      </c>
      <c r="H3015" t="s">
        <v>4503</v>
      </c>
      <c r="J3015" t="s">
        <v>32740</v>
      </c>
      <c r="K3015" t="s">
        <v>32741</v>
      </c>
      <c r="L3015" t="s">
        <v>32742</v>
      </c>
      <c r="M3015">
        <v>671.18600000000004</v>
      </c>
      <c r="N3015" t="s">
        <v>4484</v>
      </c>
      <c r="S3015" t="s">
        <v>4485</v>
      </c>
      <c r="T3015" t="s">
        <v>32743</v>
      </c>
      <c r="U3015" t="s">
        <v>32744</v>
      </c>
      <c r="V3015" t="s">
        <v>32745</v>
      </c>
      <c r="W3015" t="s">
        <v>32746</v>
      </c>
      <c r="X3015" t="s">
        <v>32747</v>
      </c>
      <c r="Y3015" t="s">
        <v>32748</v>
      </c>
      <c r="AM3015">
        <v>1</v>
      </c>
      <c r="AN3015" t="s">
        <v>32749</v>
      </c>
      <c r="AO3015" s="18">
        <v>44470</v>
      </c>
      <c r="CN3015" t="s">
        <v>4530</v>
      </c>
      <c r="CP3015" t="s">
        <v>13088</v>
      </c>
      <c r="CU3015">
        <v>20</v>
      </c>
    </row>
    <row r="3016" spans="1:99" x14ac:dyDescent="0.2">
      <c r="A3016" s="21" t="s">
        <v>32750</v>
      </c>
      <c r="B3016" t="s">
        <v>32751</v>
      </c>
      <c r="C3016" s="16">
        <v>41640</v>
      </c>
      <c r="D3016" t="s">
        <v>4501</v>
      </c>
      <c r="F3016" t="s">
        <v>53</v>
      </c>
      <c r="H3016" t="s">
        <v>4503</v>
      </c>
      <c r="J3016" t="s">
        <v>3372</v>
      </c>
      <c r="K3016" t="s">
        <v>4506</v>
      </c>
      <c r="L3016" t="s">
        <v>32752</v>
      </c>
      <c r="M3016">
        <v>672.23</v>
      </c>
      <c r="N3016" t="s">
        <v>4484</v>
      </c>
      <c r="S3016" t="s">
        <v>4485</v>
      </c>
      <c r="T3016" t="s">
        <v>32753</v>
      </c>
      <c r="U3016" t="s">
        <v>32754</v>
      </c>
      <c r="V3016" t="s">
        <v>32755</v>
      </c>
      <c r="W3016" t="s">
        <v>32756</v>
      </c>
      <c r="AO3016" s="18">
        <v>44470</v>
      </c>
      <c r="CP3016" t="s">
        <v>8166</v>
      </c>
    </row>
    <row r="3017" spans="1:99" x14ac:dyDescent="0.2">
      <c r="A3017" s="21" t="s">
        <v>32757</v>
      </c>
      <c r="B3017" t="s">
        <v>32758</v>
      </c>
      <c r="C3017" s="16">
        <v>41518</v>
      </c>
      <c r="D3017" t="s">
        <v>4476</v>
      </c>
      <c r="F3017" t="s">
        <v>77</v>
      </c>
      <c r="G3017" t="s">
        <v>32759</v>
      </c>
      <c r="H3017" t="s">
        <v>4503</v>
      </c>
      <c r="J3017" t="s">
        <v>32760</v>
      </c>
      <c r="K3017" t="s">
        <v>21045</v>
      </c>
      <c r="L3017" t="s">
        <v>32761</v>
      </c>
      <c r="M3017">
        <v>672.81799999999998</v>
      </c>
      <c r="N3017" t="s">
        <v>4484</v>
      </c>
      <c r="S3017" t="s">
        <v>4485</v>
      </c>
      <c r="T3017" t="s">
        <v>32762</v>
      </c>
      <c r="U3017" t="s">
        <v>32763</v>
      </c>
      <c r="W3017" t="s">
        <v>32764</v>
      </c>
      <c r="X3017" t="s">
        <v>32765</v>
      </c>
      <c r="Y3017" t="s">
        <v>32766</v>
      </c>
      <c r="Z3017">
        <v>1</v>
      </c>
      <c r="AM3017">
        <v>1</v>
      </c>
      <c r="AN3017" t="s">
        <v>32767</v>
      </c>
      <c r="AO3017" s="18">
        <v>44470</v>
      </c>
      <c r="CP3017" t="s">
        <v>6533</v>
      </c>
    </row>
    <row r="3018" spans="1:99" x14ac:dyDescent="0.2">
      <c r="A3018" s="21" t="s">
        <v>32768</v>
      </c>
      <c r="B3018" t="s">
        <v>32769</v>
      </c>
      <c r="C3018" s="16">
        <v>41941</v>
      </c>
      <c r="D3018" t="s">
        <v>4476</v>
      </c>
      <c r="G3018" t="s">
        <v>32770</v>
      </c>
      <c r="H3018" t="s">
        <v>4503</v>
      </c>
      <c r="J3018" t="s">
        <v>32771</v>
      </c>
      <c r="K3018" t="s">
        <v>29767</v>
      </c>
      <c r="L3018" t="s">
        <v>32772</v>
      </c>
      <c r="M3018">
        <v>674.63199999999995</v>
      </c>
      <c r="N3018" t="s">
        <v>4484</v>
      </c>
      <c r="S3018" t="s">
        <v>4485</v>
      </c>
      <c r="T3018" t="s">
        <v>32773</v>
      </c>
      <c r="X3018" t="s">
        <v>32774</v>
      </c>
      <c r="AM3018">
        <v>1</v>
      </c>
      <c r="AN3018" t="s">
        <v>32775</v>
      </c>
      <c r="AO3018" s="18">
        <v>44470</v>
      </c>
      <c r="CP3018" t="s">
        <v>7838</v>
      </c>
      <c r="CU3018">
        <v>6</v>
      </c>
    </row>
    <row r="3019" spans="1:99" x14ac:dyDescent="0.2">
      <c r="A3019" s="21" t="s">
        <v>32776</v>
      </c>
      <c r="B3019" t="s">
        <v>32777</v>
      </c>
      <c r="C3019" s="16">
        <v>41834</v>
      </c>
      <c r="D3019" t="s">
        <v>4476</v>
      </c>
      <c r="F3019" t="s">
        <v>53</v>
      </c>
      <c r="H3019" t="s">
        <v>4503</v>
      </c>
      <c r="J3019" t="s">
        <v>32778</v>
      </c>
      <c r="K3019" t="s">
        <v>4506</v>
      </c>
      <c r="L3019" t="s">
        <v>32779</v>
      </c>
      <c r="M3019">
        <v>674.93399999999997</v>
      </c>
      <c r="N3019" t="s">
        <v>4484</v>
      </c>
      <c r="S3019" t="s">
        <v>4485</v>
      </c>
      <c r="T3019" t="s">
        <v>32780</v>
      </c>
      <c r="V3019" t="s">
        <v>32781</v>
      </c>
      <c r="W3019" t="s">
        <v>32782</v>
      </c>
      <c r="X3019" t="s">
        <v>32783</v>
      </c>
      <c r="Y3019" t="s">
        <v>32784</v>
      </c>
      <c r="AO3019" s="18">
        <v>44470</v>
      </c>
      <c r="CP3019" t="s">
        <v>8746</v>
      </c>
      <c r="CU3019">
        <v>11</v>
      </c>
    </row>
    <row r="3020" spans="1:99" x14ac:dyDescent="0.2">
      <c r="A3020" s="21" t="s">
        <v>32785</v>
      </c>
      <c r="B3020" t="s">
        <v>32786</v>
      </c>
      <c r="C3020" s="16">
        <v>43284</v>
      </c>
      <c r="D3020" t="s">
        <v>4476</v>
      </c>
      <c r="G3020" t="s">
        <v>32787</v>
      </c>
      <c r="H3020" t="s">
        <v>4503</v>
      </c>
      <c r="J3020" t="s">
        <v>135</v>
      </c>
      <c r="K3020" t="s">
        <v>4506</v>
      </c>
      <c r="L3020" t="s">
        <v>32788</v>
      </c>
      <c r="M3020">
        <v>675.06600000000003</v>
      </c>
      <c r="N3020" t="s">
        <v>4484</v>
      </c>
      <c r="S3020" t="s">
        <v>4485</v>
      </c>
      <c r="T3020" t="s">
        <v>32789</v>
      </c>
      <c r="X3020" t="s">
        <v>32790</v>
      </c>
      <c r="Y3020" t="s">
        <v>32791</v>
      </c>
      <c r="AO3020" s="18">
        <v>44470</v>
      </c>
      <c r="CP3020" t="s">
        <v>4555</v>
      </c>
    </row>
    <row r="3021" spans="1:99" x14ac:dyDescent="0.2">
      <c r="A3021" s="21" t="s">
        <v>32792</v>
      </c>
      <c r="B3021" t="s">
        <v>32793</v>
      </c>
      <c r="E3021" t="s">
        <v>4881</v>
      </c>
      <c r="H3021" t="s">
        <v>4503</v>
      </c>
      <c r="J3021" t="s">
        <v>57</v>
      </c>
      <c r="K3021" t="s">
        <v>7400</v>
      </c>
      <c r="L3021" t="s">
        <v>32794</v>
      </c>
      <c r="M3021">
        <v>675.178</v>
      </c>
      <c r="N3021" t="s">
        <v>4484</v>
      </c>
      <c r="O3021" s="16">
        <v>43617</v>
      </c>
      <c r="P3021" t="s">
        <v>4546</v>
      </c>
      <c r="S3021" t="s">
        <v>4485</v>
      </c>
      <c r="T3021" t="s">
        <v>32795</v>
      </c>
      <c r="AO3021" s="18">
        <v>44470</v>
      </c>
      <c r="AQ3021" t="s">
        <v>203</v>
      </c>
      <c r="BH3021" t="s">
        <v>14041</v>
      </c>
      <c r="BI3021" t="s">
        <v>14042</v>
      </c>
      <c r="BJ3021" s="16">
        <v>43617</v>
      </c>
      <c r="BK3021" t="s">
        <v>4546</v>
      </c>
      <c r="CP3021" t="s">
        <v>4555</v>
      </c>
      <c r="CR3021" t="s">
        <v>32796</v>
      </c>
      <c r="CS3021" t="s">
        <v>32797</v>
      </c>
    </row>
    <row r="3022" spans="1:99" x14ac:dyDescent="0.2">
      <c r="A3022" s="21" t="s">
        <v>32798</v>
      </c>
      <c r="B3022" t="s">
        <v>32799</v>
      </c>
      <c r="C3022" s="16">
        <v>41426</v>
      </c>
      <c r="D3022" t="s">
        <v>4476</v>
      </c>
      <c r="F3022" t="s">
        <v>53</v>
      </c>
      <c r="G3022" t="s">
        <v>32800</v>
      </c>
      <c r="H3022" t="s">
        <v>4503</v>
      </c>
      <c r="J3022" t="s">
        <v>32801</v>
      </c>
      <c r="K3022" t="s">
        <v>4945</v>
      </c>
      <c r="L3022" t="s">
        <v>32802</v>
      </c>
      <c r="M3022">
        <v>676.74199999999996</v>
      </c>
      <c r="N3022" t="s">
        <v>4484</v>
      </c>
      <c r="S3022" t="s">
        <v>4485</v>
      </c>
      <c r="T3022" t="s">
        <v>32803</v>
      </c>
      <c r="AM3022">
        <v>1</v>
      </c>
      <c r="AN3022" t="s">
        <v>32804</v>
      </c>
      <c r="AO3022" s="18">
        <v>44470</v>
      </c>
      <c r="CN3022" t="s">
        <v>4530</v>
      </c>
      <c r="CP3022" t="s">
        <v>32805</v>
      </c>
    </row>
    <row r="3023" spans="1:99" x14ac:dyDescent="0.2">
      <c r="A3023" s="21" t="s">
        <v>32806</v>
      </c>
      <c r="B3023" t="s">
        <v>32807</v>
      </c>
      <c r="H3023" t="s">
        <v>4503</v>
      </c>
      <c r="J3023" t="s">
        <v>73</v>
      </c>
      <c r="K3023" t="s">
        <v>5220</v>
      </c>
      <c r="L3023" t="s">
        <v>32808</v>
      </c>
      <c r="M3023">
        <v>677.39</v>
      </c>
      <c r="N3023" t="s">
        <v>4484</v>
      </c>
      <c r="T3023" t="s">
        <v>32809</v>
      </c>
      <c r="V3023" t="s">
        <v>32810</v>
      </c>
      <c r="W3023" t="s">
        <v>32811</v>
      </c>
      <c r="X3023" t="s">
        <v>32812</v>
      </c>
      <c r="Z3023">
        <v>1</v>
      </c>
      <c r="AO3023" s="18">
        <v>44470</v>
      </c>
      <c r="CN3023" t="s">
        <v>4530</v>
      </c>
      <c r="CP3023" t="s">
        <v>4555</v>
      </c>
    </row>
    <row r="3024" spans="1:99" x14ac:dyDescent="0.2">
      <c r="A3024" s="21" t="s">
        <v>32813</v>
      </c>
      <c r="B3024" t="s">
        <v>32814</v>
      </c>
      <c r="C3024" s="16">
        <v>42005</v>
      </c>
      <c r="D3024" t="s">
        <v>4501</v>
      </c>
      <c r="F3024" t="s">
        <v>53</v>
      </c>
      <c r="G3024" t="s">
        <v>32815</v>
      </c>
      <c r="H3024" t="s">
        <v>4503</v>
      </c>
      <c r="J3024" t="s">
        <v>73</v>
      </c>
      <c r="K3024" t="s">
        <v>4506</v>
      </c>
      <c r="L3024" t="s">
        <v>32816</v>
      </c>
      <c r="M3024">
        <v>679.33399999999995</v>
      </c>
      <c r="N3024" t="s">
        <v>4484</v>
      </c>
      <c r="S3024" t="s">
        <v>4485</v>
      </c>
      <c r="T3024" t="s">
        <v>32817</v>
      </c>
      <c r="U3024" t="s">
        <v>32818</v>
      </c>
      <c r="V3024" t="s">
        <v>32819</v>
      </c>
      <c r="AO3024" s="18">
        <v>44470</v>
      </c>
      <c r="CP3024" t="s">
        <v>4555</v>
      </c>
    </row>
    <row r="3025" spans="1:99" x14ac:dyDescent="0.2">
      <c r="A3025" s="21" t="s">
        <v>32820</v>
      </c>
      <c r="B3025" t="s">
        <v>32821</v>
      </c>
      <c r="F3025" t="s">
        <v>53</v>
      </c>
      <c r="H3025" t="s">
        <v>4503</v>
      </c>
      <c r="J3025" t="s">
        <v>32822</v>
      </c>
      <c r="K3025" t="s">
        <v>4768</v>
      </c>
      <c r="L3025" t="s">
        <v>32823</v>
      </c>
      <c r="M3025">
        <v>679.43899999999996</v>
      </c>
      <c r="N3025" t="s">
        <v>4484</v>
      </c>
      <c r="S3025" t="s">
        <v>4485</v>
      </c>
      <c r="T3025" t="s">
        <v>32824</v>
      </c>
      <c r="W3025" t="s">
        <v>32825</v>
      </c>
      <c r="X3025" t="s">
        <v>32826</v>
      </c>
      <c r="Y3025">
        <f>49-6934-8687-750</f>
        <v>-16322</v>
      </c>
      <c r="AO3025" s="18">
        <v>44470</v>
      </c>
      <c r="CN3025" t="s">
        <v>4530</v>
      </c>
      <c r="CP3025" t="s">
        <v>8434</v>
      </c>
    </row>
    <row r="3026" spans="1:99" x14ac:dyDescent="0.2">
      <c r="A3026" s="21" t="s">
        <v>32827</v>
      </c>
      <c r="B3026" t="s">
        <v>32828</v>
      </c>
      <c r="C3026" s="16">
        <v>42370</v>
      </c>
      <c r="D3026" t="s">
        <v>4501</v>
      </c>
      <c r="F3026" t="s">
        <v>53</v>
      </c>
      <c r="G3026" t="s">
        <v>32829</v>
      </c>
      <c r="H3026" t="s">
        <v>4503</v>
      </c>
      <c r="J3026" t="s">
        <v>2502</v>
      </c>
      <c r="K3026" t="s">
        <v>15919</v>
      </c>
      <c r="L3026" t="s">
        <v>32830</v>
      </c>
      <c r="M3026">
        <v>682.51800000000003</v>
      </c>
      <c r="N3026" t="s">
        <v>4484</v>
      </c>
      <c r="S3026" t="s">
        <v>4485</v>
      </c>
      <c r="T3026" t="s">
        <v>32831</v>
      </c>
      <c r="U3026" t="s">
        <v>32832</v>
      </c>
      <c r="V3026" t="s">
        <v>32833</v>
      </c>
      <c r="W3026" t="s">
        <v>32834</v>
      </c>
      <c r="X3026" t="s">
        <v>32835</v>
      </c>
      <c r="Y3026">
        <v>9613844103</v>
      </c>
      <c r="AO3026" s="18">
        <v>44470</v>
      </c>
      <c r="CN3026" t="s">
        <v>4530</v>
      </c>
      <c r="CP3026" t="s">
        <v>4927</v>
      </c>
    </row>
    <row r="3027" spans="1:99" x14ac:dyDescent="0.2">
      <c r="A3027" s="21" t="s">
        <v>32836</v>
      </c>
      <c r="B3027" t="s">
        <v>32837</v>
      </c>
      <c r="C3027" s="16">
        <v>42005</v>
      </c>
      <c r="D3027" t="s">
        <v>4501</v>
      </c>
      <c r="G3027" t="s">
        <v>32838</v>
      </c>
      <c r="H3027" t="s">
        <v>4503</v>
      </c>
      <c r="J3027" t="s">
        <v>1264</v>
      </c>
      <c r="K3027" t="s">
        <v>32839</v>
      </c>
      <c r="L3027" t="s">
        <v>32840</v>
      </c>
      <c r="M3027">
        <v>683.86900000000003</v>
      </c>
      <c r="N3027" t="s">
        <v>4484</v>
      </c>
      <c r="S3027" t="s">
        <v>4485</v>
      </c>
      <c r="T3027" t="s">
        <v>32841</v>
      </c>
      <c r="U3027" t="s">
        <v>32842</v>
      </c>
      <c r="V3027" t="s">
        <v>32843</v>
      </c>
      <c r="W3027" t="s">
        <v>32844</v>
      </c>
      <c r="X3027" t="s">
        <v>32845</v>
      </c>
      <c r="AM3027">
        <v>1</v>
      </c>
      <c r="AN3027" t="s">
        <v>32846</v>
      </c>
      <c r="AO3027" s="18">
        <v>44470</v>
      </c>
      <c r="CC3027" t="s">
        <v>4607</v>
      </c>
      <c r="CD3027">
        <v>1</v>
      </c>
      <c r="CN3027" t="s">
        <v>4530</v>
      </c>
      <c r="CP3027" t="s">
        <v>4739</v>
      </c>
    </row>
    <row r="3028" spans="1:99" x14ac:dyDescent="0.2">
      <c r="A3028" s="21" t="s">
        <v>32847</v>
      </c>
      <c r="B3028" t="s">
        <v>32848</v>
      </c>
      <c r="C3028" s="16">
        <v>41030</v>
      </c>
      <c r="D3028" t="s">
        <v>4476</v>
      </c>
      <c r="G3028" t="s">
        <v>32849</v>
      </c>
      <c r="H3028" t="s">
        <v>4503</v>
      </c>
      <c r="J3028" t="s">
        <v>32850</v>
      </c>
      <c r="K3028" t="s">
        <v>4506</v>
      </c>
      <c r="L3028" t="s">
        <v>32851</v>
      </c>
      <c r="M3028">
        <v>684.03499999999997</v>
      </c>
      <c r="N3028" t="s">
        <v>4484</v>
      </c>
      <c r="S3028" t="s">
        <v>4485</v>
      </c>
      <c r="T3028" t="s">
        <v>32852</v>
      </c>
      <c r="U3028" t="s">
        <v>32853</v>
      </c>
      <c r="V3028" t="s">
        <v>32854</v>
      </c>
      <c r="W3028" t="s">
        <v>32855</v>
      </c>
      <c r="X3028" t="s">
        <v>32856</v>
      </c>
      <c r="Y3028">
        <v>447795273552</v>
      </c>
      <c r="AM3028">
        <v>2</v>
      </c>
      <c r="AN3028" t="s">
        <v>32857</v>
      </c>
      <c r="AO3028" s="18">
        <v>44470</v>
      </c>
      <c r="CP3028" t="s">
        <v>32858</v>
      </c>
      <c r="CU3028">
        <v>3</v>
      </c>
    </row>
    <row r="3029" spans="1:99" x14ac:dyDescent="0.2">
      <c r="A3029" s="21" t="s">
        <v>32859</v>
      </c>
      <c r="B3029" t="s">
        <v>32860</v>
      </c>
      <c r="C3029" s="16">
        <v>42005</v>
      </c>
      <c r="D3029" t="s">
        <v>4501</v>
      </c>
      <c r="F3029" t="s">
        <v>53</v>
      </c>
      <c r="H3029" t="s">
        <v>4503</v>
      </c>
      <c r="J3029" t="s">
        <v>135</v>
      </c>
      <c r="K3029" t="s">
        <v>26369</v>
      </c>
      <c r="L3029" t="s">
        <v>32861</v>
      </c>
      <c r="M3029">
        <v>687.66</v>
      </c>
      <c r="N3029" t="s">
        <v>4484</v>
      </c>
      <c r="S3029" t="s">
        <v>4485</v>
      </c>
      <c r="T3029" t="s">
        <v>32862</v>
      </c>
      <c r="U3029" t="s">
        <v>32863</v>
      </c>
      <c r="V3029" t="s">
        <v>32864</v>
      </c>
      <c r="W3029" t="s">
        <v>32865</v>
      </c>
      <c r="X3029" t="s">
        <v>32866</v>
      </c>
      <c r="Y3029" t="s">
        <v>32867</v>
      </c>
      <c r="Z3029">
        <v>8</v>
      </c>
      <c r="AO3029" s="18">
        <v>44470</v>
      </c>
      <c r="CN3029" t="s">
        <v>4530</v>
      </c>
      <c r="CP3029" t="s">
        <v>4555</v>
      </c>
    </row>
    <row r="3030" spans="1:99" x14ac:dyDescent="0.2">
      <c r="A3030" s="21" t="s">
        <v>32868</v>
      </c>
      <c r="B3030" t="s">
        <v>32869</v>
      </c>
      <c r="F3030" t="s">
        <v>77</v>
      </c>
      <c r="G3030" t="s">
        <v>32870</v>
      </c>
      <c r="H3030" t="s">
        <v>4503</v>
      </c>
      <c r="J3030" t="s">
        <v>22751</v>
      </c>
      <c r="K3030" t="s">
        <v>4506</v>
      </c>
      <c r="L3030" t="s">
        <v>32871</v>
      </c>
      <c r="M3030">
        <v>687.87099999999998</v>
      </c>
      <c r="N3030" t="s">
        <v>4484</v>
      </c>
      <c r="S3030" t="s">
        <v>4485</v>
      </c>
      <c r="T3030" t="s">
        <v>32872</v>
      </c>
      <c r="W3030" t="s">
        <v>32873</v>
      </c>
      <c r="X3030" t="s">
        <v>32874</v>
      </c>
      <c r="Y3030" t="s">
        <v>32875</v>
      </c>
      <c r="AM3030">
        <v>2</v>
      </c>
      <c r="AN3030" t="s">
        <v>32876</v>
      </c>
      <c r="AO3030" s="18">
        <v>44470</v>
      </c>
      <c r="CJ3030">
        <v>26230</v>
      </c>
      <c r="CK3030" t="s">
        <v>39</v>
      </c>
      <c r="CL3030">
        <v>26230</v>
      </c>
      <c r="CP3030" t="s">
        <v>7004</v>
      </c>
    </row>
    <row r="3031" spans="1:99" x14ac:dyDescent="0.2">
      <c r="A3031" s="21" t="s">
        <v>32877</v>
      </c>
      <c r="B3031" t="s">
        <v>32878</v>
      </c>
      <c r="C3031" s="16">
        <v>36892</v>
      </c>
      <c r="D3031" t="s">
        <v>4501</v>
      </c>
      <c r="F3031" t="s">
        <v>77</v>
      </c>
      <c r="G3031" t="s">
        <v>32879</v>
      </c>
      <c r="H3031" t="s">
        <v>4503</v>
      </c>
      <c r="J3031" t="s">
        <v>12636</v>
      </c>
      <c r="K3031" t="s">
        <v>32880</v>
      </c>
      <c r="L3031" t="s">
        <v>32881</v>
      </c>
      <c r="M3031">
        <v>688.23400000000004</v>
      </c>
      <c r="N3031" t="s">
        <v>4484</v>
      </c>
      <c r="S3031" t="s">
        <v>4485</v>
      </c>
      <c r="T3031" t="s">
        <v>32882</v>
      </c>
      <c r="U3031" t="s">
        <v>32883</v>
      </c>
      <c r="W3031" t="s">
        <v>32884</v>
      </c>
      <c r="AO3031" s="18">
        <v>44470</v>
      </c>
      <c r="CP3031" t="s">
        <v>12644</v>
      </c>
    </row>
    <row r="3032" spans="1:99" x14ac:dyDescent="0.2">
      <c r="A3032" s="21" t="s">
        <v>32885</v>
      </c>
      <c r="B3032" t="s">
        <v>32886</v>
      </c>
      <c r="C3032" s="16">
        <v>42073</v>
      </c>
      <c r="D3032" t="s">
        <v>4476</v>
      </c>
      <c r="F3032" t="s">
        <v>53</v>
      </c>
      <c r="G3032" t="s">
        <v>32887</v>
      </c>
      <c r="H3032" t="s">
        <v>4503</v>
      </c>
      <c r="J3032" t="s">
        <v>12901</v>
      </c>
      <c r="K3032" t="s">
        <v>4506</v>
      </c>
      <c r="L3032" t="s">
        <v>32888</v>
      </c>
      <c r="M3032">
        <v>688.327</v>
      </c>
      <c r="N3032" t="s">
        <v>4484</v>
      </c>
      <c r="S3032" t="s">
        <v>4485</v>
      </c>
      <c r="T3032" t="s">
        <v>32889</v>
      </c>
      <c r="U3032" t="s">
        <v>32890</v>
      </c>
      <c r="V3032" t="s">
        <v>32891</v>
      </c>
      <c r="AO3032" s="18">
        <v>44470</v>
      </c>
      <c r="CP3032" t="s">
        <v>13170</v>
      </c>
      <c r="CU3032">
        <v>6</v>
      </c>
    </row>
    <row r="3033" spans="1:99" x14ac:dyDescent="0.2">
      <c r="A3033" s="21" t="s">
        <v>32892</v>
      </c>
      <c r="B3033" t="s">
        <v>32893</v>
      </c>
      <c r="H3033" t="s">
        <v>4503</v>
      </c>
      <c r="J3033" t="s">
        <v>27175</v>
      </c>
      <c r="K3033" t="s">
        <v>4506</v>
      </c>
      <c r="L3033" t="s">
        <v>32894</v>
      </c>
      <c r="M3033">
        <v>689.46500000000003</v>
      </c>
      <c r="N3033" t="s">
        <v>4484</v>
      </c>
      <c r="S3033" t="s">
        <v>4485</v>
      </c>
      <c r="T3033" t="s">
        <v>32895</v>
      </c>
      <c r="X3033" t="s">
        <v>32896</v>
      </c>
      <c r="Y3033" t="s">
        <v>32897</v>
      </c>
      <c r="AO3033" s="18">
        <v>44470</v>
      </c>
      <c r="CP3033" t="s">
        <v>4703</v>
      </c>
    </row>
    <row r="3034" spans="1:99" x14ac:dyDescent="0.2">
      <c r="A3034" s="21" t="s">
        <v>32898</v>
      </c>
      <c r="B3034" t="s">
        <v>32899</v>
      </c>
      <c r="C3034" s="16">
        <v>39154</v>
      </c>
      <c r="D3034" t="s">
        <v>4476</v>
      </c>
      <c r="G3034" t="s">
        <v>32900</v>
      </c>
      <c r="H3034" t="s">
        <v>4503</v>
      </c>
      <c r="J3034" t="s">
        <v>32901</v>
      </c>
      <c r="K3034" t="s">
        <v>4506</v>
      </c>
      <c r="L3034" t="s">
        <v>32902</v>
      </c>
      <c r="M3034">
        <v>689.78399999999999</v>
      </c>
      <c r="N3034" t="s">
        <v>4484</v>
      </c>
      <c r="S3034" t="s">
        <v>4485</v>
      </c>
      <c r="T3034" t="s">
        <v>32903</v>
      </c>
      <c r="X3034" t="s">
        <v>32904</v>
      </c>
      <c r="AM3034">
        <v>3</v>
      </c>
      <c r="AN3034" t="s">
        <v>32905</v>
      </c>
      <c r="AO3034" s="18">
        <v>44470</v>
      </c>
      <c r="CP3034" t="s">
        <v>11131</v>
      </c>
      <c r="CU3034">
        <v>13</v>
      </c>
    </row>
    <row r="3035" spans="1:99" x14ac:dyDescent="0.2">
      <c r="A3035" s="21" t="s">
        <v>32906</v>
      </c>
      <c r="B3035" t="s">
        <v>32907</v>
      </c>
      <c r="C3035" s="16">
        <v>40909</v>
      </c>
      <c r="D3035" t="s">
        <v>4501</v>
      </c>
      <c r="G3035" t="s">
        <v>32908</v>
      </c>
      <c r="H3035" t="s">
        <v>4503</v>
      </c>
      <c r="J3035" t="s">
        <v>32909</v>
      </c>
      <c r="K3035" t="s">
        <v>4506</v>
      </c>
      <c r="L3035" t="s">
        <v>32910</v>
      </c>
      <c r="M3035">
        <v>689.88</v>
      </c>
      <c r="N3035" t="s">
        <v>4484</v>
      </c>
      <c r="S3035" t="s">
        <v>4485</v>
      </c>
      <c r="T3035" t="s">
        <v>32911</v>
      </c>
      <c r="U3035" t="s">
        <v>32912</v>
      </c>
      <c r="V3035" t="s">
        <v>32913</v>
      </c>
      <c r="W3035" t="s">
        <v>32914</v>
      </c>
      <c r="X3035" t="s">
        <v>32915</v>
      </c>
      <c r="Y3035" t="s">
        <v>32916</v>
      </c>
      <c r="AM3035">
        <v>1</v>
      </c>
      <c r="AN3035" t="s">
        <v>32917</v>
      </c>
      <c r="AO3035" s="18">
        <v>44470</v>
      </c>
      <c r="CF3035">
        <v>0</v>
      </c>
      <c r="CG3035">
        <v>2</v>
      </c>
      <c r="CI3035" t="s">
        <v>4594</v>
      </c>
    </row>
    <row r="3036" spans="1:99" x14ac:dyDescent="0.2">
      <c r="A3036" s="21" t="s">
        <v>32918</v>
      </c>
      <c r="B3036" t="s">
        <v>32919</v>
      </c>
      <c r="C3036" s="16">
        <v>42736</v>
      </c>
      <c r="D3036" t="s">
        <v>4501</v>
      </c>
      <c r="G3036" t="s">
        <v>32920</v>
      </c>
      <c r="H3036" t="s">
        <v>4503</v>
      </c>
      <c r="J3036" t="s">
        <v>12063</v>
      </c>
      <c r="K3036" t="s">
        <v>32921</v>
      </c>
      <c r="L3036" t="s">
        <v>32922</v>
      </c>
      <c r="M3036">
        <v>690.029</v>
      </c>
      <c r="N3036" t="s">
        <v>4484</v>
      </c>
      <c r="S3036" t="s">
        <v>4485</v>
      </c>
      <c r="T3036" t="s">
        <v>32923</v>
      </c>
      <c r="U3036" t="s">
        <v>32924</v>
      </c>
      <c r="W3036" t="s">
        <v>32925</v>
      </c>
      <c r="X3036" t="s">
        <v>32926</v>
      </c>
      <c r="Y3036" t="s">
        <v>32927</v>
      </c>
      <c r="AM3036">
        <v>2</v>
      </c>
      <c r="AN3036" t="s">
        <v>32928</v>
      </c>
      <c r="AO3036" s="18">
        <v>44470</v>
      </c>
      <c r="CP3036" t="s">
        <v>6844</v>
      </c>
    </row>
    <row r="3037" spans="1:99" x14ac:dyDescent="0.2">
      <c r="A3037" s="21" t="s">
        <v>32929</v>
      </c>
      <c r="B3037" t="s">
        <v>32930</v>
      </c>
      <c r="C3037" s="16">
        <v>40397</v>
      </c>
      <c r="D3037" t="s">
        <v>4476</v>
      </c>
      <c r="G3037" t="s">
        <v>32931</v>
      </c>
      <c r="H3037" t="s">
        <v>4503</v>
      </c>
      <c r="J3037" t="s">
        <v>32932</v>
      </c>
      <c r="K3037" t="s">
        <v>4506</v>
      </c>
      <c r="L3037" t="s">
        <v>32933</v>
      </c>
      <c r="M3037">
        <v>690.21100000000001</v>
      </c>
      <c r="N3037" t="s">
        <v>6289</v>
      </c>
      <c r="R3037" t="s">
        <v>6290</v>
      </c>
      <c r="S3037" t="s">
        <v>4485</v>
      </c>
      <c r="T3037" t="s">
        <v>32934</v>
      </c>
      <c r="U3037" t="s">
        <v>32935</v>
      </c>
      <c r="X3037" t="s">
        <v>32936</v>
      </c>
      <c r="AO3037" s="18">
        <v>44470</v>
      </c>
      <c r="CP3037" t="s">
        <v>12621</v>
      </c>
    </row>
    <row r="3038" spans="1:99" x14ac:dyDescent="0.2">
      <c r="A3038" s="21" t="s">
        <v>32937</v>
      </c>
      <c r="B3038" t="s">
        <v>32938</v>
      </c>
      <c r="C3038" s="16">
        <v>42384</v>
      </c>
      <c r="D3038" t="s">
        <v>4476</v>
      </c>
      <c r="E3038" t="s">
        <v>4881</v>
      </c>
      <c r="G3038" t="s">
        <v>32939</v>
      </c>
      <c r="H3038" t="s">
        <v>4503</v>
      </c>
      <c r="J3038" t="s">
        <v>32940</v>
      </c>
      <c r="K3038" t="s">
        <v>4696</v>
      </c>
      <c r="L3038" t="s">
        <v>32941</v>
      </c>
      <c r="M3038">
        <v>692.56200000000001</v>
      </c>
      <c r="N3038" t="s">
        <v>6289</v>
      </c>
      <c r="O3038" s="16">
        <v>42754</v>
      </c>
      <c r="P3038" t="s">
        <v>4476</v>
      </c>
      <c r="Q3038" s="16">
        <v>42754</v>
      </c>
      <c r="R3038" t="s">
        <v>4476</v>
      </c>
      <c r="S3038" t="s">
        <v>4485</v>
      </c>
      <c r="T3038" t="s">
        <v>32942</v>
      </c>
      <c r="U3038" t="s">
        <v>32943</v>
      </c>
      <c r="V3038" t="s">
        <v>32944</v>
      </c>
      <c r="X3038" t="s">
        <v>32945</v>
      </c>
      <c r="Y3038" t="s">
        <v>32946</v>
      </c>
      <c r="Z3038">
        <v>1</v>
      </c>
      <c r="AM3038">
        <v>3</v>
      </c>
      <c r="AN3038" t="s">
        <v>32947</v>
      </c>
      <c r="AO3038" s="18">
        <v>44470</v>
      </c>
      <c r="AQ3038" t="s">
        <v>203</v>
      </c>
      <c r="BH3038" t="s">
        <v>32948</v>
      </c>
      <c r="BI3038" t="s">
        <v>32949</v>
      </c>
      <c r="BJ3038" s="16">
        <v>42754</v>
      </c>
      <c r="BK3038" t="s">
        <v>4476</v>
      </c>
      <c r="BO3038" t="s">
        <v>5195</v>
      </c>
      <c r="CN3038" t="s">
        <v>4530</v>
      </c>
      <c r="CP3038" t="s">
        <v>32950</v>
      </c>
      <c r="CR3038" t="s">
        <v>32951</v>
      </c>
      <c r="CS3038" t="s">
        <v>32952</v>
      </c>
    </row>
    <row r="3039" spans="1:99" x14ac:dyDescent="0.2">
      <c r="A3039" s="21" t="s">
        <v>32953</v>
      </c>
      <c r="B3039" t="s">
        <v>32954</v>
      </c>
      <c r="C3039" s="16">
        <v>42036</v>
      </c>
      <c r="D3039" t="s">
        <v>4476</v>
      </c>
      <c r="H3039" t="s">
        <v>4503</v>
      </c>
      <c r="J3039" t="s">
        <v>32955</v>
      </c>
      <c r="K3039" t="s">
        <v>16085</v>
      </c>
      <c r="L3039" t="s">
        <v>32956</v>
      </c>
      <c r="M3039">
        <v>696.995</v>
      </c>
      <c r="N3039" t="s">
        <v>4484</v>
      </c>
      <c r="S3039" t="s">
        <v>4485</v>
      </c>
      <c r="T3039" t="s">
        <v>32957</v>
      </c>
      <c r="U3039" t="s">
        <v>32958</v>
      </c>
      <c r="V3039" t="s">
        <v>32959</v>
      </c>
      <c r="W3039" t="s">
        <v>32960</v>
      </c>
      <c r="X3039" t="s">
        <v>32961</v>
      </c>
      <c r="AO3039" s="18">
        <v>44470</v>
      </c>
      <c r="CN3039" t="s">
        <v>4530</v>
      </c>
      <c r="CP3039" t="s">
        <v>25496</v>
      </c>
    </row>
    <row r="3040" spans="1:99" x14ac:dyDescent="0.2">
      <c r="A3040" s="21" t="s">
        <v>32962</v>
      </c>
      <c r="B3040" t="s">
        <v>32963</v>
      </c>
      <c r="C3040" s="16">
        <v>42036</v>
      </c>
      <c r="D3040" t="s">
        <v>4476</v>
      </c>
      <c r="G3040" t="s">
        <v>32964</v>
      </c>
      <c r="H3040" t="s">
        <v>4503</v>
      </c>
      <c r="J3040" t="s">
        <v>32965</v>
      </c>
      <c r="K3040" t="s">
        <v>4506</v>
      </c>
      <c r="L3040" t="s">
        <v>32966</v>
      </c>
      <c r="M3040">
        <v>698.58900000000006</v>
      </c>
      <c r="N3040" t="s">
        <v>4484</v>
      </c>
      <c r="S3040" t="s">
        <v>4485</v>
      </c>
      <c r="T3040" t="s">
        <v>32967</v>
      </c>
      <c r="Z3040">
        <v>3</v>
      </c>
      <c r="AM3040">
        <v>3</v>
      </c>
      <c r="AN3040" t="s">
        <v>32968</v>
      </c>
      <c r="AO3040" s="18">
        <v>44470</v>
      </c>
      <c r="CP3040" t="s">
        <v>19400</v>
      </c>
    </row>
    <row r="3041" spans="1:99" x14ac:dyDescent="0.2">
      <c r="A3041" s="21" t="s">
        <v>32969</v>
      </c>
      <c r="B3041" t="s">
        <v>32970</v>
      </c>
      <c r="C3041" s="16">
        <v>43405</v>
      </c>
      <c r="D3041" t="s">
        <v>4546</v>
      </c>
      <c r="H3041" t="s">
        <v>4503</v>
      </c>
      <c r="J3041" t="s">
        <v>32971</v>
      </c>
      <c r="K3041" t="s">
        <v>27071</v>
      </c>
      <c r="L3041" t="s">
        <v>32972</v>
      </c>
      <c r="M3041">
        <v>698.89599999999996</v>
      </c>
      <c r="N3041" t="s">
        <v>6289</v>
      </c>
      <c r="Q3041" s="16">
        <v>44075</v>
      </c>
      <c r="R3041" t="s">
        <v>4546</v>
      </c>
      <c r="S3041" t="s">
        <v>4485</v>
      </c>
      <c r="AM3041">
        <v>2</v>
      </c>
      <c r="AN3041" t="s">
        <v>32973</v>
      </c>
      <c r="AO3041" s="18">
        <v>44470</v>
      </c>
      <c r="CN3041" t="s">
        <v>4530</v>
      </c>
      <c r="CP3041" t="s">
        <v>32974</v>
      </c>
    </row>
    <row r="3042" spans="1:99" x14ac:dyDescent="0.2">
      <c r="A3042" s="21" t="s">
        <v>32975</v>
      </c>
      <c r="B3042" t="s">
        <v>32976</v>
      </c>
      <c r="G3042" t="s">
        <v>32977</v>
      </c>
      <c r="H3042" t="s">
        <v>4503</v>
      </c>
      <c r="J3042" t="s">
        <v>8075</v>
      </c>
      <c r="K3042" t="s">
        <v>4506</v>
      </c>
      <c r="L3042" t="s">
        <v>32978</v>
      </c>
      <c r="M3042">
        <v>699.49900000000002</v>
      </c>
      <c r="N3042" t="s">
        <v>4484</v>
      </c>
      <c r="S3042" t="s">
        <v>4485</v>
      </c>
      <c r="T3042" t="s">
        <v>32979</v>
      </c>
      <c r="U3042" t="s">
        <v>32980</v>
      </c>
      <c r="W3042" t="s">
        <v>32981</v>
      </c>
      <c r="X3042" t="s">
        <v>32982</v>
      </c>
      <c r="AO3042" s="18">
        <v>44470</v>
      </c>
      <c r="CP3042" t="s">
        <v>4927</v>
      </c>
    </row>
    <row r="3043" spans="1:99" x14ac:dyDescent="0.2">
      <c r="A3043" s="21" t="s">
        <v>32983</v>
      </c>
      <c r="B3043" t="s">
        <v>32984</v>
      </c>
      <c r="C3043" s="16">
        <v>41640</v>
      </c>
      <c r="D3043" t="s">
        <v>4501</v>
      </c>
      <c r="F3043" t="s">
        <v>53</v>
      </c>
      <c r="G3043" t="s">
        <v>32985</v>
      </c>
      <c r="H3043" t="s">
        <v>4503</v>
      </c>
      <c r="J3043" t="s">
        <v>32986</v>
      </c>
      <c r="K3043" t="s">
        <v>32987</v>
      </c>
      <c r="L3043" t="s">
        <v>32988</v>
      </c>
      <c r="M3043">
        <v>700.83600000000001</v>
      </c>
      <c r="N3043" t="s">
        <v>4484</v>
      </c>
      <c r="S3043" t="s">
        <v>4485</v>
      </c>
      <c r="T3043" t="s">
        <v>32989</v>
      </c>
      <c r="U3043" t="s">
        <v>32990</v>
      </c>
      <c r="V3043" t="s">
        <v>32991</v>
      </c>
      <c r="W3043" t="s">
        <v>32992</v>
      </c>
      <c r="X3043" t="s">
        <v>32993</v>
      </c>
      <c r="AM3043">
        <v>1</v>
      </c>
      <c r="AN3043" t="s">
        <v>32994</v>
      </c>
      <c r="AO3043" s="18">
        <v>44470</v>
      </c>
      <c r="CN3043" t="s">
        <v>4530</v>
      </c>
      <c r="CP3043" t="s">
        <v>5344</v>
      </c>
    </row>
    <row r="3044" spans="1:99" x14ac:dyDescent="0.2">
      <c r="A3044" s="21" t="s">
        <v>32995</v>
      </c>
      <c r="B3044" t="s">
        <v>32996</v>
      </c>
      <c r="C3044" s="16">
        <v>43466</v>
      </c>
      <c r="D3044" t="s">
        <v>4501</v>
      </c>
      <c r="F3044" t="s">
        <v>53</v>
      </c>
      <c r="G3044" t="s">
        <v>32997</v>
      </c>
      <c r="H3044" t="s">
        <v>4503</v>
      </c>
      <c r="J3044" t="s">
        <v>3538</v>
      </c>
      <c r="K3044" t="s">
        <v>4587</v>
      </c>
      <c r="L3044" t="s">
        <v>32998</v>
      </c>
      <c r="M3044">
        <v>701.21600000000001</v>
      </c>
      <c r="N3044" t="s">
        <v>4484</v>
      </c>
      <c r="S3044" t="s">
        <v>4485</v>
      </c>
      <c r="T3044" t="s">
        <v>32999</v>
      </c>
      <c r="U3044" t="s">
        <v>33000</v>
      </c>
      <c r="V3044" t="s">
        <v>33001</v>
      </c>
      <c r="W3044" t="s">
        <v>33002</v>
      </c>
      <c r="X3044" t="s">
        <v>33003</v>
      </c>
      <c r="Y3044" t="s">
        <v>33004</v>
      </c>
      <c r="AM3044">
        <v>2</v>
      </c>
      <c r="AN3044" t="s">
        <v>33005</v>
      </c>
      <c r="AO3044" s="18">
        <v>44470</v>
      </c>
      <c r="CN3044" t="s">
        <v>5008</v>
      </c>
      <c r="CP3044" t="s">
        <v>4739</v>
      </c>
    </row>
    <row r="3045" spans="1:99" x14ac:dyDescent="0.2">
      <c r="A3045" s="21" t="s">
        <v>33006</v>
      </c>
      <c r="B3045" t="s">
        <v>33007</v>
      </c>
      <c r="C3045" s="16">
        <v>40787</v>
      </c>
      <c r="D3045" t="s">
        <v>4476</v>
      </c>
      <c r="G3045" t="s">
        <v>33008</v>
      </c>
    </row>
    <row r="3046" spans="1:99" x14ac:dyDescent="0.2">
      <c r="A3046" s="21" t="s">
        <v>33009</v>
      </c>
      <c r="B3046" t="s">
        <v>33010</v>
      </c>
      <c r="C3046" s="16">
        <v>42604</v>
      </c>
      <c r="D3046" t="s">
        <v>4476</v>
      </c>
      <c r="G3046" t="s">
        <v>33011</v>
      </c>
      <c r="H3046" t="s">
        <v>4503</v>
      </c>
      <c r="J3046" t="s">
        <v>33012</v>
      </c>
      <c r="K3046" t="s">
        <v>33013</v>
      </c>
      <c r="L3046" t="s">
        <v>33014</v>
      </c>
      <c r="M3046">
        <v>702.404</v>
      </c>
      <c r="N3046" t="s">
        <v>4484</v>
      </c>
      <c r="S3046" t="s">
        <v>4485</v>
      </c>
      <c r="T3046" t="s">
        <v>33015</v>
      </c>
      <c r="U3046" t="s">
        <v>33016</v>
      </c>
      <c r="V3046" t="s">
        <v>33017</v>
      </c>
      <c r="W3046" t="s">
        <v>33018</v>
      </c>
      <c r="X3046" t="s">
        <v>33019</v>
      </c>
      <c r="Y3046">
        <v>9654751385</v>
      </c>
      <c r="AO3046" s="18">
        <v>44470</v>
      </c>
      <c r="CP3046" t="s">
        <v>14092</v>
      </c>
    </row>
    <row r="3047" spans="1:99" x14ac:dyDescent="0.2">
      <c r="A3047" s="21" t="s">
        <v>33020</v>
      </c>
      <c r="B3047" t="s">
        <v>33021</v>
      </c>
      <c r="C3047" s="16">
        <v>42736</v>
      </c>
      <c r="D3047" t="s">
        <v>4501</v>
      </c>
      <c r="G3047" t="s">
        <v>33022</v>
      </c>
      <c r="H3047" t="s">
        <v>4503</v>
      </c>
      <c r="J3047" t="s">
        <v>33023</v>
      </c>
      <c r="K3047" t="s">
        <v>5500</v>
      </c>
      <c r="L3047" t="s">
        <v>33024</v>
      </c>
      <c r="M3047">
        <v>702.53200000000004</v>
      </c>
      <c r="N3047" t="s">
        <v>4484</v>
      </c>
      <c r="S3047" t="s">
        <v>4485</v>
      </c>
      <c r="T3047" t="s">
        <v>33025</v>
      </c>
      <c r="U3047" t="s">
        <v>33026</v>
      </c>
      <c r="V3047" t="s">
        <v>33027</v>
      </c>
      <c r="W3047" t="s">
        <v>33028</v>
      </c>
      <c r="Y3047">
        <v>630651725</v>
      </c>
      <c r="AM3047">
        <v>3</v>
      </c>
      <c r="AN3047" t="s">
        <v>33029</v>
      </c>
      <c r="AO3047" s="18">
        <v>44470</v>
      </c>
      <c r="CC3047" t="s">
        <v>4607</v>
      </c>
      <c r="CD3047">
        <v>1</v>
      </c>
      <c r="CN3047" t="s">
        <v>4530</v>
      </c>
      <c r="CP3047" t="s">
        <v>33030</v>
      </c>
    </row>
    <row r="3048" spans="1:99" x14ac:dyDescent="0.2">
      <c r="A3048" s="21" t="s">
        <v>33031</v>
      </c>
      <c r="B3048" t="s">
        <v>33032</v>
      </c>
      <c r="F3048" t="s">
        <v>77</v>
      </c>
      <c r="H3048" t="s">
        <v>4503</v>
      </c>
      <c r="J3048" t="s">
        <v>33033</v>
      </c>
      <c r="K3048" t="s">
        <v>5743</v>
      </c>
      <c r="L3048" t="s">
        <v>33034</v>
      </c>
      <c r="M3048">
        <v>702.81500000000005</v>
      </c>
      <c r="N3048" t="s">
        <v>4484</v>
      </c>
      <c r="S3048" t="s">
        <v>4485</v>
      </c>
      <c r="T3048" t="s">
        <v>33035</v>
      </c>
      <c r="V3048" t="s">
        <v>33036</v>
      </c>
      <c r="W3048" t="s">
        <v>33037</v>
      </c>
      <c r="Y3048" t="s">
        <v>33038</v>
      </c>
      <c r="Z3048">
        <v>2</v>
      </c>
      <c r="AM3048">
        <v>3</v>
      </c>
      <c r="AN3048" t="s">
        <v>33039</v>
      </c>
      <c r="AO3048" s="18">
        <v>44470</v>
      </c>
      <c r="CN3048" t="s">
        <v>4530</v>
      </c>
      <c r="CP3048" t="s">
        <v>4581</v>
      </c>
      <c r="CU3048">
        <v>15</v>
      </c>
    </row>
    <row r="3049" spans="1:99" x14ac:dyDescent="0.2">
      <c r="A3049" s="21" t="s">
        <v>33040</v>
      </c>
      <c r="B3049" t="s">
        <v>33041</v>
      </c>
      <c r="C3049" s="16">
        <v>40179</v>
      </c>
      <c r="D3049" t="s">
        <v>4501</v>
      </c>
      <c r="G3049" t="s">
        <v>33042</v>
      </c>
      <c r="H3049" t="s">
        <v>4503</v>
      </c>
      <c r="J3049" t="s">
        <v>29436</v>
      </c>
      <c r="K3049" t="s">
        <v>4482</v>
      </c>
      <c r="L3049" t="s">
        <v>33043</v>
      </c>
      <c r="M3049">
        <v>703.81600000000003</v>
      </c>
      <c r="N3049" t="s">
        <v>6289</v>
      </c>
      <c r="R3049" t="s">
        <v>6290</v>
      </c>
      <c r="U3049" t="s">
        <v>33044</v>
      </c>
      <c r="V3049" t="s">
        <v>33045</v>
      </c>
      <c r="W3049" t="s">
        <v>33046</v>
      </c>
      <c r="X3049" t="s">
        <v>33047</v>
      </c>
      <c r="Z3049">
        <v>33</v>
      </c>
      <c r="AB3049" t="s">
        <v>5882</v>
      </c>
      <c r="AC3049" t="s">
        <v>5814</v>
      </c>
      <c r="AD3049">
        <v>32</v>
      </c>
      <c r="AE3049">
        <v>34</v>
      </c>
      <c r="AF3049">
        <v>10</v>
      </c>
      <c r="AG3049">
        <v>2</v>
      </c>
      <c r="AH3049">
        <v>9</v>
      </c>
      <c r="AI3049">
        <v>9</v>
      </c>
      <c r="AM3049">
        <v>1</v>
      </c>
      <c r="AN3049" t="s">
        <v>33048</v>
      </c>
      <c r="AO3049" s="18">
        <v>44470</v>
      </c>
      <c r="CC3049" t="s">
        <v>4607</v>
      </c>
      <c r="CD3049">
        <v>1</v>
      </c>
      <c r="CN3049" t="s">
        <v>4530</v>
      </c>
      <c r="CP3049" t="s">
        <v>4716</v>
      </c>
    </row>
    <row r="3050" spans="1:99" x14ac:dyDescent="0.2">
      <c r="A3050" s="21" t="s">
        <v>33049</v>
      </c>
      <c r="B3050" t="s">
        <v>33050</v>
      </c>
      <c r="C3050" s="16">
        <v>40668</v>
      </c>
      <c r="D3050" t="s">
        <v>4476</v>
      </c>
      <c r="H3050" t="s">
        <v>4503</v>
      </c>
      <c r="J3050" t="s">
        <v>33051</v>
      </c>
      <c r="K3050" t="s">
        <v>14893</v>
      </c>
      <c r="L3050" t="s">
        <v>33052</v>
      </c>
      <c r="M3050">
        <v>706.88400000000001</v>
      </c>
      <c r="N3050" t="s">
        <v>4484</v>
      </c>
      <c r="S3050" t="s">
        <v>4485</v>
      </c>
      <c r="T3050" t="s">
        <v>33053</v>
      </c>
      <c r="V3050" t="s">
        <v>33054</v>
      </c>
      <c r="W3050" t="s">
        <v>33055</v>
      </c>
      <c r="X3050" t="s">
        <v>33056</v>
      </c>
      <c r="AM3050">
        <v>2</v>
      </c>
      <c r="AN3050" t="s">
        <v>33057</v>
      </c>
      <c r="AO3050" s="18">
        <v>44470</v>
      </c>
      <c r="CP3050" t="s">
        <v>33058</v>
      </c>
    </row>
    <row r="3051" spans="1:99" x14ac:dyDescent="0.2">
      <c r="A3051" s="21" t="s">
        <v>33059</v>
      </c>
      <c r="B3051" t="s">
        <v>33060</v>
      </c>
      <c r="C3051" s="16">
        <v>43701</v>
      </c>
      <c r="D3051" t="s">
        <v>4476</v>
      </c>
      <c r="G3051" t="s">
        <v>33061</v>
      </c>
      <c r="H3051" t="s">
        <v>4503</v>
      </c>
      <c r="J3051" t="s">
        <v>33062</v>
      </c>
      <c r="K3051" t="s">
        <v>4696</v>
      </c>
      <c r="L3051" t="s">
        <v>33063</v>
      </c>
      <c r="M3051">
        <v>706.93100000000004</v>
      </c>
      <c r="N3051" t="s">
        <v>4484</v>
      </c>
      <c r="S3051" t="s">
        <v>4485</v>
      </c>
      <c r="T3051" t="s">
        <v>33064</v>
      </c>
      <c r="X3051" t="s">
        <v>33065</v>
      </c>
      <c r="Y3051" t="s">
        <v>33066</v>
      </c>
      <c r="AM3051">
        <v>2</v>
      </c>
      <c r="AN3051" t="s">
        <v>33067</v>
      </c>
      <c r="AO3051" s="18">
        <v>44470</v>
      </c>
      <c r="CN3051" t="s">
        <v>4530</v>
      </c>
      <c r="CP3051" t="s">
        <v>33068</v>
      </c>
    </row>
    <row r="3052" spans="1:99" x14ac:dyDescent="0.2">
      <c r="A3052" s="21" t="s">
        <v>33069</v>
      </c>
      <c r="B3052" t="s">
        <v>33070</v>
      </c>
      <c r="C3052" s="16">
        <v>42736</v>
      </c>
      <c r="D3052" t="s">
        <v>4501</v>
      </c>
      <c r="F3052" t="s">
        <v>53</v>
      </c>
      <c r="H3052" t="s">
        <v>4503</v>
      </c>
      <c r="J3052" t="s">
        <v>33071</v>
      </c>
      <c r="K3052" t="s">
        <v>33072</v>
      </c>
      <c r="L3052" t="s">
        <v>33073</v>
      </c>
      <c r="M3052">
        <v>707.375</v>
      </c>
      <c r="N3052" t="s">
        <v>4484</v>
      </c>
      <c r="S3052" t="s">
        <v>4485</v>
      </c>
      <c r="T3052" t="s">
        <v>33074</v>
      </c>
      <c r="U3052" t="s">
        <v>33075</v>
      </c>
      <c r="W3052" t="s">
        <v>33076</v>
      </c>
      <c r="X3052" t="s">
        <v>33077</v>
      </c>
      <c r="Y3052" t="s">
        <v>33078</v>
      </c>
      <c r="AM3052">
        <v>2</v>
      </c>
      <c r="AN3052" t="s">
        <v>33079</v>
      </c>
      <c r="AO3052" s="18">
        <v>44470</v>
      </c>
      <c r="CN3052" t="s">
        <v>4530</v>
      </c>
      <c r="CP3052" t="s">
        <v>13170</v>
      </c>
    </row>
    <row r="3053" spans="1:99" x14ac:dyDescent="0.2">
      <c r="A3053" s="21" t="s">
        <v>33080</v>
      </c>
      <c r="B3053" t="s">
        <v>33081</v>
      </c>
      <c r="C3053" s="16">
        <v>43101</v>
      </c>
      <c r="D3053" t="s">
        <v>4501</v>
      </c>
      <c r="G3053" t="s">
        <v>33082</v>
      </c>
      <c r="H3053" t="s">
        <v>4503</v>
      </c>
      <c r="J3053" t="s">
        <v>4323</v>
      </c>
      <c r="K3053" t="s">
        <v>4873</v>
      </c>
      <c r="L3053" t="s">
        <v>33083</v>
      </c>
      <c r="M3053">
        <v>709.13099999999997</v>
      </c>
      <c r="N3053" t="s">
        <v>4484</v>
      </c>
      <c r="S3053" t="s">
        <v>4485</v>
      </c>
      <c r="T3053" t="s">
        <v>33084</v>
      </c>
      <c r="W3053" t="s">
        <v>33085</v>
      </c>
      <c r="AO3053" s="18">
        <v>44470</v>
      </c>
      <c r="CN3053" t="s">
        <v>4530</v>
      </c>
      <c r="CP3053" t="s">
        <v>7876</v>
      </c>
    </row>
    <row r="3054" spans="1:99" x14ac:dyDescent="0.2">
      <c r="A3054" s="21" t="s">
        <v>33086</v>
      </c>
      <c r="B3054" t="s">
        <v>33087</v>
      </c>
      <c r="C3054" s="16">
        <v>43466</v>
      </c>
      <c r="D3054" t="s">
        <v>4501</v>
      </c>
      <c r="H3054" t="s">
        <v>4503</v>
      </c>
      <c r="J3054" t="s">
        <v>33088</v>
      </c>
      <c r="K3054" t="s">
        <v>4506</v>
      </c>
      <c r="L3054" t="s">
        <v>33089</v>
      </c>
      <c r="M3054">
        <v>710.94100000000003</v>
      </c>
      <c r="N3054" t="s">
        <v>4484</v>
      </c>
      <c r="S3054" t="s">
        <v>4485</v>
      </c>
      <c r="T3054" t="s">
        <v>33090</v>
      </c>
      <c r="U3054" t="s">
        <v>33091</v>
      </c>
      <c r="V3054" t="s">
        <v>33092</v>
      </c>
      <c r="W3054" t="s">
        <v>33093</v>
      </c>
      <c r="X3054" t="s">
        <v>33094</v>
      </c>
      <c r="AO3054" s="18">
        <v>44470</v>
      </c>
      <c r="CP3054" t="s">
        <v>24774</v>
      </c>
    </row>
    <row r="3055" spans="1:99" x14ac:dyDescent="0.2">
      <c r="A3055" s="21" t="s">
        <v>33095</v>
      </c>
      <c r="B3055" t="s">
        <v>33096</v>
      </c>
      <c r="C3055" s="16">
        <v>43320</v>
      </c>
      <c r="D3055" t="s">
        <v>4476</v>
      </c>
      <c r="G3055" t="s">
        <v>33097</v>
      </c>
      <c r="H3055" t="s">
        <v>4503</v>
      </c>
      <c r="J3055" t="s">
        <v>33098</v>
      </c>
      <c r="K3055" t="s">
        <v>4641</v>
      </c>
      <c r="L3055" t="s">
        <v>33099</v>
      </c>
      <c r="M3055">
        <v>711.66300000000001</v>
      </c>
      <c r="N3055" t="s">
        <v>4484</v>
      </c>
      <c r="S3055" t="s">
        <v>4485</v>
      </c>
      <c r="T3055" t="s">
        <v>33100</v>
      </c>
      <c r="U3055" t="s">
        <v>33101</v>
      </c>
      <c r="W3055" t="s">
        <v>33102</v>
      </c>
      <c r="X3055" t="s">
        <v>33103</v>
      </c>
      <c r="AO3055" s="18">
        <v>44470</v>
      </c>
      <c r="CN3055" t="s">
        <v>4647</v>
      </c>
      <c r="CP3055" t="s">
        <v>7954</v>
      </c>
    </row>
    <row r="3056" spans="1:99" x14ac:dyDescent="0.2">
      <c r="A3056" s="21" t="s">
        <v>33104</v>
      </c>
      <c r="B3056" t="s">
        <v>33105</v>
      </c>
      <c r="C3056" s="16">
        <v>41913</v>
      </c>
      <c r="D3056" t="s">
        <v>4546</v>
      </c>
      <c r="F3056" t="s">
        <v>77</v>
      </c>
      <c r="H3056" t="s">
        <v>4503</v>
      </c>
      <c r="J3056" t="s">
        <v>1301</v>
      </c>
      <c r="K3056" t="s">
        <v>33106</v>
      </c>
      <c r="L3056" t="s">
        <v>33107</v>
      </c>
      <c r="M3056">
        <v>714.96100000000001</v>
      </c>
      <c r="N3056" t="s">
        <v>4484</v>
      </c>
      <c r="S3056" t="s">
        <v>4485</v>
      </c>
      <c r="T3056" t="s">
        <v>33108</v>
      </c>
      <c r="U3056" t="s">
        <v>33109</v>
      </c>
      <c r="V3056" t="s">
        <v>33110</v>
      </c>
      <c r="W3056" t="s">
        <v>33111</v>
      </c>
      <c r="X3056" t="s">
        <v>33112</v>
      </c>
      <c r="Y3056" t="s">
        <v>33113</v>
      </c>
      <c r="AM3056">
        <v>2</v>
      </c>
      <c r="AN3056" t="s">
        <v>33114</v>
      </c>
      <c r="AO3056" s="18">
        <v>44470</v>
      </c>
      <c r="CN3056" t="s">
        <v>4530</v>
      </c>
      <c r="CP3056" t="s">
        <v>4848</v>
      </c>
    </row>
    <row r="3057" spans="1:99" x14ac:dyDescent="0.2">
      <c r="A3057" s="21" t="s">
        <v>33115</v>
      </c>
      <c r="B3057" t="s">
        <v>33116</v>
      </c>
      <c r="C3057" s="16">
        <v>42005</v>
      </c>
      <c r="D3057" t="s">
        <v>4476</v>
      </c>
      <c r="F3057" t="s">
        <v>53</v>
      </c>
      <c r="H3057" t="s">
        <v>4503</v>
      </c>
      <c r="J3057" t="s">
        <v>73</v>
      </c>
      <c r="K3057" t="s">
        <v>4641</v>
      </c>
      <c r="L3057" t="s">
        <v>33117</v>
      </c>
      <c r="M3057">
        <v>715.94799999999998</v>
      </c>
      <c r="N3057" t="s">
        <v>4484</v>
      </c>
      <c r="S3057" t="s">
        <v>4485</v>
      </c>
      <c r="T3057" t="s">
        <v>33118</v>
      </c>
      <c r="U3057" t="s">
        <v>33119</v>
      </c>
      <c r="W3057" t="s">
        <v>33120</v>
      </c>
      <c r="Z3057">
        <v>1</v>
      </c>
      <c r="AO3057" s="18">
        <v>44470</v>
      </c>
      <c r="CC3057" t="s">
        <v>4791</v>
      </c>
      <c r="CD3057">
        <v>1</v>
      </c>
      <c r="CN3057" t="s">
        <v>4647</v>
      </c>
      <c r="CP3057" t="s">
        <v>4555</v>
      </c>
    </row>
    <row r="3058" spans="1:99" x14ac:dyDescent="0.2">
      <c r="A3058" s="21" t="s">
        <v>33121</v>
      </c>
      <c r="B3058" t="s">
        <v>33122</v>
      </c>
      <c r="C3058" s="16">
        <v>41000</v>
      </c>
      <c r="D3058" t="s">
        <v>4476</v>
      </c>
      <c r="G3058" t="s">
        <v>33123</v>
      </c>
      <c r="H3058" t="s">
        <v>4503</v>
      </c>
      <c r="J3058" t="s">
        <v>33124</v>
      </c>
      <c r="K3058" t="s">
        <v>4506</v>
      </c>
      <c r="L3058" t="s">
        <v>33125</v>
      </c>
      <c r="M3058">
        <v>717.82399999999996</v>
      </c>
      <c r="N3058" t="s">
        <v>4484</v>
      </c>
      <c r="S3058" t="s">
        <v>4485</v>
      </c>
      <c r="T3058" t="s">
        <v>33126</v>
      </c>
      <c r="U3058" t="s">
        <v>33127</v>
      </c>
      <c r="X3058" t="s">
        <v>33128</v>
      </c>
      <c r="Y3058" t="s">
        <v>33129</v>
      </c>
      <c r="Z3058">
        <v>4</v>
      </c>
      <c r="AM3058">
        <v>1</v>
      </c>
      <c r="AN3058" t="s">
        <v>33130</v>
      </c>
      <c r="AO3058" s="18">
        <v>44470</v>
      </c>
      <c r="CP3058" t="s">
        <v>26006</v>
      </c>
      <c r="CU3058">
        <v>2</v>
      </c>
    </row>
    <row r="3059" spans="1:99" x14ac:dyDescent="0.2">
      <c r="A3059" s="21" t="s">
        <v>33131</v>
      </c>
      <c r="B3059" t="s">
        <v>33132</v>
      </c>
      <c r="C3059" s="16">
        <v>42853</v>
      </c>
      <c r="D3059" t="s">
        <v>4476</v>
      </c>
      <c r="F3059" t="s">
        <v>53</v>
      </c>
      <c r="H3059" t="s">
        <v>4503</v>
      </c>
      <c r="J3059" t="s">
        <v>3088</v>
      </c>
      <c r="K3059" t="s">
        <v>5704</v>
      </c>
      <c r="L3059" t="s">
        <v>33133</v>
      </c>
      <c r="M3059">
        <v>718.95100000000002</v>
      </c>
      <c r="N3059" t="s">
        <v>4484</v>
      </c>
      <c r="S3059" t="s">
        <v>4485</v>
      </c>
      <c r="T3059" t="s">
        <v>33134</v>
      </c>
      <c r="AO3059" s="18">
        <v>44470</v>
      </c>
      <c r="CF3059">
        <v>0</v>
      </c>
      <c r="CG3059">
        <v>1</v>
      </c>
      <c r="CI3059" t="s">
        <v>4594</v>
      </c>
    </row>
    <row r="3060" spans="1:99" x14ac:dyDescent="0.2">
      <c r="A3060" s="21" t="s">
        <v>33135</v>
      </c>
      <c r="B3060" t="s">
        <v>33136</v>
      </c>
      <c r="C3060" s="16">
        <v>42370</v>
      </c>
      <c r="D3060" t="s">
        <v>4501</v>
      </c>
      <c r="F3060" t="s">
        <v>53</v>
      </c>
      <c r="H3060" t="s">
        <v>4503</v>
      </c>
      <c r="J3060" t="s">
        <v>73</v>
      </c>
      <c r="K3060" t="s">
        <v>29689</v>
      </c>
      <c r="L3060" t="s">
        <v>33137</v>
      </c>
      <c r="M3060">
        <v>722.24699999999996</v>
      </c>
      <c r="N3060" t="s">
        <v>4484</v>
      </c>
      <c r="S3060" t="s">
        <v>4485</v>
      </c>
      <c r="T3060" t="s">
        <v>33138</v>
      </c>
      <c r="U3060" t="s">
        <v>33139</v>
      </c>
      <c r="V3060" t="s">
        <v>33140</v>
      </c>
      <c r="W3060" t="s">
        <v>33141</v>
      </c>
      <c r="X3060" t="s">
        <v>33142</v>
      </c>
      <c r="Y3060" t="s">
        <v>33143</v>
      </c>
      <c r="AM3060">
        <v>1</v>
      </c>
      <c r="AN3060" t="s">
        <v>33144</v>
      </c>
      <c r="AO3060" s="18">
        <v>44470</v>
      </c>
      <c r="CP3060" t="s">
        <v>4555</v>
      </c>
    </row>
    <row r="3061" spans="1:99" x14ac:dyDescent="0.2">
      <c r="A3061" s="21" t="s">
        <v>33145</v>
      </c>
      <c r="B3061" t="s">
        <v>33146</v>
      </c>
      <c r="C3061" s="16">
        <v>33239</v>
      </c>
      <c r="D3061" t="s">
        <v>4476</v>
      </c>
      <c r="F3061" t="s">
        <v>53</v>
      </c>
      <c r="H3061" t="s">
        <v>4503</v>
      </c>
      <c r="J3061" t="s">
        <v>33147</v>
      </c>
      <c r="K3061" t="s">
        <v>33148</v>
      </c>
      <c r="L3061" t="s">
        <v>33149</v>
      </c>
      <c r="M3061">
        <v>726.62800000000004</v>
      </c>
      <c r="N3061" t="s">
        <v>4484</v>
      </c>
      <c r="S3061" t="s">
        <v>4485</v>
      </c>
      <c r="T3061" t="s">
        <v>33150</v>
      </c>
      <c r="X3061" t="s">
        <v>33151</v>
      </c>
      <c r="Y3061" t="s">
        <v>33152</v>
      </c>
      <c r="AO3061" s="18">
        <v>44470</v>
      </c>
      <c r="CN3061" t="s">
        <v>4530</v>
      </c>
      <c r="CP3061" t="s">
        <v>16552</v>
      </c>
    </row>
    <row r="3062" spans="1:99" x14ac:dyDescent="0.2">
      <c r="A3062" s="21" t="s">
        <v>33153</v>
      </c>
      <c r="B3062" t="s">
        <v>33154</v>
      </c>
      <c r="C3062" s="16">
        <v>37987</v>
      </c>
      <c r="D3062" t="s">
        <v>4501</v>
      </c>
      <c r="F3062" t="s">
        <v>53</v>
      </c>
      <c r="G3062" t="s">
        <v>33155</v>
      </c>
      <c r="H3062" t="s">
        <v>4503</v>
      </c>
      <c r="J3062" t="s">
        <v>74</v>
      </c>
      <c r="K3062" t="s">
        <v>33156</v>
      </c>
      <c r="L3062" t="s">
        <v>33157</v>
      </c>
      <c r="M3062">
        <v>728.01900000000001</v>
      </c>
      <c r="N3062" t="s">
        <v>4484</v>
      </c>
      <c r="S3062" t="s">
        <v>4485</v>
      </c>
      <c r="T3062" t="s">
        <v>33158</v>
      </c>
      <c r="W3062" t="s">
        <v>33159</v>
      </c>
      <c r="X3062" t="s">
        <v>33160</v>
      </c>
      <c r="Y3062" t="s">
        <v>33161</v>
      </c>
      <c r="AO3062" s="18">
        <v>44470</v>
      </c>
      <c r="CN3062" t="s">
        <v>4530</v>
      </c>
      <c r="CP3062" t="s">
        <v>5860</v>
      </c>
    </row>
    <row r="3063" spans="1:99" x14ac:dyDescent="0.2">
      <c r="A3063" s="21" t="s">
        <v>33162</v>
      </c>
      <c r="B3063" t="s">
        <v>33163</v>
      </c>
      <c r="C3063" s="16">
        <v>39814</v>
      </c>
      <c r="D3063" t="s">
        <v>4501</v>
      </c>
      <c r="G3063" t="s">
        <v>33164</v>
      </c>
      <c r="H3063" t="s">
        <v>4503</v>
      </c>
      <c r="J3063" t="s">
        <v>33165</v>
      </c>
      <c r="K3063" t="s">
        <v>5220</v>
      </c>
      <c r="L3063" t="s">
        <v>33166</v>
      </c>
      <c r="M3063">
        <v>729.26300000000003</v>
      </c>
      <c r="N3063" t="s">
        <v>4484</v>
      </c>
      <c r="S3063" t="s">
        <v>4485</v>
      </c>
      <c r="T3063" t="s">
        <v>33167</v>
      </c>
      <c r="U3063" t="s">
        <v>33168</v>
      </c>
      <c r="X3063" t="s">
        <v>33169</v>
      </c>
      <c r="Y3063" t="s">
        <v>33170</v>
      </c>
      <c r="Z3063">
        <v>1</v>
      </c>
      <c r="AB3063" t="s">
        <v>4492</v>
      </c>
      <c r="AO3063" s="18">
        <v>44470</v>
      </c>
      <c r="CN3063" t="s">
        <v>4530</v>
      </c>
      <c r="CP3063" t="s">
        <v>8350</v>
      </c>
      <c r="CU3063">
        <v>4</v>
      </c>
    </row>
    <row r="3064" spans="1:99" x14ac:dyDescent="0.2">
      <c r="A3064" s="21" t="s">
        <v>33171</v>
      </c>
      <c r="B3064" t="s">
        <v>33172</v>
      </c>
      <c r="C3064" s="16">
        <v>42826</v>
      </c>
      <c r="D3064" t="s">
        <v>4546</v>
      </c>
      <c r="G3064" t="s">
        <v>33173</v>
      </c>
      <c r="H3064" t="s">
        <v>4503</v>
      </c>
      <c r="J3064" t="s">
        <v>33174</v>
      </c>
      <c r="K3064" t="s">
        <v>10132</v>
      </c>
      <c r="L3064" t="s">
        <v>33175</v>
      </c>
      <c r="M3064">
        <v>731.43600000000004</v>
      </c>
      <c r="N3064" t="s">
        <v>4484</v>
      </c>
      <c r="S3064" t="s">
        <v>4485</v>
      </c>
      <c r="T3064" t="s">
        <v>33176</v>
      </c>
      <c r="W3064" t="s">
        <v>33177</v>
      </c>
      <c r="X3064" t="s">
        <v>33178</v>
      </c>
      <c r="Y3064">
        <v>85281205400</v>
      </c>
      <c r="AM3064">
        <v>2</v>
      </c>
      <c r="AN3064" t="s">
        <v>33179</v>
      </c>
      <c r="AO3064" s="18">
        <v>44470</v>
      </c>
      <c r="CP3064" t="s">
        <v>33180</v>
      </c>
    </row>
    <row r="3065" spans="1:99" x14ac:dyDescent="0.2">
      <c r="A3065" s="21" t="s">
        <v>33181</v>
      </c>
      <c r="B3065" t="s">
        <v>33182</v>
      </c>
      <c r="F3065" t="s">
        <v>53</v>
      </c>
      <c r="G3065" t="s">
        <v>33183</v>
      </c>
      <c r="H3065" t="s">
        <v>4503</v>
      </c>
      <c r="J3065" t="s">
        <v>174</v>
      </c>
      <c r="K3065" t="s">
        <v>4654</v>
      </c>
      <c r="L3065" t="s">
        <v>33184</v>
      </c>
      <c r="M3065">
        <v>735.55799999999999</v>
      </c>
      <c r="N3065" t="s">
        <v>4484</v>
      </c>
      <c r="S3065" t="s">
        <v>4485</v>
      </c>
      <c r="T3065" t="s">
        <v>33185</v>
      </c>
      <c r="U3065" t="s">
        <v>33186</v>
      </c>
      <c r="V3065" t="s">
        <v>33187</v>
      </c>
      <c r="W3065" t="s">
        <v>33188</v>
      </c>
      <c r="X3065" t="s">
        <v>33189</v>
      </c>
      <c r="Y3065" t="s">
        <v>33190</v>
      </c>
      <c r="AO3065" s="18">
        <v>44470</v>
      </c>
      <c r="CP3065" t="s">
        <v>4716</v>
      </c>
    </row>
    <row r="3066" spans="1:99" x14ac:dyDescent="0.2">
      <c r="A3066" s="21" t="s">
        <v>33191</v>
      </c>
      <c r="B3066" t="s">
        <v>33192</v>
      </c>
      <c r="C3066" s="16">
        <v>43132</v>
      </c>
      <c r="D3066" t="s">
        <v>4546</v>
      </c>
      <c r="H3066" t="s">
        <v>4503</v>
      </c>
      <c r="J3066" t="s">
        <v>33193</v>
      </c>
      <c r="K3066" t="s">
        <v>33194</v>
      </c>
      <c r="L3066" t="s">
        <v>33195</v>
      </c>
      <c r="M3066">
        <v>740.78599999999994</v>
      </c>
      <c r="N3066" t="s">
        <v>4484</v>
      </c>
      <c r="S3066" t="s">
        <v>4485</v>
      </c>
      <c r="T3066" t="s">
        <v>33196</v>
      </c>
      <c r="U3066" t="s">
        <v>33197</v>
      </c>
      <c r="V3066" t="s">
        <v>33198</v>
      </c>
      <c r="W3066" t="s">
        <v>33199</v>
      </c>
      <c r="Y3066">
        <f>33-63045-5830</f>
        <v>-68842</v>
      </c>
      <c r="AM3066">
        <v>2</v>
      </c>
      <c r="AN3066" t="s">
        <v>33200</v>
      </c>
      <c r="AO3066" s="18">
        <v>44470</v>
      </c>
      <c r="CN3066" t="s">
        <v>4530</v>
      </c>
      <c r="CP3066" t="s">
        <v>5344</v>
      </c>
    </row>
    <row r="3067" spans="1:99" x14ac:dyDescent="0.2">
      <c r="A3067" s="21" t="s">
        <v>33201</v>
      </c>
      <c r="B3067" t="s">
        <v>33202</v>
      </c>
      <c r="C3067" s="16">
        <v>38240</v>
      </c>
      <c r="D3067" t="s">
        <v>4476</v>
      </c>
      <c r="F3067" t="s">
        <v>77</v>
      </c>
      <c r="H3067" t="s">
        <v>4503</v>
      </c>
      <c r="J3067" t="s">
        <v>5099</v>
      </c>
      <c r="K3067" t="s">
        <v>4506</v>
      </c>
      <c r="L3067" t="s">
        <v>4555</v>
      </c>
      <c r="M3067">
        <v>740.94799999999998</v>
      </c>
      <c r="N3067" t="s">
        <v>4484</v>
      </c>
      <c r="S3067" t="s">
        <v>4485</v>
      </c>
      <c r="T3067" t="s">
        <v>33203</v>
      </c>
      <c r="X3067" t="s">
        <v>33204</v>
      </c>
      <c r="Y3067" t="s">
        <v>33205</v>
      </c>
      <c r="AO3067" s="18">
        <v>44470</v>
      </c>
      <c r="CP3067" t="s">
        <v>4927</v>
      </c>
    </row>
    <row r="3068" spans="1:99" x14ac:dyDescent="0.2">
      <c r="A3068" s="21" t="s">
        <v>33206</v>
      </c>
      <c r="B3068" t="s">
        <v>33207</v>
      </c>
      <c r="C3068" s="16">
        <v>36892</v>
      </c>
      <c r="D3068" t="s">
        <v>4501</v>
      </c>
      <c r="F3068" t="s">
        <v>77</v>
      </c>
      <c r="H3068" t="s">
        <v>4503</v>
      </c>
      <c r="J3068" t="s">
        <v>420</v>
      </c>
      <c r="K3068" t="s">
        <v>4654</v>
      </c>
      <c r="L3068" t="s">
        <v>33208</v>
      </c>
      <c r="M3068">
        <v>741.48500000000001</v>
      </c>
      <c r="N3068" t="s">
        <v>4484</v>
      </c>
      <c r="S3068" t="s">
        <v>4485</v>
      </c>
      <c r="T3068" t="s">
        <v>33209</v>
      </c>
      <c r="U3068" t="s">
        <v>33210</v>
      </c>
      <c r="V3068" t="s">
        <v>33211</v>
      </c>
      <c r="Y3068" t="s">
        <v>33212</v>
      </c>
      <c r="AO3068" s="18">
        <v>44470</v>
      </c>
      <c r="CC3068" t="s">
        <v>4926</v>
      </c>
      <c r="CD3068">
        <v>2</v>
      </c>
      <c r="CP3068" t="s">
        <v>4716</v>
      </c>
    </row>
    <row r="3069" spans="1:99" x14ac:dyDescent="0.2">
      <c r="A3069" s="21" t="s">
        <v>33213</v>
      </c>
      <c r="B3069" t="s">
        <v>33214</v>
      </c>
      <c r="C3069" s="16">
        <v>43374</v>
      </c>
      <c r="D3069" t="s">
        <v>4546</v>
      </c>
      <c r="H3069" t="s">
        <v>4503</v>
      </c>
      <c r="J3069" t="s">
        <v>73</v>
      </c>
      <c r="K3069" t="s">
        <v>5183</v>
      </c>
      <c r="L3069" t="s">
        <v>33215</v>
      </c>
      <c r="M3069">
        <v>743.74699999999996</v>
      </c>
      <c r="N3069" t="s">
        <v>4484</v>
      </c>
      <c r="S3069" t="s">
        <v>4485</v>
      </c>
      <c r="T3069" t="s">
        <v>33216</v>
      </c>
      <c r="V3069" t="s">
        <v>33217</v>
      </c>
      <c r="W3069" t="s">
        <v>33218</v>
      </c>
      <c r="X3069" t="s">
        <v>33219</v>
      </c>
      <c r="AM3069">
        <v>1</v>
      </c>
      <c r="AN3069" t="s">
        <v>33220</v>
      </c>
      <c r="AO3069" s="18">
        <v>44470</v>
      </c>
      <c r="CP3069" t="s">
        <v>4555</v>
      </c>
    </row>
    <row r="3070" spans="1:99" x14ac:dyDescent="0.2">
      <c r="A3070" s="21" t="s">
        <v>33221</v>
      </c>
      <c r="B3070" t="s">
        <v>33222</v>
      </c>
      <c r="C3070" s="16">
        <v>42736</v>
      </c>
      <c r="D3070" t="s">
        <v>4501</v>
      </c>
      <c r="G3070" t="s">
        <v>33223</v>
      </c>
      <c r="H3070" t="s">
        <v>4503</v>
      </c>
      <c r="J3070" t="s">
        <v>33224</v>
      </c>
      <c r="K3070" t="s">
        <v>4506</v>
      </c>
      <c r="L3070" t="s">
        <v>33225</v>
      </c>
      <c r="M3070">
        <v>745.58699999999999</v>
      </c>
      <c r="N3070" t="s">
        <v>4484</v>
      </c>
      <c r="S3070" t="s">
        <v>4485</v>
      </c>
      <c r="T3070" t="s">
        <v>33226</v>
      </c>
      <c r="U3070" t="s">
        <v>33227</v>
      </c>
      <c r="V3070" t="s">
        <v>33228</v>
      </c>
      <c r="W3070" t="s">
        <v>33229</v>
      </c>
      <c r="X3070" t="s">
        <v>33230</v>
      </c>
      <c r="Y3070" t="s">
        <v>33231</v>
      </c>
      <c r="AO3070" s="18">
        <v>44470</v>
      </c>
      <c r="CP3070" t="s">
        <v>4915</v>
      </c>
    </row>
    <row r="3071" spans="1:99" x14ac:dyDescent="0.2">
      <c r="A3071" s="21" t="s">
        <v>33232</v>
      </c>
      <c r="B3071" t="s">
        <v>33233</v>
      </c>
      <c r="C3071" s="16">
        <v>40179</v>
      </c>
      <c r="D3071" t="s">
        <v>4501</v>
      </c>
      <c r="F3071" t="s">
        <v>53</v>
      </c>
      <c r="H3071" t="s">
        <v>4503</v>
      </c>
      <c r="J3071" t="s">
        <v>33234</v>
      </c>
      <c r="K3071" t="s">
        <v>5183</v>
      </c>
      <c r="L3071" t="s">
        <v>33235</v>
      </c>
      <c r="M3071">
        <v>749.06600000000003</v>
      </c>
      <c r="N3071" t="s">
        <v>4484</v>
      </c>
      <c r="S3071" t="s">
        <v>4485</v>
      </c>
      <c r="T3071" t="s">
        <v>33236</v>
      </c>
      <c r="U3071" t="s">
        <v>33237</v>
      </c>
      <c r="V3071" t="s">
        <v>33238</v>
      </c>
      <c r="W3071" t="s">
        <v>33239</v>
      </c>
      <c r="AM3071">
        <v>1</v>
      </c>
      <c r="AN3071" t="s">
        <v>33240</v>
      </c>
      <c r="AO3071" s="18">
        <v>44470</v>
      </c>
      <c r="CP3071" t="s">
        <v>14156</v>
      </c>
      <c r="CU3071">
        <v>7</v>
      </c>
    </row>
    <row r="3072" spans="1:99" x14ac:dyDescent="0.2">
      <c r="A3072" s="21" t="s">
        <v>33241</v>
      </c>
      <c r="B3072" t="s">
        <v>33242</v>
      </c>
      <c r="C3072" s="16">
        <v>41640</v>
      </c>
      <c r="D3072" t="s">
        <v>4476</v>
      </c>
      <c r="F3072" t="s">
        <v>53</v>
      </c>
      <c r="H3072" t="s">
        <v>4503</v>
      </c>
      <c r="J3072" t="s">
        <v>33243</v>
      </c>
      <c r="K3072" t="s">
        <v>4520</v>
      </c>
      <c r="L3072" t="s">
        <v>33244</v>
      </c>
      <c r="M3072">
        <v>750.32500000000005</v>
      </c>
      <c r="N3072" t="s">
        <v>4484</v>
      </c>
      <c r="S3072" t="s">
        <v>4485</v>
      </c>
      <c r="T3072" t="s">
        <v>33245</v>
      </c>
      <c r="U3072" t="s">
        <v>33246</v>
      </c>
      <c r="W3072" t="s">
        <v>33247</v>
      </c>
      <c r="X3072" t="s">
        <v>33248</v>
      </c>
      <c r="AO3072" s="18">
        <v>44470</v>
      </c>
      <c r="CN3072" t="s">
        <v>4530</v>
      </c>
      <c r="CP3072" t="s">
        <v>13223</v>
      </c>
    </row>
    <row r="3073" spans="1:99" x14ac:dyDescent="0.2">
      <c r="A3073" s="21" t="s">
        <v>33249</v>
      </c>
      <c r="B3073" t="s">
        <v>33250</v>
      </c>
      <c r="C3073" s="16">
        <v>41640</v>
      </c>
      <c r="D3073" t="s">
        <v>4501</v>
      </c>
      <c r="F3073" t="s">
        <v>53</v>
      </c>
      <c r="G3073" t="s">
        <v>33251</v>
      </c>
      <c r="H3073" t="s">
        <v>4503</v>
      </c>
      <c r="J3073" t="s">
        <v>73</v>
      </c>
      <c r="K3073" t="s">
        <v>4599</v>
      </c>
      <c r="L3073" t="s">
        <v>33252</v>
      </c>
      <c r="M3073">
        <v>751.76300000000003</v>
      </c>
      <c r="N3073" t="s">
        <v>4484</v>
      </c>
      <c r="S3073" t="s">
        <v>4485</v>
      </c>
      <c r="T3073" t="s">
        <v>33253</v>
      </c>
      <c r="W3073" t="s">
        <v>33254</v>
      </c>
      <c r="X3073" t="s">
        <v>33255</v>
      </c>
      <c r="Y3073" t="s">
        <v>33256</v>
      </c>
      <c r="AM3073">
        <v>2</v>
      </c>
      <c r="AN3073" t="s">
        <v>33257</v>
      </c>
      <c r="AO3073" s="18">
        <v>44470</v>
      </c>
      <c r="CP3073" t="s">
        <v>4555</v>
      </c>
      <c r="CU3073">
        <v>10</v>
      </c>
    </row>
    <row r="3074" spans="1:99" x14ac:dyDescent="0.2">
      <c r="A3074" s="21" t="s">
        <v>33258</v>
      </c>
      <c r="B3074" t="s">
        <v>33259</v>
      </c>
      <c r="C3074" s="16">
        <v>41671</v>
      </c>
      <c r="D3074" t="s">
        <v>4476</v>
      </c>
      <c r="F3074" t="s">
        <v>53</v>
      </c>
      <c r="H3074" t="s">
        <v>4503</v>
      </c>
      <c r="J3074" t="s">
        <v>33260</v>
      </c>
      <c r="K3074" t="s">
        <v>5564</v>
      </c>
      <c r="L3074" t="s">
        <v>33261</v>
      </c>
      <c r="M3074">
        <v>752.24699999999996</v>
      </c>
      <c r="N3074" t="s">
        <v>4484</v>
      </c>
      <c r="S3074" t="s">
        <v>4485</v>
      </c>
      <c r="T3074" t="s">
        <v>33262</v>
      </c>
      <c r="W3074" t="s">
        <v>33263</v>
      </c>
      <c r="X3074" t="s">
        <v>33264</v>
      </c>
      <c r="Y3074" t="s">
        <v>33265</v>
      </c>
      <c r="AM3074">
        <v>1</v>
      </c>
      <c r="AN3074" t="s">
        <v>33266</v>
      </c>
      <c r="AO3074" s="18">
        <v>44470</v>
      </c>
      <c r="CP3074" t="s">
        <v>9353</v>
      </c>
    </row>
    <row r="3075" spans="1:99" x14ac:dyDescent="0.2">
      <c r="A3075" s="21" t="s">
        <v>33267</v>
      </c>
      <c r="B3075" t="s">
        <v>33268</v>
      </c>
      <c r="C3075" s="16">
        <v>43101</v>
      </c>
      <c r="D3075" t="s">
        <v>4501</v>
      </c>
      <c r="H3075" t="s">
        <v>4503</v>
      </c>
      <c r="J3075" t="s">
        <v>33269</v>
      </c>
      <c r="K3075" t="s">
        <v>4506</v>
      </c>
      <c r="L3075" t="s">
        <v>33270</v>
      </c>
      <c r="M3075">
        <v>754.08299999999997</v>
      </c>
      <c r="N3075" t="s">
        <v>4484</v>
      </c>
      <c r="S3075" t="s">
        <v>4485</v>
      </c>
      <c r="T3075" t="s">
        <v>33271</v>
      </c>
      <c r="U3075" t="s">
        <v>33272</v>
      </c>
      <c r="V3075" t="s">
        <v>33273</v>
      </c>
      <c r="W3075" t="s">
        <v>33274</v>
      </c>
      <c r="X3075" t="s">
        <v>33275</v>
      </c>
      <c r="AO3075" s="18">
        <v>44470</v>
      </c>
      <c r="CP3075" t="s">
        <v>4716</v>
      </c>
    </row>
    <row r="3076" spans="1:99" x14ac:dyDescent="0.2">
      <c r="A3076" s="21" t="s">
        <v>33276</v>
      </c>
      <c r="B3076" t="s">
        <v>33277</v>
      </c>
      <c r="C3076" s="16">
        <v>41640</v>
      </c>
      <c r="D3076" t="s">
        <v>4501</v>
      </c>
      <c r="H3076" t="s">
        <v>4503</v>
      </c>
      <c r="J3076" t="s">
        <v>33278</v>
      </c>
      <c r="K3076" t="s">
        <v>33279</v>
      </c>
      <c r="L3076" t="s">
        <v>33280</v>
      </c>
      <c r="M3076">
        <v>757.65599999999995</v>
      </c>
      <c r="N3076" t="s">
        <v>4484</v>
      </c>
      <c r="S3076" t="s">
        <v>4485</v>
      </c>
      <c r="T3076" t="s">
        <v>33281</v>
      </c>
      <c r="U3076" t="s">
        <v>33282</v>
      </c>
      <c r="V3076" t="s">
        <v>33283</v>
      </c>
      <c r="W3076" t="s">
        <v>33284</v>
      </c>
      <c r="X3076" t="s">
        <v>33285</v>
      </c>
      <c r="Y3076" t="s">
        <v>33286</v>
      </c>
      <c r="AO3076" s="18">
        <v>44470</v>
      </c>
      <c r="CN3076" t="s">
        <v>4530</v>
      </c>
      <c r="CP3076" t="s">
        <v>33287</v>
      </c>
    </row>
    <row r="3077" spans="1:99" x14ac:dyDescent="0.2">
      <c r="A3077" s="21" t="s">
        <v>33288</v>
      </c>
      <c r="B3077" t="s">
        <v>33289</v>
      </c>
      <c r="G3077" t="s">
        <v>33290</v>
      </c>
      <c r="H3077" t="s">
        <v>4503</v>
      </c>
      <c r="J3077" t="s">
        <v>33291</v>
      </c>
      <c r="K3077" t="s">
        <v>6538</v>
      </c>
      <c r="L3077" t="s">
        <v>33292</v>
      </c>
      <c r="M3077">
        <v>759.07399999999996</v>
      </c>
      <c r="N3077" t="s">
        <v>4484</v>
      </c>
      <c r="S3077" t="s">
        <v>4485</v>
      </c>
      <c r="T3077" t="s">
        <v>33293</v>
      </c>
      <c r="AM3077">
        <v>2</v>
      </c>
      <c r="AN3077" t="s">
        <v>33294</v>
      </c>
      <c r="AO3077" s="18">
        <v>44470</v>
      </c>
      <c r="CN3077" t="s">
        <v>5008</v>
      </c>
      <c r="CP3077" t="s">
        <v>7781</v>
      </c>
    </row>
    <row r="3078" spans="1:99" x14ac:dyDescent="0.2">
      <c r="A3078" s="21" t="s">
        <v>33295</v>
      </c>
      <c r="B3078" t="s">
        <v>33296</v>
      </c>
      <c r="C3078" s="16">
        <v>40909</v>
      </c>
      <c r="D3078" t="s">
        <v>4501</v>
      </c>
      <c r="F3078" t="s">
        <v>77</v>
      </c>
      <c r="H3078" t="s">
        <v>4503</v>
      </c>
      <c r="J3078" t="s">
        <v>33297</v>
      </c>
      <c r="K3078" t="s">
        <v>4506</v>
      </c>
      <c r="L3078" t="s">
        <v>33298</v>
      </c>
      <c r="M3078">
        <v>760.51499999999999</v>
      </c>
      <c r="N3078" t="s">
        <v>4484</v>
      </c>
      <c r="S3078" t="s">
        <v>4485</v>
      </c>
      <c r="T3078" t="s">
        <v>33299</v>
      </c>
      <c r="U3078" t="s">
        <v>33300</v>
      </c>
      <c r="V3078" t="s">
        <v>33301</v>
      </c>
      <c r="W3078" t="s">
        <v>33302</v>
      </c>
      <c r="X3078" t="s">
        <v>33303</v>
      </c>
      <c r="Y3078">
        <v>447968539031</v>
      </c>
      <c r="AM3078">
        <v>1</v>
      </c>
      <c r="AN3078" t="s">
        <v>33304</v>
      </c>
      <c r="AO3078" s="18">
        <v>44470</v>
      </c>
      <c r="CP3078" t="s">
        <v>33305</v>
      </c>
    </row>
    <row r="3079" spans="1:99" x14ac:dyDescent="0.2">
      <c r="A3079" s="21" t="s">
        <v>33306</v>
      </c>
      <c r="B3079" t="s">
        <v>33307</v>
      </c>
      <c r="C3079" s="16">
        <v>42614</v>
      </c>
      <c r="D3079" t="s">
        <v>4476</v>
      </c>
      <c r="G3079" t="s">
        <v>33308</v>
      </c>
      <c r="H3079" t="s">
        <v>4503</v>
      </c>
      <c r="J3079" t="s">
        <v>33309</v>
      </c>
      <c r="K3079" t="s">
        <v>4482</v>
      </c>
      <c r="L3079" t="s">
        <v>33310</v>
      </c>
      <c r="M3079">
        <v>760.74300000000005</v>
      </c>
      <c r="N3079" t="s">
        <v>4484</v>
      </c>
      <c r="S3079" t="s">
        <v>4485</v>
      </c>
      <c r="T3079" t="s">
        <v>33311</v>
      </c>
      <c r="X3079" t="s">
        <v>33312</v>
      </c>
      <c r="AM3079">
        <v>2</v>
      </c>
      <c r="AN3079" t="s">
        <v>33313</v>
      </c>
      <c r="AO3079" s="18">
        <v>44470</v>
      </c>
      <c r="CN3079" t="s">
        <v>4530</v>
      </c>
      <c r="CP3079" t="s">
        <v>4901</v>
      </c>
    </row>
    <row r="3080" spans="1:99" x14ac:dyDescent="0.2">
      <c r="A3080" s="21" t="s">
        <v>33314</v>
      </c>
      <c r="B3080" t="s">
        <v>33315</v>
      </c>
      <c r="C3080" s="16">
        <v>41699</v>
      </c>
      <c r="D3080" t="s">
        <v>4476</v>
      </c>
      <c r="G3080" t="s">
        <v>33316</v>
      </c>
      <c r="H3080" t="s">
        <v>4503</v>
      </c>
      <c r="J3080" t="s">
        <v>33317</v>
      </c>
      <c r="K3080" t="s">
        <v>4506</v>
      </c>
      <c r="L3080" t="s">
        <v>33318</v>
      </c>
      <c r="M3080">
        <v>762.71199999999999</v>
      </c>
      <c r="N3080" t="s">
        <v>4484</v>
      </c>
      <c r="S3080" t="s">
        <v>4485</v>
      </c>
      <c r="T3080" t="s">
        <v>33319</v>
      </c>
      <c r="AO3080" s="18">
        <v>44470</v>
      </c>
      <c r="CP3080" t="s">
        <v>13488</v>
      </c>
      <c r="CU3080">
        <v>18</v>
      </c>
    </row>
    <row r="3081" spans="1:99" x14ac:dyDescent="0.2">
      <c r="A3081" s="21" t="s">
        <v>33320</v>
      </c>
      <c r="B3081" t="s">
        <v>33321</v>
      </c>
      <c r="C3081" s="16">
        <v>41275</v>
      </c>
      <c r="D3081" t="s">
        <v>4501</v>
      </c>
      <c r="F3081" t="s">
        <v>53</v>
      </c>
      <c r="H3081" t="s">
        <v>4503</v>
      </c>
      <c r="J3081" t="s">
        <v>3126</v>
      </c>
      <c r="K3081" t="s">
        <v>33322</v>
      </c>
      <c r="L3081" t="s">
        <v>33323</v>
      </c>
      <c r="M3081">
        <v>767.24800000000005</v>
      </c>
      <c r="N3081" t="s">
        <v>4484</v>
      </c>
      <c r="S3081" t="s">
        <v>4485</v>
      </c>
      <c r="T3081" t="s">
        <v>33324</v>
      </c>
      <c r="U3081" t="s">
        <v>33325</v>
      </c>
      <c r="V3081" t="s">
        <v>33326</v>
      </c>
      <c r="W3081" t="s">
        <v>33327</v>
      </c>
      <c r="X3081" t="s">
        <v>33328</v>
      </c>
      <c r="Y3081" t="s">
        <v>33329</v>
      </c>
      <c r="AM3081">
        <v>1</v>
      </c>
      <c r="AN3081" t="s">
        <v>33330</v>
      </c>
      <c r="AO3081" s="18">
        <v>44470</v>
      </c>
      <c r="CC3081" t="s">
        <v>5151</v>
      </c>
      <c r="CD3081">
        <v>3</v>
      </c>
      <c r="CN3081" t="s">
        <v>4530</v>
      </c>
      <c r="CP3081" t="s">
        <v>6087</v>
      </c>
    </row>
    <row r="3082" spans="1:99" x14ac:dyDescent="0.2">
      <c r="A3082" s="21" t="s">
        <v>33331</v>
      </c>
      <c r="B3082" t="s">
        <v>33332</v>
      </c>
      <c r="C3082" s="16">
        <v>43556</v>
      </c>
      <c r="D3082" t="s">
        <v>4476</v>
      </c>
      <c r="G3082" t="s">
        <v>33333</v>
      </c>
      <c r="H3082" t="s">
        <v>4503</v>
      </c>
      <c r="J3082" t="s">
        <v>33334</v>
      </c>
      <c r="K3082" t="s">
        <v>4896</v>
      </c>
      <c r="L3082" t="s">
        <v>33335</v>
      </c>
      <c r="M3082">
        <v>769.13800000000003</v>
      </c>
      <c r="N3082" t="s">
        <v>4484</v>
      </c>
      <c r="S3082" t="s">
        <v>4485</v>
      </c>
      <c r="T3082" t="s">
        <v>33336</v>
      </c>
      <c r="W3082" t="s">
        <v>33337</v>
      </c>
      <c r="X3082" t="s">
        <v>33338</v>
      </c>
      <c r="Y3082">
        <v>31634024719</v>
      </c>
      <c r="AM3082">
        <v>1</v>
      </c>
      <c r="AN3082" t="s">
        <v>33339</v>
      </c>
      <c r="AO3082" s="18">
        <v>44470</v>
      </c>
      <c r="CF3082">
        <v>0</v>
      </c>
      <c r="CG3082">
        <v>1</v>
      </c>
      <c r="CI3082" t="s">
        <v>4498</v>
      </c>
    </row>
    <row r="3083" spans="1:99" x14ac:dyDescent="0.2">
      <c r="A3083" s="21" t="s">
        <v>33340</v>
      </c>
      <c r="B3083" t="s">
        <v>33341</v>
      </c>
      <c r="C3083" s="16">
        <v>41640</v>
      </c>
      <c r="D3083" t="s">
        <v>4501</v>
      </c>
      <c r="F3083" t="s">
        <v>53</v>
      </c>
      <c r="G3083" t="s">
        <v>33342</v>
      </c>
      <c r="H3083" t="s">
        <v>4503</v>
      </c>
      <c r="J3083" t="s">
        <v>33343</v>
      </c>
      <c r="K3083" t="s">
        <v>4945</v>
      </c>
      <c r="L3083" t="s">
        <v>33344</v>
      </c>
      <c r="M3083">
        <v>769.42700000000002</v>
      </c>
      <c r="N3083" t="s">
        <v>4484</v>
      </c>
      <c r="S3083" t="s">
        <v>4485</v>
      </c>
      <c r="T3083" t="s">
        <v>33345</v>
      </c>
      <c r="U3083" t="s">
        <v>33346</v>
      </c>
      <c r="V3083" t="s">
        <v>33347</v>
      </c>
      <c r="W3083" t="s">
        <v>33348</v>
      </c>
      <c r="X3083" t="s">
        <v>33349</v>
      </c>
      <c r="AO3083" s="18">
        <v>44470</v>
      </c>
      <c r="CN3083" t="s">
        <v>4530</v>
      </c>
      <c r="CP3083" t="s">
        <v>33350</v>
      </c>
    </row>
    <row r="3084" spans="1:99" x14ac:dyDescent="0.2">
      <c r="A3084" s="21" t="s">
        <v>33351</v>
      </c>
      <c r="B3084" t="s">
        <v>33352</v>
      </c>
      <c r="C3084" s="16">
        <v>43101</v>
      </c>
      <c r="D3084" t="s">
        <v>4501</v>
      </c>
      <c r="F3084" t="s">
        <v>77</v>
      </c>
      <c r="H3084" t="s">
        <v>4503</v>
      </c>
      <c r="J3084" t="s">
        <v>33353</v>
      </c>
      <c r="K3084" t="s">
        <v>33354</v>
      </c>
      <c r="L3084" t="s">
        <v>33355</v>
      </c>
      <c r="M3084">
        <v>769.67600000000004</v>
      </c>
      <c r="N3084" t="s">
        <v>4484</v>
      </c>
      <c r="S3084" t="s">
        <v>4485</v>
      </c>
      <c r="T3084" t="s">
        <v>33356</v>
      </c>
      <c r="U3084" t="s">
        <v>33357</v>
      </c>
      <c r="V3084" t="s">
        <v>33358</v>
      </c>
      <c r="W3084" t="s">
        <v>33359</v>
      </c>
      <c r="X3084" t="s">
        <v>33360</v>
      </c>
      <c r="Y3084" t="s">
        <v>33361</v>
      </c>
      <c r="AO3084" s="18">
        <v>44470</v>
      </c>
      <c r="CN3084" t="s">
        <v>4530</v>
      </c>
      <c r="CP3084" t="s">
        <v>10398</v>
      </c>
    </row>
    <row r="3085" spans="1:99" x14ac:dyDescent="0.2">
      <c r="A3085" s="21" t="s">
        <v>33362</v>
      </c>
      <c r="B3085" t="s">
        <v>33363</v>
      </c>
      <c r="C3085" s="16">
        <v>41275</v>
      </c>
      <c r="D3085" t="s">
        <v>4501</v>
      </c>
      <c r="F3085" t="s">
        <v>53</v>
      </c>
      <c r="H3085" t="s">
        <v>4503</v>
      </c>
      <c r="J3085" t="s">
        <v>33364</v>
      </c>
      <c r="K3085" t="s">
        <v>15919</v>
      </c>
      <c r="L3085" t="s">
        <v>33365</v>
      </c>
      <c r="M3085">
        <v>770.31399999999996</v>
      </c>
      <c r="N3085" t="s">
        <v>4484</v>
      </c>
      <c r="S3085" t="s">
        <v>4485</v>
      </c>
      <c r="T3085" t="s">
        <v>33366</v>
      </c>
      <c r="U3085" t="s">
        <v>33367</v>
      </c>
      <c r="V3085" t="s">
        <v>33368</v>
      </c>
      <c r="W3085" t="s">
        <v>33369</v>
      </c>
      <c r="AO3085" s="18">
        <v>44470</v>
      </c>
      <c r="CN3085" t="s">
        <v>4530</v>
      </c>
      <c r="CP3085" t="s">
        <v>4848</v>
      </c>
    </row>
    <row r="3086" spans="1:99" x14ac:dyDescent="0.2">
      <c r="A3086" s="21" t="s">
        <v>33370</v>
      </c>
      <c r="B3086" t="s">
        <v>33371</v>
      </c>
      <c r="C3086" s="16">
        <v>42678</v>
      </c>
      <c r="D3086" t="s">
        <v>4476</v>
      </c>
      <c r="H3086" t="s">
        <v>4503</v>
      </c>
      <c r="J3086" t="s">
        <v>57</v>
      </c>
      <c r="K3086" t="s">
        <v>33372</v>
      </c>
      <c r="L3086" t="s">
        <v>33373</v>
      </c>
      <c r="M3086">
        <v>771.42499999999995</v>
      </c>
      <c r="N3086" t="s">
        <v>4484</v>
      </c>
      <c r="S3086" t="s">
        <v>4485</v>
      </c>
      <c r="T3086" t="s">
        <v>33374</v>
      </c>
      <c r="X3086" t="s">
        <v>33375</v>
      </c>
      <c r="AM3086">
        <v>1</v>
      </c>
      <c r="AN3086" t="s">
        <v>33376</v>
      </c>
      <c r="AO3086" s="18">
        <v>44470</v>
      </c>
      <c r="CN3086" t="s">
        <v>4530</v>
      </c>
      <c r="CP3086" t="s">
        <v>4555</v>
      </c>
    </row>
    <row r="3087" spans="1:99" x14ac:dyDescent="0.2">
      <c r="A3087" s="21" t="s">
        <v>33377</v>
      </c>
      <c r="B3087" t="s">
        <v>33378</v>
      </c>
      <c r="C3087" s="16">
        <v>42005</v>
      </c>
      <c r="D3087" t="s">
        <v>4476</v>
      </c>
      <c r="F3087" t="s">
        <v>77</v>
      </c>
      <c r="H3087" t="s">
        <v>4503</v>
      </c>
      <c r="J3087" t="s">
        <v>33379</v>
      </c>
      <c r="K3087" t="s">
        <v>12967</v>
      </c>
      <c r="L3087" t="s">
        <v>33380</v>
      </c>
      <c r="M3087">
        <v>774.01300000000003</v>
      </c>
      <c r="N3087" t="s">
        <v>4484</v>
      </c>
      <c r="S3087" t="s">
        <v>4485</v>
      </c>
      <c r="T3087" t="s">
        <v>33381</v>
      </c>
      <c r="W3087" t="s">
        <v>33382</v>
      </c>
      <c r="X3087" t="s">
        <v>33383</v>
      </c>
      <c r="AO3087" s="18">
        <v>44470</v>
      </c>
      <c r="CP3087" t="s">
        <v>33384</v>
      </c>
    </row>
    <row r="3088" spans="1:99" x14ac:dyDescent="0.2">
      <c r="A3088" s="21" t="s">
        <v>33385</v>
      </c>
      <c r="B3088" t="s">
        <v>33386</v>
      </c>
      <c r="C3088" s="16">
        <v>43374</v>
      </c>
      <c r="D3088" t="s">
        <v>4476</v>
      </c>
      <c r="G3088" t="s">
        <v>33387</v>
      </c>
      <c r="H3088" t="s">
        <v>4503</v>
      </c>
      <c r="J3088" t="s">
        <v>5249</v>
      </c>
      <c r="K3088" t="s">
        <v>4896</v>
      </c>
      <c r="L3088" t="s">
        <v>33388</v>
      </c>
      <c r="M3088">
        <v>774.95</v>
      </c>
      <c r="N3088" t="s">
        <v>4484</v>
      </c>
      <c r="S3088" t="s">
        <v>4485</v>
      </c>
      <c r="T3088" t="s">
        <v>33389</v>
      </c>
      <c r="U3088" t="s">
        <v>33390</v>
      </c>
      <c r="W3088" t="s">
        <v>33391</v>
      </c>
      <c r="X3088" t="s">
        <v>33392</v>
      </c>
      <c r="AM3088">
        <v>2</v>
      </c>
      <c r="AN3088" t="s">
        <v>33393</v>
      </c>
      <c r="AO3088" s="18">
        <v>44470</v>
      </c>
      <c r="CN3088" t="s">
        <v>4530</v>
      </c>
      <c r="CP3088" t="s">
        <v>4848</v>
      </c>
    </row>
    <row r="3089" spans="1:99" x14ac:dyDescent="0.2">
      <c r="A3089" s="21" t="s">
        <v>33394</v>
      </c>
      <c r="B3089" t="s">
        <v>33395</v>
      </c>
      <c r="C3089" s="16">
        <v>40725</v>
      </c>
      <c r="D3089" t="s">
        <v>4476</v>
      </c>
      <c r="F3089" t="s">
        <v>77</v>
      </c>
      <c r="G3089" t="s">
        <v>33396</v>
      </c>
      <c r="H3089" t="s">
        <v>4503</v>
      </c>
      <c r="J3089" t="s">
        <v>1501</v>
      </c>
      <c r="K3089" t="s">
        <v>4506</v>
      </c>
      <c r="L3089" t="s">
        <v>33397</v>
      </c>
      <c r="M3089">
        <v>778</v>
      </c>
      <c r="N3089" t="s">
        <v>4484</v>
      </c>
      <c r="S3089" t="s">
        <v>4485</v>
      </c>
      <c r="T3089" t="s">
        <v>33398</v>
      </c>
      <c r="U3089" t="s">
        <v>33399</v>
      </c>
      <c r="X3089" t="s">
        <v>33400</v>
      </c>
      <c r="AO3089" s="18">
        <v>44470</v>
      </c>
      <c r="CP3089" t="s">
        <v>4555</v>
      </c>
      <c r="CU3089">
        <v>5</v>
      </c>
    </row>
    <row r="3090" spans="1:99" x14ac:dyDescent="0.2">
      <c r="A3090" s="21" t="s">
        <v>33401</v>
      </c>
      <c r="B3090" t="s">
        <v>33402</v>
      </c>
      <c r="C3090" s="16">
        <v>41821</v>
      </c>
      <c r="D3090" t="s">
        <v>4546</v>
      </c>
      <c r="F3090" t="s">
        <v>53</v>
      </c>
      <c r="G3090" t="s">
        <v>33403</v>
      </c>
      <c r="H3090" t="s">
        <v>4503</v>
      </c>
      <c r="J3090" t="s">
        <v>57</v>
      </c>
      <c r="K3090" t="s">
        <v>4482</v>
      </c>
      <c r="L3090" t="s">
        <v>33404</v>
      </c>
      <c r="M3090">
        <v>779.601</v>
      </c>
      <c r="N3090" t="s">
        <v>4484</v>
      </c>
      <c r="S3090" t="s">
        <v>4485</v>
      </c>
      <c r="T3090" t="s">
        <v>33405</v>
      </c>
      <c r="U3090" t="s">
        <v>33406</v>
      </c>
      <c r="V3090" t="s">
        <v>33407</v>
      </c>
      <c r="W3090" t="s">
        <v>33408</v>
      </c>
      <c r="X3090" t="s">
        <v>33409</v>
      </c>
      <c r="Y3090">
        <v>33182833849</v>
      </c>
      <c r="Z3090">
        <v>7</v>
      </c>
      <c r="AO3090" s="18">
        <v>44470</v>
      </c>
      <c r="CN3090" t="s">
        <v>4530</v>
      </c>
      <c r="CP3090" t="s">
        <v>4555</v>
      </c>
      <c r="CU3090">
        <v>7</v>
      </c>
    </row>
    <row r="3091" spans="1:99" x14ac:dyDescent="0.2">
      <c r="A3091" s="21" t="s">
        <v>33410</v>
      </c>
      <c r="B3091" t="s">
        <v>33411</v>
      </c>
      <c r="C3091" s="16">
        <v>43168</v>
      </c>
      <c r="D3091" t="s">
        <v>4476</v>
      </c>
      <c r="G3091" t="s">
        <v>33412</v>
      </c>
      <c r="H3091" t="s">
        <v>4503</v>
      </c>
      <c r="J3091" t="s">
        <v>33413</v>
      </c>
      <c r="K3091" t="s">
        <v>4482</v>
      </c>
      <c r="L3091" t="s">
        <v>33414</v>
      </c>
      <c r="M3091">
        <v>780.39400000000001</v>
      </c>
      <c r="N3091" t="s">
        <v>4484</v>
      </c>
      <c r="S3091" t="s">
        <v>4485</v>
      </c>
      <c r="T3091" t="s">
        <v>33415</v>
      </c>
      <c r="U3091" t="s">
        <v>33416</v>
      </c>
      <c r="V3091" t="s">
        <v>33417</v>
      </c>
      <c r="W3091" t="s">
        <v>33418</v>
      </c>
      <c r="X3091" t="s">
        <v>33419</v>
      </c>
      <c r="AO3091" s="18">
        <v>44470</v>
      </c>
      <c r="CN3091" t="s">
        <v>4530</v>
      </c>
      <c r="CP3091" t="s">
        <v>6484</v>
      </c>
    </row>
    <row r="3092" spans="1:99" x14ac:dyDescent="0.2">
      <c r="A3092" s="21" t="s">
        <v>33420</v>
      </c>
      <c r="B3092" t="s">
        <v>33421</v>
      </c>
      <c r="C3092" s="16">
        <v>41887</v>
      </c>
      <c r="D3092" t="s">
        <v>4476</v>
      </c>
      <c r="F3092" t="s">
        <v>53</v>
      </c>
      <c r="H3092" t="s">
        <v>4503</v>
      </c>
      <c r="J3092" t="s">
        <v>33422</v>
      </c>
      <c r="K3092" t="s">
        <v>4506</v>
      </c>
      <c r="L3092" t="s">
        <v>33423</v>
      </c>
      <c r="M3092">
        <v>782.23500000000001</v>
      </c>
      <c r="N3092" t="s">
        <v>4484</v>
      </c>
      <c r="S3092" t="s">
        <v>4485</v>
      </c>
      <c r="T3092" t="s">
        <v>33424</v>
      </c>
      <c r="W3092" t="s">
        <v>33425</v>
      </c>
      <c r="X3092" t="s">
        <v>33426</v>
      </c>
      <c r="AM3092">
        <v>1</v>
      </c>
      <c r="AN3092" t="s">
        <v>33427</v>
      </c>
      <c r="AO3092" s="18">
        <v>44470</v>
      </c>
      <c r="CP3092" t="s">
        <v>4555</v>
      </c>
      <c r="CU3092">
        <v>4</v>
      </c>
    </row>
    <row r="3093" spans="1:99" x14ac:dyDescent="0.2">
      <c r="A3093" s="21" t="s">
        <v>33428</v>
      </c>
      <c r="B3093" t="s">
        <v>33429</v>
      </c>
      <c r="C3093" s="16">
        <v>40544</v>
      </c>
      <c r="D3093" t="s">
        <v>4501</v>
      </c>
      <c r="F3093" t="s">
        <v>53</v>
      </c>
      <c r="G3093" t="s">
        <v>33430</v>
      </c>
      <c r="H3093" t="s">
        <v>4503</v>
      </c>
      <c r="J3093" t="s">
        <v>33431</v>
      </c>
      <c r="K3093" t="s">
        <v>4506</v>
      </c>
      <c r="L3093" t="s">
        <v>33432</v>
      </c>
      <c r="M3093">
        <v>782.59100000000001</v>
      </c>
      <c r="N3093" t="s">
        <v>4484</v>
      </c>
      <c r="S3093" t="s">
        <v>4485</v>
      </c>
      <c r="T3093" t="s">
        <v>33433</v>
      </c>
      <c r="U3093" t="s">
        <v>33434</v>
      </c>
      <c r="V3093" t="s">
        <v>33435</v>
      </c>
      <c r="W3093" t="s">
        <v>33436</v>
      </c>
      <c r="AO3093" s="18">
        <v>44470</v>
      </c>
      <c r="CP3093" t="s">
        <v>33437</v>
      </c>
    </row>
    <row r="3094" spans="1:99" x14ac:dyDescent="0.2">
      <c r="A3094" s="21" t="s">
        <v>33438</v>
      </c>
      <c r="B3094" t="s">
        <v>33439</v>
      </c>
      <c r="C3094" s="16">
        <v>41135</v>
      </c>
      <c r="D3094" t="s">
        <v>4476</v>
      </c>
      <c r="F3094" t="s">
        <v>77</v>
      </c>
      <c r="G3094" t="s">
        <v>33440</v>
      </c>
      <c r="H3094" t="s">
        <v>4503</v>
      </c>
      <c r="J3094" t="s">
        <v>33441</v>
      </c>
      <c r="K3094" t="s">
        <v>15324</v>
      </c>
      <c r="L3094" t="s">
        <v>33442</v>
      </c>
      <c r="M3094">
        <v>782.64300000000003</v>
      </c>
      <c r="N3094" t="s">
        <v>4484</v>
      </c>
      <c r="S3094" t="s">
        <v>4485</v>
      </c>
      <c r="T3094" t="s">
        <v>33443</v>
      </c>
      <c r="U3094" t="s">
        <v>33444</v>
      </c>
      <c r="V3094" t="s">
        <v>33445</v>
      </c>
      <c r="X3094" t="s">
        <v>33446</v>
      </c>
      <c r="Z3094">
        <v>2</v>
      </c>
      <c r="AO3094" s="18">
        <v>44470</v>
      </c>
      <c r="CP3094" t="s">
        <v>9392</v>
      </c>
      <c r="CU3094">
        <v>11</v>
      </c>
    </row>
    <row r="3095" spans="1:99" x14ac:dyDescent="0.2">
      <c r="A3095" s="21" t="s">
        <v>33447</v>
      </c>
      <c r="B3095" t="s">
        <v>33448</v>
      </c>
      <c r="C3095" s="16">
        <v>42370</v>
      </c>
      <c r="D3095" t="s">
        <v>4476</v>
      </c>
      <c r="H3095" t="s">
        <v>4503</v>
      </c>
      <c r="J3095" t="s">
        <v>33449</v>
      </c>
      <c r="K3095" t="s">
        <v>26369</v>
      </c>
      <c r="L3095" t="s">
        <v>33450</v>
      </c>
      <c r="M3095">
        <v>782.69100000000003</v>
      </c>
      <c r="N3095" t="s">
        <v>4484</v>
      </c>
      <c r="S3095" t="s">
        <v>4485</v>
      </c>
      <c r="T3095" t="s">
        <v>33451</v>
      </c>
      <c r="U3095" t="s">
        <v>33452</v>
      </c>
      <c r="W3095" t="s">
        <v>33453</v>
      </c>
      <c r="Y3095" t="s">
        <v>33454</v>
      </c>
      <c r="AO3095" s="18">
        <v>44470</v>
      </c>
      <c r="CN3095" t="s">
        <v>4530</v>
      </c>
      <c r="CP3095" t="s">
        <v>33455</v>
      </c>
    </row>
    <row r="3096" spans="1:99" x14ac:dyDescent="0.2">
      <c r="A3096" s="21" t="s">
        <v>33456</v>
      </c>
      <c r="B3096" t="s">
        <v>33457</v>
      </c>
      <c r="C3096" s="16">
        <v>43254</v>
      </c>
      <c r="D3096" t="s">
        <v>4476</v>
      </c>
      <c r="G3096" t="s">
        <v>33458</v>
      </c>
      <c r="H3096" t="s">
        <v>4503</v>
      </c>
      <c r="J3096" t="s">
        <v>33459</v>
      </c>
      <c r="K3096" t="s">
        <v>4808</v>
      </c>
      <c r="L3096" t="s">
        <v>33460</v>
      </c>
      <c r="M3096">
        <v>786.08699999999999</v>
      </c>
      <c r="N3096" t="s">
        <v>4484</v>
      </c>
      <c r="S3096" t="s">
        <v>4485</v>
      </c>
      <c r="T3096" t="s">
        <v>33461</v>
      </c>
      <c r="U3096" t="s">
        <v>33462</v>
      </c>
      <c r="V3096" t="s">
        <v>33463</v>
      </c>
      <c r="W3096" t="s">
        <v>33464</v>
      </c>
      <c r="X3096" t="s">
        <v>33465</v>
      </c>
      <c r="Y3096" t="s">
        <v>33466</v>
      </c>
      <c r="AM3096">
        <v>3</v>
      </c>
      <c r="AN3096" t="s">
        <v>33467</v>
      </c>
      <c r="AO3096" s="18">
        <v>44470</v>
      </c>
      <c r="CP3096" t="s">
        <v>4664</v>
      </c>
    </row>
    <row r="3097" spans="1:99" x14ac:dyDescent="0.2">
      <c r="A3097" s="21" t="s">
        <v>33468</v>
      </c>
      <c r="B3097" t="s">
        <v>33469</v>
      </c>
      <c r="C3097" s="16">
        <v>41640</v>
      </c>
      <c r="D3097" t="s">
        <v>4501</v>
      </c>
      <c r="G3097" t="s">
        <v>33470</v>
      </c>
      <c r="H3097" t="s">
        <v>4503</v>
      </c>
      <c r="J3097" t="s">
        <v>1301</v>
      </c>
      <c r="K3097" t="s">
        <v>4506</v>
      </c>
      <c r="L3097" t="s">
        <v>33471</v>
      </c>
      <c r="M3097">
        <v>788.15800000000002</v>
      </c>
      <c r="N3097" t="s">
        <v>4484</v>
      </c>
      <c r="S3097" t="s">
        <v>4485</v>
      </c>
      <c r="T3097" t="s">
        <v>33472</v>
      </c>
      <c r="U3097" t="s">
        <v>33473</v>
      </c>
      <c r="V3097" t="s">
        <v>33474</v>
      </c>
      <c r="Z3097">
        <v>3</v>
      </c>
      <c r="AO3097" s="18">
        <v>44470</v>
      </c>
      <c r="CP3097" t="s">
        <v>4848</v>
      </c>
      <c r="CU3097">
        <v>9</v>
      </c>
    </row>
    <row r="3098" spans="1:99" x14ac:dyDescent="0.2">
      <c r="A3098" s="21" t="s">
        <v>33475</v>
      </c>
      <c r="B3098" t="s">
        <v>33476</v>
      </c>
      <c r="C3098" s="16">
        <v>43070</v>
      </c>
      <c r="D3098" t="s">
        <v>4546</v>
      </c>
      <c r="H3098" t="s">
        <v>4503</v>
      </c>
      <c r="J3098" t="s">
        <v>16516</v>
      </c>
      <c r="K3098" t="s">
        <v>4696</v>
      </c>
      <c r="L3098" t="s">
        <v>33477</v>
      </c>
      <c r="M3098">
        <v>790.38300000000004</v>
      </c>
      <c r="N3098" t="s">
        <v>4484</v>
      </c>
      <c r="S3098" t="s">
        <v>4485</v>
      </c>
      <c r="T3098" t="s">
        <v>33478</v>
      </c>
      <c r="W3098" t="s">
        <v>33479</v>
      </c>
      <c r="AM3098">
        <v>1</v>
      </c>
      <c r="AN3098" t="s">
        <v>33480</v>
      </c>
      <c r="AO3098" s="18">
        <v>44470</v>
      </c>
      <c r="CF3098">
        <v>0</v>
      </c>
      <c r="CG3098">
        <v>1</v>
      </c>
      <c r="CI3098" t="s">
        <v>4498</v>
      </c>
    </row>
    <row r="3099" spans="1:99" x14ac:dyDescent="0.2">
      <c r="A3099" s="21" t="s">
        <v>33481</v>
      </c>
      <c r="B3099" t="s">
        <v>33482</v>
      </c>
      <c r="C3099" s="16">
        <v>41640</v>
      </c>
      <c r="D3099" t="s">
        <v>4501</v>
      </c>
      <c r="F3099" t="s">
        <v>53</v>
      </c>
      <c r="H3099" t="s">
        <v>4503</v>
      </c>
      <c r="J3099" t="s">
        <v>7940</v>
      </c>
      <c r="K3099" t="s">
        <v>4506</v>
      </c>
      <c r="L3099" t="s">
        <v>33483</v>
      </c>
      <c r="M3099">
        <v>790.68600000000004</v>
      </c>
      <c r="N3099" t="s">
        <v>6289</v>
      </c>
      <c r="R3099" t="s">
        <v>6290</v>
      </c>
      <c r="S3099" t="s">
        <v>4485</v>
      </c>
      <c r="U3099" t="s">
        <v>33484</v>
      </c>
      <c r="V3099" t="s">
        <v>33485</v>
      </c>
      <c r="W3099" t="s">
        <v>33486</v>
      </c>
      <c r="Y3099" t="s">
        <v>33487</v>
      </c>
      <c r="AO3099" s="18">
        <v>44470</v>
      </c>
      <c r="CP3099" t="s">
        <v>4703</v>
      </c>
      <c r="CU3099">
        <v>10</v>
      </c>
    </row>
    <row r="3100" spans="1:99" x14ac:dyDescent="0.2">
      <c r="A3100" s="21" t="s">
        <v>33488</v>
      </c>
      <c r="B3100" t="s">
        <v>33489</v>
      </c>
      <c r="C3100" s="16">
        <v>40544</v>
      </c>
      <c r="D3100" t="s">
        <v>4476</v>
      </c>
      <c r="F3100" t="s">
        <v>3319</v>
      </c>
      <c r="H3100" t="s">
        <v>3555</v>
      </c>
      <c r="J3100" t="s">
        <v>8581</v>
      </c>
      <c r="K3100" t="s">
        <v>33490</v>
      </c>
      <c r="L3100" t="s">
        <v>33491</v>
      </c>
      <c r="M3100">
        <v>791.88099999999997</v>
      </c>
      <c r="N3100" t="s">
        <v>4484</v>
      </c>
      <c r="O3100" s="16">
        <v>40774</v>
      </c>
      <c r="P3100" t="s">
        <v>4476</v>
      </c>
      <c r="S3100" t="s">
        <v>4485</v>
      </c>
      <c r="T3100" t="s">
        <v>33492</v>
      </c>
      <c r="X3100" t="s">
        <v>33493</v>
      </c>
      <c r="Y3100" t="s">
        <v>33494</v>
      </c>
      <c r="AO3100" s="18">
        <v>44470</v>
      </c>
      <c r="AQ3100" t="s">
        <v>2596</v>
      </c>
      <c r="BQ3100" s="16">
        <v>40774</v>
      </c>
      <c r="BZ3100" t="s">
        <v>33495</v>
      </c>
      <c r="CA3100" t="s">
        <v>33496</v>
      </c>
      <c r="CB3100" t="s">
        <v>33497</v>
      </c>
      <c r="CP3100" t="s">
        <v>4716</v>
      </c>
    </row>
    <row r="3101" spans="1:99" x14ac:dyDescent="0.2">
      <c r="A3101" s="21" t="s">
        <v>33498</v>
      </c>
      <c r="B3101" t="s">
        <v>33499</v>
      </c>
      <c r="F3101" t="s">
        <v>77</v>
      </c>
      <c r="G3101" t="s">
        <v>33500</v>
      </c>
      <c r="H3101" t="s">
        <v>4503</v>
      </c>
      <c r="J3101" t="s">
        <v>33501</v>
      </c>
      <c r="K3101" t="s">
        <v>11387</v>
      </c>
      <c r="L3101" t="s">
        <v>33502</v>
      </c>
      <c r="M3101">
        <v>794.82500000000005</v>
      </c>
      <c r="N3101" t="s">
        <v>4484</v>
      </c>
      <c r="S3101" t="s">
        <v>4485</v>
      </c>
      <c r="T3101" t="s">
        <v>33503</v>
      </c>
      <c r="U3101" t="s">
        <v>33504</v>
      </c>
      <c r="AM3101">
        <v>1</v>
      </c>
      <c r="AN3101" t="s">
        <v>33505</v>
      </c>
      <c r="AO3101" s="18">
        <v>44470</v>
      </c>
      <c r="CN3101" t="s">
        <v>4530</v>
      </c>
      <c r="CP3101" t="s">
        <v>32317</v>
      </c>
    </row>
    <row r="3102" spans="1:99" x14ac:dyDescent="0.2">
      <c r="A3102" s="21" t="s">
        <v>33506</v>
      </c>
      <c r="B3102" t="s">
        <v>33507</v>
      </c>
      <c r="C3102" s="16">
        <v>42370</v>
      </c>
      <c r="D3102" t="s">
        <v>4501</v>
      </c>
      <c r="G3102" t="s">
        <v>33508</v>
      </c>
      <c r="H3102" t="s">
        <v>4503</v>
      </c>
      <c r="J3102" t="s">
        <v>3095</v>
      </c>
      <c r="K3102" t="s">
        <v>7032</v>
      </c>
      <c r="L3102" t="s">
        <v>33509</v>
      </c>
      <c r="M3102">
        <v>796.40499999999997</v>
      </c>
      <c r="N3102" t="s">
        <v>4484</v>
      </c>
      <c r="S3102" t="s">
        <v>4485</v>
      </c>
      <c r="T3102" t="s">
        <v>33510</v>
      </c>
      <c r="V3102" t="s">
        <v>33511</v>
      </c>
      <c r="W3102" t="s">
        <v>33512</v>
      </c>
      <c r="X3102" t="s">
        <v>33513</v>
      </c>
      <c r="Y3102" t="s">
        <v>33514</v>
      </c>
      <c r="AO3102" s="18">
        <v>44470</v>
      </c>
      <c r="CN3102" t="s">
        <v>4530</v>
      </c>
      <c r="CP3102" t="s">
        <v>4555</v>
      </c>
    </row>
    <row r="3103" spans="1:99" x14ac:dyDescent="0.2">
      <c r="A3103" s="21" t="s">
        <v>33515</v>
      </c>
      <c r="B3103" t="s">
        <v>33516</v>
      </c>
      <c r="C3103" s="16">
        <v>43831</v>
      </c>
      <c r="D3103" t="s">
        <v>4501</v>
      </c>
      <c r="H3103" t="s">
        <v>4503</v>
      </c>
      <c r="J3103" t="s">
        <v>33517</v>
      </c>
      <c r="K3103" t="s">
        <v>33518</v>
      </c>
      <c r="L3103" t="s">
        <v>33519</v>
      </c>
      <c r="M3103">
        <v>801.69200000000001</v>
      </c>
      <c r="N3103" t="s">
        <v>4484</v>
      </c>
      <c r="S3103" t="s">
        <v>4485</v>
      </c>
      <c r="T3103" t="s">
        <v>33520</v>
      </c>
      <c r="W3103" t="s">
        <v>33521</v>
      </c>
      <c r="X3103" t="s">
        <v>33522</v>
      </c>
      <c r="Y3103" t="s">
        <v>33523</v>
      </c>
      <c r="AO3103" s="18">
        <v>44470</v>
      </c>
      <c r="CP3103" t="s">
        <v>7244</v>
      </c>
    </row>
    <row r="3104" spans="1:99" x14ac:dyDescent="0.2">
      <c r="A3104" s="21" t="s">
        <v>33524</v>
      </c>
      <c r="B3104" t="s">
        <v>33525</v>
      </c>
      <c r="C3104" s="16">
        <v>35691</v>
      </c>
      <c r="D3104" t="s">
        <v>4476</v>
      </c>
      <c r="F3104" t="s">
        <v>77</v>
      </c>
      <c r="G3104" t="s">
        <v>33526</v>
      </c>
      <c r="H3104" t="s">
        <v>4503</v>
      </c>
      <c r="J3104" t="s">
        <v>135</v>
      </c>
      <c r="K3104" t="s">
        <v>4506</v>
      </c>
      <c r="L3104" t="s">
        <v>33527</v>
      </c>
      <c r="M3104">
        <v>803.14300000000003</v>
      </c>
      <c r="N3104" t="s">
        <v>4484</v>
      </c>
      <c r="S3104" t="s">
        <v>4485</v>
      </c>
      <c r="T3104" t="s">
        <v>33528</v>
      </c>
      <c r="U3104" t="s">
        <v>33529</v>
      </c>
      <c r="X3104" t="s">
        <v>33530</v>
      </c>
      <c r="Y3104">
        <v>442036082730</v>
      </c>
      <c r="AO3104" s="18">
        <v>44470</v>
      </c>
      <c r="CP3104" t="s">
        <v>4555</v>
      </c>
    </row>
    <row r="3105" spans="1:99" x14ac:dyDescent="0.2">
      <c r="A3105" s="21" t="s">
        <v>33531</v>
      </c>
      <c r="B3105" t="s">
        <v>33532</v>
      </c>
      <c r="C3105" s="16">
        <v>38869</v>
      </c>
      <c r="D3105" t="s">
        <v>4476</v>
      </c>
      <c r="G3105" t="s">
        <v>33533</v>
      </c>
      <c r="H3105" t="s">
        <v>4503</v>
      </c>
      <c r="J3105" t="s">
        <v>33534</v>
      </c>
      <c r="K3105" t="s">
        <v>4506</v>
      </c>
      <c r="L3105" t="s">
        <v>33535</v>
      </c>
      <c r="M3105">
        <v>803.3</v>
      </c>
      <c r="N3105" t="s">
        <v>6289</v>
      </c>
      <c r="Q3105" s="16">
        <v>42326</v>
      </c>
      <c r="R3105" t="s">
        <v>4476</v>
      </c>
      <c r="S3105" t="s">
        <v>4485</v>
      </c>
      <c r="T3105" t="s">
        <v>33536</v>
      </c>
      <c r="X3105" t="s">
        <v>33537</v>
      </c>
      <c r="Y3105" t="s">
        <v>33538</v>
      </c>
      <c r="AB3105" t="s">
        <v>32527</v>
      </c>
      <c r="AO3105" s="18">
        <v>44470</v>
      </c>
      <c r="CP3105" t="s">
        <v>8629</v>
      </c>
    </row>
    <row r="3106" spans="1:99" x14ac:dyDescent="0.2">
      <c r="A3106" s="21" t="s">
        <v>33539</v>
      </c>
      <c r="B3106" t="s">
        <v>33540</v>
      </c>
      <c r="C3106" s="16">
        <v>41899</v>
      </c>
      <c r="D3106" t="s">
        <v>4476</v>
      </c>
      <c r="F3106" t="s">
        <v>77</v>
      </c>
      <c r="G3106" t="s">
        <v>33541</v>
      </c>
      <c r="H3106" t="s">
        <v>4503</v>
      </c>
      <c r="J3106" t="s">
        <v>27634</v>
      </c>
      <c r="K3106" t="s">
        <v>4945</v>
      </c>
      <c r="L3106" t="s">
        <v>33542</v>
      </c>
      <c r="M3106">
        <v>804.34100000000001</v>
      </c>
      <c r="N3106" t="s">
        <v>4484</v>
      </c>
      <c r="S3106" t="s">
        <v>4485</v>
      </c>
      <c r="T3106" t="s">
        <v>33543</v>
      </c>
      <c r="U3106" t="s">
        <v>33544</v>
      </c>
      <c r="V3106" t="s">
        <v>33545</v>
      </c>
      <c r="X3106" t="s">
        <v>33546</v>
      </c>
      <c r="AM3106">
        <v>2</v>
      </c>
      <c r="AN3106" t="s">
        <v>33547</v>
      </c>
      <c r="AO3106" s="18">
        <v>44470</v>
      </c>
      <c r="CN3106" t="s">
        <v>4530</v>
      </c>
      <c r="CP3106" t="s">
        <v>5816</v>
      </c>
    </row>
    <row r="3107" spans="1:99" x14ac:dyDescent="0.2">
      <c r="A3107" s="21" t="s">
        <v>33548</v>
      </c>
      <c r="B3107" t="s">
        <v>33549</v>
      </c>
      <c r="C3107" s="16">
        <v>41640</v>
      </c>
      <c r="D3107" t="s">
        <v>4501</v>
      </c>
      <c r="F3107" t="s">
        <v>53</v>
      </c>
      <c r="G3107" t="s">
        <v>33550</v>
      </c>
      <c r="H3107" t="s">
        <v>4503</v>
      </c>
      <c r="J3107" t="s">
        <v>33551</v>
      </c>
      <c r="K3107" t="s">
        <v>4896</v>
      </c>
      <c r="L3107" t="s">
        <v>33552</v>
      </c>
      <c r="M3107">
        <v>805.16</v>
      </c>
      <c r="N3107" t="s">
        <v>4484</v>
      </c>
      <c r="S3107" t="s">
        <v>4485</v>
      </c>
      <c r="T3107" t="s">
        <v>33553</v>
      </c>
      <c r="U3107" t="s">
        <v>33554</v>
      </c>
      <c r="W3107" t="s">
        <v>33555</v>
      </c>
      <c r="X3107" t="s">
        <v>33556</v>
      </c>
      <c r="Y3107" t="s">
        <v>33557</v>
      </c>
      <c r="AO3107" s="18">
        <v>44470</v>
      </c>
      <c r="CN3107" t="s">
        <v>4530</v>
      </c>
      <c r="CP3107" t="s">
        <v>4581</v>
      </c>
    </row>
    <row r="3108" spans="1:99" x14ac:dyDescent="0.2">
      <c r="A3108" s="21" t="s">
        <v>33558</v>
      </c>
      <c r="B3108" t="s">
        <v>33559</v>
      </c>
      <c r="C3108" s="16">
        <v>40544</v>
      </c>
      <c r="D3108" t="s">
        <v>4501</v>
      </c>
      <c r="F3108" t="s">
        <v>53</v>
      </c>
      <c r="G3108" t="s">
        <v>33560</v>
      </c>
      <c r="H3108" t="s">
        <v>4503</v>
      </c>
      <c r="J3108" t="s">
        <v>896</v>
      </c>
      <c r="K3108" t="s">
        <v>4641</v>
      </c>
      <c r="L3108" t="s">
        <v>33561</v>
      </c>
      <c r="M3108">
        <v>806.04100000000005</v>
      </c>
      <c r="N3108" t="s">
        <v>4484</v>
      </c>
      <c r="S3108" t="s">
        <v>4485</v>
      </c>
      <c r="T3108" t="s">
        <v>33562</v>
      </c>
      <c r="U3108" t="s">
        <v>33563</v>
      </c>
      <c r="V3108" t="s">
        <v>33564</v>
      </c>
      <c r="Y3108" t="s">
        <v>33565</v>
      </c>
      <c r="Z3108">
        <v>2</v>
      </c>
      <c r="AM3108">
        <v>1</v>
      </c>
      <c r="AN3108" t="s">
        <v>33566</v>
      </c>
      <c r="AO3108" s="18">
        <v>44470</v>
      </c>
      <c r="CN3108" t="s">
        <v>4647</v>
      </c>
      <c r="CP3108" t="s">
        <v>4555</v>
      </c>
      <c r="CU3108">
        <v>11</v>
      </c>
    </row>
    <row r="3109" spans="1:99" x14ac:dyDescent="0.2">
      <c r="A3109" s="21" t="s">
        <v>33567</v>
      </c>
      <c r="B3109" t="s">
        <v>33568</v>
      </c>
      <c r="C3109" s="16">
        <v>40909</v>
      </c>
      <c r="D3109" t="s">
        <v>4501</v>
      </c>
      <c r="F3109" t="s">
        <v>77</v>
      </c>
      <c r="H3109" t="s">
        <v>4503</v>
      </c>
      <c r="J3109" t="s">
        <v>33569</v>
      </c>
      <c r="K3109" t="s">
        <v>10982</v>
      </c>
      <c r="L3109" t="s">
        <v>33570</v>
      </c>
      <c r="M3109">
        <v>806.93100000000004</v>
      </c>
      <c r="N3109" t="s">
        <v>4484</v>
      </c>
      <c r="S3109" t="s">
        <v>4485</v>
      </c>
      <c r="T3109" t="s">
        <v>33571</v>
      </c>
      <c r="U3109" t="s">
        <v>33572</v>
      </c>
      <c r="X3109" t="s">
        <v>33573</v>
      </c>
      <c r="AO3109" s="18">
        <v>44470</v>
      </c>
      <c r="CN3109" t="s">
        <v>4530</v>
      </c>
      <c r="CP3109" t="s">
        <v>6368</v>
      </c>
    </row>
    <row r="3110" spans="1:99" x14ac:dyDescent="0.2">
      <c r="A3110" s="21" t="s">
        <v>33574</v>
      </c>
      <c r="B3110" t="s">
        <v>33575</v>
      </c>
      <c r="C3110" s="16">
        <v>44017</v>
      </c>
      <c r="D3110" t="s">
        <v>4476</v>
      </c>
      <c r="G3110" t="s">
        <v>33576</v>
      </c>
      <c r="H3110" t="s">
        <v>4503</v>
      </c>
      <c r="J3110" t="s">
        <v>33577</v>
      </c>
      <c r="K3110" t="s">
        <v>4587</v>
      </c>
      <c r="L3110" t="s">
        <v>33578</v>
      </c>
      <c r="M3110">
        <v>808.84500000000003</v>
      </c>
      <c r="N3110" t="s">
        <v>4484</v>
      </c>
      <c r="S3110" t="s">
        <v>4485</v>
      </c>
      <c r="T3110" t="s">
        <v>33579</v>
      </c>
      <c r="V3110" t="s">
        <v>33580</v>
      </c>
      <c r="W3110" t="s">
        <v>33581</v>
      </c>
      <c r="X3110" t="s">
        <v>33582</v>
      </c>
      <c r="AO3110" s="18">
        <v>44470</v>
      </c>
      <c r="CN3110" t="s">
        <v>5008</v>
      </c>
      <c r="CP3110" t="s">
        <v>7876</v>
      </c>
    </row>
    <row r="3111" spans="1:99" x14ac:dyDescent="0.2">
      <c r="A3111" s="21" t="s">
        <v>33583</v>
      </c>
      <c r="B3111" t="s">
        <v>33584</v>
      </c>
      <c r="C3111" s="16">
        <v>40634</v>
      </c>
      <c r="D3111" t="s">
        <v>4476</v>
      </c>
      <c r="F3111" t="s">
        <v>53</v>
      </c>
      <c r="G3111" t="s">
        <v>33585</v>
      </c>
      <c r="H3111" t="s">
        <v>4503</v>
      </c>
      <c r="J3111" t="s">
        <v>33586</v>
      </c>
      <c r="K3111" t="s">
        <v>4896</v>
      </c>
      <c r="L3111" t="s">
        <v>33587</v>
      </c>
      <c r="M3111">
        <v>809.20399999999995</v>
      </c>
      <c r="N3111" t="s">
        <v>4484</v>
      </c>
      <c r="S3111" t="s">
        <v>4485</v>
      </c>
      <c r="T3111" t="s">
        <v>33588</v>
      </c>
      <c r="U3111" t="s">
        <v>33589</v>
      </c>
      <c r="V3111" t="s">
        <v>33590</v>
      </c>
      <c r="W3111" t="s">
        <v>33591</v>
      </c>
      <c r="X3111" t="s">
        <v>33592</v>
      </c>
      <c r="AO3111" s="18">
        <v>44470</v>
      </c>
      <c r="CN3111" t="s">
        <v>4530</v>
      </c>
      <c r="CP3111" t="s">
        <v>33593</v>
      </c>
    </row>
    <row r="3112" spans="1:99" x14ac:dyDescent="0.2">
      <c r="A3112" s="21" t="s">
        <v>33594</v>
      </c>
      <c r="B3112" t="s">
        <v>33595</v>
      </c>
      <c r="C3112" s="16">
        <v>42742</v>
      </c>
      <c r="D3112" t="s">
        <v>4476</v>
      </c>
      <c r="H3112" t="s">
        <v>4503</v>
      </c>
      <c r="J3112" t="s">
        <v>33596</v>
      </c>
      <c r="K3112" t="s">
        <v>4828</v>
      </c>
      <c r="L3112" t="s">
        <v>33597</v>
      </c>
      <c r="M3112">
        <v>810.00199999999995</v>
      </c>
      <c r="N3112" t="s">
        <v>4484</v>
      </c>
      <c r="S3112" t="s">
        <v>4485</v>
      </c>
      <c r="T3112" t="s">
        <v>33598</v>
      </c>
      <c r="U3112" t="s">
        <v>33599</v>
      </c>
      <c r="V3112" t="s">
        <v>33600</v>
      </c>
      <c r="X3112" t="s">
        <v>33601</v>
      </c>
      <c r="AM3112">
        <v>1</v>
      </c>
      <c r="AN3112" t="s">
        <v>33602</v>
      </c>
      <c r="AO3112" s="18">
        <v>44470</v>
      </c>
      <c r="CF3112">
        <v>0</v>
      </c>
      <c r="CG3112">
        <v>1</v>
      </c>
      <c r="CI3112" t="s">
        <v>4580</v>
      </c>
      <c r="CN3112" t="s">
        <v>4530</v>
      </c>
      <c r="CP3112" t="s">
        <v>33603</v>
      </c>
    </row>
    <row r="3113" spans="1:99" x14ac:dyDescent="0.2">
      <c r="A3113" s="21" t="s">
        <v>33604</v>
      </c>
      <c r="B3113" t="s">
        <v>33605</v>
      </c>
      <c r="C3113" s="16">
        <v>43466</v>
      </c>
      <c r="D3113" t="s">
        <v>4501</v>
      </c>
      <c r="H3113" t="s">
        <v>4503</v>
      </c>
      <c r="J3113" t="s">
        <v>1264</v>
      </c>
      <c r="K3113" t="s">
        <v>4506</v>
      </c>
      <c r="L3113" t="s">
        <v>33606</v>
      </c>
      <c r="M3113">
        <v>816.85699999999997</v>
      </c>
      <c r="N3113" t="s">
        <v>4484</v>
      </c>
      <c r="S3113" t="s">
        <v>4485</v>
      </c>
      <c r="T3113" t="s">
        <v>33607</v>
      </c>
      <c r="U3113" t="s">
        <v>33608</v>
      </c>
      <c r="W3113" t="s">
        <v>33609</v>
      </c>
      <c r="X3113" t="s">
        <v>33610</v>
      </c>
      <c r="AM3113">
        <v>1</v>
      </c>
      <c r="AN3113" t="s">
        <v>33611</v>
      </c>
      <c r="AO3113" s="18">
        <v>44470</v>
      </c>
      <c r="CP3113" t="s">
        <v>4739</v>
      </c>
    </row>
    <row r="3114" spans="1:99" x14ac:dyDescent="0.2">
      <c r="A3114" s="21" t="s">
        <v>33612</v>
      </c>
      <c r="B3114" t="s">
        <v>33613</v>
      </c>
      <c r="C3114" s="16">
        <v>41306</v>
      </c>
      <c r="D3114" t="s">
        <v>4546</v>
      </c>
      <c r="F3114" t="s">
        <v>53</v>
      </c>
      <c r="G3114" t="s">
        <v>33614</v>
      </c>
      <c r="H3114" t="s">
        <v>4503</v>
      </c>
      <c r="J3114" t="s">
        <v>73</v>
      </c>
      <c r="K3114" t="s">
        <v>5500</v>
      </c>
      <c r="L3114" t="s">
        <v>33615</v>
      </c>
      <c r="M3114">
        <v>817.97199999999998</v>
      </c>
      <c r="N3114" t="s">
        <v>4484</v>
      </c>
      <c r="S3114" t="s">
        <v>4485</v>
      </c>
      <c r="T3114" t="s">
        <v>33616</v>
      </c>
      <c r="U3114" t="s">
        <v>33617</v>
      </c>
      <c r="V3114" t="s">
        <v>33618</v>
      </c>
      <c r="W3114" t="s">
        <v>33619</v>
      </c>
      <c r="X3114" t="s">
        <v>33620</v>
      </c>
      <c r="Y3114">
        <v>34914184549</v>
      </c>
      <c r="AM3114">
        <v>1</v>
      </c>
      <c r="AN3114" t="s">
        <v>33621</v>
      </c>
      <c r="AO3114" s="18">
        <v>44470</v>
      </c>
      <c r="CN3114" t="s">
        <v>4530</v>
      </c>
      <c r="CP3114" t="s">
        <v>4555</v>
      </c>
      <c r="CU3114">
        <v>17</v>
      </c>
    </row>
    <row r="3115" spans="1:99" x14ac:dyDescent="0.2">
      <c r="A3115" s="21" t="s">
        <v>33622</v>
      </c>
      <c r="B3115" t="s">
        <v>33623</v>
      </c>
      <c r="E3115" t="s">
        <v>4477</v>
      </c>
      <c r="H3115" t="s">
        <v>4503</v>
      </c>
      <c r="J3115" t="s">
        <v>73</v>
      </c>
      <c r="K3115" t="s">
        <v>4506</v>
      </c>
      <c r="L3115" t="s">
        <v>33624</v>
      </c>
      <c r="M3115">
        <v>824.21799999999996</v>
      </c>
      <c r="N3115" t="s">
        <v>4484</v>
      </c>
      <c r="S3115" t="s">
        <v>4485</v>
      </c>
      <c r="T3115" t="s">
        <v>33625</v>
      </c>
      <c r="W3115" t="s">
        <v>33626</v>
      </c>
      <c r="X3115" t="s">
        <v>33627</v>
      </c>
      <c r="Y3115">
        <f>44-20-72448159</f>
        <v>-72448135</v>
      </c>
      <c r="AO3115" s="18">
        <v>44470</v>
      </c>
      <c r="CP3115" t="s">
        <v>4555</v>
      </c>
      <c r="CT3115">
        <v>1</v>
      </c>
    </row>
    <row r="3116" spans="1:99" x14ac:dyDescent="0.2">
      <c r="A3116" s="21" t="s">
        <v>33628</v>
      </c>
      <c r="B3116" t="s">
        <v>33629</v>
      </c>
      <c r="G3116" t="s">
        <v>33630</v>
      </c>
      <c r="H3116" t="s">
        <v>4503</v>
      </c>
      <c r="J3116" t="s">
        <v>73</v>
      </c>
      <c r="K3116" t="s">
        <v>4896</v>
      </c>
      <c r="L3116" t="s">
        <v>33631</v>
      </c>
      <c r="M3116">
        <v>825.66300000000001</v>
      </c>
      <c r="N3116" t="s">
        <v>4484</v>
      </c>
      <c r="S3116" t="s">
        <v>4485</v>
      </c>
      <c r="T3116" t="s">
        <v>33632</v>
      </c>
      <c r="U3116" t="s">
        <v>33633</v>
      </c>
      <c r="X3116" t="s">
        <v>33634</v>
      </c>
      <c r="AO3116" s="18">
        <v>44470</v>
      </c>
      <c r="CN3116" t="s">
        <v>4530</v>
      </c>
      <c r="CP3116" t="s">
        <v>4555</v>
      </c>
      <c r="CU3116">
        <v>5</v>
      </c>
    </row>
    <row r="3117" spans="1:99" x14ac:dyDescent="0.2">
      <c r="A3117" s="21" t="s">
        <v>33635</v>
      </c>
      <c r="B3117" t="s">
        <v>33636</v>
      </c>
      <c r="C3117" s="16">
        <v>42461</v>
      </c>
      <c r="D3117" t="s">
        <v>4476</v>
      </c>
      <c r="F3117" t="s">
        <v>53</v>
      </c>
      <c r="H3117" t="s">
        <v>4503</v>
      </c>
      <c r="J3117" t="s">
        <v>33637</v>
      </c>
      <c r="K3117" t="s">
        <v>33638</v>
      </c>
      <c r="L3117" t="s">
        <v>33639</v>
      </c>
      <c r="M3117">
        <v>828.99</v>
      </c>
      <c r="N3117" t="s">
        <v>4484</v>
      </c>
      <c r="S3117" t="s">
        <v>4485</v>
      </c>
      <c r="T3117" t="s">
        <v>33640</v>
      </c>
      <c r="X3117" t="s">
        <v>33641</v>
      </c>
      <c r="AM3117">
        <v>1</v>
      </c>
      <c r="AN3117" t="s">
        <v>33642</v>
      </c>
      <c r="AO3117" s="18">
        <v>44470</v>
      </c>
      <c r="CN3117" t="s">
        <v>4530</v>
      </c>
      <c r="CP3117" t="s">
        <v>10024</v>
      </c>
    </row>
    <row r="3118" spans="1:99" x14ac:dyDescent="0.2">
      <c r="A3118" s="21" t="s">
        <v>33643</v>
      </c>
      <c r="B3118" t="s">
        <v>33644</v>
      </c>
      <c r="C3118" s="16">
        <v>41275</v>
      </c>
      <c r="D3118" t="s">
        <v>4501</v>
      </c>
      <c r="G3118" t="s">
        <v>33645</v>
      </c>
      <c r="H3118" t="s">
        <v>4503</v>
      </c>
      <c r="J3118" t="s">
        <v>33646</v>
      </c>
      <c r="K3118" t="s">
        <v>33647</v>
      </c>
      <c r="L3118" t="s">
        <v>33648</v>
      </c>
      <c r="M3118">
        <v>829.23199999999997</v>
      </c>
      <c r="N3118" t="s">
        <v>4484</v>
      </c>
      <c r="S3118" t="s">
        <v>4485</v>
      </c>
      <c r="T3118" t="s">
        <v>33649</v>
      </c>
      <c r="U3118" t="s">
        <v>33650</v>
      </c>
      <c r="V3118" t="s">
        <v>33651</v>
      </c>
      <c r="AM3118">
        <v>1</v>
      </c>
      <c r="AN3118" t="s">
        <v>33652</v>
      </c>
      <c r="AO3118" s="18">
        <v>44470</v>
      </c>
      <c r="CP3118" t="s">
        <v>4581</v>
      </c>
      <c r="CU3118">
        <v>5</v>
      </c>
    </row>
    <row r="3119" spans="1:99" x14ac:dyDescent="0.2">
      <c r="A3119" s="21" t="s">
        <v>33653</v>
      </c>
      <c r="B3119" t="s">
        <v>33654</v>
      </c>
      <c r="C3119" s="16">
        <v>43101</v>
      </c>
      <c r="D3119" t="s">
        <v>4501</v>
      </c>
      <c r="G3119" t="s">
        <v>33655</v>
      </c>
      <c r="H3119" t="s">
        <v>4503</v>
      </c>
      <c r="J3119" t="s">
        <v>9359</v>
      </c>
      <c r="K3119" t="s">
        <v>4506</v>
      </c>
      <c r="L3119" t="s">
        <v>33656</v>
      </c>
      <c r="M3119">
        <v>832.65700000000004</v>
      </c>
      <c r="N3119" t="s">
        <v>4484</v>
      </c>
      <c r="S3119" t="s">
        <v>4485</v>
      </c>
      <c r="T3119" t="s">
        <v>33657</v>
      </c>
      <c r="W3119" t="s">
        <v>33658</v>
      </c>
      <c r="X3119" t="s">
        <v>33659</v>
      </c>
      <c r="Y3119">
        <v>7766147218</v>
      </c>
      <c r="AM3119">
        <v>1</v>
      </c>
      <c r="AN3119" t="s">
        <v>33660</v>
      </c>
      <c r="AO3119" s="18">
        <v>44470</v>
      </c>
      <c r="CP3119" t="s">
        <v>4555</v>
      </c>
    </row>
    <row r="3120" spans="1:99" x14ac:dyDescent="0.2">
      <c r="A3120" s="21" t="s">
        <v>33661</v>
      </c>
      <c r="B3120" t="s">
        <v>33662</v>
      </c>
      <c r="C3120" s="16">
        <v>42005</v>
      </c>
      <c r="D3120" t="s">
        <v>4501</v>
      </c>
      <c r="G3120" t="s">
        <v>33663</v>
      </c>
      <c r="H3120" t="s">
        <v>4503</v>
      </c>
      <c r="J3120" t="s">
        <v>33664</v>
      </c>
      <c r="K3120" t="s">
        <v>6059</v>
      </c>
      <c r="L3120" t="s">
        <v>33665</v>
      </c>
      <c r="M3120">
        <v>832.98199999999997</v>
      </c>
      <c r="N3120" t="s">
        <v>4484</v>
      </c>
      <c r="S3120" t="s">
        <v>4485</v>
      </c>
      <c r="T3120" t="s">
        <v>33666</v>
      </c>
      <c r="U3120" t="s">
        <v>33667</v>
      </c>
      <c r="V3120" t="s">
        <v>33668</v>
      </c>
      <c r="W3120" t="s">
        <v>33669</v>
      </c>
      <c r="X3120" t="s">
        <v>33670</v>
      </c>
      <c r="AO3120" s="18">
        <v>44470</v>
      </c>
      <c r="CN3120" t="s">
        <v>4530</v>
      </c>
      <c r="CP3120" t="s">
        <v>25370</v>
      </c>
    </row>
    <row r="3121" spans="1:99" x14ac:dyDescent="0.2">
      <c r="A3121" s="21" t="s">
        <v>33671</v>
      </c>
      <c r="B3121" t="s">
        <v>33672</v>
      </c>
      <c r="C3121" s="16">
        <v>43739</v>
      </c>
      <c r="D3121" t="s">
        <v>4476</v>
      </c>
      <c r="G3121" t="s">
        <v>33673</v>
      </c>
      <c r="H3121" t="s">
        <v>4503</v>
      </c>
      <c r="J3121" t="s">
        <v>73</v>
      </c>
      <c r="K3121" t="s">
        <v>10950</v>
      </c>
      <c r="L3121" t="s">
        <v>33674</v>
      </c>
      <c r="M3121">
        <v>833.52800000000002</v>
      </c>
      <c r="N3121" t="s">
        <v>4484</v>
      </c>
      <c r="S3121" t="s">
        <v>4485</v>
      </c>
      <c r="T3121" t="s">
        <v>33675</v>
      </c>
      <c r="X3121" t="s">
        <v>33676</v>
      </c>
      <c r="Z3121">
        <v>4</v>
      </c>
      <c r="AM3121">
        <v>1</v>
      </c>
      <c r="AN3121" t="s">
        <v>33677</v>
      </c>
      <c r="AO3121" s="18">
        <v>44470</v>
      </c>
      <c r="CP3121" t="s">
        <v>4555</v>
      </c>
    </row>
    <row r="3122" spans="1:99" x14ac:dyDescent="0.2">
      <c r="A3122" s="21" t="s">
        <v>33678</v>
      </c>
      <c r="B3122" t="s">
        <v>33679</v>
      </c>
      <c r="C3122" s="16">
        <v>40393</v>
      </c>
      <c r="D3122" t="s">
        <v>4476</v>
      </c>
      <c r="H3122" t="s">
        <v>4503</v>
      </c>
      <c r="J3122" t="s">
        <v>1405</v>
      </c>
      <c r="K3122" t="s">
        <v>33680</v>
      </c>
      <c r="L3122" t="s">
        <v>33681</v>
      </c>
      <c r="M3122">
        <v>833.89</v>
      </c>
      <c r="N3122" t="s">
        <v>4484</v>
      </c>
      <c r="S3122" t="s">
        <v>4485</v>
      </c>
      <c r="T3122" t="s">
        <v>33682</v>
      </c>
      <c r="U3122" t="s">
        <v>33683</v>
      </c>
      <c r="V3122" t="s">
        <v>33684</v>
      </c>
      <c r="X3122" t="s">
        <v>33685</v>
      </c>
      <c r="AO3122" s="18">
        <v>44470</v>
      </c>
      <c r="CP3122" t="s">
        <v>4927</v>
      </c>
    </row>
    <row r="3123" spans="1:99" x14ac:dyDescent="0.2">
      <c r="A3123" s="21" t="s">
        <v>33686</v>
      </c>
      <c r="B3123" t="s">
        <v>33687</v>
      </c>
      <c r="C3123" s="16">
        <v>42370</v>
      </c>
      <c r="D3123" t="s">
        <v>4501</v>
      </c>
      <c r="G3123" t="s">
        <v>33688</v>
      </c>
      <c r="H3123" t="s">
        <v>4503</v>
      </c>
      <c r="J3123" t="s">
        <v>33689</v>
      </c>
      <c r="K3123" t="s">
        <v>5500</v>
      </c>
      <c r="L3123" t="s">
        <v>33690</v>
      </c>
      <c r="M3123">
        <v>836.03200000000004</v>
      </c>
      <c r="N3123" t="s">
        <v>4484</v>
      </c>
      <c r="S3123" t="s">
        <v>4485</v>
      </c>
      <c r="T3123" t="s">
        <v>33691</v>
      </c>
      <c r="X3123" t="s">
        <v>33692</v>
      </c>
      <c r="Y3123">
        <v>34910052616</v>
      </c>
      <c r="AM3123">
        <v>1</v>
      </c>
      <c r="AN3123" t="s">
        <v>33693</v>
      </c>
      <c r="AO3123" s="18">
        <v>44470</v>
      </c>
      <c r="CN3123" t="s">
        <v>4530</v>
      </c>
      <c r="CP3123" t="s">
        <v>4716</v>
      </c>
    </row>
    <row r="3124" spans="1:99" x14ac:dyDescent="0.2">
      <c r="A3124" s="21" t="s">
        <v>33694</v>
      </c>
      <c r="B3124" t="s">
        <v>33695</v>
      </c>
      <c r="C3124" s="16">
        <v>42783</v>
      </c>
      <c r="D3124" t="s">
        <v>4476</v>
      </c>
      <c r="F3124" t="s">
        <v>53</v>
      </c>
      <c r="G3124" t="s">
        <v>33696</v>
      </c>
      <c r="H3124" t="s">
        <v>4503</v>
      </c>
      <c r="J3124" t="s">
        <v>379</v>
      </c>
      <c r="K3124" t="s">
        <v>10028</v>
      </c>
      <c r="L3124" t="s">
        <v>33696</v>
      </c>
      <c r="M3124">
        <v>836.19799999999998</v>
      </c>
      <c r="N3124" t="s">
        <v>4484</v>
      </c>
      <c r="S3124" t="s">
        <v>4485</v>
      </c>
      <c r="T3124" t="s">
        <v>33697</v>
      </c>
      <c r="U3124" t="s">
        <v>33698</v>
      </c>
      <c r="V3124" t="s">
        <v>33699</v>
      </c>
      <c r="W3124" t="s">
        <v>33700</v>
      </c>
      <c r="X3124" t="s">
        <v>33701</v>
      </c>
      <c r="Y3124" t="s">
        <v>33702</v>
      </c>
      <c r="Z3124">
        <v>2</v>
      </c>
      <c r="AO3124" s="18">
        <v>44470</v>
      </c>
      <c r="CN3124" t="s">
        <v>4530</v>
      </c>
      <c r="CP3124" t="s">
        <v>4848</v>
      </c>
    </row>
    <row r="3125" spans="1:99" x14ac:dyDescent="0.2">
      <c r="A3125" s="21" t="s">
        <v>33703</v>
      </c>
      <c r="B3125" t="s">
        <v>33704</v>
      </c>
      <c r="C3125" s="16">
        <v>43592</v>
      </c>
      <c r="D3125" t="s">
        <v>4476</v>
      </c>
      <c r="G3125" t="s">
        <v>33705</v>
      </c>
      <c r="H3125" t="s">
        <v>4503</v>
      </c>
      <c r="J3125" t="s">
        <v>57</v>
      </c>
      <c r="K3125" t="s">
        <v>25042</v>
      </c>
      <c r="L3125" t="s">
        <v>33706</v>
      </c>
      <c r="M3125">
        <v>836.31700000000001</v>
      </c>
      <c r="N3125" t="s">
        <v>4484</v>
      </c>
      <c r="S3125" t="s">
        <v>4485</v>
      </c>
      <c r="T3125" t="s">
        <v>33707</v>
      </c>
      <c r="U3125" t="s">
        <v>33708</v>
      </c>
      <c r="V3125" t="s">
        <v>33709</v>
      </c>
      <c r="W3125" t="s">
        <v>33710</v>
      </c>
      <c r="X3125" t="s">
        <v>33711</v>
      </c>
      <c r="Y3125">
        <v>40754389548</v>
      </c>
      <c r="AO3125" s="18">
        <v>44470</v>
      </c>
      <c r="CN3125" t="s">
        <v>4530</v>
      </c>
      <c r="CP3125" t="s">
        <v>4555</v>
      </c>
    </row>
    <row r="3126" spans="1:99" x14ac:dyDescent="0.2">
      <c r="A3126" s="21" t="s">
        <v>33712</v>
      </c>
      <c r="B3126" t="s">
        <v>33713</v>
      </c>
      <c r="C3126" s="16">
        <v>42005</v>
      </c>
      <c r="D3126" t="s">
        <v>4501</v>
      </c>
      <c r="G3126" t="s">
        <v>33714</v>
      </c>
      <c r="H3126" t="s">
        <v>4503</v>
      </c>
      <c r="J3126" t="s">
        <v>1301</v>
      </c>
      <c r="K3126" t="s">
        <v>5500</v>
      </c>
      <c r="L3126" t="s">
        <v>33715</v>
      </c>
      <c r="M3126">
        <v>837.35400000000004</v>
      </c>
      <c r="N3126" t="s">
        <v>4484</v>
      </c>
      <c r="S3126" t="s">
        <v>7647</v>
      </c>
      <c r="T3126" t="s">
        <v>33716</v>
      </c>
      <c r="U3126" t="s">
        <v>33717</v>
      </c>
      <c r="V3126" t="s">
        <v>33718</v>
      </c>
      <c r="W3126" t="s">
        <v>33719</v>
      </c>
      <c r="X3126" t="s">
        <v>33720</v>
      </c>
      <c r="AM3126">
        <v>1</v>
      </c>
      <c r="AN3126" t="s">
        <v>33721</v>
      </c>
      <c r="AO3126" s="18">
        <v>44470</v>
      </c>
      <c r="CN3126" t="s">
        <v>4530</v>
      </c>
      <c r="CP3126" t="s">
        <v>4848</v>
      </c>
    </row>
    <row r="3127" spans="1:99" x14ac:dyDescent="0.2">
      <c r="A3127" s="21" t="s">
        <v>33722</v>
      </c>
      <c r="B3127" t="s">
        <v>33723</v>
      </c>
      <c r="C3127" s="16">
        <v>42795</v>
      </c>
      <c r="D3127" t="s">
        <v>4546</v>
      </c>
      <c r="G3127" t="s">
        <v>33724</v>
      </c>
      <c r="H3127" t="s">
        <v>4503</v>
      </c>
      <c r="J3127" t="s">
        <v>33725</v>
      </c>
      <c r="K3127" t="s">
        <v>33726</v>
      </c>
      <c r="L3127" t="s">
        <v>33727</v>
      </c>
      <c r="M3127">
        <v>840.13599999999997</v>
      </c>
      <c r="N3127" t="s">
        <v>4484</v>
      </c>
      <c r="S3127" t="s">
        <v>4485</v>
      </c>
      <c r="T3127" t="s">
        <v>33728</v>
      </c>
      <c r="U3127" t="s">
        <v>33729</v>
      </c>
      <c r="V3127" t="s">
        <v>33730</v>
      </c>
      <c r="W3127" t="s">
        <v>33731</v>
      </c>
      <c r="X3127" t="s">
        <v>33732</v>
      </c>
      <c r="Z3127">
        <v>8</v>
      </c>
      <c r="AM3127">
        <v>3</v>
      </c>
      <c r="AN3127" t="s">
        <v>33733</v>
      </c>
      <c r="AO3127" s="18">
        <v>44470</v>
      </c>
      <c r="CN3127" t="s">
        <v>4530</v>
      </c>
      <c r="CP3127" t="s">
        <v>7876</v>
      </c>
    </row>
    <row r="3128" spans="1:99" x14ac:dyDescent="0.2">
      <c r="A3128" s="21" t="s">
        <v>33734</v>
      </c>
      <c r="B3128" t="s">
        <v>33735</v>
      </c>
      <c r="C3128" s="16">
        <v>43340</v>
      </c>
      <c r="D3128" t="s">
        <v>4476</v>
      </c>
      <c r="G3128" t="s">
        <v>33736</v>
      </c>
      <c r="H3128" t="s">
        <v>4503</v>
      </c>
      <c r="J3128" t="s">
        <v>33737</v>
      </c>
      <c r="K3128" t="s">
        <v>7032</v>
      </c>
      <c r="L3128" t="s">
        <v>33738</v>
      </c>
      <c r="M3128">
        <v>842.47299999999996</v>
      </c>
      <c r="N3128" t="s">
        <v>4484</v>
      </c>
      <c r="S3128" t="s">
        <v>4485</v>
      </c>
      <c r="T3128" t="s">
        <v>33739</v>
      </c>
      <c r="U3128" t="s">
        <v>33740</v>
      </c>
      <c r="X3128" t="s">
        <v>33741</v>
      </c>
      <c r="AO3128" s="18">
        <v>44470</v>
      </c>
      <c r="CN3128" t="s">
        <v>4530</v>
      </c>
      <c r="CP3128" t="s">
        <v>14294</v>
      </c>
    </row>
    <row r="3129" spans="1:99" x14ac:dyDescent="0.2">
      <c r="A3129" s="21" t="s">
        <v>33742</v>
      </c>
      <c r="B3129" t="s">
        <v>33743</v>
      </c>
      <c r="C3129" s="16">
        <v>41275</v>
      </c>
      <c r="D3129" t="s">
        <v>4501</v>
      </c>
      <c r="H3129" t="s">
        <v>4503</v>
      </c>
      <c r="J3129" t="s">
        <v>4323</v>
      </c>
      <c r="K3129" t="s">
        <v>33744</v>
      </c>
      <c r="L3129" t="s">
        <v>33745</v>
      </c>
      <c r="M3129">
        <v>845.52599999999995</v>
      </c>
      <c r="N3129" t="s">
        <v>4484</v>
      </c>
      <c r="T3129" t="s">
        <v>33746</v>
      </c>
      <c r="W3129" t="s">
        <v>33747</v>
      </c>
      <c r="X3129" t="s">
        <v>33748</v>
      </c>
      <c r="Y3129" t="s">
        <v>33749</v>
      </c>
      <c r="AO3129" s="18">
        <v>44470</v>
      </c>
      <c r="CJ3129">
        <v>26230</v>
      </c>
      <c r="CK3129" t="s">
        <v>39</v>
      </c>
      <c r="CL3129">
        <v>26230</v>
      </c>
      <c r="CP3129" t="s">
        <v>7876</v>
      </c>
    </row>
    <row r="3130" spans="1:99" x14ac:dyDescent="0.2">
      <c r="A3130" s="21" t="s">
        <v>33750</v>
      </c>
      <c r="B3130" t="s">
        <v>33751</v>
      </c>
      <c r="C3130" s="16">
        <v>41579</v>
      </c>
      <c r="D3130" t="s">
        <v>4546</v>
      </c>
      <c r="G3130" t="s">
        <v>33752</v>
      </c>
      <c r="H3130" t="s">
        <v>4503</v>
      </c>
      <c r="J3130" t="s">
        <v>1417</v>
      </c>
      <c r="K3130" t="s">
        <v>33753</v>
      </c>
      <c r="L3130" t="s">
        <v>33754</v>
      </c>
      <c r="M3130">
        <v>847.78599999999994</v>
      </c>
      <c r="N3130" t="s">
        <v>4484</v>
      </c>
      <c r="S3130" t="s">
        <v>4485</v>
      </c>
      <c r="T3130" t="s">
        <v>33755</v>
      </c>
      <c r="U3130" t="s">
        <v>33756</v>
      </c>
      <c r="V3130" t="s">
        <v>33757</v>
      </c>
      <c r="W3130" t="s">
        <v>33758</v>
      </c>
      <c r="X3130" t="s">
        <v>33759</v>
      </c>
      <c r="Y3130">
        <v>4969348742020</v>
      </c>
      <c r="AM3130">
        <v>1</v>
      </c>
      <c r="AN3130" t="s">
        <v>33760</v>
      </c>
      <c r="AO3130" s="18">
        <v>44470</v>
      </c>
      <c r="CN3130" t="s">
        <v>4530</v>
      </c>
      <c r="CP3130" t="s">
        <v>4555</v>
      </c>
      <c r="CU3130">
        <v>15</v>
      </c>
    </row>
    <row r="3131" spans="1:99" x14ac:dyDescent="0.2">
      <c r="A3131" s="21" t="s">
        <v>33761</v>
      </c>
      <c r="B3131" t="s">
        <v>33762</v>
      </c>
      <c r="F3131" t="s">
        <v>53</v>
      </c>
      <c r="H3131" t="s">
        <v>4503</v>
      </c>
      <c r="J3131" t="s">
        <v>4138</v>
      </c>
      <c r="K3131" t="s">
        <v>6945</v>
      </c>
      <c r="L3131" t="s">
        <v>33763</v>
      </c>
      <c r="M3131">
        <v>848.46400000000006</v>
      </c>
      <c r="N3131" t="s">
        <v>4484</v>
      </c>
      <c r="S3131" t="s">
        <v>4485</v>
      </c>
      <c r="T3131" t="s">
        <v>33764</v>
      </c>
      <c r="U3131" t="s">
        <v>33765</v>
      </c>
      <c r="V3131" t="s">
        <v>33766</v>
      </c>
      <c r="W3131" t="s">
        <v>33767</v>
      </c>
      <c r="X3131" t="s">
        <v>33768</v>
      </c>
      <c r="AO3131" s="18">
        <v>44470</v>
      </c>
      <c r="CC3131" t="s">
        <v>5965</v>
      </c>
      <c r="CD3131">
        <v>1</v>
      </c>
      <c r="CP3131" t="s">
        <v>4555</v>
      </c>
      <c r="CU3131">
        <v>18</v>
      </c>
    </row>
    <row r="3132" spans="1:99" x14ac:dyDescent="0.2">
      <c r="A3132" s="21" t="s">
        <v>33769</v>
      </c>
      <c r="B3132" t="s">
        <v>33770</v>
      </c>
      <c r="C3132" s="16">
        <v>43774</v>
      </c>
      <c r="D3132" t="s">
        <v>4476</v>
      </c>
      <c r="G3132" t="s">
        <v>33771</v>
      </c>
      <c r="H3132" t="s">
        <v>4503</v>
      </c>
      <c r="J3132" t="s">
        <v>73</v>
      </c>
      <c r="K3132" t="s">
        <v>4828</v>
      </c>
      <c r="L3132" t="s">
        <v>33772</v>
      </c>
      <c r="M3132">
        <v>849.63699999999994</v>
      </c>
      <c r="N3132" t="s">
        <v>4484</v>
      </c>
      <c r="S3132" t="s">
        <v>4485</v>
      </c>
      <c r="T3132" t="s">
        <v>33773</v>
      </c>
      <c r="V3132" t="s">
        <v>33774</v>
      </c>
      <c r="X3132" t="s">
        <v>33775</v>
      </c>
      <c r="Z3132">
        <v>1</v>
      </c>
      <c r="AO3132" s="18">
        <v>44470</v>
      </c>
      <c r="CN3132" t="s">
        <v>4530</v>
      </c>
      <c r="CP3132" t="s">
        <v>4555</v>
      </c>
    </row>
    <row r="3133" spans="1:99" x14ac:dyDescent="0.2">
      <c r="A3133" s="21" t="s">
        <v>33776</v>
      </c>
      <c r="B3133" t="s">
        <v>33777</v>
      </c>
      <c r="C3133" s="16">
        <v>43040</v>
      </c>
      <c r="D3133" t="s">
        <v>4546</v>
      </c>
      <c r="H3133" t="s">
        <v>4503</v>
      </c>
      <c r="J3133" t="s">
        <v>49</v>
      </c>
      <c r="K3133" t="s">
        <v>8775</v>
      </c>
      <c r="L3133" t="s">
        <v>33778</v>
      </c>
      <c r="M3133">
        <v>851.19399999999996</v>
      </c>
      <c r="N3133" t="s">
        <v>4484</v>
      </c>
      <c r="S3133" t="s">
        <v>4485</v>
      </c>
      <c r="T3133" t="s">
        <v>33779</v>
      </c>
      <c r="U3133" t="s">
        <v>33780</v>
      </c>
      <c r="V3133" t="s">
        <v>33781</v>
      </c>
      <c r="X3133" t="s">
        <v>33782</v>
      </c>
      <c r="AM3133">
        <v>4</v>
      </c>
      <c r="AN3133" t="s">
        <v>33783</v>
      </c>
      <c r="AO3133" s="18">
        <v>44470</v>
      </c>
      <c r="CN3133" t="s">
        <v>4530</v>
      </c>
      <c r="CP3133" t="s">
        <v>4915</v>
      </c>
    </row>
    <row r="3134" spans="1:99" x14ac:dyDescent="0.2">
      <c r="A3134" s="21" t="s">
        <v>33784</v>
      </c>
      <c r="B3134" t="s">
        <v>33785</v>
      </c>
      <c r="C3134" s="16">
        <v>43040</v>
      </c>
      <c r="D3134" t="s">
        <v>4476</v>
      </c>
      <c r="G3134" t="s">
        <v>33786</v>
      </c>
      <c r="H3134" t="s">
        <v>4503</v>
      </c>
      <c r="J3134" t="s">
        <v>33787</v>
      </c>
      <c r="K3134" t="s">
        <v>33788</v>
      </c>
      <c r="L3134" t="s">
        <v>33789</v>
      </c>
      <c r="M3134">
        <v>852.08199999999999</v>
      </c>
      <c r="N3134" t="s">
        <v>4484</v>
      </c>
      <c r="S3134" t="s">
        <v>4485</v>
      </c>
      <c r="T3134" t="s">
        <v>33790</v>
      </c>
      <c r="U3134" t="s">
        <v>33791</v>
      </c>
      <c r="W3134" t="s">
        <v>33792</v>
      </c>
      <c r="X3134" t="s">
        <v>33793</v>
      </c>
      <c r="AM3134">
        <v>1</v>
      </c>
      <c r="AN3134" t="s">
        <v>10442</v>
      </c>
      <c r="AO3134" s="18">
        <v>44470</v>
      </c>
      <c r="CN3134" t="s">
        <v>4530</v>
      </c>
      <c r="CP3134" t="s">
        <v>6331</v>
      </c>
    </row>
    <row r="3135" spans="1:99" x14ac:dyDescent="0.2">
      <c r="A3135" s="21" t="s">
        <v>33794</v>
      </c>
      <c r="B3135" t="s">
        <v>33795</v>
      </c>
      <c r="C3135" s="16">
        <v>40544</v>
      </c>
      <c r="D3135" t="s">
        <v>4501</v>
      </c>
      <c r="F3135" t="s">
        <v>77</v>
      </c>
      <c r="G3135" t="s">
        <v>33796</v>
      </c>
      <c r="H3135" t="s">
        <v>4503</v>
      </c>
      <c r="J3135" t="s">
        <v>492</v>
      </c>
      <c r="K3135" t="s">
        <v>5586</v>
      </c>
      <c r="L3135" t="s">
        <v>33797</v>
      </c>
      <c r="M3135">
        <v>853.73299999999995</v>
      </c>
      <c r="N3135" t="s">
        <v>4484</v>
      </c>
      <c r="S3135" t="s">
        <v>4485</v>
      </c>
      <c r="T3135" t="s">
        <v>33798</v>
      </c>
      <c r="U3135" t="s">
        <v>33799</v>
      </c>
      <c r="V3135" t="s">
        <v>33800</v>
      </c>
      <c r="W3135" t="s">
        <v>33801</v>
      </c>
      <c r="X3135" t="s">
        <v>33802</v>
      </c>
      <c r="Y3135">
        <v>34932372543</v>
      </c>
      <c r="AM3135">
        <v>3</v>
      </c>
      <c r="AN3135" t="s">
        <v>33803</v>
      </c>
      <c r="AO3135" s="18">
        <v>44470</v>
      </c>
      <c r="CF3135">
        <v>0</v>
      </c>
      <c r="CG3135">
        <v>1</v>
      </c>
      <c r="CI3135" t="s">
        <v>4498</v>
      </c>
    </row>
    <row r="3136" spans="1:99" x14ac:dyDescent="0.2">
      <c r="A3136" s="21" t="s">
        <v>33804</v>
      </c>
      <c r="B3136" t="s">
        <v>33805</v>
      </c>
      <c r="C3136" s="16">
        <v>42736</v>
      </c>
      <c r="D3136" t="s">
        <v>4501</v>
      </c>
      <c r="G3136" t="s">
        <v>33806</v>
      </c>
      <c r="H3136" t="s">
        <v>4503</v>
      </c>
      <c r="J3136" t="s">
        <v>33807</v>
      </c>
      <c r="K3136" t="s">
        <v>17249</v>
      </c>
      <c r="L3136" t="s">
        <v>33808</v>
      </c>
      <c r="M3136">
        <v>855.06</v>
      </c>
      <c r="N3136" t="s">
        <v>4484</v>
      </c>
      <c r="S3136" t="s">
        <v>4485</v>
      </c>
      <c r="T3136" t="s">
        <v>33809</v>
      </c>
      <c r="V3136" t="s">
        <v>33810</v>
      </c>
      <c r="W3136" t="s">
        <v>33811</v>
      </c>
      <c r="X3136" t="s">
        <v>33812</v>
      </c>
      <c r="AM3136">
        <v>2</v>
      </c>
      <c r="AN3136" t="s">
        <v>33813</v>
      </c>
      <c r="AO3136" s="18">
        <v>44470</v>
      </c>
      <c r="CN3136" t="s">
        <v>4530</v>
      </c>
      <c r="CP3136" t="s">
        <v>14294</v>
      </c>
    </row>
    <row r="3137" spans="1:99" x14ac:dyDescent="0.2">
      <c r="A3137" s="21" t="s">
        <v>33814</v>
      </c>
      <c r="B3137" t="s">
        <v>33815</v>
      </c>
      <c r="C3137" s="16">
        <v>37257</v>
      </c>
      <c r="D3137" t="s">
        <v>4501</v>
      </c>
      <c r="F3137" t="s">
        <v>53</v>
      </c>
      <c r="G3137" t="s">
        <v>33816</v>
      </c>
      <c r="H3137" t="s">
        <v>4503</v>
      </c>
      <c r="J3137" t="s">
        <v>941</v>
      </c>
      <c r="K3137" t="s">
        <v>8031</v>
      </c>
      <c r="L3137" t="s">
        <v>33817</v>
      </c>
      <c r="M3137">
        <v>855.65499999999997</v>
      </c>
      <c r="N3137" t="s">
        <v>4484</v>
      </c>
      <c r="S3137" t="s">
        <v>4485</v>
      </c>
      <c r="T3137" t="s">
        <v>33818</v>
      </c>
      <c r="U3137" t="s">
        <v>33819</v>
      </c>
      <c r="V3137" t="s">
        <v>33820</v>
      </c>
      <c r="W3137" t="s">
        <v>33821</v>
      </c>
      <c r="X3137" t="s">
        <v>33822</v>
      </c>
      <c r="AO3137" s="18">
        <v>44470</v>
      </c>
      <c r="CN3137" t="s">
        <v>4530</v>
      </c>
      <c r="CP3137" t="s">
        <v>7876</v>
      </c>
      <c r="CU3137">
        <v>14</v>
      </c>
    </row>
    <row r="3138" spans="1:99" x14ac:dyDescent="0.2">
      <c r="A3138" s="21" t="s">
        <v>33823</v>
      </c>
      <c r="B3138" t="s">
        <v>33824</v>
      </c>
      <c r="C3138" s="16">
        <v>43466</v>
      </c>
      <c r="D3138" t="s">
        <v>4501</v>
      </c>
      <c r="H3138" t="s">
        <v>4503</v>
      </c>
      <c r="J3138" t="s">
        <v>26135</v>
      </c>
      <c r="K3138" t="s">
        <v>10927</v>
      </c>
      <c r="L3138" t="s">
        <v>33825</v>
      </c>
      <c r="M3138">
        <v>857.19799999999998</v>
      </c>
      <c r="N3138" t="s">
        <v>4484</v>
      </c>
      <c r="S3138" t="s">
        <v>4485</v>
      </c>
      <c r="T3138" t="s">
        <v>33826</v>
      </c>
      <c r="V3138" t="s">
        <v>33827</v>
      </c>
      <c r="W3138" t="s">
        <v>33828</v>
      </c>
      <c r="X3138" t="s">
        <v>33829</v>
      </c>
      <c r="AO3138" s="18">
        <v>44470</v>
      </c>
      <c r="CP3138" t="s">
        <v>6484</v>
      </c>
    </row>
    <row r="3139" spans="1:99" x14ac:dyDescent="0.2">
      <c r="A3139" s="21" t="s">
        <v>33830</v>
      </c>
      <c r="B3139" t="s">
        <v>33831</v>
      </c>
      <c r="C3139" s="16">
        <v>41856</v>
      </c>
      <c r="D3139" t="s">
        <v>4476</v>
      </c>
      <c r="G3139" t="s">
        <v>33832</v>
      </c>
      <c r="H3139" t="s">
        <v>4503</v>
      </c>
      <c r="J3139" t="s">
        <v>3653</v>
      </c>
      <c r="K3139" t="s">
        <v>4506</v>
      </c>
      <c r="L3139" t="s">
        <v>33833</v>
      </c>
      <c r="M3139">
        <v>860.07600000000002</v>
      </c>
      <c r="N3139" t="s">
        <v>4484</v>
      </c>
      <c r="S3139" t="s">
        <v>4485</v>
      </c>
      <c r="T3139" t="s">
        <v>33834</v>
      </c>
      <c r="U3139" t="s">
        <v>33835</v>
      </c>
      <c r="W3139" t="s">
        <v>33836</v>
      </c>
      <c r="X3139" t="s">
        <v>33837</v>
      </c>
      <c r="AM3139">
        <v>1</v>
      </c>
      <c r="AN3139" t="s">
        <v>33838</v>
      </c>
      <c r="AO3139" s="18">
        <v>44470</v>
      </c>
      <c r="CP3139" t="s">
        <v>4927</v>
      </c>
    </row>
    <row r="3140" spans="1:99" x14ac:dyDescent="0.2">
      <c r="A3140" s="21" t="s">
        <v>33839</v>
      </c>
      <c r="B3140" t="s">
        <v>33840</v>
      </c>
      <c r="C3140" s="16">
        <v>41913</v>
      </c>
      <c r="D3140" t="s">
        <v>4476</v>
      </c>
      <c r="F3140" t="s">
        <v>53</v>
      </c>
      <c r="G3140" t="s">
        <v>33841</v>
      </c>
      <c r="H3140" t="s">
        <v>4503</v>
      </c>
      <c r="J3140" t="s">
        <v>3095</v>
      </c>
      <c r="K3140" t="s">
        <v>4506</v>
      </c>
      <c r="L3140" t="s">
        <v>33841</v>
      </c>
      <c r="M3140">
        <v>860.88</v>
      </c>
      <c r="N3140" t="s">
        <v>4484</v>
      </c>
      <c r="S3140" t="s">
        <v>4485</v>
      </c>
      <c r="T3140" t="s">
        <v>33842</v>
      </c>
      <c r="AM3140">
        <v>1</v>
      </c>
      <c r="AN3140" t="s">
        <v>33843</v>
      </c>
      <c r="AO3140" s="18">
        <v>44470</v>
      </c>
      <c r="CP3140" t="s">
        <v>4555</v>
      </c>
    </row>
    <row r="3141" spans="1:99" x14ac:dyDescent="0.2">
      <c r="A3141" s="21" t="s">
        <v>33844</v>
      </c>
      <c r="B3141" t="s">
        <v>33845</v>
      </c>
      <c r="C3141" s="16">
        <v>42005</v>
      </c>
      <c r="D3141" t="s">
        <v>4501</v>
      </c>
      <c r="F3141" t="s">
        <v>77</v>
      </c>
      <c r="H3141" t="s">
        <v>4503</v>
      </c>
      <c r="J3141" t="s">
        <v>33846</v>
      </c>
      <c r="K3141" t="s">
        <v>8775</v>
      </c>
      <c r="L3141" t="s">
        <v>33847</v>
      </c>
      <c r="M3141">
        <v>862.74900000000002</v>
      </c>
      <c r="N3141" t="s">
        <v>4484</v>
      </c>
      <c r="S3141" t="s">
        <v>4485</v>
      </c>
      <c r="T3141" t="s">
        <v>33848</v>
      </c>
      <c r="V3141" t="s">
        <v>33849</v>
      </c>
      <c r="W3141" t="s">
        <v>33850</v>
      </c>
      <c r="X3141" t="s">
        <v>33851</v>
      </c>
      <c r="Y3141" t="s">
        <v>33852</v>
      </c>
      <c r="AO3141" s="18">
        <v>44470</v>
      </c>
      <c r="CN3141" t="s">
        <v>4530</v>
      </c>
      <c r="CP3141" t="s">
        <v>6087</v>
      </c>
      <c r="CU3141">
        <v>7</v>
      </c>
    </row>
    <row r="3142" spans="1:99" x14ac:dyDescent="0.2">
      <c r="A3142" s="21" t="s">
        <v>33853</v>
      </c>
      <c r="B3142" t="s">
        <v>33854</v>
      </c>
      <c r="C3142" s="16">
        <v>42736</v>
      </c>
      <c r="D3142" t="s">
        <v>4501</v>
      </c>
      <c r="F3142" t="s">
        <v>53</v>
      </c>
      <c r="H3142" t="s">
        <v>4503</v>
      </c>
      <c r="J3142" t="s">
        <v>33855</v>
      </c>
      <c r="K3142" t="s">
        <v>4896</v>
      </c>
      <c r="L3142" t="s">
        <v>33856</v>
      </c>
      <c r="M3142">
        <v>865.62900000000002</v>
      </c>
      <c r="N3142" t="s">
        <v>4484</v>
      </c>
      <c r="S3142" t="s">
        <v>4485</v>
      </c>
      <c r="T3142" t="s">
        <v>33857</v>
      </c>
      <c r="V3142" t="s">
        <v>33858</v>
      </c>
      <c r="W3142" t="s">
        <v>33859</v>
      </c>
      <c r="X3142" t="s">
        <v>33860</v>
      </c>
      <c r="Y3142" t="s">
        <v>33861</v>
      </c>
      <c r="AM3142">
        <v>1</v>
      </c>
      <c r="AN3142" t="s">
        <v>33862</v>
      </c>
      <c r="AO3142" s="18">
        <v>44470</v>
      </c>
      <c r="CC3142" t="s">
        <v>4607</v>
      </c>
      <c r="CD3142">
        <v>1</v>
      </c>
      <c r="CF3142">
        <v>0</v>
      </c>
      <c r="CG3142">
        <v>0</v>
      </c>
      <c r="CI3142" t="s">
        <v>4580</v>
      </c>
      <c r="CN3142" t="s">
        <v>4530</v>
      </c>
      <c r="CP3142" t="s">
        <v>33863</v>
      </c>
    </row>
    <row r="3143" spans="1:99" x14ac:dyDescent="0.2">
      <c r="A3143" s="21" t="s">
        <v>33864</v>
      </c>
      <c r="B3143" t="s">
        <v>33865</v>
      </c>
      <c r="C3143" s="16">
        <v>42736</v>
      </c>
      <c r="D3143" t="s">
        <v>4476</v>
      </c>
      <c r="F3143" t="s">
        <v>53</v>
      </c>
      <c r="H3143" t="s">
        <v>4503</v>
      </c>
      <c r="J3143" t="s">
        <v>33866</v>
      </c>
      <c r="K3143" t="s">
        <v>33867</v>
      </c>
      <c r="L3143" t="s">
        <v>33868</v>
      </c>
      <c r="M3143">
        <v>867.45899999999995</v>
      </c>
      <c r="N3143" t="s">
        <v>4484</v>
      </c>
      <c r="T3143" t="s">
        <v>33869</v>
      </c>
      <c r="W3143" t="s">
        <v>33870</v>
      </c>
      <c r="X3143" t="s">
        <v>33871</v>
      </c>
      <c r="Y3143" t="s">
        <v>33872</v>
      </c>
      <c r="AO3143" s="18">
        <v>44470</v>
      </c>
      <c r="CN3143" t="s">
        <v>5008</v>
      </c>
      <c r="CP3143" t="s">
        <v>24588</v>
      </c>
    </row>
    <row r="3144" spans="1:99" x14ac:dyDescent="0.2">
      <c r="A3144" s="21" t="s">
        <v>33873</v>
      </c>
      <c r="B3144" t="s">
        <v>33874</v>
      </c>
      <c r="C3144" s="16">
        <v>42370</v>
      </c>
      <c r="D3144" t="s">
        <v>4501</v>
      </c>
      <c r="G3144" t="s">
        <v>33875</v>
      </c>
      <c r="H3144" t="s">
        <v>4503</v>
      </c>
      <c r="J3144" t="s">
        <v>73</v>
      </c>
      <c r="K3144" t="s">
        <v>5743</v>
      </c>
      <c r="L3144" t="s">
        <v>33876</v>
      </c>
      <c r="M3144">
        <v>867.87900000000002</v>
      </c>
      <c r="N3144" t="s">
        <v>6289</v>
      </c>
      <c r="Q3144" s="16">
        <v>43647</v>
      </c>
      <c r="R3144" t="s">
        <v>4546</v>
      </c>
      <c r="S3144" t="s">
        <v>4485</v>
      </c>
      <c r="T3144" t="s">
        <v>33877</v>
      </c>
      <c r="U3144" t="s">
        <v>33878</v>
      </c>
      <c r="V3144" t="s">
        <v>33879</v>
      </c>
      <c r="W3144" t="s">
        <v>33880</v>
      </c>
      <c r="X3144" t="s">
        <v>33881</v>
      </c>
      <c r="Y3144" t="s">
        <v>33882</v>
      </c>
      <c r="AO3144" s="18">
        <v>44470</v>
      </c>
      <c r="CN3144" t="s">
        <v>4530</v>
      </c>
      <c r="CP3144" t="s">
        <v>4555</v>
      </c>
      <c r="CU3144">
        <v>9</v>
      </c>
    </row>
    <row r="3145" spans="1:99" x14ac:dyDescent="0.2">
      <c r="A3145" s="21" t="s">
        <v>33883</v>
      </c>
      <c r="B3145" t="s">
        <v>33884</v>
      </c>
      <c r="C3145" s="16">
        <v>42370</v>
      </c>
      <c r="D3145" t="s">
        <v>4501</v>
      </c>
      <c r="H3145" t="s">
        <v>4503</v>
      </c>
      <c r="J3145" t="s">
        <v>2269</v>
      </c>
      <c r="K3145" t="s">
        <v>21413</v>
      </c>
      <c r="L3145" t="s">
        <v>33885</v>
      </c>
      <c r="M3145">
        <v>869.46699999999998</v>
      </c>
      <c r="N3145" t="s">
        <v>4484</v>
      </c>
      <c r="S3145" t="s">
        <v>4485</v>
      </c>
      <c r="T3145" t="s">
        <v>33886</v>
      </c>
      <c r="U3145" t="s">
        <v>33887</v>
      </c>
      <c r="V3145" t="s">
        <v>33888</v>
      </c>
      <c r="W3145" t="s">
        <v>33889</v>
      </c>
      <c r="X3145" t="s">
        <v>33890</v>
      </c>
      <c r="Y3145" t="s">
        <v>33891</v>
      </c>
      <c r="AO3145" s="18">
        <v>44470</v>
      </c>
      <c r="CN3145" t="s">
        <v>4530</v>
      </c>
      <c r="CP3145" t="s">
        <v>4664</v>
      </c>
    </row>
    <row r="3146" spans="1:99" x14ac:dyDescent="0.2">
      <c r="A3146" s="21" t="s">
        <v>33892</v>
      </c>
      <c r="B3146" t="s">
        <v>33893</v>
      </c>
      <c r="C3146" s="16">
        <v>42736</v>
      </c>
      <c r="D3146" t="s">
        <v>4476</v>
      </c>
      <c r="F3146" t="s">
        <v>53</v>
      </c>
      <c r="H3146" t="s">
        <v>4503</v>
      </c>
      <c r="J3146" t="s">
        <v>135</v>
      </c>
      <c r="K3146" t="s">
        <v>6466</v>
      </c>
      <c r="L3146" t="s">
        <v>33894</v>
      </c>
      <c r="M3146">
        <v>870.97199999999998</v>
      </c>
      <c r="N3146" t="s">
        <v>4484</v>
      </c>
      <c r="S3146" t="s">
        <v>7647</v>
      </c>
      <c r="T3146" t="s">
        <v>33895</v>
      </c>
      <c r="V3146" t="s">
        <v>33896</v>
      </c>
      <c r="W3146" t="s">
        <v>33897</v>
      </c>
      <c r="X3146" t="s">
        <v>33898</v>
      </c>
      <c r="Y3146" t="s">
        <v>33899</v>
      </c>
      <c r="AO3146" s="18">
        <v>44470</v>
      </c>
      <c r="CC3146" t="s">
        <v>4607</v>
      </c>
      <c r="CD3146">
        <v>1</v>
      </c>
      <c r="CJ3146">
        <v>809</v>
      </c>
      <c r="CK3146" t="s">
        <v>39</v>
      </c>
      <c r="CL3146">
        <v>809</v>
      </c>
      <c r="CN3146" t="s">
        <v>4647</v>
      </c>
      <c r="CP3146" t="s">
        <v>4555</v>
      </c>
    </row>
    <row r="3147" spans="1:99" x14ac:dyDescent="0.2">
      <c r="A3147" s="21" t="s">
        <v>33900</v>
      </c>
      <c r="B3147" t="s">
        <v>33901</v>
      </c>
      <c r="C3147" s="16">
        <v>41277</v>
      </c>
      <c r="D3147" t="s">
        <v>4476</v>
      </c>
      <c r="G3147" t="s">
        <v>33902</v>
      </c>
      <c r="H3147" t="s">
        <v>4503</v>
      </c>
      <c r="J3147" t="s">
        <v>33903</v>
      </c>
      <c r="K3147" t="s">
        <v>6589</v>
      </c>
      <c r="L3147" t="s">
        <v>33904</v>
      </c>
      <c r="M3147">
        <v>876.73299999999995</v>
      </c>
      <c r="N3147" t="s">
        <v>4484</v>
      </c>
      <c r="S3147" t="s">
        <v>4485</v>
      </c>
      <c r="T3147" t="s">
        <v>33905</v>
      </c>
      <c r="X3147" t="s">
        <v>33906</v>
      </c>
      <c r="Z3147">
        <v>1</v>
      </c>
      <c r="AO3147" s="18">
        <v>44470</v>
      </c>
      <c r="CN3147" t="s">
        <v>4530</v>
      </c>
      <c r="CP3147" t="s">
        <v>6368</v>
      </c>
      <c r="CU3147">
        <v>3</v>
      </c>
    </row>
    <row r="3148" spans="1:99" x14ac:dyDescent="0.2">
      <c r="A3148" s="21" t="s">
        <v>33907</v>
      </c>
      <c r="B3148" t="s">
        <v>33908</v>
      </c>
      <c r="C3148" s="16">
        <v>41334</v>
      </c>
      <c r="D3148" t="s">
        <v>4476</v>
      </c>
      <c r="F3148" t="s">
        <v>53</v>
      </c>
      <c r="H3148" t="s">
        <v>4503</v>
      </c>
      <c r="J3148" t="s">
        <v>57</v>
      </c>
      <c r="K3148" t="s">
        <v>5500</v>
      </c>
      <c r="L3148" t="s">
        <v>33909</v>
      </c>
      <c r="M3148">
        <v>878.03300000000002</v>
      </c>
      <c r="N3148" t="s">
        <v>4484</v>
      </c>
      <c r="S3148" t="s">
        <v>4485</v>
      </c>
      <c r="T3148" t="s">
        <v>33910</v>
      </c>
      <c r="U3148" t="s">
        <v>33911</v>
      </c>
      <c r="W3148" t="s">
        <v>33912</v>
      </c>
      <c r="X3148" t="s">
        <v>33913</v>
      </c>
      <c r="AM3148">
        <v>1</v>
      </c>
      <c r="AN3148" t="s">
        <v>33914</v>
      </c>
      <c r="AO3148" s="18">
        <v>44470</v>
      </c>
      <c r="CN3148" t="s">
        <v>4530</v>
      </c>
      <c r="CP3148" t="s">
        <v>4555</v>
      </c>
    </row>
    <row r="3149" spans="1:99" x14ac:dyDescent="0.2">
      <c r="A3149" s="21" t="s">
        <v>6510</v>
      </c>
      <c r="B3149" t="s">
        <v>33915</v>
      </c>
      <c r="C3149" s="16">
        <v>42005</v>
      </c>
      <c r="D3149" t="s">
        <v>4501</v>
      </c>
      <c r="F3149" t="s">
        <v>53</v>
      </c>
      <c r="G3149" t="s">
        <v>33916</v>
      </c>
      <c r="H3149" t="s">
        <v>4503</v>
      </c>
      <c r="J3149" t="s">
        <v>3410</v>
      </c>
      <c r="K3149" t="s">
        <v>4482</v>
      </c>
      <c r="L3149" t="s">
        <v>33917</v>
      </c>
      <c r="M3149">
        <v>881.495</v>
      </c>
      <c r="N3149" t="s">
        <v>4484</v>
      </c>
      <c r="S3149" t="s">
        <v>4485</v>
      </c>
      <c r="T3149" t="s">
        <v>33918</v>
      </c>
      <c r="U3149" t="s">
        <v>33919</v>
      </c>
      <c r="V3149" t="s">
        <v>33920</v>
      </c>
      <c r="W3149" t="s">
        <v>33921</v>
      </c>
      <c r="X3149" t="s">
        <v>33922</v>
      </c>
      <c r="Z3149">
        <v>6</v>
      </c>
      <c r="AM3149">
        <v>1</v>
      </c>
      <c r="AN3149" t="s">
        <v>33923</v>
      </c>
      <c r="AO3149" s="18">
        <v>44470</v>
      </c>
      <c r="CN3149" t="s">
        <v>4530</v>
      </c>
      <c r="CP3149" t="s">
        <v>4716</v>
      </c>
      <c r="CU3149">
        <v>19</v>
      </c>
    </row>
    <row r="3150" spans="1:99" x14ac:dyDescent="0.2">
      <c r="A3150" s="21" t="s">
        <v>33924</v>
      </c>
      <c r="B3150" t="s">
        <v>33925</v>
      </c>
      <c r="C3150" s="16">
        <v>42736</v>
      </c>
      <c r="D3150" t="s">
        <v>4476</v>
      </c>
      <c r="G3150" t="s">
        <v>33926</v>
      </c>
      <c r="H3150" t="s">
        <v>4503</v>
      </c>
      <c r="J3150" t="s">
        <v>33927</v>
      </c>
      <c r="K3150" t="s">
        <v>10324</v>
      </c>
      <c r="L3150" t="s">
        <v>33928</v>
      </c>
      <c r="M3150">
        <v>881.61500000000001</v>
      </c>
      <c r="N3150" t="s">
        <v>4484</v>
      </c>
      <c r="S3150" t="s">
        <v>4485</v>
      </c>
      <c r="T3150" t="s">
        <v>33929</v>
      </c>
      <c r="AM3150">
        <v>1</v>
      </c>
      <c r="AN3150" t="s">
        <v>33930</v>
      </c>
      <c r="AO3150" s="18">
        <v>44470</v>
      </c>
      <c r="CP3150" t="s">
        <v>33305</v>
      </c>
    </row>
    <row r="3151" spans="1:99" x14ac:dyDescent="0.2">
      <c r="A3151" s="21" t="s">
        <v>33931</v>
      </c>
      <c r="B3151" t="s">
        <v>33932</v>
      </c>
      <c r="C3151" s="16">
        <v>43091</v>
      </c>
      <c r="D3151" t="s">
        <v>4476</v>
      </c>
      <c r="G3151" t="s">
        <v>33933</v>
      </c>
      <c r="H3151" t="s">
        <v>4503</v>
      </c>
      <c r="J3151" t="s">
        <v>33934</v>
      </c>
      <c r="K3151" t="s">
        <v>6660</v>
      </c>
      <c r="L3151" t="s">
        <v>33935</v>
      </c>
      <c r="M3151">
        <v>885.28800000000001</v>
      </c>
      <c r="N3151" t="s">
        <v>4484</v>
      </c>
      <c r="S3151" t="s">
        <v>4485</v>
      </c>
      <c r="T3151" t="s">
        <v>33936</v>
      </c>
      <c r="V3151" t="s">
        <v>33937</v>
      </c>
      <c r="X3151" t="s">
        <v>33938</v>
      </c>
      <c r="AM3151">
        <v>2</v>
      </c>
      <c r="AN3151" t="s">
        <v>33939</v>
      </c>
      <c r="AO3151" s="18">
        <v>44470</v>
      </c>
      <c r="CN3151" t="s">
        <v>4530</v>
      </c>
      <c r="CP3151" t="s">
        <v>33940</v>
      </c>
    </row>
    <row r="3152" spans="1:99" x14ac:dyDescent="0.2">
      <c r="A3152" s="21" t="s">
        <v>33941</v>
      </c>
      <c r="B3152" t="s">
        <v>33942</v>
      </c>
      <c r="C3152" s="16">
        <v>41624</v>
      </c>
      <c r="D3152" t="s">
        <v>4476</v>
      </c>
      <c r="G3152" t="s">
        <v>33943</v>
      </c>
      <c r="H3152" t="s">
        <v>4503</v>
      </c>
      <c r="J3152" t="s">
        <v>595</v>
      </c>
      <c r="K3152" t="s">
        <v>9255</v>
      </c>
      <c r="L3152" t="s">
        <v>33944</v>
      </c>
      <c r="M3152">
        <v>891.33</v>
      </c>
      <c r="N3152" t="s">
        <v>4484</v>
      </c>
      <c r="S3152" t="s">
        <v>4485</v>
      </c>
      <c r="T3152" t="s">
        <v>33945</v>
      </c>
      <c r="U3152" t="s">
        <v>33946</v>
      </c>
      <c r="W3152" t="s">
        <v>33947</v>
      </c>
      <c r="X3152" t="s">
        <v>33948</v>
      </c>
      <c r="AO3152" s="18">
        <v>44470</v>
      </c>
      <c r="CP3152" t="s">
        <v>6087</v>
      </c>
      <c r="CU3152">
        <v>8</v>
      </c>
    </row>
    <row r="3153" spans="1:99" x14ac:dyDescent="0.2">
      <c r="A3153" s="21" t="s">
        <v>33949</v>
      </c>
      <c r="B3153" t="s">
        <v>33950</v>
      </c>
      <c r="C3153" s="16">
        <v>42703</v>
      </c>
      <c r="D3153" t="s">
        <v>4476</v>
      </c>
      <c r="H3153" t="s">
        <v>4503</v>
      </c>
      <c r="J3153" t="s">
        <v>3173</v>
      </c>
      <c r="K3153" t="s">
        <v>16504</v>
      </c>
      <c r="L3153" t="s">
        <v>33951</v>
      </c>
      <c r="M3153">
        <v>896.43499999999995</v>
      </c>
      <c r="N3153" t="s">
        <v>4484</v>
      </c>
      <c r="S3153" t="s">
        <v>4485</v>
      </c>
      <c r="T3153" t="s">
        <v>33952</v>
      </c>
      <c r="U3153" t="s">
        <v>33953</v>
      </c>
      <c r="V3153" t="s">
        <v>33954</v>
      </c>
      <c r="W3153" t="s">
        <v>33955</v>
      </c>
      <c r="X3153" t="s">
        <v>33956</v>
      </c>
      <c r="Y3153" t="s">
        <v>33957</v>
      </c>
      <c r="Z3153">
        <v>1</v>
      </c>
      <c r="AM3153">
        <v>1</v>
      </c>
      <c r="AN3153" t="s">
        <v>33958</v>
      </c>
      <c r="AO3153" s="18">
        <v>44470</v>
      </c>
      <c r="CN3153" t="s">
        <v>4530</v>
      </c>
      <c r="CP3153" t="s">
        <v>4927</v>
      </c>
    </row>
    <row r="3154" spans="1:99" x14ac:dyDescent="0.2">
      <c r="A3154" s="21" t="s">
        <v>33959</v>
      </c>
      <c r="B3154" t="s">
        <v>33960</v>
      </c>
      <c r="C3154" s="16">
        <v>39814</v>
      </c>
      <c r="D3154" t="s">
        <v>4501</v>
      </c>
      <c r="F3154" t="s">
        <v>77</v>
      </c>
      <c r="G3154" t="s">
        <v>33961</v>
      </c>
      <c r="H3154" t="s">
        <v>4503</v>
      </c>
      <c r="J3154" t="s">
        <v>33962</v>
      </c>
      <c r="K3154" t="s">
        <v>32532</v>
      </c>
      <c r="L3154" t="s">
        <v>33963</v>
      </c>
      <c r="M3154">
        <v>901.774</v>
      </c>
      <c r="N3154" t="s">
        <v>4484</v>
      </c>
      <c r="S3154" t="s">
        <v>4485</v>
      </c>
      <c r="T3154" t="s">
        <v>33964</v>
      </c>
      <c r="U3154" t="s">
        <v>33965</v>
      </c>
      <c r="X3154" t="s">
        <v>33966</v>
      </c>
      <c r="AO3154" s="18">
        <v>44470</v>
      </c>
      <c r="CN3154" t="s">
        <v>4530</v>
      </c>
      <c r="CP3154" t="s">
        <v>33967</v>
      </c>
      <c r="CU3154">
        <v>6</v>
      </c>
    </row>
    <row r="3155" spans="1:99" x14ac:dyDescent="0.2">
      <c r="A3155" s="21" t="s">
        <v>33968</v>
      </c>
      <c r="B3155" t="s">
        <v>33969</v>
      </c>
      <c r="C3155" s="16">
        <v>42024</v>
      </c>
      <c r="D3155" t="s">
        <v>4476</v>
      </c>
      <c r="H3155" t="s">
        <v>4503</v>
      </c>
      <c r="J3155" t="s">
        <v>11350</v>
      </c>
      <c r="K3155" t="s">
        <v>4696</v>
      </c>
      <c r="L3155" t="s">
        <v>33970</v>
      </c>
      <c r="M3155">
        <v>902.49</v>
      </c>
      <c r="N3155" t="s">
        <v>6289</v>
      </c>
      <c r="Q3155" s="16">
        <v>42370</v>
      </c>
      <c r="R3155" t="s">
        <v>4546</v>
      </c>
      <c r="S3155" t="s">
        <v>4485</v>
      </c>
      <c r="T3155" t="s">
        <v>33971</v>
      </c>
      <c r="AM3155">
        <v>1</v>
      </c>
      <c r="AN3155" t="s">
        <v>33972</v>
      </c>
      <c r="AO3155" s="18">
        <v>44470</v>
      </c>
      <c r="CN3155" t="s">
        <v>4530</v>
      </c>
      <c r="CP3155" t="s">
        <v>8834</v>
      </c>
    </row>
    <row r="3156" spans="1:99" x14ac:dyDescent="0.2">
      <c r="A3156" s="21" t="s">
        <v>33973</v>
      </c>
      <c r="B3156" t="s">
        <v>33974</v>
      </c>
      <c r="C3156" s="16">
        <v>41040</v>
      </c>
      <c r="D3156" t="s">
        <v>4476</v>
      </c>
      <c r="G3156" t="s">
        <v>33975</v>
      </c>
      <c r="H3156" t="s">
        <v>4503</v>
      </c>
      <c r="J3156" t="s">
        <v>33976</v>
      </c>
      <c r="K3156" t="s">
        <v>4506</v>
      </c>
      <c r="L3156" t="s">
        <v>33977</v>
      </c>
      <c r="M3156">
        <v>902.75599999999997</v>
      </c>
      <c r="N3156" t="s">
        <v>4484</v>
      </c>
      <c r="S3156" t="s">
        <v>4485</v>
      </c>
      <c r="T3156" t="s">
        <v>33978</v>
      </c>
      <c r="U3156" t="s">
        <v>33979</v>
      </c>
      <c r="V3156" t="s">
        <v>33980</v>
      </c>
      <c r="W3156" t="s">
        <v>33981</v>
      </c>
      <c r="X3156" t="s">
        <v>33982</v>
      </c>
      <c r="Y3156">
        <v>447713400545</v>
      </c>
      <c r="AM3156">
        <v>2</v>
      </c>
      <c r="AN3156" t="s">
        <v>33983</v>
      </c>
      <c r="AO3156" s="18">
        <v>44470</v>
      </c>
      <c r="CP3156" t="s">
        <v>33984</v>
      </c>
      <c r="CU3156">
        <v>14</v>
      </c>
    </row>
    <row r="3157" spans="1:99" x14ac:dyDescent="0.2">
      <c r="A3157" s="21" t="s">
        <v>33985</v>
      </c>
      <c r="B3157" t="s">
        <v>33986</v>
      </c>
      <c r="C3157" s="16">
        <v>40544</v>
      </c>
      <c r="D3157" t="s">
        <v>4501</v>
      </c>
      <c r="F3157" t="s">
        <v>45</v>
      </c>
      <c r="G3157" t="s">
        <v>33987</v>
      </c>
      <c r="H3157" t="s">
        <v>4503</v>
      </c>
      <c r="J3157" t="s">
        <v>3877</v>
      </c>
      <c r="K3157" t="s">
        <v>5500</v>
      </c>
      <c r="L3157" t="s">
        <v>33988</v>
      </c>
      <c r="M3157">
        <v>904.01400000000001</v>
      </c>
      <c r="N3157" t="s">
        <v>4484</v>
      </c>
      <c r="S3157" t="s">
        <v>4485</v>
      </c>
      <c r="T3157" t="s">
        <v>33989</v>
      </c>
      <c r="U3157" t="s">
        <v>33990</v>
      </c>
      <c r="W3157" t="s">
        <v>33991</v>
      </c>
      <c r="X3157" t="s">
        <v>33992</v>
      </c>
      <c r="AO3157" s="18">
        <v>44470</v>
      </c>
      <c r="CN3157" t="s">
        <v>4530</v>
      </c>
      <c r="CP3157" t="s">
        <v>33993</v>
      </c>
      <c r="CU3157">
        <v>6</v>
      </c>
    </row>
    <row r="3158" spans="1:99" x14ac:dyDescent="0.2">
      <c r="A3158" s="21" t="s">
        <v>33994</v>
      </c>
      <c r="B3158" t="s">
        <v>33995</v>
      </c>
      <c r="C3158" s="16">
        <v>43454</v>
      </c>
      <c r="D3158" t="s">
        <v>4476</v>
      </c>
      <c r="G3158" t="s">
        <v>33996</v>
      </c>
      <c r="H3158" t="s">
        <v>4503</v>
      </c>
      <c r="J3158" t="s">
        <v>57</v>
      </c>
      <c r="K3158" t="s">
        <v>7032</v>
      </c>
      <c r="L3158" t="s">
        <v>33997</v>
      </c>
      <c r="M3158">
        <v>905.17100000000005</v>
      </c>
      <c r="N3158" t="s">
        <v>4484</v>
      </c>
      <c r="S3158" t="s">
        <v>4485</v>
      </c>
      <c r="T3158" t="s">
        <v>33998</v>
      </c>
      <c r="X3158" t="s">
        <v>33999</v>
      </c>
      <c r="Y3158">
        <v>37061914459</v>
      </c>
      <c r="AO3158" s="18">
        <v>44470</v>
      </c>
      <c r="CN3158" t="s">
        <v>4530</v>
      </c>
      <c r="CP3158" t="s">
        <v>4555</v>
      </c>
    </row>
    <row r="3159" spans="1:99" x14ac:dyDescent="0.2">
      <c r="A3159" s="21" t="s">
        <v>34000</v>
      </c>
      <c r="B3159" t="s">
        <v>34001</v>
      </c>
      <c r="C3159" s="16">
        <v>42005</v>
      </c>
      <c r="D3159" t="s">
        <v>4501</v>
      </c>
      <c r="H3159" t="s">
        <v>4503</v>
      </c>
      <c r="J3159" t="s">
        <v>57</v>
      </c>
      <c r="K3159" t="s">
        <v>5029</v>
      </c>
      <c r="L3159" t="s">
        <v>34002</v>
      </c>
      <c r="M3159">
        <v>909.08199999999999</v>
      </c>
      <c r="N3159" t="s">
        <v>4484</v>
      </c>
      <c r="S3159" t="s">
        <v>4485</v>
      </c>
      <c r="T3159" t="s">
        <v>34003</v>
      </c>
      <c r="U3159" t="s">
        <v>34004</v>
      </c>
      <c r="V3159" t="s">
        <v>34005</v>
      </c>
      <c r="W3159" t="s">
        <v>34006</v>
      </c>
      <c r="X3159" t="s">
        <v>34007</v>
      </c>
      <c r="AM3159">
        <v>1</v>
      </c>
      <c r="AN3159" t="s">
        <v>34008</v>
      </c>
      <c r="AO3159" s="18">
        <v>44470</v>
      </c>
      <c r="CN3159" t="s">
        <v>4530</v>
      </c>
      <c r="CP3159" t="s">
        <v>4555</v>
      </c>
      <c r="CU3159">
        <v>7</v>
      </c>
    </row>
    <row r="3160" spans="1:99" x14ac:dyDescent="0.2">
      <c r="A3160" s="21" t="s">
        <v>34009</v>
      </c>
      <c r="B3160" t="s">
        <v>34010</v>
      </c>
      <c r="C3160" s="16">
        <v>43100</v>
      </c>
      <c r="D3160" t="s">
        <v>4476</v>
      </c>
      <c r="G3160" t="s">
        <v>34011</v>
      </c>
      <c r="H3160" t="s">
        <v>4503</v>
      </c>
      <c r="J3160" t="s">
        <v>73</v>
      </c>
      <c r="K3160" t="s">
        <v>4506</v>
      </c>
      <c r="L3160" t="s">
        <v>34012</v>
      </c>
      <c r="M3160">
        <v>910.14400000000001</v>
      </c>
      <c r="N3160" t="s">
        <v>4484</v>
      </c>
      <c r="S3160" t="s">
        <v>4485</v>
      </c>
      <c r="T3160" t="s">
        <v>34013</v>
      </c>
      <c r="W3160" t="s">
        <v>34014</v>
      </c>
      <c r="X3160" t="s">
        <v>34015</v>
      </c>
      <c r="AM3160">
        <v>1</v>
      </c>
      <c r="AN3160" t="s">
        <v>34016</v>
      </c>
      <c r="AO3160" s="18">
        <v>44470</v>
      </c>
      <c r="CP3160" t="s">
        <v>4555</v>
      </c>
    </row>
    <row r="3161" spans="1:99" x14ac:dyDescent="0.2">
      <c r="A3161" s="21" t="s">
        <v>34017</v>
      </c>
      <c r="B3161" t="s">
        <v>34018</v>
      </c>
      <c r="F3161" t="s">
        <v>77</v>
      </c>
      <c r="H3161" t="s">
        <v>4503</v>
      </c>
      <c r="J3161" t="s">
        <v>34019</v>
      </c>
      <c r="K3161" t="s">
        <v>4828</v>
      </c>
      <c r="L3161" t="s">
        <v>34020</v>
      </c>
      <c r="M3161">
        <v>912.97299999999996</v>
      </c>
      <c r="N3161" t="s">
        <v>4484</v>
      </c>
      <c r="S3161" t="s">
        <v>4485</v>
      </c>
      <c r="T3161" t="s">
        <v>34021</v>
      </c>
      <c r="U3161" t="s">
        <v>34022</v>
      </c>
      <c r="V3161" t="s">
        <v>34023</v>
      </c>
      <c r="W3161" t="s">
        <v>34024</v>
      </c>
      <c r="X3161" t="s">
        <v>34025</v>
      </c>
      <c r="AO3161" s="18">
        <v>44470</v>
      </c>
      <c r="CN3161" t="s">
        <v>4530</v>
      </c>
      <c r="CP3161" t="s">
        <v>4609</v>
      </c>
    </row>
    <row r="3162" spans="1:99" x14ac:dyDescent="0.2">
      <c r="A3162" s="21" t="s">
        <v>34026</v>
      </c>
      <c r="B3162" t="s">
        <v>34027</v>
      </c>
      <c r="C3162" s="16">
        <v>43466</v>
      </c>
      <c r="D3162" t="s">
        <v>4501</v>
      </c>
      <c r="H3162" t="s">
        <v>4503</v>
      </c>
      <c r="J3162" t="s">
        <v>34028</v>
      </c>
      <c r="K3162" t="s">
        <v>6945</v>
      </c>
      <c r="L3162" t="s">
        <v>34029</v>
      </c>
      <c r="M3162">
        <v>915.58199999999999</v>
      </c>
      <c r="N3162" t="s">
        <v>4484</v>
      </c>
      <c r="S3162" t="s">
        <v>4485</v>
      </c>
      <c r="T3162" t="s">
        <v>34030</v>
      </c>
      <c r="W3162" t="s">
        <v>34031</v>
      </c>
      <c r="X3162" t="s">
        <v>34032</v>
      </c>
      <c r="AO3162" s="18">
        <v>44470</v>
      </c>
      <c r="CC3162" t="s">
        <v>5151</v>
      </c>
      <c r="CD3162">
        <v>1</v>
      </c>
      <c r="CP3162" t="s">
        <v>8350</v>
      </c>
    </row>
    <row r="3163" spans="1:99" x14ac:dyDescent="0.2">
      <c r="A3163" s="21" t="s">
        <v>34033</v>
      </c>
      <c r="B3163" t="s">
        <v>34034</v>
      </c>
      <c r="C3163" s="16">
        <v>42736</v>
      </c>
      <c r="D3163" t="s">
        <v>4501</v>
      </c>
      <c r="H3163" t="s">
        <v>4503</v>
      </c>
      <c r="J3163" t="s">
        <v>4256</v>
      </c>
      <c r="K3163" t="s">
        <v>5865</v>
      </c>
      <c r="L3163" t="s">
        <v>34035</v>
      </c>
      <c r="M3163">
        <v>915.60699999999997</v>
      </c>
      <c r="N3163" t="s">
        <v>4484</v>
      </c>
      <c r="S3163" t="s">
        <v>4485</v>
      </c>
      <c r="T3163" t="s">
        <v>34036</v>
      </c>
      <c r="U3163" t="s">
        <v>34037</v>
      </c>
      <c r="V3163" t="s">
        <v>34038</v>
      </c>
      <c r="W3163" t="s">
        <v>34039</v>
      </c>
      <c r="AM3163">
        <v>1</v>
      </c>
      <c r="AN3163" t="s">
        <v>34040</v>
      </c>
      <c r="AO3163" s="18">
        <v>44470</v>
      </c>
      <c r="CC3163" t="s">
        <v>4607</v>
      </c>
      <c r="CD3163">
        <v>1</v>
      </c>
      <c r="CN3163" t="s">
        <v>5008</v>
      </c>
      <c r="CP3163" t="s">
        <v>9632</v>
      </c>
    </row>
    <row r="3164" spans="1:99" x14ac:dyDescent="0.2">
      <c r="A3164" s="21" t="s">
        <v>34041</v>
      </c>
      <c r="B3164" t="s">
        <v>34042</v>
      </c>
      <c r="C3164" s="16">
        <v>41985</v>
      </c>
      <c r="D3164" t="s">
        <v>4476</v>
      </c>
      <c r="F3164" t="s">
        <v>53</v>
      </c>
      <c r="H3164" t="s">
        <v>4503</v>
      </c>
      <c r="J3164" t="s">
        <v>379</v>
      </c>
      <c r="K3164" t="s">
        <v>5564</v>
      </c>
      <c r="L3164" t="s">
        <v>34043</v>
      </c>
      <c r="M3164">
        <v>918.32299999999998</v>
      </c>
      <c r="N3164" t="s">
        <v>4484</v>
      </c>
      <c r="S3164" t="s">
        <v>4485</v>
      </c>
      <c r="T3164" t="s">
        <v>34044</v>
      </c>
      <c r="U3164" t="s">
        <v>34045</v>
      </c>
      <c r="V3164" t="s">
        <v>34046</v>
      </c>
      <c r="W3164" t="s">
        <v>34047</v>
      </c>
      <c r="X3164" t="s">
        <v>34048</v>
      </c>
      <c r="AM3164">
        <v>1</v>
      </c>
      <c r="AN3164" t="s">
        <v>34049</v>
      </c>
      <c r="AO3164" s="18">
        <v>44470</v>
      </c>
      <c r="CP3164" t="s">
        <v>4848</v>
      </c>
      <c r="CU3164">
        <v>27</v>
      </c>
    </row>
    <row r="3165" spans="1:99" x14ac:dyDescent="0.2">
      <c r="A3165" s="21" t="s">
        <v>34050</v>
      </c>
      <c r="B3165" t="s">
        <v>34051</v>
      </c>
      <c r="C3165" s="16">
        <v>42240</v>
      </c>
      <c r="D3165" t="s">
        <v>4476</v>
      </c>
      <c r="F3165" t="s">
        <v>53</v>
      </c>
      <c r="H3165" t="s">
        <v>4503</v>
      </c>
      <c r="J3165" t="s">
        <v>3845</v>
      </c>
      <c r="K3165" t="s">
        <v>10324</v>
      </c>
      <c r="L3165" t="s">
        <v>34052</v>
      </c>
      <c r="M3165">
        <v>918.53700000000003</v>
      </c>
      <c r="N3165" t="s">
        <v>4484</v>
      </c>
      <c r="S3165" t="s">
        <v>4485</v>
      </c>
      <c r="T3165" t="s">
        <v>34053</v>
      </c>
      <c r="U3165" t="s">
        <v>34054</v>
      </c>
      <c r="W3165" t="s">
        <v>34055</v>
      </c>
      <c r="AO3165" s="18">
        <v>44470</v>
      </c>
      <c r="CP3165" t="s">
        <v>5045</v>
      </c>
    </row>
    <row r="3166" spans="1:99" x14ac:dyDescent="0.2">
      <c r="A3166" s="21" t="s">
        <v>34056</v>
      </c>
      <c r="B3166" t="s">
        <v>34057</v>
      </c>
      <c r="C3166" s="16">
        <v>43134</v>
      </c>
      <c r="D3166" t="s">
        <v>4476</v>
      </c>
      <c r="H3166" t="s">
        <v>4503</v>
      </c>
      <c r="J3166" t="s">
        <v>73</v>
      </c>
      <c r="K3166" t="s">
        <v>4506</v>
      </c>
      <c r="L3166" t="s">
        <v>34058</v>
      </c>
      <c r="M3166">
        <v>918.84199999999998</v>
      </c>
      <c r="N3166" t="s">
        <v>4484</v>
      </c>
      <c r="S3166" t="s">
        <v>4485</v>
      </c>
      <c r="T3166" t="s">
        <v>34059</v>
      </c>
      <c r="V3166" t="s">
        <v>34060</v>
      </c>
      <c r="W3166" t="s">
        <v>34061</v>
      </c>
      <c r="X3166" t="s">
        <v>34062</v>
      </c>
      <c r="AM3166">
        <v>1</v>
      </c>
      <c r="AN3166" t="s">
        <v>34063</v>
      </c>
      <c r="AO3166" s="18">
        <v>44470</v>
      </c>
      <c r="CP3166" t="s">
        <v>4555</v>
      </c>
    </row>
    <row r="3167" spans="1:99" x14ac:dyDescent="0.2">
      <c r="A3167" s="21" t="s">
        <v>34064</v>
      </c>
      <c r="B3167" t="s">
        <v>34065</v>
      </c>
      <c r="C3167" s="16">
        <v>41256</v>
      </c>
      <c r="D3167" t="s">
        <v>4476</v>
      </c>
      <c r="F3167" t="s">
        <v>77</v>
      </c>
      <c r="G3167" t="s">
        <v>34066</v>
      </c>
      <c r="H3167" t="s">
        <v>4503</v>
      </c>
      <c r="J3167" t="s">
        <v>34067</v>
      </c>
      <c r="K3167" t="s">
        <v>6047</v>
      </c>
      <c r="L3167" t="s">
        <v>34068</v>
      </c>
      <c r="M3167">
        <v>920.678</v>
      </c>
      <c r="N3167" t="s">
        <v>4484</v>
      </c>
      <c r="S3167" t="s">
        <v>4485</v>
      </c>
      <c r="T3167" t="s">
        <v>34069</v>
      </c>
      <c r="U3167" t="s">
        <v>34070</v>
      </c>
      <c r="V3167" t="s">
        <v>34071</v>
      </c>
      <c r="W3167" t="s">
        <v>34072</v>
      </c>
      <c r="X3167" t="s">
        <v>34073</v>
      </c>
      <c r="Y3167" t="s">
        <v>34074</v>
      </c>
      <c r="AM3167">
        <v>1</v>
      </c>
      <c r="AN3167" t="s">
        <v>34075</v>
      </c>
      <c r="AO3167" s="18">
        <v>44470</v>
      </c>
      <c r="CN3167" t="s">
        <v>4530</v>
      </c>
      <c r="CP3167" t="s">
        <v>32264</v>
      </c>
      <c r="CU3167">
        <v>3</v>
      </c>
    </row>
    <row r="3168" spans="1:99" x14ac:dyDescent="0.2">
      <c r="A3168" s="21" t="s">
        <v>34076</v>
      </c>
      <c r="B3168" t="s">
        <v>34077</v>
      </c>
      <c r="C3168" s="16">
        <v>42795</v>
      </c>
      <c r="D3168" t="s">
        <v>4476</v>
      </c>
      <c r="G3168" t="s">
        <v>34078</v>
      </c>
      <c r="H3168" t="s">
        <v>4503</v>
      </c>
      <c r="J3168" t="s">
        <v>34079</v>
      </c>
      <c r="K3168" t="s">
        <v>11630</v>
      </c>
      <c r="L3168" t="s">
        <v>34080</v>
      </c>
      <c r="M3168">
        <v>929.68399999999997</v>
      </c>
      <c r="N3168" t="s">
        <v>4484</v>
      </c>
      <c r="S3168" t="s">
        <v>4485</v>
      </c>
      <c r="T3168" t="s">
        <v>34081</v>
      </c>
      <c r="W3168" t="s">
        <v>34082</v>
      </c>
      <c r="X3168" t="s">
        <v>34083</v>
      </c>
      <c r="AM3168">
        <v>3</v>
      </c>
      <c r="AN3168" t="s">
        <v>34084</v>
      </c>
      <c r="AO3168" s="18">
        <v>44470</v>
      </c>
      <c r="CN3168" t="s">
        <v>4530</v>
      </c>
      <c r="CP3168" t="s">
        <v>11172</v>
      </c>
    </row>
    <row r="3169" spans="1:99" x14ac:dyDescent="0.2">
      <c r="A3169" s="21" t="s">
        <v>34085</v>
      </c>
      <c r="B3169" t="s">
        <v>34086</v>
      </c>
      <c r="C3169" s="16">
        <v>40513</v>
      </c>
      <c r="D3169" t="s">
        <v>4476</v>
      </c>
      <c r="F3169" t="s">
        <v>53</v>
      </c>
      <c r="G3169" t="s">
        <v>34087</v>
      </c>
      <c r="H3169" t="s">
        <v>4503</v>
      </c>
      <c r="J3169" t="s">
        <v>34088</v>
      </c>
      <c r="K3169" t="s">
        <v>34089</v>
      </c>
      <c r="L3169" t="s">
        <v>34090</v>
      </c>
      <c r="M3169">
        <v>930.77599999999995</v>
      </c>
      <c r="N3169" t="s">
        <v>4484</v>
      </c>
      <c r="S3169" t="s">
        <v>4485</v>
      </c>
      <c r="T3169" t="s">
        <v>34091</v>
      </c>
      <c r="U3169" t="s">
        <v>34092</v>
      </c>
      <c r="X3169" t="s">
        <v>34093</v>
      </c>
      <c r="Y3169" t="s">
        <v>34094</v>
      </c>
      <c r="AO3169" s="18">
        <v>44470</v>
      </c>
      <c r="CN3169" t="s">
        <v>4530</v>
      </c>
      <c r="CP3169" t="s">
        <v>32611</v>
      </c>
      <c r="CU3169">
        <v>9</v>
      </c>
    </row>
    <row r="3170" spans="1:99" x14ac:dyDescent="0.2">
      <c r="A3170" s="21" t="s">
        <v>34095</v>
      </c>
      <c r="B3170" t="s">
        <v>34096</v>
      </c>
      <c r="C3170" s="16">
        <v>41275</v>
      </c>
      <c r="D3170" t="s">
        <v>4501</v>
      </c>
      <c r="G3170" t="s">
        <v>34097</v>
      </c>
      <c r="H3170" t="s">
        <v>4503</v>
      </c>
      <c r="J3170" t="s">
        <v>3597</v>
      </c>
      <c r="K3170" t="s">
        <v>4654</v>
      </c>
      <c r="L3170" t="s">
        <v>34098</v>
      </c>
      <c r="M3170">
        <v>936.16700000000003</v>
      </c>
      <c r="N3170" t="s">
        <v>4484</v>
      </c>
      <c r="S3170" t="s">
        <v>4485</v>
      </c>
      <c r="T3170" t="s">
        <v>34099</v>
      </c>
      <c r="U3170" t="s">
        <v>34100</v>
      </c>
      <c r="W3170" t="s">
        <v>34101</v>
      </c>
      <c r="AO3170" s="18">
        <v>44470</v>
      </c>
      <c r="CP3170" t="s">
        <v>4848</v>
      </c>
    </row>
    <row r="3171" spans="1:99" x14ac:dyDescent="0.2">
      <c r="A3171" s="21" t="s">
        <v>34102</v>
      </c>
      <c r="B3171" t="s">
        <v>34103</v>
      </c>
      <c r="C3171" s="16">
        <v>42736</v>
      </c>
      <c r="D3171" t="s">
        <v>4476</v>
      </c>
      <c r="H3171" t="s">
        <v>4503</v>
      </c>
      <c r="J3171" t="s">
        <v>28766</v>
      </c>
      <c r="K3171" t="s">
        <v>4506</v>
      </c>
      <c r="L3171" t="s">
        <v>34104</v>
      </c>
      <c r="M3171">
        <v>937.34199999999998</v>
      </c>
      <c r="N3171" t="s">
        <v>4484</v>
      </c>
      <c r="S3171" t="s">
        <v>4485</v>
      </c>
      <c r="T3171" t="s">
        <v>34105</v>
      </c>
      <c r="U3171" t="s">
        <v>34106</v>
      </c>
      <c r="V3171" t="s">
        <v>34107</v>
      </c>
      <c r="W3171" t="s">
        <v>34108</v>
      </c>
      <c r="X3171" t="s">
        <v>34109</v>
      </c>
      <c r="Y3171" t="s">
        <v>34110</v>
      </c>
      <c r="Z3171">
        <v>1</v>
      </c>
      <c r="AO3171" s="18">
        <v>44470</v>
      </c>
      <c r="CC3171" t="s">
        <v>5151</v>
      </c>
      <c r="CD3171">
        <v>3</v>
      </c>
      <c r="CP3171" t="s">
        <v>16552</v>
      </c>
    </row>
    <row r="3172" spans="1:99" x14ac:dyDescent="0.2">
      <c r="A3172" s="21" t="s">
        <v>34111</v>
      </c>
      <c r="B3172" t="s">
        <v>34112</v>
      </c>
      <c r="C3172" s="16">
        <v>42005</v>
      </c>
      <c r="D3172" t="s">
        <v>4501</v>
      </c>
      <c r="F3172" t="s">
        <v>53</v>
      </c>
      <c r="H3172" t="s">
        <v>4503</v>
      </c>
      <c r="J3172" t="s">
        <v>34113</v>
      </c>
      <c r="K3172" t="s">
        <v>30396</v>
      </c>
      <c r="L3172" t="s">
        <v>34114</v>
      </c>
      <c r="M3172">
        <v>938.072</v>
      </c>
      <c r="N3172" t="s">
        <v>4484</v>
      </c>
      <c r="S3172" t="s">
        <v>4485</v>
      </c>
      <c r="T3172" t="s">
        <v>34115</v>
      </c>
      <c r="U3172" t="s">
        <v>34116</v>
      </c>
      <c r="W3172" t="s">
        <v>34117</v>
      </c>
      <c r="X3172" t="s">
        <v>34118</v>
      </c>
      <c r="Y3172">
        <v>330149976516</v>
      </c>
      <c r="AO3172" s="18">
        <v>44470</v>
      </c>
      <c r="CN3172" t="s">
        <v>4530</v>
      </c>
      <c r="CP3172" t="s">
        <v>34119</v>
      </c>
    </row>
    <row r="3173" spans="1:99" x14ac:dyDescent="0.2">
      <c r="A3173" s="21" t="s">
        <v>34120</v>
      </c>
      <c r="B3173" t="s">
        <v>34121</v>
      </c>
      <c r="C3173" s="16">
        <v>43101</v>
      </c>
      <c r="D3173" t="s">
        <v>4501</v>
      </c>
      <c r="H3173" t="s">
        <v>4503</v>
      </c>
      <c r="J3173" t="s">
        <v>1942</v>
      </c>
      <c r="K3173" t="s">
        <v>20634</v>
      </c>
      <c r="L3173" t="s">
        <v>34122</v>
      </c>
      <c r="M3173">
        <v>943.45299999999997</v>
      </c>
      <c r="N3173" t="s">
        <v>4484</v>
      </c>
      <c r="S3173" t="s">
        <v>4485</v>
      </c>
      <c r="T3173" t="s">
        <v>34123</v>
      </c>
      <c r="W3173" t="s">
        <v>34124</v>
      </c>
      <c r="X3173" t="s">
        <v>34125</v>
      </c>
      <c r="AO3173" s="18">
        <v>44470</v>
      </c>
      <c r="CN3173" t="s">
        <v>4530</v>
      </c>
      <c r="CP3173" t="s">
        <v>4555</v>
      </c>
    </row>
    <row r="3174" spans="1:99" x14ac:dyDescent="0.2">
      <c r="A3174" s="21" t="s">
        <v>34126</v>
      </c>
      <c r="B3174" t="s">
        <v>34127</v>
      </c>
      <c r="C3174" s="16">
        <v>42979</v>
      </c>
      <c r="D3174" t="s">
        <v>4476</v>
      </c>
      <c r="H3174" t="s">
        <v>4503</v>
      </c>
      <c r="J3174" t="s">
        <v>34128</v>
      </c>
      <c r="K3174" t="s">
        <v>34129</v>
      </c>
      <c r="L3174" t="s">
        <v>34130</v>
      </c>
      <c r="M3174">
        <v>948.17499999999995</v>
      </c>
      <c r="N3174" t="s">
        <v>4484</v>
      </c>
      <c r="S3174" t="s">
        <v>4485</v>
      </c>
      <c r="T3174" t="s">
        <v>34131</v>
      </c>
      <c r="W3174" t="s">
        <v>34132</v>
      </c>
      <c r="X3174" t="s">
        <v>34133</v>
      </c>
      <c r="Y3174">
        <v>33609581234</v>
      </c>
      <c r="AM3174">
        <v>1</v>
      </c>
      <c r="AN3174" t="s">
        <v>34134</v>
      </c>
      <c r="AO3174" s="18">
        <v>44470</v>
      </c>
      <c r="CN3174" t="s">
        <v>4530</v>
      </c>
      <c r="CP3174" t="s">
        <v>34135</v>
      </c>
    </row>
    <row r="3175" spans="1:99" x14ac:dyDescent="0.2">
      <c r="A3175" s="21" t="s">
        <v>34136</v>
      </c>
      <c r="B3175" t="s">
        <v>34137</v>
      </c>
      <c r="C3175" s="16">
        <v>43435</v>
      </c>
      <c r="D3175" t="s">
        <v>4476</v>
      </c>
      <c r="G3175" t="s">
        <v>34138</v>
      </c>
      <c r="H3175" t="s">
        <v>4503</v>
      </c>
      <c r="J3175" t="s">
        <v>34139</v>
      </c>
      <c r="K3175" t="s">
        <v>7167</v>
      </c>
      <c r="L3175" t="s">
        <v>34140</v>
      </c>
      <c r="M3175">
        <v>950.24599999999998</v>
      </c>
      <c r="N3175" t="s">
        <v>4484</v>
      </c>
      <c r="S3175" t="s">
        <v>4485</v>
      </c>
      <c r="T3175" t="s">
        <v>34141</v>
      </c>
      <c r="W3175" t="s">
        <v>34142</v>
      </c>
      <c r="X3175" t="s">
        <v>34143</v>
      </c>
      <c r="AM3175">
        <v>1</v>
      </c>
      <c r="AN3175" t="s">
        <v>34144</v>
      </c>
      <c r="AO3175" s="18">
        <v>44470</v>
      </c>
      <c r="CN3175" t="s">
        <v>4530</v>
      </c>
      <c r="CP3175" t="s">
        <v>4716</v>
      </c>
    </row>
    <row r="3176" spans="1:99" x14ac:dyDescent="0.2">
      <c r="A3176" s="21" t="s">
        <v>34145</v>
      </c>
      <c r="B3176" t="s">
        <v>34146</v>
      </c>
      <c r="C3176" s="16">
        <v>34335</v>
      </c>
      <c r="D3176" t="s">
        <v>4476</v>
      </c>
      <c r="F3176" t="s">
        <v>53</v>
      </c>
      <c r="H3176" t="s">
        <v>4503</v>
      </c>
      <c r="J3176" t="s">
        <v>26135</v>
      </c>
      <c r="K3176" t="s">
        <v>34147</v>
      </c>
      <c r="L3176" t="s">
        <v>34148</v>
      </c>
      <c r="M3176">
        <v>957.03099999999995</v>
      </c>
      <c r="N3176" t="s">
        <v>4484</v>
      </c>
      <c r="S3176" t="s">
        <v>4485</v>
      </c>
      <c r="T3176" t="s">
        <v>34149</v>
      </c>
      <c r="X3176" t="s">
        <v>34150</v>
      </c>
      <c r="Y3176" t="s">
        <v>34151</v>
      </c>
      <c r="AO3176" s="18">
        <v>44470</v>
      </c>
      <c r="CN3176" t="s">
        <v>4530</v>
      </c>
      <c r="CP3176" t="s">
        <v>6484</v>
      </c>
    </row>
    <row r="3177" spans="1:99" x14ac:dyDescent="0.2">
      <c r="A3177" s="21" t="s">
        <v>34152</v>
      </c>
      <c r="B3177" t="s">
        <v>34153</v>
      </c>
      <c r="C3177" s="16">
        <v>41275</v>
      </c>
      <c r="D3177" t="s">
        <v>4501</v>
      </c>
      <c r="F3177" t="s">
        <v>53</v>
      </c>
      <c r="H3177" t="s">
        <v>4503</v>
      </c>
      <c r="J3177" t="s">
        <v>34154</v>
      </c>
      <c r="K3177" t="s">
        <v>4506</v>
      </c>
      <c r="L3177" t="s">
        <v>34155</v>
      </c>
      <c r="M3177">
        <v>959.41</v>
      </c>
      <c r="N3177" t="s">
        <v>4484</v>
      </c>
      <c r="S3177" t="s">
        <v>4485</v>
      </c>
      <c r="T3177" t="s">
        <v>34156</v>
      </c>
      <c r="U3177" t="s">
        <v>34157</v>
      </c>
      <c r="V3177" t="s">
        <v>34158</v>
      </c>
      <c r="W3177" t="s">
        <v>34159</v>
      </c>
      <c r="X3177" t="s">
        <v>34160</v>
      </c>
      <c r="Y3177" t="s">
        <v>34161</v>
      </c>
      <c r="AM3177">
        <v>1</v>
      </c>
      <c r="AN3177" t="s">
        <v>34162</v>
      </c>
      <c r="AO3177" s="18">
        <v>44470</v>
      </c>
      <c r="CP3177" t="s">
        <v>15711</v>
      </c>
      <c r="CU3177">
        <v>15</v>
      </c>
    </row>
    <row r="3178" spans="1:99" x14ac:dyDescent="0.2">
      <c r="A3178" s="21" t="s">
        <v>34163</v>
      </c>
      <c r="B3178" t="s">
        <v>34164</v>
      </c>
      <c r="C3178" s="16">
        <v>41548</v>
      </c>
      <c r="D3178" t="s">
        <v>4476</v>
      </c>
      <c r="F3178" t="s">
        <v>53</v>
      </c>
      <c r="G3178" t="s">
        <v>34165</v>
      </c>
      <c r="H3178" t="s">
        <v>4503</v>
      </c>
      <c r="J3178" t="s">
        <v>4114</v>
      </c>
      <c r="K3178" t="s">
        <v>4506</v>
      </c>
      <c r="L3178" t="s">
        <v>34166</v>
      </c>
      <c r="M3178">
        <v>966.8</v>
      </c>
      <c r="N3178" t="s">
        <v>4484</v>
      </c>
      <c r="S3178" t="s">
        <v>4485</v>
      </c>
      <c r="T3178" t="s">
        <v>34167</v>
      </c>
      <c r="U3178" t="s">
        <v>34168</v>
      </c>
      <c r="W3178" t="s">
        <v>34169</v>
      </c>
      <c r="X3178" t="s">
        <v>34170</v>
      </c>
      <c r="Z3178">
        <v>5</v>
      </c>
      <c r="AM3178">
        <v>1</v>
      </c>
      <c r="AN3178" t="s">
        <v>18960</v>
      </c>
      <c r="AO3178" s="18">
        <v>44470</v>
      </c>
      <c r="CP3178" t="s">
        <v>6087</v>
      </c>
      <c r="CU3178">
        <v>9</v>
      </c>
    </row>
    <row r="3179" spans="1:99" x14ac:dyDescent="0.2">
      <c r="A3179" s="21" t="s">
        <v>34171</v>
      </c>
      <c r="B3179" t="s">
        <v>34172</v>
      </c>
      <c r="C3179" s="16">
        <v>43264</v>
      </c>
      <c r="D3179" t="s">
        <v>4476</v>
      </c>
      <c r="G3179" t="s">
        <v>34173</v>
      </c>
      <c r="H3179" t="s">
        <v>4503</v>
      </c>
      <c r="J3179" t="s">
        <v>73</v>
      </c>
      <c r="K3179" t="s">
        <v>4828</v>
      </c>
      <c r="L3179" t="s">
        <v>34174</v>
      </c>
      <c r="M3179">
        <v>967.41600000000005</v>
      </c>
      <c r="N3179" t="s">
        <v>4484</v>
      </c>
      <c r="S3179" t="s">
        <v>4485</v>
      </c>
      <c r="T3179" t="s">
        <v>34175</v>
      </c>
      <c r="V3179" t="s">
        <v>34176</v>
      </c>
      <c r="W3179" t="s">
        <v>34177</v>
      </c>
      <c r="X3179" t="s">
        <v>34178</v>
      </c>
      <c r="Y3179">
        <v>37125443858</v>
      </c>
      <c r="AO3179" s="18">
        <v>44470</v>
      </c>
      <c r="CN3179" t="s">
        <v>4530</v>
      </c>
      <c r="CP3179" t="s">
        <v>4555</v>
      </c>
    </row>
    <row r="3180" spans="1:99" x14ac:dyDescent="0.2">
      <c r="A3180" s="21" t="s">
        <v>34179</v>
      </c>
      <c r="B3180" t="s">
        <v>34180</v>
      </c>
      <c r="C3180" s="16">
        <v>33147</v>
      </c>
      <c r="D3180" t="s">
        <v>4476</v>
      </c>
      <c r="H3180" t="s">
        <v>4503</v>
      </c>
      <c r="J3180" t="s">
        <v>34181</v>
      </c>
      <c r="K3180" t="s">
        <v>4808</v>
      </c>
      <c r="L3180" t="s">
        <v>34182</v>
      </c>
      <c r="M3180">
        <v>969.50800000000004</v>
      </c>
      <c r="N3180" t="s">
        <v>4484</v>
      </c>
      <c r="S3180" t="s">
        <v>4485</v>
      </c>
      <c r="T3180" t="s">
        <v>34183</v>
      </c>
      <c r="U3180" t="s">
        <v>34184</v>
      </c>
      <c r="V3180" t="s">
        <v>34185</v>
      </c>
      <c r="W3180" t="s">
        <v>34186</v>
      </c>
      <c r="X3180" t="s">
        <v>34187</v>
      </c>
      <c r="Y3180" t="s">
        <v>34188</v>
      </c>
      <c r="AM3180">
        <v>1</v>
      </c>
      <c r="AN3180" t="s">
        <v>34189</v>
      </c>
      <c r="AO3180" s="18">
        <v>44470</v>
      </c>
      <c r="CC3180" t="s">
        <v>4607</v>
      </c>
      <c r="CD3180">
        <v>1</v>
      </c>
      <c r="CP3180" t="s">
        <v>23644</v>
      </c>
    </row>
    <row r="3181" spans="1:99" x14ac:dyDescent="0.2">
      <c r="A3181" s="21" t="s">
        <v>34190</v>
      </c>
      <c r="B3181" t="s">
        <v>34191</v>
      </c>
      <c r="C3181" s="16">
        <v>42339</v>
      </c>
      <c r="D3181" t="s">
        <v>4476</v>
      </c>
      <c r="H3181" t="s">
        <v>4503</v>
      </c>
      <c r="J3181" t="s">
        <v>6065</v>
      </c>
      <c r="K3181" t="s">
        <v>7032</v>
      </c>
      <c r="L3181" t="s">
        <v>34192</v>
      </c>
      <c r="M3181">
        <v>970.51</v>
      </c>
      <c r="N3181" t="s">
        <v>4484</v>
      </c>
      <c r="S3181" t="s">
        <v>4485</v>
      </c>
      <c r="T3181" t="s">
        <v>34193</v>
      </c>
      <c r="X3181" t="s">
        <v>34194</v>
      </c>
      <c r="Y3181">
        <v>37052797102</v>
      </c>
      <c r="AM3181">
        <v>1</v>
      </c>
      <c r="AN3181" t="s">
        <v>34195</v>
      </c>
      <c r="AO3181" s="18">
        <v>44470</v>
      </c>
      <c r="CN3181" t="s">
        <v>4530</v>
      </c>
      <c r="CP3181" t="s">
        <v>5344</v>
      </c>
    </row>
    <row r="3182" spans="1:99" x14ac:dyDescent="0.2">
      <c r="A3182" s="21" t="s">
        <v>34196</v>
      </c>
      <c r="B3182" t="s">
        <v>34197</v>
      </c>
      <c r="C3182" s="16">
        <v>40405</v>
      </c>
      <c r="D3182" t="s">
        <v>4476</v>
      </c>
      <c r="F3182" t="s">
        <v>53</v>
      </c>
      <c r="G3182" t="s">
        <v>34198</v>
      </c>
      <c r="H3182" t="s">
        <v>4503</v>
      </c>
      <c r="J3182" t="s">
        <v>135</v>
      </c>
      <c r="K3182" t="s">
        <v>34199</v>
      </c>
      <c r="L3182" t="s">
        <v>34200</v>
      </c>
      <c r="M3182">
        <v>972.36300000000006</v>
      </c>
      <c r="N3182" t="s">
        <v>4484</v>
      </c>
      <c r="S3182" t="s">
        <v>4485</v>
      </c>
      <c r="T3182" t="s">
        <v>34201</v>
      </c>
      <c r="U3182" t="s">
        <v>34202</v>
      </c>
      <c r="X3182" t="s">
        <v>34203</v>
      </c>
      <c r="Y3182" t="s">
        <v>34204</v>
      </c>
      <c r="AM3182">
        <v>2</v>
      </c>
      <c r="AN3182" t="s">
        <v>34205</v>
      </c>
      <c r="AO3182" s="18">
        <v>44470</v>
      </c>
      <c r="CP3182" t="s">
        <v>4555</v>
      </c>
      <c r="CU3182">
        <v>1</v>
      </c>
    </row>
    <row r="3183" spans="1:99" x14ac:dyDescent="0.2">
      <c r="A3183" s="21" t="s">
        <v>34206</v>
      </c>
      <c r="B3183" t="s">
        <v>34207</v>
      </c>
      <c r="C3183" s="16">
        <v>41918</v>
      </c>
      <c r="D3183" t="s">
        <v>4476</v>
      </c>
      <c r="H3183" t="s">
        <v>4503</v>
      </c>
      <c r="J3183" t="s">
        <v>32541</v>
      </c>
      <c r="K3183" t="s">
        <v>4506</v>
      </c>
      <c r="L3183" t="s">
        <v>34208</v>
      </c>
      <c r="M3183">
        <v>974.73500000000001</v>
      </c>
      <c r="N3183" t="s">
        <v>4484</v>
      </c>
      <c r="S3183" t="s">
        <v>4485</v>
      </c>
      <c r="T3183" t="s">
        <v>34209</v>
      </c>
      <c r="U3183" t="s">
        <v>34210</v>
      </c>
      <c r="V3183" t="s">
        <v>34211</v>
      </c>
      <c r="W3183" t="s">
        <v>34212</v>
      </c>
      <c r="X3183" t="s">
        <v>34213</v>
      </c>
      <c r="Y3183">
        <v>442035146763</v>
      </c>
      <c r="AM3183">
        <v>1</v>
      </c>
      <c r="AN3183" t="s">
        <v>34214</v>
      </c>
      <c r="AO3183" s="18">
        <v>44470</v>
      </c>
      <c r="CP3183" t="s">
        <v>14302</v>
      </c>
    </row>
    <row r="3184" spans="1:99" x14ac:dyDescent="0.2">
      <c r="A3184" s="21" t="s">
        <v>34215</v>
      </c>
      <c r="B3184" t="s">
        <v>34216</v>
      </c>
      <c r="C3184" s="16">
        <v>42723</v>
      </c>
      <c r="D3184" t="s">
        <v>4476</v>
      </c>
      <c r="F3184" t="s">
        <v>77</v>
      </c>
      <c r="H3184" t="s">
        <v>4503</v>
      </c>
      <c r="J3184" t="s">
        <v>30947</v>
      </c>
      <c r="K3184" t="s">
        <v>4896</v>
      </c>
      <c r="L3184" t="s">
        <v>34217</v>
      </c>
      <c r="M3184">
        <v>976.71</v>
      </c>
      <c r="N3184" t="s">
        <v>4484</v>
      </c>
      <c r="S3184" t="s">
        <v>4485</v>
      </c>
      <c r="T3184" t="s">
        <v>34218</v>
      </c>
      <c r="W3184" t="s">
        <v>34219</v>
      </c>
      <c r="X3184" t="s">
        <v>34220</v>
      </c>
    </row>
    <row r="3185" spans="1:99" x14ac:dyDescent="0.2">
      <c r="A3185" s="21" t="s">
        <v>34221</v>
      </c>
      <c r="B3185" t="s">
        <v>34222</v>
      </c>
      <c r="C3185" s="16">
        <v>39814</v>
      </c>
      <c r="D3185" t="s">
        <v>4501</v>
      </c>
      <c r="G3185" t="s">
        <v>34223</v>
      </c>
      <c r="H3185" t="s">
        <v>4503</v>
      </c>
      <c r="J3185" t="s">
        <v>73</v>
      </c>
      <c r="K3185" t="s">
        <v>5586</v>
      </c>
      <c r="L3185" t="s">
        <v>34224</v>
      </c>
      <c r="M3185">
        <v>980.41</v>
      </c>
      <c r="N3185" t="s">
        <v>6289</v>
      </c>
      <c r="Q3185" s="16">
        <v>42457</v>
      </c>
      <c r="R3185" t="s">
        <v>4476</v>
      </c>
      <c r="S3185" t="s">
        <v>4485</v>
      </c>
      <c r="T3185" t="s">
        <v>34225</v>
      </c>
      <c r="U3185" t="s">
        <v>34226</v>
      </c>
      <c r="W3185" t="s">
        <v>34227</v>
      </c>
      <c r="Y3185">
        <v>34636436494</v>
      </c>
      <c r="AO3185" s="18">
        <v>44470</v>
      </c>
      <c r="CN3185" t="s">
        <v>4530</v>
      </c>
      <c r="CP3185" t="s">
        <v>4555</v>
      </c>
    </row>
    <row r="3186" spans="1:99" x14ac:dyDescent="0.2">
      <c r="A3186" s="21" t="s">
        <v>34228</v>
      </c>
      <c r="B3186" t="s">
        <v>34229</v>
      </c>
      <c r="C3186" s="16">
        <v>41611</v>
      </c>
      <c r="D3186" t="s">
        <v>4476</v>
      </c>
      <c r="H3186" t="s">
        <v>4503</v>
      </c>
      <c r="J3186" t="s">
        <v>5917</v>
      </c>
      <c r="K3186" t="s">
        <v>4506</v>
      </c>
      <c r="L3186" t="s">
        <v>34230</v>
      </c>
      <c r="M3186">
        <v>982.85</v>
      </c>
      <c r="N3186" t="s">
        <v>4484</v>
      </c>
      <c r="S3186" t="s">
        <v>4485</v>
      </c>
      <c r="Y3186">
        <v>2071187570</v>
      </c>
      <c r="AM3186">
        <v>2</v>
      </c>
      <c r="AN3186" t="s">
        <v>7902</v>
      </c>
      <c r="AO3186" s="18">
        <v>44470</v>
      </c>
      <c r="CP3186" t="s">
        <v>4555</v>
      </c>
    </row>
    <row r="3187" spans="1:99" x14ac:dyDescent="0.2">
      <c r="A3187" s="21" t="s">
        <v>34231</v>
      </c>
      <c r="B3187" t="s">
        <v>34232</v>
      </c>
      <c r="C3187" s="16">
        <v>41922</v>
      </c>
      <c r="D3187" t="s">
        <v>4476</v>
      </c>
      <c r="F3187" t="s">
        <v>53</v>
      </c>
      <c r="G3187" t="s">
        <v>34233</v>
      </c>
      <c r="H3187" t="s">
        <v>4503</v>
      </c>
      <c r="J3187" t="s">
        <v>3597</v>
      </c>
      <c r="K3187" t="s">
        <v>34234</v>
      </c>
      <c r="L3187" t="s">
        <v>34235</v>
      </c>
      <c r="M3187">
        <v>996.46699999999998</v>
      </c>
      <c r="N3187" t="s">
        <v>4484</v>
      </c>
      <c r="S3187" t="s">
        <v>4485</v>
      </c>
      <c r="T3187" t="s">
        <v>34236</v>
      </c>
      <c r="U3187" t="s">
        <v>34237</v>
      </c>
      <c r="V3187" t="s">
        <v>34238</v>
      </c>
      <c r="Z3187">
        <v>2</v>
      </c>
      <c r="AM3187">
        <v>2</v>
      </c>
      <c r="AN3187" t="s">
        <v>34239</v>
      </c>
      <c r="AO3187" s="18">
        <v>44470</v>
      </c>
      <c r="CN3187" t="s">
        <v>4530</v>
      </c>
      <c r="CP3187" t="s">
        <v>4848</v>
      </c>
    </row>
    <row r="3188" spans="1:99" x14ac:dyDescent="0.2">
      <c r="A3188" s="21" t="s">
        <v>34240</v>
      </c>
      <c r="B3188" t="s">
        <v>34241</v>
      </c>
      <c r="C3188" s="16">
        <v>43252</v>
      </c>
      <c r="D3188" t="s">
        <v>4546</v>
      </c>
      <c r="H3188" t="s">
        <v>4503</v>
      </c>
      <c r="J3188" t="s">
        <v>34242</v>
      </c>
      <c r="K3188" t="s">
        <v>4482</v>
      </c>
      <c r="L3188" t="s">
        <v>34243</v>
      </c>
      <c r="M3188">
        <v>998.03899999999999</v>
      </c>
      <c r="N3188" t="s">
        <v>6289</v>
      </c>
      <c r="R3188" t="s">
        <v>6290</v>
      </c>
      <c r="S3188" t="s">
        <v>4485</v>
      </c>
      <c r="T3188" t="s">
        <v>34244</v>
      </c>
      <c r="W3188" t="s">
        <v>34245</v>
      </c>
      <c r="X3188" t="s">
        <v>34246</v>
      </c>
      <c r="AM3188">
        <v>1</v>
      </c>
      <c r="AN3188" t="s">
        <v>34247</v>
      </c>
      <c r="AO3188" s="18">
        <v>44470</v>
      </c>
      <c r="CN3188" t="s">
        <v>4530</v>
      </c>
      <c r="CP3188" t="s">
        <v>26530</v>
      </c>
    </row>
    <row r="3189" spans="1:99" x14ac:dyDescent="0.2">
      <c r="A3189" s="21" t="s">
        <v>34248</v>
      </c>
      <c r="B3189" t="s">
        <v>34249</v>
      </c>
      <c r="C3189" s="16">
        <v>40308</v>
      </c>
      <c r="D3189" t="s">
        <v>4476</v>
      </c>
      <c r="G3189" t="s">
        <v>34250</v>
      </c>
      <c r="H3189" t="s">
        <v>4503</v>
      </c>
      <c r="J3189" t="s">
        <v>34251</v>
      </c>
      <c r="K3189" t="s">
        <v>4506</v>
      </c>
      <c r="L3189" t="s">
        <v>34252</v>
      </c>
      <c r="M3189" t="s">
        <v>34253</v>
      </c>
      <c r="N3189" t="s">
        <v>6289</v>
      </c>
      <c r="Q3189" s="16">
        <v>42370</v>
      </c>
      <c r="R3189" t="s">
        <v>4501</v>
      </c>
      <c r="S3189" t="s">
        <v>4485</v>
      </c>
      <c r="T3189" t="s">
        <v>34254</v>
      </c>
      <c r="W3189" t="s">
        <v>34255</v>
      </c>
      <c r="X3189" t="s">
        <v>34256</v>
      </c>
      <c r="Y3189">
        <v>1447710122280</v>
      </c>
      <c r="AM3189">
        <v>1</v>
      </c>
      <c r="AN3189" t="s">
        <v>34257</v>
      </c>
      <c r="AO3189" s="18">
        <v>44470</v>
      </c>
      <c r="CP3189" t="s">
        <v>9540</v>
      </c>
    </row>
    <row r="3190" spans="1:99" x14ac:dyDescent="0.2">
      <c r="A3190" s="21" t="s">
        <v>34258</v>
      </c>
      <c r="B3190" t="s">
        <v>34259</v>
      </c>
      <c r="C3190" s="16">
        <v>40988</v>
      </c>
      <c r="D3190" t="s">
        <v>4476</v>
      </c>
      <c r="G3190" t="s">
        <v>34260</v>
      </c>
      <c r="H3190" t="s">
        <v>4503</v>
      </c>
      <c r="J3190" t="s">
        <v>34261</v>
      </c>
      <c r="K3190" t="s">
        <v>11387</v>
      </c>
      <c r="L3190" t="s">
        <v>34262</v>
      </c>
      <c r="M3190" t="s">
        <v>34263</v>
      </c>
      <c r="N3190" t="s">
        <v>6289</v>
      </c>
      <c r="Q3190" s="16">
        <v>41690</v>
      </c>
      <c r="R3190" t="s">
        <v>4476</v>
      </c>
      <c r="S3190" t="s">
        <v>4485</v>
      </c>
      <c r="T3190" t="s">
        <v>34264</v>
      </c>
      <c r="U3190" t="s">
        <v>34265</v>
      </c>
      <c r="X3190" t="s">
        <v>34266</v>
      </c>
      <c r="Y3190">
        <v>40021330033</v>
      </c>
      <c r="AM3190">
        <v>2</v>
      </c>
      <c r="AN3190" t="s">
        <v>34267</v>
      </c>
      <c r="AO3190" s="18">
        <v>44470</v>
      </c>
      <c r="CN3190" t="s">
        <v>4530</v>
      </c>
      <c r="CP3190" t="s">
        <v>5364</v>
      </c>
      <c r="CU3190">
        <v>6</v>
      </c>
    </row>
    <row r="3191" spans="1:99" x14ac:dyDescent="0.2">
      <c r="A3191" s="21" t="s">
        <v>34268</v>
      </c>
      <c r="B3191" t="s">
        <v>34269</v>
      </c>
      <c r="C3191" s="16">
        <v>28491</v>
      </c>
      <c r="D3191" t="s">
        <v>4501</v>
      </c>
      <c r="F3191" t="s">
        <v>53</v>
      </c>
      <c r="H3191" t="s">
        <v>4503</v>
      </c>
      <c r="J3191" t="s">
        <v>3095</v>
      </c>
      <c r="K3191" t="s">
        <v>34270</v>
      </c>
      <c r="L3191" t="s">
        <v>34271</v>
      </c>
      <c r="M3191" t="s">
        <v>34272</v>
      </c>
      <c r="N3191" t="s">
        <v>4484</v>
      </c>
      <c r="S3191" t="s">
        <v>4485</v>
      </c>
      <c r="T3191" t="s">
        <v>34273</v>
      </c>
      <c r="X3191" t="s">
        <v>34274</v>
      </c>
      <c r="Y3191" t="s">
        <v>34275</v>
      </c>
      <c r="AO3191" s="18">
        <v>44470</v>
      </c>
      <c r="CJ3191">
        <v>28044</v>
      </c>
      <c r="CK3191" t="s">
        <v>39</v>
      </c>
      <c r="CL3191">
        <v>28044</v>
      </c>
      <c r="CP3191" t="s">
        <v>4555</v>
      </c>
    </row>
    <row r="3192" spans="1:99" x14ac:dyDescent="0.2">
      <c r="A3192" s="21" t="s">
        <v>34276</v>
      </c>
      <c r="B3192" t="s">
        <v>34277</v>
      </c>
      <c r="C3192" s="16">
        <v>42370</v>
      </c>
      <c r="D3192" t="s">
        <v>4501</v>
      </c>
      <c r="G3192" t="s">
        <v>34278</v>
      </c>
      <c r="H3192" t="s">
        <v>4503</v>
      </c>
      <c r="J3192" t="s">
        <v>34279</v>
      </c>
      <c r="K3192" t="s">
        <v>34280</v>
      </c>
      <c r="L3192" t="s">
        <v>34281</v>
      </c>
      <c r="M3192" t="s">
        <v>34282</v>
      </c>
      <c r="N3192" t="s">
        <v>4484</v>
      </c>
      <c r="S3192" t="s">
        <v>4485</v>
      </c>
      <c r="T3192" t="s">
        <v>34283</v>
      </c>
      <c r="U3192" t="s">
        <v>34284</v>
      </c>
      <c r="V3192" t="s">
        <v>34285</v>
      </c>
      <c r="W3192" t="s">
        <v>34286</v>
      </c>
      <c r="X3192" t="s">
        <v>34287</v>
      </c>
      <c r="AA3192" t="s">
        <v>4776</v>
      </c>
      <c r="AO3192" s="18">
        <v>44470</v>
      </c>
      <c r="CN3192" t="s">
        <v>4530</v>
      </c>
      <c r="CP3192" t="s">
        <v>5139</v>
      </c>
    </row>
    <row r="3193" spans="1:99" x14ac:dyDescent="0.2">
      <c r="A3193" s="21" t="s">
        <v>34288</v>
      </c>
      <c r="B3193" t="s">
        <v>34289</v>
      </c>
      <c r="C3193" s="16">
        <v>41852</v>
      </c>
      <c r="D3193" t="s">
        <v>4476</v>
      </c>
      <c r="F3193" t="s">
        <v>53</v>
      </c>
      <c r="H3193" t="s">
        <v>4503</v>
      </c>
      <c r="J3193" t="s">
        <v>135</v>
      </c>
      <c r="K3193" t="s">
        <v>34290</v>
      </c>
      <c r="L3193" t="s">
        <v>34291</v>
      </c>
      <c r="M3193" t="s">
        <v>34292</v>
      </c>
      <c r="N3193" t="s">
        <v>4484</v>
      </c>
      <c r="S3193" t="s">
        <v>4485</v>
      </c>
      <c r="T3193" t="s">
        <v>34293</v>
      </c>
      <c r="U3193" t="s">
        <v>34294</v>
      </c>
      <c r="V3193" t="s">
        <v>34295</v>
      </c>
      <c r="X3193" t="s">
        <v>34296</v>
      </c>
      <c r="Y3193" t="s">
        <v>34297</v>
      </c>
      <c r="AM3193">
        <v>2</v>
      </c>
      <c r="AN3193" t="s">
        <v>34298</v>
      </c>
      <c r="AO3193" s="18">
        <v>44470</v>
      </c>
      <c r="CN3193" t="s">
        <v>4530</v>
      </c>
      <c r="CP3193" t="s">
        <v>4555</v>
      </c>
      <c r="CU3193">
        <v>6</v>
      </c>
    </row>
    <row r="3194" spans="1:99" x14ac:dyDescent="0.2">
      <c r="A3194" s="21" t="s">
        <v>34299</v>
      </c>
      <c r="B3194" t="s">
        <v>34300</v>
      </c>
      <c r="C3194" s="16">
        <v>41675</v>
      </c>
      <c r="D3194" t="s">
        <v>4476</v>
      </c>
      <c r="G3194" t="s">
        <v>34301</v>
      </c>
      <c r="H3194" t="s">
        <v>4503</v>
      </c>
      <c r="J3194" t="s">
        <v>135</v>
      </c>
      <c r="K3194" t="s">
        <v>4506</v>
      </c>
      <c r="L3194" t="s">
        <v>34302</v>
      </c>
      <c r="M3194" t="s">
        <v>34303</v>
      </c>
      <c r="N3194" t="s">
        <v>6289</v>
      </c>
      <c r="Q3194" s="16">
        <v>42056</v>
      </c>
      <c r="R3194" t="s">
        <v>4476</v>
      </c>
      <c r="S3194" t="s">
        <v>4485</v>
      </c>
      <c r="T3194" t="s">
        <v>34304</v>
      </c>
      <c r="U3194" t="s">
        <v>34305</v>
      </c>
      <c r="V3194" t="s">
        <v>34306</v>
      </c>
      <c r="X3194" t="s">
        <v>34307</v>
      </c>
      <c r="Y3194" t="s">
        <v>34308</v>
      </c>
      <c r="Z3194">
        <v>1</v>
      </c>
      <c r="AM3194">
        <v>2</v>
      </c>
      <c r="AN3194" t="s">
        <v>34309</v>
      </c>
      <c r="AO3194" s="18">
        <v>44470</v>
      </c>
      <c r="CP3194" t="s">
        <v>4555</v>
      </c>
    </row>
    <row r="3195" spans="1:99" x14ac:dyDescent="0.2">
      <c r="A3195" s="21" t="s">
        <v>34310</v>
      </c>
      <c r="B3195" t="s">
        <v>34311</v>
      </c>
      <c r="C3195" s="16">
        <v>40983</v>
      </c>
      <c r="D3195" t="s">
        <v>4476</v>
      </c>
      <c r="F3195" t="s">
        <v>53</v>
      </c>
      <c r="G3195" t="s">
        <v>34312</v>
      </c>
      <c r="H3195" t="s">
        <v>4503</v>
      </c>
      <c r="J3195" t="s">
        <v>73</v>
      </c>
      <c r="K3195" t="s">
        <v>4482</v>
      </c>
      <c r="L3195" t="s">
        <v>34313</v>
      </c>
      <c r="M3195" t="s">
        <v>34314</v>
      </c>
      <c r="N3195" t="s">
        <v>4484</v>
      </c>
      <c r="S3195" t="s">
        <v>4485</v>
      </c>
      <c r="T3195" t="s">
        <v>34315</v>
      </c>
      <c r="AM3195">
        <v>1</v>
      </c>
      <c r="AN3195" t="s">
        <v>34316</v>
      </c>
      <c r="AO3195" s="18">
        <v>44470</v>
      </c>
      <c r="CN3195" t="s">
        <v>4530</v>
      </c>
      <c r="CP3195" t="s">
        <v>4555</v>
      </c>
    </row>
    <row r="3196" spans="1:99" x14ac:dyDescent="0.2">
      <c r="A3196" s="21" t="s">
        <v>34317</v>
      </c>
      <c r="B3196" t="s">
        <v>34318</v>
      </c>
      <c r="C3196" s="16">
        <v>42370</v>
      </c>
      <c r="D3196" t="s">
        <v>4476</v>
      </c>
      <c r="H3196" t="s">
        <v>4503</v>
      </c>
      <c r="J3196" t="s">
        <v>4256</v>
      </c>
      <c r="K3196" t="s">
        <v>34319</v>
      </c>
      <c r="L3196" t="s">
        <v>34320</v>
      </c>
      <c r="M3196" t="s">
        <v>34321</v>
      </c>
      <c r="N3196" t="s">
        <v>4484</v>
      </c>
      <c r="S3196" t="s">
        <v>4485</v>
      </c>
      <c r="T3196" t="s">
        <v>34322</v>
      </c>
      <c r="U3196" t="s">
        <v>34323</v>
      </c>
      <c r="V3196" t="s">
        <v>34324</v>
      </c>
      <c r="W3196" t="s">
        <v>34325</v>
      </c>
      <c r="X3196" t="s">
        <v>34326</v>
      </c>
      <c r="Y3196" t="s">
        <v>34327</v>
      </c>
      <c r="AO3196" s="18">
        <v>44470</v>
      </c>
      <c r="CN3196" t="s">
        <v>4530</v>
      </c>
      <c r="CP3196" t="s">
        <v>9632</v>
      </c>
    </row>
    <row r="3197" spans="1:99" x14ac:dyDescent="0.2">
      <c r="A3197" s="21" t="s">
        <v>34328</v>
      </c>
      <c r="B3197" t="s">
        <v>34329</v>
      </c>
      <c r="C3197" s="16">
        <v>42370</v>
      </c>
      <c r="D3197" t="s">
        <v>4476</v>
      </c>
      <c r="F3197" t="s">
        <v>53</v>
      </c>
      <c r="H3197" t="s">
        <v>4503</v>
      </c>
      <c r="J3197" t="s">
        <v>2702</v>
      </c>
      <c r="K3197" t="s">
        <v>4641</v>
      </c>
      <c r="L3197" t="s">
        <v>34330</v>
      </c>
      <c r="M3197" t="s">
        <v>34331</v>
      </c>
      <c r="N3197" t="s">
        <v>4484</v>
      </c>
      <c r="S3197" t="s">
        <v>4485</v>
      </c>
      <c r="T3197" t="s">
        <v>34332</v>
      </c>
      <c r="W3197" t="s">
        <v>34333</v>
      </c>
      <c r="X3197" t="s">
        <v>34334</v>
      </c>
      <c r="Y3197" t="s">
        <v>34335</v>
      </c>
      <c r="AO3197" s="18">
        <v>44470</v>
      </c>
      <c r="CN3197" t="s">
        <v>4647</v>
      </c>
      <c r="CP3197" t="s">
        <v>4848</v>
      </c>
    </row>
    <row r="3198" spans="1:99" x14ac:dyDescent="0.2">
      <c r="A3198" s="21" t="s">
        <v>34336</v>
      </c>
      <c r="B3198" t="s">
        <v>34337</v>
      </c>
      <c r="C3198" s="16">
        <v>40179</v>
      </c>
      <c r="D3198" t="s">
        <v>4501</v>
      </c>
      <c r="H3198" t="s">
        <v>4503</v>
      </c>
      <c r="J3198" t="s">
        <v>34338</v>
      </c>
      <c r="K3198" t="s">
        <v>4506</v>
      </c>
      <c r="L3198" t="s">
        <v>34339</v>
      </c>
      <c r="M3198" t="s">
        <v>34340</v>
      </c>
      <c r="N3198" t="s">
        <v>4484</v>
      </c>
      <c r="S3198" t="s">
        <v>4485</v>
      </c>
      <c r="T3198" t="s">
        <v>34341</v>
      </c>
      <c r="V3198" t="s">
        <v>34342</v>
      </c>
      <c r="X3198" t="s">
        <v>34343</v>
      </c>
      <c r="Y3198" t="s">
        <v>34344</v>
      </c>
      <c r="AM3198">
        <v>1</v>
      </c>
      <c r="AN3198" t="s">
        <v>34345</v>
      </c>
      <c r="AO3198" s="18">
        <v>44470</v>
      </c>
      <c r="CP3198" t="s">
        <v>5196</v>
      </c>
    </row>
    <row r="3199" spans="1:99" x14ac:dyDescent="0.2">
      <c r="A3199" s="21" t="s">
        <v>34346</v>
      </c>
      <c r="B3199" t="s">
        <v>34347</v>
      </c>
      <c r="C3199" s="16">
        <v>41275</v>
      </c>
      <c r="D3199" t="s">
        <v>4476</v>
      </c>
      <c r="G3199" t="s">
        <v>34348</v>
      </c>
      <c r="H3199" t="s">
        <v>4503</v>
      </c>
      <c r="J3199" t="s">
        <v>34349</v>
      </c>
      <c r="K3199" t="s">
        <v>12051</v>
      </c>
      <c r="L3199" t="s">
        <v>34348</v>
      </c>
      <c r="M3199" t="s">
        <v>34350</v>
      </c>
      <c r="N3199" t="s">
        <v>4484</v>
      </c>
      <c r="S3199" t="s">
        <v>4485</v>
      </c>
      <c r="T3199" t="s">
        <v>34351</v>
      </c>
      <c r="U3199" t="s">
        <v>34352</v>
      </c>
      <c r="V3199" t="s">
        <v>34353</v>
      </c>
      <c r="W3199" t="s">
        <v>34354</v>
      </c>
      <c r="X3199" t="s">
        <v>34355</v>
      </c>
      <c r="Y3199">
        <v>351918242132</v>
      </c>
      <c r="Z3199">
        <v>2</v>
      </c>
      <c r="AM3199">
        <v>3</v>
      </c>
      <c r="AN3199" t="s">
        <v>34356</v>
      </c>
      <c r="AO3199" s="18">
        <v>44470</v>
      </c>
      <c r="CN3199" t="s">
        <v>4530</v>
      </c>
      <c r="CP3199" t="s">
        <v>34357</v>
      </c>
      <c r="CU3199">
        <v>4</v>
      </c>
    </row>
    <row r="3200" spans="1:99" x14ac:dyDescent="0.2">
      <c r="A3200" s="21" t="s">
        <v>34358</v>
      </c>
      <c r="B3200" t="s">
        <v>34359</v>
      </c>
      <c r="C3200" s="16">
        <v>43101</v>
      </c>
      <c r="D3200" t="s">
        <v>4546</v>
      </c>
      <c r="G3200" t="s">
        <v>34360</v>
      </c>
      <c r="H3200" t="s">
        <v>4503</v>
      </c>
      <c r="J3200" t="s">
        <v>492</v>
      </c>
      <c r="K3200" t="s">
        <v>4506</v>
      </c>
      <c r="L3200" t="s">
        <v>34361</v>
      </c>
      <c r="M3200" t="s">
        <v>34362</v>
      </c>
      <c r="N3200" t="s">
        <v>4484</v>
      </c>
      <c r="S3200" t="s">
        <v>4485</v>
      </c>
      <c r="T3200" t="s">
        <v>34363</v>
      </c>
      <c r="V3200" t="s">
        <v>34364</v>
      </c>
      <c r="W3200" t="s">
        <v>34365</v>
      </c>
      <c r="AM3200">
        <v>2</v>
      </c>
      <c r="AN3200" t="s">
        <v>34366</v>
      </c>
      <c r="AO3200" s="18">
        <v>44470</v>
      </c>
      <c r="CP3200" t="s">
        <v>4555</v>
      </c>
    </row>
    <row r="3201" spans="1:99" x14ac:dyDescent="0.2">
      <c r="A3201" s="21" t="s">
        <v>34367</v>
      </c>
      <c r="B3201" t="s">
        <v>34368</v>
      </c>
      <c r="C3201" s="16">
        <v>42537</v>
      </c>
      <c r="D3201" t="s">
        <v>4476</v>
      </c>
      <c r="G3201" t="s">
        <v>34369</v>
      </c>
      <c r="H3201" t="s">
        <v>4503</v>
      </c>
      <c r="J3201" t="s">
        <v>34370</v>
      </c>
      <c r="K3201" t="s">
        <v>4506</v>
      </c>
      <c r="L3201" t="s">
        <v>34371</v>
      </c>
      <c r="M3201" t="s">
        <v>34372</v>
      </c>
      <c r="N3201" t="s">
        <v>4484</v>
      </c>
      <c r="S3201" t="s">
        <v>4485</v>
      </c>
      <c r="U3201" t="s">
        <v>34373</v>
      </c>
      <c r="V3201" t="s">
        <v>34374</v>
      </c>
      <c r="W3201" t="s">
        <v>34375</v>
      </c>
      <c r="X3201" t="s">
        <v>34376</v>
      </c>
      <c r="Y3201">
        <v>447897899145</v>
      </c>
      <c r="AM3201">
        <v>2</v>
      </c>
      <c r="AN3201" t="s">
        <v>34377</v>
      </c>
      <c r="AO3201" s="18">
        <v>44470</v>
      </c>
      <c r="CP3201" t="s">
        <v>34378</v>
      </c>
    </row>
    <row r="3202" spans="1:99" x14ac:dyDescent="0.2">
      <c r="A3202" s="21" t="s">
        <v>34379</v>
      </c>
      <c r="B3202" t="s">
        <v>34380</v>
      </c>
      <c r="C3202" s="16">
        <v>43191</v>
      </c>
      <c r="D3202" t="s">
        <v>4476</v>
      </c>
      <c r="H3202" t="s">
        <v>4503</v>
      </c>
      <c r="J3202" t="s">
        <v>16516</v>
      </c>
      <c r="K3202" t="s">
        <v>4828</v>
      </c>
      <c r="L3202" t="s">
        <v>34381</v>
      </c>
      <c r="M3202" t="s">
        <v>34382</v>
      </c>
      <c r="N3202" t="s">
        <v>4484</v>
      </c>
      <c r="S3202" t="s">
        <v>4485</v>
      </c>
      <c r="T3202" t="s">
        <v>34383</v>
      </c>
      <c r="U3202" t="s">
        <v>34384</v>
      </c>
      <c r="V3202" t="s">
        <v>34385</v>
      </c>
      <c r="W3202" t="s">
        <v>34386</v>
      </c>
      <c r="X3202" t="s">
        <v>34387</v>
      </c>
      <c r="Y3202">
        <f>91-8830779010</f>
        <v>-8830778919</v>
      </c>
      <c r="AM3202">
        <v>1</v>
      </c>
      <c r="AN3202" t="s">
        <v>34388</v>
      </c>
      <c r="AO3202" s="18">
        <v>44470</v>
      </c>
      <c r="CN3202" t="s">
        <v>4530</v>
      </c>
      <c r="CP3202" t="s">
        <v>6087</v>
      </c>
    </row>
    <row r="3203" spans="1:99" x14ac:dyDescent="0.2">
      <c r="A3203" s="21" t="s">
        <v>34389</v>
      </c>
      <c r="B3203" t="s">
        <v>34390</v>
      </c>
      <c r="C3203" s="16">
        <v>40544</v>
      </c>
      <c r="D3203" t="s">
        <v>4476</v>
      </c>
      <c r="H3203" t="s">
        <v>4503</v>
      </c>
      <c r="J3203" t="s">
        <v>1264</v>
      </c>
      <c r="K3203" t="s">
        <v>7045</v>
      </c>
      <c r="L3203" t="s">
        <v>34391</v>
      </c>
      <c r="M3203" t="s">
        <v>34392</v>
      </c>
      <c r="N3203" t="s">
        <v>4484</v>
      </c>
      <c r="S3203" t="s">
        <v>4485</v>
      </c>
      <c r="T3203" t="s">
        <v>34393</v>
      </c>
      <c r="AO3203" s="18">
        <v>44470</v>
      </c>
      <c r="CN3203" t="s">
        <v>4530</v>
      </c>
      <c r="CP3203" t="s">
        <v>4739</v>
      </c>
    </row>
    <row r="3204" spans="1:99" x14ac:dyDescent="0.2">
      <c r="A3204" s="21" t="s">
        <v>34394</v>
      </c>
      <c r="B3204" t="s">
        <v>34395</v>
      </c>
      <c r="C3204" s="16">
        <v>41618</v>
      </c>
      <c r="D3204" t="s">
        <v>4476</v>
      </c>
      <c r="F3204" t="s">
        <v>53</v>
      </c>
      <c r="H3204" t="s">
        <v>4503</v>
      </c>
      <c r="J3204" t="s">
        <v>57</v>
      </c>
      <c r="K3204" t="s">
        <v>8302</v>
      </c>
      <c r="L3204" t="s">
        <v>34396</v>
      </c>
      <c r="M3204" t="s">
        <v>34397</v>
      </c>
      <c r="N3204" t="s">
        <v>4484</v>
      </c>
      <c r="S3204" t="s">
        <v>4485</v>
      </c>
      <c r="T3204" t="s">
        <v>34398</v>
      </c>
      <c r="U3204" t="s">
        <v>34399</v>
      </c>
      <c r="V3204" t="s">
        <v>34400</v>
      </c>
      <c r="X3204" t="s">
        <v>34401</v>
      </c>
      <c r="AO3204" s="18">
        <v>44470</v>
      </c>
      <c r="CP3204" t="s">
        <v>4555</v>
      </c>
      <c r="CU3204">
        <v>12</v>
      </c>
    </row>
    <row r="3205" spans="1:99" x14ac:dyDescent="0.2">
      <c r="A3205" s="21" t="s">
        <v>34402</v>
      </c>
      <c r="B3205" t="s">
        <v>34403</v>
      </c>
      <c r="C3205" s="16">
        <v>39504</v>
      </c>
      <c r="D3205" t="s">
        <v>4476</v>
      </c>
      <c r="F3205" t="s">
        <v>53</v>
      </c>
      <c r="G3205" t="s">
        <v>34404</v>
      </c>
      <c r="H3205" t="s">
        <v>4503</v>
      </c>
      <c r="J3205" t="s">
        <v>34405</v>
      </c>
      <c r="K3205" t="s">
        <v>4808</v>
      </c>
      <c r="L3205" t="s">
        <v>34406</v>
      </c>
      <c r="M3205" t="s">
        <v>34407</v>
      </c>
      <c r="N3205" t="s">
        <v>4484</v>
      </c>
      <c r="S3205" t="s">
        <v>4485</v>
      </c>
      <c r="T3205" t="s">
        <v>34408</v>
      </c>
      <c r="U3205" t="s">
        <v>34409</v>
      </c>
      <c r="V3205" t="s">
        <v>34410</v>
      </c>
      <c r="X3205" t="s">
        <v>34411</v>
      </c>
      <c r="AO3205" s="18">
        <v>44470</v>
      </c>
      <c r="CP3205" t="s">
        <v>34412</v>
      </c>
    </row>
    <row r="3206" spans="1:99" x14ac:dyDescent="0.2">
      <c r="A3206" s="21" t="s">
        <v>34413</v>
      </c>
      <c r="B3206" t="s">
        <v>34414</v>
      </c>
      <c r="C3206" s="16">
        <v>42005</v>
      </c>
      <c r="D3206" t="s">
        <v>4476</v>
      </c>
      <c r="F3206" t="s">
        <v>77</v>
      </c>
      <c r="H3206" t="s">
        <v>4503</v>
      </c>
      <c r="J3206" t="s">
        <v>3126</v>
      </c>
      <c r="K3206" t="s">
        <v>4896</v>
      </c>
      <c r="L3206" t="s">
        <v>34415</v>
      </c>
      <c r="M3206" t="s">
        <v>34416</v>
      </c>
      <c r="N3206" t="s">
        <v>4484</v>
      </c>
      <c r="S3206" t="s">
        <v>4485</v>
      </c>
      <c r="T3206" t="s">
        <v>34417</v>
      </c>
      <c r="U3206" t="s">
        <v>34418</v>
      </c>
      <c r="V3206" t="s">
        <v>34419</v>
      </c>
      <c r="W3206" t="s">
        <v>34420</v>
      </c>
      <c r="X3206" t="s">
        <v>34421</v>
      </c>
      <c r="Y3206" t="s">
        <v>34422</v>
      </c>
      <c r="AM3206">
        <v>1</v>
      </c>
      <c r="AN3206" t="s">
        <v>34423</v>
      </c>
      <c r="AO3206" s="18">
        <v>44470</v>
      </c>
      <c r="CN3206" t="s">
        <v>4530</v>
      </c>
      <c r="CP3206" t="s">
        <v>6087</v>
      </c>
    </row>
    <row r="3207" spans="1:99" x14ac:dyDescent="0.2">
      <c r="A3207" s="21" t="s">
        <v>34424</v>
      </c>
      <c r="B3207" t="s">
        <v>34425</v>
      </c>
      <c r="C3207" s="16">
        <v>37257</v>
      </c>
      <c r="D3207" t="s">
        <v>4501</v>
      </c>
      <c r="F3207" t="s">
        <v>77</v>
      </c>
      <c r="G3207" t="s">
        <v>34426</v>
      </c>
      <c r="H3207" t="s">
        <v>4503</v>
      </c>
      <c r="J3207" t="s">
        <v>34427</v>
      </c>
      <c r="K3207" t="s">
        <v>5500</v>
      </c>
      <c r="L3207" t="s">
        <v>34428</v>
      </c>
      <c r="M3207" t="s">
        <v>34429</v>
      </c>
      <c r="N3207" t="s">
        <v>4484</v>
      </c>
      <c r="S3207" t="s">
        <v>4485</v>
      </c>
      <c r="T3207" t="s">
        <v>34430</v>
      </c>
      <c r="U3207" t="s">
        <v>34431</v>
      </c>
      <c r="V3207" t="s">
        <v>34432</v>
      </c>
      <c r="W3207" t="s">
        <v>34433</v>
      </c>
      <c r="X3207" t="s">
        <v>34434</v>
      </c>
      <c r="Y3207" t="s">
        <v>34435</v>
      </c>
      <c r="AM3207">
        <v>1</v>
      </c>
      <c r="AN3207" t="s">
        <v>34436</v>
      </c>
      <c r="AO3207" s="18">
        <v>44470</v>
      </c>
      <c r="CN3207" t="s">
        <v>4530</v>
      </c>
      <c r="CP3207" t="s">
        <v>6368</v>
      </c>
    </row>
    <row r="3208" spans="1:99" x14ac:dyDescent="0.2">
      <c r="A3208" s="21" t="s">
        <v>34437</v>
      </c>
      <c r="B3208" t="s">
        <v>34438</v>
      </c>
      <c r="F3208" t="s">
        <v>53</v>
      </c>
      <c r="H3208" t="s">
        <v>4503</v>
      </c>
      <c r="J3208" t="s">
        <v>1264</v>
      </c>
      <c r="K3208" t="s">
        <v>34439</v>
      </c>
      <c r="L3208" t="s">
        <v>34440</v>
      </c>
      <c r="M3208" t="s">
        <v>34441</v>
      </c>
      <c r="N3208" t="s">
        <v>4484</v>
      </c>
      <c r="S3208" t="s">
        <v>4485</v>
      </c>
      <c r="T3208" t="s">
        <v>34442</v>
      </c>
      <c r="X3208" t="s">
        <v>34443</v>
      </c>
      <c r="AO3208" s="18">
        <v>44470</v>
      </c>
      <c r="CP3208" t="s">
        <v>4739</v>
      </c>
    </row>
    <row r="3209" spans="1:99" x14ac:dyDescent="0.2">
      <c r="A3209" s="21" t="s">
        <v>34444</v>
      </c>
      <c r="B3209" t="s">
        <v>34445</v>
      </c>
      <c r="C3209" s="16">
        <v>42005</v>
      </c>
      <c r="D3209" t="s">
        <v>4501</v>
      </c>
      <c r="F3209" t="s">
        <v>53</v>
      </c>
      <c r="H3209" t="s">
        <v>4503</v>
      </c>
      <c r="J3209" t="s">
        <v>73</v>
      </c>
      <c r="K3209" t="s">
        <v>5865</v>
      </c>
      <c r="L3209" t="s">
        <v>34446</v>
      </c>
      <c r="M3209" t="s">
        <v>34447</v>
      </c>
      <c r="N3209" t="s">
        <v>4484</v>
      </c>
      <c r="S3209" t="s">
        <v>4485</v>
      </c>
      <c r="T3209" t="s">
        <v>34448</v>
      </c>
      <c r="U3209" t="s">
        <v>34449</v>
      </c>
      <c r="AO3209" s="18">
        <v>44470</v>
      </c>
      <c r="CN3209" t="s">
        <v>5008</v>
      </c>
      <c r="CP3209" t="s">
        <v>4555</v>
      </c>
    </row>
    <row r="3210" spans="1:99" x14ac:dyDescent="0.2">
      <c r="A3210" s="21" t="s">
        <v>34450</v>
      </c>
      <c r="B3210" t="s">
        <v>34451</v>
      </c>
      <c r="C3210" s="16">
        <v>40909</v>
      </c>
      <c r="D3210" t="s">
        <v>4501</v>
      </c>
      <c r="F3210" t="s">
        <v>53</v>
      </c>
      <c r="G3210" t="s">
        <v>34452</v>
      </c>
      <c r="H3210" t="s">
        <v>4503</v>
      </c>
      <c r="J3210" t="s">
        <v>34453</v>
      </c>
      <c r="K3210" t="s">
        <v>25942</v>
      </c>
      <c r="L3210" t="s">
        <v>34454</v>
      </c>
      <c r="M3210" t="s">
        <v>34455</v>
      </c>
      <c r="N3210" t="s">
        <v>4484</v>
      </c>
      <c r="T3210" t="s">
        <v>34456</v>
      </c>
      <c r="U3210" t="s">
        <v>34457</v>
      </c>
      <c r="V3210" t="s">
        <v>34458</v>
      </c>
      <c r="W3210" t="s">
        <v>34459</v>
      </c>
      <c r="X3210" t="s">
        <v>34460</v>
      </c>
      <c r="AM3210">
        <v>3</v>
      </c>
      <c r="AN3210" t="s">
        <v>34461</v>
      </c>
      <c r="AO3210" s="18">
        <v>44470</v>
      </c>
      <c r="CN3210" t="s">
        <v>4530</v>
      </c>
      <c r="CP3210" t="s">
        <v>4581</v>
      </c>
    </row>
    <row r="3211" spans="1:99" x14ac:dyDescent="0.2">
      <c r="A3211" s="21" t="s">
        <v>34462</v>
      </c>
      <c r="B3211" t="s">
        <v>34463</v>
      </c>
      <c r="C3211" s="16">
        <v>41660</v>
      </c>
      <c r="D3211" t="s">
        <v>4476</v>
      </c>
      <c r="G3211" t="s">
        <v>34464</v>
      </c>
      <c r="H3211" t="s">
        <v>4503</v>
      </c>
      <c r="J3211" t="s">
        <v>34465</v>
      </c>
      <c r="K3211" t="s">
        <v>19391</v>
      </c>
      <c r="L3211" t="s">
        <v>34466</v>
      </c>
      <c r="M3211" t="s">
        <v>34467</v>
      </c>
      <c r="N3211" t="s">
        <v>6289</v>
      </c>
      <c r="Q3211" s="16">
        <v>42614</v>
      </c>
      <c r="R3211" t="s">
        <v>4546</v>
      </c>
      <c r="S3211" t="s">
        <v>4485</v>
      </c>
      <c r="T3211" t="s">
        <v>34468</v>
      </c>
      <c r="U3211" t="s">
        <v>34469</v>
      </c>
      <c r="V3211" t="s">
        <v>34470</v>
      </c>
      <c r="W3211" t="s">
        <v>34471</v>
      </c>
      <c r="X3211" t="s">
        <v>34472</v>
      </c>
      <c r="Y3211" t="s">
        <v>34473</v>
      </c>
      <c r="Z3211">
        <v>1</v>
      </c>
      <c r="AM3211">
        <v>1</v>
      </c>
      <c r="AN3211" t="s">
        <v>34474</v>
      </c>
      <c r="AO3211" s="18">
        <v>44470</v>
      </c>
      <c r="CN3211" t="s">
        <v>4647</v>
      </c>
      <c r="CP3211" t="s">
        <v>5529</v>
      </c>
    </row>
    <row r="3212" spans="1:99" x14ac:dyDescent="0.2">
      <c r="A3212" s="21" t="s">
        <v>34475</v>
      </c>
      <c r="B3212" t="s">
        <v>34476</v>
      </c>
      <c r="C3212" s="16">
        <v>43466</v>
      </c>
      <c r="D3212" t="s">
        <v>4501</v>
      </c>
      <c r="G3212" t="s">
        <v>34477</v>
      </c>
      <c r="H3212" t="s">
        <v>4503</v>
      </c>
      <c r="J3212" t="s">
        <v>34478</v>
      </c>
      <c r="K3212" t="s">
        <v>5586</v>
      </c>
      <c r="L3212" t="s">
        <v>34479</v>
      </c>
      <c r="M3212" t="s">
        <v>34480</v>
      </c>
      <c r="N3212" t="s">
        <v>4484</v>
      </c>
      <c r="S3212" t="s">
        <v>4485</v>
      </c>
      <c r="T3212" t="s">
        <v>34481</v>
      </c>
      <c r="V3212" t="s">
        <v>34482</v>
      </c>
      <c r="W3212" t="s">
        <v>34483</v>
      </c>
      <c r="X3212" t="s">
        <v>34484</v>
      </c>
      <c r="AM3212">
        <v>1</v>
      </c>
      <c r="AN3212" t="s">
        <v>34485</v>
      </c>
      <c r="AO3212" s="18">
        <v>44470</v>
      </c>
      <c r="CN3212" t="s">
        <v>4530</v>
      </c>
      <c r="CP3212" t="s">
        <v>24299</v>
      </c>
    </row>
    <row r="3213" spans="1:99" x14ac:dyDescent="0.2">
      <c r="A3213" s="21" t="s">
        <v>34486</v>
      </c>
      <c r="B3213" t="s">
        <v>34487</v>
      </c>
      <c r="C3213" s="16">
        <v>43466</v>
      </c>
      <c r="D3213" t="s">
        <v>4501</v>
      </c>
      <c r="G3213" t="s">
        <v>34488</v>
      </c>
      <c r="H3213" t="s">
        <v>4503</v>
      </c>
      <c r="J3213" t="s">
        <v>34489</v>
      </c>
      <c r="K3213" t="s">
        <v>5500</v>
      </c>
      <c r="L3213" t="s">
        <v>34490</v>
      </c>
      <c r="M3213" t="s">
        <v>34491</v>
      </c>
      <c r="N3213" t="s">
        <v>4484</v>
      </c>
      <c r="S3213" t="s">
        <v>4485</v>
      </c>
      <c r="T3213" t="s">
        <v>34492</v>
      </c>
      <c r="W3213" t="s">
        <v>34493</v>
      </c>
      <c r="Y3213" t="s">
        <v>34494</v>
      </c>
      <c r="AO3213" s="18">
        <v>44470</v>
      </c>
      <c r="CN3213" t="s">
        <v>4530</v>
      </c>
      <c r="CP3213" t="s">
        <v>34495</v>
      </c>
    </row>
    <row r="3214" spans="1:99" x14ac:dyDescent="0.2">
      <c r="A3214" s="21" t="s">
        <v>34496</v>
      </c>
      <c r="B3214" t="s">
        <v>34497</v>
      </c>
      <c r="C3214" s="16">
        <v>41275</v>
      </c>
      <c r="D3214" t="s">
        <v>4501</v>
      </c>
      <c r="F3214" t="s">
        <v>53</v>
      </c>
      <c r="H3214" t="s">
        <v>4503</v>
      </c>
      <c r="J3214" t="s">
        <v>896</v>
      </c>
      <c r="K3214" t="s">
        <v>34498</v>
      </c>
      <c r="L3214" t="s">
        <v>34499</v>
      </c>
      <c r="M3214" t="s">
        <v>34500</v>
      </c>
      <c r="N3214" t="s">
        <v>4484</v>
      </c>
      <c r="S3214" t="s">
        <v>4485</v>
      </c>
      <c r="T3214" t="s">
        <v>34501</v>
      </c>
      <c r="U3214" t="s">
        <v>34502</v>
      </c>
      <c r="V3214" t="s">
        <v>34503</v>
      </c>
      <c r="W3214" t="s">
        <v>34504</v>
      </c>
      <c r="X3214" t="s">
        <v>34505</v>
      </c>
      <c r="Y3214" t="s">
        <v>34506</v>
      </c>
      <c r="AO3214" s="18">
        <v>44470</v>
      </c>
      <c r="CN3214" t="s">
        <v>4530</v>
      </c>
      <c r="CP3214" t="s">
        <v>4555</v>
      </c>
    </row>
    <row r="3215" spans="1:99" x14ac:dyDescent="0.2">
      <c r="A3215" s="21" t="s">
        <v>34507</v>
      </c>
      <c r="B3215" t="s">
        <v>34508</v>
      </c>
      <c r="C3215" s="16">
        <v>35065</v>
      </c>
      <c r="D3215" t="s">
        <v>4476</v>
      </c>
      <c r="F3215" t="s">
        <v>53</v>
      </c>
      <c r="H3215" t="s">
        <v>4503</v>
      </c>
      <c r="J3215" t="s">
        <v>34509</v>
      </c>
      <c r="K3215" t="s">
        <v>4896</v>
      </c>
      <c r="L3215" t="s">
        <v>34510</v>
      </c>
      <c r="M3215" t="s">
        <v>34511</v>
      </c>
      <c r="N3215" t="s">
        <v>4484</v>
      </c>
      <c r="S3215" t="s">
        <v>4485</v>
      </c>
      <c r="T3215" t="s">
        <v>34512</v>
      </c>
      <c r="V3215" t="s">
        <v>34513</v>
      </c>
      <c r="X3215" t="s">
        <v>34514</v>
      </c>
      <c r="Y3215" t="s">
        <v>34515</v>
      </c>
      <c r="AO3215" s="18">
        <v>44470</v>
      </c>
      <c r="CN3215" t="s">
        <v>4530</v>
      </c>
      <c r="CP3215" t="s">
        <v>5581</v>
      </c>
    </row>
    <row r="3216" spans="1:99" x14ac:dyDescent="0.2">
      <c r="A3216" s="21" t="s">
        <v>34516</v>
      </c>
      <c r="B3216" t="s">
        <v>34517</v>
      </c>
      <c r="C3216" s="16">
        <v>37257</v>
      </c>
      <c r="D3216" t="s">
        <v>4501</v>
      </c>
      <c r="H3216" t="s">
        <v>4503</v>
      </c>
      <c r="J3216" t="s">
        <v>34518</v>
      </c>
      <c r="K3216" t="s">
        <v>4587</v>
      </c>
      <c r="L3216" t="s">
        <v>34519</v>
      </c>
      <c r="M3216" t="s">
        <v>34520</v>
      </c>
      <c r="N3216" t="s">
        <v>6289</v>
      </c>
      <c r="R3216" t="s">
        <v>6290</v>
      </c>
      <c r="S3216" t="s">
        <v>4485</v>
      </c>
      <c r="T3216" t="s">
        <v>34521</v>
      </c>
      <c r="W3216" t="s">
        <v>34522</v>
      </c>
      <c r="X3216" t="s">
        <v>34523</v>
      </c>
      <c r="AB3216" t="s">
        <v>25456</v>
      </c>
      <c r="AC3216" t="s">
        <v>61</v>
      </c>
      <c r="AM3216">
        <v>1</v>
      </c>
      <c r="AN3216" t="s">
        <v>34524</v>
      </c>
      <c r="AO3216" s="18">
        <v>44470</v>
      </c>
      <c r="CN3216" t="s">
        <v>5008</v>
      </c>
      <c r="CP3216" t="s">
        <v>9353</v>
      </c>
    </row>
    <row r="3217" spans="1:99" x14ac:dyDescent="0.2">
      <c r="A3217" s="21" t="s">
        <v>34525</v>
      </c>
      <c r="B3217" t="s">
        <v>34526</v>
      </c>
      <c r="C3217" s="16">
        <v>41275</v>
      </c>
      <c r="D3217" t="s">
        <v>4501</v>
      </c>
      <c r="F3217" t="s">
        <v>77</v>
      </c>
      <c r="G3217" t="s">
        <v>34527</v>
      </c>
      <c r="H3217" t="s">
        <v>4503</v>
      </c>
      <c r="J3217" t="s">
        <v>34528</v>
      </c>
      <c r="K3217" t="s">
        <v>4506</v>
      </c>
      <c r="L3217" t="s">
        <v>34529</v>
      </c>
      <c r="M3217" t="s">
        <v>34530</v>
      </c>
      <c r="N3217" t="s">
        <v>4484</v>
      </c>
      <c r="S3217" t="s">
        <v>4485</v>
      </c>
      <c r="T3217" t="s">
        <v>34531</v>
      </c>
      <c r="U3217" t="s">
        <v>34532</v>
      </c>
      <c r="V3217" t="s">
        <v>34533</v>
      </c>
      <c r="X3217" t="s">
        <v>34534</v>
      </c>
      <c r="Z3217">
        <v>1</v>
      </c>
      <c r="AM3217">
        <v>1</v>
      </c>
      <c r="AN3217" t="s">
        <v>34535</v>
      </c>
      <c r="AO3217" s="18">
        <v>44470</v>
      </c>
      <c r="CP3217" t="s">
        <v>34536</v>
      </c>
      <c r="CU3217">
        <v>5</v>
      </c>
    </row>
    <row r="3218" spans="1:99" x14ac:dyDescent="0.2">
      <c r="A3218" s="21" t="s">
        <v>34537</v>
      </c>
      <c r="B3218" t="s">
        <v>34538</v>
      </c>
      <c r="C3218" s="16">
        <v>39681</v>
      </c>
      <c r="D3218" t="s">
        <v>4476</v>
      </c>
      <c r="G3218" t="s">
        <v>34539</v>
      </c>
      <c r="H3218" t="s">
        <v>4503</v>
      </c>
      <c r="J3218" t="s">
        <v>34540</v>
      </c>
      <c r="K3218" t="s">
        <v>4506</v>
      </c>
      <c r="L3218" t="s">
        <v>34541</v>
      </c>
      <c r="M3218" t="s">
        <v>34542</v>
      </c>
      <c r="N3218" t="s">
        <v>6289</v>
      </c>
      <c r="Q3218" s="16">
        <v>41274</v>
      </c>
      <c r="R3218" t="s">
        <v>4476</v>
      </c>
      <c r="S3218" t="s">
        <v>4485</v>
      </c>
      <c r="T3218" t="s">
        <v>34543</v>
      </c>
      <c r="U3218" t="s">
        <v>34544</v>
      </c>
      <c r="X3218" t="s">
        <v>34545</v>
      </c>
      <c r="Y3218" t="s">
        <v>34546</v>
      </c>
      <c r="Z3218">
        <v>1</v>
      </c>
      <c r="AO3218" s="18">
        <v>44470</v>
      </c>
      <c r="CP3218" t="s">
        <v>34547</v>
      </c>
      <c r="CU3218">
        <v>5</v>
      </c>
    </row>
    <row r="3219" spans="1:99" x14ac:dyDescent="0.2">
      <c r="A3219" s="21" t="s">
        <v>34548</v>
      </c>
      <c r="B3219" t="s">
        <v>34549</v>
      </c>
      <c r="C3219" s="16">
        <v>42370</v>
      </c>
      <c r="D3219" t="s">
        <v>4501</v>
      </c>
      <c r="G3219" t="s">
        <v>34550</v>
      </c>
      <c r="H3219" t="s">
        <v>4503</v>
      </c>
      <c r="J3219" t="s">
        <v>145</v>
      </c>
      <c r="K3219" t="s">
        <v>34551</v>
      </c>
      <c r="L3219" t="s">
        <v>34552</v>
      </c>
      <c r="M3219" t="s">
        <v>34553</v>
      </c>
      <c r="N3219" t="s">
        <v>4484</v>
      </c>
      <c r="S3219" t="s">
        <v>4485</v>
      </c>
      <c r="T3219" t="s">
        <v>34554</v>
      </c>
      <c r="AM3219">
        <v>1</v>
      </c>
      <c r="AN3219" t="s">
        <v>20378</v>
      </c>
      <c r="AO3219" s="18">
        <v>44470</v>
      </c>
      <c r="CP3219" t="s">
        <v>5045</v>
      </c>
    </row>
    <row r="3220" spans="1:99" x14ac:dyDescent="0.2">
      <c r="A3220" s="21" t="s">
        <v>34555</v>
      </c>
      <c r="B3220" t="s">
        <v>34556</v>
      </c>
      <c r="C3220" s="16">
        <v>42856</v>
      </c>
      <c r="D3220" t="s">
        <v>4476</v>
      </c>
      <c r="H3220" t="s">
        <v>4503</v>
      </c>
      <c r="J3220" t="s">
        <v>73</v>
      </c>
      <c r="K3220" t="s">
        <v>10017</v>
      </c>
      <c r="L3220" t="s">
        <v>34557</v>
      </c>
      <c r="M3220" t="s">
        <v>34558</v>
      </c>
      <c r="N3220" t="s">
        <v>4484</v>
      </c>
      <c r="S3220" t="s">
        <v>4485</v>
      </c>
      <c r="T3220" t="s">
        <v>34559</v>
      </c>
      <c r="U3220" t="s">
        <v>34560</v>
      </c>
      <c r="V3220" t="s">
        <v>34561</v>
      </c>
      <c r="W3220" t="s">
        <v>34562</v>
      </c>
      <c r="X3220" t="s">
        <v>34563</v>
      </c>
      <c r="Y3220">
        <v>447504538209</v>
      </c>
      <c r="AO3220" s="18">
        <v>44470</v>
      </c>
      <c r="CP3220" t="s">
        <v>4555</v>
      </c>
    </row>
    <row r="3221" spans="1:99" x14ac:dyDescent="0.2">
      <c r="A3221" s="21" t="s">
        <v>34564</v>
      </c>
      <c r="B3221" t="s">
        <v>34565</v>
      </c>
      <c r="C3221" s="16">
        <v>42736</v>
      </c>
      <c r="D3221" t="s">
        <v>4501</v>
      </c>
      <c r="H3221" t="s">
        <v>4503</v>
      </c>
      <c r="J3221" t="s">
        <v>17072</v>
      </c>
      <c r="K3221" t="s">
        <v>4506</v>
      </c>
      <c r="L3221" t="s">
        <v>34566</v>
      </c>
      <c r="M3221" t="s">
        <v>34567</v>
      </c>
      <c r="N3221" t="s">
        <v>4484</v>
      </c>
      <c r="S3221" t="s">
        <v>4485</v>
      </c>
      <c r="T3221" t="s">
        <v>34568</v>
      </c>
      <c r="W3221" t="s">
        <v>34569</v>
      </c>
      <c r="X3221" t="s">
        <v>34570</v>
      </c>
      <c r="Y3221" t="s">
        <v>34571</v>
      </c>
      <c r="AM3221">
        <v>1</v>
      </c>
      <c r="AN3221" t="s">
        <v>34572</v>
      </c>
      <c r="AO3221" s="18">
        <v>44470</v>
      </c>
      <c r="CP3221" t="s">
        <v>6087</v>
      </c>
    </row>
    <row r="3222" spans="1:99" x14ac:dyDescent="0.2">
      <c r="A3222" s="21" t="s">
        <v>34573</v>
      </c>
      <c r="B3222" t="s">
        <v>34574</v>
      </c>
      <c r="F3222" t="s">
        <v>1347</v>
      </c>
      <c r="H3222" t="s">
        <v>4503</v>
      </c>
      <c r="J3222" t="s">
        <v>5419</v>
      </c>
      <c r="K3222" t="s">
        <v>6538</v>
      </c>
      <c r="L3222" t="s">
        <v>34575</v>
      </c>
      <c r="M3222" t="s">
        <v>34576</v>
      </c>
      <c r="N3222" t="s">
        <v>4484</v>
      </c>
      <c r="S3222" t="s">
        <v>4485</v>
      </c>
      <c r="AB3222" t="s">
        <v>5882</v>
      </c>
      <c r="AC3222" t="s">
        <v>34577</v>
      </c>
      <c r="AD3222">
        <v>1</v>
      </c>
      <c r="AE3222">
        <v>1</v>
      </c>
      <c r="AO3222" s="18">
        <v>44470</v>
      </c>
      <c r="CN3222" t="s">
        <v>5008</v>
      </c>
      <c r="CP3222" t="s">
        <v>4716</v>
      </c>
    </row>
    <row r="3223" spans="1:99" x14ac:dyDescent="0.2">
      <c r="A3223" s="21" t="s">
        <v>34578</v>
      </c>
      <c r="B3223" t="s">
        <v>34579</v>
      </c>
      <c r="C3223" s="16">
        <v>42736</v>
      </c>
      <c r="D3223" t="s">
        <v>4501</v>
      </c>
      <c r="F3223" t="s">
        <v>53</v>
      </c>
      <c r="H3223" t="s">
        <v>4503</v>
      </c>
      <c r="J3223" t="s">
        <v>73</v>
      </c>
      <c r="K3223" t="s">
        <v>5600</v>
      </c>
      <c r="L3223" t="s">
        <v>34580</v>
      </c>
      <c r="M3223" t="s">
        <v>34581</v>
      </c>
      <c r="N3223" t="s">
        <v>4484</v>
      </c>
      <c r="S3223" t="s">
        <v>4485</v>
      </c>
      <c r="T3223" t="s">
        <v>34582</v>
      </c>
      <c r="U3223" t="s">
        <v>34583</v>
      </c>
      <c r="V3223" t="s">
        <v>34584</v>
      </c>
      <c r="W3223" t="s">
        <v>34585</v>
      </c>
      <c r="X3223" t="s">
        <v>34586</v>
      </c>
      <c r="AM3223">
        <v>1</v>
      </c>
      <c r="AN3223" t="s">
        <v>34587</v>
      </c>
      <c r="AO3223" s="18">
        <v>44470</v>
      </c>
      <c r="CN3223" t="s">
        <v>4530</v>
      </c>
      <c r="CP3223" t="s">
        <v>4555</v>
      </c>
    </row>
    <row r="3224" spans="1:99" x14ac:dyDescent="0.2">
      <c r="A3224" s="21" t="s">
        <v>34588</v>
      </c>
      <c r="B3224" t="s">
        <v>34589</v>
      </c>
      <c r="C3224" s="16">
        <v>43446</v>
      </c>
      <c r="D3224" t="s">
        <v>4476</v>
      </c>
      <c r="G3224" t="s">
        <v>34590</v>
      </c>
      <c r="H3224" t="s">
        <v>4503</v>
      </c>
      <c r="J3224" t="s">
        <v>1942</v>
      </c>
      <c r="K3224" t="s">
        <v>5500</v>
      </c>
      <c r="L3224" t="s">
        <v>34591</v>
      </c>
      <c r="M3224" t="s">
        <v>34592</v>
      </c>
      <c r="N3224" t="s">
        <v>4484</v>
      </c>
      <c r="S3224" t="s">
        <v>4485</v>
      </c>
      <c r="U3224" t="s">
        <v>34593</v>
      </c>
      <c r="W3224" t="s">
        <v>34594</v>
      </c>
      <c r="Z3224">
        <v>2</v>
      </c>
      <c r="AM3224">
        <v>1</v>
      </c>
      <c r="AN3224" t="s">
        <v>34595</v>
      </c>
      <c r="AO3224" s="18">
        <v>44470</v>
      </c>
      <c r="CN3224" t="s">
        <v>4530</v>
      </c>
      <c r="CP3224" t="s">
        <v>4555</v>
      </c>
    </row>
    <row r="3225" spans="1:99" x14ac:dyDescent="0.2">
      <c r="A3225" s="21" t="s">
        <v>34596</v>
      </c>
      <c r="B3225" t="s">
        <v>34597</v>
      </c>
      <c r="C3225" s="16">
        <v>39814</v>
      </c>
      <c r="D3225" t="s">
        <v>4501</v>
      </c>
      <c r="F3225" t="s">
        <v>77</v>
      </c>
      <c r="H3225" t="s">
        <v>4503</v>
      </c>
      <c r="J3225" t="s">
        <v>28274</v>
      </c>
      <c r="K3225" t="s">
        <v>4482</v>
      </c>
      <c r="L3225" t="s">
        <v>34598</v>
      </c>
      <c r="M3225" t="s">
        <v>34599</v>
      </c>
      <c r="N3225" t="s">
        <v>4484</v>
      </c>
      <c r="S3225" t="s">
        <v>4485</v>
      </c>
      <c r="T3225" t="s">
        <v>34600</v>
      </c>
      <c r="U3225" t="s">
        <v>34601</v>
      </c>
      <c r="W3225" t="s">
        <v>34602</v>
      </c>
      <c r="X3225" t="s">
        <v>34603</v>
      </c>
      <c r="Y3225" t="s">
        <v>34604</v>
      </c>
      <c r="AO3225" s="18">
        <v>44470</v>
      </c>
      <c r="CN3225" t="s">
        <v>4530</v>
      </c>
      <c r="CP3225" t="s">
        <v>4664</v>
      </c>
    </row>
    <row r="3226" spans="1:99" x14ac:dyDescent="0.2">
      <c r="A3226" s="21" t="s">
        <v>34605</v>
      </c>
      <c r="B3226" t="s">
        <v>34606</v>
      </c>
      <c r="C3226" s="16">
        <v>42736</v>
      </c>
      <c r="D3226" t="s">
        <v>4501</v>
      </c>
      <c r="G3226" t="s">
        <v>34607</v>
      </c>
      <c r="H3226" t="s">
        <v>4503</v>
      </c>
      <c r="J3226" t="s">
        <v>1319</v>
      </c>
      <c r="K3226" t="s">
        <v>26191</v>
      </c>
      <c r="L3226" t="s">
        <v>34608</v>
      </c>
      <c r="M3226" t="s">
        <v>34609</v>
      </c>
      <c r="N3226" t="s">
        <v>4484</v>
      </c>
      <c r="S3226" t="s">
        <v>4485</v>
      </c>
      <c r="T3226" t="s">
        <v>34610</v>
      </c>
      <c r="U3226" t="s">
        <v>34611</v>
      </c>
      <c r="V3226" t="s">
        <v>34612</v>
      </c>
      <c r="W3226" t="s">
        <v>34613</v>
      </c>
      <c r="X3226" t="s">
        <v>34614</v>
      </c>
      <c r="AO3226" s="18">
        <v>44470</v>
      </c>
      <c r="CP3226" t="s">
        <v>8546</v>
      </c>
    </row>
    <row r="3227" spans="1:99" x14ac:dyDescent="0.2">
      <c r="A3227" s="21" t="s">
        <v>34615</v>
      </c>
      <c r="B3227" t="s">
        <v>34616</v>
      </c>
      <c r="F3227" t="s">
        <v>53</v>
      </c>
      <c r="G3227" t="s">
        <v>34617</v>
      </c>
      <c r="H3227" t="s">
        <v>4503</v>
      </c>
      <c r="J3227" t="s">
        <v>73</v>
      </c>
      <c r="K3227" t="s">
        <v>5301</v>
      </c>
      <c r="L3227" t="s">
        <v>34618</v>
      </c>
      <c r="M3227" t="s">
        <v>34619</v>
      </c>
      <c r="N3227" t="s">
        <v>4484</v>
      </c>
      <c r="S3227" t="s">
        <v>4485</v>
      </c>
      <c r="T3227" t="s">
        <v>34620</v>
      </c>
      <c r="W3227" t="s">
        <v>34621</v>
      </c>
      <c r="AO3227" s="18">
        <v>44470</v>
      </c>
      <c r="CN3227" t="s">
        <v>4530</v>
      </c>
      <c r="CP3227" t="s">
        <v>4555</v>
      </c>
      <c r="CU3227">
        <v>7</v>
      </c>
    </row>
    <row r="3228" spans="1:99" x14ac:dyDescent="0.2">
      <c r="A3228" s="21" t="s">
        <v>34622</v>
      </c>
      <c r="B3228" t="s">
        <v>34623</v>
      </c>
      <c r="C3228" s="16">
        <v>42005</v>
      </c>
      <c r="D3228" t="s">
        <v>4501</v>
      </c>
      <c r="F3228" t="s">
        <v>53</v>
      </c>
      <c r="H3228" t="s">
        <v>4503</v>
      </c>
      <c r="J3228" t="s">
        <v>300</v>
      </c>
      <c r="K3228" t="s">
        <v>29689</v>
      </c>
      <c r="L3228" t="s">
        <v>34624</v>
      </c>
      <c r="M3228" t="s">
        <v>34625</v>
      </c>
      <c r="N3228" t="s">
        <v>4484</v>
      </c>
      <c r="S3228" t="s">
        <v>4485</v>
      </c>
      <c r="T3228" t="s">
        <v>34626</v>
      </c>
      <c r="V3228" t="s">
        <v>34627</v>
      </c>
      <c r="W3228" t="s">
        <v>34628</v>
      </c>
      <c r="X3228" t="s">
        <v>34629</v>
      </c>
      <c r="Y3228" t="s">
        <v>34630</v>
      </c>
      <c r="AO3228" s="18">
        <v>44470</v>
      </c>
      <c r="CP3228" t="s">
        <v>4915</v>
      </c>
    </row>
    <row r="3229" spans="1:99" x14ac:dyDescent="0.2">
      <c r="A3229" s="21" t="s">
        <v>34631</v>
      </c>
      <c r="B3229" t="s">
        <v>34632</v>
      </c>
      <c r="C3229" s="16">
        <v>43021</v>
      </c>
      <c r="D3229" t="s">
        <v>4476</v>
      </c>
      <c r="H3229" t="s">
        <v>4503</v>
      </c>
      <c r="J3229" t="s">
        <v>34633</v>
      </c>
      <c r="K3229" t="s">
        <v>5500</v>
      </c>
      <c r="L3229" t="s">
        <v>34634</v>
      </c>
      <c r="M3229" t="s">
        <v>34635</v>
      </c>
      <c r="N3229" t="s">
        <v>4484</v>
      </c>
      <c r="S3229" t="s">
        <v>4485</v>
      </c>
      <c r="T3229" t="s">
        <v>34636</v>
      </c>
      <c r="U3229" t="s">
        <v>34637</v>
      </c>
      <c r="V3229" t="s">
        <v>34638</v>
      </c>
      <c r="W3229" t="s">
        <v>34639</v>
      </c>
      <c r="X3229" t="s">
        <v>34640</v>
      </c>
      <c r="AO3229" s="18">
        <v>44470</v>
      </c>
      <c r="CN3229" t="s">
        <v>4530</v>
      </c>
      <c r="CP3229" t="s">
        <v>4716</v>
      </c>
    </row>
    <row r="3230" spans="1:99" x14ac:dyDescent="0.2">
      <c r="A3230" s="21" t="s">
        <v>34641</v>
      </c>
      <c r="B3230" t="s">
        <v>34642</v>
      </c>
      <c r="C3230" s="16">
        <v>42860</v>
      </c>
      <c r="D3230" t="s">
        <v>4476</v>
      </c>
      <c r="G3230" t="s">
        <v>34643</v>
      </c>
      <c r="H3230" t="s">
        <v>4503</v>
      </c>
      <c r="J3230" t="s">
        <v>57</v>
      </c>
      <c r="K3230" t="s">
        <v>5500</v>
      </c>
      <c r="L3230" t="s">
        <v>34644</v>
      </c>
      <c r="M3230" t="s">
        <v>34645</v>
      </c>
      <c r="N3230" t="s">
        <v>6289</v>
      </c>
      <c r="R3230" t="s">
        <v>6290</v>
      </c>
      <c r="S3230" t="s">
        <v>4485</v>
      </c>
      <c r="X3230" t="s">
        <v>34646</v>
      </c>
      <c r="Y3230" t="s">
        <v>34647</v>
      </c>
      <c r="AM3230">
        <v>1</v>
      </c>
      <c r="AN3230" t="s">
        <v>34648</v>
      </c>
      <c r="AO3230" s="18">
        <v>44470</v>
      </c>
      <c r="CN3230" t="s">
        <v>4530</v>
      </c>
      <c r="CP3230" t="s">
        <v>4555</v>
      </c>
    </row>
    <row r="3231" spans="1:99" x14ac:dyDescent="0.2">
      <c r="A3231" s="21" t="s">
        <v>34649</v>
      </c>
      <c r="B3231" t="s">
        <v>34650</v>
      </c>
      <c r="G3231" t="s">
        <v>34651</v>
      </c>
      <c r="H3231" t="s">
        <v>4503</v>
      </c>
      <c r="J3231" t="s">
        <v>4323</v>
      </c>
      <c r="K3231" t="s">
        <v>11127</v>
      </c>
      <c r="L3231" t="s">
        <v>34652</v>
      </c>
      <c r="M3231" t="s">
        <v>34653</v>
      </c>
      <c r="N3231" t="s">
        <v>6289</v>
      </c>
      <c r="R3231" t="s">
        <v>6290</v>
      </c>
      <c r="S3231" t="s">
        <v>4485</v>
      </c>
      <c r="T3231" t="s">
        <v>34654</v>
      </c>
      <c r="W3231" t="s">
        <v>34655</v>
      </c>
      <c r="Y3231">
        <v>46406220090</v>
      </c>
      <c r="AO3231" s="18">
        <v>44470</v>
      </c>
      <c r="CN3231" t="s">
        <v>5008</v>
      </c>
      <c r="CP3231" t="s">
        <v>7876</v>
      </c>
    </row>
    <row r="3232" spans="1:99" x14ac:dyDescent="0.2">
      <c r="A3232" s="21" t="s">
        <v>34656</v>
      </c>
      <c r="B3232" t="s">
        <v>34657</v>
      </c>
      <c r="F3232" t="s">
        <v>53</v>
      </c>
      <c r="G3232" t="s">
        <v>34658</v>
      </c>
      <c r="H3232" t="s">
        <v>4503</v>
      </c>
      <c r="J3232" t="s">
        <v>1417</v>
      </c>
      <c r="K3232" t="s">
        <v>4506</v>
      </c>
      <c r="L3232" t="s">
        <v>34659</v>
      </c>
      <c r="M3232" t="s">
        <v>34660</v>
      </c>
      <c r="N3232" t="s">
        <v>4484</v>
      </c>
      <c r="S3232" t="s">
        <v>4485</v>
      </c>
      <c r="T3232" t="s">
        <v>34661</v>
      </c>
      <c r="U3232" t="s">
        <v>34662</v>
      </c>
      <c r="V3232" t="s">
        <v>34663</v>
      </c>
      <c r="W3232" t="s">
        <v>34664</v>
      </c>
      <c r="X3232" t="s">
        <v>34665</v>
      </c>
      <c r="Y3232" t="s">
        <v>34666</v>
      </c>
      <c r="AM3232">
        <v>1</v>
      </c>
      <c r="AN3232" t="s">
        <v>34667</v>
      </c>
      <c r="AO3232" s="18">
        <v>44470</v>
      </c>
      <c r="CP3232" t="s">
        <v>4555</v>
      </c>
      <c r="CU3232">
        <v>8</v>
      </c>
    </row>
    <row r="3233" spans="1:99" x14ac:dyDescent="0.2">
      <c r="A3233" s="21" t="s">
        <v>34668</v>
      </c>
      <c r="B3233" t="s">
        <v>34669</v>
      </c>
      <c r="C3233" s="16">
        <v>42948</v>
      </c>
      <c r="D3233" t="s">
        <v>4476</v>
      </c>
      <c r="G3233" t="s">
        <v>34670</v>
      </c>
      <c r="H3233" t="s">
        <v>4503</v>
      </c>
      <c r="J3233" t="s">
        <v>32932</v>
      </c>
      <c r="K3233" t="s">
        <v>34671</v>
      </c>
      <c r="L3233" t="s">
        <v>34672</v>
      </c>
      <c r="M3233" t="s">
        <v>34673</v>
      </c>
      <c r="N3233" t="s">
        <v>4484</v>
      </c>
      <c r="S3233" t="s">
        <v>4485</v>
      </c>
      <c r="T3233" t="s">
        <v>34674</v>
      </c>
      <c r="AO3233" s="18">
        <v>44470</v>
      </c>
      <c r="CN3233" t="s">
        <v>5008</v>
      </c>
      <c r="CP3233" t="s">
        <v>12621</v>
      </c>
    </row>
    <row r="3234" spans="1:99" x14ac:dyDescent="0.2">
      <c r="A3234" s="21" t="s">
        <v>34675</v>
      </c>
      <c r="B3234" t="s">
        <v>34676</v>
      </c>
      <c r="C3234" s="16">
        <v>42005</v>
      </c>
      <c r="D3234" t="s">
        <v>4501</v>
      </c>
      <c r="F3234" t="s">
        <v>53</v>
      </c>
      <c r="H3234" t="s">
        <v>4503</v>
      </c>
      <c r="J3234" t="s">
        <v>32932</v>
      </c>
      <c r="K3234" t="s">
        <v>4482</v>
      </c>
      <c r="L3234" t="s">
        <v>34677</v>
      </c>
      <c r="M3234" t="s">
        <v>34678</v>
      </c>
      <c r="N3234" t="s">
        <v>4484</v>
      </c>
      <c r="S3234" t="s">
        <v>4485</v>
      </c>
      <c r="T3234" t="s">
        <v>34679</v>
      </c>
      <c r="X3234" t="s">
        <v>34680</v>
      </c>
      <c r="AM3234">
        <v>1</v>
      </c>
      <c r="AN3234" t="s">
        <v>34681</v>
      </c>
      <c r="AO3234" s="18">
        <v>44470</v>
      </c>
      <c r="CN3234" t="s">
        <v>4530</v>
      </c>
      <c r="CP3234" t="s">
        <v>12621</v>
      </c>
    </row>
    <row r="3235" spans="1:99" x14ac:dyDescent="0.2">
      <c r="A3235" s="21" t="s">
        <v>34682</v>
      </c>
      <c r="B3235" t="s">
        <v>34683</v>
      </c>
      <c r="C3235" s="16">
        <v>42370</v>
      </c>
      <c r="D3235" t="s">
        <v>4501</v>
      </c>
      <c r="G3235" t="s">
        <v>34684</v>
      </c>
      <c r="H3235" t="s">
        <v>4503</v>
      </c>
      <c r="J3235" t="s">
        <v>174</v>
      </c>
      <c r="K3235" t="s">
        <v>5704</v>
      </c>
      <c r="L3235" t="s">
        <v>34685</v>
      </c>
      <c r="M3235" t="s">
        <v>34686</v>
      </c>
      <c r="N3235" t="s">
        <v>4484</v>
      </c>
      <c r="S3235" t="s">
        <v>4485</v>
      </c>
      <c r="T3235" t="s">
        <v>34687</v>
      </c>
      <c r="U3235" t="s">
        <v>34688</v>
      </c>
      <c r="W3235" t="s">
        <v>34689</v>
      </c>
      <c r="AM3235">
        <v>4</v>
      </c>
      <c r="AN3235" t="s">
        <v>34690</v>
      </c>
      <c r="AO3235" s="18">
        <v>44470</v>
      </c>
      <c r="CN3235" t="s">
        <v>4530</v>
      </c>
      <c r="CP3235" t="s">
        <v>4716</v>
      </c>
    </row>
    <row r="3236" spans="1:99" x14ac:dyDescent="0.2">
      <c r="A3236" s="21" t="s">
        <v>34691</v>
      </c>
      <c r="B3236" t="s">
        <v>34692</v>
      </c>
      <c r="C3236" s="16">
        <v>41640</v>
      </c>
      <c r="D3236" t="s">
        <v>4501</v>
      </c>
      <c r="F3236" t="s">
        <v>53</v>
      </c>
      <c r="H3236" t="s">
        <v>4503</v>
      </c>
      <c r="J3236" t="s">
        <v>11488</v>
      </c>
      <c r="K3236" t="s">
        <v>4506</v>
      </c>
      <c r="L3236" t="s">
        <v>34693</v>
      </c>
      <c r="M3236" t="s">
        <v>34694</v>
      </c>
      <c r="N3236" t="s">
        <v>4484</v>
      </c>
      <c r="S3236" t="s">
        <v>4485</v>
      </c>
      <c r="T3236" t="s">
        <v>34695</v>
      </c>
      <c r="U3236" t="s">
        <v>34696</v>
      </c>
      <c r="W3236" t="s">
        <v>34697</v>
      </c>
      <c r="AO3236" s="18">
        <v>44470</v>
      </c>
      <c r="CP3236" t="s">
        <v>11492</v>
      </c>
    </row>
    <row r="3237" spans="1:99" x14ac:dyDescent="0.2">
      <c r="A3237" s="21" t="s">
        <v>34698</v>
      </c>
      <c r="B3237" t="s">
        <v>34699</v>
      </c>
      <c r="C3237" s="16">
        <v>43009</v>
      </c>
      <c r="D3237" t="s">
        <v>4476</v>
      </c>
      <c r="F3237" t="s">
        <v>53</v>
      </c>
      <c r="H3237" t="s">
        <v>4503</v>
      </c>
      <c r="J3237" t="s">
        <v>34700</v>
      </c>
      <c r="K3237" t="s">
        <v>4945</v>
      </c>
      <c r="L3237" t="s">
        <v>34701</v>
      </c>
      <c r="M3237" t="s">
        <v>34702</v>
      </c>
      <c r="N3237" t="s">
        <v>4484</v>
      </c>
      <c r="S3237" t="s">
        <v>4485</v>
      </c>
      <c r="T3237" t="s">
        <v>34703</v>
      </c>
      <c r="U3237" t="s">
        <v>34704</v>
      </c>
      <c r="V3237" t="s">
        <v>34705</v>
      </c>
      <c r="W3237" t="s">
        <v>34706</v>
      </c>
      <c r="X3237" t="s">
        <v>34707</v>
      </c>
      <c r="AM3237">
        <v>1</v>
      </c>
      <c r="AN3237" t="s">
        <v>34708</v>
      </c>
      <c r="AO3237" s="18">
        <v>44470</v>
      </c>
      <c r="CN3237" t="s">
        <v>4530</v>
      </c>
      <c r="CP3237" t="s">
        <v>34709</v>
      </c>
    </row>
    <row r="3238" spans="1:99" x14ac:dyDescent="0.2">
      <c r="A3238" s="21" t="s">
        <v>34710</v>
      </c>
      <c r="B3238" t="s">
        <v>34711</v>
      </c>
      <c r="C3238" s="16">
        <v>41597</v>
      </c>
      <c r="D3238" t="s">
        <v>4476</v>
      </c>
      <c r="G3238" t="s">
        <v>34712</v>
      </c>
      <c r="H3238" t="s">
        <v>4503</v>
      </c>
      <c r="J3238" t="s">
        <v>34713</v>
      </c>
      <c r="K3238" t="s">
        <v>34714</v>
      </c>
      <c r="L3238" t="s">
        <v>34715</v>
      </c>
      <c r="M3238" t="s">
        <v>34716</v>
      </c>
      <c r="N3238" t="s">
        <v>6289</v>
      </c>
      <c r="R3238" t="s">
        <v>6290</v>
      </c>
      <c r="S3238" t="s">
        <v>4485</v>
      </c>
      <c r="T3238" t="s">
        <v>34717</v>
      </c>
      <c r="AO3238" s="18">
        <v>44470</v>
      </c>
      <c r="CP3238" t="s">
        <v>9139</v>
      </c>
    </row>
    <row r="3239" spans="1:99" x14ac:dyDescent="0.2">
      <c r="A3239" s="21" t="s">
        <v>34718</v>
      </c>
      <c r="B3239" t="s">
        <v>34719</v>
      </c>
      <c r="C3239" s="16">
        <v>42186</v>
      </c>
      <c r="D3239" t="s">
        <v>4476</v>
      </c>
      <c r="F3239" t="s">
        <v>53</v>
      </c>
      <c r="H3239" t="s">
        <v>4503</v>
      </c>
      <c r="J3239" t="s">
        <v>34720</v>
      </c>
      <c r="K3239" t="s">
        <v>34721</v>
      </c>
      <c r="L3239" t="s">
        <v>34722</v>
      </c>
      <c r="M3239" t="s">
        <v>34723</v>
      </c>
      <c r="N3239" t="s">
        <v>4484</v>
      </c>
      <c r="S3239" t="s">
        <v>4485</v>
      </c>
      <c r="T3239" t="s">
        <v>34724</v>
      </c>
      <c r="U3239" t="s">
        <v>34725</v>
      </c>
      <c r="V3239" t="s">
        <v>34726</v>
      </c>
      <c r="X3239" t="s">
        <v>34727</v>
      </c>
      <c r="AO3239" s="18">
        <v>44470</v>
      </c>
      <c r="CP3239" t="s">
        <v>34728</v>
      </c>
    </row>
    <row r="3240" spans="1:99" x14ac:dyDescent="0.2">
      <c r="A3240" s="21" t="s">
        <v>34729</v>
      </c>
      <c r="B3240" t="s">
        <v>34730</v>
      </c>
      <c r="C3240" s="16">
        <v>43739</v>
      </c>
      <c r="D3240" t="s">
        <v>4476</v>
      </c>
      <c r="H3240" t="s">
        <v>4503</v>
      </c>
      <c r="J3240" t="s">
        <v>57</v>
      </c>
      <c r="K3240" t="s">
        <v>4506</v>
      </c>
      <c r="L3240" t="s">
        <v>34731</v>
      </c>
      <c r="M3240" t="s">
        <v>34732</v>
      </c>
      <c r="N3240" t="s">
        <v>4484</v>
      </c>
      <c r="S3240" t="s">
        <v>4485</v>
      </c>
      <c r="AM3240">
        <v>1</v>
      </c>
      <c r="AN3240" t="s">
        <v>10043</v>
      </c>
      <c r="AO3240" s="18">
        <v>44470</v>
      </c>
      <c r="CP3240" t="s">
        <v>4555</v>
      </c>
    </row>
    <row r="3241" spans="1:99" x14ac:dyDescent="0.2">
      <c r="A3241" s="21" t="s">
        <v>34733</v>
      </c>
      <c r="B3241" t="s">
        <v>34734</v>
      </c>
      <c r="C3241" s="16">
        <v>43101</v>
      </c>
      <c r="D3241" t="s">
        <v>4501</v>
      </c>
      <c r="H3241" t="s">
        <v>4503</v>
      </c>
      <c r="J3241" t="s">
        <v>145</v>
      </c>
      <c r="K3241" t="s">
        <v>26298</v>
      </c>
      <c r="L3241" t="s">
        <v>34735</v>
      </c>
      <c r="M3241" t="s">
        <v>34736</v>
      </c>
      <c r="N3241" t="s">
        <v>4484</v>
      </c>
      <c r="S3241" t="s">
        <v>4485</v>
      </c>
      <c r="T3241" t="s">
        <v>34737</v>
      </c>
      <c r="U3241" t="s">
        <v>34738</v>
      </c>
      <c r="V3241" t="s">
        <v>34739</v>
      </c>
      <c r="W3241" t="s">
        <v>34740</v>
      </c>
      <c r="X3241" t="s">
        <v>34741</v>
      </c>
      <c r="AO3241" s="18">
        <v>44470</v>
      </c>
      <c r="CP3241" t="s">
        <v>5045</v>
      </c>
    </row>
    <row r="3242" spans="1:99" x14ac:dyDescent="0.2">
      <c r="A3242" s="21" t="s">
        <v>34742</v>
      </c>
      <c r="B3242" t="s">
        <v>34743</v>
      </c>
      <c r="C3242" s="16">
        <v>42736</v>
      </c>
      <c r="D3242" t="s">
        <v>4476</v>
      </c>
      <c r="H3242" t="s">
        <v>4503</v>
      </c>
      <c r="J3242" t="s">
        <v>34744</v>
      </c>
      <c r="K3242" t="s">
        <v>4945</v>
      </c>
      <c r="L3242" t="s">
        <v>34745</v>
      </c>
      <c r="M3242" t="s">
        <v>34746</v>
      </c>
      <c r="N3242" t="s">
        <v>4484</v>
      </c>
      <c r="S3242" t="s">
        <v>4485</v>
      </c>
      <c r="T3242" t="s">
        <v>34747</v>
      </c>
      <c r="U3242" t="s">
        <v>34748</v>
      </c>
      <c r="V3242" t="s">
        <v>34749</v>
      </c>
      <c r="W3242" t="s">
        <v>34750</v>
      </c>
      <c r="X3242" t="s">
        <v>34751</v>
      </c>
      <c r="Y3242" t="s">
        <v>34752</v>
      </c>
      <c r="AO3242" s="18">
        <v>44470</v>
      </c>
      <c r="CN3242" t="s">
        <v>4530</v>
      </c>
      <c r="CP3242" t="s">
        <v>21509</v>
      </c>
    </row>
    <row r="3243" spans="1:99" x14ac:dyDescent="0.2">
      <c r="A3243" s="21" t="s">
        <v>34753</v>
      </c>
      <c r="B3243" t="s">
        <v>34754</v>
      </c>
      <c r="F3243" t="s">
        <v>53</v>
      </c>
      <c r="G3243" t="s">
        <v>34755</v>
      </c>
      <c r="H3243" t="s">
        <v>4503</v>
      </c>
      <c r="J3243" t="s">
        <v>135</v>
      </c>
      <c r="K3243" t="s">
        <v>4808</v>
      </c>
      <c r="L3243" t="s">
        <v>34756</v>
      </c>
      <c r="M3243" t="s">
        <v>34757</v>
      </c>
      <c r="N3243" t="s">
        <v>4484</v>
      </c>
      <c r="S3243" t="s">
        <v>4485</v>
      </c>
      <c r="T3243" t="s">
        <v>34758</v>
      </c>
      <c r="U3243" t="s">
        <v>34759</v>
      </c>
      <c r="V3243" t="s">
        <v>34760</v>
      </c>
      <c r="AO3243" s="18">
        <v>44470</v>
      </c>
      <c r="CP3243" t="s">
        <v>4555</v>
      </c>
    </row>
    <row r="3244" spans="1:99" x14ac:dyDescent="0.2">
      <c r="A3244" s="21" t="s">
        <v>3225</v>
      </c>
      <c r="B3244" t="s">
        <v>34761</v>
      </c>
      <c r="C3244" s="16">
        <v>38869</v>
      </c>
      <c r="D3244" t="s">
        <v>4476</v>
      </c>
      <c r="G3244" t="s">
        <v>34762</v>
      </c>
      <c r="H3244" t="s">
        <v>4503</v>
      </c>
      <c r="J3244" t="s">
        <v>34763</v>
      </c>
      <c r="K3244" t="s">
        <v>4506</v>
      </c>
      <c r="L3244" t="s">
        <v>34764</v>
      </c>
      <c r="M3244">
        <v>6</v>
      </c>
      <c r="N3244" t="s">
        <v>4484</v>
      </c>
      <c r="S3244" t="s">
        <v>4485</v>
      </c>
      <c r="T3244" t="s">
        <v>34765</v>
      </c>
      <c r="U3244" t="s">
        <v>34766</v>
      </c>
      <c r="V3244" t="s">
        <v>34767</v>
      </c>
      <c r="W3244" t="s">
        <v>34768</v>
      </c>
      <c r="X3244" t="s">
        <v>34769</v>
      </c>
      <c r="Y3244" t="s">
        <v>34770</v>
      </c>
      <c r="Z3244">
        <v>1.1120000000000001</v>
      </c>
      <c r="AA3244" t="s">
        <v>4776</v>
      </c>
      <c r="AB3244" t="s">
        <v>5882</v>
      </c>
      <c r="AC3244" t="s">
        <v>26185</v>
      </c>
      <c r="AD3244">
        <v>110</v>
      </c>
      <c r="AE3244">
        <v>182</v>
      </c>
      <c r="AF3244">
        <v>70</v>
      </c>
      <c r="AG3244">
        <v>3</v>
      </c>
      <c r="AH3244">
        <v>35</v>
      </c>
      <c r="AI3244">
        <v>35</v>
      </c>
      <c r="AM3244">
        <v>1</v>
      </c>
      <c r="AN3244" t="s">
        <v>34771</v>
      </c>
      <c r="AO3244" s="17">
        <v>18568</v>
      </c>
      <c r="CC3244" t="s">
        <v>34772</v>
      </c>
      <c r="CD3244">
        <v>51</v>
      </c>
      <c r="CJ3244">
        <v>95817</v>
      </c>
      <c r="CK3244" t="s">
        <v>39</v>
      </c>
      <c r="CL3244">
        <v>95817</v>
      </c>
      <c r="CP3244" t="s">
        <v>4716</v>
      </c>
      <c r="CU3244">
        <v>59</v>
      </c>
    </row>
    <row r="3245" spans="1:99" x14ac:dyDescent="0.2">
      <c r="A3245" s="21" t="s">
        <v>2078</v>
      </c>
      <c r="B3245" t="s">
        <v>34773</v>
      </c>
      <c r="C3245" s="16">
        <v>38718</v>
      </c>
      <c r="D3245" t="s">
        <v>4501</v>
      </c>
      <c r="G3245" t="s">
        <v>34774</v>
      </c>
      <c r="H3245" t="s">
        <v>4503</v>
      </c>
      <c r="J3245" t="s">
        <v>3410</v>
      </c>
      <c r="K3245" t="s">
        <v>4506</v>
      </c>
      <c r="L3245" t="s">
        <v>34775</v>
      </c>
      <c r="M3245">
        <v>6.1280000000000001</v>
      </c>
      <c r="N3245" t="s">
        <v>4484</v>
      </c>
      <c r="T3245" t="s">
        <v>34776</v>
      </c>
      <c r="U3245" t="s">
        <v>34777</v>
      </c>
      <c r="W3245" t="s">
        <v>34778</v>
      </c>
      <c r="X3245" t="s">
        <v>34779</v>
      </c>
      <c r="Y3245" t="s">
        <v>34780</v>
      </c>
      <c r="Z3245">
        <v>225</v>
      </c>
      <c r="AA3245" t="s">
        <v>4776</v>
      </c>
      <c r="AB3245" t="s">
        <v>5882</v>
      </c>
      <c r="AC3245" t="s">
        <v>61</v>
      </c>
      <c r="AD3245">
        <v>57</v>
      </c>
      <c r="AE3245">
        <v>102</v>
      </c>
      <c r="AF3245">
        <v>38</v>
      </c>
      <c r="AG3245">
        <v>3</v>
      </c>
      <c r="AH3245">
        <v>13</v>
      </c>
      <c r="AI3245">
        <v>13</v>
      </c>
      <c r="AM3245">
        <v>2</v>
      </c>
      <c r="AN3245" t="s">
        <v>34781</v>
      </c>
      <c r="AO3245" s="17">
        <v>18568</v>
      </c>
      <c r="CC3245" t="s">
        <v>4497</v>
      </c>
      <c r="CD3245">
        <v>15</v>
      </c>
      <c r="CP3245" t="s">
        <v>4716</v>
      </c>
      <c r="CU3245">
        <v>16</v>
      </c>
    </row>
    <row r="3246" spans="1:99" x14ac:dyDescent="0.2">
      <c r="A3246" s="21" t="s">
        <v>1323</v>
      </c>
      <c r="B3246" t="s">
        <v>34782</v>
      </c>
      <c r="C3246" s="16">
        <v>42005</v>
      </c>
      <c r="D3246" t="s">
        <v>4501</v>
      </c>
      <c r="G3246" t="s">
        <v>34783</v>
      </c>
      <c r="H3246" t="s">
        <v>4503</v>
      </c>
      <c r="J3246" t="s">
        <v>34784</v>
      </c>
      <c r="K3246" t="s">
        <v>4506</v>
      </c>
      <c r="L3246" t="s">
        <v>34785</v>
      </c>
      <c r="M3246">
        <v>14.933</v>
      </c>
      <c r="N3246" t="s">
        <v>4484</v>
      </c>
      <c r="S3246" t="s">
        <v>4485</v>
      </c>
      <c r="T3246" t="s">
        <v>34786</v>
      </c>
      <c r="U3246" t="s">
        <v>34787</v>
      </c>
      <c r="W3246" t="s">
        <v>34788</v>
      </c>
      <c r="X3246" t="s">
        <v>34789</v>
      </c>
      <c r="Z3246">
        <v>162</v>
      </c>
      <c r="AB3246" t="s">
        <v>34790</v>
      </c>
      <c r="AC3246" t="s">
        <v>61</v>
      </c>
      <c r="AD3246">
        <v>11</v>
      </c>
      <c r="AE3246">
        <v>12</v>
      </c>
      <c r="AF3246">
        <v>4</v>
      </c>
      <c r="AH3246">
        <v>1</v>
      </c>
      <c r="AI3246">
        <v>1</v>
      </c>
      <c r="AM3246">
        <v>1</v>
      </c>
      <c r="AN3246" t="s">
        <v>34791</v>
      </c>
      <c r="AO3246" s="17">
        <v>18568</v>
      </c>
      <c r="CC3246" t="s">
        <v>4607</v>
      </c>
      <c r="CD3246">
        <v>1</v>
      </c>
      <c r="CF3246">
        <v>0</v>
      </c>
      <c r="CG3246">
        <v>2</v>
      </c>
      <c r="CI3246" t="s">
        <v>4498</v>
      </c>
    </row>
    <row r="3247" spans="1:99" x14ac:dyDescent="0.2">
      <c r="A3247" s="21" t="s">
        <v>34792</v>
      </c>
      <c r="B3247" t="s">
        <v>34793</v>
      </c>
      <c r="C3247" s="16">
        <v>42705</v>
      </c>
      <c r="D3247" t="s">
        <v>4476</v>
      </c>
      <c r="E3247" t="s">
        <v>4477</v>
      </c>
      <c r="G3247" t="s">
        <v>34794</v>
      </c>
      <c r="H3247" t="s">
        <v>3555</v>
      </c>
      <c r="J3247" t="s">
        <v>34795</v>
      </c>
      <c r="K3247" t="s">
        <v>34796</v>
      </c>
      <c r="L3247" t="s">
        <v>34797</v>
      </c>
      <c r="M3247">
        <v>43.006</v>
      </c>
      <c r="N3247" t="s">
        <v>4484</v>
      </c>
      <c r="O3247" s="16">
        <v>44408</v>
      </c>
      <c r="P3247" t="s">
        <v>4476</v>
      </c>
      <c r="S3247" t="s">
        <v>4485</v>
      </c>
      <c r="T3247" t="s">
        <v>34798</v>
      </c>
      <c r="U3247" t="s">
        <v>34799</v>
      </c>
      <c r="V3247" t="s">
        <v>34800</v>
      </c>
      <c r="W3247" t="s">
        <v>34801</v>
      </c>
      <c r="X3247" t="s">
        <v>34802</v>
      </c>
      <c r="Y3247">
        <v>40787577573</v>
      </c>
      <c r="Z3247">
        <v>9</v>
      </c>
      <c r="AM3247">
        <v>1</v>
      </c>
      <c r="AN3247" t="s">
        <v>34803</v>
      </c>
      <c r="AO3247" s="17">
        <v>18568</v>
      </c>
      <c r="AQ3247" t="s">
        <v>2596</v>
      </c>
      <c r="BQ3247" s="16">
        <v>44408</v>
      </c>
      <c r="BT3247">
        <v>190211280</v>
      </c>
      <c r="BU3247" t="s">
        <v>39</v>
      </c>
      <c r="BV3247">
        <v>190211280</v>
      </c>
      <c r="BW3247">
        <v>2081520000</v>
      </c>
      <c r="BX3247" t="s">
        <v>39</v>
      </c>
      <c r="BY3247">
        <v>2081520000</v>
      </c>
      <c r="BZ3247" t="s">
        <v>34804</v>
      </c>
      <c r="CA3247" t="s">
        <v>34805</v>
      </c>
      <c r="CB3247" t="s">
        <v>25147</v>
      </c>
      <c r="CN3247" t="s">
        <v>4530</v>
      </c>
      <c r="CP3247" t="s">
        <v>9523</v>
      </c>
      <c r="CT3247">
        <v>1</v>
      </c>
    </row>
    <row r="3248" spans="1:99" x14ac:dyDescent="0.2">
      <c r="A3248" s="21" t="s">
        <v>34806</v>
      </c>
      <c r="B3248" t="s">
        <v>34807</v>
      </c>
      <c r="C3248" s="16">
        <v>43556</v>
      </c>
      <c r="D3248" t="s">
        <v>4476</v>
      </c>
      <c r="E3248" t="s">
        <v>4881</v>
      </c>
      <c r="G3248" t="s">
        <v>34808</v>
      </c>
      <c r="H3248" t="s">
        <v>4503</v>
      </c>
      <c r="J3248" t="s">
        <v>34809</v>
      </c>
      <c r="K3248" t="s">
        <v>4828</v>
      </c>
      <c r="L3248" t="s">
        <v>34810</v>
      </c>
      <c r="M3248">
        <v>51.192</v>
      </c>
      <c r="N3248" t="s">
        <v>4484</v>
      </c>
      <c r="O3248" s="16">
        <v>44411</v>
      </c>
      <c r="P3248" t="s">
        <v>4476</v>
      </c>
      <c r="S3248" t="s">
        <v>4485</v>
      </c>
      <c r="T3248" t="s">
        <v>34811</v>
      </c>
      <c r="V3248" t="s">
        <v>34812</v>
      </c>
      <c r="W3248" t="s">
        <v>34813</v>
      </c>
      <c r="X3248" t="s">
        <v>34814</v>
      </c>
      <c r="Y3248" t="s">
        <v>34815</v>
      </c>
      <c r="Z3248">
        <v>8</v>
      </c>
      <c r="AM3248">
        <v>2</v>
      </c>
      <c r="AN3248" t="s">
        <v>34816</v>
      </c>
      <c r="AO3248" s="17">
        <v>18568</v>
      </c>
      <c r="AQ3248" t="s">
        <v>203</v>
      </c>
      <c r="BH3248" t="s">
        <v>34817</v>
      </c>
      <c r="BI3248" t="s">
        <v>34818</v>
      </c>
      <c r="BJ3248" s="16">
        <v>44411</v>
      </c>
      <c r="BK3248" t="s">
        <v>4476</v>
      </c>
      <c r="BL3248">
        <v>8100000</v>
      </c>
      <c r="BM3248" t="s">
        <v>35</v>
      </c>
      <c r="BN3248">
        <v>9614254</v>
      </c>
      <c r="BO3248" t="s">
        <v>5195</v>
      </c>
      <c r="BP3248" t="s">
        <v>5441</v>
      </c>
      <c r="CF3248">
        <v>0</v>
      </c>
      <c r="CG3248">
        <v>1</v>
      </c>
      <c r="CI3248" t="s">
        <v>4580</v>
      </c>
      <c r="CN3248" t="s">
        <v>4530</v>
      </c>
      <c r="CP3248" t="s">
        <v>19400</v>
      </c>
      <c r="CR3248" t="s">
        <v>34819</v>
      </c>
      <c r="CS3248" t="s">
        <v>34820</v>
      </c>
      <c r="CU3248">
        <v>13</v>
      </c>
    </row>
    <row r="3249" spans="1:99" x14ac:dyDescent="0.2">
      <c r="A3249" s="21" t="s">
        <v>34821</v>
      </c>
      <c r="B3249" t="s">
        <v>34822</v>
      </c>
      <c r="C3249" s="16">
        <v>41275</v>
      </c>
      <c r="D3249" t="s">
        <v>4501</v>
      </c>
      <c r="G3249" t="s">
        <v>34823</v>
      </c>
      <c r="H3249" t="s">
        <v>4503</v>
      </c>
      <c r="J3249" t="s">
        <v>34824</v>
      </c>
      <c r="K3249" t="s">
        <v>4945</v>
      </c>
      <c r="L3249" t="s">
        <v>34825</v>
      </c>
      <c r="M3249">
        <v>53.401000000000003</v>
      </c>
      <c r="N3249" t="s">
        <v>4484</v>
      </c>
      <c r="T3249" t="s">
        <v>34826</v>
      </c>
      <c r="U3249" t="s">
        <v>34827</v>
      </c>
      <c r="X3249" t="s">
        <v>34828</v>
      </c>
      <c r="Z3249">
        <v>33</v>
      </c>
      <c r="AA3249" t="s">
        <v>4776</v>
      </c>
      <c r="AB3249" t="s">
        <v>34829</v>
      </c>
      <c r="AC3249" t="s">
        <v>34830</v>
      </c>
      <c r="AD3249">
        <v>51</v>
      </c>
      <c r="AE3249">
        <v>51</v>
      </c>
      <c r="AF3249">
        <v>46</v>
      </c>
      <c r="AG3249">
        <v>4</v>
      </c>
      <c r="AH3249">
        <v>8</v>
      </c>
      <c r="AI3249">
        <v>8</v>
      </c>
      <c r="AK3249" s="16">
        <v>42655</v>
      </c>
      <c r="AO3249" s="17">
        <v>18568</v>
      </c>
      <c r="CN3249" t="s">
        <v>4530</v>
      </c>
      <c r="CP3249" t="s">
        <v>34831</v>
      </c>
    </row>
    <row r="3250" spans="1:99" x14ac:dyDescent="0.2">
      <c r="A3250" s="21" t="s">
        <v>34832</v>
      </c>
      <c r="B3250" t="s">
        <v>34833</v>
      </c>
      <c r="C3250" s="16">
        <v>42005</v>
      </c>
      <c r="D3250" t="s">
        <v>4501</v>
      </c>
      <c r="F3250" t="s">
        <v>77</v>
      </c>
      <c r="G3250" t="s">
        <v>34834</v>
      </c>
      <c r="H3250" t="s">
        <v>4503</v>
      </c>
      <c r="J3250" t="s">
        <v>34835</v>
      </c>
      <c r="K3250" t="s">
        <v>5220</v>
      </c>
      <c r="L3250" t="s">
        <v>34836</v>
      </c>
      <c r="M3250">
        <v>57.521000000000001</v>
      </c>
      <c r="N3250" t="s">
        <v>4484</v>
      </c>
      <c r="T3250" t="s">
        <v>34837</v>
      </c>
      <c r="W3250" t="s">
        <v>34838</v>
      </c>
      <c r="X3250" t="s">
        <v>34839</v>
      </c>
      <c r="Y3250" t="s">
        <v>34840</v>
      </c>
      <c r="Z3250">
        <v>7</v>
      </c>
      <c r="AB3250" t="s">
        <v>5882</v>
      </c>
      <c r="AC3250" t="s">
        <v>36</v>
      </c>
      <c r="AD3250">
        <v>16</v>
      </c>
      <c r="AE3250">
        <v>21</v>
      </c>
      <c r="AF3250">
        <v>18</v>
      </c>
      <c r="AG3250">
        <v>1</v>
      </c>
      <c r="AM3250">
        <v>4</v>
      </c>
      <c r="AN3250" t="s">
        <v>34841</v>
      </c>
      <c r="AO3250" s="17">
        <v>18568</v>
      </c>
      <c r="CD3250">
        <v>1</v>
      </c>
      <c r="CJ3250">
        <v>24552477</v>
      </c>
      <c r="CK3250" t="s">
        <v>39</v>
      </c>
      <c r="CL3250">
        <v>24552477</v>
      </c>
      <c r="CN3250" t="s">
        <v>4530</v>
      </c>
      <c r="CP3250" t="s">
        <v>34842</v>
      </c>
      <c r="CU3250">
        <v>16</v>
      </c>
    </row>
    <row r="3251" spans="1:99" x14ac:dyDescent="0.2">
      <c r="A3251" s="21" t="s">
        <v>34843</v>
      </c>
      <c r="B3251" t="s">
        <v>34844</v>
      </c>
      <c r="C3251" s="16">
        <v>42736</v>
      </c>
      <c r="D3251" t="s">
        <v>4501</v>
      </c>
      <c r="G3251" t="s">
        <v>34845</v>
      </c>
      <c r="H3251" t="s">
        <v>4503</v>
      </c>
      <c r="J3251" t="s">
        <v>34846</v>
      </c>
      <c r="K3251" t="s">
        <v>5203</v>
      </c>
      <c r="L3251" t="s">
        <v>34847</v>
      </c>
      <c r="M3251">
        <v>70.945999999999998</v>
      </c>
      <c r="N3251" t="s">
        <v>4484</v>
      </c>
      <c r="S3251" t="s">
        <v>4485</v>
      </c>
      <c r="T3251" t="s">
        <v>34848</v>
      </c>
      <c r="U3251" t="s">
        <v>34849</v>
      </c>
      <c r="W3251" t="s">
        <v>34850</v>
      </c>
      <c r="X3251" t="s">
        <v>34851</v>
      </c>
      <c r="Z3251">
        <v>22</v>
      </c>
      <c r="AM3251">
        <v>1</v>
      </c>
      <c r="AN3251" t="s">
        <v>34852</v>
      </c>
      <c r="AO3251" s="17">
        <v>18568</v>
      </c>
      <c r="CC3251" t="s">
        <v>10363</v>
      </c>
      <c r="CD3251">
        <v>7</v>
      </c>
      <c r="CF3251">
        <v>0</v>
      </c>
      <c r="CG3251">
        <v>2</v>
      </c>
      <c r="CI3251" t="s">
        <v>4580</v>
      </c>
      <c r="CP3251" t="s">
        <v>34853</v>
      </c>
    </row>
    <row r="3252" spans="1:99" x14ac:dyDescent="0.2">
      <c r="A3252" s="21" t="s">
        <v>34854</v>
      </c>
      <c r="B3252" t="s">
        <v>34855</v>
      </c>
      <c r="C3252" s="16">
        <v>43101</v>
      </c>
      <c r="D3252" t="s">
        <v>4476</v>
      </c>
      <c r="G3252" t="s">
        <v>34856</v>
      </c>
      <c r="H3252" t="s">
        <v>4503</v>
      </c>
      <c r="J3252" t="s">
        <v>34857</v>
      </c>
      <c r="K3252" t="s">
        <v>34858</v>
      </c>
      <c r="L3252" t="s">
        <v>34859</v>
      </c>
      <c r="M3252">
        <v>74.177000000000007</v>
      </c>
      <c r="N3252" t="s">
        <v>4484</v>
      </c>
      <c r="S3252" t="s">
        <v>4485</v>
      </c>
      <c r="T3252" t="s">
        <v>34860</v>
      </c>
      <c r="U3252" t="s">
        <v>34861</v>
      </c>
      <c r="W3252" t="s">
        <v>34862</v>
      </c>
      <c r="X3252" t="s">
        <v>34863</v>
      </c>
      <c r="Y3252" t="s">
        <v>34864</v>
      </c>
      <c r="Z3252">
        <v>14</v>
      </c>
      <c r="AM3252">
        <v>3</v>
      </c>
      <c r="AN3252" t="s">
        <v>34865</v>
      </c>
      <c r="AO3252" s="17">
        <v>18568</v>
      </c>
      <c r="CC3252" t="s">
        <v>4579</v>
      </c>
      <c r="CD3252">
        <v>2</v>
      </c>
      <c r="CN3252" t="s">
        <v>4530</v>
      </c>
      <c r="CP3252" t="s">
        <v>7954</v>
      </c>
    </row>
    <row r="3253" spans="1:99" x14ac:dyDescent="0.2">
      <c r="A3253" s="21" t="s">
        <v>34866</v>
      </c>
      <c r="B3253" t="s">
        <v>34867</v>
      </c>
      <c r="C3253" t="s">
        <v>34868</v>
      </c>
      <c r="D3253" t="s">
        <v>4501</v>
      </c>
      <c r="G3253" t="s">
        <v>34869</v>
      </c>
      <c r="H3253" t="s">
        <v>3555</v>
      </c>
      <c r="J3253" t="s">
        <v>135</v>
      </c>
      <c r="K3253" t="s">
        <v>5743</v>
      </c>
      <c r="L3253" t="s">
        <v>34870</v>
      </c>
      <c r="M3253">
        <v>74.921999999999997</v>
      </c>
      <c r="N3253" t="s">
        <v>4484</v>
      </c>
      <c r="O3253" s="16">
        <v>36251</v>
      </c>
      <c r="P3253" t="s">
        <v>4476</v>
      </c>
      <c r="S3253" t="s">
        <v>4485</v>
      </c>
      <c r="T3253" t="s">
        <v>34871</v>
      </c>
      <c r="W3253" t="s">
        <v>34872</v>
      </c>
      <c r="X3253" t="s">
        <v>34873</v>
      </c>
      <c r="Y3253" t="s">
        <v>34874</v>
      </c>
      <c r="Z3253">
        <v>21</v>
      </c>
      <c r="AA3253" t="s">
        <v>4776</v>
      </c>
      <c r="AB3253" t="s">
        <v>25456</v>
      </c>
      <c r="AC3253" t="s">
        <v>27570</v>
      </c>
      <c r="AD3253">
        <v>30</v>
      </c>
      <c r="AE3253">
        <v>58</v>
      </c>
      <c r="AF3253">
        <v>18</v>
      </c>
      <c r="AH3253">
        <v>10</v>
      </c>
      <c r="AI3253">
        <v>10</v>
      </c>
      <c r="AO3253" s="17">
        <v>18568</v>
      </c>
      <c r="AQ3253" t="s">
        <v>2596</v>
      </c>
      <c r="BQ3253" s="16">
        <v>36251</v>
      </c>
      <c r="BZ3253" t="s">
        <v>34875</v>
      </c>
      <c r="CA3253" t="s">
        <v>34876</v>
      </c>
      <c r="CB3253" t="s">
        <v>34877</v>
      </c>
      <c r="CN3253" t="s">
        <v>4530</v>
      </c>
      <c r="CP3253" t="s">
        <v>4555</v>
      </c>
      <c r="CU3253">
        <v>3</v>
      </c>
    </row>
    <row r="3254" spans="1:99" x14ac:dyDescent="0.2">
      <c r="A3254" s="21" t="s">
        <v>34878</v>
      </c>
      <c r="B3254" t="s">
        <v>34879</v>
      </c>
      <c r="C3254" s="16">
        <v>42675</v>
      </c>
      <c r="D3254" t="s">
        <v>4476</v>
      </c>
      <c r="F3254" t="s">
        <v>77</v>
      </c>
      <c r="G3254" t="s">
        <v>34880</v>
      </c>
      <c r="H3254" t="s">
        <v>4503</v>
      </c>
      <c r="J3254" t="s">
        <v>34881</v>
      </c>
      <c r="K3254" t="s">
        <v>6538</v>
      </c>
      <c r="L3254" t="s">
        <v>34882</v>
      </c>
      <c r="M3254">
        <v>79.474999999999994</v>
      </c>
      <c r="N3254" t="s">
        <v>4484</v>
      </c>
      <c r="S3254" t="s">
        <v>4485</v>
      </c>
      <c r="T3254" t="s">
        <v>34883</v>
      </c>
      <c r="V3254" t="s">
        <v>34884</v>
      </c>
      <c r="W3254" t="s">
        <v>34885</v>
      </c>
      <c r="X3254" t="s">
        <v>34886</v>
      </c>
      <c r="Z3254">
        <v>3</v>
      </c>
      <c r="AB3254" t="s">
        <v>5882</v>
      </c>
      <c r="AC3254" t="s">
        <v>14225</v>
      </c>
      <c r="AD3254">
        <v>22</v>
      </c>
      <c r="AE3254">
        <v>25</v>
      </c>
      <c r="AF3254">
        <v>8</v>
      </c>
      <c r="AG3254">
        <v>3</v>
      </c>
      <c r="AH3254">
        <v>2</v>
      </c>
      <c r="AI3254">
        <v>2</v>
      </c>
      <c r="AM3254">
        <v>5</v>
      </c>
      <c r="AN3254" t="s">
        <v>34887</v>
      </c>
      <c r="AO3254" s="17">
        <v>18568</v>
      </c>
      <c r="CN3254" t="s">
        <v>5008</v>
      </c>
      <c r="CP3254" t="s">
        <v>34888</v>
      </c>
    </row>
    <row r="3255" spans="1:99" x14ac:dyDescent="0.2">
      <c r="A3255" s="21" t="s">
        <v>34889</v>
      </c>
      <c r="B3255" t="s">
        <v>34890</v>
      </c>
      <c r="C3255" s="16">
        <v>41275</v>
      </c>
      <c r="D3255" t="s">
        <v>4476</v>
      </c>
      <c r="G3255" t="s">
        <v>34891</v>
      </c>
      <c r="H3255" t="s">
        <v>4503</v>
      </c>
      <c r="J3255" t="s">
        <v>73</v>
      </c>
      <c r="K3255" t="s">
        <v>4506</v>
      </c>
      <c r="L3255" t="s">
        <v>34892</v>
      </c>
      <c r="M3255">
        <v>79.495000000000005</v>
      </c>
      <c r="N3255" t="s">
        <v>6289</v>
      </c>
      <c r="R3255" t="s">
        <v>6290</v>
      </c>
      <c r="U3255" t="s">
        <v>34893</v>
      </c>
      <c r="X3255" t="s">
        <v>34894</v>
      </c>
      <c r="Z3255">
        <v>19</v>
      </c>
      <c r="AA3255" t="s">
        <v>4776</v>
      </c>
      <c r="AB3255" t="s">
        <v>6854</v>
      </c>
      <c r="AC3255" t="s">
        <v>36</v>
      </c>
      <c r="AD3255">
        <v>159</v>
      </c>
      <c r="AE3255">
        <v>159</v>
      </c>
      <c r="AF3255">
        <v>156</v>
      </c>
      <c r="AH3255">
        <v>59</v>
      </c>
      <c r="AI3255">
        <v>59</v>
      </c>
      <c r="AL3255">
        <v>4</v>
      </c>
      <c r="AO3255" s="17">
        <v>18568</v>
      </c>
      <c r="CP3255" t="s">
        <v>4555</v>
      </c>
    </row>
    <row r="3256" spans="1:99" x14ac:dyDescent="0.2">
      <c r="A3256" s="21" t="s">
        <v>9263</v>
      </c>
      <c r="B3256" t="s">
        <v>34895</v>
      </c>
      <c r="C3256" s="16">
        <v>43831</v>
      </c>
      <c r="D3256" t="s">
        <v>4501</v>
      </c>
      <c r="G3256" t="s">
        <v>34896</v>
      </c>
      <c r="H3256" t="s">
        <v>4503</v>
      </c>
      <c r="J3256" t="s">
        <v>34897</v>
      </c>
      <c r="K3256" t="s">
        <v>4808</v>
      </c>
      <c r="L3256" t="s">
        <v>34898</v>
      </c>
      <c r="M3256">
        <v>88.364999999999995</v>
      </c>
      <c r="N3256" t="s">
        <v>4484</v>
      </c>
      <c r="S3256" t="s">
        <v>4485</v>
      </c>
      <c r="T3256" t="s">
        <v>34899</v>
      </c>
      <c r="U3256" t="s">
        <v>34900</v>
      </c>
      <c r="W3256" t="s">
        <v>34901</v>
      </c>
      <c r="X3256" t="s">
        <v>34902</v>
      </c>
      <c r="Z3256">
        <v>2</v>
      </c>
      <c r="AB3256" t="s">
        <v>34903</v>
      </c>
      <c r="AC3256" t="s">
        <v>61</v>
      </c>
      <c r="AD3256">
        <v>10</v>
      </c>
      <c r="AE3256">
        <v>11</v>
      </c>
      <c r="AF3256">
        <v>2</v>
      </c>
      <c r="AO3256" s="17">
        <v>18568</v>
      </c>
      <c r="CP3256" t="s">
        <v>34904</v>
      </c>
    </row>
    <row r="3257" spans="1:99" x14ac:dyDescent="0.2">
      <c r="A3257" s="21" t="s">
        <v>34905</v>
      </c>
      <c r="B3257" t="s">
        <v>34906</v>
      </c>
      <c r="C3257" s="16">
        <v>43039</v>
      </c>
      <c r="D3257" t="s">
        <v>4476</v>
      </c>
      <c r="G3257" t="s">
        <v>34907</v>
      </c>
      <c r="H3257" t="s">
        <v>4503</v>
      </c>
      <c r="J3257" t="s">
        <v>34908</v>
      </c>
      <c r="K3257" t="s">
        <v>4506</v>
      </c>
      <c r="L3257" t="s">
        <v>34909</v>
      </c>
      <c r="M3257">
        <v>90.5</v>
      </c>
      <c r="N3257" t="s">
        <v>4484</v>
      </c>
      <c r="S3257" t="s">
        <v>4485</v>
      </c>
      <c r="T3257" t="s">
        <v>34910</v>
      </c>
      <c r="U3257" t="s">
        <v>34911</v>
      </c>
      <c r="V3257" t="s">
        <v>34912</v>
      </c>
      <c r="W3257" t="s">
        <v>34913</v>
      </c>
      <c r="X3257" t="s">
        <v>34914</v>
      </c>
      <c r="Y3257" t="s">
        <v>34915</v>
      </c>
      <c r="Z3257">
        <v>21</v>
      </c>
      <c r="AM3257">
        <v>1</v>
      </c>
      <c r="AN3257" t="s">
        <v>34916</v>
      </c>
      <c r="AO3257" s="17">
        <v>18568</v>
      </c>
      <c r="CC3257" t="s">
        <v>34917</v>
      </c>
      <c r="CD3257">
        <v>7</v>
      </c>
      <c r="CP3257" t="s">
        <v>30056</v>
      </c>
      <c r="CU3257">
        <v>27</v>
      </c>
    </row>
    <row r="3258" spans="1:99" x14ac:dyDescent="0.2">
      <c r="A3258" s="21" t="s">
        <v>3680</v>
      </c>
      <c r="B3258" t="s">
        <v>34918</v>
      </c>
      <c r="C3258" s="16">
        <v>36161</v>
      </c>
      <c r="D3258" t="s">
        <v>4476</v>
      </c>
      <c r="G3258" t="s">
        <v>34919</v>
      </c>
      <c r="H3258" t="s">
        <v>3555</v>
      </c>
      <c r="J3258" t="s">
        <v>34920</v>
      </c>
      <c r="K3258" t="s">
        <v>6059</v>
      </c>
      <c r="L3258" t="s">
        <v>34921</v>
      </c>
      <c r="M3258">
        <v>94.926000000000002</v>
      </c>
      <c r="N3258" t="s">
        <v>4484</v>
      </c>
      <c r="O3258" s="16">
        <v>36923</v>
      </c>
      <c r="P3258" t="s">
        <v>4476</v>
      </c>
      <c r="T3258" t="s">
        <v>34922</v>
      </c>
      <c r="W3258" t="s">
        <v>34923</v>
      </c>
      <c r="X3258" t="s">
        <v>34924</v>
      </c>
      <c r="Z3258">
        <v>13</v>
      </c>
      <c r="AA3258" t="s">
        <v>4776</v>
      </c>
      <c r="AB3258" t="s">
        <v>4492</v>
      </c>
      <c r="AC3258" t="s">
        <v>44</v>
      </c>
      <c r="AD3258">
        <v>87</v>
      </c>
      <c r="AE3258">
        <v>98</v>
      </c>
      <c r="AF3258">
        <v>35</v>
      </c>
      <c r="AH3258">
        <v>18</v>
      </c>
      <c r="AI3258">
        <v>18</v>
      </c>
      <c r="AM3258">
        <v>1</v>
      </c>
      <c r="AN3258" t="s">
        <v>34925</v>
      </c>
      <c r="AO3258" s="17">
        <v>18568</v>
      </c>
      <c r="AQ3258" t="s">
        <v>2596</v>
      </c>
      <c r="BQ3258" s="16">
        <v>36923</v>
      </c>
      <c r="BZ3258" t="s">
        <v>34926</v>
      </c>
      <c r="CA3258" t="s">
        <v>34927</v>
      </c>
      <c r="CB3258" t="s">
        <v>34928</v>
      </c>
      <c r="CC3258" t="s">
        <v>4892</v>
      </c>
      <c r="CD3258">
        <v>9</v>
      </c>
      <c r="CN3258" t="s">
        <v>4530</v>
      </c>
      <c r="CP3258" t="s">
        <v>34929</v>
      </c>
    </row>
    <row r="3259" spans="1:99" x14ac:dyDescent="0.2">
      <c r="A3259" s="21" t="s">
        <v>1996</v>
      </c>
      <c r="B3259" t="s">
        <v>34930</v>
      </c>
      <c r="C3259" s="16">
        <v>36526</v>
      </c>
      <c r="D3259" t="s">
        <v>4501</v>
      </c>
      <c r="E3259" t="s">
        <v>4477</v>
      </c>
      <c r="G3259" t="s">
        <v>34931</v>
      </c>
      <c r="H3259" t="s">
        <v>4503</v>
      </c>
      <c r="J3259" t="s">
        <v>135</v>
      </c>
      <c r="K3259" t="s">
        <v>4506</v>
      </c>
      <c r="L3259" t="s">
        <v>34932</v>
      </c>
      <c r="M3259">
        <v>100.21</v>
      </c>
      <c r="N3259" t="s">
        <v>4484</v>
      </c>
      <c r="T3259" t="s">
        <v>34933</v>
      </c>
      <c r="U3259" t="s">
        <v>34934</v>
      </c>
      <c r="W3259" t="s">
        <v>34935</v>
      </c>
      <c r="X3259" t="s">
        <v>34936</v>
      </c>
      <c r="Y3259" t="s">
        <v>34937</v>
      </c>
      <c r="Z3259">
        <v>34</v>
      </c>
      <c r="AB3259" t="s">
        <v>5882</v>
      </c>
      <c r="AC3259" t="s">
        <v>61</v>
      </c>
      <c r="AD3259">
        <v>40</v>
      </c>
      <c r="AE3259">
        <v>50</v>
      </c>
      <c r="AF3259">
        <v>44</v>
      </c>
      <c r="AH3259">
        <v>11</v>
      </c>
      <c r="AI3259">
        <v>11</v>
      </c>
      <c r="AO3259" s="17">
        <v>18568</v>
      </c>
      <c r="CJ3259">
        <v>5333</v>
      </c>
      <c r="CK3259" t="s">
        <v>39</v>
      </c>
      <c r="CL3259">
        <v>5333</v>
      </c>
      <c r="CP3259" t="s">
        <v>4555</v>
      </c>
      <c r="CT3259">
        <v>61</v>
      </c>
    </row>
    <row r="3260" spans="1:99" x14ac:dyDescent="0.2">
      <c r="A3260" s="21" t="s">
        <v>34938</v>
      </c>
      <c r="B3260" t="s">
        <v>34939</v>
      </c>
      <c r="C3260" s="16">
        <v>43678</v>
      </c>
      <c r="D3260" t="s">
        <v>4476</v>
      </c>
      <c r="G3260" t="s">
        <v>34940</v>
      </c>
      <c r="H3260" t="s">
        <v>4503</v>
      </c>
      <c r="J3260" t="s">
        <v>73</v>
      </c>
      <c r="K3260" t="s">
        <v>4506</v>
      </c>
      <c r="L3260" t="s">
        <v>34941</v>
      </c>
      <c r="M3260">
        <v>101.54600000000001</v>
      </c>
      <c r="N3260" t="s">
        <v>4484</v>
      </c>
      <c r="S3260" t="s">
        <v>4485</v>
      </c>
      <c r="T3260" t="s">
        <v>34942</v>
      </c>
      <c r="U3260" t="s">
        <v>34943</v>
      </c>
      <c r="V3260" t="s">
        <v>34944</v>
      </c>
      <c r="W3260" t="s">
        <v>34945</v>
      </c>
      <c r="X3260" t="s">
        <v>34946</v>
      </c>
      <c r="Z3260">
        <v>14</v>
      </c>
      <c r="AM3260">
        <v>2</v>
      </c>
      <c r="AN3260" t="s">
        <v>34947</v>
      </c>
      <c r="AO3260" s="17">
        <v>18568</v>
      </c>
      <c r="CC3260" t="s">
        <v>4926</v>
      </c>
      <c r="CD3260">
        <v>2</v>
      </c>
      <c r="CP3260" t="s">
        <v>4555</v>
      </c>
    </row>
    <row r="3261" spans="1:99" x14ac:dyDescent="0.2">
      <c r="A3261" s="21" t="s">
        <v>34948</v>
      </c>
      <c r="B3261" t="s">
        <v>34949</v>
      </c>
      <c r="C3261" s="16">
        <v>42370</v>
      </c>
      <c r="D3261" t="s">
        <v>4501</v>
      </c>
      <c r="G3261" t="s">
        <v>34950</v>
      </c>
      <c r="H3261" t="s">
        <v>4503</v>
      </c>
      <c r="J3261" t="s">
        <v>7469</v>
      </c>
      <c r="K3261" t="s">
        <v>34951</v>
      </c>
      <c r="L3261" t="s">
        <v>34952</v>
      </c>
      <c r="M3261">
        <v>102.313</v>
      </c>
      <c r="N3261" t="s">
        <v>4484</v>
      </c>
      <c r="T3261" t="s">
        <v>34953</v>
      </c>
      <c r="U3261" t="s">
        <v>34954</v>
      </c>
      <c r="W3261" t="s">
        <v>34955</v>
      </c>
      <c r="X3261" t="s">
        <v>34956</v>
      </c>
      <c r="Z3261">
        <v>8</v>
      </c>
      <c r="AB3261" t="s">
        <v>5882</v>
      </c>
      <c r="AC3261" t="s">
        <v>61</v>
      </c>
      <c r="AD3261">
        <v>12</v>
      </c>
      <c r="AE3261">
        <v>12</v>
      </c>
      <c r="AF3261">
        <v>3</v>
      </c>
      <c r="AH3261">
        <v>1</v>
      </c>
      <c r="AI3261">
        <v>1</v>
      </c>
      <c r="AM3261">
        <v>1</v>
      </c>
      <c r="AN3261" t="s">
        <v>34957</v>
      </c>
      <c r="AO3261" s="17">
        <v>18568</v>
      </c>
      <c r="CN3261" t="s">
        <v>4530</v>
      </c>
      <c r="CP3261" t="s">
        <v>4679</v>
      </c>
      <c r="CU3261">
        <v>14</v>
      </c>
    </row>
    <row r="3262" spans="1:99" x14ac:dyDescent="0.2">
      <c r="A3262" s="21" t="s">
        <v>34958</v>
      </c>
      <c r="B3262" t="s">
        <v>34959</v>
      </c>
      <c r="C3262" s="16">
        <v>42558</v>
      </c>
      <c r="D3262" t="s">
        <v>4476</v>
      </c>
      <c r="F3262" t="s">
        <v>77</v>
      </c>
      <c r="G3262" t="s">
        <v>34960</v>
      </c>
      <c r="H3262" t="s">
        <v>4503</v>
      </c>
      <c r="J3262" t="s">
        <v>34961</v>
      </c>
      <c r="K3262" t="s">
        <v>4506</v>
      </c>
      <c r="L3262" t="s">
        <v>34962</v>
      </c>
      <c r="M3262">
        <v>103.18899999999999</v>
      </c>
      <c r="N3262" t="s">
        <v>4484</v>
      </c>
      <c r="S3262" t="s">
        <v>4485</v>
      </c>
      <c r="T3262" t="s">
        <v>34963</v>
      </c>
      <c r="X3262" t="s">
        <v>34964</v>
      </c>
      <c r="Y3262">
        <v>4420386545655</v>
      </c>
      <c r="Z3262">
        <v>1</v>
      </c>
      <c r="AO3262" s="17">
        <v>18568</v>
      </c>
      <c r="CP3262" t="s">
        <v>9504</v>
      </c>
    </row>
    <row r="3263" spans="1:99" x14ac:dyDescent="0.2">
      <c r="A3263" s="21" t="s">
        <v>7734</v>
      </c>
      <c r="B3263" t="s">
        <v>34965</v>
      </c>
      <c r="C3263" s="16">
        <v>35431</v>
      </c>
      <c r="D3263" t="s">
        <v>4501</v>
      </c>
      <c r="H3263" t="s">
        <v>4503</v>
      </c>
      <c r="J3263" t="s">
        <v>34966</v>
      </c>
      <c r="K3263" t="s">
        <v>7532</v>
      </c>
      <c r="L3263" t="s">
        <v>34967</v>
      </c>
      <c r="M3263">
        <v>103.33</v>
      </c>
      <c r="N3263" t="s">
        <v>4484</v>
      </c>
      <c r="S3263" t="s">
        <v>4485</v>
      </c>
      <c r="T3263" t="s">
        <v>34968</v>
      </c>
      <c r="U3263" t="s">
        <v>34969</v>
      </c>
      <c r="W3263" t="s">
        <v>34970</v>
      </c>
      <c r="AB3263" t="s">
        <v>25615</v>
      </c>
      <c r="AC3263" t="s">
        <v>34971</v>
      </c>
      <c r="AD3263">
        <v>30</v>
      </c>
      <c r="AE3263">
        <v>31</v>
      </c>
      <c r="AF3263">
        <v>4</v>
      </c>
      <c r="AH3263">
        <v>9</v>
      </c>
      <c r="AI3263">
        <v>9</v>
      </c>
      <c r="AM3263">
        <v>1</v>
      </c>
      <c r="AN3263" t="s">
        <v>34972</v>
      </c>
      <c r="AO3263" s="17">
        <v>18568</v>
      </c>
      <c r="CJ3263">
        <v>439300</v>
      </c>
      <c r="CK3263" t="s">
        <v>39</v>
      </c>
      <c r="CL3263">
        <v>439300</v>
      </c>
      <c r="CP3263" t="s">
        <v>34973</v>
      </c>
    </row>
    <row r="3264" spans="1:99" x14ac:dyDescent="0.2">
      <c r="A3264" s="21" t="s">
        <v>34974</v>
      </c>
      <c r="B3264" t="s">
        <v>34975</v>
      </c>
      <c r="C3264" s="16">
        <v>42370</v>
      </c>
      <c r="D3264" t="s">
        <v>4501</v>
      </c>
      <c r="G3264" t="s">
        <v>34976</v>
      </c>
      <c r="H3264" t="s">
        <v>4503</v>
      </c>
      <c r="J3264" t="s">
        <v>34977</v>
      </c>
      <c r="K3264" t="s">
        <v>25537</v>
      </c>
      <c r="L3264" t="s">
        <v>34978</v>
      </c>
      <c r="M3264">
        <v>103.473</v>
      </c>
      <c r="N3264" t="s">
        <v>4484</v>
      </c>
      <c r="S3264" t="s">
        <v>4485</v>
      </c>
      <c r="T3264" t="s">
        <v>34979</v>
      </c>
      <c r="Z3264">
        <v>1</v>
      </c>
      <c r="AB3264" t="s">
        <v>14393</v>
      </c>
      <c r="AC3264" t="s">
        <v>34980</v>
      </c>
      <c r="AD3264">
        <v>2</v>
      </c>
      <c r="AE3264">
        <v>2</v>
      </c>
      <c r="AF3264">
        <v>1</v>
      </c>
      <c r="AM3264">
        <v>1</v>
      </c>
      <c r="AN3264" t="s">
        <v>34981</v>
      </c>
      <c r="AO3264" s="17">
        <v>18568</v>
      </c>
      <c r="CP3264" t="s">
        <v>34982</v>
      </c>
    </row>
    <row r="3265" spans="1:99" x14ac:dyDescent="0.2">
      <c r="A3265" s="21" t="s">
        <v>34983</v>
      </c>
      <c r="B3265" t="s">
        <v>34984</v>
      </c>
      <c r="C3265" s="16">
        <v>42005</v>
      </c>
      <c r="D3265" t="s">
        <v>4546</v>
      </c>
      <c r="F3265" t="s">
        <v>77</v>
      </c>
      <c r="G3265" t="s">
        <v>34985</v>
      </c>
    </row>
    <row r="3266" spans="1:99" x14ac:dyDescent="0.2">
      <c r="A3266" s="21" t="s">
        <v>34986</v>
      </c>
      <c r="B3266" t="s">
        <v>34987</v>
      </c>
      <c r="C3266" s="16">
        <v>39448</v>
      </c>
      <c r="D3266" t="s">
        <v>4501</v>
      </c>
      <c r="F3266" t="s">
        <v>53</v>
      </c>
      <c r="G3266" t="s">
        <v>34988</v>
      </c>
      <c r="H3266" t="s">
        <v>4503</v>
      </c>
      <c r="J3266" t="s">
        <v>34989</v>
      </c>
      <c r="K3266" t="s">
        <v>16085</v>
      </c>
      <c r="L3266" t="s">
        <v>34990</v>
      </c>
      <c r="M3266">
        <v>109.003</v>
      </c>
      <c r="N3266" t="s">
        <v>4484</v>
      </c>
      <c r="S3266" t="s">
        <v>4485</v>
      </c>
      <c r="T3266" t="s">
        <v>34991</v>
      </c>
      <c r="U3266" t="s">
        <v>34992</v>
      </c>
      <c r="V3266" t="s">
        <v>34993</v>
      </c>
      <c r="W3266" t="s">
        <v>34994</v>
      </c>
      <c r="X3266" t="s">
        <v>34995</v>
      </c>
      <c r="Y3266" t="s">
        <v>34996</v>
      </c>
      <c r="Z3266">
        <v>1</v>
      </c>
      <c r="AA3266" t="s">
        <v>4776</v>
      </c>
      <c r="AB3266" t="s">
        <v>34903</v>
      </c>
      <c r="AC3266" t="s">
        <v>34997</v>
      </c>
      <c r="AD3266">
        <v>7</v>
      </c>
      <c r="AE3266">
        <v>10</v>
      </c>
      <c r="AF3266">
        <v>4</v>
      </c>
      <c r="AM3266">
        <v>1</v>
      </c>
      <c r="AN3266" t="s">
        <v>34998</v>
      </c>
      <c r="AO3266" s="17">
        <v>18568</v>
      </c>
      <c r="CN3266" t="s">
        <v>4530</v>
      </c>
      <c r="CP3266" t="s">
        <v>4716</v>
      </c>
      <c r="CU3266">
        <v>5</v>
      </c>
    </row>
    <row r="3267" spans="1:99" x14ac:dyDescent="0.2">
      <c r="A3267" s="21" t="s">
        <v>34999</v>
      </c>
      <c r="B3267" t="s">
        <v>35000</v>
      </c>
      <c r="C3267" s="16">
        <v>34700</v>
      </c>
      <c r="D3267" t="s">
        <v>4501</v>
      </c>
      <c r="G3267" t="s">
        <v>35001</v>
      </c>
      <c r="H3267" t="s">
        <v>4503</v>
      </c>
      <c r="J3267" t="s">
        <v>3410</v>
      </c>
      <c r="K3267" t="s">
        <v>4587</v>
      </c>
      <c r="L3267" t="s">
        <v>35002</v>
      </c>
      <c r="M3267">
        <v>112.39</v>
      </c>
      <c r="N3267" t="s">
        <v>4484</v>
      </c>
      <c r="S3267" t="s">
        <v>4485</v>
      </c>
      <c r="T3267" t="s">
        <v>35003</v>
      </c>
      <c r="X3267" t="s">
        <v>35004</v>
      </c>
      <c r="Z3267">
        <v>42</v>
      </c>
      <c r="AA3267" t="s">
        <v>4776</v>
      </c>
      <c r="AB3267" t="s">
        <v>25713</v>
      </c>
      <c r="AC3267" t="s">
        <v>35005</v>
      </c>
      <c r="AD3267">
        <v>35</v>
      </c>
      <c r="AE3267">
        <v>54</v>
      </c>
      <c r="AF3267">
        <v>26</v>
      </c>
      <c r="AH3267">
        <v>16</v>
      </c>
      <c r="AI3267">
        <v>16</v>
      </c>
      <c r="AO3267" s="17">
        <v>18568</v>
      </c>
      <c r="CC3267" t="s">
        <v>6380</v>
      </c>
      <c r="CD3267">
        <v>169</v>
      </c>
      <c r="CN3267" t="s">
        <v>5008</v>
      </c>
      <c r="CP3267" t="s">
        <v>4716</v>
      </c>
      <c r="CU3267">
        <v>14</v>
      </c>
    </row>
    <row r="3268" spans="1:99" x14ac:dyDescent="0.2">
      <c r="A3268" s="21" t="s">
        <v>35006</v>
      </c>
      <c r="B3268" t="s">
        <v>35007</v>
      </c>
      <c r="C3268" s="16">
        <v>41275</v>
      </c>
      <c r="D3268" t="s">
        <v>4501</v>
      </c>
      <c r="G3268" t="s">
        <v>35008</v>
      </c>
      <c r="H3268" t="s">
        <v>4503</v>
      </c>
      <c r="J3268" t="s">
        <v>35009</v>
      </c>
      <c r="K3268" t="s">
        <v>4808</v>
      </c>
      <c r="L3268" t="s">
        <v>35010</v>
      </c>
      <c r="M3268">
        <v>113.47199999999999</v>
      </c>
      <c r="N3268" t="s">
        <v>4484</v>
      </c>
      <c r="S3268" t="s">
        <v>4485</v>
      </c>
      <c r="T3268" t="s">
        <v>35011</v>
      </c>
      <c r="U3268" t="s">
        <v>35012</v>
      </c>
      <c r="V3268" t="s">
        <v>35013</v>
      </c>
      <c r="W3268" t="s">
        <v>35014</v>
      </c>
      <c r="X3268" t="s">
        <v>35015</v>
      </c>
      <c r="AB3268" t="s">
        <v>5882</v>
      </c>
      <c r="AC3268" t="s">
        <v>61</v>
      </c>
      <c r="AD3268">
        <v>15</v>
      </c>
      <c r="AE3268">
        <v>15</v>
      </c>
      <c r="AF3268">
        <v>13</v>
      </c>
      <c r="AO3268" s="17">
        <v>18568</v>
      </c>
      <c r="CC3268" t="s">
        <v>4607</v>
      </c>
      <c r="CD3268">
        <v>2</v>
      </c>
      <c r="CP3268" t="s">
        <v>35016</v>
      </c>
    </row>
    <row r="3269" spans="1:99" x14ac:dyDescent="0.2">
      <c r="A3269" s="21" t="s">
        <v>35017</v>
      </c>
      <c r="B3269" t="s">
        <v>35018</v>
      </c>
      <c r="C3269" s="16">
        <v>37530</v>
      </c>
      <c r="D3269" t="s">
        <v>4476</v>
      </c>
      <c r="F3269" t="s">
        <v>77</v>
      </c>
      <c r="G3269" t="s">
        <v>35019</v>
      </c>
      <c r="H3269" t="s">
        <v>4503</v>
      </c>
      <c r="J3269" t="s">
        <v>1264</v>
      </c>
      <c r="K3269" t="s">
        <v>8052</v>
      </c>
      <c r="L3269" t="s">
        <v>35020</v>
      </c>
      <c r="M3269">
        <v>113.65300000000001</v>
      </c>
      <c r="N3269" t="s">
        <v>4484</v>
      </c>
      <c r="S3269" t="s">
        <v>4485</v>
      </c>
      <c r="T3269" t="s">
        <v>35021</v>
      </c>
      <c r="W3269" t="s">
        <v>35022</v>
      </c>
      <c r="X3269" t="s">
        <v>35023</v>
      </c>
      <c r="Y3269" t="s">
        <v>35024</v>
      </c>
      <c r="AM3269">
        <v>4</v>
      </c>
      <c r="AN3269" t="s">
        <v>35025</v>
      </c>
      <c r="AO3269" s="17">
        <v>18568</v>
      </c>
      <c r="CC3269" t="s">
        <v>23956</v>
      </c>
      <c r="CD3269">
        <v>3</v>
      </c>
      <c r="CP3269" t="s">
        <v>4739</v>
      </c>
      <c r="CU3269">
        <v>7</v>
      </c>
    </row>
    <row r="3270" spans="1:99" x14ac:dyDescent="0.2">
      <c r="A3270" s="21" t="s">
        <v>35026</v>
      </c>
      <c r="B3270" t="s">
        <v>35027</v>
      </c>
      <c r="C3270" s="16">
        <v>43101</v>
      </c>
      <c r="D3270" t="s">
        <v>4501</v>
      </c>
      <c r="E3270" t="s">
        <v>4881</v>
      </c>
      <c r="G3270" t="s">
        <v>35028</v>
      </c>
      <c r="H3270" t="s">
        <v>4503</v>
      </c>
      <c r="J3270" t="s">
        <v>3173</v>
      </c>
      <c r="K3270" t="s">
        <v>4506</v>
      </c>
      <c r="L3270" t="s">
        <v>35029</v>
      </c>
      <c r="M3270">
        <v>114.01900000000001</v>
      </c>
      <c r="N3270" t="s">
        <v>4484</v>
      </c>
      <c r="O3270" s="16">
        <v>44012</v>
      </c>
      <c r="P3270" t="s">
        <v>4476</v>
      </c>
      <c r="S3270" t="s">
        <v>4485</v>
      </c>
      <c r="T3270" t="s">
        <v>35030</v>
      </c>
      <c r="U3270" t="s">
        <v>35031</v>
      </c>
      <c r="V3270" t="s">
        <v>35032</v>
      </c>
      <c r="W3270" t="s">
        <v>35033</v>
      </c>
      <c r="Y3270" t="s">
        <v>35034</v>
      </c>
      <c r="AM3270">
        <v>1</v>
      </c>
      <c r="AN3270" t="s">
        <v>35035</v>
      </c>
      <c r="AO3270" s="17">
        <v>18568</v>
      </c>
      <c r="AQ3270" t="s">
        <v>203</v>
      </c>
      <c r="BH3270" t="s">
        <v>17972</v>
      </c>
      <c r="BI3270" t="s">
        <v>17973</v>
      </c>
      <c r="BJ3270" s="16">
        <v>44012</v>
      </c>
      <c r="BK3270" t="s">
        <v>4476</v>
      </c>
      <c r="BO3270" t="s">
        <v>5195</v>
      </c>
      <c r="CP3270" t="s">
        <v>4927</v>
      </c>
      <c r="CR3270" t="s">
        <v>35036</v>
      </c>
      <c r="CS3270" t="s">
        <v>35037</v>
      </c>
    </row>
    <row r="3271" spans="1:99" x14ac:dyDescent="0.2">
      <c r="A3271" s="21" t="s">
        <v>35038</v>
      </c>
      <c r="B3271" t="s">
        <v>35039</v>
      </c>
      <c r="C3271" s="16">
        <v>41852</v>
      </c>
      <c r="D3271" t="s">
        <v>4546</v>
      </c>
      <c r="E3271" t="s">
        <v>4881</v>
      </c>
      <c r="G3271" t="s">
        <v>35040</v>
      </c>
      <c r="H3271" t="s">
        <v>4503</v>
      </c>
      <c r="J3271" t="s">
        <v>35041</v>
      </c>
      <c r="K3271" t="s">
        <v>35042</v>
      </c>
      <c r="L3271" t="s">
        <v>35043</v>
      </c>
      <c r="M3271">
        <v>115.82899999999999</v>
      </c>
      <c r="N3271" t="s">
        <v>4484</v>
      </c>
      <c r="O3271" s="16">
        <v>44039</v>
      </c>
      <c r="P3271" t="s">
        <v>4476</v>
      </c>
      <c r="S3271" t="s">
        <v>4485</v>
      </c>
      <c r="T3271" t="s">
        <v>35044</v>
      </c>
      <c r="V3271" t="s">
        <v>35045</v>
      </c>
      <c r="W3271" t="s">
        <v>35046</v>
      </c>
      <c r="X3271" t="s">
        <v>35047</v>
      </c>
      <c r="Y3271">
        <f>90-216-429-190</f>
        <v>-745</v>
      </c>
      <c r="Z3271">
        <v>1</v>
      </c>
      <c r="AM3271">
        <v>4</v>
      </c>
      <c r="AN3271" t="s">
        <v>35048</v>
      </c>
      <c r="AO3271" s="17">
        <v>18568</v>
      </c>
      <c r="AQ3271" t="s">
        <v>203</v>
      </c>
      <c r="BH3271" t="s">
        <v>35049</v>
      </c>
      <c r="BI3271" t="s">
        <v>35050</v>
      </c>
      <c r="BJ3271" s="16">
        <v>44039</v>
      </c>
      <c r="BK3271" t="s">
        <v>4476</v>
      </c>
      <c r="BL3271">
        <v>3800000</v>
      </c>
      <c r="BM3271" t="s">
        <v>39</v>
      </c>
      <c r="BN3271">
        <v>3800000</v>
      </c>
      <c r="CC3271" t="s">
        <v>5620</v>
      </c>
      <c r="CD3271">
        <v>4</v>
      </c>
      <c r="CP3271" t="s">
        <v>6368</v>
      </c>
      <c r="CR3271" t="s">
        <v>35051</v>
      </c>
      <c r="CS3271" t="s">
        <v>35052</v>
      </c>
    </row>
    <row r="3272" spans="1:99" x14ac:dyDescent="0.2">
      <c r="A3272" s="21" t="s">
        <v>35053</v>
      </c>
      <c r="B3272" t="s">
        <v>35054</v>
      </c>
      <c r="C3272" s="16">
        <v>43101</v>
      </c>
      <c r="D3272" t="s">
        <v>4501</v>
      </c>
      <c r="G3272" t="s">
        <v>35055</v>
      </c>
      <c r="H3272" t="s">
        <v>4503</v>
      </c>
      <c r="J3272" t="s">
        <v>8581</v>
      </c>
      <c r="K3272" t="s">
        <v>4506</v>
      </c>
      <c r="L3272" t="s">
        <v>35056</v>
      </c>
      <c r="M3272">
        <v>117.898</v>
      </c>
      <c r="N3272" t="s">
        <v>4484</v>
      </c>
      <c r="T3272" t="s">
        <v>35057</v>
      </c>
      <c r="W3272" t="s">
        <v>35058</v>
      </c>
      <c r="X3272" t="s">
        <v>35059</v>
      </c>
      <c r="Z3272">
        <v>64</v>
      </c>
      <c r="AB3272" t="s">
        <v>5882</v>
      </c>
      <c r="AC3272" t="s">
        <v>35060</v>
      </c>
      <c r="AD3272">
        <v>29</v>
      </c>
      <c r="AE3272">
        <v>43</v>
      </c>
      <c r="AF3272">
        <v>11</v>
      </c>
      <c r="AH3272">
        <v>10</v>
      </c>
      <c r="AI3272">
        <v>10</v>
      </c>
      <c r="AO3272" s="17">
        <v>18568</v>
      </c>
      <c r="CC3272" t="s">
        <v>5151</v>
      </c>
      <c r="CD3272">
        <v>2</v>
      </c>
      <c r="CP3272" t="s">
        <v>4716</v>
      </c>
    </row>
    <row r="3273" spans="1:99" x14ac:dyDescent="0.2">
      <c r="A3273" s="21" t="s">
        <v>35061</v>
      </c>
      <c r="B3273" t="s">
        <v>35062</v>
      </c>
      <c r="C3273" s="16">
        <v>41640</v>
      </c>
      <c r="D3273" t="s">
        <v>4501</v>
      </c>
      <c r="F3273" t="s">
        <v>45</v>
      </c>
      <c r="G3273" t="s">
        <v>35063</v>
      </c>
      <c r="H3273" t="s">
        <v>4503</v>
      </c>
      <c r="J3273" t="s">
        <v>35064</v>
      </c>
      <c r="K3273" t="s">
        <v>6704</v>
      </c>
      <c r="L3273" t="s">
        <v>35065</v>
      </c>
      <c r="M3273">
        <v>118.378</v>
      </c>
      <c r="N3273" t="s">
        <v>4484</v>
      </c>
      <c r="S3273" t="s">
        <v>4485</v>
      </c>
      <c r="T3273" t="s">
        <v>35066</v>
      </c>
      <c r="U3273" t="s">
        <v>35067</v>
      </c>
      <c r="V3273" t="s">
        <v>35068</v>
      </c>
      <c r="W3273" t="s">
        <v>35069</v>
      </c>
      <c r="Z3273">
        <v>11</v>
      </c>
      <c r="AM3273">
        <v>2</v>
      </c>
      <c r="AN3273" t="s">
        <v>35070</v>
      </c>
      <c r="AO3273" s="17">
        <v>18568</v>
      </c>
      <c r="CN3273" t="s">
        <v>4530</v>
      </c>
      <c r="CP3273" t="s">
        <v>10075</v>
      </c>
      <c r="CU3273">
        <v>10</v>
      </c>
    </row>
    <row r="3274" spans="1:99" x14ac:dyDescent="0.2">
      <c r="A3274" s="21" t="s">
        <v>35071</v>
      </c>
      <c r="B3274" t="s">
        <v>35072</v>
      </c>
      <c r="C3274" s="16">
        <v>44075</v>
      </c>
      <c r="D3274" t="s">
        <v>4546</v>
      </c>
      <c r="G3274" t="s">
        <v>35073</v>
      </c>
      <c r="H3274" t="s">
        <v>4503</v>
      </c>
      <c r="J3274" t="s">
        <v>35074</v>
      </c>
      <c r="K3274" t="s">
        <v>4506</v>
      </c>
      <c r="L3274" t="s">
        <v>35075</v>
      </c>
      <c r="M3274">
        <v>118.43600000000001</v>
      </c>
      <c r="N3274" t="s">
        <v>4484</v>
      </c>
      <c r="S3274" t="s">
        <v>4485</v>
      </c>
      <c r="T3274" t="s">
        <v>35076</v>
      </c>
      <c r="W3274" t="s">
        <v>35077</v>
      </c>
      <c r="X3274" t="s">
        <v>35078</v>
      </c>
      <c r="Y3274" t="s">
        <v>35079</v>
      </c>
      <c r="Z3274">
        <v>2</v>
      </c>
      <c r="AM3274">
        <v>2</v>
      </c>
      <c r="AN3274" t="s">
        <v>35080</v>
      </c>
      <c r="AO3274" s="17">
        <v>18568</v>
      </c>
      <c r="CP3274" t="s">
        <v>35081</v>
      </c>
    </row>
    <row r="3275" spans="1:99" x14ac:dyDescent="0.2">
      <c r="A3275" s="21" t="s">
        <v>35082</v>
      </c>
      <c r="B3275" t="s">
        <v>35083</v>
      </c>
      <c r="C3275" s="16">
        <v>36526</v>
      </c>
      <c r="D3275" t="s">
        <v>4501</v>
      </c>
      <c r="E3275" t="s">
        <v>4881</v>
      </c>
      <c r="G3275" t="s">
        <v>35084</v>
      </c>
      <c r="H3275" t="s">
        <v>4503</v>
      </c>
      <c r="J3275" t="s">
        <v>1987</v>
      </c>
      <c r="K3275" t="s">
        <v>4506</v>
      </c>
      <c r="L3275" t="s">
        <v>35085</v>
      </c>
      <c r="M3275">
        <v>119.94799999999999</v>
      </c>
      <c r="N3275" t="s">
        <v>4484</v>
      </c>
      <c r="O3275" s="16">
        <v>42985</v>
      </c>
      <c r="P3275" t="s">
        <v>4476</v>
      </c>
      <c r="S3275" t="s">
        <v>4485</v>
      </c>
      <c r="T3275" t="s">
        <v>35086</v>
      </c>
      <c r="U3275" t="s">
        <v>35087</v>
      </c>
      <c r="V3275" t="s">
        <v>35088</v>
      </c>
      <c r="W3275" t="s">
        <v>35089</v>
      </c>
      <c r="Z3275">
        <v>7</v>
      </c>
      <c r="AO3275" s="17">
        <v>18568</v>
      </c>
      <c r="AQ3275" t="s">
        <v>203</v>
      </c>
      <c r="BH3275" t="s">
        <v>35090</v>
      </c>
      <c r="BI3275" t="s">
        <v>35091</v>
      </c>
      <c r="BJ3275" s="16">
        <v>42985</v>
      </c>
      <c r="BK3275" t="s">
        <v>4476</v>
      </c>
      <c r="BL3275">
        <v>80000000</v>
      </c>
      <c r="BM3275" t="s">
        <v>1244</v>
      </c>
      <c r="BN3275">
        <v>104837874</v>
      </c>
      <c r="BO3275" t="s">
        <v>5195</v>
      </c>
      <c r="CC3275" t="s">
        <v>4791</v>
      </c>
      <c r="CD3275">
        <v>2</v>
      </c>
      <c r="CP3275" t="s">
        <v>4716</v>
      </c>
      <c r="CR3275" t="s">
        <v>35092</v>
      </c>
      <c r="CS3275" t="s">
        <v>35093</v>
      </c>
      <c r="CU3275">
        <v>13</v>
      </c>
    </row>
    <row r="3276" spans="1:99" x14ac:dyDescent="0.2">
      <c r="A3276" s="21" t="s">
        <v>35094</v>
      </c>
      <c r="B3276" t="s">
        <v>35095</v>
      </c>
      <c r="C3276" s="16">
        <v>43179</v>
      </c>
      <c r="D3276" t="s">
        <v>4476</v>
      </c>
      <c r="G3276" t="s">
        <v>35096</v>
      </c>
      <c r="H3276" t="s">
        <v>4503</v>
      </c>
      <c r="J3276" t="s">
        <v>35097</v>
      </c>
      <c r="K3276" t="s">
        <v>4506</v>
      </c>
      <c r="L3276" t="s">
        <v>35098</v>
      </c>
      <c r="M3276">
        <v>119.95099999999999</v>
      </c>
      <c r="N3276" t="s">
        <v>4484</v>
      </c>
      <c r="S3276" t="s">
        <v>4485</v>
      </c>
      <c r="T3276" t="s">
        <v>35099</v>
      </c>
      <c r="U3276" t="s">
        <v>35100</v>
      </c>
      <c r="W3276" t="s">
        <v>35101</v>
      </c>
      <c r="X3276" t="s">
        <v>35102</v>
      </c>
      <c r="Z3276">
        <v>2</v>
      </c>
      <c r="AM3276">
        <v>1</v>
      </c>
      <c r="AN3276" t="s">
        <v>35103</v>
      </c>
      <c r="AO3276" s="17">
        <v>18568</v>
      </c>
      <c r="CC3276" t="s">
        <v>5151</v>
      </c>
      <c r="CD3276">
        <v>1</v>
      </c>
      <c r="CP3276" t="s">
        <v>4969</v>
      </c>
    </row>
    <row r="3277" spans="1:99" x14ac:dyDescent="0.2">
      <c r="A3277" s="21" t="s">
        <v>35104</v>
      </c>
      <c r="B3277" t="s">
        <v>35105</v>
      </c>
      <c r="C3277" s="16">
        <v>43101</v>
      </c>
      <c r="D3277" t="s">
        <v>4476</v>
      </c>
      <c r="H3277" t="s">
        <v>4503</v>
      </c>
      <c r="J3277" t="s">
        <v>35106</v>
      </c>
      <c r="K3277" t="s">
        <v>4896</v>
      </c>
      <c r="L3277" t="s">
        <v>35107</v>
      </c>
      <c r="M3277">
        <v>120.65900000000001</v>
      </c>
      <c r="N3277" t="s">
        <v>4484</v>
      </c>
      <c r="S3277" t="s">
        <v>4485</v>
      </c>
      <c r="T3277" t="s">
        <v>35108</v>
      </c>
      <c r="W3277" t="s">
        <v>35109</v>
      </c>
      <c r="AM3277">
        <v>2</v>
      </c>
      <c r="AN3277" t="s">
        <v>35110</v>
      </c>
      <c r="AO3277" s="17">
        <v>18568</v>
      </c>
      <c r="CC3277" t="s">
        <v>4791</v>
      </c>
      <c r="CD3277">
        <v>15</v>
      </c>
      <c r="CN3277" t="s">
        <v>4530</v>
      </c>
      <c r="CP3277" t="s">
        <v>5280</v>
      </c>
    </row>
    <row r="3278" spans="1:99" x14ac:dyDescent="0.2">
      <c r="A3278" s="21" t="s">
        <v>35111</v>
      </c>
      <c r="B3278" t="s">
        <v>35112</v>
      </c>
      <c r="C3278" s="16">
        <v>43525</v>
      </c>
      <c r="D3278" t="s">
        <v>4546</v>
      </c>
      <c r="G3278" t="s">
        <v>35113</v>
      </c>
    </row>
    <row r="3279" spans="1:99" x14ac:dyDescent="0.2">
      <c r="A3279" s="21" t="s">
        <v>35114</v>
      </c>
      <c r="B3279" t="s">
        <v>35115</v>
      </c>
      <c r="C3279" s="16">
        <v>39814</v>
      </c>
      <c r="D3279" t="s">
        <v>4501</v>
      </c>
      <c r="F3279" t="s">
        <v>53</v>
      </c>
      <c r="G3279" t="s">
        <v>35116</v>
      </c>
      <c r="H3279" t="s">
        <v>4503</v>
      </c>
      <c r="J3279" t="s">
        <v>1330</v>
      </c>
      <c r="K3279" t="s">
        <v>4945</v>
      </c>
      <c r="L3279" t="s">
        <v>35116</v>
      </c>
      <c r="M3279">
        <v>122.532</v>
      </c>
      <c r="N3279" t="s">
        <v>4484</v>
      </c>
      <c r="S3279" t="s">
        <v>4485</v>
      </c>
      <c r="T3279" t="s">
        <v>35117</v>
      </c>
      <c r="U3279" t="s">
        <v>35118</v>
      </c>
      <c r="W3279" t="s">
        <v>35119</v>
      </c>
      <c r="X3279" t="s">
        <v>35120</v>
      </c>
      <c r="Y3279">
        <v>35317991199</v>
      </c>
      <c r="AM3279">
        <v>2</v>
      </c>
      <c r="AN3279" t="s">
        <v>35121</v>
      </c>
      <c r="AO3279" s="17">
        <v>18568</v>
      </c>
      <c r="CC3279" t="s">
        <v>5316</v>
      </c>
      <c r="CD3279">
        <v>16</v>
      </c>
      <c r="CF3279">
        <v>0</v>
      </c>
      <c r="CG3279">
        <v>2</v>
      </c>
      <c r="CI3279" t="s">
        <v>4580</v>
      </c>
      <c r="CN3279" t="s">
        <v>4530</v>
      </c>
      <c r="CP3279" t="s">
        <v>5045</v>
      </c>
      <c r="CU3279">
        <v>18</v>
      </c>
    </row>
    <row r="3280" spans="1:99" x14ac:dyDescent="0.2">
      <c r="A3280" s="21" t="s">
        <v>35122</v>
      </c>
      <c r="B3280" t="s">
        <v>35123</v>
      </c>
      <c r="H3280" t="s">
        <v>4503</v>
      </c>
      <c r="J3280" t="s">
        <v>35124</v>
      </c>
      <c r="K3280" t="s">
        <v>4506</v>
      </c>
      <c r="L3280" t="s">
        <v>35125</v>
      </c>
      <c r="M3280">
        <v>127.209</v>
      </c>
      <c r="N3280" t="s">
        <v>4484</v>
      </c>
      <c r="S3280" t="s">
        <v>4485</v>
      </c>
      <c r="T3280" t="s">
        <v>35126</v>
      </c>
      <c r="U3280" t="s">
        <v>35127</v>
      </c>
      <c r="W3280" t="s">
        <v>35128</v>
      </c>
      <c r="Z3280">
        <v>1</v>
      </c>
      <c r="AO3280" s="17">
        <v>18568</v>
      </c>
      <c r="CP3280" t="s">
        <v>8746</v>
      </c>
    </row>
    <row r="3281" spans="1:99" x14ac:dyDescent="0.2">
      <c r="A3281" s="21" t="s">
        <v>35129</v>
      </c>
      <c r="B3281" t="s">
        <v>35130</v>
      </c>
      <c r="C3281" s="16">
        <v>42478</v>
      </c>
      <c r="D3281" t="s">
        <v>4476</v>
      </c>
      <c r="G3281" t="s">
        <v>35131</v>
      </c>
      <c r="H3281" t="s">
        <v>4503</v>
      </c>
      <c r="J3281" t="s">
        <v>35132</v>
      </c>
      <c r="K3281" t="s">
        <v>4506</v>
      </c>
      <c r="L3281" t="s">
        <v>35133</v>
      </c>
      <c r="M3281">
        <v>128.054</v>
      </c>
      <c r="N3281" t="s">
        <v>4484</v>
      </c>
      <c r="S3281" t="s">
        <v>4485</v>
      </c>
      <c r="T3281" t="s">
        <v>35134</v>
      </c>
      <c r="U3281" t="s">
        <v>35135</v>
      </c>
      <c r="V3281" t="s">
        <v>35136</v>
      </c>
      <c r="W3281" t="s">
        <v>35137</v>
      </c>
      <c r="X3281" t="s">
        <v>35138</v>
      </c>
      <c r="Z3281">
        <v>8</v>
      </c>
      <c r="AM3281">
        <v>1</v>
      </c>
      <c r="AN3281" t="s">
        <v>35139</v>
      </c>
      <c r="AO3281" s="17">
        <v>18568</v>
      </c>
      <c r="CC3281" t="s">
        <v>4847</v>
      </c>
      <c r="CD3281">
        <v>26</v>
      </c>
      <c r="CP3281" t="s">
        <v>33384</v>
      </c>
    </row>
    <row r="3282" spans="1:99" x14ac:dyDescent="0.2">
      <c r="A3282" s="21" t="s">
        <v>10861</v>
      </c>
      <c r="B3282" t="s">
        <v>10862</v>
      </c>
      <c r="C3282" s="16">
        <v>43831</v>
      </c>
      <c r="D3282" t="s">
        <v>4501</v>
      </c>
      <c r="E3282" t="s">
        <v>4477</v>
      </c>
      <c r="G3282" t="s">
        <v>35140</v>
      </c>
      <c r="H3282" t="s">
        <v>4503</v>
      </c>
      <c r="J3282" t="s">
        <v>300</v>
      </c>
      <c r="K3282" t="s">
        <v>4945</v>
      </c>
      <c r="L3282" t="s">
        <v>35141</v>
      </c>
      <c r="M3282">
        <v>129.119</v>
      </c>
      <c r="N3282" t="s">
        <v>4484</v>
      </c>
      <c r="S3282" t="s">
        <v>4485</v>
      </c>
      <c r="T3282" t="s">
        <v>35142</v>
      </c>
      <c r="U3282" t="s">
        <v>35143</v>
      </c>
      <c r="V3282" t="s">
        <v>35144</v>
      </c>
      <c r="W3282" t="s">
        <v>35145</v>
      </c>
      <c r="X3282" t="s">
        <v>35146</v>
      </c>
      <c r="Z3282">
        <v>3</v>
      </c>
      <c r="AM3282">
        <v>2</v>
      </c>
      <c r="AN3282" t="s">
        <v>35147</v>
      </c>
      <c r="AO3282" s="17">
        <v>18568</v>
      </c>
      <c r="CF3282">
        <v>0</v>
      </c>
      <c r="CG3282">
        <v>0</v>
      </c>
      <c r="CI3282" t="s">
        <v>4594</v>
      </c>
    </row>
    <row r="3283" spans="1:99" x14ac:dyDescent="0.2">
      <c r="A3283" s="21" t="s">
        <v>35148</v>
      </c>
      <c r="B3283" t="s">
        <v>35149</v>
      </c>
      <c r="C3283" s="16">
        <v>42736</v>
      </c>
      <c r="D3283" t="s">
        <v>4501</v>
      </c>
      <c r="G3283" t="s">
        <v>35150</v>
      </c>
      <c r="H3283" t="s">
        <v>4503</v>
      </c>
      <c r="J3283" t="s">
        <v>35151</v>
      </c>
      <c r="K3283" t="s">
        <v>4828</v>
      </c>
      <c r="L3283" t="s">
        <v>35152</v>
      </c>
      <c r="M3283">
        <v>130.00200000000001</v>
      </c>
      <c r="N3283" t="s">
        <v>4484</v>
      </c>
      <c r="S3283" t="s">
        <v>4485</v>
      </c>
      <c r="T3283" t="s">
        <v>35153</v>
      </c>
      <c r="U3283" t="s">
        <v>35154</v>
      </c>
      <c r="V3283" t="s">
        <v>35155</v>
      </c>
      <c r="W3283" t="s">
        <v>35156</v>
      </c>
      <c r="X3283" t="s">
        <v>35157</v>
      </c>
      <c r="Z3283">
        <v>5</v>
      </c>
      <c r="AM3283">
        <v>2</v>
      </c>
      <c r="AN3283" t="s">
        <v>35158</v>
      </c>
      <c r="AO3283" s="17">
        <v>18568</v>
      </c>
      <c r="CF3283">
        <v>0</v>
      </c>
      <c r="CG3283">
        <v>1</v>
      </c>
      <c r="CI3283" t="s">
        <v>4580</v>
      </c>
      <c r="CN3283" t="s">
        <v>4530</v>
      </c>
      <c r="CP3283" t="s">
        <v>4969</v>
      </c>
    </row>
    <row r="3284" spans="1:99" x14ac:dyDescent="0.2">
      <c r="A3284" s="21" t="s">
        <v>35159</v>
      </c>
      <c r="B3284" t="s">
        <v>35160</v>
      </c>
      <c r="C3284" s="16">
        <v>43770</v>
      </c>
      <c r="D3284" t="s">
        <v>4476</v>
      </c>
      <c r="G3284" t="s">
        <v>35161</v>
      </c>
      <c r="H3284" t="s">
        <v>4503</v>
      </c>
      <c r="J3284" t="s">
        <v>35162</v>
      </c>
      <c r="K3284" t="s">
        <v>4873</v>
      </c>
      <c r="L3284" t="s">
        <v>35163</v>
      </c>
      <c r="M3284">
        <v>133.46600000000001</v>
      </c>
      <c r="N3284" t="s">
        <v>4484</v>
      </c>
      <c r="S3284" t="s">
        <v>4485</v>
      </c>
      <c r="T3284" t="s">
        <v>35164</v>
      </c>
      <c r="U3284" t="s">
        <v>35165</v>
      </c>
      <c r="V3284" t="s">
        <v>35166</v>
      </c>
      <c r="W3284" t="s">
        <v>35167</v>
      </c>
      <c r="X3284" t="s">
        <v>35168</v>
      </c>
      <c r="Z3284">
        <v>3</v>
      </c>
      <c r="AM3284">
        <v>2</v>
      </c>
      <c r="AN3284" t="s">
        <v>35169</v>
      </c>
      <c r="AO3284" s="17">
        <v>18568</v>
      </c>
      <c r="CC3284" t="s">
        <v>4607</v>
      </c>
      <c r="CD3284">
        <v>1</v>
      </c>
      <c r="CN3284" t="s">
        <v>4530</v>
      </c>
      <c r="CP3284" t="s">
        <v>6331</v>
      </c>
    </row>
    <row r="3285" spans="1:99" x14ac:dyDescent="0.2">
      <c r="A3285" s="21" t="s">
        <v>35170</v>
      </c>
      <c r="B3285" t="s">
        <v>35171</v>
      </c>
      <c r="C3285" s="16">
        <v>42370</v>
      </c>
      <c r="D3285" t="s">
        <v>4476</v>
      </c>
      <c r="F3285" t="s">
        <v>77</v>
      </c>
      <c r="G3285" t="s">
        <v>35172</v>
      </c>
      <c r="H3285" t="s">
        <v>4503</v>
      </c>
      <c r="J3285" t="s">
        <v>35173</v>
      </c>
      <c r="K3285" t="s">
        <v>4506</v>
      </c>
      <c r="L3285" t="s">
        <v>35174</v>
      </c>
      <c r="M3285">
        <v>133.517</v>
      </c>
      <c r="N3285" t="s">
        <v>4484</v>
      </c>
      <c r="S3285" t="s">
        <v>4485</v>
      </c>
      <c r="T3285" t="s">
        <v>35175</v>
      </c>
      <c r="W3285" t="s">
        <v>35176</v>
      </c>
      <c r="X3285" t="s">
        <v>35177</v>
      </c>
      <c r="AM3285">
        <v>1</v>
      </c>
      <c r="AN3285" t="s">
        <v>35178</v>
      </c>
      <c r="AO3285" s="17">
        <v>18568</v>
      </c>
      <c r="CC3285" t="s">
        <v>4847</v>
      </c>
      <c r="CD3285">
        <v>4</v>
      </c>
      <c r="CP3285" t="s">
        <v>5594</v>
      </c>
      <c r="CU3285">
        <v>14</v>
      </c>
    </row>
    <row r="3286" spans="1:99" x14ac:dyDescent="0.2">
      <c r="A3286" s="21" t="s">
        <v>35179</v>
      </c>
      <c r="B3286" t="s">
        <v>35180</v>
      </c>
      <c r="C3286" s="16">
        <v>43405</v>
      </c>
      <c r="D3286" t="s">
        <v>4476</v>
      </c>
      <c r="G3286" t="s">
        <v>35181</v>
      </c>
      <c r="H3286" t="s">
        <v>4503</v>
      </c>
      <c r="J3286" t="s">
        <v>35182</v>
      </c>
      <c r="K3286" t="s">
        <v>35183</v>
      </c>
      <c r="L3286" t="s">
        <v>35184</v>
      </c>
      <c r="M3286">
        <v>134.08099999999999</v>
      </c>
      <c r="N3286" t="s">
        <v>4484</v>
      </c>
      <c r="S3286" t="s">
        <v>4485</v>
      </c>
      <c r="T3286" t="s">
        <v>35185</v>
      </c>
      <c r="U3286" t="s">
        <v>35186</v>
      </c>
      <c r="V3286" t="s">
        <v>35187</v>
      </c>
      <c r="W3286" t="s">
        <v>35188</v>
      </c>
      <c r="X3286" t="s">
        <v>35189</v>
      </c>
      <c r="AM3286">
        <v>1</v>
      </c>
      <c r="AN3286" t="s">
        <v>35190</v>
      </c>
      <c r="AO3286" s="17">
        <v>18568</v>
      </c>
      <c r="CP3286" t="s">
        <v>6782</v>
      </c>
    </row>
    <row r="3287" spans="1:99" x14ac:dyDescent="0.2">
      <c r="A3287" s="21" t="s">
        <v>35191</v>
      </c>
      <c r="B3287" t="s">
        <v>35192</v>
      </c>
      <c r="C3287" t="s">
        <v>35193</v>
      </c>
      <c r="I3287" t="s">
        <v>4503</v>
      </c>
      <c r="K3287" t="s">
        <v>57</v>
      </c>
      <c r="L3287" t="s">
        <v>35194</v>
      </c>
      <c r="M3287" t="s">
        <v>35195</v>
      </c>
      <c r="N3287">
        <v>134.523</v>
      </c>
      <c r="O3287" t="s">
        <v>4484</v>
      </c>
      <c r="T3287" t="s">
        <v>4485</v>
      </c>
      <c r="U3287" t="s">
        <v>35196</v>
      </c>
      <c r="X3287" t="s">
        <v>35197</v>
      </c>
      <c r="AP3287" s="17">
        <v>18568</v>
      </c>
      <c r="CD3287" t="s">
        <v>35198</v>
      </c>
      <c r="CE3287">
        <v>8</v>
      </c>
      <c r="CO3287" t="s">
        <v>4530</v>
      </c>
      <c r="CQ3287" t="s">
        <v>4555</v>
      </c>
    </row>
    <row r="3288" spans="1:99" x14ac:dyDescent="0.2">
      <c r="A3288" s="21" t="s">
        <v>35199</v>
      </c>
      <c r="B3288" t="s">
        <v>35200</v>
      </c>
      <c r="C3288" s="16">
        <v>36161</v>
      </c>
      <c r="D3288" t="s">
        <v>4501</v>
      </c>
      <c r="F3288" t="s">
        <v>53</v>
      </c>
      <c r="G3288" t="s">
        <v>35201</v>
      </c>
      <c r="H3288" t="s">
        <v>4503</v>
      </c>
      <c r="J3288" t="s">
        <v>35202</v>
      </c>
      <c r="K3288" t="s">
        <v>5586</v>
      </c>
      <c r="L3288" t="s">
        <v>35203</v>
      </c>
      <c r="M3288">
        <v>134.65199999999999</v>
      </c>
      <c r="N3288" t="s">
        <v>4484</v>
      </c>
      <c r="S3288" t="s">
        <v>4485</v>
      </c>
      <c r="T3288" t="s">
        <v>35204</v>
      </c>
      <c r="U3288" t="s">
        <v>35205</v>
      </c>
      <c r="V3288" t="s">
        <v>35206</v>
      </c>
      <c r="W3288" t="s">
        <v>35207</v>
      </c>
      <c r="X3288" t="s">
        <v>35208</v>
      </c>
      <c r="Y3288">
        <v>934465026</v>
      </c>
      <c r="Z3288">
        <v>4</v>
      </c>
      <c r="AD3288">
        <v>6</v>
      </c>
      <c r="AE3288">
        <v>6</v>
      </c>
      <c r="AF3288">
        <v>5</v>
      </c>
      <c r="AM3288">
        <v>3</v>
      </c>
      <c r="AN3288" t="s">
        <v>35209</v>
      </c>
      <c r="AO3288" s="17">
        <v>18568</v>
      </c>
      <c r="CC3288" t="s">
        <v>10470</v>
      </c>
      <c r="CD3288">
        <v>2</v>
      </c>
      <c r="CF3288">
        <v>0</v>
      </c>
      <c r="CG3288">
        <v>1</v>
      </c>
      <c r="CI3288" t="s">
        <v>4580</v>
      </c>
      <c r="CN3288" t="s">
        <v>4530</v>
      </c>
      <c r="CP3288" t="s">
        <v>5594</v>
      </c>
    </row>
    <row r="3289" spans="1:99" x14ac:dyDescent="0.2">
      <c r="A3289" s="21" t="s">
        <v>35210</v>
      </c>
      <c r="B3289" t="s">
        <v>35211</v>
      </c>
      <c r="C3289" s="16">
        <v>41760</v>
      </c>
      <c r="D3289" t="s">
        <v>4546</v>
      </c>
      <c r="H3289" t="s">
        <v>4503</v>
      </c>
      <c r="J3289" t="s">
        <v>3845</v>
      </c>
      <c r="K3289" t="s">
        <v>4506</v>
      </c>
      <c r="L3289" t="s">
        <v>35212</v>
      </c>
      <c r="M3289">
        <v>135.22200000000001</v>
      </c>
      <c r="N3289" t="s">
        <v>4484</v>
      </c>
      <c r="S3289" t="s">
        <v>4485</v>
      </c>
      <c r="T3289" t="s">
        <v>35213</v>
      </c>
      <c r="W3289" t="s">
        <v>35214</v>
      </c>
      <c r="X3289" t="s">
        <v>35215</v>
      </c>
      <c r="Y3289">
        <v>2033898329</v>
      </c>
      <c r="Z3289">
        <v>3</v>
      </c>
      <c r="AO3289" s="17">
        <v>18568</v>
      </c>
      <c r="CP3289" t="s">
        <v>5045</v>
      </c>
    </row>
    <row r="3290" spans="1:99" x14ac:dyDescent="0.2">
      <c r="A3290" s="21" t="s">
        <v>35216</v>
      </c>
      <c r="B3290" t="s">
        <v>35217</v>
      </c>
      <c r="C3290" s="16">
        <v>42737</v>
      </c>
      <c r="D3290" t="s">
        <v>4476</v>
      </c>
      <c r="G3290" t="s">
        <v>35218</v>
      </c>
      <c r="H3290" t="s">
        <v>4503</v>
      </c>
      <c r="J3290" t="s">
        <v>9421</v>
      </c>
      <c r="K3290" t="s">
        <v>4896</v>
      </c>
      <c r="L3290" t="s">
        <v>35219</v>
      </c>
      <c r="M3290">
        <v>136.136</v>
      </c>
      <c r="N3290" t="s">
        <v>4484</v>
      </c>
      <c r="S3290" t="s">
        <v>4485</v>
      </c>
      <c r="T3290" t="s">
        <v>35220</v>
      </c>
      <c r="U3290" t="s">
        <v>35221</v>
      </c>
      <c r="V3290" t="s">
        <v>35222</v>
      </c>
      <c r="W3290" t="s">
        <v>35223</v>
      </c>
      <c r="X3290" t="s">
        <v>35224</v>
      </c>
      <c r="Y3290">
        <f>31-20-2621800</f>
        <v>-2621789</v>
      </c>
      <c r="AM3290">
        <v>3</v>
      </c>
      <c r="AN3290" t="s">
        <v>35225</v>
      </c>
      <c r="AO3290" s="17">
        <v>18568</v>
      </c>
      <c r="CC3290" t="s">
        <v>5316</v>
      </c>
      <c r="CD3290">
        <v>41</v>
      </c>
      <c r="CF3290">
        <v>0</v>
      </c>
      <c r="CG3290">
        <v>3</v>
      </c>
      <c r="CI3290" t="s">
        <v>4580</v>
      </c>
      <c r="CN3290" t="s">
        <v>4530</v>
      </c>
      <c r="CP3290" t="s">
        <v>4716</v>
      </c>
    </row>
    <row r="3291" spans="1:99" x14ac:dyDescent="0.2">
      <c r="A3291" s="21" t="s">
        <v>35226</v>
      </c>
      <c r="B3291" t="s">
        <v>35227</v>
      </c>
      <c r="C3291" s="16">
        <v>42217</v>
      </c>
      <c r="D3291" t="s">
        <v>4476</v>
      </c>
      <c r="F3291" t="s">
        <v>77</v>
      </c>
      <c r="G3291" t="s">
        <v>35228</v>
      </c>
      <c r="H3291" t="s">
        <v>4503</v>
      </c>
      <c r="J3291" t="s">
        <v>35229</v>
      </c>
      <c r="K3291" t="s">
        <v>4828</v>
      </c>
      <c r="L3291" t="s">
        <v>35230</v>
      </c>
      <c r="M3291">
        <v>137.25200000000001</v>
      </c>
      <c r="N3291" t="s">
        <v>4484</v>
      </c>
      <c r="S3291" t="s">
        <v>4485</v>
      </c>
      <c r="T3291" t="s">
        <v>35231</v>
      </c>
      <c r="U3291" t="s">
        <v>35232</v>
      </c>
      <c r="V3291" t="s">
        <v>35233</v>
      </c>
      <c r="W3291" t="s">
        <v>35234</v>
      </c>
      <c r="X3291" t="s">
        <v>35235</v>
      </c>
      <c r="Z3291">
        <v>10</v>
      </c>
      <c r="AM3291">
        <v>2</v>
      </c>
      <c r="AN3291" t="s">
        <v>35236</v>
      </c>
      <c r="AO3291" s="17">
        <v>18568</v>
      </c>
      <c r="CC3291" t="s">
        <v>4607</v>
      </c>
      <c r="CD3291">
        <v>1</v>
      </c>
      <c r="CN3291" t="s">
        <v>4530</v>
      </c>
      <c r="CP3291" t="s">
        <v>35237</v>
      </c>
      <c r="CU3291">
        <v>16</v>
      </c>
    </row>
    <row r="3292" spans="1:99" x14ac:dyDescent="0.2">
      <c r="A3292" s="21" t="s">
        <v>35238</v>
      </c>
      <c r="B3292" t="s">
        <v>35239</v>
      </c>
      <c r="C3292" s="16">
        <v>43009</v>
      </c>
      <c r="D3292" t="s">
        <v>4476</v>
      </c>
      <c r="F3292" t="s">
        <v>53</v>
      </c>
      <c r="H3292" t="s">
        <v>4503</v>
      </c>
      <c r="J3292" t="s">
        <v>35240</v>
      </c>
      <c r="K3292" t="s">
        <v>4696</v>
      </c>
      <c r="L3292" t="s">
        <v>35241</v>
      </c>
      <c r="M3292">
        <v>137.51400000000001</v>
      </c>
      <c r="N3292" t="s">
        <v>4484</v>
      </c>
      <c r="S3292" t="s">
        <v>4485</v>
      </c>
      <c r="T3292" t="s">
        <v>35242</v>
      </c>
      <c r="U3292" t="s">
        <v>35243</v>
      </c>
      <c r="V3292" t="s">
        <v>35244</v>
      </c>
      <c r="W3292" t="s">
        <v>35245</v>
      </c>
      <c r="X3292" t="s">
        <v>35246</v>
      </c>
      <c r="Y3292" t="s">
        <v>35247</v>
      </c>
      <c r="AM3292">
        <v>1</v>
      </c>
      <c r="AN3292" t="s">
        <v>35248</v>
      </c>
      <c r="AO3292" s="17">
        <v>18568</v>
      </c>
      <c r="CC3292" t="s">
        <v>35249</v>
      </c>
      <c r="CD3292">
        <v>21</v>
      </c>
      <c r="CN3292" t="s">
        <v>4530</v>
      </c>
      <c r="CP3292" t="s">
        <v>6474</v>
      </c>
      <c r="CU3292">
        <v>17</v>
      </c>
    </row>
    <row r="3293" spans="1:99" x14ac:dyDescent="0.2">
      <c r="A3293" s="21" t="s">
        <v>35250</v>
      </c>
      <c r="B3293" t="s">
        <v>35251</v>
      </c>
      <c r="C3293" s="16">
        <v>41548</v>
      </c>
      <c r="D3293" t="s">
        <v>4476</v>
      </c>
      <c r="G3293" t="s">
        <v>35252</v>
      </c>
    </row>
    <row r="3294" spans="1:99" x14ac:dyDescent="0.2">
      <c r="A3294" s="21" t="s">
        <v>35253</v>
      </c>
      <c r="B3294" t="s">
        <v>35254</v>
      </c>
      <c r="C3294" s="16">
        <v>42446</v>
      </c>
      <c r="D3294" t="s">
        <v>4476</v>
      </c>
      <c r="G3294" t="s">
        <v>35255</v>
      </c>
      <c r="H3294" t="s">
        <v>4503</v>
      </c>
      <c r="J3294" t="s">
        <v>57</v>
      </c>
      <c r="K3294" t="s">
        <v>35256</v>
      </c>
      <c r="L3294" t="s">
        <v>35257</v>
      </c>
      <c r="M3294">
        <v>138.54</v>
      </c>
      <c r="N3294" t="s">
        <v>4484</v>
      </c>
      <c r="S3294" t="s">
        <v>4485</v>
      </c>
      <c r="T3294" t="s">
        <v>35258</v>
      </c>
      <c r="X3294" t="s">
        <v>35259</v>
      </c>
      <c r="AO3294" s="17">
        <v>18568</v>
      </c>
      <c r="CP3294" t="s">
        <v>4555</v>
      </c>
    </row>
    <row r="3295" spans="1:99" x14ac:dyDescent="0.2">
      <c r="A3295" s="21" t="s">
        <v>35260</v>
      </c>
      <c r="B3295" t="s">
        <v>35261</v>
      </c>
      <c r="C3295" s="16">
        <v>43101</v>
      </c>
      <c r="D3295" t="s">
        <v>4501</v>
      </c>
      <c r="E3295" t="s">
        <v>4881</v>
      </c>
      <c r="G3295" t="s">
        <v>35262</v>
      </c>
      <c r="H3295" t="s">
        <v>4503</v>
      </c>
      <c r="J3295" t="s">
        <v>35263</v>
      </c>
      <c r="K3295" t="s">
        <v>4506</v>
      </c>
      <c r="L3295" t="s">
        <v>35264</v>
      </c>
      <c r="M3295">
        <v>139.58199999999999</v>
      </c>
      <c r="N3295" t="s">
        <v>6289</v>
      </c>
      <c r="O3295" s="16">
        <v>43766</v>
      </c>
      <c r="P3295" t="s">
        <v>4476</v>
      </c>
      <c r="R3295" t="s">
        <v>6290</v>
      </c>
      <c r="S3295" t="s">
        <v>4485</v>
      </c>
      <c r="U3295" t="s">
        <v>35265</v>
      </c>
      <c r="X3295" t="s">
        <v>35266</v>
      </c>
      <c r="Z3295">
        <v>6</v>
      </c>
      <c r="AM3295">
        <v>3</v>
      </c>
      <c r="AN3295" t="s">
        <v>35267</v>
      </c>
      <c r="AO3295" s="17">
        <v>18568</v>
      </c>
      <c r="AQ3295" t="s">
        <v>203</v>
      </c>
      <c r="BH3295" t="s">
        <v>1448</v>
      </c>
      <c r="BI3295" t="s">
        <v>1450</v>
      </c>
      <c r="BJ3295" s="16">
        <v>43766</v>
      </c>
      <c r="BK3295" t="s">
        <v>4476</v>
      </c>
      <c r="BO3295" t="s">
        <v>5195</v>
      </c>
      <c r="CP3295" t="s">
        <v>4848</v>
      </c>
      <c r="CR3295" t="s">
        <v>35268</v>
      </c>
      <c r="CS3295" t="s">
        <v>35269</v>
      </c>
    </row>
    <row r="3296" spans="1:99" x14ac:dyDescent="0.2">
      <c r="A3296" s="21" t="s">
        <v>35270</v>
      </c>
      <c r="B3296" t="s">
        <v>35271</v>
      </c>
      <c r="C3296" s="16">
        <v>42736</v>
      </c>
      <c r="D3296" t="s">
        <v>4501</v>
      </c>
      <c r="H3296" t="s">
        <v>4503</v>
      </c>
      <c r="J3296" t="s">
        <v>19339</v>
      </c>
      <c r="K3296" t="s">
        <v>4654</v>
      </c>
      <c r="L3296" t="s">
        <v>35272</v>
      </c>
      <c r="M3296">
        <v>140.751</v>
      </c>
      <c r="N3296" t="s">
        <v>4484</v>
      </c>
      <c r="S3296" t="s">
        <v>4485</v>
      </c>
      <c r="T3296" t="s">
        <v>35273</v>
      </c>
      <c r="U3296" t="s">
        <v>35274</v>
      </c>
      <c r="V3296" t="s">
        <v>35275</v>
      </c>
      <c r="W3296" t="s">
        <v>35276</v>
      </c>
      <c r="X3296" t="s">
        <v>35277</v>
      </c>
      <c r="AM3296">
        <v>1</v>
      </c>
      <c r="AN3296" t="s">
        <v>35278</v>
      </c>
      <c r="AO3296" s="17">
        <v>18568</v>
      </c>
      <c r="CP3296" t="s">
        <v>4969</v>
      </c>
    </row>
    <row r="3297" spans="1:99" x14ac:dyDescent="0.2">
      <c r="A3297" s="21" t="s">
        <v>35279</v>
      </c>
      <c r="B3297" t="s">
        <v>35280</v>
      </c>
      <c r="C3297" s="16">
        <v>42736</v>
      </c>
      <c r="D3297" t="s">
        <v>4501</v>
      </c>
      <c r="G3297" t="s">
        <v>35281</v>
      </c>
      <c r="H3297" t="s">
        <v>4503</v>
      </c>
      <c r="J3297" t="s">
        <v>35282</v>
      </c>
      <c r="K3297" t="s">
        <v>7949</v>
      </c>
      <c r="L3297" t="s">
        <v>35283</v>
      </c>
      <c r="M3297">
        <v>141.68799999999999</v>
      </c>
      <c r="N3297" t="s">
        <v>4484</v>
      </c>
      <c r="T3297" t="s">
        <v>35284</v>
      </c>
      <c r="U3297" t="s">
        <v>35285</v>
      </c>
      <c r="V3297" t="s">
        <v>35286</v>
      </c>
      <c r="W3297" t="s">
        <v>35287</v>
      </c>
      <c r="Y3297" t="s">
        <v>35288</v>
      </c>
      <c r="AO3297" s="17">
        <v>18568</v>
      </c>
      <c r="CP3297" t="s">
        <v>5772</v>
      </c>
    </row>
    <row r="3298" spans="1:99" x14ac:dyDescent="0.2">
      <c r="A3298" s="21" t="s">
        <v>35289</v>
      </c>
      <c r="B3298" t="s">
        <v>35290</v>
      </c>
      <c r="C3298" s="16">
        <v>43891</v>
      </c>
      <c r="D3298" t="s">
        <v>4476</v>
      </c>
      <c r="G3298" t="s">
        <v>35291</v>
      </c>
    </row>
    <row r="3299" spans="1:99" x14ac:dyDescent="0.2">
      <c r="A3299" s="21" t="s">
        <v>35292</v>
      </c>
      <c r="B3299" t="s">
        <v>35293</v>
      </c>
      <c r="C3299" s="16">
        <v>43586</v>
      </c>
      <c r="D3299" t="s">
        <v>4546</v>
      </c>
      <c r="G3299" t="s">
        <v>35294</v>
      </c>
      <c r="H3299" t="s">
        <v>4503</v>
      </c>
      <c r="J3299" t="s">
        <v>1837</v>
      </c>
      <c r="K3299" t="s">
        <v>4506</v>
      </c>
      <c r="L3299" t="s">
        <v>35295</v>
      </c>
      <c r="M3299">
        <v>146.768</v>
      </c>
      <c r="N3299" t="s">
        <v>4484</v>
      </c>
      <c r="S3299" t="s">
        <v>4485</v>
      </c>
      <c r="T3299" t="s">
        <v>35296</v>
      </c>
      <c r="X3299" t="s">
        <v>35297</v>
      </c>
      <c r="Y3299">
        <v>447484328228</v>
      </c>
      <c r="Z3299">
        <v>2</v>
      </c>
      <c r="AM3299">
        <v>1</v>
      </c>
      <c r="AN3299" t="s">
        <v>35298</v>
      </c>
      <c r="AO3299" s="17">
        <v>18568</v>
      </c>
      <c r="CC3299" t="s">
        <v>4579</v>
      </c>
      <c r="CD3299">
        <v>2</v>
      </c>
      <c r="CP3299" t="s">
        <v>4581</v>
      </c>
    </row>
    <row r="3300" spans="1:99" x14ac:dyDescent="0.2">
      <c r="A3300" s="21" t="s">
        <v>35299</v>
      </c>
      <c r="B3300" t="s">
        <v>35300</v>
      </c>
      <c r="C3300" s="16">
        <v>43105</v>
      </c>
      <c r="D3300" t="s">
        <v>4476</v>
      </c>
      <c r="G3300" t="s">
        <v>35301</v>
      </c>
      <c r="H3300" t="s">
        <v>4503</v>
      </c>
      <c r="J3300" t="s">
        <v>2451</v>
      </c>
      <c r="K3300" t="s">
        <v>4506</v>
      </c>
      <c r="L3300" t="s">
        <v>35302</v>
      </c>
      <c r="M3300">
        <v>147.345</v>
      </c>
      <c r="N3300" t="s">
        <v>4484</v>
      </c>
      <c r="S3300" t="s">
        <v>4485</v>
      </c>
      <c r="T3300" t="s">
        <v>35303</v>
      </c>
      <c r="U3300" t="s">
        <v>35304</v>
      </c>
      <c r="V3300" t="s">
        <v>35305</v>
      </c>
      <c r="W3300" t="s">
        <v>35306</v>
      </c>
      <c r="X3300" t="s">
        <v>35307</v>
      </c>
      <c r="Y3300" t="s">
        <v>35308</v>
      </c>
      <c r="Z3300">
        <v>7</v>
      </c>
      <c r="AM3300">
        <v>1</v>
      </c>
      <c r="AN3300" t="s">
        <v>35309</v>
      </c>
      <c r="AO3300" s="17">
        <v>18568</v>
      </c>
      <c r="CC3300" t="s">
        <v>7211</v>
      </c>
      <c r="CD3300">
        <v>4</v>
      </c>
      <c r="CF3300">
        <v>0</v>
      </c>
      <c r="CG3300">
        <v>1</v>
      </c>
      <c r="CI3300" t="s">
        <v>9715</v>
      </c>
      <c r="CP3300" t="s">
        <v>6484</v>
      </c>
      <c r="CU3300">
        <v>16</v>
      </c>
    </row>
    <row r="3301" spans="1:99" x14ac:dyDescent="0.2">
      <c r="A3301" s="21" t="s">
        <v>35310</v>
      </c>
      <c r="B3301" t="s">
        <v>35311</v>
      </c>
      <c r="C3301" s="16">
        <v>41275</v>
      </c>
      <c r="D3301" t="s">
        <v>4501</v>
      </c>
      <c r="F3301" t="s">
        <v>77</v>
      </c>
      <c r="G3301" t="s">
        <v>35312</v>
      </c>
      <c r="H3301" t="s">
        <v>4503</v>
      </c>
      <c r="J3301" t="s">
        <v>35313</v>
      </c>
      <c r="K3301" t="s">
        <v>4506</v>
      </c>
      <c r="L3301" t="s">
        <v>35314</v>
      </c>
      <c r="M3301">
        <v>148.946</v>
      </c>
      <c r="N3301" t="s">
        <v>4484</v>
      </c>
      <c r="S3301" t="s">
        <v>4485</v>
      </c>
      <c r="T3301" t="s">
        <v>35315</v>
      </c>
      <c r="U3301" t="s">
        <v>35316</v>
      </c>
      <c r="W3301" t="s">
        <v>35317</v>
      </c>
      <c r="X3301" t="s">
        <v>35318</v>
      </c>
      <c r="Y3301" t="s">
        <v>35319</v>
      </c>
      <c r="Z3301">
        <v>3</v>
      </c>
      <c r="AO3301" s="17">
        <v>18568</v>
      </c>
      <c r="CC3301" t="s">
        <v>6133</v>
      </c>
      <c r="CD3301">
        <v>7</v>
      </c>
      <c r="CF3301">
        <v>0</v>
      </c>
      <c r="CG3301">
        <v>1</v>
      </c>
      <c r="CI3301" t="s">
        <v>4498</v>
      </c>
    </row>
    <row r="3302" spans="1:99" x14ac:dyDescent="0.2">
      <c r="A3302" s="21" t="s">
        <v>35320</v>
      </c>
      <c r="B3302" t="s">
        <v>35321</v>
      </c>
      <c r="C3302" s="16">
        <v>43101</v>
      </c>
      <c r="D3302" t="s">
        <v>4546</v>
      </c>
      <c r="G3302" t="s">
        <v>35322</v>
      </c>
      <c r="H3302" t="s">
        <v>4503</v>
      </c>
      <c r="J3302" t="s">
        <v>6206</v>
      </c>
      <c r="K3302" t="s">
        <v>8087</v>
      </c>
      <c r="L3302" t="s">
        <v>35323</v>
      </c>
      <c r="M3302">
        <v>149.452</v>
      </c>
      <c r="N3302" t="s">
        <v>4484</v>
      </c>
      <c r="S3302" t="s">
        <v>4485</v>
      </c>
      <c r="T3302" t="s">
        <v>35324</v>
      </c>
      <c r="U3302" t="s">
        <v>35325</v>
      </c>
      <c r="V3302" t="s">
        <v>35326</v>
      </c>
      <c r="W3302" t="s">
        <v>35327</v>
      </c>
      <c r="X3302" t="s">
        <v>35328</v>
      </c>
      <c r="Z3302">
        <v>1</v>
      </c>
      <c r="AM3302">
        <v>2</v>
      </c>
      <c r="AN3302" t="s">
        <v>35329</v>
      </c>
      <c r="AO3302" s="17">
        <v>18568</v>
      </c>
      <c r="CC3302" t="s">
        <v>5151</v>
      </c>
      <c r="CD3302">
        <v>2</v>
      </c>
      <c r="CN3302" t="s">
        <v>4530</v>
      </c>
      <c r="CP3302" t="s">
        <v>4728</v>
      </c>
    </row>
    <row r="3303" spans="1:99" x14ac:dyDescent="0.2">
      <c r="A3303" s="21" t="s">
        <v>35330</v>
      </c>
      <c r="B3303" t="s">
        <v>35331</v>
      </c>
      <c r="C3303" s="16">
        <v>43435</v>
      </c>
      <c r="D3303" t="s">
        <v>4476</v>
      </c>
      <c r="G3303" t="s">
        <v>35332</v>
      </c>
      <c r="H3303" t="s">
        <v>4503</v>
      </c>
      <c r="J3303" t="s">
        <v>35333</v>
      </c>
      <c r="K3303" t="s">
        <v>4506</v>
      </c>
      <c r="L3303" t="s">
        <v>35334</v>
      </c>
      <c r="M3303">
        <v>149.91399999999999</v>
      </c>
      <c r="N3303" t="s">
        <v>4484</v>
      </c>
      <c r="S3303" t="s">
        <v>4485</v>
      </c>
      <c r="T3303" t="s">
        <v>35335</v>
      </c>
      <c r="U3303" t="s">
        <v>35336</v>
      </c>
      <c r="V3303" t="s">
        <v>35337</v>
      </c>
      <c r="W3303" t="s">
        <v>35338</v>
      </c>
      <c r="X3303" t="s">
        <v>35339</v>
      </c>
      <c r="Y3303" t="s">
        <v>35340</v>
      </c>
      <c r="Z3303">
        <v>17</v>
      </c>
      <c r="AM3303">
        <v>1</v>
      </c>
      <c r="AN3303" t="s">
        <v>35341</v>
      </c>
      <c r="AO3303" s="17">
        <v>18568</v>
      </c>
      <c r="CP3303" t="s">
        <v>30056</v>
      </c>
    </row>
    <row r="3304" spans="1:99" x14ac:dyDescent="0.2">
      <c r="A3304" s="21" t="s">
        <v>35342</v>
      </c>
      <c r="B3304" t="s">
        <v>35343</v>
      </c>
      <c r="C3304" s="16">
        <v>42736</v>
      </c>
      <c r="D3304" t="s">
        <v>4501</v>
      </c>
      <c r="E3304" t="s">
        <v>4477</v>
      </c>
      <c r="G3304" t="s">
        <v>35344</v>
      </c>
      <c r="H3304" t="s">
        <v>4503</v>
      </c>
      <c r="J3304" t="s">
        <v>73</v>
      </c>
      <c r="K3304" t="s">
        <v>5586</v>
      </c>
      <c r="L3304" t="s">
        <v>35345</v>
      </c>
      <c r="M3304">
        <v>150.69499999999999</v>
      </c>
      <c r="N3304" t="s">
        <v>4484</v>
      </c>
      <c r="S3304" t="s">
        <v>4485</v>
      </c>
      <c r="T3304" t="s">
        <v>35346</v>
      </c>
      <c r="U3304" t="s">
        <v>35347</v>
      </c>
      <c r="W3304" t="s">
        <v>35348</v>
      </c>
      <c r="Z3304">
        <v>4</v>
      </c>
      <c r="AB3304" t="s">
        <v>25713</v>
      </c>
      <c r="AC3304" t="s">
        <v>61</v>
      </c>
      <c r="AD3304">
        <v>4</v>
      </c>
      <c r="AE3304">
        <v>4</v>
      </c>
      <c r="AF3304">
        <v>1</v>
      </c>
      <c r="AO3304" s="17">
        <v>18568</v>
      </c>
      <c r="CC3304" t="s">
        <v>4607</v>
      </c>
      <c r="CD3304">
        <v>1</v>
      </c>
      <c r="CN3304" t="s">
        <v>4530</v>
      </c>
      <c r="CP3304" t="s">
        <v>4555</v>
      </c>
      <c r="CT3304">
        <v>2</v>
      </c>
      <c r="CU3304">
        <v>21</v>
      </c>
    </row>
    <row r="3305" spans="1:99" x14ac:dyDescent="0.2">
      <c r="A3305" s="21" t="s">
        <v>35349</v>
      </c>
      <c r="B3305" t="s">
        <v>35350</v>
      </c>
      <c r="C3305" s="16">
        <v>43282</v>
      </c>
      <c r="D3305" t="s">
        <v>4476</v>
      </c>
      <c r="F3305" t="s">
        <v>53</v>
      </c>
      <c r="G3305" t="s">
        <v>35351</v>
      </c>
      <c r="H3305" t="s">
        <v>4503</v>
      </c>
      <c r="J3305" t="s">
        <v>14938</v>
      </c>
      <c r="K3305" t="s">
        <v>4506</v>
      </c>
      <c r="L3305" t="s">
        <v>35352</v>
      </c>
      <c r="M3305">
        <v>151.036</v>
      </c>
      <c r="N3305" t="s">
        <v>4484</v>
      </c>
      <c r="S3305" t="s">
        <v>4485</v>
      </c>
      <c r="T3305" t="s">
        <v>35353</v>
      </c>
      <c r="V3305" t="s">
        <v>35354</v>
      </c>
      <c r="X3305" t="s">
        <v>35355</v>
      </c>
      <c r="Y3305" t="s">
        <v>35356</v>
      </c>
      <c r="AM3305">
        <v>1</v>
      </c>
      <c r="AN3305" t="s">
        <v>2947</v>
      </c>
      <c r="AO3305" s="17">
        <v>18568</v>
      </c>
      <c r="CC3305" t="s">
        <v>4791</v>
      </c>
      <c r="CD3305">
        <v>3</v>
      </c>
      <c r="CP3305" t="s">
        <v>5790</v>
      </c>
      <c r="CU3305">
        <v>18</v>
      </c>
    </row>
    <row r="3306" spans="1:99" x14ac:dyDescent="0.2">
      <c r="A3306" s="21" t="s">
        <v>35357</v>
      </c>
      <c r="B3306" t="s">
        <v>35358</v>
      </c>
      <c r="C3306" s="16">
        <v>44105</v>
      </c>
      <c r="D3306" t="s">
        <v>4546</v>
      </c>
      <c r="E3306" t="s">
        <v>4477</v>
      </c>
      <c r="G3306" t="s">
        <v>35359</v>
      </c>
      <c r="H3306" t="s">
        <v>4503</v>
      </c>
      <c r="J3306" t="s">
        <v>1731</v>
      </c>
      <c r="K3306" t="s">
        <v>4506</v>
      </c>
      <c r="L3306" t="s">
        <v>35360</v>
      </c>
      <c r="M3306">
        <v>151.697</v>
      </c>
      <c r="N3306" t="s">
        <v>4484</v>
      </c>
      <c r="T3306" t="s">
        <v>35361</v>
      </c>
      <c r="U3306" t="s">
        <v>35362</v>
      </c>
      <c r="V3306" t="s">
        <v>35363</v>
      </c>
      <c r="W3306" t="s">
        <v>35364</v>
      </c>
      <c r="X3306" t="s">
        <v>35365</v>
      </c>
      <c r="Z3306">
        <v>10</v>
      </c>
      <c r="AO3306" s="17">
        <v>18568</v>
      </c>
      <c r="CP3306" t="s">
        <v>13643</v>
      </c>
      <c r="CT3306">
        <v>1</v>
      </c>
    </row>
    <row r="3307" spans="1:99" x14ac:dyDescent="0.2">
      <c r="A3307" s="21" t="s">
        <v>35366</v>
      </c>
      <c r="B3307" t="s">
        <v>35367</v>
      </c>
      <c r="C3307" s="16">
        <v>41640</v>
      </c>
      <c r="D3307" t="s">
        <v>4501</v>
      </c>
      <c r="F3307" t="s">
        <v>77</v>
      </c>
      <c r="G3307" t="s">
        <v>35368</v>
      </c>
      <c r="H3307" t="s">
        <v>4503</v>
      </c>
      <c r="J3307" t="s">
        <v>35369</v>
      </c>
      <c r="K3307" t="s">
        <v>4506</v>
      </c>
      <c r="L3307" t="s">
        <v>35370</v>
      </c>
      <c r="M3307">
        <v>153.47200000000001</v>
      </c>
      <c r="N3307" t="s">
        <v>4484</v>
      </c>
      <c r="S3307" t="s">
        <v>4485</v>
      </c>
      <c r="T3307" t="s">
        <v>35371</v>
      </c>
      <c r="U3307" t="s">
        <v>35372</v>
      </c>
      <c r="V3307" t="s">
        <v>35373</v>
      </c>
      <c r="W3307" t="s">
        <v>35374</v>
      </c>
      <c r="Z3307">
        <v>1</v>
      </c>
      <c r="AO3307" s="17">
        <v>18568</v>
      </c>
      <c r="CC3307" t="s">
        <v>5316</v>
      </c>
      <c r="CD3307">
        <v>3</v>
      </c>
      <c r="CP3307" t="s">
        <v>11825</v>
      </c>
    </row>
    <row r="3308" spans="1:99" x14ac:dyDescent="0.2">
      <c r="A3308" s="21" t="s">
        <v>35375</v>
      </c>
      <c r="B3308" t="s">
        <v>35376</v>
      </c>
      <c r="C3308" s="16">
        <v>41275</v>
      </c>
      <c r="D3308" t="s">
        <v>4501</v>
      </c>
      <c r="F3308" t="s">
        <v>77</v>
      </c>
      <c r="G3308" t="s">
        <v>35377</v>
      </c>
      <c r="H3308" t="s">
        <v>4503</v>
      </c>
      <c r="J3308" t="s">
        <v>35378</v>
      </c>
      <c r="K3308" t="s">
        <v>4506</v>
      </c>
      <c r="L3308" t="s">
        <v>35379</v>
      </c>
      <c r="M3308">
        <v>154.53200000000001</v>
      </c>
      <c r="N3308" t="s">
        <v>4484</v>
      </c>
      <c r="S3308" t="s">
        <v>4485</v>
      </c>
      <c r="T3308" t="s">
        <v>35380</v>
      </c>
      <c r="U3308" t="s">
        <v>35381</v>
      </c>
      <c r="W3308" t="s">
        <v>35382</v>
      </c>
      <c r="X3308" t="s">
        <v>35383</v>
      </c>
      <c r="Y3308" t="s">
        <v>35384</v>
      </c>
      <c r="Z3308">
        <v>8</v>
      </c>
      <c r="AM3308">
        <v>1</v>
      </c>
      <c r="AN3308" t="s">
        <v>35385</v>
      </c>
      <c r="AO3308" s="17">
        <v>18568</v>
      </c>
      <c r="CC3308" t="s">
        <v>4847</v>
      </c>
      <c r="CD3308">
        <v>17</v>
      </c>
      <c r="CP3308" t="s">
        <v>4664</v>
      </c>
      <c r="CU3308">
        <v>18</v>
      </c>
    </row>
    <row r="3309" spans="1:99" x14ac:dyDescent="0.2">
      <c r="A3309" s="21" t="s">
        <v>35386</v>
      </c>
      <c r="B3309" t="s">
        <v>35387</v>
      </c>
      <c r="C3309" s="16">
        <v>43525</v>
      </c>
      <c r="D3309" t="s">
        <v>4476</v>
      </c>
      <c r="H3309" t="s">
        <v>4503</v>
      </c>
      <c r="J3309" t="s">
        <v>35388</v>
      </c>
      <c r="K3309" t="s">
        <v>4506</v>
      </c>
      <c r="L3309" t="s">
        <v>35389</v>
      </c>
      <c r="M3309">
        <v>154.88399999999999</v>
      </c>
      <c r="N3309" t="s">
        <v>4484</v>
      </c>
      <c r="S3309" t="s">
        <v>4485</v>
      </c>
      <c r="T3309" t="s">
        <v>35390</v>
      </c>
      <c r="U3309" t="s">
        <v>35391</v>
      </c>
      <c r="W3309" t="s">
        <v>35392</v>
      </c>
      <c r="X3309" t="s">
        <v>35393</v>
      </c>
      <c r="Y3309" t="s">
        <v>35394</v>
      </c>
      <c r="Z3309">
        <v>4</v>
      </c>
      <c r="AM3309">
        <v>1</v>
      </c>
      <c r="AN3309" t="s">
        <v>35395</v>
      </c>
      <c r="AO3309" s="17">
        <v>18568</v>
      </c>
      <c r="CP3309" t="s">
        <v>4716</v>
      </c>
    </row>
    <row r="3310" spans="1:99" x14ac:dyDescent="0.2">
      <c r="A3310" s="21" t="s">
        <v>35396</v>
      </c>
      <c r="B3310" t="s">
        <v>35397</v>
      </c>
      <c r="C3310" s="16">
        <v>42736</v>
      </c>
      <c r="D3310" t="s">
        <v>4501</v>
      </c>
      <c r="G3310" t="s">
        <v>35398</v>
      </c>
      <c r="H3310" t="s">
        <v>4503</v>
      </c>
      <c r="J3310" t="s">
        <v>35399</v>
      </c>
      <c r="K3310" t="s">
        <v>35400</v>
      </c>
      <c r="L3310" t="s">
        <v>35401</v>
      </c>
      <c r="M3310">
        <v>154.983</v>
      </c>
      <c r="N3310" t="s">
        <v>4484</v>
      </c>
      <c r="S3310" t="s">
        <v>4485</v>
      </c>
      <c r="T3310" t="s">
        <v>35402</v>
      </c>
      <c r="U3310" t="s">
        <v>35403</v>
      </c>
      <c r="V3310" t="s">
        <v>35404</v>
      </c>
      <c r="W3310" t="s">
        <v>35405</v>
      </c>
      <c r="X3310" t="s">
        <v>35406</v>
      </c>
      <c r="Y3310">
        <v>496721186866</v>
      </c>
      <c r="Z3310">
        <v>4</v>
      </c>
      <c r="AM3310">
        <v>2</v>
      </c>
      <c r="AN3310" t="s">
        <v>35407</v>
      </c>
      <c r="AO3310" s="17">
        <v>18568</v>
      </c>
      <c r="CN3310" t="s">
        <v>4530</v>
      </c>
      <c r="CP3310" t="s">
        <v>4728</v>
      </c>
    </row>
    <row r="3311" spans="1:99" x14ac:dyDescent="0.2">
      <c r="A3311" s="21" t="s">
        <v>35408</v>
      </c>
      <c r="B3311" t="s">
        <v>35409</v>
      </c>
      <c r="C3311" s="16">
        <v>42487</v>
      </c>
      <c r="D3311" t="s">
        <v>4476</v>
      </c>
      <c r="G3311" t="s">
        <v>35410</v>
      </c>
      <c r="H3311" t="s">
        <v>4503</v>
      </c>
      <c r="J3311" t="s">
        <v>7469</v>
      </c>
      <c r="K3311" t="s">
        <v>4506</v>
      </c>
      <c r="L3311" t="s">
        <v>35411</v>
      </c>
      <c r="M3311">
        <v>155.578</v>
      </c>
      <c r="N3311" t="s">
        <v>4484</v>
      </c>
      <c r="S3311" t="s">
        <v>4485</v>
      </c>
      <c r="T3311" t="s">
        <v>35412</v>
      </c>
      <c r="W3311" t="s">
        <v>35413</v>
      </c>
      <c r="X3311" t="s">
        <v>35414</v>
      </c>
      <c r="Z3311">
        <v>1</v>
      </c>
      <c r="AM3311">
        <v>2</v>
      </c>
      <c r="AN3311" t="s">
        <v>35415</v>
      </c>
      <c r="AO3311" s="17">
        <v>18568</v>
      </c>
      <c r="CC3311" t="s">
        <v>5620</v>
      </c>
      <c r="CD3311">
        <v>3</v>
      </c>
      <c r="CP3311" t="s">
        <v>4679</v>
      </c>
    </row>
    <row r="3312" spans="1:99" x14ac:dyDescent="0.2">
      <c r="A3312" s="21" t="s">
        <v>35416</v>
      </c>
      <c r="B3312" t="s">
        <v>35417</v>
      </c>
      <c r="C3312" s="16">
        <v>43664</v>
      </c>
      <c r="D3312" t="s">
        <v>4476</v>
      </c>
      <c r="G3312" t="s">
        <v>35418</v>
      </c>
      <c r="H3312" t="s">
        <v>4503</v>
      </c>
      <c r="J3312" t="s">
        <v>35419</v>
      </c>
      <c r="K3312" t="s">
        <v>4896</v>
      </c>
      <c r="L3312" t="s">
        <v>35420</v>
      </c>
      <c r="M3312">
        <v>156.33500000000001</v>
      </c>
      <c r="N3312" t="s">
        <v>4484</v>
      </c>
      <c r="S3312" t="s">
        <v>4485</v>
      </c>
      <c r="T3312" t="s">
        <v>35421</v>
      </c>
      <c r="U3312" t="s">
        <v>35422</v>
      </c>
      <c r="V3312" t="s">
        <v>35423</v>
      </c>
      <c r="W3312" t="s">
        <v>35424</v>
      </c>
      <c r="Z3312">
        <v>4</v>
      </c>
      <c r="AO3312" s="17">
        <v>18568</v>
      </c>
      <c r="CN3312" t="s">
        <v>4530</v>
      </c>
      <c r="CP3312" t="s">
        <v>35425</v>
      </c>
    </row>
    <row r="3313" spans="1:99" x14ac:dyDescent="0.2">
      <c r="A3313" s="21" t="s">
        <v>35426</v>
      </c>
      <c r="B3313" t="s">
        <v>35427</v>
      </c>
      <c r="C3313" s="16">
        <v>41609</v>
      </c>
      <c r="D3313" t="s">
        <v>4476</v>
      </c>
      <c r="F3313" t="s">
        <v>77</v>
      </c>
      <c r="G3313" t="s">
        <v>35428</v>
      </c>
      <c r="H3313" t="s">
        <v>4503</v>
      </c>
      <c r="J3313" t="s">
        <v>19887</v>
      </c>
      <c r="K3313" t="s">
        <v>5865</v>
      </c>
      <c r="L3313" t="s">
        <v>35429</v>
      </c>
      <c r="M3313">
        <v>156.34200000000001</v>
      </c>
      <c r="N3313" t="s">
        <v>4484</v>
      </c>
      <c r="S3313" t="s">
        <v>4485</v>
      </c>
      <c r="T3313" t="s">
        <v>35430</v>
      </c>
      <c r="U3313" t="s">
        <v>35431</v>
      </c>
      <c r="V3313" t="s">
        <v>35432</v>
      </c>
      <c r="W3313" t="s">
        <v>35433</v>
      </c>
      <c r="X3313" t="s">
        <v>35434</v>
      </c>
      <c r="Y3313" t="s">
        <v>35435</v>
      </c>
      <c r="Z3313">
        <v>52</v>
      </c>
      <c r="AM3313">
        <v>3</v>
      </c>
      <c r="AN3313" t="s">
        <v>35436</v>
      </c>
      <c r="AO3313" s="17">
        <v>18568</v>
      </c>
      <c r="CJ3313">
        <v>4286</v>
      </c>
      <c r="CK3313" t="s">
        <v>39</v>
      </c>
      <c r="CL3313">
        <v>4286</v>
      </c>
      <c r="CN3313" t="s">
        <v>5008</v>
      </c>
      <c r="CP3313" t="s">
        <v>4581</v>
      </c>
    </row>
    <row r="3314" spans="1:99" x14ac:dyDescent="0.2">
      <c r="A3314" s="21" t="s">
        <v>35437</v>
      </c>
      <c r="B3314" t="s">
        <v>35438</v>
      </c>
      <c r="C3314" s="16">
        <v>42370</v>
      </c>
      <c r="D3314" t="s">
        <v>4501</v>
      </c>
      <c r="E3314" t="s">
        <v>4477</v>
      </c>
      <c r="G3314" t="s">
        <v>35439</v>
      </c>
      <c r="H3314" t="s">
        <v>4503</v>
      </c>
      <c r="J3314" t="s">
        <v>73</v>
      </c>
      <c r="K3314" t="s">
        <v>4506</v>
      </c>
      <c r="L3314" t="s">
        <v>35440</v>
      </c>
      <c r="M3314">
        <v>156.76499999999999</v>
      </c>
      <c r="N3314" t="s">
        <v>4484</v>
      </c>
      <c r="S3314" t="s">
        <v>4485</v>
      </c>
      <c r="T3314" t="s">
        <v>35441</v>
      </c>
      <c r="U3314" t="s">
        <v>35442</v>
      </c>
      <c r="W3314" t="s">
        <v>35443</v>
      </c>
      <c r="X3314" t="s">
        <v>35444</v>
      </c>
      <c r="Y3314" t="s">
        <v>35445</v>
      </c>
      <c r="Z3314">
        <v>2</v>
      </c>
      <c r="AO3314" s="17">
        <v>18568</v>
      </c>
      <c r="CC3314" t="s">
        <v>5316</v>
      </c>
      <c r="CD3314">
        <v>10</v>
      </c>
      <c r="CF3314">
        <v>0</v>
      </c>
      <c r="CG3314">
        <v>1</v>
      </c>
      <c r="CI3314" t="s">
        <v>4580</v>
      </c>
      <c r="CP3314" t="s">
        <v>4555</v>
      </c>
      <c r="CT3314">
        <v>1</v>
      </c>
      <c r="CU3314">
        <v>18</v>
      </c>
    </row>
    <row r="3315" spans="1:99" x14ac:dyDescent="0.2">
      <c r="A3315" s="21" t="s">
        <v>35446</v>
      </c>
      <c r="B3315" t="s">
        <v>35447</v>
      </c>
      <c r="C3315" s="16">
        <v>42370</v>
      </c>
      <c r="D3315" t="s">
        <v>4501</v>
      </c>
      <c r="F3315" t="s">
        <v>77</v>
      </c>
      <c r="G3315" t="s">
        <v>35448</v>
      </c>
      <c r="H3315" t="s">
        <v>4503</v>
      </c>
      <c r="J3315" t="s">
        <v>2137</v>
      </c>
      <c r="K3315" t="s">
        <v>4768</v>
      </c>
      <c r="L3315" t="s">
        <v>35449</v>
      </c>
      <c r="M3315">
        <v>157.92500000000001</v>
      </c>
      <c r="N3315" t="s">
        <v>4484</v>
      </c>
      <c r="T3315" t="s">
        <v>35450</v>
      </c>
      <c r="U3315" t="s">
        <v>35451</v>
      </c>
      <c r="V3315" t="s">
        <v>35452</v>
      </c>
      <c r="W3315" t="s">
        <v>35453</v>
      </c>
      <c r="X3315" t="s">
        <v>35454</v>
      </c>
      <c r="Y3315" t="s">
        <v>35455</v>
      </c>
      <c r="Z3315">
        <v>7</v>
      </c>
      <c r="AB3315" t="s">
        <v>6854</v>
      </c>
      <c r="AO3315" s="17">
        <v>18568</v>
      </c>
      <c r="CN3315" t="s">
        <v>4530</v>
      </c>
      <c r="CP3315" t="s">
        <v>4848</v>
      </c>
      <c r="CU3315">
        <v>22</v>
      </c>
    </row>
    <row r="3316" spans="1:99" x14ac:dyDescent="0.2">
      <c r="A3316" s="21" t="s">
        <v>35456</v>
      </c>
      <c r="B3316" t="s">
        <v>35457</v>
      </c>
      <c r="C3316" s="16">
        <v>43631</v>
      </c>
      <c r="D3316" t="s">
        <v>4476</v>
      </c>
      <c r="G3316" t="s">
        <v>35458</v>
      </c>
      <c r="H3316" t="s">
        <v>4503</v>
      </c>
      <c r="J3316" t="s">
        <v>35459</v>
      </c>
      <c r="K3316" t="s">
        <v>7032</v>
      </c>
      <c r="L3316" t="s">
        <v>35460</v>
      </c>
      <c r="M3316">
        <v>158.19300000000001</v>
      </c>
      <c r="N3316" t="s">
        <v>4484</v>
      </c>
      <c r="S3316" t="s">
        <v>4485</v>
      </c>
      <c r="T3316" t="s">
        <v>35461</v>
      </c>
      <c r="V3316" t="s">
        <v>35462</v>
      </c>
      <c r="W3316" t="s">
        <v>35463</v>
      </c>
      <c r="X3316" t="s">
        <v>35464</v>
      </c>
      <c r="Z3316">
        <v>3</v>
      </c>
      <c r="AM3316">
        <v>1</v>
      </c>
      <c r="AN3316" t="s">
        <v>35465</v>
      </c>
      <c r="AO3316" s="17">
        <v>18568</v>
      </c>
      <c r="CN3316" t="s">
        <v>4530</v>
      </c>
      <c r="CP3316" t="s">
        <v>8198</v>
      </c>
    </row>
    <row r="3317" spans="1:99" x14ac:dyDescent="0.2">
      <c r="A3317" s="21" t="s">
        <v>35466</v>
      </c>
      <c r="B3317" t="s">
        <v>35467</v>
      </c>
      <c r="C3317" s="16">
        <v>42370</v>
      </c>
      <c r="D3317" t="s">
        <v>4501</v>
      </c>
      <c r="G3317" t="s">
        <v>35468</v>
      </c>
      <c r="H3317" t="s">
        <v>4503</v>
      </c>
      <c r="J3317" t="s">
        <v>35469</v>
      </c>
      <c r="K3317" t="s">
        <v>4506</v>
      </c>
      <c r="L3317" t="s">
        <v>35470</v>
      </c>
      <c r="M3317">
        <v>158.30199999999999</v>
      </c>
      <c r="N3317" t="s">
        <v>4484</v>
      </c>
      <c r="S3317" t="s">
        <v>4485</v>
      </c>
      <c r="U3317" t="s">
        <v>35471</v>
      </c>
      <c r="V3317" t="s">
        <v>35472</v>
      </c>
      <c r="W3317" t="s">
        <v>35473</v>
      </c>
      <c r="Y3317">
        <v>441830570566</v>
      </c>
      <c r="Z3317">
        <v>2</v>
      </c>
      <c r="AM3317">
        <v>1</v>
      </c>
      <c r="AN3317" t="s">
        <v>35474</v>
      </c>
      <c r="AO3317" s="17">
        <v>18568</v>
      </c>
      <c r="CP3317" t="s">
        <v>35475</v>
      </c>
    </row>
    <row r="3318" spans="1:99" x14ac:dyDescent="0.2">
      <c r="A3318" s="21" t="s">
        <v>35476</v>
      </c>
      <c r="B3318" t="s">
        <v>35477</v>
      </c>
      <c r="C3318" s="16">
        <v>43241</v>
      </c>
      <c r="D3318" t="s">
        <v>4476</v>
      </c>
      <c r="G3318" t="s">
        <v>35478</v>
      </c>
      <c r="H3318" t="s">
        <v>4503</v>
      </c>
      <c r="J3318" t="s">
        <v>2034</v>
      </c>
      <c r="K3318" t="s">
        <v>4599</v>
      </c>
      <c r="L3318" t="s">
        <v>35479</v>
      </c>
      <c r="M3318">
        <v>159.85900000000001</v>
      </c>
      <c r="N3318" t="s">
        <v>4484</v>
      </c>
      <c r="S3318" t="s">
        <v>4485</v>
      </c>
      <c r="T3318" t="s">
        <v>35480</v>
      </c>
      <c r="U3318" t="s">
        <v>35481</v>
      </c>
      <c r="X3318" t="s">
        <v>35482</v>
      </c>
      <c r="Y3318" t="s">
        <v>35483</v>
      </c>
      <c r="Z3318">
        <v>12</v>
      </c>
      <c r="AO3318" s="17">
        <v>18568</v>
      </c>
      <c r="CP3318" t="s">
        <v>4927</v>
      </c>
    </row>
    <row r="3319" spans="1:99" x14ac:dyDescent="0.2">
      <c r="A3319" s="21" t="s">
        <v>35484</v>
      </c>
      <c r="B3319" t="s">
        <v>35485</v>
      </c>
      <c r="C3319" s="16">
        <v>44261</v>
      </c>
      <c r="D3319" t="s">
        <v>4476</v>
      </c>
      <c r="G3319" t="s">
        <v>35486</v>
      </c>
      <c r="H3319" t="s">
        <v>4503</v>
      </c>
      <c r="J3319" t="s">
        <v>35487</v>
      </c>
      <c r="K3319" t="s">
        <v>5500</v>
      </c>
      <c r="L3319" t="s">
        <v>35488</v>
      </c>
      <c r="M3319">
        <v>160.04</v>
      </c>
      <c r="N3319" t="s">
        <v>4484</v>
      </c>
      <c r="S3319" t="s">
        <v>4485</v>
      </c>
      <c r="T3319" t="s">
        <v>35489</v>
      </c>
      <c r="U3319" t="s">
        <v>35490</v>
      </c>
      <c r="V3319" t="s">
        <v>35491</v>
      </c>
      <c r="W3319" t="s">
        <v>35492</v>
      </c>
      <c r="X3319" t="s">
        <v>35493</v>
      </c>
      <c r="Z3319">
        <v>2</v>
      </c>
      <c r="AO3319" s="17">
        <v>18568</v>
      </c>
      <c r="CN3319" t="s">
        <v>4530</v>
      </c>
      <c r="CP3319" t="s">
        <v>4969</v>
      </c>
    </row>
    <row r="3320" spans="1:99" x14ac:dyDescent="0.2">
      <c r="A3320" s="21" t="s">
        <v>35494</v>
      </c>
      <c r="B3320" t="s">
        <v>35495</v>
      </c>
      <c r="C3320" s="16">
        <v>41275</v>
      </c>
      <c r="D3320" t="s">
        <v>4501</v>
      </c>
      <c r="F3320" t="s">
        <v>53</v>
      </c>
      <c r="G3320" t="s">
        <v>35496</v>
      </c>
      <c r="H3320" t="s">
        <v>4503</v>
      </c>
      <c r="J3320" t="s">
        <v>35497</v>
      </c>
      <c r="K3320" t="s">
        <v>7032</v>
      </c>
      <c r="L3320" t="s">
        <v>35498</v>
      </c>
      <c r="M3320">
        <v>160.864</v>
      </c>
      <c r="N3320" t="s">
        <v>4484</v>
      </c>
      <c r="S3320" t="s">
        <v>4485</v>
      </c>
      <c r="T3320" t="s">
        <v>35499</v>
      </c>
      <c r="U3320" t="s">
        <v>35500</v>
      </c>
      <c r="V3320" t="s">
        <v>35501</v>
      </c>
      <c r="W3320" t="s">
        <v>35502</v>
      </c>
      <c r="X3320" t="s">
        <v>35503</v>
      </c>
      <c r="Y3320" t="s">
        <v>35504</v>
      </c>
      <c r="Z3320">
        <v>1</v>
      </c>
      <c r="AM3320">
        <v>2</v>
      </c>
      <c r="AN3320" t="s">
        <v>10074</v>
      </c>
      <c r="AO3320" s="17">
        <v>18568</v>
      </c>
      <c r="CF3320">
        <v>0</v>
      </c>
      <c r="CG3320">
        <v>1</v>
      </c>
      <c r="CI3320" t="s">
        <v>4580</v>
      </c>
      <c r="CN3320" t="s">
        <v>4530</v>
      </c>
      <c r="CP3320" t="s">
        <v>8142</v>
      </c>
      <c r="CU3320">
        <v>25</v>
      </c>
    </row>
    <row r="3321" spans="1:99" x14ac:dyDescent="0.2">
      <c r="A3321" s="21" t="s">
        <v>35505</v>
      </c>
      <c r="B3321" t="s">
        <v>35506</v>
      </c>
      <c r="C3321" s="16">
        <v>40772</v>
      </c>
      <c r="D3321" t="s">
        <v>4476</v>
      </c>
      <c r="F3321" t="s">
        <v>53</v>
      </c>
      <c r="G3321" t="s">
        <v>35507</v>
      </c>
      <c r="H3321" t="s">
        <v>4503</v>
      </c>
      <c r="J3321" t="s">
        <v>35508</v>
      </c>
      <c r="K3321" t="s">
        <v>4506</v>
      </c>
      <c r="L3321" t="s">
        <v>35509</v>
      </c>
      <c r="M3321">
        <v>162.08799999999999</v>
      </c>
      <c r="N3321" t="s">
        <v>4484</v>
      </c>
      <c r="S3321" t="s">
        <v>4485</v>
      </c>
      <c r="T3321" t="s">
        <v>35510</v>
      </c>
      <c r="U3321" t="s">
        <v>35511</v>
      </c>
      <c r="V3321" t="s">
        <v>35512</v>
      </c>
      <c r="W3321" t="s">
        <v>35513</v>
      </c>
      <c r="X3321" t="s">
        <v>35514</v>
      </c>
      <c r="Y3321">
        <v>447942284400</v>
      </c>
      <c r="Z3321">
        <v>5</v>
      </c>
      <c r="AM3321">
        <v>1</v>
      </c>
      <c r="AN3321" t="s">
        <v>35515</v>
      </c>
      <c r="AO3321" s="17">
        <v>18568</v>
      </c>
      <c r="CC3321" t="s">
        <v>5151</v>
      </c>
      <c r="CD3321">
        <v>2</v>
      </c>
      <c r="CP3321" t="s">
        <v>35516</v>
      </c>
      <c r="CU3321">
        <v>14</v>
      </c>
    </row>
    <row r="3322" spans="1:99" x14ac:dyDescent="0.2">
      <c r="A3322" s="21" t="s">
        <v>35517</v>
      </c>
      <c r="B3322" t="s">
        <v>35518</v>
      </c>
      <c r="C3322" s="16">
        <v>42005</v>
      </c>
      <c r="D3322" t="s">
        <v>4476</v>
      </c>
      <c r="G3322" t="s">
        <v>35519</v>
      </c>
      <c r="H3322" t="s">
        <v>4503</v>
      </c>
      <c r="J3322" t="s">
        <v>35520</v>
      </c>
      <c r="K3322" t="s">
        <v>4896</v>
      </c>
      <c r="L3322" t="s">
        <v>35521</v>
      </c>
      <c r="M3322">
        <v>162.91900000000001</v>
      </c>
      <c r="N3322" t="s">
        <v>4484</v>
      </c>
      <c r="S3322" t="s">
        <v>4485</v>
      </c>
      <c r="T3322" t="s">
        <v>35522</v>
      </c>
      <c r="U3322" t="s">
        <v>35523</v>
      </c>
      <c r="V3322" t="s">
        <v>35524</v>
      </c>
      <c r="W3322" t="s">
        <v>35525</v>
      </c>
      <c r="X3322" t="s">
        <v>35526</v>
      </c>
      <c r="Y3322">
        <v>31858769806</v>
      </c>
      <c r="Z3322">
        <v>6</v>
      </c>
      <c r="AM3322">
        <v>1</v>
      </c>
      <c r="AN3322" t="s">
        <v>35527</v>
      </c>
      <c r="AO3322" s="17">
        <v>18568</v>
      </c>
      <c r="CN3322" t="s">
        <v>4530</v>
      </c>
      <c r="CP3322" t="s">
        <v>35528</v>
      </c>
    </row>
    <row r="3323" spans="1:99" x14ac:dyDescent="0.2">
      <c r="A3323" s="21" t="s">
        <v>35529</v>
      </c>
      <c r="B3323" t="s">
        <v>35530</v>
      </c>
      <c r="C3323" s="16">
        <v>43101</v>
      </c>
      <c r="D3323" t="s">
        <v>4476</v>
      </c>
      <c r="H3323" t="s">
        <v>4503</v>
      </c>
      <c r="J3323" t="s">
        <v>73</v>
      </c>
      <c r="K3323" t="s">
        <v>4506</v>
      </c>
      <c r="L3323" t="s">
        <v>35531</v>
      </c>
      <c r="M3323">
        <v>163.40199999999999</v>
      </c>
      <c r="N3323" t="s">
        <v>4484</v>
      </c>
      <c r="S3323" t="s">
        <v>4485</v>
      </c>
      <c r="T3323" t="s">
        <v>35532</v>
      </c>
      <c r="U3323" t="s">
        <v>35533</v>
      </c>
      <c r="W3323" t="s">
        <v>35534</v>
      </c>
      <c r="X3323" t="s">
        <v>35535</v>
      </c>
      <c r="Z3323">
        <v>2</v>
      </c>
      <c r="AO3323" s="17">
        <v>18568</v>
      </c>
      <c r="CC3323" t="s">
        <v>19895</v>
      </c>
      <c r="CD3323">
        <v>11</v>
      </c>
      <c r="CP3323" t="s">
        <v>4555</v>
      </c>
    </row>
    <row r="3324" spans="1:99" x14ac:dyDescent="0.2">
      <c r="A3324" s="21" t="s">
        <v>35536</v>
      </c>
      <c r="B3324" t="s">
        <v>35537</v>
      </c>
      <c r="C3324" s="16">
        <v>39448</v>
      </c>
      <c r="D3324" t="s">
        <v>4501</v>
      </c>
      <c r="F3324" t="s">
        <v>45</v>
      </c>
      <c r="G3324" t="s">
        <v>35538</v>
      </c>
      <c r="H3324" t="s">
        <v>4503</v>
      </c>
      <c r="J3324" t="s">
        <v>896</v>
      </c>
      <c r="K3324" t="s">
        <v>35539</v>
      </c>
      <c r="L3324" t="s">
        <v>35540</v>
      </c>
      <c r="M3324">
        <v>163.65</v>
      </c>
      <c r="N3324" t="s">
        <v>4484</v>
      </c>
      <c r="S3324" t="s">
        <v>4485</v>
      </c>
      <c r="T3324" t="s">
        <v>35541</v>
      </c>
      <c r="U3324" t="s">
        <v>35542</v>
      </c>
      <c r="V3324" t="s">
        <v>35543</v>
      </c>
      <c r="X3324" t="s">
        <v>35544</v>
      </c>
      <c r="Y3324" t="s">
        <v>35545</v>
      </c>
      <c r="AM3324">
        <v>1</v>
      </c>
      <c r="AN3324" t="s">
        <v>35546</v>
      </c>
      <c r="AO3324" s="17">
        <v>18568</v>
      </c>
      <c r="CN3324" t="s">
        <v>4530</v>
      </c>
      <c r="CP3324" t="s">
        <v>4555</v>
      </c>
    </row>
    <row r="3325" spans="1:99" x14ac:dyDescent="0.2">
      <c r="A3325" s="21" t="s">
        <v>35547</v>
      </c>
      <c r="B3325" t="s">
        <v>35548</v>
      </c>
      <c r="C3325" s="16">
        <v>42522</v>
      </c>
      <c r="D3325" t="s">
        <v>4546</v>
      </c>
      <c r="F3325" t="s">
        <v>77</v>
      </c>
      <c r="G3325" t="s">
        <v>35549</v>
      </c>
      <c r="H3325" t="s">
        <v>4503</v>
      </c>
      <c r="J3325" t="s">
        <v>35550</v>
      </c>
      <c r="K3325" t="s">
        <v>4506</v>
      </c>
      <c r="L3325" t="s">
        <v>35551</v>
      </c>
      <c r="M3325">
        <v>164.339</v>
      </c>
      <c r="N3325" t="s">
        <v>4484</v>
      </c>
      <c r="S3325" t="s">
        <v>4485</v>
      </c>
      <c r="T3325" t="s">
        <v>35552</v>
      </c>
      <c r="U3325" t="s">
        <v>35553</v>
      </c>
      <c r="V3325" t="s">
        <v>35554</v>
      </c>
      <c r="W3325" t="s">
        <v>35555</v>
      </c>
      <c r="X3325" t="s">
        <v>35556</v>
      </c>
      <c r="AM3325">
        <v>4</v>
      </c>
      <c r="AN3325" t="s">
        <v>35557</v>
      </c>
      <c r="AO3325" s="17">
        <v>18568</v>
      </c>
      <c r="CC3325" t="s">
        <v>4579</v>
      </c>
      <c r="CD3325">
        <v>5</v>
      </c>
      <c r="CP3325" t="s">
        <v>6484</v>
      </c>
      <c r="CU3325">
        <v>13</v>
      </c>
    </row>
    <row r="3326" spans="1:99" x14ac:dyDescent="0.2">
      <c r="A3326" s="21" t="s">
        <v>35558</v>
      </c>
      <c r="B3326" t="s">
        <v>35559</v>
      </c>
      <c r="C3326" s="16">
        <v>42447</v>
      </c>
      <c r="D3326" t="s">
        <v>4476</v>
      </c>
      <c r="E3326" t="s">
        <v>4477</v>
      </c>
      <c r="F3326" t="s">
        <v>77</v>
      </c>
      <c r="G3326" t="s">
        <v>35560</v>
      </c>
      <c r="H3326" t="s">
        <v>4503</v>
      </c>
      <c r="J3326" t="s">
        <v>2378</v>
      </c>
      <c r="K3326" t="s">
        <v>5220</v>
      </c>
      <c r="L3326" t="s">
        <v>35561</v>
      </c>
      <c r="M3326">
        <v>165.584</v>
      </c>
      <c r="N3326" t="s">
        <v>4484</v>
      </c>
      <c r="S3326" t="s">
        <v>4485</v>
      </c>
      <c r="T3326" t="s">
        <v>35562</v>
      </c>
      <c r="U3326" t="s">
        <v>35563</v>
      </c>
      <c r="V3326" t="s">
        <v>35564</v>
      </c>
      <c r="W3326" t="s">
        <v>35565</v>
      </c>
      <c r="X3326" t="s">
        <v>35566</v>
      </c>
      <c r="Y3326" t="s">
        <v>35567</v>
      </c>
      <c r="Z3326">
        <v>28</v>
      </c>
      <c r="AM3326">
        <v>1</v>
      </c>
      <c r="AN3326" t="s">
        <v>35568</v>
      </c>
      <c r="AO3326" s="17">
        <v>18568</v>
      </c>
      <c r="CN3326" t="s">
        <v>4530</v>
      </c>
      <c r="CP3326" t="s">
        <v>4636</v>
      </c>
      <c r="CT3326">
        <v>1</v>
      </c>
    </row>
    <row r="3327" spans="1:99" x14ac:dyDescent="0.2">
      <c r="A3327" s="21" t="s">
        <v>35569</v>
      </c>
      <c r="B3327" t="s">
        <v>35570</v>
      </c>
      <c r="C3327" s="16">
        <v>43525</v>
      </c>
      <c r="D3327" t="s">
        <v>4476</v>
      </c>
      <c r="G3327" t="s">
        <v>35571</v>
      </c>
      <c r="H3327" t="s">
        <v>4503</v>
      </c>
      <c r="J3327" t="s">
        <v>35572</v>
      </c>
      <c r="K3327" t="s">
        <v>35573</v>
      </c>
      <c r="L3327" t="s">
        <v>35574</v>
      </c>
      <c r="M3327">
        <v>165.97900000000001</v>
      </c>
      <c r="N3327" t="s">
        <v>4484</v>
      </c>
      <c r="S3327" t="s">
        <v>4485</v>
      </c>
      <c r="T3327" t="s">
        <v>35575</v>
      </c>
      <c r="U3327" t="s">
        <v>35576</v>
      </c>
      <c r="V3327" t="s">
        <v>35577</v>
      </c>
      <c r="W3327" t="s">
        <v>35578</v>
      </c>
      <c r="X3327" t="s">
        <v>35579</v>
      </c>
      <c r="Y3327">
        <v>48601565928</v>
      </c>
      <c r="Z3327">
        <v>6</v>
      </c>
      <c r="AM3327">
        <v>2</v>
      </c>
      <c r="AN3327" t="s">
        <v>35580</v>
      </c>
      <c r="AO3327" s="17">
        <v>18568</v>
      </c>
      <c r="CF3327">
        <v>0</v>
      </c>
      <c r="CG3327">
        <v>5</v>
      </c>
      <c r="CI3327" t="s">
        <v>4594</v>
      </c>
    </row>
    <row r="3328" spans="1:99" x14ac:dyDescent="0.2">
      <c r="A3328" s="21" t="s">
        <v>35581</v>
      </c>
      <c r="B3328" t="s">
        <v>35582</v>
      </c>
      <c r="C3328" s="16">
        <v>42370</v>
      </c>
      <c r="D3328" t="s">
        <v>4501</v>
      </c>
      <c r="G3328" t="s">
        <v>35583</v>
      </c>
      <c r="H3328" t="s">
        <v>4503</v>
      </c>
      <c r="J3328" t="s">
        <v>35584</v>
      </c>
      <c r="K3328" t="s">
        <v>4506</v>
      </c>
      <c r="L3328" t="s">
        <v>35585</v>
      </c>
      <c r="M3328">
        <v>166.10400000000001</v>
      </c>
      <c r="N3328" t="s">
        <v>4484</v>
      </c>
      <c r="S3328" t="s">
        <v>4485</v>
      </c>
      <c r="T3328" t="s">
        <v>35586</v>
      </c>
      <c r="V3328" t="s">
        <v>35587</v>
      </c>
      <c r="W3328" t="s">
        <v>35588</v>
      </c>
      <c r="X3328" t="s">
        <v>35589</v>
      </c>
      <c r="Y3328" t="s">
        <v>35590</v>
      </c>
      <c r="Z3328">
        <v>4</v>
      </c>
      <c r="AM3328">
        <v>2</v>
      </c>
      <c r="AN3328" t="s">
        <v>35591</v>
      </c>
      <c r="AO3328" s="17">
        <v>18568</v>
      </c>
      <c r="CP3328" t="s">
        <v>9380</v>
      </c>
    </row>
    <row r="3329" spans="1:99" x14ac:dyDescent="0.2">
      <c r="A3329" s="21" t="s">
        <v>35592</v>
      </c>
      <c r="B3329" t="s">
        <v>35593</v>
      </c>
      <c r="C3329" s="16">
        <v>39083</v>
      </c>
      <c r="D3329" t="s">
        <v>4501</v>
      </c>
      <c r="F3329" t="s">
        <v>53</v>
      </c>
      <c r="G3329" t="s">
        <v>35594</v>
      </c>
      <c r="H3329" t="s">
        <v>4503</v>
      </c>
      <c r="J3329" t="s">
        <v>35595</v>
      </c>
      <c r="K3329" t="s">
        <v>35596</v>
      </c>
      <c r="L3329" t="s">
        <v>35597</v>
      </c>
      <c r="M3329">
        <v>166.142</v>
      </c>
      <c r="N3329" t="s">
        <v>4484</v>
      </c>
      <c r="S3329" t="s">
        <v>4485</v>
      </c>
      <c r="T3329" t="s">
        <v>35598</v>
      </c>
      <c r="U3329" t="s">
        <v>35599</v>
      </c>
      <c r="V3329" t="s">
        <v>35600</v>
      </c>
      <c r="W3329" t="s">
        <v>35601</v>
      </c>
      <c r="X3329" t="s">
        <v>35602</v>
      </c>
      <c r="Y3329">
        <f>49-911-148861590</f>
        <v>-148862452</v>
      </c>
      <c r="Z3329">
        <v>1</v>
      </c>
      <c r="AM3329">
        <v>1</v>
      </c>
      <c r="AN3329" t="s">
        <v>35603</v>
      </c>
      <c r="AO3329" s="17">
        <v>18568</v>
      </c>
      <c r="CF3329">
        <v>0</v>
      </c>
      <c r="CG3329">
        <v>3</v>
      </c>
      <c r="CI3329" t="s">
        <v>4580</v>
      </c>
      <c r="CN3329" t="s">
        <v>4530</v>
      </c>
      <c r="CP3329" t="s">
        <v>10675</v>
      </c>
      <c r="CU3329">
        <v>35</v>
      </c>
    </row>
    <row r="3330" spans="1:99" x14ac:dyDescent="0.2">
      <c r="A3330" s="21" t="s">
        <v>35604</v>
      </c>
      <c r="B3330" t="s">
        <v>35605</v>
      </c>
      <c r="C3330" s="16">
        <v>42917</v>
      </c>
      <c r="D3330" t="s">
        <v>4546</v>
      </c>
      <c r="F3330" t="s">
        <v>53</v>
      </c>
      <c r="G3330" t="s">
        <v>35606</v>
      </c>
      <c r="H3330" t="s">
        <v>4503</v>
      </c>
      <c r="J3330" t="s">
        <v>35607</v>
      </c>
      <c r="K3330" t="s">
        <v>4537</v>
      </c>
      <c r="L3330" t="s">
        <v>35608</v>
      </c>
      <c r="M3330">
        <v>166.989</v>
      </c>
      <c r="N3330" t="s">
        <v>4484</v>
      </c>
      <c r="S3330" t="s">
        <v>4485</v>
      </c>
      <c r="T3330" t="s">
        <v>35609</v>
      </c>
      <c r="U3330" t="s">
        <v>35610</v>
      </c>
      <c r="V3330" t="s">
        <v>35611</v>
      </c>
      <c r="W3330" t="s">
        <v>35612</v>
      </c>
      <c r="X3330" t="s">
        <v>35613</v>
      </c>
      <c r="Y3330">
        <v>447497883069</v>
      </c>
      <c r="Z3330">
        <v>3</v>
      </c>
      <c r="AM3330">
        <v>1</v>
      </c>
      <c r="AN3330" t="s">
        <v>35614</v>
      </c>
      <c r="AO3330" s="17">
        <v>18568</v>
      </c>
      <c r="CC3330" t="s">
        <v>19385</v>
      </c>
      <c r="CD3330">
        <v>12</v>
      </c>
      <c r="CP3330" t="s">
        <v>35615</v>
      </c>
    </row>
    <row r="3331" spans="1:99" x14ac:dyDescent="0.2">
      <c r="A3331" s="21" t="s">
        <v>35616</v>
      </c>
      <c r="B3331" t="s">
        <v>35617</v>
      </c>
      <c r="C3331" s="16">
        <v>42736</v>
      </c>
      <c r="D3331" t="s">
        <v>4476</v>
      </c>
      <c r="H3331" t="s">
        <v>4503</v>
      </c>
      <c r="J3331" t="s">
        <v>35618</v>
      </c>
      <c r="K3331" t="s">
        <v>4873</v>
      </c>
      <c r="L3331" t="s">
        <v>35619</v>
      </c>
      <c r="M3331">
        <v>168.44900000000001</v>
      </c>
      <c r="N3331" t="s">
        <v>4484</v>
      </c>
      <c r="S3331" t="s">
        <v>4485</v>
      </c>
      <c r="T3331" t="s">
        <v>35620</v>
      </c>
      <c r="U3331" t="s">
        <v>35621</v>
      </c>
      <c r="V3331" t="s">
        <v>35622</v>
      </c>
      <c r="W3331" t="s">
        <v>35623</v>
      </c>
      <c r="X3331" t="s">
        <v>35624</v>
      </c>
      <c r="Y3331">
        <f>357 - 25255265</f>
        <v>-25254908</v>
      </c>
      <c r="Z3331">
        <v>1</v>
      </c>
      <c r="AM3331">
        <v>1</v>
      </c>
      <c r="AN3331" t="s">
        <v>35625</v>
      </c>
      <c r="AO3331" s="17">
        <v>18568</v>
      </c>
      <c r="CC3331" t="s">
        <v>5965</v>
      </c>
      <c r="CD3331">
        <v>1</v>
      </c>
      <c r="CN3331" t="s">
        <v>4530</v>
      </c>
      <c r="CP3331" t="s">
        <v>6157</v>
      </c>
    </row>
    <row r="3332" spans="1:99" x14ac:dyDescent="0.2">
      <c r="A3332" s="21" t="s">
        <v>35626</v>
      </c>
      <c r="B3332" t="s">
        <v>35627</v>
      </c>
      <c r="C3332" s="16">
        <v>42500</v>
      </c>
      <c r="D3332" t="s">
        <v>4476</v>
      </c>
      <c r="F3332" t="s">
        <v>53</v>
      </c>
      <c r="G3332" t="s">
        <v>35628</v>
      </c>
      <c r="H3332" t="s">
        <v>4503</v>
      </c>
      <c r="J3332" t="s">
        <v>35629</v>
      </c>
      <c r="K3332" t="s">
        <v>5220</v>
      </c>
      <c r="L3332" t="s">
        <v>35630</v>
      </c>
      <c r="M3332">
        <v>169.41900000000001</v>
      </c>
      <c r="N3332" t="s">
        <v>4484</v>
      </c>
      <c r="S3332" t="s">
        <v>4485</v>
      </c>
      <c r="T3332" t="s">
        <v>35631</v>
      </c>
      <c r="U3332" t="s">
        <v>35632</v>
      </c>
      <c r="W3332" t="s">
        <v>35633</v>
      </c>
      <c r="X3332" t="s">
        <v>35634</v>
      </c>
      <c r="Y3332" t="s">
        <v>35635</v>
      </c>
      <c r="Z3332">
        <v>5</v>
      </c>
      <c r="AM3332">
        <v>3</v>
      </c>
      <c r="AN3332" t="s">
        <v>35636</v>
      </c>
      <c r="AO3332" s="17">
        <v>18568</v>
      </c>
      <c r="CN3332" t="s">
        <v>4530</v>
      </c>
      <c r="CP3332" t="s">
        <v>5594</v>
      </c>
    </row>
    <row r="3333" spans="1:99" x14ac:dyDescent="0.2">
      <c r="A3333" s="21" t="s">
        <v>35637</v>
      </c>
      <c r="B3333" t="s">
        <v>35638</v>
      </c>
      <c r="C3333" s="16">
        <v>42443</v>
      </c>
      <c r="D3333" t="s">
        <v>4476</v>
      </c>
      <c r="G3333" t="s">
        <v>35639</v>
      </c>
      <c r="H3333" t="s">
        <v>4503</v>
      </c>
      <c r="J3333" t="s">
        <v>35640</v>
      </c>
      <c r="K3333" t="s">
        <v>8087</v>
      </c>
      <c r="L3333" t="s">
        <v>35641</v>
      </c>
      <c r="M3333">
        <v>169.60599999999999</v>
      </c>
      <c r="N3333" t="s">
        <v>4484</v>
      </c>
      <c r="S3333" t="s">
        <v>4485</v>
      </c>
      <c r="T3333" t="s">
        <v>35642</v>
      </c>
      <c r="U3333" t="s">
        <v>35643</v>
      </c>
      <c r="V3333" t="s">
        <v>35644</v>
      </c>
      <c r="W3333" t="s">
        <v>35645</v>
      </c>
      <c r="X3333" t="s">
        <v>35646</v>
      </c>
      <c r="Z3333">
        <v>1</v>
      </c>
      <c r="AO3333" s="17">
        <v>18568</v>
      </c>
      <c r="CN3333" t="s">
        <v>4530</v>
      </c>
      <c r="CP3333" t="s">
        <v>35647</v>
      </c>
    </row>
    <row r="3334" spans="1:99" x14ac:dyDescent="0.2">
      <c r="A3334" s="21" t="s">
        <v>35648</v>
      </c>
      <c r="B3334" t="s">
        <v>35649</v>
      </c>
      <c r="C3334" s="16">
        <v>38426</v>
      </c>
      <c r="D3334" t="s">
        <v>4476</v>
      </c>
      <c r="F3334" t="s">
        <v>77</v>
      </c>
      <c r="G3334" t="s">
        <v>35650</v>
      </c>
      <c r="H3334" t="s">
        <v>4503</v>
      </c>
      <c r="J3334" t="s">
        <v>35651</v>
      </c>
      <c r="K3334" t="s">
        <v>4506</v>
      </c>
      <c r="L3334" t="s">
        <v>35652</v>
      </c>
      <c r="M3334">
        <v>170.042</v>
      </c>
      <c r="N3334" t="s">
        <v>4484</v>
      </c>
      <c r="S3334" t="s">
        <v>4485</v>
      </c>
      <c r="T3334" t="s">
        <v>35653</v>
      </c>
      <c r="W3334" t="s">
        <v>35654</v>
      </c>
      <c r="X3334" t="s">
        <v>35655</v>
      </c>
      <c r="Y3334" t="s">
        <v>35656</v>
      </c>
      <c r="Z3334">
        <v>2</v>
      </c>
      <c r="AO3334" s="17">
        <v>18568</v>
      </c>
      <c r="CF3334">
        <v>0</v>
      </c>
      <c r="CG3334">
        <v>2</v>
      </c>
      <c r="CI3334" t="s">
        <v>4594</v>
      </c>
    </row>
    <row r="3335" spans="1:99" x14ac:dyDescent="0.2">
      <c r="A3335" s="21" t="s">
        <v>35657</v>
      </c>
      <c r="B3335" t="s">
        <v>35658</v>
      </c>
      <c r="C3335" s="16">
        <v>41640</v>
      </c>
      <c r="D3335" t="s">
        <v>4501</v>
      </c>
      <c r="F3335" t="s">
        <v>53</v>
      </c>
      <c r="G3335" t="s">
        <v>35659</v>
      </c>
      <c r="H3335" t="s">
        <v>4503</v>
      </c>
      <c r="J3335" t="s">
        <v>35660</v>
      </c>
      <c r="K3335" t="s">
        <v>4896</v>
      </c>
      <c r="L3335" t="s">
        <v>35661</v>
      </c>
      <c r="M3335">
        <v>170.75800000000001</v>
      </c>
      <c r="N3335" t="s">
        <v>4484</v>
      </c>
      <c r="S3335" t="s">
        <v>4485</v>
      </c>
      <c r="T3335" t="s">
        <v>35662</v>
      </c>
      <c r="U3335" t="s">
        <v>35663</v>
      </c>
      <c r="W3335" t="s">
        <v>35664</v>
      </c>
      <c r="X3335" t="s">
        <v>35665</v>
      </c>
      <c r="Y3335">
        <v>31205307020</v>
      </c>
      <c r="AO3335" s="17">
        <v>18568</v>
      </c>
      <c r="CC3335" t="s">
        <v>4791</v>
      </c>
      <c r="CD3335">
        <v>3</v>
      </c>
      <c r="CN3335" t="s">
        <v>4530</v>
      </c>
      <c r="CP3335" t="s">
        <v>4609</v>
      </c>
    </row>
    <row r="3336" spans="1:99" x14ac:dyDescent="0.2">
      <c r="A3336" s="21" t="s">
        <v>35666</v>
      </c>
      <c r="B3336" t="s">
        <v>35667</v>
      </c>
      <c r="C3336" s="16">
        <v>41500</v>
      </c>
      <c r="D3336" t="s">
        <v>4476</v>
      </c>
      <c r="F3336" t="s">
        <v>53</v>
      </c>
      <c r="G3336" t="s">
        <v>35668</v>
      </c>
      <c r="H3336" t="s">
        <v>4503</v>
      </c>
      <c r="J3336" t="s">
        <v>145</v>
      </c>
      <c r="K3336" t="s">
        <v>4506</v>
      </c>
      <c r="L3336" t="s">
        <v>35669</v>
      </c>
      <c r="M3336">
        <v>171.07</v>
      </c>
      <c r="N3336" t="s">
        <v>4484</v>
      </c>
      <c r="S3336" t="s">
        <v>4485</v>
      </c>
      <c r="T3336" t="s">
        <v>35670</v>
      </c>
      <c r="U3336" t="s">
        <v>35671</v>
      </c>
      <c r="W3336" t="s">
        <v>35672</v>
      </c>
      <c r="X3336" t="s">
        <v>35673</v>
      </c>
      <c r="Y3336" t="s">
        <v>35674</v>
      </c>
      <c r="Z3336">
        <v>12</v>
      </c>
      <c r="AM3336">
        <v>2</v>
      </c>
      <c r="AN3336" t="s">
        <v>35675</v>
      </c>
      <c r="AO3336" s="17">
        <v>18568</v>
      </c>
      <c r="CC3336" t="s">
        <v>5151</v>
      </c>
      <c r="CD3336">
        <v>2</v>
      </c>
      <c r="CF3336">
        <v>0</v>
      </c>
      <c r="CG3336">
        <v>4</v>
      </c>
      <c r="CI3336" t="s">
        <v>4580</v>
      </c>
      <c r="CP3336" t="s">
        <v>5045</v>
      </c>
    </row>
    <row r="3337" spans="1:99" x14ac:dyDescent="0.2">
      <c r="A3337" s="21" t="s">
        <v>35676</v>
      </c>
      <c r="B3337" t="s">
        <v>35677</v>
      </c>
      <c r="C3337" s="16">
        <v>41640</v>
      </c>
      <c r="D3337" t="s">
        <v>4501</v>
      </c>
      <c r="F3337" t="s">
        <v>77</v>
      </c>
      <c r="G3337" t="s">
        <v>35678</v>
      </c>
      <c r="H3337" t="s">
        <v>4503</v>
      </c>
      <c r="J3337" t="s">
        <v>12265</v>
      </c>
      <c r="K3337" t="s">
        <v>8087</v>
      </c>
      <c r="L3337" t="s">
        <v>35679</v>
      </c>
      <c r="M3337">
        <v>171.12899999999999</v>
      </c>
      <c r="N3337" t="s">
        <v>4484</v>
      </c>
      <c r="S3337" t="s">
        <v>4485</v>
      </c>
      <c r="T3337" t="s">
        <v>35680</v>
      </c>
      <c r="U3337" t="s">
        <v>35681</v>
      </c>
      <c r="V3337" t="s">
        <v>35682</v>
      </c>
      <c r="W3337" t="s">
        <v>35683</v>
      </c>
      <c r="Z3337">
        <v>7</v>
      </c>
      <c r="AM3337">
        <v>1</v>
      </c>
      <c r="AN3337" t="s">
        <v>35684</v>
      </c>
      <c r="AO3337" s="17">
        <v>18568</v>
      </c>
      <c r="CN3337" t="s">
        <v>4530</v>
      </c>
      <c r="CP3337" t="s">
        <v>4927</v>
      </c>
      <c r="CU3337">
        <v>18</v>
      </c>
    </row>
    <row r="3338" spans="1:99" x14ac:dyDescent="0.2">
      <c r="A3338" s="21" t="s">
        <v>35685</v>
      </c>
      <c r="B3338" t="s">
        <v>35686</v>
      </c>
      <c r="C3338" s="16">
        <v>44357</v>
      </c>
      <c r="D3338" t="s">
        <v>4476</v>
      </c>
      <c r="H3338" t="s">
        <v>4503</v>
      </c>
      <c r="J3338" t="s">
        <v>35687</v>
      </c>
      <c r="K3338" t="s">
        <v>4506</v>
      </c>
      <c r="L3338" t="s">
        <v>35688</v>
      </c>
      <c r="M3338">
        <v>171.46</v>
      </c>
      <c r="N3338" t="s">
        <v>4484</v>
      </c>
      <c r="S3338" t="s">
        <v>4485</v>
      </c>
      <c r="T3338" t="s">
        <v>35689</v>
      </c>
      <c r="U3338" t="s">
        <v>35690</v>
      </c>
      <c r="W3338" t="s">
        <v>35691</v>
      </c>
      <c r="AM3338">
        <v>1</v>
      </c>
      <c r="AN3338" t="s">
        <v>35692</v>
      </c>
      <c r="AO3338" s="17">
        <v>18568</v>
      </c>
      <c r="CP3338" t="s">
        <v>4716</v>
      </c>
    </row>
    <row r="3339" spans="1:99" x14ac:dyDescent="0.2">
      <c r="A3339" s="21" t="s">
        <v>35693</v>
      </c>
      <c r="B3339" t="s">
        <v>35694</v>
      </c>
      <c r="C3339" s="16">
        <v>40940</v>
      </c>
      <c r="D3339" t="s">
        <v>4476</v>
      </c>
      <c r="G3339" t="s">
        <v>35695</v>
      </c>
      <c r="H3339" t="s">
        <v>4503</v>
      </c>
      <c r="J3339" t="s">
        <v>35696</v>
      </c>
      <c r="K3339" t="s">
        <v>4506</v>
      </c>
      <c r="L3339" t="s">
        <v>35697</v>
      </c>
      <c r="M3339">
        <v>171.643</v>
      </c>
      <c r="N3339" t="s">
        <v>4484</v>
      </c>
      <c r="S3339" t="s">
        <v>4485</v>
      </c>
      <c r="T3339" t="s">
        <v>35698</v>
      </c>
      <c r="U3339" t="s">
        <v>35699</v>
      </c>
      <c r="V3339" t="s">
        <v>35700</v>
      </c>
      <c r="W3339" t="s">
        <v>35701</v>
      </c>
      <c r="X3339" t="s">
        <v>35702</v>
      </c>
      <c r="Y3339" t="s">
        <v>35703</v>
      </c>
      <c r="AM3339">
        <v>2</v>
      </c>
      <c r="AN3339" t="s">
        <v>35704</v>
      </c>
      <c r="AO3339" s="17">
        <v>18568</v>
      </c>
      <c r="CP3339" t="s">
        <v>6157</v>
      </c>
    </row>
    <row r="3340" spans="1:99" x14ac:dyDescent="0.2">
      <c r="A3340" s="21" t="s">
        <v>35705</v>
      </c>
      <c r="B3340" t="s">
        <v>35706</v>
      </c>
      <c r="C3340" s="16">
        <v>43221</v>
      </c>
      <c r="D3340" t="s">
        <v>4476</v>
      </c>
      <c r="F3340" t="s">
        <v>77</v>
      </c>
      <c r="G3340" t="s">
        <v>35707</v>
      </c>
      <c r="H3340" t="s">
        <v>4503</v>
      </c>
      <c r="J3340" t="s">
        <v>2034</v>
      </c>
      <c r="K3340" t="s">
        <v>6660</v>
      </c>
      <c r="L3340" t="s">
        <v>35708</v>
      </c>
      <c r="M3340">
        <v>171.702</v>
      </c>
      <c r="N3340" t="s">
        <v>4484</v>
      </c>
      <c r="S3340" t="s">
        <v>4485</v>
      </c>
      <c r="T3340" t="s">
        <v>35709</v>
      </c>
      <c r="U3340" t="s">
        <v>35710</v>
      </c>
      <c r="V3340" t="s">
        <v>35711</v>
      </c>
      <c r="W3340" t="s">
        <v>35712</v>
      </c>
      <c r="X3340" t="s">
        <v>35713</v>
      </c>
      <c r="Y3340">
        <v>359878842967</v>
      </c>
      <c r="Z3340">
        <v>6</v>
      </c>
      <c r="AM3340">
        <v>1</v>
      </c>
      <c r="AN3340" t="s">
        <v>35714</v>
      </c>
      <c r="AO3340" s="17">
        <v>18568</v>
      </c>
      <c r="CN3340" t="s">
        <v>4530</v>
      </c>
      <c r="CP3340" t="s">
        <v>4927</v>
      </c>
    </row>
    <row r="3341" spans="1:99" x14ac:dyDescent="0.2">
      <c r="A3341" s="21" t="s">
        <v>35715</v>
      </c>
      <c r="B3341" t="s">
        <v>35716</v>
      </c>
      <c r="C3341" s="16">
        <v>40544</v>
      </c>
      <c r="D3341" t="s">
        <v>4501</v>
      </c>
      <c r="G3341" t="s">
        <v>35717</v>
      </c>
      <c r="H3341" t="s">
        <v>4503</v>
      </c>
      <c r="J3341" t="s">
        <v>35718</v>
      </c>
      <c r="K3341" t="s">
        <v>35719</v>
      </c>
      <c r="L3341" t="s">
        <v>35720</v>
      </c>
      <c r="M3341">
        <v>171.876</v>
      </c>
      <c r="N3341" t="s">
        <v>4484</v>
      </c>
      <c r="S3341" t="s">
        <v>4485</v>
      </c>
      <c r="T3341" t="s">
        <v>35721</v>
      </c>
      <c r="U3341" t="s">
        <v>35722</v>
      </c>
      <c r="V3341" t="s">
        <v>35723</v>
      </c>
      <c r="W3341" t="s">
        <v>35724</v>
      </c>
      <c r="X3341" t="s">
        <v>35725</v>
      </c>
      <c r="Y3341" t="s">
        <v>35726</v>
      </c>
      <c r="Z3341">
        <v>3</v>
      </c>
      <c r="AC3341" t="s">
        <v>5814</v>
      </c>
      <c r="AM3341">
        <v>1</v>
      </c>
      <c r="AN3341" t="s">
        <v>35727</v>
      </c>
      <c r="AO3341" s="17">
        <v>18568</v>
      </c>
      <c r="CF3341">
        <v>0</v>
      </c>
      <c r="CG3341">
        <v>1</v>
      </c>
      <c r="CI3341" t="s">
        <v>4498</v>
      </c>
    </row>
    <row r="3342" spans="1:99" x14ac:dyDescent="0.2">
      <c r="A3342" s="21" t="s">
        <v>35728</v>
      </c>
      <c r="B3342" t="s">
        <v>35729</v>
      </c>
      <c r="C3342" s="16">
        <v>42005</v>
      </c>
      <c r="D3342" t="s">
        <v>4476</v>
      </c>
      <c r="F3342" t="s">
        <v>77</v>
      </c>
      <c r="G3342" t="s">
        <v>35730</v>
      </c>
      <c r="H3342" t="s">
        <v>4503</v>
      </c>
      <c r="J3342" t="s">
        <v>35731</v>
      </c>
      <c r="K3342" t="s">
        <v>4506</v>
      </c>
      <c r="L3342" t="s">
        <v>35732</v>
      </c>
      <c r="M3342">
        <v>172.059</v>
      </c>
      <c r="N3342" t="s">
        <v>4484</v>
      </c>
      <c r="S3342" t="s">
        <v>4485</v>
      </c>
      <c r="T3342" t="s">
        <v>35733</v>
      </c>
      <c r="U3342" t="s">
        <v>35734</v>
      </c>
      <c r="W3342" t="s">
        <v>35735</v>
      </c>
      <c r="X3342" t="s">
        <v>35736</v>
      </c>
      <c r="Y3342" t="s">
        <v>35737</v>
      </c>
      <c r="AM3342">
        <v>1</v>
      </c>
      <c r="AN3342" t="s">
        <v>35738</v>
      </c>
      <c r="AO3342" s="17">
        <v>18568</v>
      </c>
      <c r="CC3342" t="s">
        <v>4607</v>
      </c>
      <c r="CD3342">
        <v>1</v>
      </c>
      <c r="CP3342" t="s">
        <v>35739</v>
      </c>
      <c r="CU3342">
        <v>15</v>
      </c>
    </row>
    <row r="3343" spans="1:99" x14ac:dyDescent="0.2">
      <c r="A3343" s="21" t="s">
        <v>35740</v>
      </c>
      <c r="B3343" t="s">
        <v>35741</v>
      </c>
      <c r="C3343" s="16">
        <v>42087</v>
      </c>
      <c r="D3343" t="s">
        <v>4476</v>
      </c>
      <c r="G3343" t="s">
        <v>35742</v>
      </c>
      <c r="H3343" t="s">
        <v>4503</v>
      </c>
      <c r="J3343" t="s">
        <v>35743</v>
      </c>
      <c r="K3343" t="s">
        <v>15342</v>
      </c>
      <c r="L3343" t="s">
        <v>35744</v>
      </c>
      <c r="M3343">
        <v>172.25899999999999</v>
      </c>
      <c r="N3343" t="s">
        <v>4484</v>
      </c>
      <c r="S3343" t="s">
        <v>4485</v>
      </c>
      <c r="T3343" t="s">
        <v>35745</v>
      </c>
      <c r="U3343" t="s">
        <v>35746</v>
      </c>
      <c r="V3343" t="s">
        <v>35747</v>
      </c>
      <c r="W3343" t="s">
        <v>35748</v>
      </c>
      <c r="X3343" t="s">
        <v>35749</v>
      </c>
      <c r="Z3343">
        <v>2</v>
      </c>
      <c r="AM3343">
        <v>3</v>
      </c>
      <c r="AN3343" t="s">
        <v>35750</v>
      </c>
      <c r="AO3343" s="17">
        <v>18568</v>
      </c>
      <c r="CC3343" t="s">
        <v>4939</v>
      </c>
      <c r="CD3343">
        <v>1</v>
      </c>
      <c r="CF3343">
        <v>2</v>
      </c>
      <c r="CG3343">
        <v>1</v>
      </c>
      <c r="CH3343" t="s">
        <v>4629</v>
      </c>
    </row>
    <row r="3344" spans="1:99" x14ac:dyDescent="0.2">
      <c r="A3344" s="21" t="s">
        <v>35751</v>
      </c>
      <c r="B3344" t="s">
        <v>35752</v>
      </c>
      <c r="C3344" s="16">
        <v>42736</v>
      </c>
      <c r="D3344" t="s">
        <v>4501</v>
      </c>
      <c r="F3344" t="s">
        <v>53</v>
      </c>
      <c r="G3344" t="s">
        <v>35753</v>
      </c>
      <c r="H3344" t="s">
        <v>4503</v>
      </c>
      <c r="J3344" t="s">
        <v>14662</v>
      </c>
      <c r="K3344" t="s">
        <v>8087</v>
      </c>
      <c r="L3344" t="s">
        <v>35754</v>
      </c>
      <c r="M3344">
        <v>172.78299999999999</v>
      </c>
      <c r="N3344" t="s">
        <v>4484</v>
      </c>
      <c r="S3344" t="s">
        <v>4485</v>
      </c>
      <c r="T3344" t="s">
        <v>35755</v>
      </c>
      <c r="U3344" t="s">
        <v>35756</v>
      </c>
      <c r="V3344" t="s">
        <v>35757</v>
      </c>
      <c r="W3344" t="s">
        <v>35758</v>
      </c>
      <c r="X3344" t="s">
        <v>35759</v>
      </c>
      <c r="Z3344">
        <v>22</v>
      </c>
      <c r="AM3344">
        <v>1</v>
      </c>
      <c r="AN3344" t="s">
        <v>35760</v>
      </c>
      <c r="AO3344" s="17">
        <v>18568</v>
      </c>
      <c r="CC3344" t="s">
        <v>4607</v>
      </c>
      <c r="CD3344">
        <v>1</v>
      </c>
      <c r="CN3344" t="s">
        <v>4530</v>
      </c>
      <c r="CP3344" t="s">
        <v>4728</v>
      </c>
    </row>
    <row r="3345" spans="1:99" x14ac:dyDescent="0.2">
      <c r="A3345" s="21" t="s">
        <v>35761</v>
      </c>
      <c r="B3345" t="s">
        <v>35762</v>
      </c>
      <c r="C3345" s="16">
        <v>42458</v>
      </c>
      <c r="D3345" t="s">
        <v>4476</v>
      </c>
      <c r="G3345" t="s">
        <v>35763</v>
      </c>
      <c r="H3345" t="s">
        <v>4503</v>
      </c>
      <c r="J3345" t="s">
        <v>35764</v>
      </c>
      <c r="K3345" t="s">
        <v>17088</v>
      </c>
      <c r="L3345" t="s">
        <v>35765</v>
      </c>
      <c r="M3345">
        <v>172.828</v>
      </c>
      <c r="N3345" t="s">
        <v>4484</v>
      </c>
      <c r="S3345" t="s">
        <v>4485</v>
      </c>
      <c r="T3345" t="s">
        <v>35766</v>
      </c>
      <c r="W3345" t="s">
        <v>35767</v>
      </c>
      <c r="X3345" t="s">
        <v>35768</v>
      </c>
      <c r="Z3345">
        <v>6</v>
      </c>
      <c r="AM3345">
        <v>1</v>
      </c>
      <c r="AN3345" t="s">
        <v>35769</v>
      </c>
      <c r="AO3345" s="17">
        <v>18568</v>
      </c>
      <c r="CC3345" t="s">
        <v>4607</v>
      </c>
      <c r="CD3345">
        <v>1</v>
      </c>
      <c r="CF3345">
        <v>0</v>
      </c>
      <c r="CG3345">
        <v>2</v>
      </c>
      <c r="CI3345" t="s">
        <v>4580</v>
      </c>
      <c r="CP3345" t="s">
        <v>4703</v>
      </c>
    </row>
    <row r="3346" spans="1:99" x14ac:dyDescent="0.2">
      <c r="A3346" s="21" t="s">
        <v>35770</v>
      </c>
      <c r="B3346" t="s">
        <v>35771</v>
      </c>
      <c r="C3346" s="16">
        <v>41214</v>
      </c>
      <c r="D3346" t="s">
        <v>4546</v>
      </c>
      <c r="F3346" t="s">
        <v>77</v>
      </c>
      <c r="G3346" t="s">
        <v>35772</v>
      </c>
      <c r="H3346" t="s">
        <v>4503</v>
      </c>
      <c r="J3346" t="s">
        <v>35773</v>
      </c>
      <c r="K3346" t="s">
        <v>35774</v>
      </c>
      <c r="L3346" t="s">
        <v>35775</v>
      </c>
      <c r="M3346">
        <v>173.732</v>
      </c>
      <c r="N3346" t="s">
        <v>4484</v>
      </c>
      <c r="S3346" t="s">
        <v>4485</v>
      </c>
      <c r="T3346" t="s">
        <v>35776</v>
      </c>
      <c r="U3346" t="s">
        <v>35777</v>
      </c>
      <c r="V3346" t="s">
        <v>35778</v>
      </c>
      <c r="W3346" t="s">
        <v>35779</v>
      </c>
      <c r="X3346" t="s">
        <v>35780</v>
      </c>
      <c r="Y3346" t="s">
        <v>35781</v>
      </c>
      <c r="Z3346">
        <v>3</v>
      </c>
      <c r="AM3346">
        <v>1</v>
      </c>
      <c r="AN3346" t="s">
        <v>35782</v>
      </c>
      <c r="AO3346" s="17">
        <v>18568</v>
      </c>
      <c r="CC3346" t="s">
        <v>4791</v>
      </c>
      <c r="CD3346">
        <v>12</v>
      </c>
      <c r="CN3346" t="s">
        <v>4530</v>
      </c>
      <c r="CP3346" t="s">
        <v>8877</v>
      </c>
    </row>
    <row r="3347" spans="1:99" x14ac:dyDescent="0.2">
      <c r="A3347" s="21" t="s">
        <v>35783</v>
      </c>
      <c r="B3347" t="s">
        <v>35784</v>
      </c>
      <c r="C3347" s="16">
        <v>42707</v>
      </c>
      <c r="D3347" t="s">
        <v>4476</v>
      </c>
      <c r="G3347" t="s">
        <v>35785</v>
      </c>
      <c r="H3347" t="s">
        <v>4503</v>
      </c>
      <c r="J3347" t="s">
        <v>35786</v>
      </c>
      <c r="K3347" t="s">
        <v>4896</v>
      </c>
      <c r="L3347" t="s">
        <v>35787</v>
      </c>
      <c r="M3347">
        <v>174.03800000000001</v>
      </c>
      <c r="N3347" t="s">
        <v>4484</v>
      </c>
      <c r="S3347" t="s">
        <v>4485</v>
      </c>
      <c r="T3347" t="s">
        <v>35788</v>
      </c>
      <c r="U3347" t="s">
        <v>35789</v>
      </c>
      <c r="V3347" t="s">
        <v>35790</v>
      </c>
      <c r="W3347" t="s">
        <v>35791</v>
      </c>
      <c r="X3347" t="s">
        <v>35792</v>
      </c>
      <c r="Y3347">
        <v>31618748592</v>
      </c>
      <c r="AM3347">
        <v>2</v>
      </c>
      <c r="AN3347" t="s">
        <v>35793</v>
      </c>
      <c r="AO3347" s="17">
        <v>18568</v>
      </c>
      <c r="CC3347" t="s">
        <v>5151</v>
      </c>
      <c r="CD3347">
        <v>1</v>
      </c>
      <c r="CN3347" t="s">
        <v>4530</v>
      </c>
      <c r="CP3347" t="s">
        <v>6856</v>
      </c>
      <c r="CU3347">
        <v>19</v>
      </c>
    </row>
    <row r="3348" spans="1:99" x14ac:dyDescent="0.2">
      <c r="A3348" s="21" t="s">
        <v>35794</v>
      </c>
      <c r="B3348" t="s">
        <v>35795</v>
      </c>
      <c r="C3348" s="16">
        <v>38718</v>
      </c>
      <c r="D3348" t="s">
        <v>4501</v>
      </c>
      <c r="E3348" t="s">
        <v>4881</v>
      </c>
      <c r="F3348" t="s">
        <v>77</v>
      </c>
      <c r="G3348" t="s">
        <v>35796</v>
      </c>
      <c r="H3348" t="s">
        <v>4503</v>
      </c>
      <c r="J3348" t="s">
        <v>1992</v>
      </c>
      <c r="K3348" t="s">
        <v>35797</v>
      </c>
      <c r="L3348" t="s">
        <v>35798</v>
      </c>
      <c r="M3348">
        <v>174.18299999999999</v>
      </c>
      <c r="N3348" t="s">
        <v>4484</v>
      </c>
      <c r="O3348" s="16">
        <v>44396</v>
      </c>
      <c r="P3348" t="s">
        <v>4476</v>
      </c>
      <c r="S3348" t="s">
        <v>4485</v>
      </c>
      <c r="T3348" t="s">
        <v>35799</v>
      </c>
      <c r="U3348" t="s">
        <v>35800</v>
      </c>
      <c r="V3348" t="s">
        <v>35801</v>
      </c>
      <c r="W3348" t="s">
        <v>35802</v>
      </c>
      <c r="X3348" t="s">
        <v>35803</v>
      </c>
      <c r="Y3348" t="s">
        <v>35804</v>
      </c>
      <c r="Z3348">
        <v>1</v>
      </c>
      <c r="AO3348" s="17">
        <v>18568</v>
      </c>
      <c r="AQ3348" t="s">
        <v>203</v>
      </c>
      <c r="BH3348" t="s">
        <v>35805</v>
      </c>
      <c r="BI3348" t="s">
        <v>35806</v>
      </c>
      <c r="BJ3348" s="16">
        <v>44396</v>
      </c>
      <c r="BK3348" t="s">
        <v>4476</v>
      </c>
      <c r="BL3348">
        <v>18000000</v>
      </c>
      <c r="BM3348" t="s">
        <v>1244</v>
      </c>
      <c r="BN3348">
        <v>24601927</v>
      </c>
      <c r="BO3348" t="s">
        <v>5195</v>
      </c>
      <c r="BP3348" t="s">
        <v>6796</v>
      </c>
      <c r="CC3348" t="s">
        <v>5151</v>
      </c>
      <c r="CD3348">
        <v>13</v>
      </c>
      <c r="CF3348">
        <v>0</v>
      </c>
      <c r="CG3348">
        <v>2</v>
      </c>
      <c r="CI3348" t="s">
        <v>4580</v>
      </c>
      <c r="CJ3348">
        <v>437232</v>
      </c>
      <c r="CK3348" t="s">
        <v>39</v>
      </c>
      <c r="CL3348">
        <v>437232</v>
      </c>
      <c r="CP3348" t="s">
        <v>4739</v>
      </c>
      <c r="CR3348" t="s">
        <v>35807</v>
      </c>
      <c r="CS3348" t="s">
        <v>35808</v>
      </c>
      <c r="CU3348">
        <v>17</v>
      </c>
    </row>
    <row r="3349" spans="1:99" x14ac:dyDescent="0.2">
      <c r="A3349" s="21" t="s">
        <v>35809</v>
      </c>
      <c r="B3349" t="s">
        <v>35810</v>
      </c>
      <c r="C3349" s="16">
        <v>43040</v>
      </c>
      <c r="D3349" t="s">
        <v>4546</v>
      </c>
      <c r="F3349" t="s">
        <v>53</v>
      </c>
      <c r="G3349" t="s">
        <v>35811</v>
      </c>
      <c r="H3349" t="s">
        <v>4503</v>
      </c>
      <c r="J3349" t="s">
        <v>35812</v>
      </c>
      <c r="K3349" t="s">
        <v>35813</v>
      </c>
      <c r="L3349" t="s">
        <v>35814</v>
      </c>
      <c r="M3349">
        <v>175.83</v>
      </c>
      <c r="N3349" t="s">
        <v>4484</v>
      </c>
      <c r="S3349" t="s">
        <v>4485</v>
      </c>
      <c r="T3349" t="s">
        <v>35815</v>
      </c>
      <c r="U3349" t="s">
        <v>35816</v>
      </c>
      <c r="V3349" t="s">
        <v>35817</v>
      </c>
      <c r="W3349" t="s">
        <v>35818</v>
      </c>
      <c r="X3349" t="s">
        <v>35819</v>
      </c>
      <c r="Y3349" t="s">
        <v>35820</v>
      </c>
      <c r="Z3349">
        <v>6</v>
      </c>
      <c r="AM3349">
        <v>2</v>
      </c>
      <c r="AN3349" t="s">
        <v>35821</v>
      </c>
      <c r="AO3349" s="17">
        <v>18568</v>
      </c>
      <c r="CC3349" t="s">
        <v>35822</v>
      </c>
      <c r="CD3349">
        <v>7</v>
      </c>
      <c r="CF3349">
        <v>1</v>
      </c>
      <c r="CG3349">
        <v>4</v>
      </c>
      <c r="CH3349" t="s">
        <v>4629</v>
      </c>
    </row>
    <row r="3350" spans="1:99" x14ac:dyDescent="0.2">
      <c r="A3350" s="21" t="s">
        <v>35823</v>
      </c>
      <c r="B3350" t="s">
        <v>35824</v>
      </c>
      <c r="C3350" s="16">
        <v>41275</v>
      </c>
      <c r="D3350" t="s">
        <v>4501</v>
      </c>
      <c r="G3350" t="s">
        <v>35825</v>
      </c>
      <c r="H3350" t="s">
        <v>4503</v>
      </c>
      <c r="J3350" t="s">
        <v>2497</v>
      </c>
      <c r="K3350" t="s">
        <v>4506</v>
      </c>
      <c r="L3350" t="s">
        <v>35826</v>
      </c>
      <c r="M3350">
        <v>175.893</v>
      </c>
      <c r="N3350" t="s">
        <v>4484</v>
      </c>
      <c r="S3350" t="s">
        <v>4485</v>
      </c>
      <c r="T3350" t="s">
        <v>35827</v>
      </c>
      <c r="U3350" t="s">
        <v>35828</v>
      </c>
      <c r="W3350" t="s">
        <v>35829</v>
      </c>
      <c r="Y3350" t="s">
        <v>35830</v>
      </c>
      <c r="Z3350">
        <v>31</v>
      </c>
      <c r="AO3350" s="17">
        <v>18568</v>
      </c>
      <c r="CC3350" t="s">
        <v>4791</v>
      </c>
      <c r="CD3350">
        <v>17</v>
      </c>
      <c r="CP3350" t="s">
        <v>6484</v>
      </c>
      <c r="CU3350">
        <v>16</v>
      </c>
    </row>
    <row r="3351" spans="1:99" x14ac:dyDescent="0.2">
      <c r="A3351" s="21" t="s">
        <v>35831</v>
      </c>
      <c r="B3351" t="s">
        <v>35832</v>
      </c>
      <c r="C3351" s="16">
        <v>42736</v>
      </c>
      <c r="D3351" t="s">
        <v>4501</v>
      </c>
      <c r="G3351" t="s">
        <v>35833</v>
      </c>
      <c r="H3351" t="s">
        <v>4503</v>
      </c>
      <c r="J3351" t="s">
        <v>27364</v>
      </c>
      <c r="K3351" t="s">
        <v>5586</v>
      </c>
      <c r="L3351" t="s">
        <v>35834</v>
      </c>
      <c r="M3351">
        <v>176.27199999999999</v>
      </c>
      <c r="N3351" t="s">
        <v>4484</v>
      </c>
      <c r="S3351" t="s">
        <v>4485</v>
      </c>
      <c r="T3351" t="s">
        <v>35835</v>
      </c>
      <c r="U3351" t="s">
        <v>35836</v>
      </c>
      <c r="V3351" t="s">
        <v>35837</v>
      </c>
      <c r="X3351" t="s">
        <v>35838</v>
      </c>
      <c r="Z3351">
        <v>3</v>
      </c>
      <c r="AM3351">
        <v>1</v>
      </c>
      <c r="AN3351" t="s">
        <v>35839</v>
      </c>
      <c r="AO3351" s="17">
        <v>18568</v>
      </c>
      <c r="CC3351" t="s">
        <v>4607</v>
      </c>
      <c r="CD3351">
        <v>1</v>
      </c>
      <c r="CN3351" t="s">
        <v>4530</v>
      </c>
      <c r="CP3351" t="s">
        <v>5245</v>
      </c>
    </row>
    <row r="3352" spans="1:99" x14ac:dyDescent="0.2">
      <c r="A3352" s="21" t="s">
        <v>35840</v>
      </c>
      <c r="B3352" t="s">
        <v>35841</v>
      </c>
      <c r="C3352" s="16">
        <v>43133</v>
      </c>
      <c r="D3352" t="s">
        <v>4476</v>
      </c>
      <c r="F3352" t="s">
        <v>77</v>
      </c>
      <c r="G3352" t="s">
        <v>35842</v>
      </c>
      <c r="H3352" t="s">
        <v>4503</v>
      </c>
      <c r="J3352" t="s">
        <v>35843</v>
      </c>
      <c r="K3352" t="s">
        <v>6910</v>
      </c>
      <c r="L3352" t="s">
        <v>35844</v>
      </c>
      <c r="M3352">
        <v>176.27500000000001</v>
      </c>
      <c r="N3352" t="s">
        <v>4484</v>
      </c>
      <c r="S3352" t="s">
        <v>4485</v>
      </c>
      <c r="T3352" t="s">
        <v>35845</v>
      </c>
      <c r="U3352" t="s">
        <v>35846</v>
      </c>
      <c r="V3352" t="s">
        <v>35847</v>
      </c>
      <c r="W3352" t="s">
        <v>35848</v>
      </c>
      <c r="X3352" t="s">
        <v>35849</v>
      </c>
      <c r="Z3352">
        <v>3</v>
      </c>
      <c r="AM3352">
        <v>2</v>
      </c>
      <c r="AN3352" t="s">
        <v>35850</v>
      </c>
      <c r="AO3352" s="17">
        <v>18568</v>
      </c>
      <c r="CC3352" t="s">
        <v>5965</v>
      </c>
      <c r="CD3352">
        <v>1</v>
      </c>
      <c r="CF3352">
        <v>0</v>
      </c>
      <c r="CG3352">
        <v>1</v>
      </c>
      <c r="CI3352" t="s">
        <v>4594</v>
      </c>
    </row>
    <row r="3353" spans="1:99" x14ac:dyDescent="0.2">
      <c r="A3353" s="21" t="s">
        <v>35851</v>
      </c>
      <c r="B3353" t="s">
        <v>35852</v>
      </c>
      <c r="C3353" s="16">
        <v>36161</v>
      </c>
      <c r="D3353" t="s">
        <v>4501</v>
      </c>
      <c r="F3353" t="s">
        <v>53</v>
      </c>
      <c r="G3353" t="s">
        <v>35853</v>
      </c>
      <c r="H3353" t="s">
        <v>4503</v>
      </c>
      <c r="J3353" t="s">
        <v>26316</v>
      </c>
      <c r="K3353" t="s">
        <v>4506</v>
      </c>
      <c r="L3353" t="s">
        <v>35854</v>
      </c>
      <c r="M3353">
        <v>176.36099999999999</v>
      </c>
      <c r="N3353" t="s">
        <v>4484</v>
      </c>
      <c r="S3353" t="s">
        <v>4485</v>
      </c>
      <c r="T3353" t="s">
        <v>35855</v>
      </c>
      <c r="U3353" t="s">
        <v>35856</v>
      </c>
      <c r="V3353" t="s">
        <v>35857</v>
      </c>
      <c r="W3353" t="s">
        <v>35858</v>
      </c>
      <c r="X3353" t="s">
        <v>35859</v>
      </c>
      <c r="Z3353">
        <v>16</v>
      </c>
      <c r="AM3353">
        <v>2</v>
      </c>
      <c r="AN3353" t="s">
        <v>35860</v>
      </c>
      <c r="AO3353" s="17">
        <v>18568</v>
      </c>
      <c r="CC3353" t="s">
        <v>19192</v>
      </c>
      <c r="CD3353">
        <v>8</v>
      </c>
      <c r="CF3353">
        <v>0</v>
      </c>
      <c r="CG3353">
        <v>10</v>
      </c>
      <c r="CI3353" t="s">
        <v>4594</v>
      </c>
    </row>
    <row r="3354" spans="1:99" x14ac:dyDescent="0.2">
      <c r="A3354" s="21" t="s">
        <v>35861</v>
      </c>
      <c r="B3354" t="s">
        <v>35862</v>
      </c>
      <c r="C3354" s="16">
        <v>43101</v>
      </c>
      <c r="D3354" t="s">
        <v>4546</v>
      </c>
      <c r="F3354" t="s">
        <v>53</v>
      </c>
      <c r="G3354" t="s">
        <v>35863</v>
      </c>
      <c r="H3354" t="s">
        <v>4503</v>
      </c>
      <c r="J3354" t="s">
        <v>2034</v>
      </c>
      <c r="K3354" t="s">
        <v>4599</v>
      </c>
      <c r="L3354" t="s">
        <v>35864</v>
      </c>
      <c r="M3354">
        <v>176.86799999999999</v>
      </c>
      <c r="N3354" t="s">
        <v>4484</v>
      </c>
      <c r="S3354" t="s">
        <v>4485</v>
      </c>
      <c r="T3354" t="s">
        <v>35865</v>
      </c>
      <c r="U3354" t="s">
        <v>35866</v>
      </c>
      <c r="V3354" t="s">
        <v>35867</v>
      </c>
      <c r="W3354" t="s">
        <v>35868</v>
      </c>
      <c r="X3354" t="s">
        <v>35869</v>
      </c>
      <c r="Z3354">
        <v>4</v>
      </c>
      <c r="AM3354">
        <v>2</v>
      </c>
      <c r="AN3354" t="s">
        <v>35870</v>
      </c>
      <c r="AO3354" s="17">
        <v>18568</v>
      </c>
      <c r="CC3354" t="s">
        <v>5965</v>
      </c>
      <c r="CD3354">
        <v>1</v>
      </c>
      <c r="CP3354" t="s">
        <v>4927</v>
      </c>
    </row>
    <row r="3355" spans="1:99" x14ac:dyDescent="0.2">
      <c r="A3355" s="21" t="s">
        <v>35871</v>
      </c>
      <c r="B3355" t="s">
        <v>35872</v>
      </c>
      <c r="C3355" s="16">
        <v>43313</v>
      </c>
      <c r="D3355" t="s">
        <v>4546</v>
      </c>
      <c r="G3355" t="s">
        <v>35873</v>
      </c>
      <c r="H3355" t="s">
        <v>4503</v>
      </c>
      <c r="J3355" t="s">
        <v>35874</v>
      </c>
      <c r="K3355" t="s">
        <v>16504</v>
      </c>
      <c r="L3355" t="s">
        <v>35875</v>
      </c>
      <c r="M3355">
        <v>177.09100000000001</v>
      </c>
      <c r="N3355" t="s">
        <v>4484</v>
      </c>
      <c r="S3355" t="s">
        <v>4485</v>
      </c>
      <c r="T3355" t="s">
        <v>35876</v>
      </c>
      <c r="U3355" t="s">
        <v>35877</v>
      </c>
      <c r="V3355" t="s">
        <v>35878</v>
      </c>
      <c r="W3355" t="s">
        <v>35879</v>
      </c>
      <c r="X3355" t="s">
        <v>35880</v>
      </c>
      <c r="AM3355">
        <v>3</v>
      </c>
      <c r="AN3355" t="s">
        <v>35881</v>
      </c>
      <c r="AO3355" s="17">
        <v>18568</v>
      </c>
      <c r="CF3355">
        <v>0</v>
      </c>
      <c r="CG3355">
        <v>0</v>
      </c>
      <c r="CI3355" t="s">
        <v>9715</v>
      </c>
      <c r="CN3355" t="s">
        <v>4530</v>
      </c>
      <c r="CP3355" t="s">
        <v>15728</v>
      </c>
    </row>
    <row r="3356" spans="1:99" x14ac:dyDescent="0.2">
      <c r="A3356" s="21" t="s">
        <v>35882</v>
      </c>
      <c r="B3356" t="s">
        <v>35883</v>
      </c>
      <c r="C3356" s="16">
        <v>43101</v>
      </c>
      <c r="D3356" t="s">
        <v>4501</v>
      </c>
      <c r="G3356" t="s">
        <v>35884</v>
      </c>
      <c r="H3356" t="s">
        <v>4503</v>
      </c>
      <c r="J3356" t="s">
        <v>35885</v>
      </c>
      <c r="K3356" t="s">
        <v>9236</v>
      </c>
      <c r="L3356" t="s">
        <v>35886</v>
      </c>
      <c r="M3356">
        <v>177.11699999999999</v>
      </c>
      <c r="N3356" t="s">
        <v>4484</v>
      </c>
      <c r="S3356" t="s">
        <v>4485</v>
      </c>
      <c r="T3356" t="s">
        <v>35887</v>
      </c>
      <c r="W3356" t="s">
        <v>35888</v>
      </c>
      <c r="X3356" t="s">
        <v>35889</v>
      </c>
      <c r="Y3356" t="s">
        <v>35890</v>
      </c>
      <c r="Z3356">
        <v>1</v>
      </c>
      <c r="AM3356">
        <v>1</v>
      </c>
      <c r="AN3356" t="s">
        <v>35891</v>
      </c>
      <c r="AO3356" s="17">
        <v>18568</v>
      </c>
      <c r="CC3356" t="s">
        <v>4607</v>
      </c>
      <c r="CD3356">
        <v>3</v>
      </c>
      <c r="CP3356" t="s">
        <v>35892</v>
      </c>
    </row>
    <row r="3357" spans="1:99" x14ac:dyDescent="0.2">
      <c r="A3357" s="21" t="s">
        <v>35893</v>
      </c>
      <c r="B3357" t="s">
        <v>35894</v>
      </c>
      <c r="C3357" s="16">
        <v>42736</v>
      </c>
      <c r="D3357" t="s">
        <v>4501</v>
      </c>
      <c r="F3357" t="s">
        <v>77</v>
      </c>
      <c r="G3357" t="s">
        <v>35895</v>
      </c>
      <c r="H3357" t="s">
        <v>4503</v>
      </c>
      <c r="J3357" t="s">
        <v>57</v>
      </c>
      <c r="K3357" t="s">
        <v>4506</v>
      </c>
      <c r="L3357" t="s">
        <v>35896</v>
      </c>
      <c r="M3357">
        <v>177.648</v>
      </c>
      <c r="N3357" t="s">
        <v>4484</v>
      </c>
      <c r="S3357" t="s">
        <v>4485</v>
      </c>
      <c r="T3357" t="s">
        <v>35897</v>
      </c>
      <c r="U3357" t="s">
        <v>35898</v>
      </c>
      <c r="V3357" t="s">
        <v>35899</v>
      </c>
      <c r="W3357" t="s">
        <v>35900</v>
      </c>
      <c r="X3357" t="s">
        <v>35901</v>
      </c>
      <c r="Y3357">
        <v>442034570917</v>
      </c>
      <c r="Z3357">
        <v>1</v>
      </c>
      <c r="AM3357">
        <v>1</v>
      </c>
      <c r="AN3357" t="s">
        <v>35902</v>
      </c>
      <c r="AO3357" s="17">
        <v>18568</v>
      </c>
      <c r="CC3357" t="s">
        <v>5316</v>
      </c>
      <c r="CD3357">
        <v>4</v>
      </c>
      <c r="CP3357" t="s">
        <v>4555</v>
      </c>
      <c r="CU3357">
        <v>16</v>
      </c>
    </row>
    <row r="3358" spans="1:99" x14ac:dyDescent="0.2">
      <c r="A3358" s="21" t="s">
        <v>35903</v>
      </c>
      <c r="B3358" t="s">
        <v>35904</v>
      </c>
      <c r="C3358" s="16">
        <v>43101</v>
      </c>
      <c r="D3358" t="s">
        <v>4501</v>
      </c>
      <c r="G3358" t="s">
        <v>35905</v>
      </c>
      <c r="H3358" t="s">
        <v>4503</v>
      </c>
      <c r="J3358" t="s">
        <v>35906</v>
      </c>
      <c r="K3358" t="s">
        <v>4506</v>
      </c>
      <c r="L3358" t="s">
        <v>35907</v>
      </c>
      <c r="M3358">
        <v>177.96700000000001</v>
      </c>
      <c r="N3358" t="s">
        <v>4484</v>
      </c>
      <c r="S3358" t="s">
        <v>4485</v>
      </c>
      <c r="T3358" t="s">
        <v>35908</v>
      </c>
      <c r="U3358" t="s">
        <v>35909</v>
      </c>
      <c r="V3358" t="s">
        <v>35910</v>
      </c>
      <c r="W3358" t="s">
        <v>35911</v>
      </c>
      <c r="X3358" t="s">
        <v>35912</v>
      </c>
      <c r="Z3358">
        <v>1</v>
      </c>
      <c r="AM3358">
        <v>1</v>
      </c>
      <c r="AN3358" t="s">
        <v>35913</v>
      </c>
      <c r="AO3358" s="17">
        <v>18568</v>
      </c>
      <c r="CC3358" t="s">
        <v>4607</v>
      </c>
      <c r="CD3358">
        <v>1</v>
      </c>
      <c r="CF3358">
        <v>0</v>
      </c>
      <c r="CG3358">
        <v>1</v>
      </c>
      <c r="CI3358" t="s">
        <v>4580</v>
      </c>
      <c r="CP3358" t="s">
        <v>8746</v>
      </c>
    </row>
    <row r="3359" spans="1:99" x14ac:dyDescent="0.2">
      <c r="A3359" s="21" t="s">
        <v>35914</v>
      </c>
      <c r="B3359" t="s">
        <v>35915</v>
      </c>
      <c r="C3359" s="16">
        <v>43315</v>
      </c>
      <c r="D3359" t="s">
        <v>4476</v>
      </c>
      <c r="G3359" t="s">
        <v>35916</v>
      </c>
      <c r="H3359" t="s">
        <v>4503</v>
      </c>
      <c r="J3359" t="s">
        <v>35917</v>
      </c>
      <c r="K3359" t="s">
        <v>4506</v>
      </c>
      <c r="L3359" t="s">
        <v>35918</v>
      </c>
      <c r="M3359">
        <v>178.113</v>
      </c>
      <c r="N3359" t="s">
        <v>4484</v>
      </c>
      <c r="S3359" t="s">
        <v>4485</v>
      </c>
      <c r="T3359" t="s">
        <v>35919</v>
      </c>
      <c r="X3359" t="s">
        <v>35920</v>
      </c>
      <c r="AO3359" s="17">
        <v>18568</v>
      </c>
      <c r="CP3359" t="s">
        <v>6782</v>
      </c>
    </row>
    <row r="3360" spans="1:99" x14ac:dyDescent="0.2">
      <c r="A3360" s="21" t="s">
        <v>35921</v>
      </c>
      <c r="B3360" t="s">
        <v>35922</v>
      </c>
      <c r="C3360" s="16">
        <v>42917</v>
      </c>
      <c r="D3360" t="s">
        <v>4546</v>
      </c>
      <c r="E3360" t="s">
        <v>4881</v>
      </c>
      <c r="G3360" t="s">
        <v>35923</v>
      </c>
    </row>
    <row r="3361" spans="1:99" x14ac:dyDescent="0.2">
      <c r="A3361" s="21" t="s">
        <v>35924</v>
      </c>
      <c r="B3361" t="s">
        <v>35925</v>
      </c>
      <c r="C3361" s="16">
        <v>43603</v>
      </c>
      <c r="D3361" t="s">
        <v>4476</v>
      </c>
      <c r="G3361" t="s">
        <v>35926</v>
      </c>
      <c r="H3361" t="s">
        <v>4503</v>
      </c>
      <c r="J3361" t="s">
        <v>35927</v>
      </c>
      <c r="K3361" t="s">
        <v>25591</v>
      </c>
      <c r="L3361" t="s">
        <v>35928</v>
      </c>
      <c r="M3361">
        <v>178.46</v>
      </c>
      <c r="N3361" t="s">
        <v>4484</v>
      </c>
      <c r="S3361" t="s">
        <v>4485</v>
      </c>
      <c r="T3361" t="s">
        <v>35929</v>
      </c>
      <c r="U3361" t="s">
        <v>35930</v>
      </c>
      <c r="V3361" t="s">
        <v>35931</v>
      </c>
      <c r="W3361" t="s">
        <v>35932</v>
      </c>
      <c r="X3361" t="s">
        <v>35933</v>
      </c>
      <c r="Z3361">
        <v>2</v>
      </c>
      <c r="AM3361">
        <v>1</v>
      </c>
      <c r="AN3361" t="s">
        <v>35934</v>
      </c>
      <c r="AO3361" s="17">
        <v>18568</v>
      </c>
      <c r="CP3361" t="s">
        <v>15728</v>
      </c>
    </row>
    <row r="3362" spans="1:99" x14ac:dyDescent="0.2">
      <c r="A3362" s="21" t="s">
        <v>35935</v>
      </c>
      <c r="B3362" t="s">
        <v>35936</v>
      </c>
      <c r="C3362" s="16">
        <v>41791</v>
      </c>
      <c r="D3362" t="s">
        <v>4546</v>
      </c>
      <c r="G3362" t="s">
        <v>35937</v>
      </c>
      <c r="H3362" t="s">
        <v>4503</v>
      </c>
      <c r="J3362" t="s">
        <v>35938</v>
      </c>
      <c r="K3362" t="s">
        <v>4506</v>
      </c>
      <c r="L3362" t="s">
        <v>35939</v>
      </c>
      <c r="M3362">
        <v>178.75299999999999</v>
      </c>
      <c r="N3362" t="s">
        <v>4484</v>
      </c>
      <c r="S3362" t="s">
        <v>4485</v>
      </c>
      <c r="T3362" t="s">
        <v>35940</v>
      </c>
      <c r="U3362" t="s">
        <v>35941</v>
      </c>
      <c r="V3362" t="s">
        <v>35942</v>
      </c>
      <c r="W3362" t="s">
        <v>35943</v>
      </c>
      <c r="X3362" t="s">
        <v>35944</v>
      </c>
      <c r="Z3362">
        <v>60</v>
      </c>
      <c r="AM3362">
        <v>1</v>
      </c>
      <c r="AN3362" t="s">
        <v>35945</v>
      </c>
      <c r="AO3362" s="17">
        <v>18568</v>
      </c>
      <c r="CP3362" t="s">
        <v>19400</v>
      </c>
      <c r="CU3362">
        <v>23</v>
      </c>
    </row>
    <row r="3363" spans="1:99" x14ac:dyDescent="0.2">
      <c r="A3363" s="21" t="s">
        <v>35946</v>
      </c>
      <c r="B3363" t="s">
        <v>35947</v>
      </c>
      <c r="C3363" s="16">
        <v>42482</v>
      </c>
      <c r="D3363" t="s">
        <v>4476</v>
      </c>
      <c r="G3363" t="s">
        <v>35948</v>
      </c>
      <c r="H3363" t="s">
        <v>4503</v>
      </c>
      <c r="J3363" t="s">
        <v>35949</v>
      </c>
      <c r="K3363" t="s">
        <v>4506</v>
      </c>
      <c r="L3363" t="s">
        <v>35950</v>
      </c>
      <c r="M3363">
        <v>179.59100000000001</v>
      </c>
      <c r="N3363" t="s">
        <v>4484</v>
      </c>
      <c r="S3363" t="s">
        <v>4485</v>
      </c>
      <c r="T3363" t="s">
        <v>35951</v>
      </c>
      <c r="U3363" t="s">
        <v>35952</v>
      </c>
      <c r="W3363" t="s">
        <v>35953</v>
      </c>
      <c r="Z3363">
        <v>1</v>
      </c>
      <c r="AO3363" s="17">
        <v>18568</v>
      </c>
      <c r="CC3363" t="s">
        <v>7211</v>
      </c>
      <c r="CD3363">
        <v>4</v>
      </c>
      <c r="CP3363" t="s">
        <v>6484</v>
      </c>
    </row>
    <row r="3364" spans="1:99" x14ac:dyDescent="0.2">
      <c r="A3364" s="21" t="s">
        <v>35954</v>
      </c>
      <c r="B3364" t="s">
        <v>35955</v>
      </c>
      <c r="C3364" s="16">
        <v>43925</v>
      </c>
      <c r="D3364" t="s">
        <v>4476</v>
      </c>
      <c r="G3364" t="s">
        <v>35956</v>
      </c>
    </row>
    <row r="3365" spans="1:99" x14ac:dyDescent="0.2">
      <c r="A3365" s="21" t="s">
        <v>35957</v>
      </c>
      <c r="B3365" t="s">
        <v>35958</v>
      </c>
      <c r="C3365" s="16">
        <v>41640</v>
      </c>
      <c r="D3365" t="s">
        <v>4501</v>
      </c>
      <c r="F3365" t="s">
        <v>53</v>
      </c>
      <c r="G3365" t="s">
        <v>35959</v>
      </c>
      <c r="H3365" t="s">
        <v>4503</v>
      </c>
      <c r="J3365" t="s">
        <v>35960</v>
      </c>
      <c r="K3365" t="s">
        <v>4506</v>
      </c>
      <c r="L3365" t="s">
        <v>35961</v>
      </c>
      <c r="M3365">
        <v>180.70599999999999</v>
      </c>
      <c r="N3365" t="s">
        <v>4484</v>
      </c>
      <c r="S3365" t="s">
        <v>4485</v>
      </c>
      <c r="T3365" t="s">
        <v>35962</v>
      </c>
      <c r="U3365" t="s">
        <v>35963</v>
      </c>
      <c r="W3365" t="s">
        <v>35964</v>
      </c>
      <c r="X3365" t="s">
        <v>35965</v>
      </c>
      <c r="Y3365" t="s">
        <v>35966</v>
      </c>
      <c r="AM3365">
        <v>1</v>
      </c>
      <c r="AN3365" t="s">
        <v>35967</v>
      </c>
      <c r="AO3365" s="17">
        <v>18568</v>
      </c>
      <c r="CC3365" t="s">
        <v>4607</v>
      </c>
      <c r="CD3365">
        <v>2</v>
      </c>
      <c r="CP3365" t="s">
        <v>8546</v>
      </c>
      <c r="CU3365">
        <v>16</v>
      </c>
    </row>
    <row r="3366" spans="1:99" x14ac:dyDescent="0.2">
      <c r="A3366" s="21" t="s">
        <v>35968</v>
      </c>
      <c r="B3366" t="s">
        <v>35969</v>
      </c>
      <c r="C3366" s="16">
        <v>38718</v>
      </c>
      <c r="D3366" t="s">
        <v>4501</v>
      </c>
      <c r="F3366" t="s">
        <v>77</v>
      </c>
      <c r="H3366" t="s">
        <v>4503</v>
      </c>
      <c r="J3366" t="s">
        <v>2823</v>
      </c>
      <c r="K3366" t="s">
        <v>4506</v>
      </c>
      <c r="L3366" t="s">
        <v>35970</v>
      </c>
      <c r="M3366">
        <v>182.386</v>
      </c>
      <c r="N3366" t="s">
        <v>4484</v>
      </c>
      <c r="S3366" t="s">
        <v>4485</v>
      </c>
      <c r="T3366" t="s">
        <v>35971</v>
      </c>
      <c r="U3366" t="s">
        <v>35972</v>
      </c>
      <c r="W3366" t="s">
        <v>35973</v>
      </c>
      <c r="X3366" t="s">
        <v>35974</v>
      </c>
      <c r="Y3366" t="s">
        <v>35975</v>
      </c>
      <c r="Z3366">
        <v>4</v>
      </c>
      <c r="AM3366">
        <v>2</v>
      </c>
      <c r="AN3366" t="s">
        <v>35976</v>
      </c>
      <c r="AO3366" s="17">
        <v>18568</v>
      </c>
      <c r="CC3366" t="s">
        <v>6380</v>
      </c>
      <c r="CD3366">
        <v>17</v>
      </c>
      <c r="CJ3366">
        <v>26230</v>
      </c>
      <c r="CK3366" t="s">
        <v>39</v>
      </c>
      <c r="CL3366">
        <v>26230</v>
      </c>
      <c r="CP3366" t="s">
        <v>5045</v>
      </c>
      <c r="CU3366">
        <v>15</v>
      </c>
    </row>
    <row r="3367" spans="1:99" x14ac:dyDescent="0.2">
      <c r="A3367" s="21" t="s">
        <v>35977</v>
      </c>
      <c r="B3367" t="s">
        <v>35978</v>
      </c>
      <c r="C3367" s="16">
        <v>43466</v>
      </c>
      <c r="D3367" t="s">
        <v>4501</v>
      </c>
      <c r="E3367" t="s">
        <v>4477</v>
      </c>
      <c r="G3367" t="s">
        <v>35979</v>
      </c>
      <c r="H3367" t="s">
        <v>4503</v>
      </c>
      <c r="J3367" t="s">
        <v>1313</v>
      </c>
      <c r="K3367" t="s">
        <v>4587</v>
      </c>
      <c r="L3367" t="s">
        <v>35980</v>
      </c>
      <c r="M3367">
        <v>182.41499999999999</v>
      </c>
      <c r="N3367" t="s">
        <v>4484</v>
      </c>
      <c r="T3367" t="s">
        <v>35981</v>
      </c>
      <c r="U3367" t="s">
        <v>35982</v>
      </c>
      <c r="V3367" t="s">
        <v>35983</v>
      </c>
      <c r="W3367" t="s">
        <v>35984</v>
      </c>
      <c r="X3367" t="s">
        <v>35985</v>
      </c>
      <c r="Z3367">
        <v>6</v>
      </c>
      <c r="AO3367" s="17">
        <v>18568</v>
      </c>
      <c r="CC3367" t="s">
        <v>18515</v>
      </c>
      <c r="CD3367">
        <v>17</v>
      </c>
      <c r="CF3367">
        <v>0</v>
      </c>
      <c r="CG3367">
        <v>2</v>
      </c>
      <c r="CI3367" t="s">
        <v>4580</v>
      </c>
      <c r="CN3367" t="s">
        <v>5008</v>
      </c>
      <c r="CP3367" t="s">
        <v>4915</v>
      </c>
      <c r="CT3367">
        <v>1</v>
      </c>
    </row>
    <row r="3368" spans="1:99" x14ac:dyDescent="0.2">
      <c r="A3368" s="21" t="s">
        <v>35986</v>
      </c>
      <c r="B3368" t="s">
        <v>35987</v>
      </c>
      <c r="C3368" s="16">
        <v>40276</v>
      </c>
      <c r="D3368" t="s">
        <v>4476</v>
      </c>
      <c r="G3368" t="s">
        <v>35988</v>
      </c>
      <c r="H3368" t="s">
        <v>4503</v>
      </c>
      <c r="J3368" t="s">
        <v>35989</v>
      </c>
      <c r="K3368" t="s">
        <v>26191</v>
      </c>
      <c r="L3368" t="s">
        <v>35990</v>
      </c>
      <c r="M3368">
        <v>182.542</v>
      </c>
      <c r="N3368" t="s">
        <v>4484</v>
      </c>
      <c r="S3368" t="s">
        <v>4485</v>
      </c>
      <c r="T3368" t="s">
        <v>35991</v>
      </c>
      <c r="U3368" t="s">
        <v>35992</v>
      </c>
      <c r="V3368" t="s">
        <v>35993</v>
      </c>
      <c r="W3368" t="s">
        <v>35994</v>
      </c>
      <c r="X3368" t="s">
        <v>35995</v>
      </c>
      <c r="Y3368">
        <v>19149028110</v>
      </c>
      <c r="AM3368">
        <v>2</v>
      </c>
      <c r="AN3368" t="s">
        <v>35996</v>
      </c>
      <c r="AO3368" s="17">
        <v>18568</v>
      </c>
      <c r="CP3368" t="s">
        <v>35997</v>
      </c>
      <c r="CU3368">
        <v>15</v>
      </c>
    </row>
    <row r="3369" spans="1:99" x14ac:dyDescent="0.2">
      <c r="A3369" s="21" t="s">
        <v>35998</v>
      </c>
      <c r="B3369" t="s">
        <v>35999</v>
      </c>
      <c r="C3369" s="16">
        <v>41191</v>
      </c>
      <c r="D3369" t="s">
        <v>4476</v>
      </c>
      <c r="F3369" t="s">
        <v>77</v>
      </c>
      <c r="G3369" t="s">
        <v>36000</v>
      </c>
      <c r="H3369" t="s">
        <v>4503</v>
      </c>
      <c r="J3369" t="s">
        <v>36001</v>
      </c>
      <c r="K3369" t="s">
        <v>4506</v>
      </c>
      <c r="L3369" t="s">
        <v>36002</v>
      </c>
      <c r="M3369">
        <v>183.41300000000001</v>
      </c>
      <c r="N3369" t="s">
        <v>4484</v>
      </c>
      <c r="S3369" t="s">
        <v>4485</v>
      </c>
      <c r="T3369" t="s">
        <v>36003</v>
      </c>
      <c r="U3369" t="s">
        <v>36004</v>
      </c>
      <c r="V3369" t="s">
        <v>36005</v>
      </c>
      <c r="W3369" t="s">
        <v>36006</v>
      </c>
      <c r="X3369" t="s">
        <v>36007</v>
      </c>
      <c r="Y3369">
        <v>201224346692</v>
      </c>
      <c r="AM3369">
        <v>3</v>
      </c>
      <c r="AN3369" t="s">
        <v>36008</v>
      </c>
      <c r="AO3369" s="17">
        <v>18568</v>
      </c>
      <c r="CF3369">
        <v>0</v>
      </c>
      <c r="CG3369">
        <v>2</v>
      </c>
      <c r="CI3369" t="s">
        <v>4594</v>
      </c>
    </row>
    <row r="3370" spans="1:99" x14ac:dyDescent="0.2">
      <c r="A3370" s="21" t="s">
        <v>36009</v>
      </c>
      <c r="B3370" t="s">
        <v>36010</v>
      </c>
      <c r="C3370" s="16">
        <v>40179</v>
      </c>
      <c r="D3370" t="s">
        <v>4501</v>
      </c>
      <c r="F3370" t="s">
        <v>77</v>
      </c>
      <c r="G3370" t="s">
        <v>36011</v>
      </c>
      <c r="H3370" t="s">
        <v>4503</v>
      </c>
      <c r="J3370" t="s">
        <v>36012</v>
      </c>
      <c r="K3370" t="s">
        <v>4506</v>
      </c>
      <c r="L3370" t="s">
        <v>36013</v>
      </c>
      <c r="M3370">
        <v>183.86199999999999</v>
      </c>
      <c r="N3370" t="s">
        <v>4484</v>
      </c>
      <c r="S3370" t="s">
        <v>4485</v>
      </c>
      <c r="T3370" t="s">
        <v>36014</v>
      </c>
      <c r="U3370" t="s">
        <v>36015</v>
      </c>
      <c r="V3370" t="s">
        <v>36016</v>
      </c>
      <c r="W3370" t="s">
        <v>36017</v>
      </c>
      <c r="X3370" t="s">
        <v>36018</v>
      </c>
      <c r="Y3370" t="s">
        <v>36019</v>
      </c>
      <c r="Z3370">
        <v>4</v>
      </c>
      <c r="AM3370">
        <v>2</v>
      </c>
      <c r="AN3370" t="s">
        <v>36020</v>
      </c>
      <c r="AO3370" s="17">
        <v>18568</v>
      </c>
      <c r="CC3370" t="s">
        <v>36021</v>
      </c>
      <c r="CD3370">
        <v>26</v>
      </c>
      <c r="CP3370" t="s">
        <v>36022</v>
      </c>
      <c r="CU3370">
        <v>28</v>
      </c>
    </row>
    <row r="3371" spans="1:99" x14ac:dyDescent="0.2">
      <c r="A3371" s="21" t="s">
        <v>36023</v>
      </c>
      <c r="B3371" t="s">
        <v>36024</v>
      </c>
      <c r="C3371" s="16">
        <v>42156</v>
      </c>
      <c r="D3371" t="s">
        <v>4476</v>
      </c>
      <c r="F3371" t="s">
        <v>53</v>
      </c>
      <c r="G3371" t="s">
        <v>36025</v>
      </c>
      <c r="H3371" t="s">
        <v>4503</v>
      </c>
      <c r="J3371" t="s">
        <v>6025</v>
      </c>
      <c r="K3371" t="s">
        <v>7045</v>
      </c>
      <c r="L3371" t="s">
        <v>36026</v>
      </c>
      <c r="M3371">
        <v>184.71199999999999</v>
      </c>
      <c r="N3371" t="s">
        <v>4484</v>
      </c>
      <c r="S3371" t="s">
        <v>4485</v>
      </c>
      <c r="T3371" t="s">
        <v>36027</v>
      </c>
      <c r="U3371" t="s">
        <v>36028</v>
      </c>
      <c r="V3371" t="s">
        <v>36029</v>
      </c>
      <c r="W3371" t="s">
        <v>36030</v>
      </c>
      <c r="X3371" t="s">
        <v>36031</v>
      </c>
      <c r="Y3371" t="s">
        <v>36032</v>
      </c>
      <c r="Z3371">
        <v>2</v>
      </c>
      <c r="AO3371" s="17">
        <v>18568</v>
      </c>
      <c r="CC3371" t="s">
        <v>4607</v>
      </c>
      <c r="CD3371">
        <v>1</v>
      </c>
      <c r="CF3371">
        <v>0</v>
      </c>
      <c r="CG3371">
        <v>2</v>
      </c>
      <c r="CI3371" t="s">
        <v>4594</v>
      </c>
    </row>
    <row r="3372" spans="1:99" x14ac:dyDescent="0.2">
      <c r="A3372" s="21" t="s">
        <v>36033</v>
      </c>
      <c r="B3372" t="s">
        <v>36034</v>
      </c>
      <c r="C3372" s="16">
        <v>43466</v>
      </c>
      <c r="D3372" t="s">
        <v>4501</v>
      </c>
      <c r="G3372" t="s">
        <v>36035</v>
      </c>
      <c r="H3372" t="s">
        <v>4503</v>
      </c>
      <c r="J3372" t="s">
        <v>36036</v>
      </c>
      <c r="K3372" t="s">
        <v>36037</v>
      </c>
      <c r="L3372" t="s">
        <v>36038</v>
      </c>
      <c r="M3372">
        <v>185.143</v>
      </c>
      <c r="N3372" t="s">
        <v>4484</v>
      </c>
      <c r="S3372" t="s">
        <v>4485</v>
      </c>
      <c r="T3372" t="s">
        <v>36039</v>
      </c>
      <c r="W3372" t="s">
        <v>36040</v>
      </c>
      <c r="X3372" t="s">
        <v>36041</v>
      </c>
      <c r="Y3372" t="s">
        <v>36042</v>
      </c>
      <c r="AM3372">
        <v>1</v>
      </c>
      <c r="AN3372" t="s">
        <v>36043</v>
      </c>
      <c r="AO3372" s="17">
        <v>18568</v>
      </c>
      <c r="CC3372" t="s">
        <v>4607</v>
      </c>
      <c r="CD3372">
        <v>1</v>
      </c>
      <c r="CN3372" t="s">
        <v>4530</v>
      </c>
      <c r="CP3372" t="s">
        <v>36044</v>
      </c>
    </row>
    <row r="3373" spans="1:99" x14ac:dyDescent="0.2">
      <c r="A3373" s="21" t="s">
        <v>36045</v>
      </c>
      <c r="B3373" t="s">
        <v>36046</v>
      </c>
      <c r="F3373" t="s">
        <v>77</v>
      </c>
      <c r="H3373" t="s">
        <v>4503</v>
      </c>
      <c r="J3373" t="s">
        <v>1313</v>
      </c>
      <c r="K3373" t="s">
        <v>6538</v>
      </c>
      <c r="L3373" t="s">
        <v>36047</v>
      </c>
      <c r="M3373">
        <v>185.6</v>
      </c>
      <c r="N3373" t="s">
        <v>4484</v>
      </c>
      <c r="S3373" t="s">
        <v>4485</v>
      </c>
      <c r="T3373" t="s">
        <v>36048</v>
      </c>
      <c r="U3373" t="s">
        <v>36049</v>
      </c>
      <c r="V3373" t="s">
        <v>36050</v>
      </c>
      <c r="Z3373">
        <v>2</v>
      </c>
      <c r="AO3373" s="17">
        <v>18568</v>
      </c>
      <c r="CN3373" t="s">
        <v>5008</v>
      </c>
      <c r="CP3373" t="s">
        <v>4915</v>
      </c>
      <c r="CU3373">
        <v>9</v>
      </c>
    </row>
    <row r="3374" spans="1:99" x14ac:dyDescent="0.2">
      <c r="A3374" s="21" t="s">
        <v>36051</v>
      </c>
      <c r="B3374" t="s">
        <v>36052</v>
      </c>
      <c r="C3374" s="16">
        <v>40544</v>
      </c>
      <c r="D3374" t="s">
        <v>4501</v>
      </c>
      <c r="F3374" t="s">
        <v>53</v>
      </c>
      <c r="G3374" t="s">
        <v>36053</v>
      </c>
      <c r="H3374" t="s">
        <v>4503</v>
      </c>
      <c r="J3374" t="s">
        <v>36054</v>
      </c>
      <c r="K3374" t="s">
        <v>4506</v>
      </c>
      <c r="L3374" t="s">
        <v>36055</v>
      </c>
      <c r="M3374">
        <v>186.56800000000001</v>
      </c>
      <c r="N3374" t="s">
        <v>4484</v>
      </c>
      <c r="S3374" t="s">
        <v>4485</v>
      </c>
      <c r="T3374" t="s">
        <v>36056</v>
      </c>
      <c r="U3374" t="s">
        <v>36057</v>
      </c>
      <c r="V3374" t="s">
        <v>36058</v>
      </c>
      <c r="W3374" t="s">
        <v>36059</v>
      </c>
      <c r="X3374" t="s">
        <v>36060</v>
      </c>
      <c r="Y3374" t="s">
        <v>36061</v>
      </c>
      <c r="Z3374">
        <v>8</v>
      </c>
      <c r="AM3374">
        <v>1</v>
      </c>
      <c r="AN3374" t="s">
        <v>36062</v>
      </c>
      <c r="AO3374" s="17">
        <v>18568</v>
      </c>
      <c r="CD3374">
        <v>1</v>
      </c>
      <c r="CP3374" t="s">
        <v>36063</v>
      </c>
      <c r="CU3374">
        <v>16</v>
      </c>
    </row>
    <row r="3375" spans="1:99" x14ac:dyDescent="0.2">
      <c r="A3375" s="21" t="s">
        <v>36064</v>
      </c>
      <c r="B3375" t="s">
        <v>36065</v>
      </c>
      <c r="C3375" s="16">
        <v>37068</v>
      </c>
      <c r="D3375" t="s">
        <v>4476</v>
      </c>
      <c r="F3375" t="s">
        <v>77</v>
      </c>
      <c r="H3375" t="s">
        <v>4503</v>
      </c>
      <c r="J3375" t="s">
        <v>36066</v>
      </c>
      <c r="K3375" t="s">
        <v>26298</v>
      </c>
      <c r="L3375" t="s">
        <v>36067</v>
      </c>
      <c r="M3375">
        <v>186.90199999999999</v>
      </c>
      <c r="N3375" t="s">
        <v>4484</v>
      </c>
      <c r="S3375" t="s">
        <v>4485</v>
      </c>
      <c r="T3375" t="s">
        <v>36068</v>
      </c>
      <c r="U3375" t="s">
        <v>36069</v>
      </c>
      <c r="V3375" t="s">
        <v>36070</v>
      </c>
      <c r="W3375" t="s">
        <v>36071</v>
      </c>
      <c r="X3375" t="s">
        <v>36072</v>
      </c>
      <c r="Y3375">
        <v>1157043011</v>
      </c>
      <c r="Z3375">
        <v>9</v>
      </c>
      <c r="AM3375">
        <v>3</v>
      </c>
      <c r="AN3375" t="s">
        <v>36073</v>
      </c>
      <c r="AO3375" s="17">
        <v>18568</v>
      </c>
      <c r="CC3375" t="s">
        <v>4715</v>
      </c>
      <c r="CD3375">
        <v>20</v>
      </c>
      <c r="CP3375" t="s">
        <v>36074</v>
      </c>
      <c r="CU3375">
        <v>18</v>
      </c>
    </row>
    <row r="3376" spans="1:99" x14ac:dyDescent="0.2">
      <c r="A3376" s="21" t="s">
        <v>36075</v>
      </c>
      <c r="B3376" t="s">
        <v>36076</v>
      </c>
      <c r="C3376" s="16">
        <v>40909</v>
      </c>
      <c r="D3376" t="s">
        <v>4501</v>
      </c>
      <c r="F3376" t="s">
        <v>53</v>
      </c>
      <c r="G3376" t="s">
        <v>36077</v>
      </c>
      <c r="H3376" t="s">
        <v>4503</v>
      </c>
      <c r="J3376" t="s">
        <v>36078</v>
      </c>
      <c r="K3376" t="s">
        <v>5743</v>
      </c>
      <c r="L3376" t="s">
        <v>36079</v>
      </c>
      <c r="M3376">
        <v>188.03399999999999</v>
      </c>
      <c r="N3376" t="s">
        <v>4484</v>
      </c>
      <c r="S3376" t="s">
        <v>4485</v>
      </c>
      <c r="T3376" t="s">
        <v>36080</v>
      </c>
      <c r="U3376" t="s">
        <v>36081</v>
      </c>
      <c r="V3376" t="s">
        <v>36082</v>
      </c>
      <c r="W3376" t="s">
        <v>36083</v>
      </c>
      <c r="X3376" t="s">
        <v>36084</v>
      </c>
      <c r="Y3376" t="s">
        <v>36085</v>
      </c>
      <c r="AM3376">
        <v>3</v>
      </c>
      <c r="AN3376" t="s">
        <v>36086</v>
      </c>
      <c r="AO3376" s="17">
        <v>18568</v>
      </c>
      <c r="CC3376" t="s">
        <v>4607</v>
      </c>
      <c r="CD3376">
        <v>5</v>
      </c>
      <c r="CF3376">
        <v>0</v>
      </c>
      <c r="CG3376">
        <v>1</v>
      </c>
      <c r="CI3376" t="s">
        <v>4498</v>
      </c>
    </row>
    <row r="3377" spans="1:99" x14ac:dyDescent="0.2">
      <c r="A3377" s="21" t="s">
        <v>36087</v>
      </c>
      <c r="B3377" t="s">
        <v>36088</v>
      </c>
      <c r="C3377" s="16">
        <v>43254</v>
      </c>
      <c r="D3377" t="s">
        <v>4476</v>
      </c>
      <c r="G3377" t="s">
        <v>36089</v>
      </c>
    </row>
    <row r="3378" spans="1:99" x14ac:dyDescent="0.2">
      <c r="A3378" s="21" t="s">
        <v>36090</v>
      </c>
      <c r="B3378" t="s">
        <v>36091</v>
      </c>
      <c r="C3378" s="16">
        <v>40544</v>
      </c>
      <c r="D3378" t="s">
        <v>4501</v>
      </c>
      <c r="F3378" t="s">
        <v>53</v>
      </c>
      <c r="G3378" t="s">
        <v>36092</v>
      </c>
      <c r="H3378" t="s">
        <v>4503</v>
      </c>
      <c r="J3378" t="s">
        <v>1313</v>
      </c>
      <c r="K3378" t="s">
        <v>27480</v>
      </c>
      <c r="L3378" t="s">
        <v>36093</v>
      </c>
      <c r="M3378">
        <v>188.697</v>
      </c>
      <c r="N3378" t="s">
        <v>4484</v>
      </c>
      <c r="S3378" t="s">
        <v>4485</v>
      </c>
      <c r="T3378" t="s">
        <v>36094</v>
      </c>
      <c r="U3378" t="s">
        <v>36095</v>
      </c>
      <c r="V3378" t="s">
        <v>36096</v>
      </c>
      <c r="W3378" t="s">
        <v>36097</v>
      </c>
      <c r="Y3378" t="s">
        <v>36098</v>
      </c>
      <c r="Z3378">
        <v>2</v>
      </c>
      <c r="AO3378" s="17">
        <v>18568</v>
      </c>
      <c r="CC3378" t="s">
        <v>6460</v>
      </c>
      <c r="CD3378">
        <v>17</v>
      </c>
      <c r="CF3378">
        <v>0</v>
      </c>
      <c r="CG3378">
        <v>1</v>
      </c>
      <c r="CI3378" t="s">
        <v>4580</v>
      </c>
      <c r="CJ3378">
        <v>27159</v>
      </c>
      <c r="CK3378" t="s">
        <v>39</v>
      </c>
      <c r="CL3378">
        <v>27159</v>
      </c>
      <c r="CN3378" t="s">
        <v>4530</v>
      </c>
      <c r="CP3378" t="s">
        <v>4915</v>
      </c>
      <c r="CU3378">
        <v>17</v>
      </c>
    </row>
    <row r="3379" spans="1:99" x14ac:dyDescent="0.2">
      <c r="A3379" s="21" t="s">
        <v>36099</v>
      </c>
      <c r="B3379" t="s">
        <v>36100</v>
      </c>
      <c r="C3379" s="16">
        <v>43709</v>
      </c>
      <c r="D3379" t="s">
        <v>4546</v>
      </c>
      <c r="G3379" t="s">
        <v>36101</v>
      </c>
      <c r="H3379" t="s">
        <v>4503</v>
      </c>
      <c r="J3379" t="s">
        <v>57</v>
      </c>
      <c r="K3379" t="s">
        <v>9236</v>
      </c>
      <c r="L3379" t="s">
        <v>36102</v>
      </c>
      <c r="M3379">
        <v>189.11099999999999</v>
      </c>
      <c r="N3379" t="s">
        <v>4484</v>
      </c>
      <c r="S3379" t="s">
        <v>4485</v>
      </c>
      <c r="T3379" t="s">
        <v>36103</v>
      </c>
      <c r="U3379" t="s">
        <v>36104</v>
      </c>
      <c r="V3379" t="s">
        <v>36105</v>
      </c>
      <c r="W3379" t="s">
        <v>36106</v>
      </c>
      <c r="Z3379">
        <v>15</v>
      </c>
      <c r="AM3379">
        <v>2</v>
      </c>
      <c r="AN3379" t="s">
        <v>36107</v>
      </c>
      <c r="AO3379" s="17">
        <v>18568</v>
      </c>
      <c r="CC3379" t="s">
        <v>5965</v>
      </c>
      <c r="CD3379">
        <v>1</v>
      </c>
      <c r="CF3379">
        <v>0</v>
      </c>
      <c r="CG3379">
        <v>1</v>
      </c>
      <c r="CI3379" t="s">
        <v>36108</v>
      </c>
      <c r="CP3379" t="s">
        <v>4555</v>
      </c>
    </row>
    <row r="3380" spans="1:99" x14ac:dyDescent="0.2">
      <c r="A3380" s="21" t="s">
        <v>36109</v>
      </c>
      <c r="B3380" t="s">
        <v>36110</v>
      </c>
      <c r="C3380" s="16">
        <v>37257</v>
      </c>
      <c r="D3380" t="s">
        <v>4476</v>
      </c>
      <c r="F3380" t="s">
        <v>77</v>
      </c>
      <c r="H3380" t="s">
        <v>4503</v>
      </c>
      <c r="J3380" t="s">
        <v>21542</v>
      </c>
      <c r="K3380" t="s">
        <v>5743</v>
      </c>
      <c r="L3380" t="s">
        <v>36111</v>
      </c>
      <c r="M3380">
        <v>189.227</v>
      </c>
      <c r="N3380" t="s">
        <v>4484</v>
      </c>
      <c r="S3380" t="s">
        <v>4485</v>
      </c>
      <c r="T3380" t="s">
        <v>36112</v>
      </c>
      <c r="U3380" t="s">
        <v>36113</v>
      </c>
      <c r="V3380" t="s">
        <v>36114</v>
      </c>
      <c r="W3380" t="s">
        <v>36115</v>
      </c>
      <c r="X3380" t="s">
        <v>36116</v>
      </c>
      <c r="AO3380" s="17">
        <v>18568</v>
      </c>
      <c r="CC3380" t="s">
        <v>5378</v>
      </c>
      <c r="CD3380">
        <v>10</v>
      </c>
      <c r="CN3380" t="s">
        <v>4530</v>
      </c>
      <c r="CP3380" t="s">
        <v>8198</v>
      </c>
    </row>
    <row r="3381" spans="1:99" x14ac:dyDescent="0.2">
      <c r="A3381" s="21" t="s">
        <v>36117</v>
      </c>
      <c r="B3381" t="s">
        <v>36118</v>
      </c>
      <c r="C3381" s="16">
        <v>39448</v>
      </c>
      <c r="D3381" t="s">
        <v>4501</v>
      </c>
      <c r="G3381" t="s">
        <v>36119</v>
      </c>
      <c r="H3381" t="s">
        <v>4503</v>
      </c>
      <c r="J3381" t="s">
        <v>57</v>
      </c>
      <c r="K3381" t="s">
        <v>4506</v>
      </c>
      <c r="L3381" t="s">
        <v>36120</v>
      </c>
      <c r="M3381">
        <v>189.38499999999999</v>
      </c>
      <c r="N3381" t="s">
        <v>4484</v>
      </c>
      <c r="S3381" t="s">
        <v>4485</v>
      </c>
      <c r="T3381" t="s">
        <v>36121</v>
      </c>
      <c r="V3381" t="s">
        <v>36122</v>
      </c>
      <c r="W3381" t="s">
        <v>36123</v>
      </c>
      <c r="X3381" t="s">
        <v>36124</v>
      </c>
      <c r="AB3381" t="s">
        <v>5882</v>
      </c>
      <c r="AO3381" s="17">
        <v>18568</v>
      </c>
      <c r="CP3381" t="s">
        <v>4555</v>
      </c>
    </row>
    <row r="3382" spans="1:99" x14ac:dyDescent="0.2">
      <c r="A3382" s="21" t="s">
        <v>36125</v>
      </c>
      <c r="B3382" t="s">
        <v>36126</v>
      </c>
      <c r="C3382" s="16">
        <v>41640</v>
      </c>
      <c r="D3382" t="s">
        <v>4501</v>
      </c>
      <c r="G3382" t="s">
        <v>36127</v>
      </c>
      <c r="H3382" t="s">
        <v>4503</v>
      </c>
      <c r="J3382" t="s">
        <v>21798</v>
      </c>
      <c r="K3382" t="s">
        <v>4506</v>
      </c>
      <c r="L3382" t="s">
        <v>36128</v>
      </c>
      <c r="M3382">
        <v>190.69900000000001</v>
      </c>
      <c r="N3382" t="s">
        <v>4484</v>
      </c>
      <c r="S3382" t="s">
        <v>4485</v>
      </c>
      <c r="T3382" t="s">
        <v>36129</v>
      </c>
      <c r="U3382" t="s">
        <v>36130</v>
      </c>
      <c r="W3382" t="s">
        <v>36131</v>
      </c>
      <c r="X3382" t="s">
        <v>36132</v>
      </c>
      <c r="Y3382" t="s">
        <v>36133</v>
      </c>
      <c r="Z3382">
        <v>3</v>
      </c>
      <c r="AM3382">
        <v>1</v>
      </c>
      <c r="AN3382" t="s">
        <v>36134</v>
      </c>
      <c r="AO3382" s="17">
        <v>18568</v>
      </c>
      <c r="CC3382" t="s">
        <v>5316</v>
      </c>
      <c r="CD3382">
        <v>5</v>
      </c>
      <c r="CP3382" t="s">
        <v>21805</v>
      </c>
    </row>
    <row r="3383" spans="1:99" x14ac:dyDescent="0.2">
      <c r="A3383" s="21" t="s">
        <v>36135</v>
      </c>
      <c r="B3383" t="s">
        <v>36136</v>
      </c>
      <c r="C3383" s="16">
        <v>41418</v>
      </c>
      <c r="D3383" t="s">
        <v>4476</v>
      </c>
      <c r="E3383" t="s">
        <v>4881</v>
      </c>
      <c r="G3383" t="s">
        <v>36137</v>
      </c>
      <c r="H3383" t="s">
        <v>4503</v>
      </c>
      <c r="J3383" t="s">
        <v>36138</v>
      </c>
      <c r="K3383" t="s">
        <v>36139</v>
      </c>
      <c r="L3383" t="s">
        <v>36140</v>
      </c>
      <c r="M3383">
        <v>190.709</v>
      </c>
      <c r="N3383" t="s">
        <v>4484</v>
      </c>
      <c r="O3383" s="16">
        <v>42950</v>
      </c>
      <c r="P3383" t="s">
        <v>4476</v>
      </c>
      <c r="S3383" t="s">
        <v>4485</v>
      </c>
      <c r="T3383" t="s">
        <v>36141</v>
      </c>
      <c r="U3383" t="s">
        <v>36142</v>
      </c>
      <c r="V3383" t="s">
        <v>36143</v>
      </c>
      <c r="W3383" t="s">
        <v>36144</v>
      </c>
      <c r="X3383" t="s">
        <v>36145</v>
      </c>
      <c r="Z3383">
        <v>2</v>
      </c>
      <c r="AO3383" s="17">
        <v>18568</v>
      </c>
      <c r="AQ3383" t="s">
        <v>203</v>
      </c>
      <c r="BH3383" t="s">
        <v>36146</v>
      </c>
      <c r="BI3383" t="s">
        <v>36147</v>
      </c>
      <c r="BJ3383" s="16">
        <v>42950</v>
      </c>
      <c r="BK3383" t="s">
        <v>4476</v>
      </c>
      <c r="BO3383" t="s">
        <v>5195</v>
      </c>
      <c r="CF3383">
        <v>0</v>
      </c>
      <c r="CG3383">
        <v>3</v>
      </c>
      <c r="CI3383" t="s">
        <v>9715</v>
      </c>
      <c r="CP3383" t="s">
        <v>17805</v>
      </c>
      <c r="CR3383" t="s">
        <v>36148</v>
      </c>
      <c r="CS3383" t="s">
        <v>36149</v>
      </c>
      <c r="CU3383">
        <v>23</v>
      </c>
    </row>
    <row r="3384" spans="1:99" x14ac:dyDescent="0.2">
      <c r="A3384" s="21" t="s">
        <v>36150</v>
      </c>
      <c r="B3384" t="s">
        <v>36151</v>
      </c>
      <c r="C3384" s="16">
        <v>43262</v>
      </c>
      <c r="D3384" t="s">
        <v>4476</v>
      </c>
      <c r="G3384" t="s">
        <v>36152</v>
      </c>
      <c r="H3384" t="s">
        <v>4503</v>
      </c>
      <c r="J3384" t="s">
        <v>36153</v>
      </c>
      <c r="K3384" t="s">
        <v>36154</v>
      </c>
      <c r="L3384" t="s">
        <v>36155</v>
      </c>
      <c r="M3384">
        <v>191.26</v>
      </c>
      <c r="N3384" t="s">
        <v>4484</v>
      </c>
      <c r="S3384" t="s">
        <v>4485</v>
      </c>
      <c r="T3384" t="s">
        <v>36156</v>
      </c>
      <c r="U3384" t="s">
        <v>36157</v>
      </c>
      <c r="W3384" t="s">
        <v>36158</v>
      </c>
      <c r="X3384" t="s">
        <v>36159</v>
      </c>
      <c r="AO3384" s="17">
        <v>18568</v>
      </c>
      <c r="CF3384">
        <v>0</v>
      </c>
      <c r="CG3384">
        <v>1</v>
      </c>
      <c r="CI3384" t="s">
        <v>4580</v>
      </c>
      <c r="CN3384" t="s">
        <v>4530</v>
      </c>
      <c r="CP3384" t="s">
        <v>4821</v>
      </c>
    </row>
    <row r="3385" spans="1:99" x14ac:dyDescent="0.2">
      <c r="A3385" s="21" t="s">
        <v>36160</v>
      </c>
      <c r="B3385" t="s">
        <v>36161</v>
      </c>
      <c r="C3385" s="16">
        <v>41640</v>
      </c>
      <c r="D3385" t="s">
        <v>4546</v>
      </c>
      <c r="F3385" t="s">
        <v>53</v>
      </c>
      <c r="G3385" t="s">
        <v>36162</v>
      </c>
      <c r="H3385" t="s">
        <v>4503</v>
      </c>
      <c r="J3385" t="s">
        <v>36163</v>
      </c>
      <c r="K3385" t="s">
        <v>8218</v>
      </c>
      <c r="L3385" t="s">
        <v>36164</v>
      </c>
      <c r="M3385">
        <v>191.298</v>
      </c>
      <c r="N3385" t="s">
        <v>4484</v>
      </c>
      <c r="S3385" t="s">
        <v>4485</v>
      </c>
      <c r="T3385" t="s">
        <v>36165</v>
      </c>
      <c r="U3385" t="s">
        <v>36166</v>
      </c>
      <c r="V3385" t="s">
        <v>36167</v>
      </c>
      <c r="W3385" t="s">
        <v>36168</v>
      </c>
      <c r="Z3385">
        <v>1</v>
      </c>
      <c r="AM3385">
        <v>1</v>
      </c>
      <c r="AN3385" t="s">
        <v>36169</v>
      </c>
      <c r="AO3385" s="17">
        <v>18568</v>
      </c>
      <c r="CF3385">
        <v>0</v>
      </c>
      <c r="CG3385">
        <v>4</v>
      </c>
      <c r="CI3385" t="s">
        <v>4580</v>
      </c>
      <c r="CN3385" t="s">
        <v>4530</v>
      </c>
      <c r="CP3385" t="s">
        <v>4728</v>
      </c>
    </row>
    <row r="3386" spans="1:99" x14ac:dyDescent="0.2">
      <c r="A3386" s="21" t="s">
        <v>36170</v>
      </c>
      <c r="B3386" t="s">
        <v>36171</v>
      </c>
      <c r="C3386" s="16">
        <v>42370</v>
      </c>
      <c r="D3386" t="s">
        <v>4501</v>
      </c>
      <c r="G3386" t="s">
        <v>36172</v>
      </c>
      <c r="H3386" t="s">
        <v>4503</v>
      </c>
      <c r="J3386" t="s">
        <v>36173</v>
      </c>
      <c r="K3386" t="s">
        <v>4506</v>
      </c>
      <c r="L3386" t="s">
        <v>36174</v>
      </c>
      <c r="M3386">
        <v>191.36600000000001</v>
      </c>
      <c r="N3386" t="s">
        <v>4484</v>
      </c>
      <c r="S3386" t="s">
        <v>4485</v>
      </c>
      <c r="T3386" t="s">
        <v>36175</v>
      </c>
      <c r="X3386" t="s">
        <v>36176</v>
      </c>
      <c r="AO3386" s="17">
        <v>18568</v>
      </c>
      <c r="CC3386" t="s">
        <v>4607</v>
      </c>
      <c r="CD3386">
        <v>2</v>
      </c>
      <c r="CP3386" t="s">
        <v>4716</v>
      </c>
    </row>
    <row r="3387" spans="1:99" x14ac:dyDescent="0.2">
      <c r="A3387" s="21" t="s">
        <v>36177</v>
      </c>
      <c r="B3387" t="s">
        <v>36178</v>
      </c>
      <c r="C3387" s="16">
        <v>36526</v>
      </c>
      <c r="D3387" t="s">
        <v>4476</v>
      </c>
      <c r="H3387" t="s">
        <v>4503</v>
      </c>
      <c r="J3387" t="s">
        <v>36179</v>
      </c>
      <c r="K3387" t="s">
        <v>4482</v>
      </c>
      <c r="L3387" t="s">
        <v>36180</v>
      </c>
      <c r="M3387">
        <v>192.45699999999999</v>
      </c>
      <c r="N3387" t="s">
        <v>4484</v>
      </c>
      <c r="S3387" t="s">
        <v>4485</v>
      </c>
      <c r="T3387" t="s">
        <v>36181</v>
      </c>
      <c r="U3387" t="s">
        <v>36182</v>
      </c>
      <c r="W3387" t="s">
        <v>36183</v>
      </c>
      <c r="Y3387" t="s">
        <v>36184</v>
      </c>
      <c r="Z3387">
        <v>2</v>
      </c>
      <c r="AO3387" s="17">
        <v>18568</v>
      </c>
      <c r="CN3387" t="s">
        <v>4530</v>
      </c>
      <c r="CP3387" t="s">
        <v>5826</v>
      </c>
      <c r="CU3387">
        <v>4</v>
      </c>
    </row>
    <row r="3388" spans="1:99" x14ac:dyDescent="0.2">
      <c r="A3388" s="21" t="s">
        <v>36185</v>
      </c>
      <c r="B3388" t="s">
        <v>36186</v>
      </c>
      <c r="C3388" s="16">
        <v>42736</v>
      </c>
      <c r="D3388" t="s">
        <v>4501</v>
      </c>
      <c r="F3388" t="s">
        <v>77</v>
      </c>
      <c r="G3388" t="s">
        <v>36187</v>
      </c>
      <c r="H3388" t="s">
        <v>4503</v>
      </c>
      <c r="J3388" t="s">
        <v>36188</v>
      </c>
      <c r="K3388" t="s">
        <v>5865</v>
      </c>
      <c r="L3388" t="s">
        <v>36189</v>
      </c>
      <c r="M3388">
        <v>192.84899999999999</v>
      </c>
      <c r="N3388" t="s">
        <v>4484</v>
      </c>
      <c r="S3388" t="s">
        <v>4485</v>
      </c>
      <c r="T3388" t="s">
        <v>36190</v>
      </c>
      <c r="U3388" t="s">
        <v>36191</v>
      </c>
      <c r="V3388" t="s">
        <v>36192</v>
      </c>
      <c r="W3388" t="s">
        <v>36193</v>
      </c>
      <c r="X3388" t="s">
        <v>36194</v>
      </c>
      <c r="Y3388" t="s">
        <v>36195</v>
      </c>
      <c r="AM3388">
        <v>1</v>
      </c>
      <c r="AN3388" t="s">
        <v>36196</v>
      </c>
      <c r="AO3388" s="17">
        <v>18568</v>
      </c>
      <c r="CC3388" t="s">
        <v>6972</v>
      </c>
      <c r="CD3388">
        <v>5</v>
      </c>
      <c r="CF3388">
        <v>0</v>
      </c>
      <c r="CG3388">
        <v>2</v>
      </c>
      <c r="CI3388" t="s">
        <v>4580</v>
      </c>
      <c r="CN3388" t="s">
        <v>5008</v>
      </c>
      <c r="CP3388" t="s">
        <v>36197</v>
      </c>
    </row>
    <row r="3389" spans="1:99" x14ac:dyDescent="0.2">
      <c r="A3389" s="21" t="s">
        <v>36198</v>
      </c>
      <c r="B3389" t="s">
        <v>36199</v>
      </c>
      <c r="C3389" s="16">
        <v>29206</v>
      </c>
      <c r="D3389" t="s">
        <v>4476</v>
      </c>
      <c r="G3389" t="s">
        <v>36200</v>
      </c>
    </row>
    <row r="3390" spans="1:99" x14ac:dyDescent="0.2">
      <c r="A3390" s="21" t="s">
        <v>36201</v>
      </c>
      <c r="B3390" t="s">
        <v>36202</v>
      </c>
      <c r="C3390" s="16">
        <v>42170</v>
      </c>
      <c r="D3390" t="s">
        <v>4476</v>
      </c>
      <c r="G3390" t="s">
        <v>36203</v>
      </c>
      <c r="H3390" t="s">
        <v>4503</v>
      </c>
      <c r="J3390" t="s">
        <v>36204</v>
      </c>
      <c r="K3390" t="s">
        <v>4482</v>
      </c>
      <c r="L3390" t="s">
        <v>36205</v>
      </c>
      <c r="M3390">
        <v>193.822</v>
      </c>
      <c r="N3390" t="s">
        <v>4484</v>
      </c>
      <c r="S3390" t="s">
        <v>4485</v>
      </c>
      <c r="T3390" t="s">
        <v>36206</v>
      </c>
      <c r="U3390" t="s">
        <v>36207</v>
      </c>
      <c r="W3390" t="s">
        <v>36208</v>
      </c>
      <c r="X3390" t="s">
        <v>36209</v>
      </c>
      <c r="Y3390" t="s">
        <v>36210</v>
      </c>
      <c r="AO3390" s="17">
        <v>18568</v>
      </c>
      <c r="CN3390" t="s">
        <v>4530</v>
      </c>
      <c r="CP3390" t="s">
        <v>9400</v>
      </c>
    </row>
    <row r="3391" spans="1:99" x14ac:dyDescent="0.2">
      <c r="A3391" s="21" t="s">
        <v>36211</v>
      </c>
      <c r="B3391" t="s">
        <v>36212</v>
      </c>
      <c r="C3391" s="16">
        <v>42370</v>
      </c>
      <c r="D3391" t="s">
        <v>4501</v>
      </c>
      <c r="F3391" t="s">
        <v>77</v>
      </c>
      <c r="G3391" t="s">
        <v>36213</v>
      </c>
    </row>
    <row r="3392" spans="1:99" x14ac:dyDescent="0.2">
      <c r="A3392" s="21" t="s">
        <v>36214</v>
      </c>
      <c r="B3392" t="s">
        <v>36215</v>
      </c>
      <c r="C3392" s="16">
        <v>40179</v>
      </c>
      <c r="D3392" t="s">
        <v>4501</v>
      </c>
      <c r="E3392" t="s">
        <v>4881</v>
      </c>
      <c r="G3392" t="s">
        <v>36216</v>
      </c>
      <c r="H3392" t="s">
        <v>4503</v>
      </c>
      <c r="J3392" t="s">
        <v>9636</v>
      </c>
      <c r="K3392" t="s">
        <v>4617</v>
      </c>
      <c r="L3392" t="s">
        <v>36217</v>
      </c>
      <c r="M3392">
        <v>194.148</v>
      </c>
      <c r="N3392" t="s">
        <v>4484</v>
      </c>
      <c r="O3392" s="16">
        <v>43375</v>
      </c>
      <c r="P3392" t="s">
        <v>4476</v>
      </c>
      <c r="S3392" t="s">
        <v>4485</v>
      </c>
      <c r="T3392" t="s">
        <v>36218</v>
      </c>
      <c r="U3392" t="s">
        <v>36219</v>
      </c>
      <c r="V3392" t="s">
        <v>36220</v>
      </c>
      <c r="W3392" t="s">
        <v>36221</v>
      </c>
      <c r="X3392" t="s">
        <v>36222</v>
      </c>
      <c r="Y3392">
        <v>34944059093</v>
      </c>
      <c r="Z3392">
        <v>2</v>
      </c>
      <c r="AO3392" s="17">
        <v>18568</v>
      </c>
      <c r="AQ3392" t="s">
        <v>203</v>
      </c>
      <c r="BH3392" t="s">
        <v>35342</v>
      </c>
      <c r="BI3392" t="s">
        <v>35343</v>
      </c>
      <c r="BJ3392" s="16">
        <v>43375</v>
      </c>
      <c r="BK3392" t="s">
        <v>4476</v>
      </c>
      <c r="BO3392" t="s">
        <v>5195</v>
      </c>
      <c r="CF3392">
        <v>0</v>
      </c>
      <c r="CG3392">
        <v>1</v>
      </c>
      <c r="CI3392" t="s">
        <v>4580</v>
      </c>
      <c r="CN3392" t="s">
        <v>4530</v>
      </c>
      <c r="CP3392" t="s">
        <v>9641</v>
      </c>
      <c r="CR3392" t="s">
        <v>36223</v>
      </c>
      <c r="CS3392" t="s">
        <v>36224</v>
      </c>
    </row>
    <row r="3393" spans="1:99" x14ac:dyDescent="0.2">
      <c r="A3393" s="21" t="s">
        <v>36225</v>
      </c>
      <c r="B3393" t="s">
        <v>36226</v>
      </c>
      <c r="C3393" s="16">
        <v>41365</v>
      </c>
      <c r="D3393" t="s">
        <v>4476</v>
      </c>
      <c r="F3393" t="s">
        <v>53</v>
      </c>
      <c r="G3393" t="s">
        <v>36227</v>
      </c>
      <c r="H3393" t="s">
        <v>4503</v>
      </c>
      <c r="J3393" t="s">
        <v>36228</v>
      </c>
      <c r="K3393" t="s">
        <v>4506</v>
      </c>
      <c r="L3393" t="s">
        <v>36229</v>
      </c>
      <c r="M3393">
        <v>194.36600000000001</v>
      </c>
      <c r="N3393" t="s">
        <v>4484</v>
      </c>
      <c r="S3393" t="s">
        <v>4485</v>
      </c>
      <c r="T3393" t="s">
        <v>36230</v>
      </c>
      <c r="U3393" t="s">
        <v>36231</v>
      </c>
      <c r="X3393" t="s">
        <v>36232</v>
      </c>
      <c r="AM3393">
        <v>4</v>
      </c>
      <c r="AN3393" t="s">
        <v>36233</v>
      </c>
      <c r="AO3393" s="17">
        <v>18568</v>
      </c>
      <c r="CF3393">
        <v>0</v>
      </c>
      <c r="CG3393">
        <v>1</v>
      </c>
      <c r="CI3393" t="s">
        <v>4498</v>
      </c>
    </row>
    <row r="3394" spans="1:99" x14ac:dyDescent="0.2">
      <c r="A3394" s="21" t="s">
        <v>36234</v>
      </c>
      <c r="B3394" t="s">
        <v>36235</v>
      </c>
      <c r="C3394" s="16">
        <v>42370</v>
      </c>
      <c r="D3394" t="s">
        <v>4501</v>
      </c>
      <c r="F3394" t="s">
        <v>53</v>
      </c>
      <c r="G3394" t="s">
        <v>36236</v>
      </c>
      <c r="H3394" t="s">
        <v>4503</v>
      </c>
      <c r="J3394" t="s">
        <v>36237</v>
      </c>
      <c r="K3394" t="s">
        <v>4506</v>
      </c>
      <c r="L3394" t="s">
        <v>36238</v>
      </c>
      <c r="M3394">
        <v>194.61199999999999</v>
      </c>
      <c r="N3394" t="s">
        <v>4484</v>
      </c>
      <c r="S3394" t="s">
        <v>4485</v>
      </c>
      <c r="T3394" t="s">
        <v>36239</v>
      </c>
      <c r="U3394" t="s">
        <v>36240</v>
      </c>
      <c r="V3394" t="s">
        <v>36241</v>
      </c>
      <c r="W3394" t="s">
        <v>36242</v>
      </c>
      <c r="X3394" t="s">
        <v>36243</v>
      </c>
      <c r="Z3394">
        <v>4</v>
      </c>
      <c r="AM3394">
        <v>2</v>
      </c>
      <c r="AN3394" t="s">
        <v>36244</v>
      </c>
      <c r="AO3394" s="17">
        <v>18568</v>
      </c>
      <c r="CC3394" t="s">
        <v>4607</v>
      </c>
      <c r="CD3394">
        <v>1</v>
      </c>
      <c r="CF3394">
        <v>0</v>
      </c>
      <c r="CG3394">
        <v>2</v>
      </c>
      <c r="CI3394" t="s">
        <v>4498</v>
      </c>
    </row>
    <row r="3395" spans="1:99" x14ac:dyDescent="0.2">
      <c r="A3395" s="21" t="s">
        <v>36245</v>
      </c>
      <c r="B3395" t="s">
        <v>36246</v>
      </c>
      <c r="C3395" s="16">
        <v>41275</v>
      </c>
      <c r="D3395" t="s">
        <v>4501</v>
      </c>
      <c r="G3395" t="s">
        <v>36247</v>
      </c>
      <c r="H3395" t="s">
        <v>4503</v>
      </c>
      <c r="J3395" t="s">
        <v>73</v>
      </c>
      <c r="K3395" t="s">
        <v>4587</v>
      </c>
      <c r="L3395" t="s">
        <v>36248</v>
      </c>
      <c r="M3395">
        <v>194.636</v>
      </c>
      <c r="N3395" t="s">
        <v>4484</v>
      </c>
      <c r="S3395" t="s">
        <v>4485</v>
      </c>
      <c r="T3395" t="s">
        <v>36249</v>
      </c>
      <c r="W3395" t="s">
        <v>36250</v>
      </c>
      <c r="X3395" t="s">
        <v>36251</v>
      </c>
      <c r="Y3395" t="s">
        <v>36252</v>
      </c>
      <c r="AM3395">
        <v>1</v>
      </c>
      <c r="AN3395" t="s">
        <v>36253</v>
      </c>
      <c r="AO3395" s="17">
        <v>18568</v>
      </c>
      <c r="CC3395" t="s">
        <v>4791</v>
      </c>
      <c r="CD3395">
        <v>3</v>
      </c>
      <c r="CN3395" t="s">
        <v>5008</v>
      </c>
      <c r="CP3395" t="s">
        <v>4555</v>
      </c>
      <c r="CU3395">
        <v>11</v>
      </c>
    </row>
    <row r="3396" spans="1:99" x14ac:dyDescent="0.2">
      <c r="A3396" s="21" t="s">
        <v>36254</v>
      </c>
      <c r="B3396" t="s">
        <v>36255</v>
      </c>
      <c r="C3396" s="16">
        <v>40179</v>
      </c>
      <c r="D3396" t="s">
        <v>4501</v>
      </c>
      <c r="F3396" t="s">
        <v>45</v>
      </c>
      <c r="G3396" t="s">
        <v>36256</v>
      </c>
      <c r="H3396" t="s">
        <v>4503</v>
      </c>
      <c r="J3396" t="s">
        <v>145</v>
      </c>
      <c r="K3396" t="s">
        <v>25451</v>
      </c>
      <c r="L3396" t="s">
        <v>36257</v>
      </c>
      <c r="M3396">
        <v>196.37200000000001</v>
      </c>
      <c r="N3396" t="s">
        <v>4484</v>
      </c>
      <c r="S3396" t="s">
        <v>4485</v>
      </c>
      <c r="T3396" t="s">
        <v>36258</v>
      </c>
      <c r="W3396" t="s">
        <v>36259</v>
      </c>
      <c r="X3396" t="s">
        <v>36260</v>
      </c>
      <c r="Z3396">
        <v>1</v>
      </c>
      <c r="AO3396" s="17">
        <v>18568</v>
      </c>
      <c r="CN3396" t="s">
        <v>4530</v>
      </c>
      <c r="CP3396" t="s">
        <v>5045</v>
      </c>
    </row>
    <row r="3397" spans="1:99" x14ac:dyDescent="0.2">
      <c r="A3397" s="21" t="s">
        <v>36261</v>
      </c>
      <c r="B3397" t="s">
        <v>36262</v>
      </c>
      <c r="C3397" s="16">
        <v>41275</v>
      </c>
      <c r="D3397" t="s">
        <v>4476</v>
      </c>
      <c r="H3397" t="s">
        <v>4503</v>
      </c>
      <c r="J3397" t="s">
        <v>36263</v>
      </c>
      <c r="K3397" t="s">
        <v>4506</v>
      </c>
      <c r="L3397" t="s">
        <v>36264</v>
      </c>
      <c r="M3397">
        <v>196.376</v>
      </c>
      <c r="N3397" t="s">
        <v>4484</v>
      </c>
      <c r="S3397" t="s">
        <v>4485</v>
      </c>
      <c r="T3397" t="s">
        <v>36265</v>
      </c>
      <c r="U3397" t="s">
        <v>36266</v>
      </c>
      <c r="W3397" t="s">
        <v>36267</v>
      </c>
      <c r="X3397" t="s">
        <v>36268</v>
      </c>
      <c r="Y3397" t="s">
        <v>36269</v>
      </c>
      <c r="Z3397">
        <v>1</v>
      </c>
      <c r="AO3397" s="17">
        <v>18568</v>
      </c>
      <c r="CP3397" t="s">
        <v>6545</v>
      </c>
    </row>
    <row r="3398" spans="1:99" x14ac:dyDescent="0.2">
      <c r="A3398" s="21" t="s">
        <v>36270</v>
      </c>
      <c r="B3398" t="s">
        <v>36271</v>
      </c>
      <c r="C3398" s="16">
        <v>42705</v>
      </c>
      <c r="D3398" t="s">
        <v>4476</v>
      </c>
      <c r="G3398" t="s">
        <v>36272</v>
      </c>
      <c r="H3398" t="s">
        <v>4503</v>
      </c>
      <c r="J3398" t="s">
        <v>36273</v>
      </c>
      <c r="K3398" t="s">
        <v>10218</v>
      </c>
      <c r="L3398" t="s">
        <v>36274</v>
      </c>
      <c r="M3398">
        <v>196.61799999999999</v>
      </c>
      <c r="N3398" t="s">
        <v>4484</v>
      </c>
      <c r="S3398" t="s">
        <v>4485</v>
      </c>
      <c r="T3398" t="s">
        <v>36275</v>
      </c>
      <c r="U3398" t="s">
        <v>36276</v>
      </c>
      <c r="V3398" t="s">
        <v>36277</v>
      </c>
      <c r="W3398" t="s">
        <v>36278</v>
      </c>
      <c r="X3398" t="s">
        <v>36279</v>
      </c>
      <c r="Y3398">
        <v>13476328900</v>
      </c>
      <c r="Z3398">
        <v>8</v>
      </c>
      <c r="AM3398">
        <v>3</v>
      </c>
      <c r="AN3398" t="s">
        <v>36280</v>
      </c>
      <c r="AO3398" s="17">
        <v>18568</v>
      </c>
      <c r="CP3398" t="s">
        <v>36281</v>
      </c>
      <c r="CU3398">
        <v>14</v>
      </c>
    </row>
    <row r="3399" spans="1:99" x14ac:dyDescent="0.2">
      <c r="A3399" s="21" t="s">
        <v>36282</v>
      </c>
      <c r="B3399" t="s">
        <v>36283</v>
      </c>
      <c r="C3399" s="16">
        <v>43101</v>
      </c>
      <c r="D3399" t="s">
        <v>4501</v>
      </c>
      <c r="F3399" t="s">
        <v>53</v>
      </c>
      <c r="G3399" t="s">
        <v>36284</v>
      </c>
      <c r="H3399" t="s">
        <v>4503</v>
      </c>
      <c r="J3399" t="s">
        <v>6206</v>
      </c>
      <c r="K3399" t="s">
        <v>4506</v>
      </c>
      <c r="L3399" t="s">
        <v>36285</v>
      </c>
      <c r="M3399">
        <v>197.476</v>
      </c>
      <c r="N3399" t="s">
        <v>4484</v>
      </c>
      <c r="S3399" t="s">
        <v>4485</v>
      </c>
      <c r="T3399" t="s">
        <v>36286</v>
      </c>
      <c r="U3399" t="s">
        <v>36287</v>
      </c>
      <c r="W3399" t="s">
        <v>36288</v>
      </c>
      <c r="X3399" t="s">
        <v>36289</v>
      </c>
      <c r="AO3399" s="17">
        <v>18568</v>
      </c>
      <c r="CP3399" t="s">
        <v>4728</v>
      </c>
    </row>
    <row r="3400" spans="1:99" x14ac:dyDescent="0.2">
      <c r="A3400" s="21" t="s">
        <v>36290</v>
      </c>
      <c r="B3400" t="s">
        <v>36291</v>
      </c>
      <c r="C3400" s="16">
        <v>41640</v>
      </c>
      <c r="D3400" t="s">
        <v>4501</v>
      </c>
      <c r="F3400" t="s">
        <v>77</v>
      </c>
      <c r="G3400" t="s">
        <v>36292</v>
      </c>
      <c r="H3400" t="s">
        <v>4503</v>
      </c>
      <c r="J3400" t="s">
        <v>36293</v>
      </c>
      <c r="K3400" t="s">
        <v>4506</v>
      </c>
      <c r="L3400" t="s">
        <v>36294</v>
      </c>
      <c r="M3400">
        <v>197.6</v>
      </c>
      <c r="N3400" t="s">
        <v>4484</v>
      </c>
      <c r="S3400" t="s">
        <v>7647</v>
      </c>
      <c r="T3400" t="s">
        <v>36295</v>
      </c>
      <c r="W3400" t="s">
        <v>36296</v>
      </c>
      <c r="X3400" t="s">
        <v>36297</v>
      </c>
      <c r="Y3400" t="s">
        <v>36298</v>
      </c>
      <c r="Z3400">
        <v>101</v>
      </c>
      <c r="AM3400">
        <v>1</v>
      </c>
      <c r="AN3400" t="s">
        <v>36299</v>
      </c>
      <c r="AO3400" s="17">
        <v>18568</v>
      </c>
      <c r="CC3400" t="s">
        <v>5151</v>
      </c>
      <c r="CD3400">
        <v>12</v>
      </c>
      <c r="CF3400">
        <v>0</v>
      </c>
      <c r="CG3400">
        <v>2</v>
      </c>
      <c r="CI3400" t="s">
        <v>4498</v>
      </c>
    </row>
    <row r="3401" spans="1:99" x14ac:dyDescent="0.2">
      <c r="A3401" s="21" t="s">
        <v>36300</v>
      </c>
      <c r="B3401" t="s">
        <v>36301</v>
      </c>
      <c r="C3401" s="16">
        <v>41640</v>
      </c>
      <c r="D3401" t="s">
        <v>4501</v>
      </c>
      <c r="G3401" t="s">
        <v>36302</v>
      </c>
      <c r="H3401" t="s">
        <v>4503</v>
      </c>
      <c r="J3401" t="s">
        <v>2497</v>
      </c>
      <c r="K3401" t="s">
        <v>5865</v>
      </c>
      <c r="L3401" t="s">
        <v>36303</v>
      </c>
      <c r="M3401">
        <v>198.88800000000001</v>
      </c>
      <c r="N3401" t="s">
        <v>4484</v>
      </c>
      <c r="S3401" t="s">
        <v>4485</v>
      </c>
      <c r="T3401" t="s">
        <v>36304</v>
      </c>
      <c r="U3401" t="s">
        <v>36305</v>
      </c>
      <c r="V3401" t="s">
        <v>36306</v>
      </c>
      <c r="W3401" t="s">
        <v>36307</v>
      </c>
      <c r="X3401" t="s">
        <v>36308</v>
      </c>
      <c r="AM3401">
        <v>1</v>
      </c>
      <c r="AN3401" t="s">
        <v>36309</v>
      </c>
      <c r="AO3401" s="17">
        <v>18568</v>
      </c>
      <c r="CF3401">
        <v>0</v>
      </c>
      <c r="CG3401">
        <v>2</v>
      </c>
      <c r="CI3401" t="s">
        <v>4580</v>
      </c>
      <c r="CN3401" t="s">
        <v>5008</v>
      </c>
      <c r="CP3401" t="s">
        <v>6484</v>
      </c>
    </row>
    <row r="3402" spans="1:99" x14ac:dyDescent="0.2">
      <c r="A3402" s="21" t="s">
        <v>36310</v>
      </c>
      <c r="B3402" t="s">
        <v>36311</v>
      </c>
      <c r="C3402" s="16">
        <v>43221</v>
      </c>
      <c r="D3402" t="s">
        <v>4546</v>
      </c>
      <c r="G3402" t="s">
        <v>36312</v>
      </c>
      <c r="H3402" t="s">
        <v>4503</v>
      </c>
      <c r="J3402" t="s">
        <v>36313</v>
      </c>
      <c r="K3402" t="s">
        <v>4506</v>
      </c>
      <c r="L3402" t="s">
        <v>36314</v>
      </c>
      <c r="M3402">
        <v>199.089</v>
      </c>
      <c r="N3402" t="s">
        <v>4484</v>
      </c>
      <c r="S3402" t="s">
        <v>4485</v>
      </c>
      <c r="T3402" t="s">
        <v>36315</v>
      </c>
      <c r="W3402" t="s">
        <v>36316</v>
      </c>
      <c r="X3402" t="s">
        <v>36317</v>
      </c>
      <c r="Z3402">
        <v>6</v>
      </c>
      <c r="AO3402" s="17">
        <v>18568</v>
      </c>
      <c r="CC3402" t="s">
        <v>5151</v>
      </c>
      <c r="CD3402">
        <v>5</v>
      </c>
      <c r="CP3402" t="s">
        <v>36318</v>
      </c>
    </row>
    <row r="3403" spans="1:99" x14ac:dyDescent="0.2">
      <c r="A3403" s="21" t="s">
        <v>36319</v>
      </c>
      <c r="B3403" t="s">
        <v>36320</v>
      </c>
      <c r="C3403" s="16">
        <v>39306</v>
      </c>
      <c r="D3403" t="s">
        <v>4476</v>
      </c>
      <c r="F3403" t="s">
        <v>77</v>
      </c>
      <c r="G3403" t="s">
        <v>36321</v>
      </c>
      <c r="H3403" t="s">
        <v>4503</v>
      </c>
      <c r="J3403" t="s">
        <v>36322</v>
      </c>
      <c r="K3403" t="s">
        <v>13221</v>
      </c>
      <c r="L3403" t="s">
        <v>36323</v>
      </c>
      <c r="M3403">
        <v>199.27600000000001</v>
      </c>
      <c r="N3403" t="s">
        <v>4484</v>
      </c>
      <c r="S3403" t="s">
        <v>4485</v>
      </c>
      <c r="T3403" t="s">
        <v>36324</v>
      </c>
      <c r="U3403" t="s">
        <v>36325</v>
      </c>
      <c r="V3403" t="s">
        <v>36326</v>
      </c>
      <c r="W3403" t="s">
        <v>36327</v>
      </c>
      <c r="X3403" t="s">
        <v>36328</v>
      </c>
      <c r="Y3403">
        <v>7766107059</v>
      </c>
      <c r="Z3403">
        <v>3</v>
      </c>
      <c r="AM3403">
        <v>2</v>
      </c>
      <c r="AN3403" t="s">
        <v>36329</v>
      </c>
      <c r="AO3403" s="17">
        <v>18568</v>
      </c>
      <c r="CF3403">
        <v>0</v>
      </c>
      <c r="CG3403">
        <v>2</v>
      </c>
      <c r="CI3403" t="s">
        <v>4594</v>
      </c>
    </row>
    <row r="3404" spans="1:99" x14ac:dyDescent="0.2">
      <c r="A3404" s="21" t="s">
        <v>36330</v>
      </c>
      <c r="B3404" t="s">
        <v>36331</v>
      </c>
      <c r="C3404" s="16">
        <v>42736</v>
      </c>
      <c r="D3404" t="s">
        <v>4501</v>
      </c>
      <c r="G3404" t="s">
        <v>36332</v>
      </c>
      <c r="H3404" t="s">
        <v>4503</v>
      </c>
      <c r="J3404" t="s">
        <v>2008</v>
      </c>
      <c r="K3404" t="s">
        <v>6704</v>
      </c>
      <c r="L3404" t="s">
        <v>36333</v>
      </c>
      <c r="M3404">
        <v>200.04300000000001</v>
      </c>
      <c r="N3404" t="s">
        <v>4484</v>
      </c>
      <c r="S3404" t="s">
        <v>4485</v>
      </c>
      <c r="T3404" t="s">
        <v>36334</v>
      </c>
      <c r="U3404" t="s">
        <v>36335</v>
      </c>
      <c r="V3404" t="s">
        <v>36336</v>
      </c>
      <c r="W3404" t="s">
        <v>36337</v>
      </c>
      <c r="X3404" t="s">
        <v>36338</v>
      </c>
      <c r="Y3404">
        <v>38612926023</v>
      </c>
      <c r="Z3404">
        <v>2</v>
      </c>
      <c r="AO3404" s="17">
        <v>18568</v>
      </c>
      <c r="CF3404">
        <v>0</v>
      </c>
      <c r="CG3404">
        <v>1</v>
      </c>
      <c r="CI3404" t="s">
        <v>4580</v>
      </c>
      <c r="CN3404" t="s">
        <v>4530</v>
      </c>
      <c r="CP3404" t="s">
        <v>4581</v>
      </c>
    </row>
    <row r="3405" spans="1:99" x14ac:dyDescent="0.2">
      <c r="A3405" s="21" t="s">
        <v>36339</v>
      </c>
      <c r="B3405" t="s">
        <v>36340</v>
      </c>
      <c r="C3405" s="16">
        <v>42736</v>
      </c>
      <c r="D3405" t="s">
        <v>4501</v>
      </c>
      <c r="G3405" t="s">
        <v>36341</v>
      </c>
      <c r="H3405" t="s">
        <v>4503</v>
      </c>
      <c r="J3405" t="s">
        <v>36342</v>
      </c>
      <c r="K3405" t="s">
        <v>4828</v>
      </c>
      <c r="L3405" t="s">
        <v>36343</v>
      </c>
      <c r="M3405">
        <v>200.607</v>
      </c>
      <c r="N3405" t="s">
        <v>4484</v>
      </c>
      <c r="S3405" t="s">
        <v>4485</v>
      </c>
      <c r="T3405" t="s">
        <v>36344</v>
      </c>
      <c r="U3405" t="s">
        <v>36345</v>
      </c>
      <c r="W3405" t="s">
        <v>36346</v>
      </c>
      <c r="Z3405">
        <v>2</v>
      </c>
      <c r="AM3405">
        <v>2</v>
      </c>
      <c r="AN3405" t="s">
        <v>36347</v>
      </c>
      <c r="AO3405" s="17">
        <v>18568</v>
      </c>
      <c r="CC3405" t="s">
        <v>5151</v>
      </c>
      <c r="CD3405">
        <v>1</v>
      </c>
      <c r="CF3405">
        <v>0</v>
      </c>
      <c r="CG3405">
        <v>1</v>
      </c>
      <c r="CI3405" t="s">
        <v>4498</v>
      </c>
    </row>
    <row r="3406" spans="1:99" x14ac:dyDescent="0.2">
      <c r="A3406" s="21" t="s">
        <v>36348</v>
      </c>
      <c r="B3406" t="s">
        <v>36349</v>
      </c>
      <c r="C3406" s="16">
        <v>41913</v>
      </c>
      <c r="D3406" t="s">
        <v>4546</v>
      </c>
      <c r="E3406" t="s">
        <v>4881</v>
      </c>
      <c r="F3406" t="s">
        <v>77</v>
      </c>
      <c r="G3406" t="s">
        <v>36350</v>
      </c>
      <c r="H3406" t="s">
        <v>4503</v>
      </c>
      <c r="J3406" t="s">
        <v>1759</v>
      </c>
      <c r="K3406" t="s">
        <v>4828</v>
      </c>
      <c r="L3406" t="s">
        <v>36351</v>
      </c>
      <c r="M3406">
        <v>200.983</v>
      </c>
      <c r="N3406" t="s">
        <v>4484</v>
      </c>
      <c r="O3406" s="16">
        <v>43837</v>
      </c>
      <c r="P3406" t="s">
        <v>4476</v>
      </c>
      <c r="S3406" t="s">
        <v>4485</v>
      </c>
      <c r="T3406" t="s">
        <v>36352</v>
      </c>
      <c r="U3406" t="s">
        <v>36353</v>
      </c>
      <c r="V3406" t="s">
        <v>36354</v>
      </c>
      <c r="W3406" t="s">
        <v>36355</v>
      </c>
      <c r="X3406" t="s">
        <v>36356</v>
      </c>
      <c r="Y3406" t="s">
        <v>36357</v>
      </c>
      <c r="AM3406">
        <v>1</v>
      </c>
      <c r="AN3406" t="s">
        <v>36358</v>
      </c>
      <c r="AO3406" s="17">
        <v>18568</v>
      </c>
      <c r="AQ3406" t="s">
        <v>203</v>
      </c>
      <c r="BH3406" t="s">
        <v>36359</v>
      </c>
      <c r="BI3406" t="s">
        <v>36360</v>
      </c>
      <c r="BJ3406" s="16">
        <v>43837</v>
      </c>
      <c r="BK3406" t="s">
        <v>4476</v>
      </c>
      <c r="BO3406" t="s">
        <v>5195</v>
      </c>
      <c r="CF3406">
        <v>0</v>
      </c>
      <c r="CG3406">
        <v>2</v>
      </c>
      <c r="CI3406" t="s">
        <v>4580</v>
      </c>
      <c r="CN3406" t="s">
        <v>4530</v>
      </c>
      <c r="CP3406" t="s">
        <v>4703</v>
      </c>
      <c r="CR3406" t="s">
        <v>36361</v>
      </c>
      <c r="CS3406" t="s">
        <v>36362</v>
      </c>
    </row>
    <row r="3407" spans="1:99" x14ac:dyDescent="0.2">
      <c r="A3407" s="21" t="s">
        <v>36363</v>
      </c>
      <c r="B3407" t="s">
        <v>36364</v>
      </c>
      <c r="C3407" s="16">
        <v>43887</v>
      </c>
      <c r="D3407" t="s">
        <v>4476</v>
      </c>
      <c r="H3407" t="s">
        <v>4503</v>
      </c>
      <c r="J3407" t="s">
        <v>896</v>
      </c>
      <c r="K3407" t="s">
        <v>4506</v>
      </c>
      <c r="L3407" t="s">
        <v>36365</v>
      </c>
      <c r="M3407">
        <v>201.49199999999999</v>
      </c>
      <c r="N3407" t="s">
        <v>4484</v>
      </c>
      <c r="S3407" t="s">
        <v>4485</v>
      </c>
      <c r="T3407" t="s">
        <v>36366</v>
      </c>
      <c r="W3407" t="s">
        <v>36367</v>
      </c>
      <c r="X3407" t="s">
        <v>36368</v>
      </c>
      <c r="Y3407" t="s">
        <v>36369</v>
      </c>
      <c r="Z3407">
        <v>1</v>
      </c>
      <c r="AM3407">
        <v>3</v>
      </c>
      <c r="AN3407" t="s">
        <v>36370</v>
      </c>
      <c r="AO3407" s="17">
        <v>18568</v>
      </c>
      <c r="CP3407" t="s">
        <v>4555</v>
      </c>
    </row>
    <row r="3408" spans="1:99" x14ac:dyDescent="0.2">
      <c r="A3408" s="21" t="s">
        <v>36371</v>
      </c>
      <c r="B3408" t="s">
        <v>36372</v>
      </c>
      <c r="C3408" s="16">
        <v>38718</v>
      </c>
      <c r="D3408" t="s">
        <v>4501</v>
      </c>
      <c r="F3408" t="s">
        <v>77</v>
      </c>
      <c r="G3408" t="s">
        <v>36373</v>
      </c>
      <c r="H3408" t="s">
        <v>4503</v>
      </c>
      <c r="J3408" t="s">
        <v>36374</v>
      </c>
      <c r="K3408" t="s">
        <v>4599</v>
      </c>
      <c r="L3408" t="s">
        <v>36375</v>
      </c>
      <c r="M3408">
        <v>201.774</v>
      </c>
      <c r="N3408" t="s">
        <v>4484</v>
      </c>
      <c r="S3408" t="s">
        <v>4485</v>
      </c>
      <c r="T3408" t="s">
        <v>36376</v>
      </c>
      <c r="W3408" t="s">
        <v>36377</v>
      </c>
      <c r="X3408" t="s">
        <v>36378</v>
      </c>
      <c r="Y3408">
        <v>35020079616</v>
      </c>
      <c r="AO3408" s="17">
        <v>18568</v>
      </c>
      <c r="CC3408" t="s">
        <v>4892</v>
      </c>
      <c r="CD3408">
        <v>2</v>
      </c>
      <c r="CF3408">
        <v>0</v>
      </c>
      <c r="CG3408">
        <v>2</v>
      </c>
      <c r="CI3408" t="s">
        <v>4580</v>
      </c>
      <c r="CP3408" t="s">
        <v>9641</v>
      </c>
    </row>
    <row r="3409" spans="1:99" x14ac:dyDescent="0.2">
      <c r="A3409" s="21" t="s">
        <v>36379</v>
      </c>
      <c r="B3409" t="s">
        <v>36380</v>
      </c>
      <c r="C3409" s="16">
        <v>40179</v>
      </c>
      <c r="D3409" t="s">
        <v>4501</v>
      </c>
      <c r="F3409" t="s">
        <v>77</v>
      </c>
      <c r="G3409" t="s">
        <v>36381</v>
      </c>
      <c r="H3409" t="s">
        <v>4503</v>
      </c>
      <c r="J3409" t="s">
        <v>74</v>
      </c>
      <c r="K3409" t="s">
        <v>7056</v>
      </c>
      <c r="L3409" t="s">
        <v>36382</v>
      </c>
      <c r="M3409">
        <v>202.06399999999999</v>
      </c>
      <c r="N3409" t="s">
        <v>4484</v>
      </c>
      <c r="S3409" t="s">
        <v>4485</v>
      </c>
      <c r="T3409" t="s">
        <v>36383</v>
      </c>
      <c r="V3409" t="s">
        <v>36384</v>
      </c>
      <c r="W3409" t="s">
        <v>36385</v>
      </c>
      <c r="X3409" t="s">
        <v>36386</v>
      </c>
      <c r="Y3409" t="s">
        <v>36387</v>
      </c>
      <c r="Z3409">
        <v>1</v>
      </c>
      <c r="AM3409">
        <v>1</v>
      </c>
      <c r="AN3409" t="s">
        <v>36388</v>
      </c>
      <c r="AO3409" s="17">
        <v>18568</v>
      </c>
      <c r="CP3409" t="s">
        <v>5860</v>
      </c>
    </row>
    <row r="3410" spans="1:99" x14ac:dyDescent="0.2">
      <c r="A3410" s="21" t="s">
        <v>36389</v>
      </c>
      <c r="B3410" t="s">
        <v>36390</v>
      </c>
      <c r="C3410" s="16">
        <v>38718</v>
      </c>
      <c r="D3410" t="s">
        <v>4501</v>
      </c>
      <c r="G3410" t="s">
        <v>36391</v>
      </c>
      <c r="H3410" t="s">
        <v>4503</v>
      </c>
      <c r="J3410" t="s">
        <v>36392</v>
      </c>
      <c r="K3410" t="s">
        <v>5183</v>
      </c>
      <c r="L3410" t="s">
        <v>36393</v>
      </c>
      <c r="M3410">
        <v>202.81299999999999</v>
      </c>
      <c r="N3410" t="s">
        <v>4484</v>
      </c>
      <c r="S3410" t="s">
        <v>4485</v>
      </c>
      <c r="T3410" t="s">
        <v>36394</v>
      </c>
      <c r="U3410" t="s">
        <v>36395</v>
      </c>
      <c r="V3410" t="s">
        <v>36396</v>
      </c>
      <c r="W3410" t="s">
        <v>36397</v>
      </c>
      <c r="X3410" t="s">
        <v>36398</v>
      </c>
      <c r="Y3410" t="s">
        <v>36399</v>
      </c>
      <c r="Z3410">
        <v>8</v>
      </c>
      <c r="AB3410" t="s">
        <v>5882</v>
      </c>
      <c r="AC3410" t="s">
        <v>5814</v>
      </c>
      <c r="AD3410">
        <v>15</v>
      </c>
      <c r="AE3410">
        <v>16</v>
      </c>
      <c r="AF3410">
        <v>1</v>
      </c>
      <c r="AH3410">
        <v>3</v>
      </c>
      <c r="AI3410">
        <v>3</v>
      </c>
      <c r="AO3410" s="17">
        <v>18568</v>
      </c>
      <c r="CP3410" t="s">
        <v>36400</v>
      </c>
      <c r="CU3410">
        <v>3</v>
      </c>
    </row>
    <row r="3411" spans="1:99" x14ac:dyDescent="0.2">
      <c r="A3411" s="21" t="s">
        <v>36401</v>
      </c>
      <c r="B3411" t="s">
        <v>36402</v>
      </c>
      <c r="C3411" s="16">
        <v>41813</v>
      </c>
      <c r="D3411" t="s">
        <v>4476</v>
      </c>
      <c r="F3411" t="s">
        <v>77</v>
      </c>
      <c r="G3411" t="s">
        <v>36403</v>
      </c>
    </row>
    <row r="3412" spans="1:99" x14ac:dyDescent="0.2">
      <c r="A3412" s="21" t="s">
        <v>36404</v>
      </c>
      <c r="B3412" t="s">
        <v>36405</v>
      </c>
      <c r="C3412" s="16">
        <v>38991</v>
      </c>
      <c r="D3412" t="s">
        <v>4476</v>
      </c>
      <c r="E3412" t="s">
        <v>4881</v>
      </c>
      <c r="G3412" t="s">
        <v>36406</v>
      </c>
      <c r="H3412" t="s">
        <v>4503</v>
      </c>
      <c r="J3412" t="s">
        <v>36407</v>
      </c>
      <c r="K3412" t="s">
        <v>29934</v>
      </c>
      <c r="L3412" t="s">
        <v>36408</v>
      </c>
      <c r="M3412">
        <v>203.96100000000001</v>
      </c>
      <c r="N3412" t="s">
        <v>4484</v>
      </c>
      <c r="O3412" s="16">
        <v>43886</v>
      </c>
      <c r="P3412" t="s">
        <v>4476</v>
      </c>
      <c r="S3412" t="s">
        <v>4485</v>
      </c>
      <c r="T3412" t="s">
        <v>36409</v>
      </c>
      <c r="U3412" t="s">
        <v>36410</v>
      </c>
      <c r="W3412" t="s">
        <v>36411</v>
      </c>
      <c r="X3412" t="s">
        <v>36412</v>
      </c>
      <c r="Y3412">
        <v>31202610020</v>
      </c>
      <c r="Z3412">
        <v>13</v>
      </c>
      <c r="AO3412" s="17">
        <v>18568</v>
      </c>
      <c r="AQ3412" t="s">
        <v>203</v>
      </c>
      <c r="BH3412" t="s">
        <v>36413</v>
      </c>
      <c r="BI3412" t="s">
        <v>36414</v>
      </c>
      <c r="BJ3412" s="16">
        <v>43886</v>
      </c>
      <c r="BK3412" t="s">
        <v>4476</v>
      </c>
      <c r="BO3412" t="s">
        <v>5195</v>
      </c>
      <c r="CC3412" t="s">
        <v>5151</v>
      </c>
      <c r="CD3412">
        <v>2</v>
      </c>
      <c r="CF3412">
        <v>0</v>
      </c>
      <c r="CG3412">
        <v>2</v>
      </c>
      <c r="CI3412" t="s">
        <v>4580</v>
      </c>
      <c r="CN3412" t="s">
        <v>4530</v>
      </c>
      <c r="CP3412" t="s">
        <v>10075</v>
      </c>
      <c r="CR3412" t="s">
        <v>36415</v>
      </c>
      <c r="CS3412" t="s">
        <v>36416</v>
      </c>
      <c r="CU3412">
        <v>8</v>
      </c>
    </row>
    <row r="3413" spans="1:99" x14ac:dyDescent="0.2">
      <c r="A3413" s="21" t="s">
        <v>36417</v>
      </c>
      <c r="B3413" t="s">
        <v>36418</v>
      </c>
      <c r="C3413" s="16">
        <v>41640</v>
      </c>
      <c r="D3413" t="s">
        <v>4501</v>
      </c>
      <c r="F3413" t="s">
        <v>45</v>
      </c>
      <c r="H3413" t="s">
        <v>4503</v>
      </c>
      <c r="J3413" t="s">
        <v>36419</v>
      </c>
      <c r="K3413" t="s">
        <v>4506</v>
      </c>
      <c r="L3413" t="s">
        <v>36420</v>
      </c>
      <c r="M3413">
        <v>204.19200000000001</v>
      </c>
      <c r="N3413" t="s">
        <v>4484</v>
      </c>
      <c r="S3413" t="s">
        <v>4485</v>
      </c>
      <c r="T3413" t="s">
        <v>36421</v>
      </c>
      <c r="U3413" t="s">
        <v>36422</v>
      </c>
      <c r="V3413" t="s">
        <v>36423</v>
      </c>
      <c r="W3413" t="s">
        <v>36424</v>
      </c>
      <c r="Y3413" t="s">
        <v>36425</v>
      </c>
      <c r="Z3413">
        <v>1</v>
      </c>
      <c r="AO3413" s="17">
        <v>18568</v>
      </c>
      <c r="CP3413" t="s">
        <v>5237</v>
      </c>
    </row>
    <row r="3414" spans="1:99" x14ac:dyDescent="0.2">
      <c r="A3414" s="21" t="s">
        <v>36426</v>
      </c>
      <c r="B3414" t="s">
        <v>36427</v>
      </c>
      <c r="C3414" s="16">
        <v>31215</v>
      </c>
      <c r="D3414" t="s">
        <v>4476</v>
      </c>
      <c r="F3414" t="s">
        <v>45</v>
      </c>
      <c r="G3414" t="s">
        <v>36428</v>
      </c>
      <c r="H3414" t="s">
        <v>4503</v>
      </c>
      <c r="J3414" t="s">
        <v>28766</v>
      </c>
      <c r="K3414" t="s">
        <v>4506</v>
      </c>
      <c r="L3414" t="s">
        <v>36429</v>
      </c>
      <c r="M3414">
        <v>204.339</v>
      </c>
      <c r="N3414" t="s">
        <v>4484</v>
      </c>
      <c r="S3414" t="s">
        <v>4485</v>
      </c>
      <c r="T3414" t="s">
        <v>36430</v>
      </c>
      <c r="U3414" t="s">
        <v>36431</v>
      </c>
      <c r="V3414" t="s">
        <v>36432</v>
      </c>
      <c r="W3414" t="s">
        <v>36433</v>
      </c>
      <c r="X3414" t="s">
        <v>36434</v>
      </c>
      <c r="Y3414" t="s">
        <v>36435</v>
      </c>
      <c r="Z3414">
        <v>7</v>
      </c>
      <c r="AO3414" s="17">
        <v>18568</v>
      </c>
      <c r="CC3414" t="s">
        <v>4926</v>
      </c>
      <c r="CD3414">
        <v>5</v>
      </c>
      <c r="CP3414" t="s">
        <v>16552</v>
      </c>
      <c r="CU3414">
        <v>22</v>
      </c>
    </row>
    <row r="3415" spans="1:99" x14ac:dyDescent="0.2">
      <c r="A3415" s="21" t="s">
        <v>36436</v>
      </c>
      <c r="B3415" t="s">
        <v>36437</v>
      </c>
      <c r="H3415" t="s">
        <v>4503</v>
      </c>
      <c r="J3415" t="s">
        <v>8581</v>
      </c>
      <c r="K3415" t="s">
        <v>5066</v>
      </c>
      <c r="L3415" t="s">
        <v>36438</v>
      </c>
      <c r="M3415">
        <v>204.44900000000001</v>
      </c>
      <c r="N3415" t="s">
        <v>4484</v>
      </c>
      <c r="S3415" t="s">
        <v>4485</v>
      </c>
      <c r="T3415" t="s">
        <v>36439</v>
      </c>
      <c r="W3415" t="s">
        <v>36440</v>
      </c>
      <c r="Z3415">
        <v>9</v>
      </c>
      <c r="AO3415" s="17">
        <v>18568</v>
      </c>
      <c r="CF3415">
        <v>0</v>
      </c>
      <c r="CG3415">
        <v>16</v>
      </c>
      <c r="CI3415" t="s">
        <v>4498</v>
      </c>
    </row>
    <row r="3416" spans="1:99" x14ac:dyDescent="0.2">
      <c r="A3416" s="21" t="s">
        <v>36441</v>
      </c>
      <c r="B3416" t="s">
        <v>36442</v>
      </c>
      <c r="C3416" s="16">
        <v>42886</v>
      </c>
      <c r="D3416" t="s">
        <v>4476</v>
      </c>
      <c r="G3416" t="s">
        <v>36443</v>
      </c>
      <c r="H3416" t="s">
        <v>4503</v>
      </c>
      <c r="J3416" t="s">
        <v>36444</v>
      </c>
      <c r="K3416" t="s">
        <v>4506</v>
      </c>
      <c r="L3416" t="s">
        <v>36445</v>
      </c>
      <c r="M3416">
        <v>205.64500000000001</v>
      </c>
      <c r="N3416" t="s">
        <v>4484</v>
      </c>
      <c r="S3416" t="s">
        <v>4485</v>
      </c>
      <c r="T3416" t="s">
        <v>36446</v>
      </c>
      <c r="U3416" t="s">
        <v>36447</v>
      </c>
      <c r="W3416" t="s">
        <v>36448</v>
      </c>
      <c r="X3416" t="s">
        <v>36449</v>
      </c>
      <c r="Z3416">
        <v>2</v>
      </c>
      <c r="AM3416">
        <v>3</v>
      </c>
      <c r="AN3416" t="s">
        <v>36450</v>
      </c>
      <c r="AO3416" s="17">
        <v>18568</v>
      </c>
      <c r="CC3416" t="s">
        <v>4607</v>
      </c>
      <c r="CD3416">
        <v>1</v>
      </c>
      <c r="CF3416">
        <v>0</v>
      </c>
      <c r="CG3416">
        <v>1</v>
      </c>
      <c r="CI3416" t="s">
        <v>4580</v>
      </c>
      <c r="CP3416" t="s">
        <v>6545</v>
      </c>
    </row>
    <row r="3417" spans="1:99" x14ac:dyDescent="0.2">
      <c r="A3417" s="21" t="s">
        <v>36451</v>
      </c>
      <c r="B3417" t="s">
        <v>36452</v>
      </c>
      <c r="C3417" s="16">
        <v>40909</v>
      </c>
      <c r="D3417" t="s">
        <v>4501</v>
      </c>
      <c r="F3417" t="s">
        <v>53</v>
      </c>
      <c r="G3417" t="s">
        <v>36453</v>
      </c>
      <c r="H3417" t="s">
        <v>4503</v>
      </c>
      <c r="J3417" t="s">
        <v>36454</v>
      </c>
      <c r="K3417" t="s">
        <v>6538</v>
      </c>
      <c r="L3417" t="s">
        <v>36455</v>
      </c>
      <c r="M3417">
        <v>205.7</v>
      </c>
      <c r="N3417" t="s">
        <v>6289</v>
      </c>
      <c r="R3417" t="s">
        <v>6290</v>
      </c>
      <c r="S3417" t="s">
        <v>4485</v>
      </c>
      <c r="U3417" t="s">
        <v>36456</v>
      </c>
      <c r="V3417" t="s">
        <v>36457</v>
      </c>
      <c r="W3417" t="s">
        <v>36458</v>
      </c>
      <c r="X3417" t="s">
        <v>36459</v>
      </c>
      <c r="Z3417">
        <v>8</v>
      </c>
      <c r="AM3417">
        <v>2</v>
      </c>
      <c r="AN3417" t="s">
        <v>36460</v>
      </c>
      <c r="AO3417" s="17">
        <v>18568</v>
      </c>
      <c r="CN3417" t="s">
        <v>5008</v>
      </c>
      <c r="CP3417" t="s">
        <v>28640</v>
      </c>
    </row>
    <row r="3418" spans="1:99" x14ac:dyDescent="0.2">
      <c r="A3418" s="21" t="s">
        <v>36461</v>
      </c>
      <c r="B3418" t="s">
        <v>36462</v>
      </c>
      <c r="C3418" s="16">
        <v>36220</v>
      </c>
      <c r="D3418" t="s">
        <v>4476</v>
      </c>
      <c r="F3418" t="s">
        <v>77</v>
      </c>
      <c r="G3418" t="s">
        <v>36463</v>
      </c>
      <c r="H3418" t="s">
        <v>4503</v>
      </c>
      <c r="J3418" t="s">
        <v>6227</v>
      </c>
      <c r="K3418" t="s">
        <v>4506</v>
      </c>
      <c r="L3418" t="s">
        <v>36463</v>
      </c>
      <c r="M3418">
        <v>205.74600000000001</v>
      </c>
      <c r="N3418" t="s">
        <v>4484</v>
      </c>
      <c r="S3418" t="s">
        <v>4485</v>
      </c>
      <c r="T3418" t="s">
        <v>36464</v>
      </c>
      <c r="U3418" t="s">
        <v>36465</v>
      </c>
      <c r="V3418" t="s">
        <v>36466</v>
      </c>
      <c r="W3418" t="s">
        <v>36467</v>
      </c>
      <c r="X3418" t="s">
        <v>36468</v>
      </c>
      <c r="Y3418">
        <v>8808169787</v>
      </c>
      <c r="Z3418">
        <v>31</v>
      </c>
      <c r="AO3418" s="17">
        <v>18568</v>
      </c>
      <c r="CC3418" t="s">
        <v>5620</v>
      </c>
      <c r="CD3418">
        <v>5</v>
      </c>
      <c r="CP3418" t="s">
        <v>5045</v>
      </c>
      <c r="CU3418">
        <v>23</v>
      </c>
    </row>
    <row r="3419" spans="1:99" x14ac:dyDescent="0.2">
      <c r="A3419" s="21" t="s">
        <v>36469</v>
      </c>
      <c r="B3419" t="s">
        <v>36470</v>
      </c>
      <c r="C3419" s="16">
        <v>41286</v>
      </c>
      <c r="D3419" t="s">
        <v>4476</v>
      </c>
      <c r="G3419" t="s">
        <v>36471</v>
      </c>
      <c r="H3419" t="s">
        <v>4503</v>
      </c>
      <c r="J3419" t="s">
        <v>36472</v>
      </c>
      <c r="K3419" t="s">
        <v>36473</v>
      </c>
      <c r="L3419" t="s">
        <v>36474</v>
      </c>
      <c r="M3419">
        <v>207.048</v>
      </c>
      <c r="N3419" t="s">
        <v>4484</v>
      </c>
      <c r="S3419" t="s">
        <v>4485</v>
      </c>
      <c r="T3419" t="s">
        <v>36475</v>
      </c>
      <c r="U3419" t="s">
        <v>36476</v>
      </c>
      <c r="V3419" t="s">
        <v>36477</v>
      </c>
      <c r="X3419" t="s">
        <v>36478</v>
      </c>
      <c r="Y3419">
        <v>908503028222</v>
      </c>
      <c r="AM3419">
        <v>2</v>
      </c>
      <c r="AN3419" t="s">
        <v>36479</v>
      </c>
      <c r="AO3419" s="17">
        <v>18568</v>
      </c>
      <c r="CP3419" t="s">
        <v>15787</v>
      </c>
    </row>
    <row r="3420" spans="1:99" x14ac:dyDescent="0.2">
      <c r="A3420" s="21" t="s">
        <v>36480</v>
      </c>
      <c r="B3420" t="s">
        <v>36481</v>
      </c>
      <c r="C3420" s="16">
        <v>41906</v>
      </c>
      <c r="D3420" t="s">
        <v>4476</v>
      </c>
      <c r="F3420" t="s">
        <v>45</v>
      </c>
      <c r="G3420" t="s">
        <v>36482</v>
      </c>
      <c r="H3420" t="s">
        <v>4503</v>
      </c>
      <c r="J3420" t="s">
        <v>36483</v>
      </c>
      <c r="K3420" t="s">
        <v>36484</v>
      </c>
      <c r="L3420" t="s">
        <v>36485</v>
      </c>
      <c r="M3420">
        <v>207.15199999999999</v>
      </c>
      <c r="N3420" t="s">
        <v>4484</v>
      </c>
      <c r="S3420" t="s">
        <v>4485</v>
      </c>
      <c r="T3420" t="s">
        <v>36486</v>
      </c>
      <c r="W3420" t="s">
        <v>36487</v>
      </c>
      <c r="Z3420">
        <v>1</v>
      </c>
      <c r="AM3420">
        <v>1</v>
      </c>
      <c r="AN3420" t="s">
        <v>36488</v>
      </c>
      <c r="AO3420" s="17">
        <v>18568</v>
      </c>
      <c r="CN3420" t="s">
        <v>4530</v>
      </c>
      <c r="CP3420" t="s">
        <v>36489</v>
      </c>
      <c r="CU3420">
        <v>23</v>
      </c>
    </row>
    <row r="3421" spans="1:99" x14ac:dyDescent="0.2">
      <c r="A3421" s="21" t="s">
        <v>36490</v>
      </c>
      <c r="B3421" t="s">
        <v>36491</v>
      </c>
      <c r="C3421" s="16">
        <v>42011</v>
      </c>
      <c r="D3421" t="s">
        <v>4476</v>
      </c>
      <c r="F3421" t="s">
        <v>77</v>
      </c>
      <c r="G3421" t="s">
        <v>36492</v>
      </c>
      <c r="H3421" t="s">
        <v>4503</v>
      </c>
      <c r="J3421" t="s">
        <v>36493</v>
      </c>
      <c r="K3421" t="s">
        <v>4768</v>
      </c>
      <c r="L3421" t="s">
        <v>36494</v>
      </c>
      <c r="M3421">
        <v>207.417</v>
      </c>
      <c r="N3421" t="s">
        <v>4484</v>
      </c>
      <c r="S3421" t="s">
        <v>4485</v>
      </c>
      <c r="T3421" t="s">
        <v>36495</v>
      </c>
      <c r="U3421" t="s">
        <v>36496</v>
      </c>
      <c r="V3421" t="s">
        <v>36497</v>
      </c>
      <c r="W3421" t="s">
        <v>36498</v>
      </c>
      <c r="X3421" t="s">
        <v>36499</v>
      </c>
      <c r="Y3421">
        <v>49069962355001</v>
      </c>
      <c r="AO3421" s="17">
        <v>18568</v>
      </c>
      <c r="CF3421">
        <v>0</v>
      </c>
      <c r="CG3421">
        <v>4</v>
      </c>
      <c r="CI3421" t="s">
        <v>4594</v>
      </c>
    </row>
    <row r="3422" spans="1:99" x14ac:dyDescent="0.2">
      <c r="A3422" s="21" t="s">
        <v>36500</v>
      </c>
      <c r="B3422" t="s">
        <v>36501</v>
      </c>
      <c r="C3422" s="16">
        <v>41275</v>
      </c>
      <c r="D3422" t="s">
        <v>4501</v>
      </c>
      <c r="F3422" t="s">
        <v>77</v>
      </c>
      <c r="G3422" t="s">
        <v>36502</v>
      </c>
      <c r="H3422" t="s">
        <v>4503</v>
      </c>
      <c r="J3422" t="s">
        <v>36503</v>
      </c>
      <c r="K3422" t="s">
        <v>4828</v>
      </c>
      <c r="L3422" t="s">
        <v>36504</v>
      </c>
      <c r="M3422">
        <v>207.49299999999999</v>
      </c>
      <c r="N3422" t="s">
        <v>4484</v>
      </c>
      <c r="S3422" t="s">
        <v>4485</v>
      </c>
      <c r="T3422" t="s">
        <v>36505</v>
      </c>
      <c r="V3422" t="s">
        <v>36506</v>
      </c>
      <c r="W3422" t="s">
        <v>36507</v>
      </c>
      <c r="X3422" t="s">
        <v>36508</v>
      </c>
      <c r="Y3422" t="s">
        <v>36509</v>
      </c>
      <c r="AM3422">
        <v>2</v>
      </c>
      <c r="AN3422" t="s">
        <v>36510</v>
      </c>
      <c r="AO3422" s="17">
        <v>18568</v>
      </c>
      <c r="CN3422" t="s">
        <v>4530</v>
      </c>
      <c r="CP3422" t="s">
        <v>36511</v>
      </c>
    </row>
    <row r="3423" spans="1:99" x14ac:dyDescent="0.2">
      <c r="A3423" s="21" t="s">
        <v>36512</v>
      </c>
      <c r="B3423" t="s">
        <v>36513</v>
      </c>
      <c r="E3423" t="s">
        <v>4477</v>
      </c>
      <c r="G3423" t="s">
        <v>36514</v>
      </c>
      <c r="H3423" t="s">
        <v>3555</v>
      </c>
      <c r="J3423" t="s">
        <v>1301</v>
      </c>
      <c r="K3423" t="s">
        <v>4506</v>
      </c>
      <c r="L3423" t="s">
        <v>36515</v>
      </c>
      <c r="M3423">
        <v>207.89400000000001</v>
      </c>
      <c r="N3423" t="s">
        <v>4484</v>
      </c>
      <c r="O3423" s="16">
        <v>44292</v>
      </c>
      <c r="P3423" t="s">
        <v>4476</v>
      </c>
      <c r="S3423" t="s">
        <v>4485</v>
      </c>
      <c r="T3423" t="s">
        <v>36516</v>
      </c>
      <c r="U3423" t="s">
        <v>36517</v>
      </c>
      <c r="W3423" t="s">
        <v>36517</v>
      </c>
      <c r="X3423" t="s">
        <v>36518</v>
      </c>
      <c r="Y3423" t="s">
        <v>36519</v>
      </c>
      <c r="AO3423" s="17">
        <v>18568</v>
      </c>
      <c r="AQ3423" t="s">
        <v>2596</v>
      </c>
      <c r="BQ3423" s="16">
        <v>44292</v>
      </c>
      <c r="BT3423">
        <v>2690000</v>
      </c>
      <c r="BU3423" t="s">
        <v>1244</v>
      </c>
      <c r="BV3423">
        <v>3720351</v>
      </c>
      <c r="BW3423">
        <v>12400000</v>
      </c>
      <c r="BX3423" t="s">
        <v>1244</v>
      </c>
      <c r="BY3423">
        <v>17149574</v>
      </c>
      <c r="BZ3423" t="s">
        <v>36520</v>
      </c>
      <c r="CA3423" t="s">
        <v>36521</v>
      </c>
      <c r="CB3423" t="s">
        <v>4979</v>
      </c>
      <c r="CF3423">
        <v>0</v>
      </c>
      <c r="CG3423">
        <v>1</v>
      </c>
      <c r="CI3423" t="s">
        <v>4580</v>
      </c>
      <c r="CP3423" t="s">
        <v>4848</v>
      </c>
      <c r="CT3423">
        <v>1</v>
      </c>
    </row>
    <row r="3424" spans="1:99" x14ac:dyDescent="0.2">
      <c r="A3424" s="21" t="s">
        <v>36522</v>
      </c>
      <c r="B3424" t="s">
        <v>36523</v>
      </c>
      <c r="C3424" s="16">
        <v>40909</v>
      </c>
      <c r="D3424" t="s">
        <v>4501</v>
      </c>
      <c r="F3424" t="s">
        <v>53</v>
      </c>
      <c r="H3424" t="s">
        <v>4503</v>
      </c>
      <c r="J3424" t="s">
        <v>73</v>
      </c>
      <c r="K3424" t="s">
        <v>6610</v>
      </c>
      <c r="L3424" t="s">
        <v>36524</v>
      </c>
      <c r="M3424">
        <v>208.24</v>
      </c>
      <c r="N3424" t="s">
        <v>4484</v>
      </c>
      <c r="S3424" t="s">
        <v>4485</v>
      </c>
      <c r="T3424" t="s">
        <v>36525</v>
      </c>
      <c r="U3424" t="s">
        <v>36526</v>
      </c>
      <c r="W3424" t="s">
        <v>36527</v>
      </c>
      <c r="X3424" t="s">
        <v>36528</v>
      </c>
      <c r="AO3424" s="17">
        <v>18568</v>
      </c>
      <c r="CC3424" t="s">
        <v>4607</v>
      </c>
      <c r="CD3424">
        <v>2</v>
      </c>
      <c r="CN3424" t="s">
        <v>4530</v>
      </c>
      <c r="CP3424" t="s">
        <v>4555</v>
      </c>
    </row>
    <row r="3425" spans="1:99" x14ac:dyDescent="0.2">
      <c r="A3425" s="21" t="s">
        <v>36529</v>
      </c>
      <c r="B3425" t="s">
        <v>36530</v>
      </c>
      <c r="C3425" s="16">
        <v>40483</v>
      </c>
      <c r="D3425" t="s">
        <v>4476</v>
      </c>
      <c r="H3425" t="s">
        <v>4503</v>
      </c>
      <c r="J3425" t="s">
        <v>36531</v>
      </c>
      <c r="K3425" t="s">
        <v>25619</v>
      </c>
      <c r="L3425" t="s">
        <v>36532</v>
      </c>
      <c r="M3425">
        <v>208.398</v>
      </c>
      <c r="N3425" t="s">
        <v>4484</v>
      </c>
      <c r="S3425" t="s">
        <v>4485</v>
      </c>
      <c r="T3425" t="s">
        <v>36533</v>
      </c>
      <c r="W3425" t="s">
        <v>36534</v>
      </c>
      <c r="X3425" t="s">
        <v>36535</v>
      </c>
      <c r="Y3425">
        <v>8453888880</v>
      </c>
      <c r="AO3425" s="17">
        <v>18568</v>
      </c>
      <c r="CP3425" t="s">
        <v>4703</v>
      </c>
    </row>
    <row r="3426" spans="1:99" x14ac:dyDescent="0.2">
      <c r="A3426" s="21" t="s">
        <v>36536</v>
      </c>
      <c r="B3426" t="s">
        <v>36537</v>
      </c>
      <c r="C3426" s="16">
        <v>42736</v>
      </c>
      <c r="D3426" t="s">
        <v>4501</v>
      </c>
      <c r="E3426" t="s">
        <v>4881</v>
      </c>
      <c r="F3426" t="s">
        <v>53</v>
      </c>
      <c r="G3426" t="s">
        <v>36538</v>
      </c>
      <c r="H3426" t="s">
        <v>4503</v>
      </c>
      <c r="J3426" t="s">
        <v>174</v>
      </c>
      <c r="K3426" t="s">
        <v>36539</v>
      </c>
      <c r="L3426" t="s">
        <v>36540</v>
      </c>
      <c r="M3426">
        <v>208.60599999999999</v>
      </c>
      <c r="N3426" t="s">
        <v>4484</v>
      </c>
      <c r="O3426" s="16">
        <v>44188</v>
      </c>
      <c r="P3426" t="s">
        <v>4476</v>
      </c>
      <c r="S3426" t="s">
        <v>4485</v>
      </c>
      <c r="T3426" t="s">
        <v>36541</v>
      </c>
      <c r="X3426" t="s">
        <v>36542</v>
      </c>
      <c r="Z3426">
        <v>2</v>
      </c>
      <c r="AM3426">
        <v>1</v>
      </c>
      <c r="AN3426" t="s">
        <v>36543</v>
      </c>
      <c r="AO3426" s="17">
        <v>18568</v>
      </c>
      <c r="AQ3426" t="s">
        <v>203</v>
      </c>
      <c r="BH3426" t="s">
        <v>36544</v>
      </c>
      <c r="BI3426" t="s">
        <v>36545</v>
      </c>
      <c r="BJ3426" s="16">
        <v>44188</v>
      </c>
      <c r="BK3426" t="s">
        <v>4476</v>
      </c>
      <c r="BO3426" t="s">
        <v>5195</v>
      </c>
      <c r="CN3426" t="s">
        <v>4530</v>
      </c>
      <c r="CP3426" t="s">
        <v>4716</v>
      </c>
      <c r="CR3426" t="s">
        <v>36546</v>
      </c>
      <c r="CS3426" t="s">
        <v>36547</v>
      </c>
    </row>
    <row r="3427" spans="1:99" x14ac:dyDescent="0.2">
      <c r="A3427" s="21" t="s">
        <v>36548</v>
      </c>
      <c r="B3427" t="s">
        <v>36549</v>
      </c>
      <c r="C3427" s="16">
        <v>42370</v>
      </c>
      <c r="D3427" t="s">
        <v>4476</v>
      </c>
      <c r="G3427" t="s">
        <v>36550</v>
      </c>
      <c r="H3427" t="s">
        <v>4503</v>
      </c>
      <c r="J3427" t="s">
        <v>174</v>
      </c>
      <c r="K3427" t="s">
        <v>4506</v>
      </c>
      <c r="L3427" t="s">
        <v>36551</v>
      </c>
      <c r="M3427">
        <v>208.827</v>
      </c>
      <c r="N3427" t="s">
        <v>4484</v>
      </c>
      <c r="S3427" t="s">
        <v>4485</v>
      </c>
      <c r="T3427" t="s">
        <v>36552</v>
      </c>
      <c r="U3427" t="s">
        <v>36553</v>
      </c>
      <c r="V3427" t="s">
        <v>36554</v>
      </c>
      <c r="W3427" t="s">
        <v>36555</v>
      </c>
      <c r="X3427" t="s">
        <v>36556</v>
      </c>
      <c r="Y3427" t="s">
        <v>36557</v>
      </c>
      <c r="AM3427">
        <v>2</v>
      </c>
      <c r="AN3427" t="s">
        <v>36558</v>
      </c>
      <c r="AO3427" s="17">
        <v>18568</v>
      </c>
      <c r="CC3427" t="s">
        <v>5151</v>
      </c>
      <c r="CD3427">
        <v>1</v>
      </c>
      <c r="CP3427" t="s">
        <v>4716</v>
      </c>
      <c r="CU3427">
        <v>25</v>
      </c>
    </row>
    <row r="3428" spans="1:99" x14ac:dyDescent="0.2">
      <c r="A3428" s="21" t="s">
        <v>36559</v>
      </c>
      <c r="B3428" t="s">
        <v>36560</v>
      </c>
      <c r="G3428" t="s">
        <v>36561</v>
      </c>
      <c r="H3428" t="s">
        <v>4503</v>
      </c>
      <c r="J3428" t="s">
        <v>27175</v>
      </c>
      <c r="K3428" t="s">
        <v>7032</v>
      </c>
      <c r="L3428" t="s">
        <v>36562</v>
      </c>
      <c r="M3428">
        <v>209.268</v>
      </c>
      <c r="N3428" t="s">
        <v>4484</v>
      </c>
      <c r="S3428" t="s">
        <v>4485</v>
      </c>
      <c r="T3428" t="s">
        <v>36563</v>
      </c>
      <c r="U3428" t="s">
        <v>36564</v>
      </c>
      <c r="V3428" t="s">
        <v>36565</v>
      </c>
      <c r="W3428" t="s">
        <v>36566</v>
      </c>
      <c r="X3428" t="s">
        <v>36567</v>
      </c>
      <c r="Y3428" t="s">
        <v>36568</v>
      </c>
      <c r="Z3428">
        <v>2</v>
      </c>
      <c r="AO3428" s="17">
        <v>18568</v>
      </c>
      <c r="CN3428" t="s">
        <v>4530</v>
      </c>
      <c r="CP3428" t="s">
        <v>4703</v>
      </c>
    </row>
    <row r="3429" spans="1:99" x14ac:dyDescent="0.2">
      <c r="A3429" s="21" t="s">
        <v>36569</v>
      </c>
      <c r="B3429" t="s">
        <v>36570</v>
      </c>
      <c r="C3429" s="16">
        <v>42856</v>
      </c>
      <c r="D3429" t="s">
        <v>4546</v>
      </c>
      <c r="F3429" t="s">
        <v>77</v>
      </c>
      <c r="H3429" t="s">
        <v>4503</v>
      </c>
      <c r="J3429" t="s">
        <v>2843</v>
      </c>
      <c r="K3429" t="s">
        <v>4641</v>
      </c>
      <c r="L3429" t="s">
        <v>36571</v>
      </c>
      <c r="M3429">
        <v>209.50200000000001</v>
      </c>
      <c r="N3429" t="s">
        <v>4484</v>
      </c>
      <c r="S3429" t="s">
        <v>4485</v>
      </c>
      <c r="T3429" t="s">
        <v>36572</v>
      </c>
      <c r="V3429" t="s">
        <v>36573</v>
      </c>
      <c r="W3429" t="s">
        <v>36574</v>
      </c>
      <c r="X3429" t="s">
        <v>36575</v>
      </c>
      <c r="AM3429">
        <v>1</v>
      </c>
      <c r="AN3429" t="s">
        <v>36576</v>
      </c>
      <c r="AO3429" s="17">
        <v>18568</v>
      </c>
      <c r="CC3429" t="s">
        <v>4939</v>
      </c>
      <c r="CD3429">
        <v>1</v>
      </c>
      <c r="CF3429">
        <v>0</v>
      </c>
      <c r="CG3429">
        <v>2</v>
      </c>
      <c r="CI3429" t="s">
        <v>18889</v>
      </c>
    </row>
    <row r="3430" spans="1:99" x14ac:dyDescent="0.2">
      <c r="A3430" s="21" t="s">
        <v>36577</v>
      </c>
      <c r="B3430" t="s">
        <v>36578</v>
      </c>
      <c r="C3430" s="16">
        <v>44076</v>
      </c>
      <c r="D3430" t="s">
        <v>4476</v>
      </c>
      <c r="G3430" t="s">
        <v>36579</v>
      </c>
      <c r="H3430" t="s">
        <v>4503</v>
      </c>
      <c r="J3430" t="s">
        <v>36580</v>
      </c>
      <c r="K3430" t="s">
        <v>4506</v>
      </c>
      <c r="L3430" t="s">
        <v>36581</v>
      </c>
      <c r="M3430">
        <v>209.971</v>
      </c>
      <c r="N3430" t="s">
        <v>4484</v>
      </c>
      <c r="S3430" t="s">
        <v>4485</v>
      </c>
      <c r="T3430" t="s">
        <v>36582</v>
      </c>
      <c r="V3430" t="s">
        <v>36583</v>
      </c>
      <c r="W3430" t="s">
        <v>36584</v>
      </c>
      <c r="X3430" t="s">
        <v>36585</v>
      </c>
      <c r="AM3430">
        <v>1</v>
      </c>
      <c r="AN3430" t="s">
        <v>36586</v>
      </c>
      <c r="AO3430" s="17">
        <v>18568</v>
      </c>
      <c r="CP3430" t="s">
        <v>8594</v>
      </c>
    </row>
    <row r="3431" spans="1:99" x14ac:dyDescent="0.2">
      <c r="A3431" s="21" t="s">
        <v>36587</v>
      </c>
      <c r="B3431" t="s">
        <v>36588</v>
      </c>
      <c r="C3431" s="16">
        <v>39721</v>
      </c>
      <c r="D3431" t="s">
        <v>4476</v>
      </c>
      <c r="F3431" t="s">
        <v>53</v>
      </c>
      <c r="G3431" t="s">
        <v>36589</v>
      </c>
      <c r="H3431" t="s">
        <v>4503</v>
      </c>
      <c r="J3431" t="s">
        <v>36590</v>
      </c>
      <c r="K3431" t="s">
        <v>5211</v>
      </c>
      <c r="L3431" t="s">
        <v>36591</v>
      </c>
      <c r="M3431">
        <v>211.72399999999999</v>
      </c>
      <c r="N3431" t="s">
        <v>4484</v>
      </c>
      <c r="S3431" t="s">
        <v>4485</v>
      </c>
      <c r="T3431" t="s">
        <v>36592</v>
      </c>
      <c r="U3431" t="s">
        <v>36593</v>
      </c>
      <c r="V3431" t="s">
        <v>36594</v>
      </c>
      <c r="W3431" t="s">
        <v>36595</v>
      </c>
      <c r="X3431" t="s">
        <v>36596</v>
      </c>
      <c r="Y3431" t="s">
        <v>36597</v>
      </c>
      <c r="Z3431">
        <v>7</v>
      </c>
      <c r="AM3431">
        <v>1</v>
      </c>
      <c r="AN3431" t="s">
        <v>36598</v>
      </c>
      <c r="AO3431" s="17">
        <v>18568</v>
      </c>
      <c r="CC3431" t="s">
        <v>22250</v>
      </c>
      <c r="CD3431">
        <v>22</v>
      </c>
      <c r="CF3431">
        <v>0</v>
      </c>
      <c r="CG3431">
        <v>1</v>
      </c>
      <c r="CI3431" t="s">
        <v>4580</v>
      </c>
      <c r="CJ3431">
        <v>582976</v>
      </c>
      <c r="CK3431" t="s">
        <v>39</v>
      </c>
      <c r="CL3431">
        <v>582976</v>
      </c>
      <c r="CP3431" t="s">
        <v>36599</v>
      </c>
      <c r="CU3431">
        <v>25</v>
      </c>
    </row>
    <row r="3432" spans="1:99" x14ac:dyDescent="0.2">
      <c r="A3432" s="21" t="s">
        <v>36600</v>
      </c>
      <c r="B3432" t="s">
        <v>36601</v>
      </c>
      <c r="C3432" s="16">
        <v>43983</v>
      </c>
      <c r="D3432" t="s">
        <v>4546</v>
      </c>
      <c r="G3432" t="s">
        <v>36602</v>
      </c>
      <c r="H3432" t="s">
        <v>4503</v>
      </c>
      <c r="J3432" t="s">
        <v>36603</v>
      </c>
      <c r="K3432" t="s">
        <v>5500</v>
      </c>
      <c r="L3432" t="s">
        <v>36604</v>
      </c>
      <c r="M3432">
        <v>212.39099999999999</v>
      </c>
      <c r="N3432" t="s">
        <v>4484</v>
      </c>
      <c r="S3432" t="s">
        <v>4485</v>
      </c>
      <c r="T3432" t="s">
        <v>36605</v>
      </c>
      <c r="U3432" t="s">
        <v>36606</v>
      </c>
      <c r="V3432" t="s">
        <v>36607</v>
      </c>
      <c r="W3432" t="s">
        <v>36608</v>
      </c>
      <c r="X3432" t="s">
        <v>36609</v>
      </c>
      <c r="AM3432">
        <v>1</v>
      </c>
      <c r="AN3432" t="s">
        <v>36610</v>
      </c>
      <c r="AO3432" s="17">
        <v>18568</v>
      </c>
      <c r="CN3432" t="s">
        <v>4530</v>
      </c>
      <c r="CP3432" t="s">
        <v>4716</v>
      </c>
    </row>
    <row r="3433" spans="1:99" x14ac:dyDescent="0.2">
      <c r="A3433" s="21" t="s">
        <v>36611</v>
      </c>
      <c r="B3433" t="s">
        <v>36612</v>
      </c>
      <c r="C3433" s="16">
        <v>42005</v>
      </c>
      <c r="D3433" t="s">
        <v>4501</v>
      </c>
      <c r="G3433" t="s">
        <v>36613</v>
      </c>
      <c r="H3433" t="s">
        <v>4503</v>
      </c>
      <c r="J3433" t="s">
        <v>36614</v>
      </c>
      <c r="K3433" t="s">
        <v>36615</v>
      </c>
      <c r="L3433" t="s">
        <v>36616</v>
      </c>
      <c r="M3433">
        <v>212.697</v>
      </c>
      <c r="N3433" t="s">
        <v>6289</v>
      </c>
      <c r="R3433" t="s">
        <v>6290</v>
      </c>
      <c r="S3433" t="s">
        <v>4485</v>
      </c>
      <c r="T3433" t="s">
        <v>36617</v>
      </c>
      <c r="U3433" t="s">
        <v>36618</v>
      </c>
      <c r="W3433" t="s">
        <v>36619</v>
      </c>
      <c r="X3433" t="s">
        <v>36620</v>
      </c>
      <c r="Y3433">
        <v>34935543020</v>
      </c>
      <c r="AO3433" s="17">
        <v>18568</v>
      </c>
      <c r="CN3433" t="s">
        <v>4530</v>
      </c>
      <c r="CP3433" t="s">
        <v>10075</v>
      </c>
    </row>
    <row r="3434" spans="1:99" x14ac:dyDescent="0.2">
      <c r="A3434" s="21" t="s">
        <v>36621</v>
      </c>
      <c r="B3434" t="s">
        <v>36622</v>
      </c>
      <c r="C3434" s="16">
        <v>30682</v>
      </c>
      <c r="D3434" t="s">
        <v>4501</v>
      </c>
      <c r="F3434" t="s">
        <v>77</v>
      </c>
      <c r="G3434" t="s">
        <v>36623</v>
      </c>
      <c r="H3434" t="s">
        <v>4503</v>
      </c>
      <c r="J3434" t="s">
        <v>3538</v>
      </c>
      <c r="K3434" t="s">
        <v>4587</v>
      </c>
      <c r="L3434" t="s">
        <v>36624</v>
      </c>
      <c r="M3434">
        <v>214.05</v>
      </c>
      <c r="N3434" t="s">
        <v>6289</v>
      </c>
      <c r="R3434" t="s">
        <v>6290</v>
      </c>
      <c r="S3434" t="s">
        <v>4485</v>
      </c>
      <c r="W3434" t="s">
        <v>36625</v>
      </c>
      <c r="X3434" t="s">
        <v>36626</v>
      </c>
      <c r="Y3434" t="s">
        <v>36627</v>
      </c>
      <c r="Z3434">
        <v>1</v>
      </c>
      <c r="AO3434" s="17">
        <v>18568</v>
      </c>
      <c r="CN3434" t="s">
        <v>5008</v>
      </c>
      <c r="CP3434" t="s">
        <v>4739</v>
      </c>
    </row>
    <row r="3435" spans="1:99" x14ac:dyDescent="0.2">
      <c r="A3435" s="21" t="s">
        <v>36628</v>
      </c>
      <c r="B3435" t="s">
        <v>36629</v>
      </c>
      <c r="C3435" s="16">
        <v>43249</v>
      </c>
      <c r="D3435" t="s">
        <v>4476</v>
      </c>
      <c r="G3435" t="s">
        <v>36630</v>
      </c>
      <c r="H3435" t="s">
        <v>4503</v>
      </c>
      <c r="J3435" t="s">
        <v>36631</v>
      </c>
      <c r="K3435" t="s">
        <v>9642</v>
      </c>
      <c r="L3435" t="s">
        <v>36632</v>
      </c>
      <c r="M3435">
        <v>215.33799999999999</v>
      </c>
      <c r="N3435" t="s">
        <v>4484</v>
      </c>
      <c r="S3435" t="s">
        <v>4485</v>
      </c>
      <c r="T3435" t="s">
        <v>36633</v>
      </c>
      <c r="W3435" t="s">
        <v>36634</v>
      </c>
      <c r="X3435" t="s">
        <v>36635</v>
      </c>
      <c r="AM3435">
        <v>1</v>
      </c>
      <c r="AN3435" t="s">
        <v>36636</v>
      </c>
      <c r="AO3435" s="17">
        <v>18568</v>
      </c>
      <c r="CP3435" t="s">
        <v>36637</v>
      </c>
    </row>
    <row r="3436" spans="1:99" x14ac:dyDescent="0.2">
      <c r="A3436" s="21" t="s">
        <v>36638</v>
      </c>
      <c r="B3436" t="s">
        <v>36639</v>
      </c>
      <c r="C3436" s="16">
        <v>43101</v>
      </c>
      <c r="D3436" t="s">
        <v>4501</v>
      </c>
      <c r="F3436" t="s">
        <v>53</v>
      </c>
      <c r="H3436" t="s">
        <v>4503</v>
      </c>
      <c r="J3436" t="s">
        <v>36640</v>
      </c>
      <c r="K3436" t="s">
        <v>4696</v>
      </c>
      <c r="L3436" t="s">
        <v>36641</v>
      </c>
      <c r="M3436">
        <v>215.93299999999999</v>
      </c>
      <c r="N3436" t="s">
        <v>4484</v>
      </c>
      <c r="S3436" t="s">
        <v>4485</v>
      </c>
      <c r="T3436" t="s">
        <v>36642</v>
      </c>
      <c r="V3436" t="s">
        <v>36643</v>
      </c>
      <c r="W3436" t="s">
        <v>36644</v>
      </c>
      <c r="X3436" t="s">
        <v>36645</v>
      </c>
      <c r="Y3436" t="s">
        <v>36646</v>
      </c>
      <c r="AO3436" s="17">
        <v>18568</v>
      </c>
      <c r="CF3436">
        <v>0</v>
      </c>
      <c r="CG3436">
        <v>1</v>
      </c>
      <c r="CI3436" t="s">
        <v>4580</v>
      </c>
      <c r="CN3436" t="s">
        <v>4530</v>
      </c>
      <c r="CP3436" t="s">
        <v>4581</v>
      </c>
    </row>
    <row r="3437" spans="1:99" x14ac:dyDescent="0.2">
      <c r="A3437" s="21" t="s">
        <v>36647</v>
      </c>
      <c r="B3437" t="s">
        <v>36648</v>
      </c>
      <c r="C3437" s="16">
        <v>40296</v>
      </c>
      <c r="D3437" t="s">
        <v>4476</v>
      </c>
      <c r="F3437" t="s">
        <v>77</v>
      </c>
      <c r="G3437" t="s">
        <v>36649</v>
      </c>
      <c r="H3437" t="s">
        <v>4503</v>
      </c>
      <c r="J3437" t="s">
        <v>36650</v>
      </c>
      <c r="K3437" t="s">
        <v>4945</v>
      </c>
      <c r="L3437" t="s">
        <v>36651</v>
      </c>
      <c r="M3437">
        <v>215.97399999999999</v>
      </c>
      <c r="N3437" t="s">
        <v>4484</v>
      </c>
      <c r="S3437" t="s">
        <v>4485</v>
      </c>
      <c r="T3437" t="s">
        <v>36652</v>
      </c>
      <c r="U3437" t="s">
        <v>36653</v>
      </c>
      <c r="V3437" t="s">
        <v>36654</v>
      </c>
      <c r="W3437" t="s">
        <v>36655</v>
      </c>
      <c r="X3437" t="s">
        <v>36656</v>
      </c>
      <c r="Y3437" t="s">
        <v>36657</v>
      </c>
      <c r="AM3437">
        <v>1</v>
      </c>
      <c r="AN3437" t="s">
        <v>36658</v>
      </c>
      <c r="AO3437" s="17">
        <v>18568</v>
      </c>
      <c r="CC3437" t="s">
        <v>4497</v>
      </c>
      <c r="CD3437">
        <v>16</v>
      </c>
      <c r="CN3437" t="s">
        <v>4530</v>
      </c>
      <c r="CP3437" t="s">
        <v>10760</v>
      </c>
    </row>
    <row r="3438" spans="1:99" x14ac:dyDescent="0.2">
      <c r="A3438" s="21" t="s">
        <v>36659</v>
      </c>
      <c r="B3438" t="s">
        <v>36660</v>
      </c>
      <c r="C3438" s="16">
        <v>41944</v>
      </c>
      <c r="D3438" t="s">
        <v>4476</v>
      </c>
      <c r="G3438" t="s">
        <v>36661</v>
      </c>
      <c r="H3438" t="s">
        <v>4503</v>
      </c>
      <c r="J3438" t="s">
        <v>36662</v>
      </c>
      <c r="K3438" t="s">
        <v>4506</v>
      </c>
      <c r="L3438" t="s">
        <v>36663</v>
      </c>
      <c r="M3438">
        <v>216.12200000000001</v>
      </c>
      <c r="N3438" t="s">
        <v>4484</v>
      </c>
      <c r="S3438" t="s">
        <v>4485</v>
      </c>
      <c r="T3438" t="s">
        <v>36664</v>
      </c>
      <c r="U3438" t="s">
        <v>36665</v>
      </c>
      <c r="W3438" t="s">
        <v>36666</v>
      </c>
      <c r="X3438" t="s">
        <v>36667</v>
      </c>
      <c r="Y3438" t="s">
        <v>36668</v>
      </c>
      <c r="AB3438" t="s">
        <v>4777</v>
      </c>
      <c r="AC3438" t="s">
        <v>36669</v>
      </c>
      <c r="AD3438">
        <v>1</v>
      </c>
      <c r="AE3438">
        <v>1</v>
      </c>
      <c r="AF3438">
        <v>1</v>
      </c>
      <c r="AM3438">
        <v>2</v>
      </c>
      <c r="AN3438" t="s">
        <v>36670</v>
      </c>
      <c r="AO3438" s="17">
        <v>18568</v>
      </c>
      <c r="CC3438" t="s">
        <v>4791</v>
      </c>
      <c r="CD3438">
        <v>2</v>
      </c>
      <c r="CP3438" t="s">
        <v>34135</v>
      </c>
    </row>
    <row r="3439" spans="1:99" x14ac:dyDescent="0.2">
      <c r="A3439" s="21" t="s">
        <v>36671</v>
      </c>
      <c r="B3439" t="s">
        <v>36672</v>
      </c>
      <c r="C3439" s="16">
        <v>43479</v>
      </c>
      <c r="D3439" t="s">
        <v>4476</v>
      </c>
      <c r="H3439" t="s">
        <v>4503</v>
      </c>
      <c r="J3439" t="s">
        <v>34019</v>
      </c>
      <c r="K3439" t="s">
        <v>4506</v>
      </c>
      <c r="L3439" t="s">
        <v>36673</v>
      </c>
      <c r="M3439">
        <v>216.31399999999999</v>
      </c>
      <c r="N3439" t="s">
        <v>4484</v>
      </c>
      <c r="S3439" t="s">
        <v>4485</v>
      </c>
      <c r="T3439" t="s">
        <v>36674</v>
      </c>
      <c r="U3439" t="s">
        <v>36675</v>
      </c>
      <c r="W3439" t="s">
        <v>36676</v>
      </c>
      <c r="X3439" t="s">
        <v>36677</v>
      </c>
      <c r="AO3439" s="17">
        <v>18568</v>
      </c>
      <c r="CC3439" t="s">
        <v>6133</v>
      </c>
      <c r="CD3439">
        <v>3</v>
      </c>
      <c r="CP3439" t="s">
        <v>4609</v>
      </c>
    </row>
    <row r="3440" spans="1:99" x14ac:dyDescent="0.2">
      <c r="A3440" s="21" t="s">
        <v>36678</v>
      </c>
      <c r="B3440" t="s">
        <v>36679</v>
      </c>
      <c r="C3440" s="16">
        <v>37987</v>
      </c>
      <c r="D3440" t="s">
        <v>4501</v>
      </c>
      <c r="F3440" t="s">
        <v>77</v>
      </c>
      <c r="H3440" t="s">
        <v>4503</v>
      </c>
      <c r="J3440" t="s">
        <v>36680</v>
      </c>
      <c r="K3440" t="s">
        <v>13221</v>
      </c>
      <c r="L3440" t="s">
        <v>36681</v>
      </c>
      <c r="M3440">
        <v>218.07</v>
      </c>
      <c r="N3440" t="s">
        <v>4484</v>
      </c>
      <c r="S3440" t="s">
        <v>4485</v>
      </c>
      <c r="T3440" t="s">
        <v>36682</v>
      </c>
      <c r="W3440" t="s">
        <v>36683</v>
      </c>
      <c r="X3440" t="s">
        <v>36684</v>
      </c>
      <c r="Y3440" t="s">
        <v>36685</v>
      </c>
      <c r="AO3440" s="17">
        <v>18568</v>
      </c>
      <c r="CC3440" t="s">
        <v>36686</v>
      </c>
      <c r="CD3440">
        <v>15</v>
      </c>
      <c r="CF3440">
        <v>0</v>
      </c>
      <c r="CG3440">
        <v>14</v>
      </c>
      <c r="CI3440" t="s">
        <v>4594</v>
      </c>
    </row>
    <row r="3441" spans="1:99" x14ac:dyDescent="0.2">
      <c r="A3441" s="21" t="s">
        <v>12144</v>
      </c>
      <c r="B3441" t="s">
        <v>36687</v>
      </c>
      <c r="C3441" s="16">
        <v>43374</v>
      </c>
      <c r="D3441" t="s">
        <v>4546</v>
      </c>
      <c r="G3441" t="s">
        <v>36688</v>
      </c>
      <c r="H3441" t="s">
        <v>4503</v>
      </c>
      <c r="J3441" t="s">
        <v>36689</v>
      </c>
      <c r="K3441" t="s">
        <v>36690</v>
      </c>
      <c r="L3441" t="s">
        <v>36691</v>
      </c>
      <c r="M3441">
        <v>218.65700000000001</v>
      </c>
      <c r="N3441" t="s">
        <v>4484</v>
      </c>
      <c r="S3441" t="s">
        <v>4485</v>
      </c>
      <c r="T3441" t="s">
        <v>36692</v>
      </c>
      <c r="U3441" t="s">
        <v>36693</v>
      </c>
      <c r="V3441" t="s">
        <v>36694</v>
      </c>
      <c r="W3441" t="s">
        <v>36695</v>
      </c>
      <c r="X3441" t="s">
        <v>36696</v>
      </c>
      <c r="Y3441" t="s">
        <v>36697</v>
      </c>
      <c r="Z3441">
        <v>3</v>
      </c>
      <c r="AB3441" t="s">
        <v>5882</v>
      </c>
      <c r="AC3441" t="s">
        <v>5814</v>
      </c>
      <c r="AD3441">
        <v>2</v>
      </c>
      <c r="AE3441">
        <v>2</v>
      </c>
      <c r="AF3441">
        <v>2</v>
      </c>
      <c r="AM3441">
        <v>1</v>
      </c>
      <c r="AN3441" t="s">
        <v>12962</v>
      </c>
      <c r="AO3441" s="17">
        <v>18568</v>
      </c>
      <c r="CC3441" t="s">
        <v>4607</v>
      </c>
      <c r="CD3441">
        <v>1</v>
      </c>
      <c r="CP3441" t="s">
        <v>7876</v>
      </c>
    </row>
    <row r="3442" spans="1:99" x14ac:dyDescent="0.2">
      <c r="A3442" s="21" t="s">
        <v>36698</v>
      </c>
      <c r="B3442" t="s">
        <v>36699</v>
      </c>
      <c r="C3442" s="16">
        <v>40544</v>
      </c>
      <c r="D3442" t="s">
        <v>4501</v>
      </c>
      <c r="F3442" t="s">
        <v>77</v>
      </c>
      <c r="G3442" t="s">
        <v>36700</v>
      </c>
      <c r="H3442" t="s">
        <v>4503</v>
      </c>
      <c r="J3442" t="s">
        <v>3126</v>
      </c>
      <c r="K3442" t="s">
        <v>4768</v>
      </c>
      <c r="L3442" t="s">
        <v>36701</v>
      </c>
      <c r="M3442">
        <v>220.12299999999999</v>
      </c>
      <c r="N3442" t="s">
        <v>4484</v>
      </c>
      <c r="S3442" t="s">
        <v>4485</v>
      </c>
      <c r="T3442" t="s">
        <v>36702</v>
      </c>
      <c r="U3442" t="s">
        <v>36703</v>
      </c>
      <c r="V3442" t="s">
        <v>36704</v>
      </c>
      <c r="W3442" t="s">
        <v>36705</v>
      </c>
      <c r="X3442" t="s">
        <v>36706</v>
      </c>
      <c r="Y3442" t="s">
        <v>36707</v>
      </c>
      <c r="AM3442">
        <v>2</v>
      </c>
      <c r="AN3442" t="s">
        <v>36708</v>
      </c>
      <c r="AO3442" s="17">
        <v>18568</v>
      </c>
      <c r="CC3442" t="s">
        <v>5620</v>
      </c>
      <c r="CD3442">
        <v>7</v>
      </c>
      <c r="CF3442">
        <v>0</v>
      </c>
      <c r="CG3442">
        <v>1</v>
      </c>
      <c r="CI3442" t="s">
        <v>4580</v>
      </c>
      <c r="CN3442" t="s">
        <v>4530</v>
      </c>
      <c r="CP3442" t="s">
        <v>6087</v>
      </c>
      <c r="CU3442">
        <v>23</v>
      </c>
    </row>
    <row r="3443" spans="1:99" x14ac:dyDescent="0.2">
      <c r="A3443" s="21" t="s">
        <v>36709</v>
      </c>
      <c r="B3443" t="s">
        <v>36710</v>
      </c>
      <c r="C3443" s="16">
        <v>42005</v>
      </c>
      <c r="D3443" t="s">
        <v>4501</v>
      </c>
      <c r="F3443" t="s">
        <v>53</v>
      </c>
      <c r="H3443" t="s">
        <v>4503</v>
      </c>
      <c r="J3443" t="s">
        <v>36711</v>
      </c>
      <c r="K3443" t="s">
        <v>36712</v>
      </c>
      <c r="L3443" t="s">
        <v>36713</v>
      </c>
      <c r="M3443">
        <v>220.18700000000001</v>
      </c>
      <c r="N3443" t="s">
        <v>4484</v>
      </c>
      <c r="S3443" t="s">
        <v>4485</v>
      </c>
      <c r="T3443" t="s">
        <v>36714</v>
      </c>
      <c r="U3443" t="s">
        <v>36715</v>
      </c>
      <c r="V3443" t="s">
        <v>36716</v>
      </c>
      <c r="W3443" t="s">
        <v>36717</v>
      </c>
      <c r="X3443" t="s">
        <v>36718</v>
      </c>
      <c r="Y3443">
        <f>49-30-120-86-140</f>
        <v>-327</v>
      </c>
      <c r="AM3443">
        <v>2</v>
      </c>
      <c r="AN3443" t="s">
        <v>36719</v>
      </c>
      <c r="AO3443" s="17">
        <v>18568</v>
      </c>
      <c r="CF3443">
        <v>2</v>
      </c>
      <c r="CG3443">
        <v>0</v>
      </c>
      <c r="CH3443" t="s">
        <v>36720</v>
      </c>
    </row>
    <row r="3444" spans="1:99" x14ac:dyDescent="0.2">
      <c r="A3444" s="21" t="s">
        <v>36721</v>
      </c>
      <c r="B3444" t="s">
        <v>36722</v>
      </c>
      <c r="C3444" s="16">
        <v>42887</v>
      </c>
      <c r="D3444" t="s">
        <v>4546</v>
      </c>
      <c r="G3444" t="s">
        <v>36723</v>
      </c>
      <c r="H3444" t="s">
        <v>4503</v>
      </c>
      <c r="J3444" t="s">
        <v>36724</v>
      </c>
      <c r="K3444" t="s">
        <v>7032</v>
      </c>
      <c r="L3444" t="s">
        <v>36725</v>
      </c>
      <c r="M3444">
        <v>220.46199999999999</v>
      </c>
      <c r="N3444" t="s">
        <v>4484</v>
      </c>
      <c r="S3444" t="s">
        <v>4485</v>
      </c>
      <c r="T3444" t="s">
        <v>36726</v>
      </c>
      <c r="U3444" t="s">
        <v>36727</v>
      </c>
      <c r="V3444" t="s">
        <v>36728</v>
      </c>
      <c r="W3444" t="s">
        <v>36729</v>
      </c>
      <c r="X3444" t="s">
        <v>36730</v>
      </c>
      <c r="AM3444">
        <v>3</v>
      </c>
      <c r="AN3444" t="s">
        <v>36731</v>
      </c>
      <c r="AO3444" s="17">
        <v>18568</v>
      </c>
      <c r="CN3444" t="s">
        <v>4530</v>
      </c>
      <c r="CP3444" t="s">
        <v>36732</v>
      </c>
    </row>
    <row r="3445" spans="1:99" x14ac:dyDescent="0.2">
      <c r="A3445" s="21" t="s">
        <v>36733</v>
      </c>
      <c r="B3445" t="s">
        <v>36734</v>
      </c>
      <c r="C3445" s="16">
        <v>40544</v>
      </c>
      <c r="D3445" t="s">
        <v>4501</v>
      </c>
      <c r="E3445" t="s">
        <v>4881</v>
      </c>
      <c r="G3445" t="s">
        <v>36735</v>
      </c>
      <c r="H3445" t="s">
        <v>4503</v>
      </c>
      <c r="J3445" t="s">
        <v>1976</v>
      </c>
      <c r="K3445" t="s">
        <v>4506</v>
      </c>
      <c r="L3445" t="s">
        <v>36736</v>
      </c>
      <c r="M3445">
        <v>221.38800000000001</v>
      </c>
      <c r="N3445" t="s">
        <v>4484</v>
      </c>
      <c r="O3445" s="16">
        <v>43262</v>
      </c>
      <c r="P3445" t="s">
        <v>4476</v>
      </c>
      <c r="S3445" t="s">
        <v>4485</v>
      </c>
      <c r="T3445" t="s">
        <v>36737</v>
      </c>
      <c r="X3445" t="s">
        <v>36738</v>
      </c>
      <c r="Y3445" t="s">
        <v>36739</v>
      </c>
      <c r="AO3445" s="17">
        <v>18568</v>
      </c>
      <c r="AQ3445" t="s">
        <v>203</v>
      </c>
      <c r="BH3445" t="s">
        <v>36740</v>
      </c>
      <c r="BI3445" t="s">
        <v>36741</v>
      </c>
      <c r="BJ3445" s="16">
        <v>43262</v>
      </c>
      <c r="BK3445" t="s">
        <v>4476</v>
      </c>
      <c r="BL3445">
        <v>20000000</v>
      </c>
      <c r="BM3445" t="s">
        <v>39</v>
      </c>
      <c r="BN3445">
        <v>20000000</v>
      </c>
      <c r="BO3445" t="s">
        <v>5195</v>
      </c>
      <c r="CC3445" t="s">
        <v>5151</v>
      </c>
      <c r="CD3445">
        <v>1</v>
      </c>
      <c r="CP3445" t="s">
        <v>4739</v>
      </c>
      <c r="CR3445" t="s">
        <v>36742</v>
      </c>
      <c r="CS3445" t="s">
        <v>36743</v>
      </c>
      <c r="CU3445">
        <v>18</v>
      </c>
    </row>
    <row r="3446" spans="1:99" x14ac:dyDescent="0.2">
      <c r="A3446" s="21" t="s">
        <v>36744</v>
      </c>
      <c r="B3446" t="s">
        <v>36745</v>
      </c>
      <c r="C3446" s="16">
        <v>42826</v>
      </c>
      <c r="D3446" t="s">
        <v>4476</v>
      </c>
      <c r="G3446" t="s">
        <v>36746</v>
      </c>
      <c r="H3446" t="s">
        <v>4503</v>
      </c>
      <c r="J3446" t="s">
        <v>36747</v>
      </c>
      <c r="K3446" t="s">
        <v>4482</v>
      </c>
      <c r="L3446" t="s">
        <v>36746</v>
      </c>
      <c r="M3446">
        <v>221.66</v>
      </c>
      <c r="N3446" t="s">
        <v>4484</v>
      </c>
      <c r="S3446" t="s">
        <v>4485</v>
      </c>
      <c r="T3446" t="s">
        <v>36748</v>
      </c>
      <c r="U3446" t="s">
        <v>36749</v>
      </c>
      <c r="V3446" t="s">
        <v>36750</v>
      </c>
      <c r="W3446" t="s">
        <v>36751</v>
      </c>
      <c r="X3446" t="s">
        <v>36752</v>
      </c>
      <c r="Y3446">
        <v>33173435454</v>
      </c>
      <c r="Z3446">
        <v>5</v>
      </c>
      <c r="AM3446">
        <v>2</v>
      </c>
      <c r="AN3446" t="s">
        <v>36753</v>
      </c>
      <c r="AO3446" s="17">
        <v>18568</v>
      </c>
      <c r="CN3446" t="s">
        <v>4530</v>
      </c>
      <c r="CP3446" t="s">
        <v>31872</v>
      </c>
    </row>
    <row r="3447" spans="1:99" x14ac:dyDescent="0.2">
      <c r="A3447" s="21" t="s">
        <v>36754</v>
      </c>
      <c r="B3447" t="s">
        <v>36755</v>
      </c>
      <c r="C3447" s="16">
        <v>43621</v>
      </c>
      <c r="D3447" t="s">
        <v>4476</v>
      </c>
      <c r="G3447" t="s">
        <v>36756</v>
      </c>
      <c r="H3447" t="s">
        <v>4503</v>
      </c>
      <c r="J3447" t="s">
        <v>57</v>
      </c>
      <c r="K3447" t="s">
        <v>7907</v>
      </c>
      <c r="L3447" t="s">
        <v>57</v>
      </c>
      <c r="M3447">
        <v>221.79</v>
      </c>
      <c r="N3447" t="s">
        <v>4484</v>
      </c>
      <c r="S3447" t="s">
        <v>4485</v>
      </c>
      <c r="T3447" t="s">
        <v>36757</v>
      </c>
      <c r="X3447" t="s">
        <v>36758</v>
      </c>
      <c r="AM3447">
        <v>1</v>
      </c>
      <c r="AN3447" t="s">
        <v>36759</v>
      </c>
      <c r="AO3447" s="17">
        <v>18568</v>
      </c>
      <c r="CP3447" t="s">
        <v>4555</v>
      </c>
    </row>
    <row r="3448" spans="1:99" x14ac:dyDescent="0.2">
      <c r="A3448" s="21" t="s">
        <v>36760</v>
      </c>
      <c r="B3448" t="s">
        <v>36761</v>
      </c>
      <c r="C3448" s="16">
        <v>36526</v>
      </c>
      <c r="D3448" t="s">
        <v>4476</v>
      </c>
      <c r="H3448" t="s">
        <v>4503</v>
      </c>
      <c r="J3448" t="s">
        <v>36762</v>
      </c>
      <c r="K3448" t="s">
        <v>6538</v>
      </c>
      <c r="L3448" t="s">
        <v>36763</v>
      </c>
      <c r="M3448">
        <v>222.01599999999999</v>
      </c>
      <c r="N3448" t="s">
        <v>4484</v>
      </c>
      <c r="S3448" t="s">
        <v>4485</v>
      </c>
      <c r="T3448" t="s">
        <v>36764</v>
      </c>
      <c r="U3448" t="s">
        <v>36765</v>
      </c>
      <c r="V3448" t="s">
        <v>36766</v>
      </c>
      <c r="W3448" t="s">
        <v>36767</v>
      </c>
      <c r="X3448" t="s">
        <v>36768</v>
      </c>
      <c r="Y3448" t="s">
        <v>36769</v>
      </c>
      <c r="AO3448" s="17">
        <v>18568</v>
      </c>
      <c r="CC3448" t="s">
        <v>4607</v>
      </c>
      <c r="CD3448">
        <v>1</v>
      </c>
      <c r="CF3448">
        <v>0</v>
      </c>
      <c r="CG3448">
        <v>1</v>
      </c>
      <c r="CI3448" t="s">
        <v>4498</v>
      </c>
    </row>
    <row r="3449" spans="1:99" x14ac:dyDescent="0.2">
      <c r="A3449" s="21" t="s">
        <v>36770</v>
      </c>
      <c r="B3449" t="s">
        <v>36771</v>
      </c>
      <c r="C3449" s="16">
        <v>43862</v>
      </c>
      <c r="D3449" t="s">
        <v>4476</v>
      </c>
      <c r="G3449" t="s">
        <v>36772</v>
      </c>
      <c r="H3449" t="s">
        <v>4503</v>
      </c>
      <c r="J3449" t="s">
        <v>36773</v>
      </c>
      <c r="K3449" t="s">
        <v>4506</v>
      </c>
      <c r="L3449" t="s">
        <v>36774</v>
      </c>
      <c r="M3449">
        <v>222.208</v>
      </c>
      <c r="N3449" t="s">
        <v>4484</v>
      </c>
      <c r="S3449" t="s">
        <v>4485</v>
      </c>
      <c r="T3449" t="s">
        <v>36775</v>
      </c>
      <c r="U3449" t="s">
        <v>36776</v>
      </c>
      <c r="V3449" t="s">
        <v>36777</v>
      </c>
      <c r="W3449" t="s">
        <v>36778</v>
      </c>
      <c r="X3449" t="s">
        <v>36779</v>
      </c>
      <c r="Y3449" t="s">
        <v>36780</v>
      </c>
      <c r="AM3449">
        <v>1</v>
      </c>
      <c r="AN3449" t="s">
        <v>36781</v>
      </c>
      <c r="AO3449" s="17">
        <v>18568</v>
      </c>
      <c r="CP3449" t="s">
        <v>5816</v>
      </c>
    </row>
    <row r="3450" spans="1:99" x14ac:dyDescent="0.2">
      <c r="A3450" s="21" t="s">
        <v>36782</v>
      </c>
      <c r="B3450" t="s">
        <v>36783</v>
      </c>
      <c r="C3450" s="16">
        <v>42370</v>
      </c>
      <c r="D3450" t="s">
        <v>4476</v>
      </c>
      <c r="F3450" t="s">
        <v>77</v>
      </c>
      <c r="H3450" t="s">
        <v>4503</v>
      </c>
      <c r="J3450" t="s">
        <v>2215</v>
      </c>
      <c r="K3450" t="s">
        <v>5743</v>
      </c>
      <c r="L3450" t="s">
        <v>36784</v>
      </c>
      <c r="M3450">
        <v>222.67500000000001</v>
      </c>
      <c r="N3450" t="s">
        <v>4484</v>
      </c>
      <c r="S3450" t="s">
        <v>4485</v>
      </c>
      <c r="T3450" t="s">
        <v>36785</v>
      </c>
      <c r="U3450" t="s">
        <v>36786</v>
      </c>
      <c r="V3450" t="s">
        <v>36787</v>
      </c>
      <c r="W3450" t="s">
        <v>36788</v>
      </c>
      <c r="X3450" t="s">
        <v>36789</v>
      </c>
      <c r="AM3450">
        <v>4</v>
      </c>
      <c r="AN3450" t="s">
        <v>36790</v>
      </c>
      <c r="AO3450" s="17">
        <v>18568</v>
      </c>
      <c r="CC3450" t="s">
        <v>6133</v>
      </c>
      <c r="CD3450">
        <v>5</v>
      </c>
      <c r="CN3450" t="s">
        <v>4530</v>
      </c>
      <c r="CP3450" t="s">
        <v>4739</v>
      </c>
      <c r="CU3450">
        <v>21</v>
      </c>
    </row>
    <row r="3451" spans="1:99" x14ac:dyDescent="0.2">
      <c r="A3451" s="21" t="s">
        <v>11107</v>
      </c>
      <c r="B3451" t="s">
        <v>36791</v>
      </c>
      <c r="C3451" s="16">
        <v>43800</v>
      </c>
      <c r="D3451" t="s">
        <v>4546</v>
      </c>
      <c r="G3451" t="s">
        <v>36792</v>
      </c>
      <c r="H3451" t="s">
        <v>4503</v>
      </c>
      <c r="J3451" t="s">
        <v>36793</v>
      </c>
      <c r="K3451" t="s">
        <v>5586</v>
      </c>
      <c r="L3451" t="s">
        <v>36794</v>
      </c>
      <c r="M3451">
        <v>223.327</v>
      </c>
      <c r="N3451" t="s">
        <v>4484</v>
      </c>
      <c r="S3451" t="s">
        <v>4485</v>
      </c>
      <c r="T3451" t="s">
        <v>36795</v>
      </c>
      <c r="U3451" t="s">
        <v>36796</v>
      </c>
      <c r="V3451" t="s">
        <v>36797</v>
      </c>
      <c r="W3451" t="s">
        <v>36798</v>
      </c>
      <c r="X3451" t="s">
        <v>36799</v>
      </c>
      <c r="AM3451">
        <v>3</v>
      </c>
      <c r="AN3451" t="s">
        <v>36800</v>
      </c>
      <c r="AO3451" s="17">
        <v>18568</v>
      </c>
      <c r="CN3451" t="s">
        <v>4530</v>
      </c>
      <c r="CP3451" t="s">
        <v>36801</v>
      </c>
    </row>
    <row r="3452" spans="1:99" x14ac:dyDescent="0.2">
      <c r="A3452" s="21" t="s">
        <v>36802</v>
      </c>
      <c r="B3452" t="s">
        <v>36803</v>
      </c>
      <c r="C3452" s="16">
        <v>43398</v>
      </c>
      <c r="D3452" t="s">
        <v>4476</v>
      </c>
      <c r="G3452" t="s">
        <v>36804</v>
      </c>
      <c r="H3452" t="s">
        <v>4503</v>
      </c>
      <c r="J3452" t="s">
        <v>36805</v>
      </c>
      <c r="K3452" t="s">
        <v>5066</v>
      </c>
      <c r="L3452" t="s">
        <v>36806</v>
      </c>
      <c r="M3452">
        <v>223.429</v>
      </c>
      <c r="N3452" t="s">
        <v>4484</v>
      </c>
      <c r="S3452" t="s">
        <v>4485</v>
      </c>
      <c r="T3452" t="s">
        <v>36807</v>
      </c>
      <c r="U3452" t="s">
        <v>36808</v>
      </c>
      <c r="V3452" t="s">
        <v>36809</v>
      </c>
      <c r="W3452" t="s">
        <v>36810</v>
      </c>
      <c r="X3452" t="s">
        <v>36811</v>
      </c>
      <c r="Z3452">
        <v>7</v>
      </c>
      <c r="AM3452">
        <v>1</v>
      </c>
      <c r="AN3452" t="s">
        <v>36812</v>
      </c>
      <c r="AO3452" s="17">
        <v>18568</v>
      </c>
      <c r="CC3452" t="s">
        <v>4791</v>
      </c>
      <c r="CD3452">
        <v>6</v>
      </c>
      <c r="CN3452" t="s">
        <v>4530</v>
      </c>
      <c r="CP3452" t="s">
        <v>5738</v>
      </c>
    </row>
    <row r="3453" spans="1:99" x14ac:dyDescent="0.2">
      <c r="A3453" s="21" t="s">
        <v>36813</v>
      </c>
      <c r="B3453" t="s">
        <v>36814</v>
      </c>
      <c r="C3453" s="16">
        <v>42402</v>
      </c>
      <c r="D3453" t="s">
        <v>4476</v>
      </c>
      <c r="F3453" t="s">
        <v>45</v>
      </c>
      <c r="G3453" t="s">
        <v>36815</v>
      </c>
      <c r="H3453" t="s">
        <v>4503</v>
      </c>
      <c r="J3453" t="s">
        <v>896</v>
      </c>
      <c r="K3453" t="s">
        <v>4696</v>
      </c>
      <c r="L3453" t="s">
        <v>36816</v>
      </c>
      <c r="M3453">
        <v>223.583</v>
      </c>
      <c r="N3453" t="s">
        <v>4484</v>
      </c>
      <c r="S3453" t="s">
        <v>4485</v>
      </c>
      <c r="T3453" t="s">
        <v>36817</v>
      </c>
      <c r="X3453" t="s">
        <v>36818</v>
      </c>
      <c r="Z3453">
        <v>1</v>
      </c>
      <c r="AM3453">
        <v>1</v>
      </c>
      <c r="AN3453" t="s">
        <v>36819</v>
      </c>
      <c r="AO3453" s="17">
        <v>18568</v>
      </c>
      <c r="CJ3453">
        <v>25891111</v>
      </c>
      <c r="CK3453" t="s">
        <v>39</v>
      </c>
      <c r="CL3453">
        <v>25891111</v>
      </c>
      <c r="CN3453" t="s">
        <v>4530</v>
      </c>
      <c r="CP3453" t="s">
        <v>4555</v>
      </c>
      <c r="CU3453">
        <v>13</v>
      </c>
    </row>
    <row r="3454" spans="1:99" x14ac:dyDescent="0.2">
      <c r="A3454" s="21" t="s">
        <v>36820</v>
      </c>
      <c r="B3454" t="s">
        <v>36821</v>
      </c>
      <c r="C3454" s="16">
        <v>42542</v>
      </c>
      <c r="D3454" t="s">
        <v>4476</v>
      </c>
      <c r="G3454" t="s">
        <v>36822</v>
      </c>
      <c r="H3454" t="s">
        <v>4503</v>
      </c>
      <c r="J3454" t="s">
        <v>36823</v>
      </c>
      <c r="K3454" t="s">
        <v>8031</v>
      </c>
      <c r="L3454" t="s">
        <v>36824</v>
      </c>
      <c r="M3454">
        <v>223.70400000000001</v>
      </c>
      <c r="N3454" t="s">
        <v>4484</v>
      </c>
      <c r="S3454" t="s">
        <v>4485</v>
      </c>
      <c r="T3454" t="s">
        <v>36825</v>
      </c>
      <c r="V3454" t="s">
        <v>36826</v>
      </c>
      <c r="AO3454" s="17">
        <v>18568</v>
      </c>
      <c r="CN3454" t="s">
        <v>4530</v>
      </c>
      <c r="CP3454" t="s">
        <v>6666</v>
      </c>
    </row>
    <row r="3455" spans="1:99" x14ac:dyDescent="0.2">
      <c r="A3455" s="21" t="s">
        <v>36827</v>
      </c>
      <c r="B3455" t="s">
        <v>36828</v>
      </c>
      <c r="C3455" s="16">
        <v>42430</v>
      </c>
      <c r="D3455" t="s">
        <v>4546</v>
      </c>
      <c r="G3455" t="s">
        <v>36829</v>
      </c>
      <c r="H3455" t="s">
        <v>4503</v>
      </c>
      <c r="J3455" t="s">
        <v>36830</v>
      </c>
      <c r="K3455" t="s">
        <v>5500</v>
      </c>
      <c r="L3455" t="s">
        <v>36831</v>
      </c>
      <c r="M3455">
        <v>225.31899999999999</v>
      </c>
      <c r="N3455" t="s">
        <v>4484</v>
      </c>
      <c r="S3455" t="s">
        <v>4485</v>
      </c>
      <c r="T3455" t="s">
        <v>36832</v>
      </c>
      <c r="U3455" t="s">
        <v>36833</v>
      </c>
      <c r="V3455" t="s">
        <v>36834</v>
      </c>
      <c r="W3455" t="s">
        <v>36835</v>
      </c>
      <c r="X3455" t="s">
        <v>36836</v>
      </c>
      <c r="AM3455">
        <v>1</v>
      </c>
      <c r="AN3455" t="s">
        <v>36837</v>
      </c>
      <c r="AO3455" s="17">
        <v>18568</v>
      </c>
      <c r="CN3455" t="s">
        <v>4530</v>
      </c>
      <c r="CP3455" t="s">
        <v>36838</v>
      </c>
    </row>
    <row r="3456" spans="1:99" x14ac:dyDescent="0.2">
      <c r="A3456" s="21" t="s">
        <v>36839</v>
      </c>
      <c r="B3456" t="s">
        <v>36840</v>
      </c>
      <c r="C3456" s="16">
        <v>43497</v>
      </c>
      <c r="D3456" t="s">
        <v>4476</v>
      </c>
      <c r="G3456" t="s">
        <v>36841</v>
      </c>
      <c r="H3456" t="s">
        <v>4503</v>
      </c>
      <c r="J3456" t="s">
        <v>12203</v>
      </c>
      <c r="K3456" t="s">
        <v>4808</v>
      </c>
      <c r="L3456" t="s">
        <v>36842</v>
      </c>
      <c r="M3456">
        <v>225.40899999999999</v>
      </c>
      <c r="N3456" t="s">
        <v>4484</v>
      </c>
      <c r="S3456" t="s">
        <v>4485</v>
      </c>
      <c r="T3456" t="s">
        <v>36843</v>
      </c>
      <c r="U3456" t="s">
        <v>36844</v>
      </c>
      <c r="V3456" t="s">
        <v>36845</v>
      </c>
      <c r="W3456" t="s">
        <v>36846</v>
      </c>
      <c r="X3456" t="s">
        <v>36847</v>
      </c>
      <c r="Z3456">
        <v>2</v>
      </c>
      <c r="AM3456">
        <v>1</v>
      </c>
      <c r="AN3456" t="s">
        <v>36848</v>
      </c>
      <c r="AO3456" s="17">
        <v>18568</v>
      </c>
      <c r="CP3456" t="s">
        <v>4728</v>
      </c>
    </row>
    <row r="3457" spans="1:99" x14ac:dyDescent="0.2">
      <c r="A3457" s="21" t="s">
        <v>36849</v>
      </c>
      <c r="B3457" t="s">
        <v>36850</v>
      </c>
      <c r="C3457" s="16">
        <v>43101</v>
      </c>
      <c r="D3457" t="s">
        <v>4501</v>
      </c>
      <c r="G3457" t="s">
        <v>36851</v>
      </c>
      <c r="H3457" t="s">
        <v>4503</v>
      </c>
      <c r="J3457" t="s">
        <v>36852</v>
      </c>
      <c r="K3457" t="s">
        <v>8087</v>
      </c>
      <c r="L3457" t="s">
        <v>36853</v>
      </c>
      <c r="M3457">
        <v>226.535</v>
      </c>
      <c r="N3457" t="s">
        <v>4484</v>
      </c>
      <c r="S3457" t="s">
        <v>4485</v>
      </c>
      <c r="T3457" t="s">
        <v>36854</v>
      </c>
      <c r="U3457" t="s">
        <v>36855</v>
      </c>
      <c r="V3457" t="s">
        <v>36856</v>
      </c>
      <c r="W3457" t="s">
        <v>36857</v>
      </c>
      <c r="X3457" t="s">
        <v>36858</v>
      </c>
      <c r="Z3457">
        <v>1</v>
      </c>
      <c r="AM3457">
        <v>2</v>
      </c>
      <c r="AN3457" t="s">
        <v>36859</v>
      </c>
      <c r="AO3457" s="17">
        <v>18568</v>
      </c>
      <c r="CC3457" t="s">
        <v>11615</v>
      </c>
      <c r="CD3457">
        <v>3</v>
      </c>
      <c r="CN3457" t="s">
        <v>4530</v>
      </c>
      <c r="CP3457" t="s">
        <v>4969</v>
      </c>
    </row>
    <row r="3458" spans="1:99" x14ac:dyDescent="0.2">
      <c r="A3458" s="21" t="s">
        <v>36860</v>
      </c>
      <c r="B3458" t="s">
        <v>36861</v>
      </c>
      <c r="C3458" s="16">
        <v>39083</v>
      </c>
      <c r="D3458" t="s">
        <v>4501</v>
      </c>
      <c r="F3458" t="s">
        <v>53</v>
      </c>
      <c r="G3458" t="s">
        <v>36862</v>
      </c>
      <c r="H3458" t="s">
        <v>4503</v>
      </c>
      <c r="J3458" t="s">
        <v>73</v>
      </c>
      <c r="K3458" t="s">
        <v>12852</v>
      </c>
      <c r="L3458" t="s">
        <v>36862</v>
      </c>
      <c r="M3458">
        <v>227.405</v>
      </c>
      <c r="N3458" t="s">
        <v>4484</v>
      </c>
      <c r="S3458" t="s">
        <v>4485</v>
      </c>
      <c r="T3458" t="s">
        <v>36863</v>
      </c>
      <c r="U3458" t="s">
        <v>36864</v>
      </c>
      <c r="V3458" t="s">
        <v>36865</v>
      </c>
      <c r="Y3458" t="s">
        <v>36866</v>
      </c>
      <c r="AM3458">
        <v>1</v>
      </c>
      <c r="AN3458" t="s">
        <v>36867</v>
      </c>
      <c r="AO3458" s="17">
        <v>18568</v>
      </c>
      <c r="CP3458" t="s">
        <v>4555</v>
      </c>
    </row>
    <row r="3459" spans="1:99" x14ac:dyDescent="0.2">
      <c r="A3459" s="21" t="s">
        <v>36868</v>
      </c>
      <c r="B3459" t="s">
        <v>36869</v>
      </c>
      <c r="C3459" s="16">
        <v>42005</v>
      </c>
      <c r="D3459" t="s">
        <v>4501</v>
      </c>
      <c r="F3459" t="s">
        <v>53</v>
      </c>
      <c r="H3459" t="s">
        <v>4503</v>
      </c>
      <c r="J3459" t="s">
        <v>36870</v>
      </c>
      <c r="K3459" t="s">
        <v>4506</v>
      </c>
      <c r="L3459" t="s">
        <v>36871</v>
      </c>
      <c r="M3459">
        <v>228.06</v>
      </c>
      <c r="N3459" t="s">
        <v>4484</v>
      </c>
      <c r="S3459" t="s">
        <v>4485</v>
      </c>
      <c r="T3459" t="s">
        <v>36872</v>
      </c>
      <c r="U3459" t="s">
        <v>36873</v>
      </c>
      <c r="V3459" t="s">
        <v>36874</v>
      </c>
      <c r="W3459" t="s">
        <v>36875</v>
      </c>
      <c r="Y3459">
        <v>447862227040</v>
      </c>
      <c r="Z3459">
        <v>1</v>
      </c>
      <c r="AO3459" s="17">
        <v>18568</v>
      </c>
      <c r="CD3459">
        <v>2</v>
      </c>
      <c r="CP3459" t="s">
        <v>13541</v>
      </c>
      <c r="CU3459">
        <v>46</v>
      </c>
    </row>
    <row r="3460" spans="1:99" x14ac:dyDescent="0.2">
      <c r="A3460" s="21" t="s">
        <v>36876</v>
      </c>
      <c r="B3460" t="s">
        <v>36877</v>
      </c>
      <c r="C3460" s="16">
        <v>40664</v>
      </c>
      <c r="D3460" t="s">
        <v>4546</v>
      </c>
      <c r="F3460" t="s">
        <v>77</v>
      </c>
      <c r="G3460" t="s">
        <v>36878</v>
      </c>
      <c r="H3460" t="s">
        <v>4503</v>
      </c>
      <c r="J3460" t="s">
        <v>36879</v>
      </c>
      <c r="K3460" t="s">
        <v>4482</v>
      </c>
      <c r="L3460" t="s">
        <v>36880</v>
      </c>
      <c r="M3460">
        <v>228.477</v>
      </c>
      <c r="N3460" t="s">
        <v>4484</v>
      </c>
      <c r="S3460" t="s">
        <v>4485</v>
      </c>
      <c r="T3460" t="s">
        <v>36881</v>
      </c>
      <c r="U3460" t="s">
        <v>36882</v>
      </c>
      <c r="W3460" t="s">
        <v>36883</v>
      </c>
      <c r="X3460" t="s">
        <v>36884</v>
      </c>
      <c r="Y3460" t="s">
        <v>36885</v>
      </c>
      <c r="Z3460">
        <v>5</v>
      </c>
      <c r="AM3460">
        <v>2</v>
      </c>
      <c r="AN3460" t="s">
        <v>36886</v>
      </c>
      <c r="AO3460" s="17">
        <v>18568</v>
      </c>
      <c r="CC3460" t="s">
        <v>10384</v>
      </c>
      <c r="CD3460">
        <v>5</v>
      </c>
      <c r="CF3460">
        <v>9</v>
      </c>
      <c r="CG3460">
        <v>2</v>
      </c>
      <c r="CH3460" t="s">
        <v>4629</v>
      </c>
    </row>
    <row r="3461" spans="1:99" x14ac:dyDescent="0.2">
      <c r="A3461" s="21" t="s">
        <v>36887</v>
      </c>
      <c r="B3461" t="s">
        <v>36888</v>
      </c>
      <c r="C3461" s="16">
        <v>42736</v>
      </c>
      <c r="D3461" t="s">
        <v>4501</v>
      </c>
      <c r="H3461" t="s">
        <v>4503</v>
      </c>
      <c r="J3461" t="s">
        <v>36889</v>
      </c>
      <c r="K3461" t="s">
        <v>4482</v>
      </c>
      <c r="L3461" t="s">
        <v>36890</v>
      </c>
      <c r="M3461">
        <v>229.07499999999999</v>
      </c>
      <c r="N3461" t="s">
        <v>4484</v>
      </c>
      <c r="S3461" t="s">
        <v>4485</v>
      </c>
      <c r="T3461" t="s">
        <v>36891</v>
      </c>
      <c r="U3461" t="s">
        <v>36892</v>
      </c>
      <c r="V3461" t="s">
        <v>36893</v>
      </c>
      <c r="W3461" t="s">
        <v>36894</v>
      </c>
      <c r="X3461" t="s">
        <v>36895</v>
      </c>
      <c r="AM3461">
        <v>2</v>
      </c>
      <c r="AN3461" t="s">
        <v>36896</v>
      </c>
      <c r="AO3461" s="17">
        <v>18568</v>
      </c>
      <c r="CN3461" t="s">
        <v>4530</v>
      </c>
      <c r="CP3461" t="s">
        <v>9400</v>
      </c>
    </row>
    <row r="3462" spans="1:99" x14ac:dyDescent="0.2">
      <c r="A3462" s="21" t="s">
        <v>36897</v>
      </c>
      <c r="B3462" t="s">
        <v>36898</v>
      </c>
      <c r="C3462" s="16">
        <v>42370</v>
      </c>
      <c r="D3462" t="s">
        <v>4546</v>
      </c>
      <c r="G3462" t="s">
        <v>36899</v>
      </c>
      <c r="H3462" t="s">
        <v>4503</v>
      </c>
      <c r="J3462" t="s">
        <v>36900</v>
      </c>
      <c r="K3462" t="s">
        <v>6139</v>
      </c>
      <c r="L3462" t="s">
        <v>36901</v>
      </c>
      <c r="M3462">
        <v>229.33199999999999</v>
      </c>
      <c r="N3462" t="s">
        <v>4484</v>
      </c>
      <c r="S3462" t="s">
        <v>4485</v>
      </c>
      <c r="T3462" t="s">
        <v>36902</v>
      </c>
      <c r="U3462" t="s">
        <v>36903</v>
      </c>
      <c r="V3462" t="s">
        <v>36904</v>
      </c>
      <c r="W3462" t="s">
        <v>36905</v>
      </c>
      <c r="X3462" t="s">
        <v>36906</v>
      </c>
      <c r="AM3462">
        <v>1</v>
      </c>
      <c r="AN3462" t="s">
        <v>36907</v>
      </c>
      <c r="AO3462" s="17">
        <v>18568</v>
      </c>
      <c r="CN3462" t="s">
        <v>4530</v>
      </c>
      <c r="CP3462" t="s">
        <v>4901</v>
      </c>
    </row>
    <row r="3463" spans="1:99" x14ac:dyDescent="0.2">
      <c r="A3463" s="21" t="s">
        <v>36908</v>
      </c>
      <c r="B3463" t="s">
        <v>36909</v>
      </c>
      <c r="C3463" s="16">
        <v>42005</v>
      </c>
      <c r="D3463" t="s">
        <v>4501</v>
      </c>
      <c r="F3463" t="s">
        <v>53</v>
      </c>
      <c r="G3463" t="s">
        <v>36910</v>
      </c>
      <c r="H3463" t="s">
        <v>4503</v>
      </c>
      <c r="J3463" t="s">
        <v>174</v>
      </c>
      <c r="K3463" t="s">
        <v>7400</v>
      </c>
      <c r="L3463" t="s">
        <v>36911</v>
      </c>
      <c r="M3463">
        <v>230.17099999999999</v>
      </c>
      <c r="N3463" t="s">
        <v>4484</v>
      </c>
      <c r="S3463" t="s">
        <v>4485</v>
      </c>
      <c r="T3463" t="s">
        <v>36912</v>
      </c>
      <c r="U3463" t="s">
        <v>36913</v>
      </c>
      <c r="V3463" t="s">
        <v>36914</v>
      </c>
      <c r="W3463" t="s">
        <v>36915</v>
      </c>
      <c r="X3463" t="s">
        <v>36916</v>
      </c>
      <c r="Y3463" t="s">
        <v>36917</v>
      </c>
      <c r="AO3463" s="17">
        <v>18568</v>
      </c>
      <c r="CC3463" t="s">
        <v>4791</v>
      </c>
      <c r="CD3463">
        <v>4</v>
      </c>
      <c r="CP3463" t="s">
        <v>4716</v>
      </c>
      <c r="CU3463">
        <v>19</v>
      </c>
    </row>
    <row r="3464" spans="1:99" x14ac:dyDescent="0.2">
      <c r="A3464" s="21" t="s">
        <v>36918</v>
      </c>
      <c r="B3464" t="s">
        <v>36919</v>
      </c>
      <c r="C3464" s="16">
        <v>43466</v>
      </c>
      <c r="D3464" t="s">
        <v>4501</v>
      </c>
      <c r="G3464" t="s">
        <v>36920</v>
      </c>
      <c r="H3464" t="s">
        <v>4503</v>
      </c>
      <c r="J3464" t="s">
        <v>36921</v>
      </c>
      <c r="K3464" t="s">
        <v>19223</v>
      </c>
      <c r="L3464" t="s">
        <v>36922</v>
      </c>
      <c r="M3464">
        <v>230.464</v>
      </c>
      <c r="N3464" t="s">
        <v>4484</v>
      </c>
      <c r="S3464" t="s">
        <v>4485</v>
      </c>
      <c r="T3464" t="s">
        <v>36923</v>
      </c>
      <c r="U3464" t="s">
        <v>36924</v>
      </c>
      <c r="V3464" t="s">
        <v>36925</v>
      </c>
      <c r="W3464" t="s">
        <v>36926</v>
      </c>
      <c r="Z3464">
        <v>3</v>
      </c>
      <c r="AM3464">
        <v>1</v>
      </c>
      <c r="AN3464" t="s">
        <v>36927</v>
      </c>
      <c r="AO3464" s="17">
        <v>18568</v>
      </c>
      <c r="CC3464" t="s">
        <v>4607</v>
      </c>
      <c r="CD3464">
        <v>1</v>
      </c>
      <c r="CN3464" t="s">
        <v>4530</v>
      </c>
      <c r="CP3464" t="s">
        <v>5529</v>
      </c>
    </row>
    <row r="3465" spans="1:99" x14ac:dyDescent="0.2">
      <c r="A3465" s="21" t="s">
        <v>36928</v>
      </c>
      <c r="B3465" t="s">
        <v>36929</v>
      </c>
      <c r="C3465" s="16">
        <v>42736</v>
      </c>
      <c r="D3465" t="s">
        <v>4501</v>
      </c>
      <c r="G3465" t="s">
        <v>36930</v>
      </c>
      <c r="H3465" t="s">
        <v>4503</v>
      </c>
      <c r="J3465" t="s">
        <v>3248</v>
      </c>
      <c r="K3465" t="s">
        <v>4506</v>
      </c>
      <c r="L3465" t="s">
        <v>36931</v>
      </c>
      <c r="M3465">
        <v>230.59399999999999</v>
      </c>
      <c r="N3465" t="s">
        <v>4484</v>
      </c>
      <c r="S3465" t="s">
        <v>4485</v>
      </c>
      <c r="T3465" t="s">
        <v>36932</v>
      </c>
      <c r="W3465" t="s">
        <v>36933</v>
      </c>
      <c r="X3465" t="s">
        <v>36934</v>
      </c>
      <c r="AM3465">
        <v>2</v>
      </c>
      <c r="AN3465" t="s">
        <v>36935</v>
      </c>
      <c r="AO3465" s="17">
        <v>18568</v>
      </c>
      <c r="CP3465" t="s">
        <v>4739</v>
      </c>
      <c r="CU3465">
        <v>16</v>
      </c>
    </row>
    <row r="3466" spans="1:99" x14ac:dyDescent="0.2">
      <c r="A3466" s="21" t="s">
        <v>36936</v>
      </c>
      <c r="B3466" t="s">
        <v>36937</v>
      </c>
      <c r="C3466" s="16">
        <v>42430</v>
      </c>
      <c r="D3466" t="s">
        <v>4546</v>
      </c>
      <c r="G3466" t="s">
        <v>36938</v>
      </c>
      <c r="H3466" t="s">
        <v>4503</v>
      </c>
      <c r="J3466" t="s">
        <v>36939</v>
      </c>
      <c r="K3466" t="s">
        <v>4854</v>
      </c>
      <c r="L3466" t="s">
        <v>36940</v>
      </c>
      <c r="M3466">
        <v>231.06100000000001</v>
      </c>
      <c r="N3466" t="s">
        <v>4484</v>
      </c>
      <c r="S3466" t="s">
        <v>4485</v>
      </c>
      <c r="T3466" t="s">
        <v>36941</v>
      </c>
      <c r="U3466" t="s">
        <v>36942</v>
      </c>
      <c r="W3466" t="s">
        <v>36943</v>
      </c>
      <c r="X3466" t="s">
        <v>36944</v>
      </c>
      <c r="Z3466">
        <v>5</v>
      </c>
      <c r="AO3466" s="17">
        <v>18568</v>
      </c>
      <c r="CF3466">
        <v>0</v>
      </c>
      <c r="CG3466">
        <v>1</v>
      </c>
      <c r="CI3466" t="s">
        <v>4594</v>
      </c>
    </row>
    <row r="3467" spans="1:99" x14ac:dyDescent="0.2">
      <c r="A3467" s="21" t="s">
        <v>36945</v>
      </c>
      <c r="B3467" t="s">
        <v>36946</v>
      </c>
      <c r="C3467" s="16">
        <v>43253</v>
      </c>
      <c r="D3467" t="s">
        <v>4476</v>
      </c>
      <c r="G3467" t="s">
        <v>36947</v>
      </c>
      <c r="H3467" t="s">
        <v>4503</v>
      </c>
      <c r="J3467" t="s">
        <v>36948</v>
      </c>
      <c r="K3467" t="s">
        <v>36949</v>
      </c>
      <c r="L3467" t="s">
        <v>36950</v>
      </c>
      <c r="M3467">
        <v>231.154</v>
      </c>
      <c r="N3467" t="s">
        <v>4484</v>
      </c>
      <c r="S3467" t="s">
        <v>4485</v>
      </c>
      <c r="T3467" t="s">
        <v>36951</v>
      </c>
      <c r="U3467" t="s">
        <v>36952</v>
      </c>
      <c r="W3467" t="s">
        <v>36953</v>
      </c>
      <c r="X3467" t="s">
        <v>36954</v>
      </c>
      <c r="Y3467" t="s">
        <v>36955</v>
      </c>
      <c r="AM3467">
        <v>1</v>
      </c>
      <c r="AN3467" t="s">
        <v>36956</v>
      </c>
      <c r="AO3467" s="17">
        <v>18568</v>
      </c>
      <c r="CN3467" t="s">
        <v>4530</v>
      </c>
      <c r="CP3467" t="s">
        <v>4609</v>
      </c>
    </row>
    <row r="3468" spans="1:99" x14ac:dyDescent="0.2">
      <c r="A3468" s="21" t="s">
        <v>36957</v>
      </c>
      <c r="B3468" t="s">
        <v>36958</v>
      </c>
      <c r="C3468" s="16">
        <v>40961</v>
      </c>
      <c r="D3468" t="s">
        <v>4476</v>
      </c>
      <c r="F3468" t="s">
        <v>77</v>
      </c>
      <c r="H3468" t="s">
        <v>4503</v>
      </c>
      <c r="J3468" t="s">
        <v>2361</v>
      </c>
      <c r="K3468" t="s">
        <v>4587</v>
      </c>
      <c r="L3468" t="s">
        <v>36959</v>
      </c>
      <c r="M3468">
        <v>232.18899999999999</v>
      </c>
      <c r="N3468" t="s">
        <v>4484</v>
      </c>
      <c r="S3468" t="s">
        <v>4485</v>
      </c>
      <c r="T3468" t="s">
        <v>36960</v>
      </c>
      <c r="W3468" t="s">
        <v>36961</v>
      </c>
      <c r="X3468" t="s">
        <v>36962</v>
      </c>
      <c r="Y3468">
        <v>46107500590</v>
      </c>
      <c r="AO3468" s="17">
        <v>18568</v>
      </c>
      <c r="CC3468" t="s">
        <v>15701</v>
      </c>
      <c r="CD3468">
        <v>9</v>
      </c>
      <c r="CJ3468">
        <v>197245</v>
      </c>
      <c r="CK3468" t="s">
        <v>39</v>
      </c>
      <c r="CL3468">
        <v>197245</v>
      </c>
      <c r="CN3468" t="s">
        <v>5008</v>
      </c>
      <c r="CP3468" t="s">
        <v>4555</v>
      </c>
    </row>
    <row r="3469" spans="1:99" x14ac:dyDescent="0.2">
      <c r="A3469" s="21" t="s">
        <v>36963</v>
      </c>
      <c r="B3469" t="s">
        <v>36964</v>
      </c>
      <c r="C3469" s="16">
        <v>42005</v>
      </c>
      <c r="D3469" t="s">
        <v>4501</v>
      </c>
      <c r="F3469" t="s">
        <v>77</v>
      </c>
      <c r="G3469" t="s">
        <v>36965</v>
      </c>
      <c r="H3469" t="s">
        <v>4503</v>
      </c>
      <c r="J3469" t="s">
        <v>36966</v>
      </c>
      <c r="K3469" t="s">
        <v>4768</v>
      </c>
      <c r="L3469" t="s">
        <v>36967</v>
      </c>
      <c r="M3469">
        <v>233.328</v>
      </c>
      <c r="N3469" t="s">
        <v>4484</v>
      </c>
      <c r="S3469" t="s">
        <v>4485</v>
      </c>
      <c r="T3469" t="s">
        <v>36968</v>
      </c>
      <c r="W3469" t="s">
        <v>36969</v>
      </c>
      <c r="Y3469">
        <v>4906942895989</v>
      </c>
      <c r="AM3469">
        <v>1</v>
      </c>
      <c r="AN3469" t="s">
        <v>36970</v>
      </c>
      <c r="AO3469" s="17">
        <v>18568</v>
      </c>
      <c r="CN3469" t="s">
        <v>4530</v>
      </c>
      <c r="CP3469" t="s">
        <v>36971</v>
      </c>
    </row>
    <row r="3470" spans="1:99" x14ac:dyDescent="0.2">
      <c r="A3470" s="21" t="s">
        <v>36972</v>
      </c>
      <c r="B3470" t="s">
        <v>36973</v>
      </c>
      <c r="C3470" s="16">
        <v>43117</v>
      </c>
      <c r="D3470" t="s">
        <v>4476</v>
      </c>
      <c r="G3470" t="s">
        <v>36974</v>
      </c>
      <c r="H3470" t="s">
        <v>4503</v>
      </c>
      <c r="J3470" t="s">
        <v>4138</v>
      </c>
      <c r="K3470" t="s">
        <v>4506</v>
      </c>
      <c r="L3470" t="s">
        <v>36975</v>
      </c>
      <c r="M3470">
        <v>233.79900000000001</v>
      </c>
      <c r="N3470" t="s">
        <v>4484</v>
      </c>
      <c r="S3470" t="s">
        <v>4485</v>
      </c>
      <c r="T3470" t="s">
        <v>36976</v>
      </c>
      <c r="U3470" t="s">
        <v>36977</v>
      </c>
      <c r="W3470" t="s">
        <v>36978</v>
      </c>
      <c r="X3470" t="s">
        <v>36979</v>
      </c>
      <c r="Y3470">
        <v>2078461380</v>
      </c>
      <c r="AM3470">
        <v>1</v>
      </c>
      <c r="AN3470" t="s">
        <v>36980</v>
      </c>
      <c r="AO3470" s="17">
        <v>18568</v>
      </c>
      <c r="CC3470" t="s">
        <v>4791</v>
      </c>
      <c r="CD3470">
        <v>6</v>
      </c>
      <c r="CF3470">
        <v>0</v>
      </c>
      <c r="CG3470">
        <v>1</v>
      </c>
      <c r="CI3470" t="s">
        <v>36108</v>
      </c>
      <c r="CP3470" t="s">
        <v>4555</v>
      </c>
    </row>
    <row r="3471" spans="1:99" x14ac:dyDescent="0.2">
      <c r="A3471" s="21" t="s">
        <v>36981</v>
      </c>
      <c r="B3471" t="s">
        <v>36982</v>
      </c>
      <c r="C3471" s="16">
        <v>43101</v>
      </c>
      <c r="D3471" t="s">
        <v>4501</v>
      </c>
      <c r="G3471" t="s">
        <v>36983</v>
      </c>
      <c r="H3471" t="s">
        <v>4503</v>
      </c>
      <c r="J3471" t="s">
        <v>36984</v>
      </c>
      <c r="K3471" t="s">
        <v>4896</v>
      </c>
      <c r="L3471" t="s">
        <v>36985</v>
      </c>
      <c r="M3471">
        <v>234.124</v>
      </c>
      <c r="N3471" t="s">
        <v>4484</v>
      </c>
      <c r="S3471" t="s">
        <v>4485</v>
      </c>
      <c r="T3471" t="s">
        <v>36986</v>
      </c>
      <c r="U3471" t="s">
        <v>36987</v>
      </c>
      <c r="V3471" t="s">
        <v>36988</v>
      </c>
      <c r="W3471" t="s">
        <v>36989</v>
      </c>
      <c r="Z3471">
        <v>5</v>
      </c>
      <c r="AM3471">
        <v>2</v>
      </c>
      <c r="AN3471" t="s">
        <v>36990</v>
      </c>
      <c r="AO3471" s="17">
        <v>18568</v>
      </c>
      <c r="CN3471" t="s">
        <v>4530</v>
      </c>
      <c r="CP3471" t="s">
        <v>36991</v>
      </c>
    </row>
    <row r="3472" spans="1:99" x14ac:dyDescent="0.2">
      <c r="A3472" s="21" t="s">
        <v>36992</v>
      </c>
      <c r="B3472" t="s">
        <v>36993</v>
      </c>
      <c r="C3472" s="16">
        <v>43466</v>
      </c>
      <c r="D3472" t="s">
        <v>4501</v>
      </c>
      <c r="F3472" t="s">
        <v>77</v>
      </c>
      <c r="G3472" t="s">
        <v>36994</v>
      </c>
      <c r="H3472" t="s">
        <v>4503</v>
      </c>
      <c r="J3472" t="s">
        <v>1847</v>
      </c>
      <c r="K3472" t="s">
        <v>27276</v>
      </c>
      <c r="L3472" t="s">
        <v>36995</v>
      </c>
      <c r="M3472">
        <v>234.62</v>
      </c>
      <c r="N3472" t="s">
        <v>4484</v>
      </c>
      <c r="S3472" t="s">
        <v>4485</v>
      </c>
      <c r="T3472" t="s">
        <v>36996</v>
      </c>
      <c r="U3472" t="s">
        <v>36997</v>
      </c>
      <c r="V3472" t="s">
        <v>36998</v>
      </c>
      <c r="W3472" t="s">
        <v>36999</v>
      </c>
      <c r="X3472" t="s">
        <v>37000</v>
      </c>
      <c r="Y3472" t="s">
        <v>37001</v>
      </c>
      <c r="AM3472">
        <v>1</v>
      </c>
      <c r="AN3472" t="s">
        <v>37002</v>
      </c>
      <c r="AO3472" s="17">
        <v>18568</v>
      </c>
      <c r="CN3472" t="s">
        <v>4530</v>
      </c>
      <c r="CP3472" t="s">
        <v>4703</v>
      </c>
    </row>
    <row r="3473" spans="1:99" x14ac:dyDescent="0.2">
      <c r="A3473" s="21" t="s">
        <v>37003</v>
      </c>
      <c r="B3473" t="s">
        <v>37004</v>
      </c>
      <c r="C3473" s="16">
        <v>40179</v>
      </c>
      <c r="D3473" t="s">
        <v>4476</v>
      </c>
      <c r="F3473" t="s">
        <v>53</v>
      </c>
      <c r="G3473" t="s">
        <v>37005</v>
      </c>
      <c r="H3473" t="s">
        <v>4503</v>
      </c>
      <c r="J3473" t="s">
        <v>73</v>
      </c>
      <c r="K3473" t="s">
        <v>4506</v>
      </c>
      <c r="L3473" t="s">
        <v>37006</v>
      </c>
      <c r="M3473">
        <v>236.114</v>
      </c>
      <c r="N3473" t="s">
        <v>4484</v>
      </c>
      <c r="S3473" t="s">
        <v>4485</v>
      </c>
      <c r="T3473" t="s">
        <v>37007</v>
      </c>
      <c r="U3473" t="s">
        <v>37008</v>
      </c>
      <c r="V3473" t="s">
        <v>37009</v>
      </c>
      <c r="W3473" t="s">
        <v>37010</v>
      </c>
      <c r="X3473" t="s">
        <v>37011</v>
      </c>
      <c r="Y3473">
        <v>442078715565</v>
      </c>
      <c r="Z3473">
        <v>9</v>
      </c>
      <c r="AM3473">
        <v>1</v>
      </c>
      <c r="AN3473" t="s">
        <v>36134</v>
      </c>
      <c r="AO3473" s="17">
        <v>18568</v>
      </c>
      <c r="CC3473" t="s">
        <v>5965</v>
      </c>
      <c r="CD3473">
        <v>1</v>
      </c>
      <c r="CP3473" t="s">
        <v>4555</v>
      </c>
      <c r="CU3473">
        <v>14</v>
      </c>
    </row>
    <row r="3474" spans="1:99" x14ac:dyDescent="0.2">
      <c r="A3474" s="21" t="s">
        <v>37012</v>
      </c>
      <c r="B3474" t="s">
        <v>37013</v>
      </c>
      <c r="C3474" s="16">
        <v>39448</v>
      </c>
      <c r="D3474" t="s">
        <v>4501</v>
      </c>
      <c r="F3474" t="s">
        <v>77</v>
      </c>
      <c r="G3474" t="s">
        <v>37014</v>
      </c>
      <c r="H3474" t="s">
        <v>4503</v>
      </c>
      <c r="J3474" t="s">
        <v>37015</v>
      </c>
      <c r="K3474" t="s">
        <v>4768</v>
      </c>
      <c r="L3474" t="s">
        <v>37016</v>
      </c>
      <c r="M3474">
        <v>236.94900000000001</v>
      </c>
      <c r="N3474" t="s">
        <v>4484</v>
      </c>
      <c r="S3474" t="s">
        <v>4485</v>
      </c>
      <c r="T3474" t="s">
        <v>37017</v>
      </c>
      <c r="U3474" t="s">
        <v>37018</v>
      </c>
      <c r="V3474" t="s">
        <v>37019</v>
      </c>
      <c r="W3474" t="s">
        <v>37020</v>
      </c>
      <c r="X3474" t="s">
        <v>37021</v>
      </c>
      <c r="Y3474">
        <v>49030303661592</v>
      </c>
      <c r="Z3474">
        <v>1</v>
      </c>
      <c r="AM3474">
        <v>1</v>
      </c>
      <c r="AN3474" t="s">
        <v>37022</v>
      </c>
      <c r="AO3474" s="17">
        <v>18568</v>
      </c>
      <c r="CC3474" t="s">
        <v>4607</v>
      </c>
      <c r="CD3474">
        <v>1</v>
      </c>
      <c r="CF3474">
        <v>0</v>
      </c>
      <c r="CG3474">
        <v>3</v>
      </c>
      <c r="CI3474" t="s">
        <v>4580</v>
      </c>
      <c r="CJ3474">
        <v>3983028</v>
      </c>
      <c r="CK3474" t="s">
        <v>39</v>
      </c>
      <c r="CL3474">
        <v>3983028</v>
      </c>
      <c r="CN3474" t="s">
        <v>4530</v>
      </c>
      <c r="CP3474" t="s">
        <v>37023</v>
      </c>
      <c r="CU3474">
        <v>6</v>
      </c>
    </row>
    <row r="3475" spans="1:99" x14ac:dyDescent="0.2">
      <c r="A3475" s="21" t="s">
        <v>37024</v>
      </c>
      <c r="B3475" t="s">
        <v>37025</v>
      </c>
      <c r="C3475" s="16">
        <v>40330</v>
      </c>
      <c r="D3475" t="s">
        <v>4546</v>
      </c>
      <c r="E3475" t="s">
        <v>4881</v>
      </c>
      <c r="F3475" t="s">
        <v>53</v>
      </c>
      <c r="G3475" t="s">
        <v>37026</v>
      </c>
      <c r="H3475" t="s">
        <v>4503</v>
      </c>
      <c r="J3475" t="s">
        <v>37027</v>
      </c>
      <c r="K3475" t="s">
        <v>4696</v>
      </c>
      <c r="L3475" t="s">
        <v>37028</v>
      </c>
      <c r="M3475">
        <v>237.178</v>
      </c>
      <c r="N3475" t="s">
        <v>6289</v>
      </c>
      <c r="O3475" s="16">
        <v>43629</v>
      </c>
      <c r="P3475" t="s">
        <v>4476</v>
      </c>
      <c r="R3475" t="s">
        <v>6290</v>
      </c>
      <c r="S3475" t="s">
        <v>4485</v>
      </c>
      <c r="U3475" t="s">
        <v>37029</v>
      </c>
      <c r="V3475" t="s">
        <v>37030</v>
      </c>
      <c r="W3475" t="s">
        <v>37031</v>
      </c>
      <c r="X3475" t="s">
        <v>37032</v>
      </c>
      <c r="Y3475">
        <v>4930609879820</v>
      </c>
      <c r="Z3475">
        <v>20</v>
      </c>
      <c r="AM3475">
        <v>1</v>
      </c>
      <c r="AN3475" t="s">
        <v>37033</v>
      </c>
      <c r="AO3475" s="17">
        <v>18568</v>
      </c>
      <c r="AQ3475" t="s">
        <v>203</v>
      </c>
      <c r="BH3475" t="s">
        <v>2373</v>
      </c>
      <c r="BI3475" t="s">
        <v>2374</v>
      </c>
      <c r="BJ3475" s="16">
        <v>43629</v>
      </c>
      <c r="BK3475" t="s">
        <v>4476</v>
      </c>
      <c r="BO3475" t="s">
        <v>5195</v>
      </c>
      <c r="CF3475">
        <v>0</v>
      </c>
      <c r="CG3475">
        <v>1</v>
      </c>
      <c r="CI3475" t="s">
        <v>4594</v>
      </c>
    </row>
    <row r="3476" spans="1:99" x14ac:dyDescent="0.2">
      <c r="A3476" s="21" t="s">
        <v>37034</v>
      </c>
      <c r="B3476" t="s">
        <v>37035</v>
      </c>
      <c r="C3476" s="16">
        <v>40909</v>
      </c>
      <c r="D3476" t="s">
        <v>4501</v>
      </c>
      <c r="E3476" t="s">
        <v>4881</v>
      </c>
      <c r="G3476" t="s">
        <v>37036</v>
      </c>
    </row>
    <row r="3477" spans="1:99" x14ac:dyDescent="0.2">
      <c r="A3477" s="21" t="s">
        <v>37037</v>
      </c>
      <c r="B3477" t="s">
        <v>37038</v>
      </c>
      <c r="C3477" s="16">
        <v>42762</v>
      </c>
      <c r="D3477" t="s">
        <v>4476</v>
      </c>
      <c r="G3477" t="s">
        <v>37039</v>
      </c>
      <c r="H3477" t="s">
        <v>4503</v>
      </c>
      <c r="J3477" t="s">
        <v>37040</v>
      </c>
      <c r="K3477" t="s">
        <v>8775</v>
      </c>
      <c r="L3477" t="s">
        <v>37041</v>
      </c>
      <c r="M3477">
        <v>237.386</v>
      </c>
      <c r="N3477" t="s">
        <v>4484</v>
      </c>
      <c r="S3477" t="s">
        <v>4485</v>
      </c>
      <c r="T3477" t="s">
        <v>37042</v>
      </c>
      <c r="U3477" t="s">
        <v>37043</v>
      </c>
      <c r="V3477" t="s">
        <v>37044</v>
      </c>
      <c r="W3477" t="s">
        <v>37045</v>
      </c>
      <c r="X3477" t="s">
        <v>37046</v>
      </c>
      <c r="AM3477">
        <v>2</v>
      </c>
      <c r="AN3477" t="s">
        <v>37047</v>
      </c>
      <c r="AO3477" s="17">
        <v>18568</v>
      </c>
      <c r="CF3477">
        <v>0</v>
      </c>
      <c r="CG3477">
        <v>1</v>
      </c>
      <c r="CI3477" t="s">
        <v>4594</v>
      </c>
    </row>
    <row r="3478" spans="1:99" x14ac:dyDescent="0.2">
      <c r="A3478" s="21" t="s">
        <v>37048</v>
      </c>
      <c r="B3478" t="s">
        <v>37049</v>
      </c>
      <c r="C3478" s="16">
        <v>41275</v>
      </c>
      <c r="D3478" t="s">
        <v>4501</v>
      </c>
      <c r="G3478" t="s">
        <v>37050</v>
      </c>
      <c r="H3478" t="s">
        <v>4503</v>
      </c>
      <c r="J3478" t="s">
        <v>37051</v>
      </c>
      <c r="K3478" t="s">
        <v>4506</v>
      </c>
      <c r="L3478" t="s">
        <v>37052</v>
      </c>
      <c r="M3478">
        <v>237.59200000000001</v>
      </c>
      <c r="N3478" t="s">
        <v>4484</v>
      </c>
      <c r="S3478" t="s">
        <v>4485</v>
      </c>
      <c r="T3478" t="s">
        <v>37053</v>
      </c>
      <c r="U3478" t="s">
        <v>37054</v>
      </c>
      <c r="W3478" t="s">
        <v>37055</v>
      </c>
      <c r="Y3478" t="s">
        <v>37056</v>
      </c>
      <c r="Z3478">
        <v>26</v>
      </c>
      <c r="AO3478" s="17">
        <v>18568</v>
      </c>
      <c r="CC3478" t="s">
        <v>12296</v>
      </c>
      <c r="CD3478">
        <v>8</v>
      </c>
      <c r="CP3478" t="s">
        <v>37057</v>
      </c>
      <c r="CU3478">
        <v>17</v>
      </c>
    </row>
    <row r="3479" spans="1:99" x14ac:dyDescent="0.2">
      <c r="A3479" s="21" t="s">
        <v>37058</v>
      </c>
      <c r="B3479" t="s">
        <v>37059</v>
      </c>
      <c r="C3479" s="16">
        <v>42726</v>
      </c>
      <c r="D3479" t="s">
        <v>4476</v>
      </c>
      <c r="G3479" t="s">
        <v>37060</v>
      </c>
      <c r="H3479" t="s">
        <v>4503</v>
      </c>
      <c r="J3479" t="s">
        <v>37061</v>
      </c>
      <c r="K3479" t="s">
        <v>7907</v>
      </c>
      <c r="L3479" t="s">
        <v>37062</v>
      </c>
      <c r="M3479">
        <v>238.70699999999999</v>
      </c>
      <c r="N3479" t="s">
        <v>4484</v>
      </c>
      <c r="S3479" t="s">
        <v>4485</v>
      </c>
      <c r="T3479" t="s">
        <v>37063</v>
      </c>
      <c r="U3479" t="s">
        <v>37064</v>
      </c>
      <c r="W3479" t="s">
        <v>37065</v>
      </c>
      <c r="X3479" t="s">
        <v>37066</v>
      </c>
      <c r="Y3479" t="s">
        <v>37067</v>
      </c>
      <c r="AM3479">
        <v>2</v>
      </c>
      <c r="AN3479" t="s">
        <v>37068</v>
      </c>
      <c r="AO3479" s="17">
        <v>18568</v>
      </c>
      <c r="CP3479" t="s">
        <v>37069</v>
      </c>
    </row>
    <row r="3480" spans="1:99" x14ac:dyDescent="0.2">
      <c r="A3480" s="21" t="s">
        <v>37070</v>
      </c>
      <c r="B3480" t="s">
        <v>37071</v>
      </c>
      <c r="C3480" s="16">
        <v>42736</v>
      </c>
      <c r="D3480" t="s">
        <v>4501</v>
      </c>
      <c r="G3480" t="s">
        <v>37072</v>
      </c>
      <c r="H3480" t="s">
        <v>4503</v>
      </c>
      <c r="J3480" t="s">
        <v>3744</v>
      </c>
      <c r="K3480" t="s">
        <v>5500</v>
      </c>
      <c r="L3480" t="s">
        <v>37073</v>
      </c>
      <c r="M3480">
        <v>238.73400000000001</v>
      </c>
      <c r="N3480" t="s">
        <v>4484</v>
      </c>
      <c r="S3480" t="s">
        <v>4485</v>
      </c>
      <c r="T3480" t="s">
        <v>37074</v>
      </c>
      <c r="W3480" t="s">
        <v>37075</v>
      </c>
      <c r="X3480" t="s">
        <v>37076</v>
      </c>
      <c r="AM3480">
        <v>1</v>
      </c>
      <c r="AN3480" t="s">
        <v>37077</v>
      </c>
      <c r="AO3480" s="17">
        <v>18568</v>
      </c>
      <c r="CC3480" t="s">
        <v>4607</v>
      </c>
      <c r="CD3480">
        <v>2</v>
      </c>
      <c r="CN3480" t="s">
        <v>4530</v>
      </c>
      <c r="CP3480" t="s">
        <v>4716</v>
      </c>
    </row>
    <row r="3481" spans="1:99" x14ac:dyDescent="0.2">
      <c r="A3481" s="21" t="s">
        <v>37078</v>
      </c>
      <c r="B3481" t="s">
        <v>37079</v>
      </c>
      <c r="C3481" s="16">
        <v>36161</v>
      </c>
      <c r="D3481" t="s">
        <v>4501</v>
      </c>
      <c r="E3481" t="s">
        <v>4881</v>
      </c>
      <c r="F3481" t="s">
        <v>77</v>
      </c>
      <c r="G3481" t="s">
        <v>37080</v>
      </c>
      <c r="H3481" t="s">
        <v>4503</v>
      </c>
      <c r="J3481" t="s">
        <v>1264</v>
      </c>
      <c r="K3481" t="s">
        <v>4896</v>
      </c>
      <c r="L3481" t="s">
        <v>37081</v>
      </c>
      <c r="M3481">
        <v>239.49700000000001</v>
      </c>
      <c r="N3481" t="s">
        <v>4484</v>
      </c>
      <c r="O3481" s="16">
        <v>43902</v>
      </c>
      <c r="P3481" t="s">
        <v>4476</v>
      </c>
      <c r="S3481" t="s">
        <v>4485</v>
      </c>
      <c r="T3481" t="s">
        <v>37082</v>
      </c>
      <c r="U3481" t="s">
        <v>37083</v>
      </c>
      <c r="V3481" t="s">
        <v>37084</v>
      </c>
      <c r="W3481" t="s">
        <v>37085</v>
      </c>
      <c r="X3481" t="s">
        <v>37086</v>
      </c>
      <c r="Y3481" t="s">
        <v>37087</v>
      </c>
      <c r="AM3481">
        <v>2</v>
      </c>
      <c r="AN3481" t="s">
        <v>37088</v>
      </c>
      <c r="AO3481" s="17">
        <v>18568</v>
      </c>
      <c r="AQ3481" t="s">
        <v>203</v>
      </c>
      <c r="BH3481" t="s">
        <v>37089</v>
      </c>
      <c r="BI3481" t="s">
        <v>37090</v>
      </c>
      <c r="BJ3481" s="16">
        <v>43902</v>
      </c>
      <c r="BK3481" t="s">
        <v>4476</v>
      </c>
      <c r="BO3481" t="s">
        <v>5195</v>
      </c>
      <c r="CC3481" t="s">
        <v>10470</v>
      </c>
      <c r="CD3481">
        <v>5</v>
      </c>
      <c r="CN3481" t="s">
        <v>4530</v>
      </c>
      <c r="CP3481" t="s">
        <v>4739</v>
      </c>
      <c r="CR3481" t="s">
        <v>37091</v>
      </c>
      <c r="CS3481" t="s">
        <v>37092</v>
      </c>
    </row>
    <row r="3482" spans="1:99" x14ac:dyDescent="0.2">
      <c r="A3482" s="21" t="s">
        <v>37093</v>
      </c>
      <c r="B3482" t="s">
        <v>37094</v>
      </c>
      <c r="C3482" s="16">
        <v>42736</v>
      </c>
      <c r="D3482" t="s">
        <v>4501</v>
      </c>
      <c r="E3482" t="s">
        <v>4477</v>
      </c>
      <c r="G3482" t="s">
        <v>37095</v>
      </c>
      <c r="H3482" t="s">
        <v>4503</v>
      </c>
      <c r="J3482" t="s">
        <v>37096</v>
      </c>
      <c r="K3482" t="s">
        <v>4482</v>
      </c>
      <c r="L3482" t="s">
        <v>37097</v>
      </c>
      <c r="M3482">
        <v>239.751</v>
      </c>
      <c r="N3482" t="s">
        <v>4484</v>
      </c>
      <c r="S3482" t="s">
        <v>4485</v>
      </c>
      <c r="T3482" t="s">
        <v>37098</v>
      </c>
      <c r="U3482" t="s">
        <v>37099</v>
      </c>
      <c r="V3482" t="s">
        <v>37100</v>
      </c>
      <c r="W3482" t="s">
        <v>37101</v>
      </c>
      <c r="X3482" t="s">
        <v>37102</v>
      </c>
      <c r="Z3482">
        <v>1</v>
      </c>
      <c r="AM3482">
        <v>2</v>
      </c>
      <c r="AN3482" t="s">
        <v>37103</v>
      </c>
      <c r="AO3482" s="17">
        <v>18568</v>
      </c>
      <c r="CN3482" t="s">
        <v>4530</v>
      </c>
      <c r="CP3482" t="s">
        <v>22342</v>
      </c>
      <c r="CT3482">
        <v>1</v>
      </c>
    </row>
    <row r="3483" spans="1:99" x14ac:dyDescent="0.2">
      <c r="A3483" s="21" t="s">
        <v>37104</v>
      </c>
      <c r="B3483" t="s">
        <v>37105</v>
      </c>
      <c r="C3483" s="16">
        <v>42370</v>
      </c>
      <c r="D3483" t="s">
        <v>4501</v>
      </c>
      <c r="G3483" t="s">
        <v>37106</v>
      </c>
      <c r="H3483" t="s">
        <v>4503</v>
      </c>
      <c r="J3483" t="s">
        <v>37107</v>
      </c>
      <c r="K3483" t="s">
        <v>26191</v>
      </c>
      <c r="L3483" t="s">
        <v>37108</v>
      </c>
      <c r="M3483">
        <v>239.95400000000001</v>
      </c>
      <c r="N3483" t="s">
        <v>4484</v>
      </c>
      <c r="S3483" t="s">
        <v>4485</v>
      </c>
      <c r="T3483" t="s">
        <v>37109</v>
      </c>
      <c r="V3483" t="s">
        <v>37110</v>
      </c>
      <c r="W3483" t="s">
        <v>37111</v>
      </c>
      <c r="X3483" t="s">
        <v>37112</v>
      </c>
      <c r="Y3483" t="s">
        <v>37113</v>
      </c>
      <c r="Z3483">
        <v>3</v>
      </c>
      <c r="AM3483">
        <v>2</v>
      </c>
      <c r="AN3483" t="s">
        <v>37114</v>
      </c>
      <c r="AO3483" s="17">
        <v>18568</v>
      </c>
      <c r="CC3483" t="s">
        <v>5620</v>
      </c>
      <c r="CD3483">
        <v>4</v>
      </c>
      <c r="CP3483" t="s">
        <v>37115</v>
      </c>
    </row>
    <row r="3484" spans="1:99" x14ac:dyDescent="0.2">
      <c r="A3484" s="21" t="s">
        <v>37116</v>
      </c>
      <c r="B3484" t="s">
        <v>37117</v>
      </c>
      <c r="C3484" s="16">
        <v>42005</v>
      </c>
      <c r="D3484" t="s">
        <v>4476</v>
      </c>
      <c r="H3484" t="s">
        <v>4503</v>
      </c>
      <c r="J3484" t="s">
        <v>11439</v>
      </c>
      <c r="K3484" t="s">
        <v>4696</v>
      </c>
      <c r="L3484" t="s">
        <v>37118</v>
      </c>
      <c r="M3484">
        <v>240.09800000000001</v>
      </c>
      <c r="N3484" t="s">
        <v>4484</v>
      </c>
      <c r="S3484" t="s">
        <v>4485</v>
      </c>
      <c r="T3484" t="s">
        <v>37119</v>
      </c>
      <c r="U3484" t="s">
        <v>37120</v>
      </c>
      <c r="V3484" t="s">
        <v>37121</v>
      </c>
      <c r="W3484" t="s">
        <v>37122</v>
      </c>
      <c r="X3484" t="s">
        <v>37123</v>
      </c>
      <c r="Y3484">
        <v>12121212122</v>
      </c>
      <c r="Z3484">
        <v>7</v>
      </c>
      <c r="AO3484" s="17">
        <v>18568</v>
      </c>
      <c r="CF3484">
        <v>0</v>
      </c>
      <c r="CG3484">
        <v>1</v>
      </c>
      <c r="CI3484" t="s">
        <v>9715</v>
      </c>
      <c r="CN3484" t="s">
        <v>4530</v>
      </c>
      <c r="CP3484" t="s">
        <v>4901</v>
      </c>
      <c r="CU3484">
        <v>12</v>
      </c>
    </row>
    <row r="3485" spans="1:99" x14ac:dyDescent="0.2">
      <c r="A3485" s="21" t="s">
        <v>37124</v>
      </c>
      <c r="B3485" t="s">
        <v>37125</v>
      </c>
      <c r="C3485" s="16">
        <v>41275</v>
      </c>
      <c r="D3485" t="s">
        <v>4501</v>
      </c>
      <c r="F3485" t="s">
        <v>77</v>
      </c>
      <c r="G3485" t="s">
        <v>37126</v>
      </c>
      <c r="H3485" t="s">
        <v>4503</v>
      </c>
      <c r="J3485" t="s">
        <v>1925</v>
      </c>
      <c r="K3485" t="s">
        <v>5066</v>
      </c>
      <c r="L3485" t="s">
        <v>37127</v>
      </c>
      <c r="M3485">
        <v>240.14500000000001</v>
      </c>
      <c r="N3485" t="s">
        <v>4484</v>
      </c>
      <c r="S3485" t="s">
        <v>4485</v>
      </c>
      <c r="T3485" t="s">
        <v>37128</v>
      </c>
      <c r="U3485" t="s">
        <v>37129</v>
      </c>
      <c r="W3485" t="s">
        <v>37130</v>
      </c>
      <c r="X3485" t="s">
        <v>37131</v>
      </c>
      <c r="Y3485" t="s">
        <v>37132</v>
      </c>
      <c r="AM3485">
        <v>1</v>
      </c>
      <c r="AN3485" t="s">
        <v>37133</v>
      </c>
      <c r="AO3485" s="17">
        <v>18568</v>
      </c>
      <c r="CJ3485">
        <v>41930</v>
      </c>
      <c r="CK3485" t="s">
        <v>39</v>
      </c>
      <c r="CL3485">
        <v>41930</v>
      </c>
      <c r="CN3485" t="s">
        <v>4530</v>
      </c>
      <c r="CP3485" t="s">
        <v>4739</v>
      </c>
    </row>
    <row r="3486" spans="1:99" x14ac:dyDescent="0.2">
      <c r="A3486" s="21" t="s">
        <v>37134</v>
      </c>
      <c r="B3486" t="s">
        <v>37135</v>
      </c>
      <c r="C3486" s="16">
        <v>41640</v>
      </c>
      <c r="D3486" t="s">
        <v>4501</v>
      </c>
      <c r="G3486" t="s">
        <v>37136</v>
      </c>
      <c r="H3486" t="s">
        <v>4503</v>
      </c>
      <c r="J3486" t="s">
        <v>1330</v>
      </c>
      <c r="K3486" t="s">
        <v>7032</v>
      </c>
      <c r="L3486" t="s">
        <v>37137</v>
      </c>
      <c r="M3486">
        <v>241.316</v>
      </c>
      <c r="N3486" t="s">
        <v>4484</v>
      </c>
      <c r="S3486" t="s">
        <v>4485</v>
      </c>
      <c r="T3486" t="s">
        <v>37138</v>
      </c>
      <c r="U3486" t="s">
        <v>37139</v>
      </c>
      <c r="V3486" t="s">
        <v>37140</v>
      </c>
      <c r="W3486" t="s">
        <v>37141</v>
      </c>
      <c r="X3486" t="s">
        <v>37142</v>
      </c>
      <c r="AM3486">
        <v>1</v>
      </c>
      <c r="AN3486" t="s">
        <v>37143</v>
      </c>
      <c r="AO3486" s="17">
        <v>18568</v>
      </c>
      <c r="CN3486" t="s">
        <v>4530</v>
      </c>
      <c r="CP3486" t="s">
        <v>5045</v>
      </c>
    </row>
    <row r="3487" spans="1:99" x14ac:dyDescent="0.2">
      <c r="A3487" s="21" t="s">
        <v>37144</v>
      </c>
      <c r="B3487" t="s">
        <v>37145</v>
      </c>
      <c r="C3487" s="16">
        <v>42736</v>
      </c>
      <c r="D3487" t="s">
        <v>4501</v>
      </c>
      <c r="G3487" t="s">
        <v>37146</v>
      </c>
      <c r="H3487" t="s">
        <v>4503</v>
      </c>
      <c r="J3487" t="s">
        <v>37147</v>
      </c>
      <c r="K3487" t="s">
        <v>36484</v>
      </c>
      <c r="L3487" t="s">
        <v>37148</v>
      </c>
      <c r="M3487">
        <v>242.255</v>
      </c>
      <c r="N3487" t="s">
        <v>4484</v>
      </c>
      <c r="S3487" t="s">
        <v>4485</v>
      </c>
      <c r="T3487" t="s">
        <v>37149</v>
      </c>
      <c r="U3487" t="s">
        <v>37150</v>
      </c>
      <c r="V3487" t="s">
        <v>37151</v>
      </c>
      <c r="X3487" t="s">
        <v>37152</v>
      </c>
      <c r="Y3487" t="s">
        <v>37153</v>
      </c>
      <c r="AM3487">
        <v>2</v>
      </c>
      <c r="AN3487" t="s">
        <v>37154</v>
      </c>
      <c r="AO3487" s="17">
        <v>18568</v>
      </c>
      <c r="CN3487" t="s">
        <v>4530</v>
      </c>
      <c r="CP3487" t="s">
        <v>37155</v>
      </c>
    </row>
    <row r="3488" spans="1:99" x14ac:dyDescent="0.2">
      <c r="A3488" s="21" t="s">
        <v>37156</v>
      </c>
      <c r="B3488" t="s">
        <v>37157</v>
      </c>
      <c r="C3488" s="16">
        <v>41579</v>
      </c>
      <c r="D3488" t="s">
        <v>4546</v>
      </c>
      <c r="F3488" t="s">
        <v>53</v>
      </c>
      <c r="G3488" t="s">
        <v>37158</v>
      </c>
      <c r="H3488" t="s">
        <v>4503</v>
      </c>
      <c r="J3488" t="s">
        <v>544</v>
      </c>
      <c r="K3488" t="s">
        <v>37159</v>
      </c>
      <c r="L3488" t="s">
        <v>37160</v>
      </c>
      <c r="M3488">
        <v>243.345</v>
      </c>
      <c r="N3488" t="s">
        <v>4484</v>
      </c>
      <c r="S3488" t="s">
        <v>4485</v>
      </c>
      <c r="T3488" t="s">
        <v>37161</v>
      </c>
      <c r="U3488" t="s">
        <v>37162</v>
      </c>
      <c r="V3488" t="s">
        <v>37163</v>
      </c>
      <c r="W3488" t="s">
        <v>37164</v>
      </c>
      <c r="X3488" t="s">
        <v>37165</v>
      </c>
      <c r="Y3488" t="s">
        <v>37166</v>
      </c>
      <c r="AO3488" s="17">
        <v>18568</v>
      </c>
      <c r="CN3488" t="s">
        <v>4530</v>
      </c>
      <c r="CP3488" t="s">
        <v>12644</v>
      </c>
    </row>
    <row r="3489" spans="1:99" x14ac:dyDescent="0.2">
      <c r="A3489" s="21" t="s">
        <v>37167</v>
      </c>
      <c r="B3489" t="s">
        <v>37168</v>
      </c>
      <c r="C3489" s="16">
        <v>43768</v>
      </c>
      <c r="D3489" t="s">
        <v>4476</v>
      </c>
      <c r="G3489" t="s">
        <v>37169</v>
      </c>
      <c r="H3489" t="s">
        <v>4503</v>
      </c>
      <c r="J3489" t="s">
        <v>37170</v>
      </c>
      <c r="K3489" t="s">
        <v>4506</v>
      </c>
      <c r="L3489" t="s">
        <v>37171</v>
      </c>
      <c r="M3489">
        <v>244.92500000000001</v>
      </c>
      <c r="N3489" t="s">
        <v>4484</v>
      </c>
      <c r="S3489" t="s">
        <v>4485</v>
      </c>
      <c r="T3489" t="s">
        <v>37172</v>
      </c>
      <c r="U3489" t="s">
        <v>37173</v>
      </c>
      <c r="W3489" t="s">
        <v>37174</v>
      </c>
      <c r="X3489" t="s">
        <v>37175</v>
      </c>
      <c r="AM3489">
        <v>2</v>
      </c>
      <c r="AN3489" t="s">
        <v>37176</v>
      </c>
      <c r="AO3489" s="17">
        <v>18568</v>
      </c>
      <c r="CP3489" t="s">
        <v>4969</v>
      </c>
    </row>
    <row r="3490" spans="1:99" x14ac:dyDescent="0.2">
      <c r="A3490" s="21" t="s">
        <v>37177</v>
      </c>
      <c r="B3490" t="s">
        <v>37178</v>
      </c>
      <c r="C3490" s="16">
        <v>42712</v>
      </c>
      <c r="D3490" t="s">
        <v>4476</v>
      </c>
      <c r="G3490" t="s">
        <v>37179</v>
      </c>
    </row>
    <row r="3491" spans="1:99" x14ac:dyDescent="0.2">
      <c r="A3491" s="21" t="s">
        <v>37180</v>
      </c>
      <c r="B3491" t="s">
        <v>37181</v>
      </c>
      <c r="C3491" s="16">
        <v>43831</v>
      </c>
      <c r="D3491" t="s">
        <v>4501</v>
      </c>
      <c r="G3491" t="s">
        <v>37182</v>
      </c>
      <c r="H3491" t="s">
        <v>4503</v>
      </c>
      <c r="J3491" t="s">
        <v>37183</v>
      </c>
      <c r="K3491" t="s">
        <v>4506</v>
      </c>
      <c r="L3491" t="s">
        <v>37184</v>
      </c>
      <c r="M3491">
        <v>245.23</v>
      </c>
      <c r="N3491" t="s">
        <v>4484</v>
      </c>
      <c r="S3491" t="s">
        <v>4485</v>
      </c>
      <c r="T3491" t="s">
        <v>37185</v>
      </c>
      <c r="U3491" t="s">
        <v>37186</v>
      </c>
      <c r="W3491" t="s">
        <v>37187</v>
      </c>
      <c r="X3491" t="s">
        <v>37188</v>
      </c>
      <c r="Y3491">
        <v>4259988740</v>
      </c>
      <c r="AM3491">
        <v>2</v>
      </c>
      <c r="AN3491" t="s">
        <v>37189</v>
      </c>
      <c r="AO3491" s="17">
        <v>18568</v>
      </c>
      <c r="CP3491" t="s">
        <v>37190</v>
      </c>
    </row>
    <row r="3492" spans="1:99" x14ac:dyDescent="0.2">
      <c r="A3492" s="21" t="s">
        <v>37191</v>
      </c>
      <c r="B3492" t="s">
        <v>37192</v>
      </c>
      <c r="C3492" s="16">
        <v>42416</v>
      </c>
      <c r="D3492" t="s">
        <v>4476</v>
      </c>
      <c r="E3492" t="s">
        <v>4881</v>
      </c>
      <c r="H3492" t="s">
        <v>4503</v>
      </c>
      <c r="J3492" t="s">
        <v>492</v>
      </c>
      <c r="K3492" t="s">
        <v>4641</v>
      </c>
      <c r="L3492" t="s">
        <v>37193</v>
      </c>
      <c r="M3492">
        <v>245.64099999999999</v>
      </c>
      <c r="N3492" t="s">
        <v>4484</v>
      </c>
      <c r="O3492" s="16">
        <v>43612</v>
      </c>
      <c r="P3492" t="s">
        <v>4476</v>
      </c>
      <c r="S3492" t="s">
        <v>4485</v>
      </c>
      <c r="T3492" t="s">
        <v>37194</v>
      </c>
      <c r="U3492" t="s">
        <v>37195</v>
      </c>
      <c r="V3492" t="s">
        <v>37196</v>
      </c>
      <c r="W3492" t="s">
        <v>37197</v>
      </c>
      <c r="X3492" t="s">
        <v>37198</v>
      </c>
      <c r="AM3492">
        <v>2</v>
      </c>
      <c r="AN3492" t="s">
        <v>37199</v>
      </c>
      <c r="AO3492" s="17">
        <v>18568</v>
      </c>
      <c r="AQ3492" t="s">
        <v>203</v>
      </c>
      <c r="BH3492" t="s">
        <v>37200</v>
      </c>
      <c r="BI3492" t="s">
        <v>37201</v>
      </c>
      <c r="BJ3492" s="16">
        <v>43612</v>
      </c>
      <c r="BK3492" t="s">
        <v>4476</v>
      </c>
      <c r="BO3492" t="s">
        <v>5195</v>
      </c>
      <c r="CC3492" t="s">
        <v>5316</v>
      </c>
      <c r="CD3492">
        <v>12</v>
      </c>
      <c r="CF3492">
        <v>0</v>
      </c>
      <c r="CG3492">
        <v>2</v>
      </c>
      <c r="CI3492" t="s">
        <v>4580</v>
      </c>
      <c r="CN3492" t="s">
        <v>4647</v>
      </c>
      <c r="CP3492" t="s">
        <v>4555</v>
      </c>
      <c r="CR3492" t="s">
        <v>37202</v>
      </c>
      <c r="CS3492" t="s">
        <v>37203</v>
      </c>
    </row>
    <row r="3493" spans="1:99" x14ac:dyDescent="0.2">
      <c r="A3493" s="21" t="s">
        <v>37204</v>
      </c>
      <c r="B3493" t="s">
        <v>37205</v>
      </c>
      <c r="C3493" s="16">
        <v>41640</v>
      </c>
      <c r="D3493" t="s">
        <v>4501</v>
      </c>
      <c r="G3493" t="s">
        <v>37206</v>
      </c>
      <c r="H3493" t="s">
        <v>4503</v>
      </c>
      <c r="J3493" t="s">
        <v>37207</v>
      </c>
      <c r="K3493" t="s">
        <v>4506</v>
      </c>
      <c r="L3493" t="s">
        <v>37208</v>
      </c>
      <c r="M3493">
        <v>245.673</v>
      </c>
      <c r="N3493" t="s">
        <v>4484</v>
      </c>
      <c r="S3493" t="s">
        <v>4485</v>
      </c>
      <c r="T3493" t="s">
        <v>37209</v>
      </c>
      <c r="X3493" t="s">
        <v>37210</v>
      </c>
      <c r="Z3493">
        <v>5</v>
      </c>
      <c r="AM3493">
        <v>2</v>
      </c>
      <c r="AN3493" t="s">
        <v>37211</v>
      </c>
      <c r="AO3493" s="17">
        <v>18568</v>
      </c>
      <c r="CP3493" t="s">
        <v>37212</v>
      </c>
      <c r="CU3493">
        <v>5</v>
      </c>
    </row>
    <row r="3494" spans="1:99" x14ac:dyDescent="0.2">
      <c r="A3494" s="21" t="s">
        <v>37213</v>
      </c>
      <c r="B3494" t="s">
        <v>37214</v>
      </c>
      <c r="C3494" s="16">
        <v>40544</v>
      </c>
      <c r="D3494" t="s">
        <v>4501</v>
      </c>
      <c r="G3494" t="s">
        <v>37215</v>
      </c>
    </row>
    <row r="3495" spans="1:99" x14ac:dyDescent="0.2">
      <c r="A3495" s="21" t="s">
        <v>37216</v>
      </c>
      <c r="B3495" t="s">
        <v>37217</v>
      </c>
      <c r="C3495" s="16">
        <v>43352</v>
      </c>
      <c r="D3495" t="s">
        <v>4476</v>
      </c>
      <c r="G3495" t="s">
        <v>37218</v>
      </c>
      <c r="H3495" t="s">
        <v>4503</v>
      </c>
      <c r="J3495" t="s">
        <v>37219</v>
      </c>
      <c r="K3495" t="s">
        <v>4828</v>
      </c>
      <c r="L3495" t="s">
        <v>37220</v>
      </c>
      <c r="M3495">
        <v>246.607</v>
      </c>
      <c r="N3495" t="s">
        <v>4484</v>
      </c>
      <c r="S3495" t="s">
        <v>4485</v>
      </c>
      <c r="T3495" t="s">
        <v>37221</v>
      </c>
      <c r="U3495" t="s">
        <v>37222</v>
      </c>
      <c r="V3495" t="s">
        <v>37223</v>
      </c>
      <c r="W3495" t="s">
        <v>37224</v>
      </c>
      <c r="X3495" t="s">
        <v>37225</v>
      </c>
      <c r="Y3495" t="s">
        <v>37226</v>
      </c>
      <c r="Z3495">
        <v>3</v>
      </c>
      <c r="AC3495" t="s">
        <v>61</v>
      </c>
      <c r="AM3495">
        <v>1</v>
      </c>
      <c r="AN3495" t="s">
        <v>37227</v>
      </c>
      <c r="AO3495" s="17">
        <v>18568</v>
      </c>
      <c r="CC3495" t="s">
        <v>4607</v>
      </c>
      <c r="CD3495">
        <v>1</v>
      </c>
      <c r="CN3495" t="s">
        <v>4530</v>
      </c>
      <c r="CP3495" t="s">
        <v>5529</v>
      </c>
    </row>
    <row r="3496" spans="1:99" x14ac:dyDescent="0.2">
      <c r="A3496" s="21" t="s">
        <v>37228</v>
      </c>
      <c r="B3496" t="s">
        <v>37229</v>
      </c>
      <c r="C3496" s="16">
        <v>40544</v>
      </c>
      <c r="D3496" t="s">
        <v>4501</v>
      </c>
      <c r="F3496" t="s">
        <v>77</v>
      </c>
      <c r="G3496" t="s">
        <v>37230</v>
      </c>
      <c r="H3496" t="s">
        <v>4503</v>
      </c>
      <c r="J3496" t="s">
        <v>37231</v>
      </c>
      <c r="K3496" t="s">
        <v>15961</v>
      </c>
      <c r="L3496" t="s">
        <v>37232</v>
      </c>
      <c r="M3496">
        <v>247.38300000000001</v>
      </c>
      <c r="N3496" t="s">
        <v>4484</v>
      </c>
      <c r="S3496" t="s">
        <v>4485</v>
      </c>
      <c r="T3496" t="s">
        <v>37233</v>
      </c>
      <c r="U3496" t="s">
        <v>37234</v>
      </c>
      <c r="V3496" t="s">
        <v>37235</v>
      </c>
      <c r="W3496" t="s">
        <v>37236</v>
      </c>
      <c r="X3496" t="s">
        <v>37237</v>
      </c>
      <c r="Y3496" t="s">
        <v>37238</v>
      </c>
      <c r="Z3496">
        <v>3</v>
      </c>
      <c r="AM3496">
        <v>2</v>
      </c>
      <c r="AN3496" t="s">
        <v>37239</v>
      </c>
      <c r="AO3496" s="17">
        <v>18568</v>
      </c>
      <c r="CF3496">
        <v>0</v>
      </c>
      <c r="CG3496">
        <v>1</v>
      </c>
      <c r="CI3496" t="s">
        <v>4580</v>
      </c>
      <c r="CJ3496">
        <v>425850</v>
      </c>
      <c r="CK3496" t="s">
        <v>39</v>
      </c>
      <c r="CL3496">
        <v>425850</v>
      </c>
      <c r="CN3496" t="s">
        <v>4530</v>
      </c>
      <c r="CP3496" t="s">
        <v>37240</v>
      </c>
      <c r="CU3496">
        <v>24</v>
      </c>
    </row>
    <row r="3497" spans="1:99" x14ac:dyDescent="0.2">
      <c r="A3497" s="21" t="s">
        <v>37241</v>
      </c>
      <c r="B3497" t="s">
        <v>37242</v>
      </c>
      <c r="C3497" s="16">
        <v>40791</v>
      </c>
      <c r="D3497" t="s">
        <v>4476</v>
      </c>
      <c r="G3497" t="s">
        <v>37243</v>
      </c>
      <c r="H3497" t="s">
        <v>4503</v>
      </c>
      <c r="J3497" t="s">
        <v>14013</v>
      </c>
      <c r="K3497" t="s">
        <v>4506</v>
      </c>
      <c r="L3497" t="s">
        <v>37244</v>
      </c>
      <c r="M3497">
        <v>247.613</v>
      </c>
      <c r="N3497" t="s">
        <v>4484</v>
      </c>
      <c r="S3497" t="s">
        <v>4485</v>
      </c>
      <c r="T3497" t="s">
        <v>37245</v>
      </c>
      <c r="U3497" t="s">
        <v>37246</v>
      </c>
      <c r="V3497" t="s">
        <v>37247</v>
      </c>
      <c r="W3497" t="s">
        <v>37248</v>
      </c>
      <c r="X3497" t="s">
        <v>37249</v>
      </c>
      <c r="Y3497">
        <v>443330907685</v>
      </c>
      <c r="Z3497">
        <v>8</v>
      </c>
      <c r="AM3497">
        <v>1</v>
      </c>
      <c r="AN3497" t="s">
        <v>37250</v>
      </c>
      <c r="AO3497" s="17">
        <v>18568</v>
      </c>
      <c r="CP3497" t="s">
        <v>8198</v>
      </c>
    </row>
    <row r="3498" spans="1:99" x14ac:dyDescent="0.2">
      <c r="A3498" s="21" t="s">
        <v>37251</v>
      </c>
      <c r="B3498" t="s">
        <v>37252</v>
      </c>
      <c r="C3498" s="16">
        <v>40983</v>
      </c>
      <c r="D3498" t="s">
        <v>4476</v>
      </c>
      <c r="E3498" t="s">
        <v>4881</v>
      </c>
      <c r="G3498" t="s">
        <v>37253</v>
      </c>
      <c r="H3498" t="s">
        <v>4503</v>
      </c>
      <c r="J3498" t="s">
        <v>57</v>
      </c>
      <c r="K3498" t="s">
        <v>5066</v>
      </c>
      <c r="L3498" t="s">
        <v>37254</v>
      </c>
      <c r="M3498">
        <v>249.12700000000001</v>
      </c>
      <c r="N3498" t="s">
        <v>4484</v>
      </c>
      <c r="O3498" s="16">
        <v>42751</v>
      </c>
      <c r="P3498" t="s">
        <v>4476</v>
      </c>
      <c r="S3498" t="s">
        <v>4485</v>
      </c>
      <c r="T3498" t="s">
        <v>37255</v>
      </c>
      <c r="U3498" t="s">
        <v>37256</v>
      </c>
      <c r="V3498" t="s">
        <v>37257</v>
      </c>
      <c r="W3498" t="s">
        <v>37258</v>
      </c>
      <c r="X3498" t="s">
        <v>37259</v>
      </c>
      <c r="Y3498">
        <v>35226202760</v>
      </c>
      <c r="Z3498">
        <v>1</v>
      </c>
      <c r="AM3498">
        <v>2</v>
      </c>
      <c r="AN3498" t="s">
        <v>37260</v>
      </c>
      <c r="AO3498" s="17">
        <v>18568</v>
      </c>
      <c r="AQ3498" t="s">
        <v>203</v>
      </c>
      <c r="BH3498" t="s">
        <v>37261</v>
      </c>
      <c r="BI3498" t="s">
        <v>37262</v>
      </c>
      <c r="BJ3498" s="16">
        <v>42751</v>
      </c>
      <c r="BK3498" t="s">
        <v>4476</v>
      </c>
      <c r="BO3498" t="s">
        <v>5195</v>
      </c>
      <c r="CN3498" t="s">
        <v>4530</v>
      </c>
      <c r="CP3498" t="s">
        <v>4555</v>
      </c>
      <c r="CR3498" t="s">
        <v>37263</v>
      </c>
      <c r="CS3498" t="s">
        <v>37264</v>
      </c>
    </row>
    <row r="3499" spans="1:99" x14ac:dyDescent="0.2">
      <c r="A3499" s="21" t="s">
        <v>37265</v>
      </c>
      <c r="B3499" t="s">
        <v>37266</v>
      </c>
      <c r="C3499" s="16">
        <v>39083</v>
      </c>
      <c r="D3499" t="s">
        <v>4501</v>
      </c>
      <c r="F3499" t="s">
        <v>77</v>
      </c>
      <c r="G3499" t="s">
        <v>37267</v>
      </c>
      <c r="H3499" t="s">
        <v>4503</v>
      </c>
      <c r="J3499" t="s">
        <v>135</v>
      </c>
      <c r="K3499" t="s">
        <v>8218</v>
      </c>
      <c r="L3499" t="s">
        <v>37268</v>
      </c>
      <c r="M3499">
        <v>249.76300000000001</v>
      </c>
      <c r="N3499" t="s">
        <v>4484</v>
      </c>
      <c r="S3499" t="s">
        <v>4485</v>
      </c>
      <c r="T3499" t="s">
        <v>37269</v>
      </c>
      <c r="U3499" t="s">
        <v>37270</v>
      </c>
      <c r="V3499" t="s">
        <v>37271</v>
      </c>
      <c r="W3499" t="s">
        <v>37272</v>
      </c>
      <c r="X3499" t="s">
        <v>37273</v>
      </c>
      <c r="Y3499" t="s">
        <v>37274</v>
      </c>
      <c r="AM3499">
        <v>2</v>
      </c>
      <c r="AN3499" t="s">
        <v>37275</v>
      </c>
      <c r="AO3499" s="17">
        <v>18568</v>
      </c>
      <c r="CC3499" t="s">
        <v>11615</v>
      </c>
      <c r="CD3499">
        <v>11</v>
      </c>
      <c r="CN3499" t="s">
        <v>4530</v>
      </c>
      <c r="CP3499" t="s">
        <v>4555</v>
      </c>
    </row>
    <row r="3500" spans="1:99" x14ac:dyDescent="0.2">
      <c r="A3500" s="21" t="s">
        <v>37276</v>
      </c>
      <c r="B3500" t="s">
        <v>37277</v>
      </c>
      <c r="C3500" s="16">
        <v>43374</v>
      </c>
      <c r="D3500" t="s">
        <v>4476</v>
      </c>
      <c r="G3500" t="s">
        <v>37278</v>
      </c>
      <c r="H3500" t="s">
        <v>4503</v>
      </c>
      <c r="J3500" t="s">
        <v>73</v>
      </c>
      <c r="K3500" t="s">
        <v>4587</v>
      </c>
      <c r="L3500" t="s">
        <v>37279</v>
      </c>
      <c r="M3500">
        <v>249.76400000000001</v>
      </c>
      <c r="N3500" t="s">
        <v>4484</v>
      </c>
      <c r="S3500" t="s">
        <v>4485</v>
      </c>
      <c r="T3500" t="s">
        <v>37280</v>
      </c>
      <c r="V3500" t="s">
        <v>37281</v>
      </c>
      <c r="W3500" t="s">
        <v>37282</v>
      </c>
      <c r="X3500" t="s">
        <v>37283</v>
      </c>
      <c r="Z3500">
        <v>3</v>
      </c>
      <c r="AO3500" s="17">
        <v>18568</v>
      </c>
      <c r="CC3500" t="s">
        <v>6133</v>
      </c>
      <c r="CD3500">
        <v>10</v>
      </c>
      <c r="CN3500" t="s">
        <v>5008</v>
      </c>
      <c r="CP3500" t="s">
        <v>4555</v>
      </c>
    </row>
    <row r="3501" spans="1:99" x14ac:dyDescent="0.2">
      <c r="A3501" s="21" t="s">
        <v>37284</v>
      </c>
      <c r="B3501" t="s">
        <v>37285</v>
      </c>
      <c r="C3501" s="16">
        <v>27395</v>
      </c>
      <c r="D3501" t="s">
        <v>4501</v>
      </c>
      <c r="G3501" t="s">
        <v>37286</v>
      </c>
      <c r="H3501" t="s">
        <v>4503</v>
      </c>
      <c r="J3501" t="s">
        <v>37287</v>
      </c>
      <c r="K3501" t="s">
        <v>12420</v>
      </c>
      <c r="L3501" t="s">
        <v>37288</v>
      </c>
      <c r="M3501">
        <v>250.06</v>
      </c>
      <c r="N3501" t="s">
        <v>4484</v>
      </c>
      <c r="S3501" t="s">
        <v>4485</v>
      </c>
      <c r="T3501" t="s">
        <v>37289</v>
      </c>
      <c r="U3501" t="s">
        <v>37290</v>
      </c>
      <c r="V3501" t="s">
        <v>37291</v>
      </c>
      <c r="W3501" t="s">
        <v>37292</v>
      </c>
      <c r="X3501" t="s">
        <v>37293</v>
      </c>
      <c r="Y3501" t="s">
        <v>37294</v>
      </c>
      <c r="AB3501" t="s">
        <v>5882</v>
      </c>
      <c r="AD3501">
        <v>6</v>
      </c>
      <c r="AE3501">
        <v>6</v>
      </c>
      <c r="AF3501">
        <v>4</v>
      </c>
      <c r="AO3501" s="17">
        <v>18568</v>
      </c>
      <c r="CC3501" t="s">
        <v>5151</v>
      </c>
      <c r="CD3501">
        <v>16</v>
      </c>
      <c r="CP3501" t="s">
        <v>20105</v>
      </c>
      <c r="CU3501">
        <v>7</v>
      </c>
    </row>
    <row r="3502" spans="1:99" x14ac:dyDescent="0.2">
      <c r="A3502" s="21" t="s">
        <v>37295</v>
      </c>
      <c r="B3502" t="s">
        <v>37296</v>
      </c>
      <c r="C3502" s="16">
        <v>39326</v>
      </c>
      <c r="D3502" t="s">
        <v>4476</v>
      </c>
      <c r="E3502" t="s">
        <v>4881</v>
      </c>
      <c r="F3502" t="s">
        <v>53</v>
      </c>
      <c r="G3502" t="s">
        <v>37297</v>
      </c>
      <c r="H3502" t="s">
        <v>4503</v>
      </c>
      <c r="J3502" t="s">
        <v>3088</v>
      </c>
      <c r="K3502" t="s">
        <v>5500</v>
      </c>
      <c r="L3502" t="s">
        <v>37298</v>
      </c>
      <c r="M3502">
        <v>251.75</v>
      </c>
      <c r="N3502" t="s">
        <v>4484</v>
      </c>
      <c r="O3502" s="16">
        <v>43586</v>
      </c>
      <c r="P3502" t="s">
        <v>4476</v>
      </c>
      <c r="S3502" t="s">
        <v>4485</v>
      </c>
      <c r="T3502" t="s">
        <v>37299</v>
      </c>
      <c r="U3502" t="s">
        <v>37300</v>
      </c>
      <c r="V3502" t="s">
        <v>37301</v>
      </c>
      <c r="W3502" t="s">
        <v>37302</v>
      </c>
      <c r="X3502" t="s">
        <v>37303</v>
      </c>
      <c r="AM3502">
        <v>2</v>
      </c>
      <c r="AN3502" t="s">
        <v>37304</v>
      </c>
      <c r="AO3502" s="17">
        <v>18568</v>
      </c>
      <c r="AQ3502" t="s">
        <v>203</v>
      </c>
      <c r="BH3502" t="s">
        <v>37305</v>
      </c>
      <c r="BI3502" t="s">
        <v>37306</v>
      </c>
      <c r="BJ3502" s="16">
        <v>43586</v>
      </c>
      <c r="BK3502" t="s">
        <v>4476</v>
      </c>
      <c r="BO3502" t="s">
        <v>5195</v>
      </c>
      <c r="CN3502" t="s">
        <v>4530</v>
      </c>
      <c r="CP3502" t="s">
        <v>4555</v>
      </c>
      <c r="CR3502" t="s">
        <v>37307</v>
      </c>
      <c r="CS3502" t="s">
        <v>37308</v>
      </c>
    </row>
    <row r="3503" spans="1:99" x14ac:dyDescent="0.2">
      <c r="A3503" s="21" t="s">
        <v>37309</v>
      </c>
      <c r="B3503" t="s">
        <v>37310</v>
      </c>
      <c r="C3503" s="16">
        <v>40366</v>
      </c>
      <c r="D3503" t="s">
        <v>4476</v>
      </c>
      <c r="F3503" t="s">
        <v>53</v>
      </c>
      <c r="G3503" t="s">
        <v>37311</v>
      </c>
      <c r="H3503" t="s">
        <v>4503</v>
      </c>
      <c r="J3503" t="s">
        <v>37312</v>
      </c>
      <c r="K3503" t="s">
        <v>4506</v>
      </c>
      <c r="L3503" t="s">
        <v>37313</v>
      </c>
    </row>
    <row r="3504" spans="1:99" x14ac:dyDescent="0.2">
      <c r="A3504" s="21" t="s">
        <v>37314</v>
      </c>
      <c r="B3504" t="s">
        <v>37315</v>
      </c>
      <c r="C3504" s="16">
        <v>41234</v>
      </c>
      <c r="D3504" t="s">
        <v>4476</v>
      </c>
      <c r="F3504" t="s">
        <v>77</v>
      </c>
      <c r="G3504" t="s">
        <v>37316</v>
      </c>
      <c r="H3504" t="s">
        <v>4503</v>
      </c>
      <c r="J3504" t="s">
        <v>37317</v>
      </c>
      <c r="K3504" t="s">
        <v>8775</v>
      </c>
      <c r="L3504" t="s">
        <v>37318</v>
      </c>
      <c r="M3504">
        <v>254.94900000000001</v>
      </c>
      <c r="N3504" t="s">
        <v>4484</v>
      </c>
      <c r="S3504" t="s">
        <v>4485</v>
      </c>
      <c r="T3504" t="s">
        <v>37319</v>
      </c>
      <c r="U3504" t="s">
        <v>37320</v>
      </c>
      <c r="V3504" t="s">
        <v>37321</v>
      </c>
      <c r="W3504" t="s">
        <v>37322</v>
      </c>
      <c r="X3504" t="s">
        <v>37323</v>
      </c>
      <c r="Y3504">
        <v>302169002600</v>
      </c>
      <c r="Z3504">
        <v>3</v>
      </c>
      <c r="AM3504">
        <v>2</v>
      </c>
      <c r="AN3504" t="s">
        <v>37324</v>
      </c>
      <c r="AO3504" s="17">
        <v>18568</v>
      </c>
      <c r="CC3504" t="s">
        <v>4607</v>
      </c>
      <c r="CD3504">
        <v>2</v>
      </c>
      <c r="CF3504">
        <v>0</v>
      </c>
      <c r="CG3504">
        <v>6</v>
      </c>
      <c r="CI3504" t="s">
        <v>9715</v>
      </c>
      <c r="CN3504" t="s">
        <v>4530</v>
      </c>
      <c r="CP3504" t="s">
        <v>37325</v>
      </c>
      <c r="CU3504">
        <v>12</v>
      </c>
    </row>
    <row r="3505" spans="1:99" x14ac:dyDescent="0.2">
      <c r="A3505" s="21" t="s">
        <v>37326</v>
      </c>
      <c r="B3505" t="s">
        <v>37327</v>
      </c>
      <c r="C3505" s="16">
        <v>39083</v>
      </c>
      <c r="D3505" t="s">
        <v>4501</v>
      </c>
      <c r="F3505" t="s">
        <v>77</v>
      </c>
      <c r="G3505" t="s">
        <v>37328</v>
      </c>
      <c r="H3505" t="s">
        <v>4503</v>
      </c>
      <c r="J3505" t="s">
        <v>1301</v>
      </c>
      <c r="K3505" t="s">
        <v>5500</v>
      </c>
      <c r="L3505" t="s">
        <v>37329</v>
      </c>
      <c r="M3505">
        <v>255.78399999999999</v>
      </c>
      <c r="N3505" t="s">
        <v>4484</v>
      </c>
      <c r="S3505" t="s">
        <v>4485</v>
      </c>
      <c r="T3505" t="s">
        <v>37330</v>
      </c>
      <c r="U3505" t="s">
        <v>37331</v>
      </c>
      <c r="V3505" t="s">
        <v>37332</v>
      </c>
      <c r="W3505" t="s">
        <v>37333</v>
      </c>
      <c r="X3505" t="s">
        <v>37334</v>
      </c>
      <c r="Y3505" t="s">
        <v>37335</v>
      </c>
      <c r="Z3505">
        <v>3</v>
      </c>
      <c r="AO3505" s="17">
        <v>18568</v>
      </c>
      <c r="CN3505" t="s">
        <v>4530</v>
      </c>
      <c r="CP3505" t="s">
        <v>4848</v>
      </c>
      <c r="CU3505">
        <v>19</v>
      </c>
    </row>
    <row r="3506" spans="1:99" x14ac:dyDescent="0.2">
      <c r="A3506" s="21" t="s">
        <v>37336</v>
      </c>
      <c r="B3506" t="s">
        <v>37337</v>
      </c>
      <c r="C3506" s="16">
        <v>42370</v>
      </c>
      <c r="D3506" t="s">
        <v>4476</v>
      </c>
      <c r="H3506" t="s">
        <v>4503</v>
      </c>
      <c r="J3506" t="s">
        <v>37338</v>
      </c>
      <c r="K3506" t="s">
        <v>12967</v>
      </c>
      <c r="L3506" t="s">
        <v>37339</v>
      </c>
      <c r="M3506">
        <v>255.79900000000001</v>
      </c>
      <c r="N3506" t="s">
        <v>4484</v>
      </c>
      <c r="S3506" t="s">
        <v>4485</v>
      </c>
      <c r="T3506" t="s">
        <v>37340</v>
      </c>
      <c r="V3506" t="s">
        <v>37341</v>
      </c>
      <c r="W3506" t="s">
        <v>37342</v>
      </c>
      <c r="X3506" t="s">
        <v>37343</v>
      </c>
      <c r="Y3506" t="s">
        <v>37344</v>
      </c>
      <c r="Z3506">
        <v>2</v>
      </c>
      <c r="AM3506">
        <v>1</v>
      </c>
      <c r="AN3506" t="s">
        <v>37345</v>
      </c>
      <c r="AO3506" s="17">
        <v>18568</v>
      </c>
      <c r="CP3506" t="s">
        <v>4636</v>
      </c>
    </row>
    <row r="3507" spans="1:99" x14ac:dyDescent="0.2">
      <c r="A3507" s="21" t="s">
        <v>37346</v>
      </c>
      <c r="B3507" t="s">
        <v>37347</v>
      </c>
      <c r="C3507" s="16">
        <v>40238</v>
      </c>
      <c r="D3507" t="s">
        <v>4476</v>
      </c>
      <c r="F3507" t="s">
        <v>77</v>
      </c>
      <c r="G3507" t="s">
        <v>37348</v>
      </c>
      <c r="H3507" t="s">
        <v>4503</v>
      </c>
      <c r="J3507" t="s">
        <v>37349</v>
      </c>
      <c r="K3507" t="s">
        <v>4506</v>
      </c>
      <c r="L3507" t="s">
        <v>37350</v>
      </c>
      <c r="M3507">
        <v>256.67899999999997</v>
      </c>
      <c r="N3507" t="s">
        <v>4484</v>
      </c>
      <c r="S3507" t="s">
        <v>4485</v>
      </c>
      <c r="T3507" t="s">
        <v>37351</v>
      </c>
      <c r="U3507" t="s">
        <v>37352</v>
      </c>
      <c r="V3507" t="s">
        <v>37353</v>
      </c>
      <c r="W3507" t="s">
        <v>37354</v>
      </c>
      <c r="X3507" t="s">
        <v>37355</v>
      </c>
      <c r="Y3507" t="s">
        <v>37356</v>
      </c>
      <c r="Z3507">
        <v>8</v>
      </c>
      <c r="AM3507">
        <v>2</v>
      </c>
      <c r="AN3507" t="s">
        <v>37357</v>
      </c>
      <c r="AO3507" s="17">
        <v>18568</v>
      </c>
      <c r="CC3507" t="s">
        <v>4791</v>
      </c>
      <c r="CD3507">
        <v>12</v>
      </c>
      <c r="CP3507" t="s">
        <v>37358</v>
      </c>
      <c r="CU3507">
        <v>16</v>
      </c>
    </row>
    <row r="3508" spans="1:99" x14ac:dyDescent="0.2">
      <c r="A3508" s="21" t="s">
        <v>37359</v>
      </c>
      <c r="B3508" t="s">
        <v>37360</v>
      </c>
      <c r="C3508" s="16">
        <v>37257</v>
      </c>
      <c r="D3508" t="s">
        <v>4501</v>
      </c>
      <c r="H3508" t="s">
        <v>4503</v>
      </c>
      <c r="J3508" t="s">
        <v>56</v>
      </c>
      <c r="K3508" t="s">
        <v>11127</v>
      </c>
      <c r="L3508" t="s">
        <v>37361</v>
      </c>
      <c r="M3508">
        <v>257.209</v>
      </c>
      <c r="N3508" t="s">
        <v>4484</v>
      </c>
      <c r="S3508" t="s">
        <v>4485</v>
      </c>
      <c r="T3508" t="s">
        <v>37362</v>
      </c>
      <c r="U3508" t="s">
        <v>37363</v>
      </c>
      <c r="V3508" t="s">
        <v>37364</v>
      </c>
      <c r="W3508" t="s">
        <v>37365</v>
      </c>
      <c r="X3508" t="s">
        <v>37366</v>
      </c>
      <c r="Y3508" t="s">
        <v>37367</v>
      </c>
      <c r="Z3508">
        <v>1</v>
      </c>
      <c r="AO3508" s="17">
        <v>18568</v>
      </c>
      <c r="CC3508" t="s">
        <v>4847</v>
      </c>
      <c r="CD3508">
        <v>12</v>
      </c>
      <c r="CN3508" t="s">
        <v>5008</v>
      </c>
      <c r="CP3508" t="s">
        <v>4555</v>
      </c>
      <c r="CU3508">
        <v>15</v>
      </c>
    </row>
    <row r="3509" spans="1:99" x14ac:dyDescent="0.2">
      <c r="A3509" s="21" t="s">
        <v>37368</v>
      </c>
      <c r="B3509" t="s">
        <v>37369</v>
      </c>
      <c r="C3509" s="16">
        <v>42736</v>
      </c>
      <c r="D3509" t="s">
        <v>4476</v>
      </c>
      <c r="G3509" t="s">
        <v>37370</v>
      </c>
      <c r="H3509" t="s">
        <v>4503</v>
      </c>
      <c r="J3509" t="s">
        <v>57</v>
      </c>
      <c r="K3509" t="s">
        <v>4945</v>
      </c>
      <c r="L3509" t="s">
        <v>37371</v>
      </c>
      <c r="M3509">
        <v>257.29300000000001</v>
      </c>
      <c r="N3509" t="s">
        <v>4484</v>
      </c>
      <c r="S3509" t="s">
        <v>4485</v>
      </c>
      <c r="T3509" t="s">
        <v>37372</v>
      </c>
      <c r="W3509" t="s">
        <v>37373</v>
      </c>
      <c r="X3509" t="s">
        <v>37374</v>
      </c>
      <c r="Y3509" t="s">
        <v>37375</v>
      </c>
      <c r="AM3509">
        <v>3</v>
      </c>
      <c r="AN3509" t="s">
        <v>37376</v>
      </c>
      <c r="AO3509" s="17">
        <v>18568</v>
      </c>
      <c r="CC3509" t="s">
        <v>5151</v>
      </c>
      <c r="CD3509">
        <v>7</v>
      </c>
      <c r="CF3509">
        <v>0</v>
      </c>
      <c r="CG3509">
        <v>1</v>
      </c>
      <c r="CI3509" t="s">
        <v>4594</v>
      </c>
    </row>
    <row r="3510" spans="1:99" x14ac:dyDescent="0.2">
      <c r="A3510" s="21" t="s">
        <v>37377</v>
      </c>
      <c r="B3510" t="s">
        <v>37378</v>
      </c>
      <c r="C3510" s="16">
        <v>42370</v>
      </c>
      <c r="D3510" t="s">
        <v>4501</v>
      </c>
      <c r="G3510" t="s">
        <v>37379</v>
      </c>
    </row>
    <row r="3511" spans="1:99" x14ac:dyDescent="0.2">
      <c r="A3511" s="21" t="s">
        <v>37380</v>
      </c>
      <c r="B3511" t="s">
        <v>37381</v>
      </c>
      <c r="C3511" s="16">
        <v>42005</v>
      </c>
      <c r="D3511" t="s">
        <v>4501</v>
      </c>
      <c r="F3511" t="s">
        <v>77</v>
      </c>
      <c r="G3511" t="s">
        <v>37382</v>
      </c>
      <c r="H3511" t="s">
        <v>4503</v>
      </c>
      <c r="J3511" t="s">
        <v>22751</v>
      </c>
      <c r="K3511" t="s">
        <v>4506</v>
      </c>
      <c r="L3511" t="s">
        <v>37383</v>
      </c>
      <c r="M3511">
        <v>259.35700000000003</v>
      </c>
      <c r="N3511" t="s">
        <v>4484</v>
      </c>
      <c r="S3511" t="s">
        <v>4485</v>
      </c>
      <c r="T3511" t="s">
        <v>37384</v>
      </c>
      <c r="U3511" t="s">
        <v>37385</v>
      </c>
      <c r="V3511" t="s">
        <v>37386</v>
      </c>
      <c r="W3511" t="s">
        <v>37387</v>
      </c>
      <c r="X3511" t="s">
        <v>37388</v>
      </c>
      <c r="Y3511" t="s">
        <v>37389</v>
      </c>
      <c r="AM3511">
        <v>10</v>
      </c>
      <c r="AN3511" t="s">
        <v>37390</v>
      </c>
      <c r="AO3511" s="17">
        <v>18568</v>
      </c>
      <c r="CC3511" t="s">
        <v>5620</v>
      </c>
      <c r="CD3511">
        <v>5</v>
      </c>
      <c r="CP3511" t="s">
        <v>7004</v>
      </c>
    </row>
    <row r="3512" spans="1:99" x14ac:dyDescent="0.2">
      <c r="A3512" s="21" t="s">
        <v>37391</v>
      </c>
      <c r="B3512" t="s">
        <v>37392</v>
      </c>
      <c r="C3512" s="16">
        <v>38411</v>
      </c>
      <c r="D3512" t="s">
        <v>4476</v>
      </c>
      <c r="F3512" t="s">
        <v>77</v>
      </c>
      <c r="G3512" t="s">
        <v>37393</v>
      </c>
      <c r="H3512" t="s">
        <v>4503</v>
      </c>
      <c r="J3512" t="s">
        <v>37394</v>
      </c>
      <c r="K3512" t="s">
        <v>4506</v>
      </c>
      <c r="L3512" t="s">
        <v>37395</v>
      </c>
      <c r="M3512">
        <v>259.52199999999999</v>
      </c>
      <c r="N3512" t="s">
        <v>4484</v>
      </c>
      <c r="S3512" t="s">
        <v>4485</v>
      </c>
      <c r="U3512" t="s">
        <v>37396</v>
      </c>
      <c r="V3512" t="s">
        <v>37397</v>
      </c>
      <c r="X3512" t="s">
        <v>37398</v>
      </c>
      <c r="Z3512">
        <v>4</v>
      </c>
      <c r="AO3512" s="17">
        <v>18568</v>
      </c>
      <c r="CP3512" t="s">
        <v>8174</v>
      </c>
      <c r="CU3512">
        <v>2</v>
      </c>
    </row>
    <row r="3513" spans="1:99" x14ac:dyDescent="0.2">
      <c r="A3513" s="21" t="s">
        <v>37399</v>
      </c>
      <c r="B3513" t="s">
        <v>37400</v>
      </c>
      <c r="C3513" s="16">
        <v>42887</v>
      </c>
      <c r="D3513" t="s">
        <v>4546</v>
      </c>
      <c r="G3513" t="s">
        <v>37401</v>
      </c>
      <c r="H3513" t="s">
        <v>4503</v>
      </c>
      <c r="J3513" t="s">
        <v>37402</v>
      </c>
      <c r="K3513" t="s">
        <v>4828</v>
      </c>
      <c r="L3513" t="s">
        <v>37403</v>
      </c>
      <c r="M3513">
        <v>259.779</v>
      </c>
      <c r="N3513" t="s">
        <v>4484</v>
      </c>
      <c r="S3513" t="s">
        <v>4485</v>
      </c>
      <c r="T3513" t="s">
        <v>37404</v>
      </c>
      <c r="W3513" t="s">
        <v>37405</v>
      </c>
      <c r="X3513" t="s">
        <v>37406</v>
      </c>
      <c r="Y3513">
        <v>447700080771</v>
      </c>
      <c r="Z3513">
        <v>1</v>
      </c>
      <c r="AM3513">
        <v>3</v>
      </c>
      <c r="AN3513" t="s">
        <v>37407</v>
      </c>
      <c r="AO3513" s="17">
        <v>18568</v>
      </c>
      <c r="CN3513" t="s">
        <v>4530</v>
      </c>
      <c r="CP3513" t="s">
        <v>37408</v>
      </c>
    </row>
    <row r="3514" spans="1:99" x14ac:dyDescent="0.2">
      <c r="A3514" s="21" t="s">
        <v>37409</v>
      </c>
      <c r="B3514" t="s">
        <v>37410</v>
      </c>
      <c r="C3514" s="16">
        <v>43466</v>
      </c>
      <c r="D3514" t="s">
        <v>4501</v>
      </c>
      <c r="G3514" t="s">
        <v>37411</v>
      </c>
      <c r="H3514" t="s">
        <v>4503</v>
      </c>
      <c r="J3514" t="s">
        <v>285</v>
      </c>
      <c r="K3514" t="s">
        <v>6538</v>
      </c>
      <c r="L3514" t="s">
        <v>37412</v>
      </c>
      <c r="M3514">
        <v>261.17899999999997</v>
      </c>
      <c r="N3514" t="s">
        <v>4484</v>
      </c>
      <c r="S3514" t="s">
        <v>4485</v>
      </c>
      <c r="T3514" t="s">
        <v>37413</v>
      </c>
      <c r="V3514" t="s">
        <v>37414</v>
      </c>
      <c r="W3514" t="s">
        <v>37415</v>
      </c>
      <c r="X3514" t="s">
        <v>37416</v>
      </c>
      <c r="Y3514">
        <v>4520691868</v>
      </c>
      <c r="AO3514" s="17">
        <v>18568</v>
      </c>
      <c r="CN3514" t="s">
        <v>5008</v>
      </c>
      <c r="CP3514" t="s">
        <v>4739</v>
      </c>
    </row>
    <row r="3515" spans="1:99" x14ac:dyDescent="0.2">
      <c r="A3515" s="21" t="s">
        <v>37417</v>
      </c>
      <c r="B3515" t="s">
        <v>37418</v>
      </c>
      <c r="C3515" s="16">
        <v>34653</v>
      </c>
      <c r="D3515" t="s">
        <v>4476</v>
      </c>
      <c r="F3515" t="s">
        <v>53</v>
      </c>
      <c r="H3515" t="s">
        <v>4503</v>
      </c>
      <c r="J3515" t="s">
        <v>37419</v>
      </c>
      <c r="K3515" t="s">
        <v>37420</v>
      </c>
      <c r="L3515" t="s">
        <v>37421</v>
      </c>
      <c r="M3515">
        <v>261.63200000000001</v>
      </c>
      <c r="N3515" t="s">
        <v>4484</v>
      </c>
      <c r="S3515" t="s">
        <v>7647</v>
      </c>
      <c r="T3515" t="s">
        <v>37422</v>
      </c>
      <c r="U3515" t="s">
        <v>37423</v>
      </c>
      <c r="V3515" t="s">
        <v>37424</v>
      </c>
      <c r="W3515" t="s">
        <v>37425</v>
      </c>
      <c r="X3515" t="s">
        <v>37426</v>
      </c>
      <c r="Y3515" t="s">
        <v>37427</v>
      </c>
      <c r="AD3515">
        <v>1</v>
      </c>
      <c r="AE3515">
        <v>1</v>
      </c>
      <c r="AO3515" s="17">
        <v>18568</v>
      </c>
      <c r="CC3515" t="s">
        <v>5378</v>
      </c>
      <c r="CD3515">
        <v>12</v>
      </c>
      <c r="CN3515" t="s">
        <v>4530</v>
      </c>
      <c r="CP3515" t="s">
        <v>5529</v>
      </c>
    </row>
    <row r="3516" spans="1:99" x14ac:dyDescent="0.2">
      <c r="A3516" s="21" t="s">
        <v>37428</v>
      </c>
      <c r="B3516" t="s">
        <v>37429</v>
      </c>
      <c r="C3516" s="16">
        <v>42005</v>
      </c>
      <c r="D3516" t="s">
        <v>4501</v>
      </c>
      <c r="G3516" t="s">
        <v>37430</v>
      </c>
      <c r="H3516" t="s">
        <v>4503</v>
      </c>
      <c r="J3516" t="s">
        <v>2240</v>
      </c>
      <c r="K3516" t="s">
        <v>32568</v>
      </c>
      <c r="L3516" t="s">
        <v>37431</v>
      </c>
      <c r="M3516">
        <v>261.95499999999998</v>
      </c>
      <c r="N3516" t="s">
        <v>4484</v>
      </c>
      <c r="S3516" t="s">
        <v>4485</v>
      </c>
      <c r="T3516" t="s">
        <v>37432</v>
      </c>
      <c r="U3516" t="s">
        <v>37433</v>
      </c>
      <c r="V3516" t="s">
        <v>37434</v>
      </c>
      <c r="W3516" t="s">
        <v>37435</v>
      </c>
      <c r="X3516" t="s">
        <v>37436</v>
      </c>
      <c r="Z3516">
        <v>1</v>
      </c>
      <c r="AO3516" s="17">
        <v>18568</v>
      </c>
      <c r="CN3516" t="s">
        <v>4530</v>
      </c>
      <c r="CP3516" t="s">
        <v>4728</v>
      </c>
    </row>
    <row r="3517" spans="1:99" x14ac:dyDescent="0.2">
      <c r="A3517" s="21" t="s">
        <v>37437</v>
      </c>
      <c r="B3517" t="s">
        <v>37438</v>
      </c>
      <c r="C3517" s="16">
        <v>37622</v>
      </c>
      <c r="D3517" t="s">
        <v>4476</v>
      </c>
      <c r="E3517" t="s">
        <v>4477</v>
      </c>
      <c r="F3517" t="s">
        <v>53</v>
      </c>
      <c r="G3517" t="s">
        <v>37439</v>
      </c>
      <c r="H3517" t="s">
        <v>4503</v>
      </c>
      <c r="J3517" t="s">
        <v>29933</v>
      </c>
      <c r="K3517" t="s">
        <v>37440</v>
      </c>
      <c r="L3517" t="s">
        <v>37441</v>
      </c>
      <c r="M3517">
        <v>262.56099999999998</v>
      </c>
      <c r="N3517" t="s">
        <v>4484</v>
      </c>
      <c r="S3517" t="s">
        <v>4485</v>
      </c>
      <c r="T3517" t="s">
        <v>37442</v>
      </c>
      <c r="U3517" t="s">
        <v>37443</v>
      </c>
      <c r="W3517" t="s">
        <v>37444</v>
      </c>
      <c r="X3517" t="s">
        <v>37445</v>
      </c>
      <c r="Y3517" t="s">
        <v>37446</v>
      </c>
      <c r="Z3517">
        <v>1</v>
      </c>
      <c r="AM3517">
        <v>3</v>
      </c>
      <c r="AN3517" t="s">
        <v>37447</v>
      </c>
      <c r="AO3517" s="17">
        <v>18568</v>
      </c>
      <c r="CN3517" t="s">
        <v>4530</v>
      </c>
      <c r="CP3517" t="s">
        <v>5594</v>
      </c>
      <c r="CT3517">
        <v>1</v>
      </c>
    </row>
    <row r="3518" spans="1:99" x14ac:dyDescent="0.2">
      <c r="A3518" s="21" t="s">
        <v>37448</v>
      </c>
      <c r="B3518" t="s">
        <v>37449</v>
      </c>
      <c r="C3518" s="16">
        <v>42767</v>
      </c>
      <c r="D3518" t="s">
        <v>4476</v>
      </c>
      <c r="F3518" t="s">
        <v>77</v>
      </c>
      <c r="H3518" t="s">
        <v>4503</v>
      </c>
      <c r="J3518" t="s">
        <v>37450</v>
      </c>
      <c r="K3518" t="s">
        <v>5743</v>
      </c>
      <c r="L3518" t="s">
        <v>37451</v>
      </c>
      <c r="M3518">
        <v>262.78500000000003</v>
      </c>
      <c r="N3518" t="s">
        <v>4484</v>
      </c>
      <c r="S3518" t="s">
        <v>4485</v>
      </c>
      <c r="T3518" t="s">
        <v>37452</v>
      </c>
      <c r="U3518" t="s">
        <v>37453</v>
      </c>
      <c r="V3518" t="s">
        <v>37454</v>
      </c>
      <c r="W3518" t="s">
        <v>37455</v>
      </c>
      <c r="X3518" t="s">
        <v>37456</v>
      </c>
      <c r="Y3518" t="s">
        <v>37457</v>
      </c>
      <c r="AO3518" s="17">
        <v>18568</v>
      </c>
      <c r="CC3518" t="s">
        <v>4607</v>
      </c>
      <c r="CD3518">
        <v>1</v>
      </c>
      <c r="CJ3518">
        <v>4131</v>
      </c>
      <c r="CK3518" t="s">
        <v>39</v>
      </c>
      <c r="CL3518">
        <v>4131</v>
      </c>
      <c r="CN3518" t="s">
        <v>4530</v>
      </c>
      <c r="CP3518" t="s">
        <v>22844</v>
      </c>
    </row>
    <row r="3519" spans="1:99" x14ac:dyDescent="0.2">
      <c r="A3519" s="21" t="s">
        <v>37458</v>
      </c>
      <c r="B3519" t="s">
        <v>37459</v>
      </c>
      <c r="C3519" s="16">
        <v>39448</v>
      </c>
      <c r="D3519" t="s">
        <v>4501</v>
      </c>
      <c r="G3519" t="s">
        <v>37460</v>
      </c>
    </row>
    <row r="3520" spans="1:99" x14ac:dyDescent="0.2">
      <c r="A3520" s="21" t="s">
        <v>37461</v>
      </c>
      <c r="B3520" t="s">
        <v>37462</v>
      </c>
      <c r="C3520" s="16">
        <v>40909</v>
      </c>
      <c r="D3520" t="s">
        <v>4501</v>
      </c>
      <c r="F3520" t="s">
        <v>77</v>
      </c>
      <c r="G3520" t="s">
        <v>37463</v>
      </c>
      <c r="H3520" t="s">
        <v>4503</v>
      </c>
      <c r="J3520" t="s">
        <v>37464</v>
      </c>
      <c r="K3520" t="s">
        <v>37465</v>
      </c>
      <c r="L3520" t="s">
        <v>37466</v>
      </c>
      <c r="M3520">
        <v>264.50799999999998</v>
      </c>
      <c r="N3520" t="s">
        <v>4484</v>
      </c>
      <c r="S3520" t="s">
        <v>4485</v>
      </c>
      <c r="T3520" t="s">
        <v>37467</v>
      </c>
      <c r="U3520" t="s">
        <v>37468</v>
      </c>
      <c r="W3520" t="s">
        <v>37469</v>
      </c>
      <c r="X3520" t="s">
        <v>37470</v>
      </c>
      <c r="Y3520" t="s">
        <v>37471</v>
      </c>
      <c r="AM3520">
        <v>2</v>
      </c>
      <c r="AN3520" t="s">
        <v>37472</v>
      </c>
      <c r="AO3520" s="17">
        <v>18568</v>
      </c>
      <c r="CN3520" t="s">
        <v>4530</v>
      </c>
      <c r="CP3520" t="s">
        <v>36971</v>
      </c>
      <c r="CU3520">
        <v>10</v>
      </c>
    </row>
    <row r="3521" spans="1:99" x14ac:dyDescent="0.2">
      <c r="A3521" s="21" t="s">
        <v>37473</v>
      </c>
      <c r="B3521" t="s">
        <v>37474</v>
      </c>
      <c r="C3521" s="16">
        <v>44136</v>
      </c>
      <c r="D3521" t="s">
        <v>4546</v>
      </c>
      <c r="G3521" t="s">
        <v>37475</v>
      </c>
      <c r="H3521" t="s">
        <v>4503</v>
      </c>
      <c r="J3521" t="s">
        <v>37476</v>
      </c>
      <c r="K3521" t="s">
        <v>5220</v>
      </c>
      <c r="L3521" t="s">
        <v>37477</v>
      </c>
      <c r="M3521">
        <v>265.04199999999997</v>
      </c>
      <c r="N3521" t="s">
        <v>4484</v>
      </c>
      <c r="S3521" t="s">
        <v>4485</v>
      </c>
      <c r="T3521" t="s">
        <v>37478</v>
      </c>
      <c r="W3521" t="s">
        <v>37479</v>
      </c>
      <c r="AM3521">
        <v>1</v>
      </c>
      <c r="AN3521" t="s">
        <v>37480</v>
      </c>
      <c r="AO3521" s="17">
        <v>18568</v>
      </c>
      <c r="CN3521" t="s">
        <v>4530</v>
      </c>
      <c r="CP3521" t="s">
        <v>7004</v>
      </c>
    </row>
    <row r="3522" spans="1:99" x14ac:dyDescent="0.2">
      <c r="A3522" s="21" t="s">
        <v>37481</v>
      </c>
      <c r="B3522" t="s">
        <v>37482</v>
      </c>
      <c r="C3522" s="16">
        <v>39448</v>
      </c>
      <c r="D3522" t="s">
        <v>4501</v>
      </c>
      <c r="E3522" t="s">
        <v>4881</v>
      </c>
      <c r="G3522" t="s">
        <v>37483</v>
      </c>
      <c r="H3522" t="s">
        <v>4503</v>
      </c>
      <c r="J3522" t="s">
        <v>37484</v>
      </c>
      <c r="K3522" t="s">
        <v>4506</v>
      </c>
      <c r="L3522" t="s">
        <v>37485</v>
      </c>
      <c r="M3522">
        <v>265.53199999999998</v>
      </c>
      <c r="N3522" t="s">
        <v>4484</v>
      </c>
      <c r="O3522" s="16">
        <v>43343</v>
      </c>
      <c r="P3522" t="s">
        <v>4476</v>
      </c>
      <c r="S3522" t="s">
        <v>4485</v>
      </c>
      <c r="T3522" t="s">
        <v>37486</v>
      </c>
      <c r="U3522" t="s">
        <v>37487</v>
      </c>
      <c r="V3522" t="s">
        <v>37488</v>
      </c>
      <c r="W3522" t="s">
        <v>37489</v>
      </c>
      <c r="X3522" t="s">
        <v>37490</v>
      </c>
      <c r="Y3522" t="s">
        <v>37491</v>
      </c>
      <c r="AM3522">
        <v>1</v>
      </c>
      <c r="AN3522" t="s">
        <v>37492</v>
      </c>
      <c r="AO3522" s="17">
        <v>18568</v>
      </c>
      <c r="AQ3522" t="s">
        <v>203</v>
      </c>
      <c r="BH3522" t="s">
        <v>14041</v>
      </c>
      <c r="BI3522" t="s">
        <v>14042</v>
      </c>
      <c r="BJ3522" s="16">
        <v>43343</v>
      </c>
      <c r="BK3522" t="s">
        <v>4476</v>
      </c>
      <c r="BL3522">
        <v>13330000</v>
      </c>
      <c r="BM3522" t="s">
        <v>1244</v>
      </c>
      <c r="BN3522">
        <v>17277022</v>
      </c>
      <c r="BO3522" t="s">
        <v>5195</v>
      </c>
      <c r="BP3522" t="s">
        <v>5441</v>
      </c>
      <c r="CP3522" t="s">
        <v>12644</v>
      </c>
      <c r="CR3522" t="s">
        <v>37493</v>
      </c>
      <c r="CS3522" t="s">
        <v>37494</v>
      </c>
      <c r="CU3522">
        <v>6</v>
      </c>
    </row>
    <row r="3523" spans="1:99" x14ac:dyDescent="0.2">
      <c r="A3523" s="21" t="s">
        <v>37495</v>
      </c>
      <c r="B3523" t="s">
        <v>37496</v>
      </c>
      <c r="C3523" s="16">
        <v>35065</v>
      </c>
      <c r="D3523" t="s">
        <v>4476</v>
      </c>
      <c r="F3523" t="s">
        <v>53</v>
      </c>
      <c r="G3523" t="s">
        <v>37497</v>
      </c>
    </row>
    <row r="3524" spans="1:99" x14ac:dyDescent="0.2">
      <c r="A3524" s="21" t="s">
        <v>37498</v>
      </c>
      <c r="B3524" t="s">
        <v>37499</v>
      </c>
      <c r="C3524" s="16">
        <v>41275</v>
      </c>
      <c r="D3524" t="s">
        <v>4501</v>
      </c>
      <c r="F3524" t="s">
        <v>53</v>
      </c>
      <c r="G3524" t="s">
        <v>37500</v>
      </c>
      <c r="H3524" t="s">
        <v>4503</v>
      </c>
      <c r="J3524" t="s">
        <v>2008</v>
      </c>
      <c r="K3524" t="s">
        <v>4506</v>
      </c>
      <c r="L3524" t="s">
        <v>37501</v>
      </c>
      <c r="M3524">
        <v>266.57400000000001</v>
      </c>
      <c r="N3524" t="s">
        <v>4484</v>
      </c>
      <c r="S3524" t="s">
        <v>4485</v>
      </c>
      <c r="T3524" t="s">
        <v>37502</v>
      </c>
      <c r="U3524" t="s">
        <v>37503</v>
      </c>
      <c r="W3524" t="s">
        <v>37504</v>
      </c>
      <c r="X3524" t="s">
        <v>37505</v>
      </c>
      <c r="Y3524">
        <v>8000608462</v>
      </c>
      <c r="AO3524" s="17">
        <v>18568</v>
      </c>
      <c r="CC3524" t="s">
        <v>5965</v>
      </c>
      <c r="CD3524">
        <v>1</v>
      </c>
      <c r="CP3524" t="s">
        <v>4581</v>
      </c>
    </row>
    <row r="3525" spans="1:99" x14ac:dyDescent="0.2">
      <c r="A3525" s="21" t="s">
        <v>37506</v>
      </c>
      <c r="B3525" t="s">
        <v>37507</v>
      </c>
      <c r="C3525" s="16">
        <v>42705</v>
      </c>
      <c r="D3525" t="s">
        <v>4476</v>
      </c>
      <c r="G3525" t="s">
        <v>37508</v>
      </c>
      <c r="H3525" t="s">
        <v>4503</v>
      </c>
      <c r="J3525" t="s">
        <v>37509</v>
      </c>
      <c r="K3525" t="s">
        <v>4506</v>
      </c>
      <c r="L3525" t="s">
        <v>37510</v>
      </c>
      <c r="M3525">
        <v>266.90600000000001</v>
      </c>
      <c r="N3525" t="s">
        <v>4484</v>
      </c>
      <c r="S3525" t="s">
        <v>4485</v>
      </c>
      <c r="T3525" t="s">
        <v>37511</v>
      </c>
      <c r="U3525" t="s">
        <v>37512</v>
      </c>
      <c r="V3525" t="s">
        <v>37513</v>
      </c>
      <c r="W3525" t="s">
        <v>37514</v>
      </c>
      <c r="AM3525">
        <v>1</v>
      </c>
      <c r="AN3525" t="s">
        <v>37515</v>
      </c>
      <c r="AO3525" s="17">
        <v>18568</v>
      </c>
      <c r="CC3525" t="s">
        <v>4953</v>
      </c>
      <c r="CD3525">
        <v>4</v>
      </c>
      <c r="CP3525" t="s">
        <v>37516</v>
      </c>
    </row>
    <row r="3526" spans="1:99" x14ac:dyDescent="0.2">
      <c r="A3526" s="21" t="s">
        <v>37517</v>
      </c>
      <c r="B3526" t="s">
        <v>37518</v>
      </c>
      <c r="C3526" s="16">
        <v>41275</v>
      </c>
      <c r="D3526" t="s">
        <v>4501</v>
      </c>
      <c r="E3526" t="s">
        <v>4881</v>
      </c>
      <c r="G3526" t="s">
        <v>37519</v>
      </c>
      <c r="H3526" t="s">
        <v>4503</v>
      </c>
      <c r="J3526" t="s">
        <v>37520</v>
      </c>
      <c r="K3526" t="s">
        <v>8052</v>
      </c>
      <c r="L3526" t="s">
        <v>37521</v>
      </c>
      <c r="M3526">
        <v>268.94400000000002</v>
      </c>
      <c r="N3526" t="s">
        <v>4484</v>
      </c>
      <c r="O3526" s="16">
        <v>42689</v>
      </c>
      <c r="P3526" t="s">
        <v>4476</v>
      </c>
      <c r="S3526" t="s">
        <v>4485</v>
      </c>
      <c r="T3526" t="s">
        <v>37522</v>
      </c>
      <c r="U3526" t="s">
        <v>37523</v>
      </c>
      <c r="W3526" t="s">
        <v>37524</v>
      </c>
      <c r="X3526" t="s">
        <v>37525</v>
      </c>
      <c r="Y3526" t="s">
        <v>37526</v>
      </c>
      <c r="Z3526">
        <v>1</v>
      </c>
      <c r="AM3526">
        <v>2</v>
      </c>
      <c r="AN3526" t="s">
        <v>37527</v>
      </c>
      <c r="AO3526" s="17">
        <v>18568</v>
      </c>
      <c r="AQ3526" t="s">
        <v>203</v>
      </c>
      <c r="BH3526" t="s">
        <v>37528</v>
      </c>
      <c r="BI3526" t="s">
        <v>37529</v>
      </c>
      <c r="BJ3526" s="16">
        <v>42689</v>
      </c>
      <c r="BK3526" t="s">
        <v>4476</v>
      </c>
      <c r="BO3526" t="s">
        <v>5195</v>
      </c>
      <c r="CP3526" t="s">
        <v>4716</v>
      </c>
      <c r="CR3526" t="s">
        <v>37530</v>
      </c>
      <c r="CS3526" t="s">
        <v>37531</v>
      </c>
    </row>
    <row r="3527" spans="1:99" x14ac:dyDescent="0.2">
      <c r="A3527" s="21" t="s">
        <v>37532</v>
      </c>
      <c r="B3527" t="s">
        <v>37533</v>
      </c>
      <c r="C3527" s="16">
        <v>39574</v>
      </c>
      <c r="D3527" t="s">
        <v>4476</v>
      </c>
      <c r="E3527" t="s">
        <v>4881</v>
      </c>
      <c r="G3527" t="s">
        <v>37534</v>
      </c>
      <c r="H3527" t="s">
        <v>4503</v>
      </c>
      <c r="J3527" t="s">
        <v>37535</v>
      </c>
      <c r="K3527" t="s">
        <v>4506</v>
      </c>
      <c r="L3527" t="s">
        <v>37536</v>
      </c>
      <c r="M3527">
        <v>269.697</v>
      </c>
      <c r="N3527" t="s">
        <v>4484</v>
      </c>
      <c r="O3527" s="16">
        <v>42304</v>
      </c>
      <c r="P3527" t="s">
        <v>4476</v>
      </c>
      <c r="S3527" t="s">
        <v>4485</v>
      </c>
      <c r="T3527" t="s">
        <v>37537</v>
      </c>
      <c r="U3527" t="s">
        <v>37538</v>
      </c>
      <c r="W3527" t="s">
        <v>37539</v>
      </c>
      <c r="Y3527">
        <v>447515717777</v>
      </c>
      <c r="Z3527">
        <v>4</v>
      </c>
      <c r="AM3527">
        <v>3</v>
      </c>
      <c r="AN3527" t="s">
        <v>37540</v>
      </c>
      <c r="AO3527" s="17">
        <v>18568</v>
      </c>
      <c r="AQ3527" t="s">
        <v>203</v>
      </c>
      <c r="BH3527" t="s">
        <v>37541</v>
      </c>
      <c r="BI3527" t="s">
        <v>37542</v>
      </c>
      <c r="BJ3527" s="16">
        <v>42304</v>
      </c>
      <c r="BK3527" t="s">
        <v>4476</v>
      </c>
      <c r="BO3527" t="s">
        <v>5195</v>
      </c>
      <c r="CP3527" t="s">
        <v>37543</v>
      </c>
      <c r="CR3527" t="s">
        <v>37544</v>
      </c>
      <c r="CS3527" t="s">
        <v>37545</v>
      </c>
    </row>
    <row r="3528" spans="1:99" x14ac:dyDescent="0.2">
      <c r="A3528" s="21" t="s">
        <v>37546</v>
      </c>
      <c r="B3528" t="s">
        <v>37547</v>
      </c>
      <c r="C3528" s="16">
        <v>40817</v>
      </c>
      <c r="D3528" t="s">
        <v>4546</v>
      </c>
      <c r="F3528" t="s">
        <v>77</v>
      </c>
      <c r="G3528" t="s">
        <v>37548</v>
      </c>
      <c r="H3528" t="s">
        <v>4503</v>
      </c>
      <c r="J3528" t="s">
        <v>4323</v>
      </c>
      <c r="K3528" t="s">
        <v>7949</v>
      </c>
      <c r="L3528" t="s">
        <v>37549</v>
      </c>
      <c r="M3528">
        <v>270.084</v>
      </c>
      <c r="N3528" t="s">
        <v>4484</v>
      </c>
      <c r="S3528" t="s">
        <v>4485</v>
      </c>
      <c r="T3528" t="s">
        <v>37550</v>
      </c>
      <c r="U3528" t="s">
        <v>37551</v>
      </c>
      <c r="W3528" t="s">
        <v>37552</v>
      </c>
      <c r="X3528" t="s">
        <v>37553</v>
      </c>
      <c r="Y3528" t="s">
        <v>37554</v>
      </c>
      <c r="AO3528" s="17">
        <v>18568</v>
      </c>
      <c r="CC3528" t="s">
        <v>5151</v>
      </c>
      <c r="CD3528">
        <v>11</v>
      </c>
      <c r="CJ3528">
        <v>3477</v>
      </c>
      <c r="CK3528" t="s">
        <v>39</v>
      </c>
      <c r="CL3528">
        <v>3477</v>
      </c>
      <c r="CP3528" t="s">
        <v>7876</v>
      </c>
    </row>
    <row r="3529" spans="1:99" x14ac:dyDescent="0.2">
      <c r="A3529" s="21" t="s">
        <v>37555</v>
      </c>
      <c r="B3529" t="s">
        <v>37556</v>
      </c>
      <c r="F3529" t="s">
        <v>77</v>
      </c>
      <c r="G3529" t="s">
        <v>37557</v>
      </c>
      <c r="H3529" t="s">
        <v>4503</v>
      </c>
      <c r="J3529" t="s">
        <v>12247</v>
      </c>
      <c r="K3529" t="s">
        <v>37558</v>
      </c>
      <c r="L3529" t="s">
        <v>37559</v>
      </c>
      <c r="M3529">
        <v>270.30599999999998</v>
      </c>
      <c r="N3529" t="s">
        <v>4484</v>
      </c>
      <c r="S3529" t="s">
        <v>4485</v>
      </c>
      <c r="T3529" t="s">
        <v>37560</v>
      </c>
      <c r="U3529" t="s">
        <v>37561</v>
      </c>
      <c r="V3529" t="s">
        <v>37562</v>
      </c>
      <c r="W3529" t="s">
        <v>37563</v>
      </c>
      <c r="X3529" t="s">
        <v>37564</v>
      </c>
      <c r="Y3529" t="s">
        <v>37565</v>
      </c>
      <c r="AO3529" s="17">
        <v>18568</v>
      </c>
      <c r="CN3529" t="s">
        <v>5008</v>
      </c>
      <c r="CP3529" t="s">
        <v>4716</v>
      </c>
    </row>
    <row r="3530" spans="1:99" x14ac:dyDescent="0.2">
      <c r="A3530" s="21" t="s">
        <v>37566</v>
      </c>
      <c r="B3530" t="s">
        <v>37567</v>
      </c>
      <c r="C3530" s="16">
        <v>42370</v>
      </c>
      <c r="D3530" t="s">
        <v>4501</v>
      </c>
      <c r="G3530" t="s">
        <v>37568</v>
      </c>
      <c r="H3530" t="s">
        <v>4503</v>
      </c>
      <c r="J3530" t="s">
        <v>37569</v>
      </c>
      <c r="K3530" t="s">
        <v>23283</v>
      </c>
      <c r="L3530" t="s">
        <v>37570</v>
      </c>
      <c r="M3530">
        <v>270.46499999999997</v>
      </c>
      <c r="N3530" t="s">
        <v>4484</v>
      </c>
      <c r="S3530" t="s">
        <v>4485</v>
      </c>
      <c r="T3530" t="s">
        <v>37571</v>
      </c>
      <c r="U3530" t="s">
        <v>37572</v>
      </c>
      <c r="W3530" t="s">
        <v>37573</v>
      </c>
      <c r="X3530" t="s">
        <v>37574</v>
      </c>
      <c r="Z3530">
        <v>22</v>
      </c>
      <c r="AM3530">
        <v>2</v>
      </c>
      <c r="AN3530" t="s">
        <v>37575</v>
      </c>
      <c r="AO3530" s="17">
        <v>18568</v>
      </c>
      <c r="CC3530" t="s">
        <v>4607</v>
      </c>
      <c r="CD3530">
        <v>1</v>
      </c>
      <c r="CN3530" t="s">
        <v>4530</v>
      </c>
      <c r="CP3530" t="s">
        <v>37576</v>
      </c>
    </row>
    <row r="3531" spans="1:99" x14ac:dyDescent="0.2">
      <c r="A3531" s="21" t="s">
        <v>37577</v>
      </c>
      <c r="B3531" t="s">
        <v>37578</v>
      </c>
      <c r="C3531" s="16">
        <v>42736</v>
      </c>
      <c r="D3531" t="s">
        <v>4501</v>
      </c>
      <c r="H3531" t="s">
        <v>4503</v>
      </c>
      <c r="J3531" t="s">
        <v>37579</v>
      </c>
      <c r="K3531" t="s">
        <v>4696</v>
      </c>
      <c r="L3531" t="s">
        <v>37580</v>
      </c>
      <c r="M3531">
        <v>271.08</v>
      </c>
      <c r="N3531" t="s">
        <v>4484</v>
      </c>
      <c r="S3531" t="s">
        <v>4485</v>
      </c>
      <c r="T3531" t="s">
        <v>37581</v>
      </c>
      <c r="U3531" t="s">
        <v>37582</v>
      </c>
      <c r="V3531" t="s">
        <v>37583</v>
      </c>
      <c r="W3531" t="s">
        <v>37584</v>
      </c>
      <c r="X3531" t="s">
        <v>37585</v>
      </c>
      <c r="Y3531" t="s">
        <v>37586</v>
      </c>
      <c r="AO3531" s="17">
        <v>18568</v>
      </c>
      <c r="CN3531" t="s">
        <v>4530</v>
      </c>
      <c r="CP3531" t="s">
        <v>8746</v>
      </c>
    </row>
    <row r="3532" spans="1:99" x14ac:dyDescent="0.2">
      <c r="A3532" s="21" t="s">
        <v>37587</v>
      </c>
      <c r="B3532" t="s">
        <v>37588</v>
      </c>
      <c r="C3532" s="16">
        <v>40725</v>
      </c>
      <c r="D3532" t="s">
        <v>4546</v>
      </c>
      <c r="G3532" t="s">
        <v>37589</v>
      </c>
      <c r="H3532" t="s">
        <v>4503</v>
      </c>
      <c r="J3532" t="s">
        <v>37590</v>
      </c>
      <c r="K3532" t="s">
        <v>4828</v>
      </c>
      <c r="L3532" t="s">
        <v>37591</v>
      </c>
      <c r="M3532">
        <v>271.54899999999998</v>
      </c>
      <c r="N3532" t="s">
        <v>4484</v>
      </c>
      <c r="S3532" t="s">
        <v>4485</v>
      </c>
      <c r="T3532" t="s">
        <v>37592</v>
      </c>
      <c r="U3532" t="s">
        <v>37593</v>
      </c>
      <c r="V3532" t="s">
        <v>37594</v>
      </c>
      <c r="W3532" t="s">
        <v>37595</v>
      </c>
      <c r="X3532" t="s">
        <v>37596</v>
      </c>
      <c r="Z3532">
        <v>3</v>
      </c>
      <c r="AO3532" s="17">
        <v>18568</v>
      </c>
      <c r="CN3532" t="s">
        <v>4530</v>
      </c>
      <c r="CP3532" t="s">
        <v>4728</v>
      </c>
    </row>
    <row r="3533" spans="1:99" x14ac:dyDescent="0.2">
      <c r="A3533" s="21" t="s">
        <v>37597</v>
      </c>
      <c r="B3533" t="s">
        <v>37598</v>
      </c>
      <c r="C3533" s="16">
        <v>36161</v>
      </c>
      <c r="D3533" t="s">
        <v>4501</v>
      </c>
      <c r="F3533" t="s">
        <v>45</v>
      </c>
      <c r="G3533" t="s">
        <v>37599</v>
      </c>
      <c r="H3533" t="s">
        <v>4503</v>
      </c>
      <c r="J3533" t="s">
        <v>3248</v>
      </c>
      <c r="K3533" t="s">
        <v>4482</v>
      </c>
      <c r="L3533" t="s">
        <v>37600</v>
      </c>
      <c r="M3533">
        <v>271.625</v>
      </c>
      <c r="N3533" t="s">
        <v>4484</v>
      </c>
      <c r="S3533" t="s">
        <v>4485</v>
      </c>
      <c r="T3533" t="s">
        <v>37601</v>
      </c>
      <c r="X3533" t="s">
        <v>37602</v>
      </c>
      <c r="Y3533" t="s">
        <v>37603</v>
      </c>
      <c r="AO3533" s="17">
        <v>18568</v>
      </c>
      <c r="CC3533" t="s">
        <v>7211</v>
      </c>
      <c r="CD3533">
        <v>2</v>
      </c>
      <c r="CN3533" t="s">
        <v>4530</v>
      </c>
      <c r="CP3533" t="s">
        <v>4739</v>
      </c>
      <c r="CU3533">
        <v>14</v>
      </c>
    </row>
    <row r="3534" spans="1:99" x14ac:dyDescent="0.2">
      <c r="A3534" s="21" t="s">
        <v>37604</v>
      </c>
      <c r="B3534" t="s">
        <v>37605</v>
      </c>
      <c r="C3534" s="16">
        <v>43343</v>
      </c>
      <c r="D3534" t="s">
        <v>4476</v>
      </c>
      <c r="G3534" t="s">
        <v>37606</v>
      </c>
      <c r="H3534" t="s">
        <v>4503</v>
      </c>
      <c r="J3534" t="s">
        <v>37607</v>
      </c>
      <c r="K3534" t="s">
        <v>4945</v>
      </c>
      <c r="L3534" t="s">
        <v>37608</v>
      </c>
      <c r="M3534">
        <v>271.90800000000002</v>
      </c>
      <c r="N3534" t="s">
        <v>4484</v>
      </c>
      <c r="S3534" t="s">
        <v>4485</v>
      </c>
      <c r="T3534" t="s">
        <v>37609</v>
      </c>
      <c r="U3534" t="s">
        <v>37610</v>
      </c>
      <c r="W3534" t="s">
        <v>37611</v>
      </c>
      <c r="X3534" t="s">
        <v>37612</v>
      </c>
      <c r="AM3534">
        <v>3</v>
      </c>
      <c r="AN3534" t="s">
        <v>37613</v>
      </c>
      <c r="AO3534" s="17">
        <v>18568</v>
      </c>
      <c r="CN3534" t="s">
        <v>4530</v>
      </c>
      <c r="CP3534" t="s">
        <v>10102</v>
      </c>
    </row>
    <row r="3535" spans="1:99" x14ac:dyDescent="0.2">
      <c r="A3535" s="21" t="s">
        <v>37614</v>
      </c>
      <c r="B3535" t="s">
        <v>37615</v>
      </c>
      <c r="C3535" s="16">
        <v>42370</v>
      </c>
      <c r="D3535" t="s">
        <v>4501</v>
      </c>
      <c r="G3535" t="s">
        <v>37616</v>
      </c>
      <c r="H3535" t="s">
        <v>4503</v>
      </c>
      <c r="J3535" t="s">
        <v>37617</v>
      </c>
      <c r="K3535" t="s">
        <v>7032</v>
      </c>
      <c r="L3535" t="s">
        <v>37618</v>
      </c>
      <c r="M3535">
        <v>272.06400000000002</v>
      </c>
      <c r="N3535" t="s">
        <v>4484</v>
      </c>
      <c r="S3535" t="s">
        <v>4485</v>
      </c>
      <c r="T3535" t="s">
        <v>37619</v>
      </c>
      <c r="V3535" t="s">
        <v>37620</v>
      </c>
      <c r="W3535" t="s">
        <v>37621</v>
      </c>
      <c r="X3535" t="s">
        <v>37622</v>
      </c>
      <c r="Y3535" t="s">
        <v>37623</v>
      </c>
      <c r="AO3535" s="17">
        <v>18568</v>
      </c>
      <c r="CN3535" t="s">
        <v>4530</v>
      </c>
      <c r="CP3535" t="s">
        <v>6190</v>
      </c>
    </row>
    <row r="3536" spans="1:99" x14ac:dyDescent="0.2">
      <c r="A3536" s="21" t="s">
        <v>37624</v>
      </c>
      <c r="B3536" t="s">
        <v>37625</v>
      </c>
      <c r="C3536" s="16">
        <v>43952</v>
      </c>
      <c r="D3536" t="s">
        <v>4476</v>
      </c>
      <c r="G3536" t="s">
        <v>37626</v>
      </c>
      <c r="H3536" t="s">
        <v>4503</v>
      </c>
      <c r="J3536" t="s">
        <v>37627</v>
      </c>
      <c r="K3536" t="s">
        <v>5704</v>
      </c>
      <c r="L3536" t="s">
        <v>37628</v>
      </c>
      <c r="M3536">
        <v>272.32</v>
      </c>
      <c r="N3536" t="s">
        <v>4484</v>
      </c>
      <c r="S3536" t="s">
        <v>7647</v>
      </c>
      <c r="T3536" t="s">
        <v>37629</v>
      </c>
      <c r="U3536" t="s">
        <v>37630</v>
      </c>
      <c r="V3536" t="s">
        <v>37631</v>
      </c>
      <c r="W3536" t="s">
        <v>37632</v>
      </c>
      <c r="X3536" t="s">
        <v>37633</v>
      </c>
      <c r="Y3536">
        <v>436601327587</v>
      </c>
      <c r="AM3536">
        <v>1</v>
      </c>
      <c r="AN3536" t="s">
        <v>37634</v>
      </c>
      <c r="AO3536" s="17">
        <v>18568</v>
      </c>
      <c r="CN3536" t="s">
        <v>4530</v>
      </c>
      <c r="CP3536" t="s">
        <v>7876</v>
      </c>
    </row>
    <row r="3537" spans="1:99" x14ac:dyDescent="0.2">
      <c r="A3537" s="21" t="s">
        <v>37635</v>
      </c>
      <c r="B3537" t="s">
        <v>37636</v>
      </c>
      <c r="C3537" s="16">
        <v>42005</v>
      </c>
      <c r="D3537" t="s">
        <v>4501</v>
      </c>
      <c r="G3537" t="s">
        <v>37637</v>
      </c>
      <c r="H3537" t="s">
        <v>4503</v>
      </c>
      <c r="J3537" t="s">
        <v>37638</v>
      </c>
      <c r="K3537" t="s">
        <v>37639</v>
      </c>
      <c r="L3537" t="s">
        <v>37640</v>
      </c>
      <c r="M3537">
        <v>272.45299999999997</v>
      </c>
      <c r="N3537" t="s">
        <v>4484</v>
      </c>
      <c r="S3537" t="s">
        <v>4485</v>
      </c>
      <c r="T3537" t="s">
        <v>37641</v>
      </c>
      <c r="U3537" t="s">
        <v>37642</v>
      </c>
      <c r="V3537" t="s">
        <v>37643</v>
      </c>
      <c r="W3537" t="s">
        <v>37644</v>
      </c>
      <c r="X3537" t="s">
        <v>37645</v>
      </c>
      <c r="Y3537" t="s">
        <v>37646</v>
      </c>
      <c r="AM3537">
        <v>1</v>
      </c>
      <c r="AN3537" t="s">
        <v>37647</v>
      </c>
      <c r="AO3537" s="17">
        <v>18568</v>
      </c>
      <c r="CF3537">
        <v>0</v>
      </c>
      <c r="CG3537">
        <v>0</v>
      </c>
      <c r="CI3537" t="s">
        <v>4594</v>
      </c>
    </row>
    <row r="3538" spans="1:99" x14ac:dyDescent="0.2">
      <c r="A3538" s="21" t="s">
        <v>37648</v>
      </c>
      <c r="B3538" t="s">
        <v>37649</v>
      </c>
      <c r="C3538" s="16">
        <v>43664</v>
      </c>
      <c r="D3538" t="s">
        <v>4476</v>
      </c>
      <c r="G3538" t="s">
        <v>37650</v>
      </c>
      <c r="H3538" t="s">
        <v>4503</v>
      </c>
      <c r="J3538" t="s">
        <v>37651</v>
      </c>
      <c r="K3538" t="s">
        <v>4896</v>
      </c>
      <c r="L3538" t="s">
        <v>37652</v>
      </c>
      <c r="M3538">
        <v>273.22199999999998</v>
      </c>
      <c r="N3538" t="s">
        <v>4484</v>
      </c>
      <c r="S3538" t="s">
        <v>4485</v>
      </c>
      <c r="T3538" t="s">
        <v>37653</v>
      </c>
      <c r="W3538" t="s">
        <v>37654</v>
      </c>
      <c r="AO3538" s="17">
        <v>18568</v>
      </c>
      <c r="CN3538" t="s">
        <v>4530</v>
      </c>
      <c r="CP3538" t="s">
        <v>37655</v>
      </c>
    </row>
    <row r="3539" spans="1:99" x14ac:dyDescent="0.2">
      <c r="A3539" s="21" t="s">
        <v>37656</v>
      </c>
      <c r="B3539" t="s">
        <v>37657</v>
      </c>
      <c r="C3539" s="16">
        <v>42736</v>
      </c>
      <c r="D3539" t="s">
        <v>4501</v>
      </c>
      <c r="G3539" t="s">
        <v>37658</v>
      </c>
      <c r="H3539" t="s">
        <v>4503</v>
      </c>
      <c r="J3539" t="s">
        <v>31073</v>
      </c>
      <c r="K3539" t="s">
        <v>4506</v>
      </c>
      <c r="L3539" t="s">
        <v>37659</v>
      </c>
      <c r="M3539">
        <v>274.55599999999998</v>
      </c>
      <c r="N3539" t="s">
        <v>4484</v>
      </c>
      <c r="S3539" t="s">
        <v>4485</v>
      </c>
      <c r="T3539" t="s">
        <v>37660</v>
      </c>
      <c r="U3539" t="s">
        <v>37661</v>
      </c>
      <c r="V3539" t="s">
        <v>37662</v>
      </c>
      <c r="W3539" t="s">
        <v>37663</v>
      </c>
      <c r="X3539" t="s">
        <v>37664</v>
      </c>
      <c r="AO3539" s="17">
        <v>18568</v>
      </c>
      <c r="CP3539" t="s">
        <v>5594</v>
      </c>
    </row>
    <row r="3540" spans="1:99" x14ac:dyDescent="0.2">
      <c r="A3540" s="21" t="s">
        <v>37665</v>
      </c>
      <c r="B3540" t="s">
        <v>37666</v>
      </c>
      <c r="C3540" s="16">
        <v>40544</v>
      </c>
      <c r="D3540" t="s">
        <v>4501</v>
      </c>
      <c r="G3540" t="s">
        <v>37667</v>
      </c>
      <c r="H3540" t="s">
        <v>4503</v>
      </c>
      <c r="J3540" t="s">
        <v>145</v>
      </c>
      <c r="K3540" t="s">
        <v>4506</v>
      </c>
      <c r="L3540" t="s">
        <v>37668</v>
      </c>
      <c r="M3540">
        <v>275.39100000000002</v>
      </c>
      <c r="N3540" t="s">
        <v>4484</v>
      </c>
      <c r="S3540" t="s">
        <v>4485</v>
      </c>
      <c r="T3540" t="s">
        <v>37669</v>
      </c>
      <c r="W3540" t="s">
        <v>37670</v>
      </c>
      <c r="AM3540">
        <v>2</v>
      </c>
      <c r="AN3540" t="s">
        <v>37671</v>
      </c>
      <c r="AO3540" s="17">
        <v>18568</v>
      </c>
      <c r="CC3540" t="s">
        <v>5378</v>
      </c>
      <c r="CD3540">
        <v>3</v>
      </c>
      <c r="CF3540">
        <v>0</v>
      </c>
      <c r="CG3540">
        <v>3</v>
      </c>
      <c r="CI3540" t="s">
        <v>4594</v>
      </c>
    </row>
    <row r="3541" spans="1:99" x14ac:dyDescent="0.2">
      <c r="A3541" s="21" t="s">
        <v>37672</v>
      </c>
      <c r="B3541" t="s">
        <v>37673</v>
      </c>
      <c r="C3541" s="16">
        <v>41791</v>
      </c>
      <c r="D3541" t="s">
        <v>4546</v>
      </c>
      <c r="F3541" t="s">
        <v>45</v>
      </c>
      <c r="H3541" t="s">
        <v>4503</v>
      </c>
      <c r="J3541" t="s">
        <v>73</v>
      </c>
      <c r="K3541" t="s">
        <v>4506</v>
      </c>
      <c r="L3541" t="s">
        <v>37674</v>
      </c>
      <c r="M3541">
        <v>275.44200000000001</v>
      </c>
      <c r="N3541" t="s">
        <v>4484</v>
      </c>
      <c r="S3541" t="s">
        <v>4485</v>
      </c>
      <c r="T3541" t="s">
        <v>37675</v>
      </c>
      <c r="U3541" t="s">
        <v>37676</v>
      </c>
      <c r="W3541" t="s">
        <v>37677</v>
      </c>
      <c r="X3541" t="s">
        <v>37678</v>
      </c>
      <c r="Y3541" t="s">
        <v>37679</v>
      </c>
      <c r="AM3541">
        <v>1</v>
      </c>
      <c r="AN3541" t="s">
        <v>37680</v>
      </c>
      <c r="AO3541" s="17">
        <v>18568</v>
      </c>
      <c r="CC3541" t="s">
        <v>6972</v>
      </c>
      <c r="CD3541">
        <v>2</v>
      </c>
      <c r="CP3541" t="s">
        <v>4555</v>
      </c>
      <c r="CU3541">
        <v>24</v>
      </c>
    </row>
    <row r="3542" spans="1:99" x14ac:dyDescent="0.2">
      <c r="A3542" s="21" t="s">
        <v>37681</v>
      </c>
      <c r="B3542" t="s">
        <v>37682</v>
      </c>
      <c r="C3542" s="16">
        <v>6073</v>
      </c>
      <c r="D3542" t="s">
        <v>4476</v>
      </c>
      <c r="G3542" t="s">
        <v>37683</v>
      </c>
      <c r="H3542" t="s">
        <v>4503</v>
      </c>
      <c r="J3542" t="s">
        <v>57</v>
      </c>
      <c r="K3542" t="s">
        <v>8087</v>
      </c>
      <c r="L3542" t="s">
        <v>37684</v>
      </c>
      <c r="M3542">
        <v>278.16199999999998</v>
      </c>
      <c r="N3542" t="s">
        <v>4484</v>
      </c>
      <c r="S3542" t="s">
        <v>4485</v>
      </c>
      <c r="T3542" t="s">
        <v>37685</v>
      </c>
      <c r="U3542" t="s">
        <v>37686</v>
      </c>
      <c r="V3542" t="s">
        <v>37687</v>
      </c>
      <c r="X3542" t="s">
        <v>37688</v>
      </c>
      <c r="Y3542" t="s">
        <v>37689</v>
      </c>
      <c r="AO3542" s="17">
        <v>18568</v>
      </c>
      <c r="CN3542" t="s">
        <v>4530</v>
      </c>
      <c r="CP3542" t="s">
        <v>4555</v>
      </c>
    </row>
    <row r="3543" spans="1:99" x14ac:dyDescent="0.2">
      <c r="A3543" s="21" t="s">
        <v>37690</v>
      </c>
      <c r="B3543" t="s">
        <v>37691</v>
      </c>
      <c r="C3543" s="16">
        <v>42370</v>
      </c>
      <c r="D3543" t="s">
        <v>4501</v>
      </c>
      <c r="G3543" t="s">
        <v>37692</v>
      </c>
      <c r="H3543" t="s">
        <v>4503</v>
      </c>
      <c r="J3543" t="s">
        <v>73</v>
      </c>
      <c r="K3543" t="s">
        <v>28919</v>
      </c>
      <c r="L3543" t="s">
        <v>37693</v>
      </c>
      <c r="M3543">
        <v>278.96100000000001</v>
      </c>
      <c r="N3543" t="s">
        <v>4484</v>
      </c>
      <c r="S3543" t="s">
        <v>4485</v>
      </c>
      <c r="T3543" t="s">
        <v>37694</v>
      </c>
      <c r="U3543" t="s">
        <v>37695</v>
      </c>
      <c r="V3543" t="s">
        <v>37696</v>
      </c>
      <c r="W3543" t="s">
        <v>37697</v>
      </c>
      <c r="X3543" t="s">
        <v>37698</v>
      </c>
      <c r="Y3543" t="s">
        <v>37699</v>
      </c>
      <c r="Z3543">
        <v>1</v>
      </c>
      <c r="AO3543" s="17">
        <v>18568</v>
      </c>
      <c r="CC3543" t="s">
        <v>4607</v>
      </c>
      <c r="CD3543">
        <v>1</v>
      </c>
      <c r="CN3543" t="s">
        <v>4530</v>
      </c>
      <c r="CP3543" t="s">
        <v>4555</v>
      </c>
    </row>
    <row r="3544" spans="1:99" x14ac:dyDescent="0.2">
      <c r="A3544" s="21" t="s">
        <v>37700</v>
      </c>
      <c r="B3544" t="s">
        <v>37701</v>
      </c>
      <c r="C3544" s="16">
        <v>42887</v>
      </c>
      <c r="D3544" t="s">
        <v>4476</v>
      </c>
      <c r="F3544" t="s">
        <v>53</v>
      </c>
      <c r="G3544" t="s">
        <v>37702</v>
      </c>
      <c r="H3544" t="s">
        <v>4503</v>
      </c>
      <c r="J3544" t="s">
        <v>19339</v>
      </c>
      <c r="K3544" t="s">
        <v>4828</v>
      </c>
      <c r="L3544" t="s">
        <v>37703</v>
      </c>
      <c r="M3544">
        <v>279.22699999999998</v>
      </c>
      <c r="N3544" t="s">
        <v>4484</v>
      </c>
      <c r="S3544" t="s">
        <v>4485</v>
      </c>
      <c r="T3544" t="s">
        <v>37704</v>
      </c>
      <c r="U3544" t="s">
        <v>37705</v>
      </c>
      <c r="V3544" t="s">
        <v>37706</v>
      </c>
      <c r="W3544" t="s">
        <v>37707</v>
      </c>
      <c r="X3544" t="s">
        <v>37708</v>
      </c>
      <c r="AM3544">
        <v>2</v>
      </c>
      <c r="AN3544" t="s">
        <v>37709</v>
      </c>
      <c r="AO3544" s="17">
        <v>18568</v>
      </c>
      <c r="CN3544" t="s">
        <v>4530</v>
      </c>
      <c r="CP3544" t="s">
        <v>4969</v>
      </c>
    </row>
    <row r="3545" spans="1:99" x14ac:dyDescent="0.2">
      <c r="A3545" s="21" t="s">
        <v>37710</v>
      </c>
      <c r="B3545" t="s">
        <v>37711</v>
      </c>
      <c r="C3545" s="16">
        <v>44185</v>
      </c>
      <c r="D3545" t="s">
        <v>4476</v>
      </c>
      <c r="G3545" t="s">
        <v>37712</v>
      </c>
      <c r="H3545" t="s">
        <v>4503</v>
      </c>
      <c r="J3545" t="s">
        <v>37713</v>
      </c>
      <c r="K3545" t="s">
        <v>4506</v>
      </c>
      <c r="L3545" t="s">
        <v>37714</v>
      </c>
      <c r="M3545">
        <v>279.35000000000002</v>
      </c>
      <c r="N3545" t="s">
        <v>4484</v>
      </c>
      <c r="S3545" t="s">
        <v>4485</v>
      </c>
      <c r="T3545" t="s">
        <v>37715</v>
      </c>
      <c r="U3545" t="s">
        <v>37716</v>
      </c>
      <c r="V3545" t="s">
        <v>37717</v>
      </c>
      <c r="W3545" t="s">
        <v>37718</v>
      </c>
      <c r="X3545" t="s">
        <v>37719</v>
      </c>
      <c r="Y3545" t="s">
        <v>37720</v>
      </c>
      <c r="AM3545">
        <v>1</v>
      </c>
      <c r="AN3545" t="s">
        <v>37721</v>
      </c>
      <c r="AO3545" s="17">
        <v>18568</v>
      </c>
      <c r="CP3545" t="s">
        <v>37722</v>
      </c>
    </row>
    <row r="3546" spans="1:99" x14ac:dyDescent="0.2">
      <c r="A3546" s="21" t="s">
        <v>37723</v>
      </c>
      <c r="B3546" t="s">
        <v>37724</v>
      </c>
      <c r="C3546" s="16">
        <v>42005</v>
      </c>
      <c r="D3546" t="s">
        <v>4501</v>
      </c>
      <c r="F3546" t="s">
        <v>77</v>
      </c>
      <c r="G3546" t="s">
        <v>37725</v>
      </c>
      <c r="H3546" t="s">
        <v>4503</v>
      </c>
      <c r="J3546" t="s">
        <v>1313</v>
      </c>
      <c r="K3546" t="s">
        <v>4506</v>
      </c>
      <c r="L3546" t="s">
        <v>37726</v>
      </c>
      <c r="M3546">
        <v>279.74400000000003</v>
      </c>
      <c r="N3546" t="s">
        <v>4484</v>
      </c>
      <c r="S3546" t="s">
        <v>4485</v>
      </c>
      <c r="T3546" t="s">
        <v>37727</v>
      </c>
      <c r="U3546" t="s">
        <v>37728</v>
      </c>
      <c r="V3546" t="s">
        <v>37729</v>
      </c>
      <c r="W3546" t="s">
        <v>37730</v>
      </c>
      <c r="X3546" t="s">
        <v>37731</v>
      </c>
      <c r="Y3546">
        <v>4402034570569</v>
      </c>
      <c r="Z3546">
        <v>1</v>
      </c>
      <c r="AM3546">
        <v>2</v>
      </c>
      <c r="AN3546" t="s">
        <v>37732</v>
      </c>
      <c r="AO3546" s="17">
        <v>18568</v>
      </c>
      <c r="CK3546" t="s">
        <v>39</v>
      </c>
      <c r="CP3546" t="s">
        <v>4915</v>
      </c>
      <c r="CU3546">
        <v>10</v>
      </c>
    </row>
    <row r="3547" spans="1:99" x14ac:dyDescent="0.2">
      <c r="A3547" s="21" t="s">
        <v>37733</v>
      </c>
      <c r="B3547" t="s">
        <v>37734</v>
      </c>
      <c r="C3547" s="16">
        <v>40909</v>
      </c>
      <c r="D3547" t="s">
        <v>4501</v>
      </c>
      <c r="E3547" t="s">
        <v>4881</v>
      </c>
      <c r="F3547" t="s">
        <v>77</v>
      </c>
      <c r="G3547" t="s">
        <v>37735</v>
      </c>
    </row>
    <row r="3548" spans="1:99" x14ac:dyDescent="0.2">
      <c r="A3548" s="21" t="s">
        <v>37736</v>
      </c>
      <c r="B3548" t="s">
        <v>37737</v>
      </c>
      <c r="C3548" s="16">
        <v>40179</v>
      </c>
      <c r="D3548" t="s">
        <v>4501</v>
      </c>
      <c r="E3548" t="s">
        <v>4881</v>
      </c>
      <c r="G3548" t="s">
        <v>37738</v>
      </c>
      <c r="H3548" t="s">
        <v>4503</v>
      </c>
      <c r="J3548" t="s">
        <v>73</v>
      </c>
      <c r="K3548" t="s">
        <v>37739</v>
      </c>
      <c r="L3548" t="s">
        <v>37740</v>
      </c>
      <c r="M3548">
        <v>281.77199999999999</v>
      </c>
      <c r="N3548" t="s">
        <v>4484</v>
      </c>
      <c r="O3548" s="16">
        <v>42464</v>
      </c>
      <c r="P3548" t="s">
        <v>4476</v>
      </c>
      <c r="S3548" t="s">
        <v>4485</v>
      </c>
      <c r="T3548" t="s">
        <v>37741</v>
      </c>
      <c r="U3548" t="s">
        <v>37742</v>
      </c>
      <c r="V3548" t="s">
        <v>37743</v>
      </c>
      <c r="W3548" t="s">
        <v>37744</v>
      </c>
      <c r="X3548" t="s">
        <v>37745</v>
      </c>
      <c r="Y3548">
        <v>498151650690</v>
      </c>
      <c r="Z3548">
        <v>2</v>
      </c>
      <c r="AM3548">
        <v>2</v>
      </c>
      <c r="AN3548" t="s">
        <v>22530</v>
      </c>
      <c r="AO3548" s="17">
        <v>18568</v>
      </c>
      <c r="AQ3548" t="s">
        <v>203</v>
      </c>
      <c r="BH3548" t="s">
        <v>37746</v>
      </c>
      <c r="BI3548" t="s">
        <v>37747</v>
      </c>
      <c r="BJ3548" s="16">
        <v>42464</v>
      </c>
      <c r="BK3548" t="s">
        <v>4476</v>
      </c>
      <c r="BO3548" t="s">
        <v>5195</v>
      </c>
      <c r="CF3548">
        <v>0</v>
      </c>
      <c r="CG3548">
        <v>1</v>
      </c>
      <c r="CI3548" t="s">
        <v>4580</v>
      </c>
      <c r="CN3548" t="s">
        <v>4530</v>
      </c>
      <c r="CP3548" t="s">
        <v>4555</v>
      </c>
      <c r="CR3548" t="s">
        <v>37748</v>
      </c>
      <c r="CS3548" t="s">
        <v>37749</v>
      </c>
    </row>
    <row r="3549" spans="1:99" x14ac:dyDescent="0.2">
      <c r="A3549" s="21" t="s">
        <v>37750</v>
      </c>
      <c r="B3549" t="s">
        <v>37751</v>
      </c>
      <c r="C3549" s="16">
        <v>42811</v>
      </c>
      <c r="D3549" t="s">
        <v>4476</v>
      </c>
      <c r="E3549" t="s">
        <v>4881</v>
      </c>
      <c r="F3549" t="s">
        <v>53</v>
      </c>
      <c r="G3549" t="s">
        <v>37752</v>
      </c>
      <c r="H3549" t="s">
        <v>4503</v>
      </c>
      <c r="J3549" t="s">
        <v>1301</v>
      </c>
      <c r="K3549" t="s">
        <v>12051</v>
      </c>
      <c r="L3549" t="s">
        <v>37753</v>
      </c>
      <c r="M3549">
        <v>282.649</v>
      </c>
      <c r="N3549" t="s">
        <v>4484</v>
      </c>
      <c r="O3549" s="16">
        <v>44251</v>
      </c>
      <c r="P3549" t="s">
        <v>4476</v>
      </c>
      <c r="S3549" t="s">
        <v>4485</v>
      </c>
      <c r="T3549" t="s">
        <v>37754</v>
      </c>
      <c r="W3549" t="s">
        <v>37755</v>
      </c>
      <c r="X3549" t="s">
        <v>37756</v>
      </c>
      <c r="Z3549">
        <v>2</v>
      </c>
      <c r="AO3549" s="17">
        <v>18568</v>
      </c>
      <c r="AQ3549" t="s">
        <v>203</v>
      </c>
      <c r="BH3549" t="s">
        <v>37757</v>
      </c>
      <c r="BI3549" t="s">
        <v>37758</v>
      </c>
      <c r="BJ3549" s="16">
        <v>44251</v>
      </c>
      <c r="BK3549" t="s">
        <v>4476</v>
      </c>
      <c r="BO3549" t="s">
        <v>5195</v>
      </c>
      <c r="CC3549" t="s">
        <v>5151</v>
      </c>
      <c r="CD3549">
        <v>1</v>
      </c>
      <c r="CN3549" t="s">
        <v>4530</v>
      </c>
      <c r="CP3549" t="s">
        <v>4848</v>
      </c>
      <c r="CR3549" t="s">
        <v>37759</v>
      </c>
      <c r="CS3549" t="s">
        <v>37760</v>
      </c>
    </row>
    <row r="3550" spans="1:99" x14ac:dyDescent="0.2">
      <c r="A3550" s="21" t="s">
        <v>37761</v>
      </c>
      <c r="B3550" t="s">
        <v>37762</v>
      </c>
      <c r="C3550" s="16">
        <v>44075</v>
      </c>
      <c r="D3550" t="s">
        <v>4476</v>
      </c>
      <c r="H3550" t="s">
        <v>4503</v>
      </c>
      <c r="J3550" t="s">
        <v>3744</v>
      </c>
      <c r="K3550" t="s">
        <v>4506</v>
      </c>
      <c r="L3550" t="s">
        <v>37763</v>
      </c>
      <c r="M3550">
        <v>283.87799999999999</v>
      </c>
      <c r="N3550" t="s">
        <v>4484</v>
      </c>
      <c r="T3550" t="s">
        <v>37764</v>
      </c>
      <c r="W3550" t="s">
        <v>37765</v>
      </c>
      <c r="X3550" t="s">
        <v>37766</v>
      </c>
      <c r="AO3550" s="17">
        <v>18568</v>
      </c>
      <c r="CP3550" t="s">
        <v>4716</v>
      </c>
    </row>
    <row r="3551" spans="1:99" x14ac:dyDescent="0.2">
      <c r="A3551" s="21" t="s">
        <v>37767</v>
      </c>
      <c r="B3551" t="s">
        <v>37768</v>
      </c>
      <c r="C3551" s="16">
        <v>43101</v>
      </c>
      <c r="D3551" t="s">
        <v>4501</v>
      </c>
      <c r="G3551" t="s">
        <v>37769</v>
      </c>
    </row>
    <row r="3552" spans="1:99" x14ac:dyDescent="0.2">
      <c r="A3552" s="21" t="s">
        <v>37770</v>
      </c>
      <c r="B3552" t="s">
        <v>37771</v>
      </c>
      <c r="G3552" t="s">
        <v>37772</v>
      </c>
      <c r="H3552" t="s">
        <v>3555</v>
      </c>
      <c r="J3552" t="s">
        <v>8581</v>
      </c>
      <c r="K3552" t="s">
        <v>4506</v>
      </c>
      <c r="L3552" t="s">
        <v>37773</v>
      </c>
      <c r="M3552">
        <v>284.52</v>
      </c>
      <c r="N3552" t="s">
        <v>4484</v>
      </c>
      <c r="O3552" s="16">
        <v>43154</v>
      </c>
      <c r="P3552" t="s">
        <v>4476</v>
      </c>
      <c r="S3552" t="s">
        <v>4485</v>
      </c>
      <c r="T3552" t="s">
        <v>37774</v>
      </c>
      <c r="W3552" t="s">
        <v>37775</v>
      </c>
      <c r="X3552" t="s">
        <v>37776</v>
      </c>
      <c r="Y3552" t="s">
        <v>37777</v>
      </c>
      <c r="Z3552">
        <v>2</v>
      </c>
      <c r="AB3552" t="s">
        <v>4492</v>
      </c>
      <c r="AC3552" t="s">
        <v>27570</v>
      </c>
      <c r="AO3552" s="17">
        <v>18568</v>
      </c>
      <c r="AQ3552" t="s">
        <v>2596</v>
      </c>
      <c r="BQ3552" s="16">
        <v>43154</v>
      </c>
      <c r="BZ3552" t="s">
        <v>37778</v>
      </c>
      <c r="CA3552" t="s">
        <v>37779</v>
      </c>
      <c r="CB3552" t="s">
        <v>4979</v>
      </c>
      <c r="CC3552" t="s">
        <v>4607</v>
      </c>
      <c r="CD3552">
        <v>1</v>
      </c>
      <c r="CP3552" t="s">
        <v>4716</v>
      </c>
    </row>
    <row r="3553" spans="1:99" x14ac:dyDescent="0.2">
      <c r="A3553" s="21" t="s">
        <v>37780</v>
      </c>
      <c r="B3553" t="s">
        <v>37781</v>
      </c>
      <c r="C3553" s="16">
        <v>43470</v>
      </c>
      <c r="D3553" t="s">
        <v>4476</v>
      </c>
      <c r="H3553" t="s">
        <v>4503</v>
      </c>
      <c r="J3553" t="s">
        <v>57</v>
      </c>
      <c r="K3553" t="s">
        <v>9702</v>
      </c>
      <c r="L3553" t="s">
        <v>37782</v>
      </c>
      <c r="M3553">
        <v>284.98700000000002</v>
      </c>
      <c r="N3553" t="s">
        <v>4484</v>
      </c>
      <c r="S3553" t="s">
        <v>4485</v>
      </c>
      <c r="T3553" t="s">
        <v>37783</v>
      </c>
      <c r="W3553" t="s">
        <v>37784</v>
      </c>
      <c r="X3553" t="s">
        <v>37785</v>
      </c>
      <c r="Y3553" t="s">
        <v>37786</v>
      </c>
      <c r="Z3553">
        <v>2</v>
      </c>
      <c r="AM3553">
        <v>2</v>
      </c>
      <c r="AN3553" t="s">
        <v>37787</v>
      </c>
      <c r="AO3553" s="17">
        <v>18568</v>
      </c>
      <c r="CP3553" t="s">
        <v>4555</v>
      </c>
    </row>
    <row r="3554" spans="1:99" x14ac:dyDescent="0.2">
      <c r="A3554" s="21" t="s">
        <v>37788</v>
      </c>
      <c r="B3554" t="s">
        <v>37789</v>
      </c>
      <c r="C3554" s="16">
        <v>42005</v>
      </c>
      <c r="D3554" t="s">
        <v>4501</v>
      </c>
      <c r="H3554" t="s">
        <v>4503</v>
      </c>
      <c r="J3554" t="s">
        <v>32932</v>
      </c>
      <c r="K3554" t="s">
        <v>6498</v>
      </c>
      <c r="L3554" t="s">
        <v>37790</v>
      </c>
      <c r="M3554">
        <v>285.226</v>
      </c>
      <c r="N3554" t="s">
        <v>4484</v>
      </c>
      <c r="S3554" t="s">
        <v>4485</v>
      </c>
      <c r="T3554" t="s">
        <v>37791</v>
      </c>
      <c r="U3554" t="s">
        <v>37792</v>
      </c>
      <c r="X3554" t="s">
        <v>37793</v>
      </c>
      <c r="Y3554">
        <v>420800449999</v>
      </c>
      <c r="AM3554">
        <v>1</v>
      </c>
      <c r="AN3554" t="s">
        <v>37794</v>
      </c>
      <c r="AO3554" s="17">
        <v>18568</v>
      </c>
      <c r="CN3554" t="s">
        <v>4530</v>
      </c>
      <c r="CP3554" t="s">
        <v>12621</v>
      </c>
    </row>
    <row r="3555" spans="1:99" x14ac:dyDescent="0.2">
      <c r="A3555" s="21" t="s">
        <v>37795</v>
      </c>
      <c r="B3555" t="s">
        <v>37796</v>
      </c>
      <c r="C3555" s="16">
        <v>39412</v>
      </c>
      <c r="D3555" t="s">
        <v>4476</v>
      </c>
      <c r="E3555" t="s">
        <v>4881</v>
      </c>
      <c r="G3555" t="s">
        <v>37797</v>
      </c>
      <c r="H3555" t="s">
        <v>4503</v>
      </c>
      <c r="J3555" t="s">
        <v>896</v>
      </c>
      <c r="K3555" t="s">
        <v>5865</v>
      </c>
      <c r="L3555" t="s">
        <v>37798</v>
      </c>
      <c r="M3555">
        <v>285.87900000000002</v>
      </c>
      <c r="N3555" t="s">
        <v>4484</v>
      </c>
      <c r="O3555" s="16">
        <v>41515</v>
      </c>
      <c r="P3555" t="s">
        <v>4476</v>
      </c>
      <c r="S3555" t="s">
        <v>4485</v>
      </c>
      <c r="T3555" t="s">
        <v>37799</v>
      </c>
      <c r="U3555" t="s">
        <v>37800</v>
      </c>
      <c r="W3555" t="s">
        <v>37801</v>
      </c>
      <c r="Y3555" t="s">
        <v>37802</v>
      </c>
      <c r="AO3555" s="17">
        <v>18568</v>
      </c>
      <c r="AQ3555" t="s">
        <v>203</v>
      </c>
      <c r="BH3555" t="s">
        <v>20283</v>
      </c>
      <c r="BI3555" t="s">
        <v>20284</v>
      </c>
      <c r="BJ3555" s="16">
        <v>41515</v>
      </c>
      <c r="BK3555" t="s">
        <v>4476</v>
      </c>
      <c r="BL3555">
        <v>28000000</v>
      </c>
      <c r="BM3555" t="s">
        <v>35</v>
      </c>
      <c r="BN3555">
        <v>37078480</v>
      </c>
      <c r="BO3555" t="s">
        <v>5195</v>
      </c>
      <c r="BP3555" t="s">
        <v>9871</v>
      </c>
      <c r="CN3555" t="s">
        <v>5008</v>
      </c>
      <c r="CP3555" t="s">
        <v>4555</v>
      </c>
      <c r="CR3555" t="s">
        <v>37803</v>
      </c>
      <c r="CS3555" t="s">
        <v>37804</v>
      </c>
    </row>
    <row r="3556" spans="1:99" x14ac:dyDescent="0.2">
      <c r="A3556" s="21" t="s">
        <v>37805</v>
      </c>
      <c r="B3556" t="s">
        <v>37806</v>
      </c>
      <c r="C3556" s="16">
        <v>37622</v>
      </c>
      <c r="D3556" t="s">
        <v>4476</v>
      </c>
      <c r="H3556" t="s">
        <v>4503</v>
      </c>
      <c r="J3556" t="s">
        <v>37807</v>
      </c>
      <c r="K3556" t="s">
        <v>14983</v>
      </c>
      <c r="L3556" t="s">
        <v>37808</v>
      </c>
      <c r="M3556">
        <v>285.93299999999999</v>
      </c>
      <c r="N3556" t="s">
        <v>4484</v>
      </c>
      <c r="S3556" t="s">
        <v>4485</v>
      </c>
      <c r="T3556" t="s">
        <v>37809</v>
      </c>
      <c r="U3556" t="s">
        <v>37810</v>
      </c>
      <c r="W3556" t="s">
        <v>37811</v>
      </c>
      <c r="Y3556" t="s">
        <v>37812</v>
      </c>
      <c r="Z3556">
        <v>5</v>
      </c>
      <c r="AO3556" s="17">
        <v>18568</v>
      </c>
      <c r="CC3556" t="s">
        <v>6972</v>
      </c>
      <c r="CD3556">
        <v>13</v>
      </c>
      <c r="CP3556" t="s">
        <v>4739</v>
      </c>
      <c r="CU3556">
        <v>11</v>
      </c>
    </row>
    <row r="3557" spans="1:99" x14ac:dyDescent="0.2">
      <c r="A3557" s="21" t="s">
        <v>37813</v>
      </c>
      <c r="B3557" t="s">
        <v>37814</v>
      </c>
      <c r="C3557" s="16">
        <v>41640</v>
      </c>
      <c r="D3557" t="s">
        <v>4501</v>
      </c>
      <c r="F3557" t="s">
        <v>77</v>
      </c>
      <c r="H3557" t="s">
        <v>4503</v>
      </c>
      <c r="J3557" t="s">
        <v>37815</v>
      </c>
      <c r="K3557" t="s">
        <v>4506</v>
      </c>
      <c r="L3557" t="s">
        <v>37816</v>
      </c>
      <c r="M3557">
        <v>286.40699999999998</v>
      </c>
      <c r="N3557" t="s">
        <v>4484</v>
      </c>
      <c r="S3557" t="s">
        <v>4485</v>
      </c>
      <c r="T3557" t="s">
        <v>37817</v>
      </c>
      <c r="U3557" t="s">
        <v>37818</v>
      </c>
      <c r="V3557" t="s">
        <v>37819</v>
      </c>
      <c r="W3557" t="s">
        <v>37820</v>
      </c>
      <c r="X3557" t="s">
        <v>37821</v>
      </c>
      <c r="Y3557" t="s">
        <v>37822</v>
      </c>
      <c r="Z3557">
        <v>12</v>
      </c>
      <c r="AO3557" s="17">
        <v>18568</v>
      </c>
      <c r="CC3557" t="s">
        <v>12296</v>
      </c>
      <c r="CD3557">
        <v>7</v>
      </c>
      <c r="CP3557" t="s">
        <v>37823</v>
      </c>
      <c r="CU3557">
        <v>32</v>
      </c>
    </row>
    <row r="3558" spans="1:99" x14ac:dyDescent="0.2">
      <c r="A3558" s="21" t="s">
        <v>37824</v>
      </c>
      <c r="B3558" t="s">
        <v>37825</v>
      </c>
      <c r="C3558" s="16">
        <v>41337</v>
      </c>
      <c r="D3558" t="s">
        <v>4476</v>
      </c>
      <c r="F3558" t="s">
        <v>1315</v>
      </c>
      <c r="G3558" t="s">
        <v>37826</v>
      </c>
      <c r="H3558" t="s">
        <v>4503</v>
      </c>
      <c r="J3558" t="s">
        <v>37827</v>
      </c>
      <c r="K3558" t="s">
        <v>5500</v>
      </c>
      <c r="L3558" t="s">
        <v>37828</v>
      </c>
      <c r="M3558">
        <v>286.83</v>
      </c>
      <c r="N3558" t="s">
        <v>4484</v>
      </c>
      <c r="S3558" t="s">
        <v>4485</v>
      </c>
      <c r="T3558" t="s">
        <v>37829</v>
      </c>
      <c r="V3558" t="s">
        <v>37830</v>
      </c>
      <c r="X3558" t="s">
        <v>37831</v>
      </c>
      <c r="Y3558" t="s">
        <v>37832</v>
      </c>
      <c r="AO3558" s="17">
        <v>18568</v>
      </c>
      <c r="CN3558" t="s">
        <v>4530</v>
      </c>
      <c r="CP3558" t="s">
        <v>4716</v>
      </c>
      <c r="CU3558">
        <v>16</v>
      </c>
    </row>
    <row r="3559" spans="1:99" x14ac:dyDescent="0.2">
      <c r="A3559" s="21" t="s">
        <v>37833</v>
      </c>
      <c r="B3559" t="s">
        <v>37834</v>
      </c>
      <c r="C3559" s="16">
        <v>38718</v>
      </c>
      <c r="D3559" t="s">
        <v>4501</v>
      </c>
      <c r="F3559" t="s">
        <v>53</v>
      </c>
      <c r="G3559" t="s">
        <v>37835</v>
      </c>
      <c r="H3559" t="s">
        <v>4503</v>
      </c>
      <c r="J3559" t="s">
        <v>1330</v>
      </c>
      <c r="K3559" t="s">
        <v>10379</v>
      </c>
      <c r="L3559" t="s">
        <v>37836</v>
      </c>
      <c r="M3559">
        <v>287.26400000000001</v>
      </c>
      <c r="N3559" t="s">
        <v>4484</v>
      </c>
      <c r="S3559" t="s">
        <v>4485</v>
      </c>
      <c r="T3559" t="s">
        <v>37837</v>
      </c>
      <c r="U3559" t="s">
        <v>37838</v>
      </c>
      <c r="V3559" t="s">
        <v>37839</v>
      </c>
      <c r="W3559" t="s">
        <v>37840</v>
      </c>
      <c r="X3559" t="s">
        <v>37841</v>
      </c>
      <c r="Y3559" t="s">
        <v>37842</v>
      </c>
      <c r="Z3559">
        <v>1</v>
      </c>
      <c r="AM3559">
        <v>2</v>
      </c>
      <c r="AN3559" t="s">
        <v>37843</v>
      </c>
      <c r="AO3559" s="17">
        <v>18568</v>
      </c>
      <c r="CP3559" t="s">
        <v>5045</v>
      </c>
    </row>
    <row r="3560" spans="1:99" x14ac:dyDescent="0.2">
      <c r="A3560" s="21" t="s">
        <v>37844</v>
      </c>
      <c r="B3560" t="s">
        <v>37845</v>
      </c>
      <c r="F3560" t="s">
        <v>77</v>
      </c>
      <c r="H3560" t="s">
        <v>4503</v>
      </c>
      <c r="J3560" t="s">
        <v>1301</v>
      </c>
      <c r="K3560" t="s">
        <v>6139</v>
      </c>
      <c r="L3560" t="s">
        <v>37846</v>
      </c>
      <c r="M3560">
        <v>287.69</v>
      </c>
      <c r="N3560" t="s">
        <v>4484</v>
      </c>
      <c r="S3560" t="s">
        <v>4485</v>
      </c>
      <c r="T3560" t="s">
        <v>37847</v>
      </c>
      <c r="U3560" t="s">
        <v>37848</v>
      </c>
      <c r="V3560" t="s">
        <v>37849</v>
      </c>
      <c r="W3560" t="s">
        <v>37850</v>
      </c>
      <c r="X3560" t="s">
        <v>37851</v>
      </c>
      <c r="Y3560" t="s">
        <v>37852</v>
      </c>
      <c r="AO3560" s="17">
        <v>18568</v>
      </c>
      <c r="CF3560">
        <v>0</v>
      </c>
      <c r="CG3560">
        <v>1</v>
      </c>
      <c r="CI3560" t="s">
        <v>4498</v>
      </c>
    </row>
    <row r="3561" spans="1:99" x14ac:dyDescent="0.2">
      <c r="A3561" s="21" t="s">
        <v>37853</v>
      </c>
      <c r="B3561" t="s">
        <v>37854</v>
      </c>
      <c r="C3561" s="16">
        <v>42736</v>
      </c>
      <c r="D3561" t="s">
        <v>4476</v>
      </c>
      <c r="F3561" t="s">
        <v>53</v>
      </c>
      <c r="H3561" t="s">
        <v>4503</v>
      </c>
      <c r="J3561" t="s">
        <v>37855</v>
      </c>
      <c r="K3561" t="s">
        <v>37856</v>
      </c>
      <c r="L3561" t="s">
        <v>37857</v>
      </c>
      <c r="M3561">
        <v>288.14</v>
      </c>
      <c r="N3561" t="s">
        <v>4484</v>
      </c>
      <c r="S3561" t="s">
        <v>4485</v>
      </c>
      <c r="T3561" t="s">
        <v>37858</v>
      </c>
      <c r="W3561" t="s">
        <v>37859</v>
      </c>
      <c r="X3561" t="s">
        <v>37860</v>
      </c>
      <c r="Y3561">
        <f>43-424230820</f>
        <v>-424230777</v>
      </c>
      <c r="AO3561" s="17">
        <v>18568</v>
      </c>
      <c r="CN3561" t="s">
        <v>4530</v>
      </c>
      <c r="CP3561" t="s">
        <v>14294</v>
      </c>
    </row>
    <row r="3562" spans="1:99" x14ac:dyDescent="0.2">
      <c r="A3562" s="21" t="s">
        <v>37861</v>
      </c>
      <c r="B3562" t="s">
        <v>37862</v>
      </c>
      <c r="C3562" s="16">
        <v>41640</v>
      </c>
      <c r="D3562" t="s">
        <v>4501</v>
      </c>
      <c r="F3562" t="s">
        <v>77</v>
      </c>
      <c r="G3562" t="s">
        <v>37863</v>
      </c>
      <c r="H3562" t="s">
        <v>4503</v>
      </c>
      <c r="J3562" t="s">
        <v>3126</v>
      </c>
      <c r="K3562" t="s">
        <v>4873</v>
      </c>
      <c r="L3562" t="s">
        <v>37864</v>
      </c>
      <c r="M3562">
        <v>288.38900000000001</v>
      </c>
      <c r="N3562" t="s">
        <v>4484</v>
      </c>
      <c r="S3562" t="s">
        <v>4485</v>
      </c>
      <c r="T3562" t="s">
        <v>37865</v>
      </c>
      <c r="V3562" t="s">
        <v>37866</v>
      </c>
      <c r="W3562" t="s">
        <v>37867</v>
      </c>
      <c r="X3562" t="s">
        <v>37868</v>
      </c>
      <c r="Y3562" t="s">
        <v>37869</v>
      </c>
      <c r="AM3562">
        <v>1</v>
      </c>
      <c r="AN3562" t="s">
        <v>37870</v>
      </c>
      <c r="AO3562" s="17">
        <v>18568</v>
      </c>
      <c r="CC3562" t="s">
        <v>4607</v>
      </c>
      <c r="CD3562">
        <v>1</v>
      </c>
      <c r="CN3562" t="s">
        <v>4530</v>
      </c>
      <c r="CP3562" t="s">
        <v>6087</v>
      </c>
    </row>
    <row r="3563" spans="1:99" x14ac:dyDescent="0.2">
      <c r="A3563" s="21" t="s">
        <v>37871</v>
      </c>
      <c r="B3563" t="s">
        <v>37872</v>
      </c>
      <c r="C3563" s="16">
        <v>40179</v>
      </c>
      <c r="D3563" t="s">
        <v>4501</v>
      </c>
      <c r="F3563" t="s">
        <v>77</v>
      </c>
      <c r="G3563" t="s">
        <v>37873</v>
      </c>
      <c r="H3563" t="s">
        <v>4503</v>
      </c>
      <c r="J3563" t="s">
        <v>3845</v>
      </c>
      <c r="K3563" t="s">
        <v>5500</v>
      </c>
      <c r="L3563" t="s">
        <v>37874</v>
      </c>
      <c r="M3563">
        <v>288.43700000000001</v>
      </c>
      <c r="N3563" t="s">
        <v>4484</v>
      </c>
      <c r="S3563" t="s">
        <v>4485</v>
      </c>
      <c r="T3563" t="s">
        <v>37875</v>
      </c>
      <c r="U3563" t="s">
        <v>37876</v>
      </c>
      <c r="V3563" t="s">
        <v>37877</v>
      </c>
      <c r="W3563" t="s">
        <v>37878</v>
      </c>
      <c r="X3563" t="s">
        <v>37879</v>
      </c>
      <c r="Y3563" t="s">
        <v>37880</v>
      </c>
      <c r="AO3563" s="17">
        <v>18568</v>
      </c>
      <c r="CC3563" t="s">
        <v>4607</v>
      </c>
      <c r="CD3563">
        <v>1</v>
      </c>
      <c r="CJ3563">
        <v>27159</v>
      </c>
      <c r="CK3563" t="s">
        <v>39</v>
      </c>
      <c r="CL3563">
        <v>27159</v>
      </c>
      <c r="CN3563" t="s">
        <v>4530</v>
      </c>
      <c r="CP3563" t="s">
        <v>5045</v>
      </c>
    </row>
    <row r="3564" spans="1:99" x14ac:dyDescent="0.2">
      <c r="A3564" s="21" t="s">
        <v>37881</v>
      </c>
      <c r="B3564" t="s">
        <v>37882</v>
      </c>
      <c r="C3564" s="16">
        <v>40801</v>
      </c>
      <c r="D3564" t="s">
        <v>4476</v>
      </c>
      <c r="E3564" t="s">
        <v>4881</v>
      </c>
      <c r="G3564" t="s">
        <v>37883</v>
      </c>
      <c r="H3564" t="s">
        <v>4503</v>
      </c>
      <c r="J3564" t="s">
        <v>1301</v>
      </c>
      <c r="K3564" t="s">
        <v>4654</v>
      </c>
      <c r="L3564" t="s">
        <v>37884</v>
      </c>
      <c r="M3564">
        <v>288.67399999999998</v>
      </c>
      <c r="N3564" t="s">
        <v>4484</v>
      </c>
      <c r="O3564" s="16">
        <v>42004</v>
      </c>
      <c r="P3564" t="s">
        <v>4476</v>
      </c>
      <c r="S3564" t="s">
        <v>4485</v>
      </c>
      <c r="T3564" t="s">
        <v>37885</v>
      </c>
      <c r="U3564" t="s">
        <v>37886</v>
      </c>
      <c r="W3564" t="s">
        <v>37887</v>
      </c>
      <c r="X3564" t="s">
        <v>37888</v>
      </c>
      <c r="AO3564" s="17">
        <v>18568</v>
      </c>
      <c r="AQ3564" t="s">
        <v>203</v>
      </c>
      <c r="BH3564" t="s">
        <v>37889</v>
      </c>
      <c r="BI3564" t="s">
        <v>37890</v>
      </c>
      <c r="BJ3564" s="16">
        <v>42004</v>
      </c>
      <c r="BK3564" t="s">
        <v>4476</v>
      </c>
      <c r="BO3564" t="s">
        <v>5195</v>
      </c>
      <c r="CF3564">
        <v>0</v>
      </c>
      <c r="CG3564">
        <v>1</v>
      </c>
      <c r="CI3564" t="s">
        <v>4580</v>
      </c>
      <c r="CP3564" t="s">
        <v>4848</v>
      </c>
      <c r="CR3564" t="s">
        <v>37891</v>
      </c>
      <c r="CS3564" t="s">
        <v>37892</v>
      </c>
    </row>
    <row r="3565" spans="1:99" x14ac:dyDescent="0.2">
      <c r="A3565" s="21" t="s">
        <v>37893</v>
      </c>
      <c r="B3565" t="s">
        <v>37894</v>
      </c>
      <c r="C3565" s="16">
        <v>36526</v>
      </c>
      <c r="D3565" t="s">
        <v>4501</v>
      </c>
      <c r="E3565" t="s">
        <v>4881</v>
      </c>
      <c r="G3565" t="s">
        <v>37895</v>
      </c>
    </row>
    <row r="3566" spans="1:99" x14ac:dyDescent="0.2">
      <c r="A3566" s="21" t="s">
        <v>37896</v>
      </c>
      <c r="B3566" t="s">
        <v>37897</v>
      </c>
      <c r="C3566" s="16">
        <v>43405</v>
      </c>
      <c r="D3566" t="s">
        <v>4476</v>
      </c>
      <c r="G3566" t="s">
        <v>37898</v>
      </c>
      <c r="H3566" t="s">
        <v>4503</v>
      </c>
      <c r="J3566" t="s">
        <v>37899</v>
      </c>
      <c r="K3566" t="s">
        <v>26191</v>
      </c>
      <c r="L3566" t="s">
        <v>37900</v>
      </c>
      <c r="M3566">
        <v>290.76100000000002</v>
      </c>
      <c r="N3566" t="s">
        <v>4484</v>
      </c>
      <c r="S3566" t="s">
        <v>4485</v>
      </c>
      <c r="T3566" t="s">
        <v>37901</v>
      </c>
      <c r="U3566" t="s">
        <v>37902</v>
      </c>
      <c r="V3566" t="s">
        <v>37903</v>
      </c>
      <c r="W3566" t="s">
        <v>37904</v>
      </c>
      <c r="X3566" t="s">
        <v>37905</v>
      </c>
      <c r="AM3566">
        <v>1</v>
      </c>
      <c r="AN3566" t="s">
        <v>37906</v>
      </c>
      <c r="AO3566" s="17">
        <v>18568</v>
      </c>
      <c r="CP3566" t="s">
        <v>5344</v>
      </c>
    </row>
    <row r="3567" spans="1:99" x14ac:dyDescent="0.2">
      <c r="A3567" s="21" t="s">
        <v>37907</v>
      </c>
      <c r="B3567" t="s">
        <v>37908</v>
      </c>
      <c r="C3567" s="16">
        <v>40238</v>
      </c>
      <c r="D3567" t="s">
        <v>4476</v>
      </c>
      <c r="G3567" t="s">
        <v>37909</v>
      </c>
      <c r="H3567" t="s">
        <v>4503</v>
      </c>
      <c r="J3567" t="s">
        <v>37910</v>
      </c>
      <c r="K3567" t="s">
        <v>5066</v>
      </c>
      <c r="L3567" t="s">
        <v>37911</v>
      </c>
      <c r="M3567">
        <v>291.459</v>
      </c>
      <c r="N3567" t="s">
        <v>4484</v>
      </c>
      <c r="S3567" t="s">
        <v>4485</v>
      </c>
      <c r="T3567" t="s">
        <v>37912</v>
      </c>
      <c r="W3567" t="s">
        <v>37913</v>
      </c>
      <c r="X3567" t="s">
        <v>37914</v>
      </c>
      <c r="AM3567">
        <v>1</v>
      </c>
      <c r="AN3567" t="s">
        <v>37915</v>
      </c>
      <c r="AO3567" s="17">
        <v>18568</v>
      </c>
      <c r="CC3567" t="s">
        <v>5151</v>
      </c>
      <c r="CD3567">
        <v>9</v>
      </c>
      <c r="CN3567" t="s">
        <v>4530</v>
      </c>
      <c r="CP3567" t="s">
        <v>37916</v>
      </c>
    </row>
    <row r="3568" spans="1:99" x14ac:dyDescent="0.2">
      <c r="A3568" s="21" t="s">
        <v>37917</v>
      </c>
      <c r="B3568" t="s">
        <v>37918</v>
      </c>
      <c r="C3568" s="16">
        <v>42736</v>
      </c>
      <c r="D3568" t="s">
        <v>4501</v>
      </c>
      <c r="G3568" t="s">
        <v>37919</v>
      </c>
      <c r="H3568" t="s">
        <v>4503</v>
      </c>
      <c r="J3568" t="s">
        <v>1301</v>
      </c>
      <c r="K3568" t="s">
        <v>4506</v>
      </c>
      <c r="L3568" t="s">
        <v>37920</v>
      </c>
      <c r="M3568">
        <v>291.548</v>
      </c>
      <c r="N3568" t="s">
        <v>4484</v>
      </c>
      <c r="S3568" t="s">
        <v>4485</v>
      </c>
      <c r="T3568" t="s">
        <v>37921</v>
      </c>
      <c r="W3568" t="s">
        <v>37922</v>
      </c>
      <c r="X3568" t="s">
        <v>37923</v>
      </c>
      <c r="AO3568" s="17">
        <v>18568</v>
      </c>
      <c r="CC3568" t="s">
        <v>4939</v>
      </c>
      <c r="CD3568">
        <v>2</v>
      </c>
      <c r="CP3568" t="s">
        <v>4848</v>
      </c>
    </row>
    <row r="3569" spans="1:99" x14ac:dyDescent="0.2">
      <c r="A3569" s="21" t="s">
        <v>37924</v>
      </c>
      <c r="B3569" t="s">
        <v>37925</v>
      </c>
      <c r="C3569" s="16">
        <v>44322</v>
      </c>
      <c r="D3569" t="s">
        <v>4476</v>
      </c>
      <c r="H3569" t="s">
        <v>4503</v>
      </c>
      <c r="J3569" t="s">
        <v>34019</v>
      </c>
      <c r="K3569" t="s">
        <v>10132</v>
      </c>
      <c r="L3569" t="s">
        <v>37926</v>
      </c>
      <c r="M3569">
        <v>291.58999999999997</v>
      </c>
      <c r="N3569" t="s">
        <v>4484</v>
      </c>
      <c r="S3569" t="s">
        <v>4485</v>
      </c>
      <c r="T3569" t="s">
        <v>37927</v>
      </c>
      <c r="U3569" t="s">
        <v>37928</v>
      </c>
      <c r="V3569" t="s">
        <v>37929</v>
      </c>
      <c r="W3569" t="s">
        <v>37930</v>
      </c>
      <c r="X3569" t="s">
        <v>37931</v>
      </c>
      <c r="Y3569" t="s">
        <v>37932</v>
      </c>
      <c r="AO3569" s="17">
        <v>18568</v>
      </c>
      <c r="CP3569" t="s">
        <v>4609</v>
      </c>
    </row>
    <row r="3570" spans="1:99" x14ac:dyDescent="0.2">
      <c r="A3570" s="21" t="s">
        <v>37933</v>
      </c>
      <c r="B3570" t="s">
        <v>37934</v>
      </c>
      <c r="C3570" s="16">
        <v>41760</v>
      </c>
      <c r="D3570" t="s">
        <v>4476</v>
      </c>
      <c r="F3570" t="s">
        <v>53</v>
      </c>
      <c r="G3570" t="s">
        <v>37935</v>
      </c>
      <c r="H3570" t="s">
        <v>4503</v>
      </c>
      <c r="J3570" t="s">
        <v>37936</v>
      </c>
      <c r="K3570" t="s">
        <v>8302</v>
      </c>
      <c r="L3570" t="s">
        <v>37937</v>
      </c>
      <c r="M3570">
        <v>294.089</v>
      </c>
      <c r="N3570" t="s">
        <v>4484</v>
      </c>
      <c r="S3570" t="s">
        <v>4485</v>
      </c>
      <c r="T3570" t="s">
        <v>37938</v>
      </c>
      <c r="U3570" t="s">
        <v>37939</v>
      </c>
      <c r="V3570" t="s">
        <v>37940</v>
      </c>
      <c r="W3570" t="s">
        <v>37941</v>
      </c>
      <c r="X3570" t="s">
        <v>37942</v>
      </c>
      <c r="Y3570">
        <v>41912280323</v>
      </c>
      <c r="Z3570">
        <v>18</v>
      </c>
      <c r="AM3570">
        <v>1</v>
      </c>
      <c r="AN3570" t="s">
        <v>37943</v>
      </c>
      <c r="AO3570" s="17">
        <v>18568</v>
      </c>
      <c r="CF3570">
        <v>0</v>
      </c>
      <c r="CG3570">
        <v>1</v>
      </c>
      <c r="CI3570" t="s">
        <v>9715</v>
      </c>
      <c r="CP3570" t="s">
        <v>37944</v>
      </c>
      <c r="CU3570">
        <v>15</v>
      </c>
    </row>
    <row r="3571" spans="1:99" x14ac:dyDescent="0.2">
      <c r="A3571" s="21" t="s">
        <v>37945</v>
      </c>
      <c r="B3571" t="s">
        <v>37946</v>
      </c>
      <c r="C3571" s="16">
        <v>42005</v>
      </c>
      <c r="D3571" t="s">
        <v>4501</v>
      </c>
      <c r="E3571" t="s">
        <v>4881</v>
      </c>
      <c r="G3571" t="s">
        <v>37947</v>
      </c>
      <c r="H3571" t="s">
        <v>4503</v>
      </c>
      <c r="J3571" t="s">
        <v>9444</v>
      </c>
      <c r="K3571" t="s">
        <v>11387</v>
      </c>
      <c r="L3571" t="s">
        <v>37948</v>
      </c>
      <c r="M3571">
        <v>294.13600000000002</v>
      </c>
      <c r="N3571" t="s">
        <v>4484</v>
      </c>
      <c r="O3571" s="16">
        <v>42677</v>
      </c>
      <c r="P3571" t="s">
        <v>4476</v>
      </c>
      <c r="S3571" t="s">
        <v>4485</v>
      </c>
      <c r="T3571" t="s">
        <v>37949</v>
      </c>
      <c r="U3571" t="s">
        <v>37950</v>
      </c>
      <c r="V3571" t="s">
        <v>37951</v>
      </c>
      <c r="W3571" t="s">
        <v>37952</v>
      </c>
      <c r="X3571" t="s">
        <v>37953</v>
      </c>
      <c r="Y3571" t="s">
        <v>37954</v>
      </c>
      <c r="AO3571" s="17">
        <v>18568</v>
      </c>
      <c r="AQ3571" t="s">
        <v>203</v>
      </c>
      <c r="BH3571" t="s">
        <v>37955</v>
      </c>
      <c r="BI3571" t="s">
        <v>37956</v>
      </c>
      <c r="BJ3571" s="16">
        <v>42677</v>
      </c>
      <c r="BK3571" t="s">
        <v>4476</v>
      </c>
      <c r="BO3571" t="s">
        <v>5195</v>
      </c>
      <c r="CN3571" t="s">
        <v>4530</v>
      </c>
      <c r="CP3571" t="s">
        <v>5860</v>
      </c>
      <c r="CR3571" t="s">
        <v>37957</v>
      </c>
      <c r="CS3571" t="s">
        <v>37958</v>
      </c>
    </row>
    <row r="3572" spans="1:99" x14ac:dyDescent="0.2">
      <c r="A3572" s="21" t="s">
        <v>37959</v>
      </c>
      <c r="B3572" t="s">
        <v>37960</v>
      </c>
      <c r="C3572" s="16">
        <v>41054</v>
      </c>
      <c r="D3572" t="s">
        <v>4476</v>
      </c>
      <c r="F3572" t="s">
        <v>77</v>
      </c>
      <c r="H3572" t="s">
        <v>4503</v>
      </c>
      <c r="J3572" t="s">
        <v>37961</v>
      </c>
      <c r="K3572" t="s">
        <v>4506</v>
      </c>
      <c r="L3572" t="s">
        <v>37962</v>
      </c>
      <c r="M3572">
        <v>294.70699999999999</v>
      </c>
      <c r="N3572" t="s">
        <v>4484</v>
      </c>
      <c r="S3572" t="s">
        <v>4485</v>
      </c>
      <c r="T3572" t="s">
        <v>37963</v>
      </c>
      <c r="U3572" t="s">
        <v>37964</v>
      </c>
      <c r="Y3572">
        <v>442081330352</v>
      </c>
      <c r="AM3572">
        <v>1</v>
      </c>
      <c r="AN3572" t="s">
        <v>37965</v>
      </c>
      <c r="AO3572" s="17">
        <v>18568</v>
      </c>
      <c r="CP3572" t="s">
        <v>37966</v>
      </c>
      <c r="CU3572">
        <v>7</v>
      </c>
    </row>
    <row r="3573" spans="1:99" x14ac:dyDescent="0.2">
      <c r="A3573" s="21" t="s">
        <v>37967</v>
      </c>
      <c r="B3573" t="s">
        <v>37968</v>
      </c>
      <c r="G3573" t="s">
        <v>37969</v>
      </c>
      <c r="H3573" t="s">
        <v>4503</v>
      </c>
      <c r="J3573" t="s">
        <v>37970</v>
      </c>
      <c r="K3573" t="s">
        <v>4896</v>
      </c>
      <c r="L3573" t="s">
        <v>37971</v>
      </c>
      <c r="M3573">
        <v>295.125</v>
      </c>
      <c r="N3573" t="s">
        <v>4484</v>
      </c>
      <c r="S3573" t="s">
        <v>4485</v>
      </c>
      <c r="T3573" t="s">
        <v>37972</v>
      </c>
      <c r="U3573" t="s">
        <v>37973</v>
      </c>
      <c r="W3573" t="s">
        <v>37974</v>
      </c>
      <c r="X3573" t="s">
        <v>37975</v>
      </c>
      <c r="Y3573" t="s">
        <v>37976</v>
      </c>
      <c r="Z3573">
        <v>1</v>
      </c>
      <c r="AB3573" t="s">
        <v>4492</v>
      </c>
      <c r="AC3573" t="s">
        <v>37977</v>
      </c>
      <c r="AD3573">
        <v>2</v>
      </c>
      <c r="AE3573">
        <v>2</v>
      </c>
      <c r="AF3573">
        <v>1</v>
      </c>
      <c r="AH3573">
        <v>2</v>
      </c>
      <c r="AI3573">
        <v>2</v>
      </c>
      <c r="AO3573" s="17">
        <v>18568</v>
      </c>
      <c r="CN3573" t="s">
        <v>4530</v>
      </c>
      <c r="CP3573" t="s">
        <v>37978</v>
      </c>
    </row>
    <row r="3574" spans="1:99" x14ac:dyDescent="0.2">
      <c r="A3574" s="21" t="s">
        <v>37979</v>
      </c>
      <c r="B3574" t="s">
        <v>37980</v>
      </c>
      <c r="C3574" s="16">
        <v>40179</v>
      </c>
      <c r="D3574" t="s">
        <v>4476</v>
      </c>
      <c r="H3574" t="s">
        <v>4503</v>
      </c>
      <c r="J3574" t="s">
        <v>135</v>
      </c>
      <c r="K3574" t="s">
        <v>4506</v>
      </c>
      <c r="L3574" t="s">
        <v>37981</v>
      </c>
      <c r="M3574">
        <v>295.14699999999999</v>
      </c>
      <c r="N3574" t="s">
        <v>4484</v>
      </c>
      <c r="S3574" t="s">
        <v>4485</v>
      </c>
      <c r="T3574" t="s">
        <v>37982</v>
      </c>
      <c r="U3574" t="s">
        <v>37983</v>
      </c>
      <c r="W3574" t="s">
        <v>37984</v>
      </c>
      <c r="X3574" t="s">
        <v>37985</v>
      </c>
      <c r="Y3574" t="s">
        <v>37986</v>
      </c>
      <c r="Z3574">
        <v>1</v>
      </c>
      <c r="AO3574" s="17">
        <v>18568</v>
      </c>
      <c r="CC3574" t="s">
        <v>5316</v>
      </c>
      <c r="CD3574">
        <v>10</v>
      </c>
      <c r="CP3574" t="s">
        <v>4555</v>
      </c>
    </row>
    <row r="3575" spans="1:99" x14ac:dyDescent="0.2">
      <c r="A3575" s="21" t="s">
        <v>37987</v>
      </c>
      <c r="B3575" t="s">
        <v>37988</v>
      </c>
      <c r="C3575" s="16">
        <v>39448</v>
      </c>
      <c r="D3575" t="s">
        <v>4501</v>
      </c>
      <c r="F3575" t="s">
        <v>77</v>
      </c>
      <c r="H3575" t="s">
        <v>4503</v>
      </c>
      <c r="J3575" t="s">
        <v>37989</v>
      </c>
      <c r="K3575" t="s">
        <v>4506</v>
      </c>
      <c r="L3575" t="s">
        <v>37990</v>
      </c>
      <c r="M3575">
        <v>298.19600000000003</v>
      </c>
      <c r="N3575" t="s">
        <v>4484</v>
      </c>
      <c r="S3575" t="s">
        <v>4485</v>
      </c>
      <c r="T3575" t="s">
        <v>37991</v>
      </c>
      <c r="U3575" t="s">
        <v>37992</v>
      </c>
      <c r="V3575" t="s">
        <v>37993</v>
      </c>
      <c r="W3575" t="s">
        <v>37994</v>
      </c>
      <c r="X3575" t="s">
        <v>37995</v>
      </c>
      <c r="Y3575" t="s">
        <v>37996</v>
      </c>
      <c r="AO3575" s="17">
        <v>18568</v>
      </c>
      <c r="CP3575" t="s">
        <v>5826</v>
      </c>
    </row>
    <row r="3576" spans="1:99" x14ac:dyDescent="0.2">
      <c r="A3576" s="21" t="s">
        <v>37997</v>
      </c>
      <c r="B3576" t="s">
        <v>37998</v>
      </c>
      <c r="C3576" s="16">
        <v>41061</v>
      </c>
      <c r="D3576" t="s">
        <v>4476</v>
      </c>
      <c r="G3576" t="s">
        <v>37999</v>
      </c>
      <c r="H3576" t="s">
        <v>4503</v>
      </c>
      <c r="J3576" t="s">
        <v>38000</v>
      </c>
      <c r="K3576" t="s">
        <v>4506</v>
      </c>
      <c r="L3576" t="s">
        <v>38001</v>
      </c>
      <c r="M3576">
        <v>298.613</v>
      </c>
      <c r="N3576" t="s">
        <v>4484</v>
      </c>
      <c r="S3576" t="s">
        <v>4485</v>
      </c>
      <c r="T3576" t="s">
        <v>38002</v>
      </c>
      <c r="W3576" t="s">
        <v>38003</v>
      </c>
      <c r="X3576" t="s">
        <v>38004</v>
      </c>
      <c r="AM3576">
        <v>1</v>
      </c>
      <c r="AN3576" t="s">
        <v>37965</v>
      </c>
      <c r="AO3576" s="17">
        <v>18568</v>
      </c>
      <c r="CP3576" t="s">
        <v>38005</v>
      </c>
      <c r="CU3576">
        <v>13</v>
      </c>
    </row>
    <row r="3577" spans="1:99" x14ac:dyDescent="0.2">
      <c r="A3577" s="21" t="s">
        <v>38006</v>
      </c>
      <c r="B3577" t="s">
        <v>38007</v>
      </c>
      <c r="C3577" s="16">
        <v>43466</v>
      </c>
      <c r="D3577" t="s">
        <v>4476</v>
      </c>
      <c r="G3577" t="s">
        <v>38008</v>
      </c>
      <c r="H3577" t="s">
        <v>4503</v>
      </c>
      <c r="J3577" t="s">
        <v>38009</v>
      </c>
      <c r="K3577" t="s">
        <v>4482</v>
      </c>
      <c r="L3577" t="s">
        <v>38010</v>
      </c>
      <c r="M3577">
        <v>299.72899999999998</v>
      </c>
      <c r="N3577" t="s">
        <v>4484</v>
      </c>
      <c r="S3577" t="s">
        <v>4485</v>
      </c>
      <c r="T3577" t="s">
        <v>38011</v>
      </c>
      <c r="W3577" t="s">
        <v>38012</v>
      </c>
      <c r="X3577" t="s">
        <v>38013</v>
      </c>
      <c r="AM3577">
        <v>2</v>
      </c>
      <c r="AN3577" t="s">
        <v>38014</v>
      </c>
      <c r="AO3577" s="17">
        <v>18568</v>
      </c>
      <c r="CN3577" t="s">
        <v>4530</v>
      </c>
      <c r="CP3577" t="s">
        <v>8012</v>
      </c>
    </row>
    <row r="3578" spans="1:99" x14ac:dyDescent="0.2">
      <c r="A3578" s="21" t="s">
        <v>38015</v>
      </c>
      <c r="B3578" t="s">
        <v>38016</v>
      </c>
      <c r="C3578" s="16">
        <v>36161</v>
      </c>
      <c r="D3578" t="s">
        <v>4501</v>
      </c>
      <c r="F3578" t="s">
        <v>77</v>
      </c>
      <c r="G3578" t="s">
        <v>38017</v>
      </c>
      <c r="H3578" t="s">
        <v>4503</v>
      </c>
      <c r="J3578" t="s">
        <v>73</v>
      </c>
      <c r="K3578" t="s">
        <v>4506</v>
      </c>
      <c r="L3578" t="s">
        <v>38018</v>
      </c>
      <c r="M3578">
        <v>300.41899999999998</v>
      </c>
      <c r="N3578" t="s">
        <v>4484</v>
      </c>
      <c r="S3578" t="s">
        <v>4485</v>
      </c>
      <c r="T3578" t="s">
        <v>38019</v>
      </c>
      <c r="U3578" t="s">
        <v>38020</v>
      </c>
      <c r="W3578" t="s">
        <v>38021</v>
      </c>
      <c r="X3578" t="s">
        <v>38022</v>
      </c>
      <c r="Y3578" t="s">
        <v>38023</v>
      </c>
      <c r="Z3578">
        <v>3</v>
      </c>
      <c r="AM3578">
        <v>1</v>
      </c>
      <c r="AN3578" t="s">
        <v>38024</v>
      </c>
      <c r="AO3578" s="17">
        <v>18568</v>
      </c>
      <c r="CC3578" t="s">
        <v>4791</v>
      </c>
      <c r="CD3578">
        <v>6</v>
      </c>
      <c r="CP3578" t="s">
        <v>4555</v>
      </c>
      <c r="CU3578">
        <v>11</v>
      </c>
    </row>
    <row r="3579" spans="1:99" x14ac:dyDescent="0.2">
      <c r="A3579" s="21" t="s">
        <v>38025</v>
      </c>
      <c r="B3579" t="s">
        <v>38026</v>
      </c>
      <c r="G3579" t="s">
        <v>38027</v>
      </c>
      <c r="H3579" t="s">
        <v>4503</v>
      </c>
      <c r="J3579" t="s">
        <v>38028</v>
      </c>
      <c r="K3579" t="s">
        <v>4506</v>
      </c>
      <c r="L3579" t="s">
        <v>38029</v>
      </c>
      <c r="M3579">
        <v>301.298</v>
      </c>
      <c r="N3579" t="s">
        <v>4484</v>
      </c>
      <c r="S3579" t="s">
        <v>4485</v>
      </c>
      <c r="T3579" t="s">
        <v>38030</v>
      </c>
      <c r="U3579" t="s">
        <v>38031</v>
      </c>
      <c r="W3579" t="s">
        <v>38032</v>
      </c>
      <c r="X3579" t="s">
        <v>38033</v>
      </c>
      <c r="Y3579" t="s">
        <v>38034</v>
      </c>
      <c r="AO3579" s="17">
        <v>18568</v>
      </c>
      <c r="CP3579" t="s">
        <v>13170</v>
      </c>
    </row>
    <row r="3580" spans="1:99" x14ac:dyDescent="0.2">
      <c r="A3580" s="21" t="s">
        <v>38035</v>
      </c>
      <c r="B3580" t="s">
        <v>38036</v>
      </c>
      <c r="C3580" s="16">
        <v>43372</v>
      </c>
      <c r="D3580" t="s">
        <v>4476</v>
      </c>
      <c r="G3580" t="s">
        <v>38037</v>
      </c>
      <c r="H3580" t="s">
        <v>4503</v>
      </c>
      <c r="J3580" t="s">
        <v>73</v>
      </c>
      <c r="K3580" t="s">
        <v>5029</v>
      </c>
      <c r="L3580" t="s">
        <v>38038</v>
      </c>
      <c r="M3580">
        <v>302.46499999999997</v>
      </c>
      <c r="N3580" t="s">
        <v>4484</v>
      </c>
      <c r="S3580" t="s">
        <v>4485</v>
      </c>
      <c r="T3580" t="s">
        <v>38039</v>
      </c>
      <c r="V3580" t="s">
        <v>38040</v>
      </c>
      <c r="W3580" t="s">
        <v>38041</v>
      </c>
      <c r="X3580" t="s">
        <v>38042</v>
      </c>
      <c r="Y3580">
        <v>351218206035</v>
      </c>
      <c r="AM3580">
        <v>1</v>
      </c>
      <c r="AN3580" t="s">
        <v>38043</v>
      </c>
      <c r="AO3580" s="17">
        <v>18568</v>
      </c>
      <c r="CC3580" t="s">
        <v>10470</v>
      </c>
      <c r="CD3580">
        <v>1</v>
      </c>
      <c r="CF3580">
        <v>0</v>
      </c>
      <c r="CG3580">
        <v>0</v>
      </c>
      <c r="CI3580" t="s">
        <v>4594</v>
      </c>
    </row>
    <row r="3581" spans="1:99" x14ac:dyDescent="0.2">
      <c r="A3581" s="21" t="s">
        <v>38044</v>
      </c>
      <c r="B3581" t="s">
        <v>38045</v>
      </c>
      <c r="H3581" t="s">
        <v>4503</v>
      </c>
      <c r="J3581" t="s">
        <v>1301</v>
      </c>
      <c r="K3581" t="s">
        <v>10927</v>
      </c>
      <c r="L3581" t="s">
        <v>38046</v>
      </c>
      <c r="M3581">
        <v>303.95100000000002</v>
      </c>
      <c r="N3581" t="s">
        <v>4484</v>
      </c>
      <c r="S3581" t="s">
        <v>4485</v>
      </c>
      <c r="T3581" t="s">
        <v>38047</v>
      </c>
      <c r="U3581" t="s">
        <v>38048</v>
      </c>
      <c r="W3581" t="s">
        <v>38049</v>
      </c>
      <c r="X3581" t="s">
        <v>38050</v>
      </c>
      <c r="AO3581" s="17">
        <v>18568</v>
      </c>
      <c r="CC3581" t="s">
        <v>18756</v>
      </c>
      <c r="CD3581">
        <v>15</v>
      </c>
      <c r="CP3581" t="s">
        <v>4848</v>
      </c>
    </row>
    <row r="3582" spans="1:99" x14ac:dyDescent="0.2">
      <c r="A3582" s="21" t="s">
        <v>38051</v>
      </c>
      <c r="B3582" t="s">
        <v>38052</v>
      </c>
      <c r="C3582" s="16">
        <v>43101</v>
      </c>
      <c r="D3582" t="s">
        <v>4501</v>
      </c>
      <c r="G3582" t="s">
        <v>38053</v>
      </c>
      <c r="H3582" t="s">
        <v>4503</v>
      </c>
      <c r="J3582" t="s">
        <v>38054</v>
      </c>
      <c r="K3582" t="s">
        <v>6059</v>
      </c>
      <c r="L3582" t="s">
        <v>38055</v>
      </c>
      <c r="M3582">
        <v>304.13200000000001</v>
      </c>
      <c r="N3582" t="s">
        <v>4484</v>
      </c>
      <c r="S3582" t="s">
        <v>4485</v>
      </c>
      <c r="T3582" t="s">
        <v>38056</v>
      </c>
      <c r="U3582" t="s">
        <v>38057</v>
      </c>
      <c r="V3582" t="s">
        <v>38058</v>
      </c>
      <c r="W3582" t="s">
        <v>38059</v>
      </c>
      <c r="X3582" t="s">
        <v>38060</v>
      </c>
      <c r="Y3582" t="s">
        <v>38061</v>
      </c>
      <c r="Z3582">
        <v>1</v>
      </c>
      <c r="AM3582">
        <v>2</v>
      </c>
      <c r="AN3582" t="s">
        <v>38062</v>
      </c>
      <c r="AO3582" s="17">
        <v>18568</v>
      </c>
      <c r="CN3582" t="s">
        <v>4530</v>
      </c>
      <c r="CP3582" t="s">
        <v>38063</v>
      </c>
    </row>
    <row r="3583" spans="1:99" x14ac:dyDescent="0.2">
      <c r="A3583" s="21" t="s">
        <v>38064</v>
      </c>
      <c r="B3583" t="s">
        <v>38065</v>
      </c>
      <c r="C3583" s="16">
        <v>42736</v>
      </c>
      <c r="D3583" t="s">
        <v>4501</v>
      </c>
      <c r="G3583" t="s">
        <v>38066</v>
      </c>
      <c r="H3583" t="s">
        <v>4503</v>
      </c>
      <c r="J3583" t="s">
        <v>38067</v>
      </c>
      <c r="K3583" t="s">
        <v>4696</v>
      </c>
      <c r="L3583" t="s">
        <v>38068</v>
      </c>
      <c r="M3583">
        <v>304.66800000000001</v>
      </c>
      <c r="N3583" t="s">
        <v>4484</v>
      </c>
      <c r="S3583" t="s">
        <v>4485</v>
      </c>
      <c r="T3583" t="s">
        <v>38069</v>
      </c>
      <c r="U3583" t="s">
        <v>38070</v>
      </c>
      <c r="V3583" t="s">
        <v>38071</v>
      </c>
      <c r="W3583" t="s">
        <v>38072</v>
      </c>
      <c r="X3583" t="s">
        <v>38073</v>
      </c>
      <c r="Z3583">
        <v>1</v>
      </c>
      <c r="AM3583">
        <v>2</v>
      </c>
      <c r="AN3583" t="s">
        <v>38074</v>
      </c>
      <c r="AO3583" s="17">
        <v>18568</v>
      </c>
      <c r="CC3583" t="s">
        <v>4607</v>
      </c>
      <c r="CD3583">
        <v>1</v>
      </c>
      <c r="CN3583" t="s">
        <v>4530</v>
      </c>
      <c r="CP3583" t="s">
        <v>38075</v>
      </c>
    </row>
    <row r="3584" spans="1:99" x14ac:dyDescent="0.2">
      <c r="A3584" s="21" t="s">
        <v>38076</v>
      </c>
      <c r="B3584" t="s">
        <v>38077</v>
      </c>
      <c r="C3584" s="16">
        <v>40909</v>
      </c>
      <c r="D3584" t="s">
        <v>4501</v>
      </c>
      <c r="F3584" t="s">
        <v>77</v>
      </c>
      <c r="G3584" t="s">
        <v>38078</v>
      </c>
      <c r="H3584" t="s">
        <v>4503</v>
      </c>
      <c r="J3584" t="s">
        <v>896</v>
      </c>
      <c r="K3584" t="s">
        <v>5183</v>
      </c>
      <c r="L3584" t="s">
        <v>38079</v>
      </c>
      <c r="M3584">
        <v>304.78500000000003</v>
      </c>
      <c r="N3584" t="s">
        <v>4484</v>
      </c>
      <c r="S3584" t="s">
        <v>4485</v>
      </c>
      <c r="T3584" t="s">
        <v>38080</v>
      </c>
      <c r="U3584" t="s">
        <v>38081</v>
      </c>
      <c r="V3584" t="s">
        <v>38082</v>
      </c>
      <c r="Y3584" t="s">
        <v>38083</v>
      </c>
      <c r="Z3584">
        <v>1</v>
      </c>
      <c r="AO3584" s="17">
        <v>18568</v>
      </c>
      <c r="CC3584" t="s">
        <v>5620</v>
      </c>
      <c r="CD3584">
        <v>4</v>
      </c>
      <c r="CP3584" t="s">
        <v>4555</v>
      </c>
      <c r="CU3584">
        <v>13</v>
      </c>
    </row>
    <row r="3585" spans="1:99" x14ac:dyDescent="0.2">
      <c r="A3585" s="21" t="s">
        <v>38084</v>
      </c>
      <c r="B3585" t="s">
        <v>38085</v>
      </c>
      <c r="C3585" s="16">
        <v>40909</v>
      </c>
      <c r="D3585" t="s">
        <v>4501</v>
      </c>
      <c r="F3585" t="s">
        <v>53</v>
      </c>
      <c r="G3585" t="s">
        <v>38086</v>
      </c>
      <c r="H3585" t="s">
        <v>4503</v>
      </c>
      <c r="J3585" t="s">
        <v>38087</v>
      </c>
      <c r="K3585" t="s">
        <v>4506</v>
      </c>
      <c r="L3585" t="s">
        <v>38088</v>
      </c>
      <c r="M3585">
        <v>305.14400000000001</v>
      </c>
      <c r="N3585" t="s">
        <v>4484</v>
      </c>
      <c r="S3585" t="s">
        <v>4485</v>
      </c>
      <c r="T3585" t="s">
        <v>38089</v>
      </c>
      <c r="U3585" t="s">
        <v>38090</v>
      </c>
      <c r="V3585" t="s">
        <v>38091</v>
      </c>
      <c r="W3585" t="s">
        <v>38092</v>
      </c>
      <c r="Y3585" t="s">
        <v>38093</v>
      </c>
      <c r="Z3585">
        <v>22</v>
      </c>
      <c r="AM3585">
        <v>2</v>
      </c>
      <c r="AN3585" t="s">
        <v>38094</v>
      </c>
      <c r="AO3585" s="17">
        <v>18568</v>
      </c>
      <c r="CP3585" t="s">
        <v>38095</v>
      </c>
      <c r="CU3585">
        <v>6</v>
      </c>
    </row>
    <row r="3586" spans="1:99" x14ac:dyDescent="0.2">
      <c r="A3586" s="21" t="s">
        <v>38096</v>
      </c>
      <c r="B3586" t="s">
        <v>38097</v>
      </c>
      <c r="C3586" s="16">
        <v>40544</v>
      </c>
      <c r="D3586" t="s">
        <v>4501</v>
      </c>
      <c r="G3586" t="s">
        <v>38098</v>
      </c>
      <c r="H3586" t="s">
        <v>4503</v>
      </c>
      <c r="J3586" t="s">
        <v>38099</v>
      </c>
      <c r="K3586" t="s">
        <v>10218</v>
      </c>
      <c r="L3586" t="s">
        <v>38100</v>
      </c>
      <c r="M3586">
        <v>305.35599999999999</v>
      </c>
      <c r="N3586" t="s">
        <v>4484</v>
      </c>
      <c r="S3586" t="s">
        <v>4485</v>
      </c>
      <c r="T3586" t="s">
        <v>38101</v>
      </c>
      <c r="U3586" t="s">
        <v>38102</v>
      </c>
      <c r="V3586" t="s">
        <v>38103</v>
      </c>
      <c r="W3586" t="s">
        <v>38104</v>
      </c>
      <c r="X3586" t="s">
        <v>38105</v>
      </c>
      <c r="Y3586" t="s">
        <v>38106</v>
      </c>
      <c r="Z3586">
        <v>2</v>
      </c>
      <c r="AM3586">
        <v>1</v>
      </c>
      <c r="AN3586" t="s">
        <v>38107</v>
      </c>
      <c r="AO3586" s="17">
        <v>18568</v>
      </c>
      <c r="CP3586" t="s">
        <v>38108</v>
      </c>
    </row>
    <row r="3587" spans="1:99" x14ac:dyDescent="0.2">
      <c r="A3587" s="21" t="s">
        <v>38109</v>
      </c>
      <c r="B3587" t="s">
        <v>38110</v>
      </c>
      <c r="C3587" s="16">
        <v>42370</v>
      </c>
      <c r="D3587" t="s">
        <v>4501</v>
      </c>
      <c r="F3587" t="s">
        <v>53</v>
      </c>
      <c r="G3587" t="s">
        <v>38111</v>
      </c>
      <c r="H3587" t="s">
        <v>4503</v>
      </c>
      <c r="J3587" t="s">
        <v>38112</v>
      </c>
      <c r="K3587" t="s">
        <v>4506</v>
      </c>
      <c r="L3587" t="s">
        <v>38113</v>
      </c>
      <c r="M3587">
        <v>305.71300000000002</v>
      </c>
      <c r="N3587" t="s">
        <v>4484</v>
      </c>
      <c r="S3587" t="s">
        <v>4485</v>
      </c>
      <c r="T3587" t="s">
        <v>38114</v>
      </c>
      <c r="W3587" t="s">
        <v>38115</v>
      </c>
      <c r="X3587" t="s">
        <v>38116</v>
      </c>
      <c r="Y3587">
        <v>442074733562</v>
      </c>
      <c r="AO3587" s="17">
        <v>18568</v>
      </c>
      <c r="CC3587" t="s">
        <v>7211</v>
      </c>
      <c r="CD3587">
        <v>4</v>
      </c>
      <c r="CP3587" t="s">
        <v>14294</v>
      </c>
    </row>
    <row r="3588" spans="1:99" x14ac:dyDescent="0.2">
      <c r="A3588" s="21" t="s">
        <v>38117</v>
      </c>
      <c r="B3588" t="s">
        <v>38118</v>
      </c>
      <c r="C3588" s="16">
        <v>42186</v>
      </c>
      <c r="D3588" t="s">
        <v>4546</v>
      </c>
      <c r="F3588" t="s">
        <v>1347</v>
      </c>
      <c r="G3588" t="s">
        <v>38119</v>
      </c>
    </row>
    <row r="3589" spans="1:99" x14ac:dyDescent="0.2">
      <c r="A3589" s="21" t="s">
        <v>38120</v>
      </c>
      <c r="B3589" t="s">
        <v>38121</v>
      </c>
      <c r="C3589" s="16">
        <v>42522</v>
      </c>
      <c r="D3589" t="s">
        <v>4476</v>
      </c>
      <c r="H3589" t="s">
        <v>4503</v>
      </c>
      <c r="J3589" t="s">
        <v>73</v>
      </c>
      <c r="K3589" t="s">
        <v>8031</v>
      </c>
      <c r="L3589" t="s">
        <v>38122</v>
      </c>
      <c r="M3589">
        <v>307.57900000000001</v>
      </c>
      <c r="N3589" t="s">
        <v>4484</v>
      </c>
      <c r="S3589" t="s">
        <v>4485</v>
      </c>
      <c r="T3589" t="s">
        <v>38123</v>
      </c>
      <c r="U3589" t="s">
        <v>38124</v>
      </c>
      <c r="V3589" t="s">
        <v>38125</v>
      </c>
      <c r="W3589" t="s">
        <v>38126</v>
      </c>
      <c r="X3589" t="s">
        <v>38127</v>
      </c>
      <c r="Y3589" t="s">
        <v>38128</v>
      </c>
      <c r="AM3589">
        <v>2</v>
      </c>
      <c r="AN3589" t="s">
        <v>38129</v>
      </c>
      <c r="AO3589" s="17">
        <v>18568</v>
      </c>
      <c r="CF3589">
        <v>0</v>
      </c>
      <c r="CG3589">
        <v>1</v>
      </c>
      <c r="CI3589" t="s">
        <v>4594</v>
      </c>
    </row>
    <row r="3590" spans="1:99" x14ac:dyDescent="0.2">
      <c r="A3590" s="21" t="s">
        <v>38130</v>
      </c>
      <c r="B3590" t="s">
        <v>38131</v>
      </c>
      <c r="C3590" s="16">
        <v>42370</v>
      </c>
      <c r="D3590" t="s">
        <v>4501</v>
      </c>
      <c r="G3590" t="s">
        <v>38132</v>
      </c>
      <c r="H3590" t="s">
        <v>4503</v>
      </c>
      <c r="J3590" t="s">
        <v>1319</v>
      </c>
      <c r="K3590" t="s">
        <v>8302</v>
      </c>
      <c r="L3590" t="s">
        <v>38133</v>
      </c>
      <c r="M3590">
        <v>308.49200000000002</v>
      </c>
      <c r="N3590" t="s">
        <v>4484</v>
      </c>
      <c r="S3590" t="s">
        <v>4485</v>
      </c>
      <c r="T3590" t="s">
        <v>38134</v>
      </c>
      <c r="U3590" t="s">
        <v>38135</v>
      </c>
      <c r="V3590" t="s">
        <v>38136</v>
      </c>
      <c r="W3590" t="s">
        <v>38137</v>
      </c>
      <c r="X3590" t="s">
        <v>38138</v>
      </c>
      <c r="Y3590" t="s">
        <v>38139</v>
      </c>
      <c r="Z3590">
        <v>2</v>
      </c>
      <c r="AM3590">
        <v>1</v>
      </c>
      <c r="AN3590" t="s">
        <v>38140</v>
      </c>
      <c r="AO3590" s="17">
        <v>18568</v>
      </c>
      <c r="CP3590" t="s">
        <v>8546</v>
      </c>
      <c r="CU3590">
        <v>19</v>
      </c>
    </row>
    <row r="3591" spans="1:99" x14ac:dyDescent="0.2">
      <c r="A3591" s="21" t="s">
        <v>38141</v>
      </c>
      <c r="B3591" t="s">
        <v>38142</v>
      </c>
      <c r="C3591" s="16">
        <v>42736</v>
      </c>
      <c r="D3591" t="s">
        <v>4501</v>
      </c>
      <c r="G3591" t="s">
        <v>38143</v>
      </c>
      <c r="H3591" t="s">
        <v>4503</v>
      </c>
      <c r="J3591" t="s">
        <v>2034</v>
      </c>
      <c r="K3591" t="s">
        <v>4828</v>
      </c>
      <c r="L3591" t="s">
        <v>38144</v>
      </c>
      <c r="M3591">
        <v>308.81400000000002</v>
      </c>
      <c r="N3591" t="s">
        <v>4484</v>
      </c>
      <c r="S3591" t="s">
        <v>4485</v>
      </c>
      <c r="T3591" t="s">
        <v>38145</v>
      </c>
      <c r="U3591" t="s">
        <v>38146</v>
      </c>
      <c r="V3591" t="s">
        <v>38147</v>
      </c>
      <c r="W3591" t="s">
        <v>38148</v>
      </c>
      <c r="AO3591" s="17">
        <v>18568</v>
      </c>
      <c r="CN3591" t="s">
        <v>4530</v>
      </c>
      <c r="CP3591" t="s">
        <v>4927</v>
      </c>
    </row>
    <row r="3592" spans="1:99" x14ac:dyDescent="0.2">
      <c r="A3592" s="21" t="s">
        <v>38149</v>
      </c>
      <c r="B3592" t="s">
        <v>38150</v>
      </c>
      <c r="C3592" s="16">
        <v>42736</v>
      </c>
      <c r="D3592" t="s">
        <v>4501</v>
      </c>
      <c r="G3592" t="s">
        <v>38151</v>
      </c>
      <c r="H3592" t="s">
        <v>4503</v>
      </c>
      <c r="J3592" t="s">
        <v>38152</v>
      </c>
      <c r="K3592" t="s">
        <v>23231</v>
      </c>
      <c r="L3592" t="s">
        <v>38153</v>
      </c>
      <c r="M3592">
        <v>309.12</v>
      </c>
      <c r="N3592" t="s">
        <v>4484</v>
      </c>
      <c r="S3592" t="s">
        <v>4485</v>
      </c>
      <c r="T3592" t="s">
        <v>38154</v>
      </c>
      <c r="V3592" t="s">
        <v>38155</v>
      </c>
      <c r="X3592" t="s">
        <v>38156</v>
      </c>
      <c r="Z3592">
        <v>2</v>
      </c>
      <c r="AM3592">
        <v>1</v>
      </c>
      <c r="AN3592" t="s">
        <v>38157</v>
      </c>
      <c r="AO3592" s="17">
        <v>18568</v>
      </c>
      <c r="CN3592" t="s">
        <v>4530</v>
      </c>
      <c r="CP3592" t="s">
        <v>4728</v>
      </c>
    </row>
    <row r="3593" spans="1:99" x14ac:dyDescent="0.2">
      <c r="A3593" s="21" t="s">
        <v>38158</v>
      </c>
      <c r="B3593" t="s">
        <v>38159</v>
      </c>
      <c r="C3593" s="16">
        <v>43375</v>
      </c>
      <c r="D3593" t="s">
        <v>4476</v>
      </c>
      <c r="H3593" t="s">
        <v>4503</v>
      </c>
      <c r="J3593" t="s">
        <v>73</v>
      </c>
      <c r="K3593" t="s">
        <v>4506</v>
      </c>
      <c r="L3593" t="s">
        <v>38160</v>
      </c>
      <c r="M3593">
        <v>309.26900000000001</v>
      </c>
      <c r="N3593" t="s">
        <v>4484</v>
      </c>
      <c r="S3593" t="s">
        <v>4485</v>
      </c>
      <c r="T3593" t="s">
        <v>38161</v>
      </c>
      <c r="X3593" t="s">
        <v>38162</v>
      </c>
      <c r="AM3593">
        <v>2</v>
      </c>
      <c r="AN3593" t="s">
        <v>38163</v>
      </c>
      <c r="AO3593" s="17">
        <v>18568</v>
      </c>
      <c r="CP3593" t="s">
        <v>4555</v>
      </c>
    </row>
    <row r="3594" spans="1:99" x14ac:dyDescent="0.2">
      <c r="A3594" s="21" t="s">
        <v>38164</v>
      </c>
      <c r="B3594" t="s">
        <v>38165</v>
      </c>
      <c r="C3594" s="16">
        <v>42370</v>
      </c>
      <c r="D3594" t="s">
        <v>4501</v>
      </c>
      <c r="G3594" t="s">
        <v>38166</v>
      </c>
      <c r="H3594" t="s">
        <v>4503</v>
      </c>
      <c r="J3594" t="s">
        <v>38167</v>
      </c>
      <c r="K3594" t="s">
        <v>4506</v>
      </c>
      <c r="L3594" t="s">
        <v>38168</v>
      </c>
      <c r="M3594">
        <v>309.57100000000003</v>
      </c>
      <c r="N3594" t="s">
        <v>4484</v>
      </c>
      <c r="S3594" t="s">
        <v>4485</v>
      </c>
      <c r="T3594" t="s">
        <v>38169</v>
      </c>
      <c r="U3594" t="s">
        <v>38170</v>
      </c>
      <c r="V3594" t="s">
        <v>38171</v>
      </c>
      <c r="W3594" t="s">
        <v>38172</v>
      </c>
      <c r="X3594" t="s">
        <v>38173</v>
      </c>
      <c r="AM3594">
        <v>2</v>
      </c>
      <c r="AN3594" t="s">
        <v>38174</v>
      </c>
      <c r="AO3594" s="17">
        <v>18568</v>
      </c>
      <c r="CF3594">
        <v>0</v>
      </c>
      <c r="CG3594">
        <v>1</v>
      </c>
      <c r="CI3594" t="s">
        <v>4498</v>
      </c>
    </row>
    <row r="3595" spans="1:99" x14ac:dyDescent="0.2">
      <c r="A3595" s="21" t="s">
        <v>38175</v>
      </c>
      <c r="B3595" t="s">
        <v>38176</v>
      </c>
      <c r="C3595" s="16">
        <v>40636</v>
      </c>
      <c r="D3595" t="s">
        <v>4476</v>
      </c>
      <c r="G3595" t="s">
        <v>38177</v>
      </c>
      <c r="H3595" t="s">
        <v>4503</v>
      </c>
      <c r="J3595" t="s">
        <v>38178</v>
      </c>
      <c r="K3595" t="s">
        <v>24875</v>
      </c>
      <c r="L3595" t="s">
        <v>38179</v>
      </c>
      <c r="M3595">
        <v>311.274</v>
      </c>
      <c r="N3595" t="s">
        <v>4484</v>
      </c>
      <c r="S3595" t="s">
        <v>4485</v>
      </c>
      <c r="T3595" t="s">
        <v>38180</v>
      </c>
      <c r="U3595" t="s">
        <v>38181</v>
      </c>
      <c r="W3595" t="s">
        <v>38182</v>
      </c>
      <c r="X3595" t="s">
        <v>38183</v>
      </c>
      <c r="Y3595">
        <v>33559852900</v>
      </c>
      <c r="AO3595" s="17">
        <v>18568</v>
      </c>
      <c r="CN3595" t="s">
        <v>4530</v>
      </c>
      <c r="CP3595" t="s">
        <v>38184</v>
      </c>
      <c r="CU3595">
        <v>20</v>
      </c>
    </row>
    <row r="3596" spans="1:99" x14ac:dyDescent="0.2">
      <c r="A3596" s="21" t="s">
        <v>38185</v>
      </c>
      <c r="B3596" t="s">
        <v>38186</v>
      </c>
      <c r="C3596" s="16">
        <v>43093</v>
      </c>
      <c r="D3596" t="s">
        <v>4476</v>
      </c>
      <c r="H3596" t="s">
        <v>4503</v>
      </c>
      <c r="J3596" t="s">
        <v>38187</v>
      </c>
      <c r="K3596" t="s">
        <v>5220</v>
      </c>
      <c r="L3596" t="s">
        <v>38188</v>
      </c>
      <c r="M3596">
        <v>313.07799999999997</v>
      </c>
      <c r="N3596" t="s">
        <v>4484</v>
      </c>
      <c r="S3596" t="s">
        <v>4485</v>
      </c>
      <c r="T3596" t="s">
        <v>38189</v>
      </c>
      <c r="U3596" t="s">
        <v>38190</v>
      </c>
      <c r="V3596" t="s">
        <v>38191</v>
      </c>
      <c r="W3596" t="s">
        <v>38192</v>
      </c>
      <c r="X3596" t="s">
        <v>38193</v>
      </c>
      <c r="Z3596">
        <v>1</v>
      </c>
      <c r="AM3596">
        <v>2</v>
      </c>
      <c r="AN3596" t="s">
        <v>38194</v>
      </c>
      <c r="AO3596" s="17">
        <v>18568</v>
      </c>
      <c r="CC3596" t="s">
        <v>4607</v>
      </c>
      <c r="CD3596">
        <v>2</v>
      </c>
      <c r="CN3596" t="s">
        <v>4530</v>
      </c>
      <c r="CP3596" t="s">
        <v>38195</v>
      </c>
    </row>
    <row r="3597" spans="1:99" x14ac:dyDescent="0.2">
      <c r="A3597" s="21" t="s">
        <v>38196</v>
      </c>
      <c r="B3597" t="s">
        <v>38197</v>
      </c>
      <c r="C3597" s="16">
        <v>42736</v>
      </c>
      <c r="D3597" t="s">
        <v>4501</v>
      </c>
      <c r="F3597" t="s">
        <v>77</v>
      </c>
      <c r="G3597" t="s">
        <v>38198</v>
      </c>
      <c r="H3597" t="s">
        <v>4503</v>
      </c>
      <c r="J3597" t="s">
        <v>6025</v>
      </c>
      <c r="K3597" t="s">
        <v>4873</v>
      </c>
      <c r="L3597" t="s">
        <v>38199</v>
      </c>
      <c r="M3597">
        <v>313.44099999999997</v>
      </c>
      <c r="N3597" t="s">
        <v>4484</v>
      </c>
      <c r="S3597" t="s">
        <v>4485</v>
      </c>
      <c r="T3597" t="s">
        <v>38200</v>
      </c>
      <c r="U3597" t="s">
        <v>38201</v>
      </c>
      <c r="V3597" t="s">
        <v>38202</v>
      </c>
      <c r="W3597" t="s">
        <v>38203</v>
      </c>
      <c r="X3597" t="s">
        <v>38204</v>
      </c>
      <c r="Y3597" t="s">
        <v>38205</v>
      </c>
      <c r="Z3597">
        <v>5</v>
      </c>
      <c r="AM3597">
        <v>1</v>
      </c>
      <c r="AN3597" t="s">
        <v>38206</v>
      </c>
      <c r="AO3597" s="17">
        <v>18568</v>
      </c>
      <c r="CD3597">
        <v>2</v>
      </c>
      <c r="CF3597">
        <v>0</v>
      </c>
      <c r="CG3597">
        <v>3</v>
      </c>
      <c r="CI3597" t="s">
        <v>4580</v>
      </c>
      <c r="CN3597" t="s">
        <v>4530</v>
      </c>
      <c r="CP3597" t="s">
        <v>4927</v>
      </c>
      <c r="CU3597">
        <v>28</v>
      </c>
    </row>
    <row r="3598" spans="1:99" x14ac:dyDescent="0.2">
      <c r="A3598" s="21" t="s">
        <v>38207</v>
      </c>
      <c r="B3598" t="s">
        <v>38208</v>
      </c>
      <c r="C3598" s="16">
        <v>41780</v>
      </c>
      <c r="D3598" t="s">
        <v>4476</v>
      </c>
      <c r="F3598" t="s">
        <v>53</v>
      </c>
      <c r="H3598" t="s">
        <v>4503</v>
      </c>
      <c r="J3598" t="s">
        <v>5675</v>
      </c>
      <c r="K3598" t="s">
        <v>20634</v>
      </c>
      <c r="L3598" t="s">
        <v>38209</v>
      </c>
      <c r="M3598">
        <v>314.83800000000002</v>
      </c>
      <c r="N3598" t="s">
        <v>4484</v>
      </c>
      <c r="S3598" t="s">
        <v>4485</v>
      </c>
      <c r="T3598" t="s">
        <v>38210</v>
      </c>
      <c r="U3598" t="s">
        <v>38211</v>
      </c>
      <c r="W3598" t="s">
        <v>38212</v>
      </c>
      <c r="X3598" t="s">
        <v>38213</v>
      </c>
      <c r="Y3598" t="s">
        <v>38214</v>
      </c>
      <c r="AO3598" s="17">
        <v>18568</v>
      </c>
      <c r="CN3598" t="s">
        <v>4530</v>
      </c>
      <c r="CP3598" t="s">
        <v>4821</v>
      </c>
    </row>
    <row r="3599" spans="1:99" x14ac:dyDescent="0.2">
      <c r="A3599" s="21" t="s">
        <v>38215</v>
      </c>
      <c r="B3599" t="s">
        <v>38216</v>
      </c>
      <c r="C3599" s="16">
        <v>42039</v>
      </c>
      <c r="D3599" t="s">
        <v>4476</v>
      </c>
      <c r="F3599" t="s">
        <v>77</v>
      </c>
      <c r="G3599" t="s">
        <v>38217</v>
      </c>
      <c r="H3599" t="s">
        <v>4503</v>
      </c>
      <c r="J3599" t="s">
        <v>135</v>
      </c>
      <c r="K3599" t="s">
        <v>26298</v>
      </c>
      <c r="L3599" t="s">
        <v>38218</v>
      </c>
      <c r="M3599">
        <v>315.42500000000001</v>
      </c>
      <c r="N3599" t="s">
        <v>4484</v>
      </c>
      <c r="S3599" t="s">
        <v>4485</v>
      </c>
      <c r="T3599" t="s">
        <v>38219</v>
      </c>
      <c r="U3599" t="s">
        <v>38220</v>
      </c>
      <c r="W3599" t="s">
        <v>38221</v>
      </c>
      <c r="X3599" t="s">
        <v>38222</v>
      </c>
      <c r="Y3599" t="s">
        <v>38223</v>
      </c>
      <c r="AM3599">
        <v>3</v>
      </c>
      <c r="AN3599" t="s">
        <v>38224</v>
      </c>
      <c r="AO3599" s="17">
        <v>18568</v>
      </c>
      <c r="CK3599" t="s">
        <v>39</v>
      </c>
      <c r="CP3599" t="s">
        <v>4555</v>
      </c>
    </row>
    <row r="3600" spans="1:99" x14ac:dyDescent="0.2">
      <c r="A3600" s="21" t="s">
        <v>38225</v>
      </c>
      <c r="B3600" t="s">
        <v>38226</v>
      </c>
      <c r="C3600" s="16">
        <v>42005</v>
      </c>
      <c r="D3600" t="s">
        <v>4546</v>
      </c>
      <c r="F3600" t="s">
        <v>53</v>
      </c>
      <c r="G3600" t="s">
        <v>38227</v>
      </c>
      <c r="H3600" t="s">
        <v>4503</v>
      </c>
      <c r="J3600" t="s">
        <v>73</v>
      </c>
      <c r="K3600" t="s">
        <v>5029</v>
      </c>
      <c r="L3600" t="s">
        <v>38227</v>
      </c>
      <c r="M3600">
        <v>315.45400000000001</v>
      </c>
      <c r="N3600" t="s">
        <v>4484</v>
      </c>
      <c r="S3600" t="s">
        <v>4485</v>
      </c>
      <c r="T3600" t="s">
        <v>38228</v>
      </c>
      <c r="V3600" t="s">
        <v>38229</v>
      </c>
      <c r="W3600" t="s">
        <v>38230</v>
      </c>
      <c r="X3600" t="s">
        <v>38231</v>
      </c>
      <c r="Y3600">
        <v>351222061597</v>
      </c>
      <c r="Z3600">
        <v>4</v>
      </c>
      <c r="AM3600">
        <v>2</v>
      </c>
      <c r="AN3600" t="s">
        <v>38232</v>
      </c>
      <c r="AO3600" s="17">
        <v>18568</v>
      </c>
      <c r="CJ3600">
        <v>3857</v>
      </c>
      <c r="CK3600" t="s">
        <v>39</v>
      </c>
      <c r="CL3600">
        <v>3857</v>
      </c>
      <c r="CN3600" t="s">
        <v>4530</v>
      </c>
      <c r="CP3600" t="s">
        <v>4555</v>
      </c>
    </row>
    <row r="3601" spans="1:99" x14ac:dyDescent="0.2">
      <c r="A3601" s="21" t="s">
        <v>12042</v>
      </c>
      <c r="B3601" t="s">
        <v>12043</v>
      </c>
      <c r="C3601" s="16">
        <v>41640</v>
      </c>
      <c r="D3601" t="s">
        <v>4501</v>
      </c>
      <c r="E3601" t="s">
        <v>4477</v>
      </c>
      <c r="G3601" t="s">
        <v>38233</v>
      </c>
      <c r="H3601" t="s">
        <v>4503</v>
      </c>
      <c r="J3601" t="s">
        <v>73</v>
      </c>
      <c r="K3601" t="s">
        <v>4896</v>
      </c>
      <c r="L3601" t="s">
        <v>38234</v>
      </c>
      <c r="M3601">
        <v>315.51299999999998</v>
      </c>
      <c r="N3601" t="s">
        <v>4484</v>
      </c>
      <c r="S3601" t="s">
        <v>4485</v>
      </c>
      <c r="T3601" t="s">
        <v>38235</v>
      </c>
      <c r="W3601" t="s">
        <v>38236</v>
      </c>
      <c r="X3601" t="s">
        <v>38237</v>
      </c>
      <c r="Z3601">
        <v>1</v>
      </c>
      <c r="AO3601" s="17">
        <v>18568</v>
      </c>
      <c r="CC3601" t="s">
        <v>4607</v>
      </c>
      <c r="CD3601">
        <v>1</v>
      </c>
      <c r="CN3601" t="s">
        <v>4530</v>
      </c>
      <c r="CP3601" t="s">
        <v>4555</v>
      </c>
      <c r="CT3601">
        <v>1</v>
      </c>
    </row>
    <row r="3602" spans="1:99" x14ac:dyDescent="0.2">
      <c r="A3602" s="21" t="s">
        <v>38238</v>
      </c>
      <c r="B3602" t="s">
        <v>38239</v>
      </c>
      <c r="C3602" s="16">
        <v>40179</v>
      </c>
      <c r="D3602" t="s">
        <v>4501</v>
      </c>
      <c r="F3602" t="s">
        <v>77</v>
      </c>
      <c r="G3602" t="s">
        <v>38240</v>
      </c>
      <c r="H3602" t="s">
        <v>4503</v>
      </c>
      <c r="J3602" t="s">
        <v>3845</v>
      </c>
      <c r="K3602" t="s">
        <v>5586</v>
      </c>
      <c r="L3602" t="s">
        <v>38241</v>
      </c>
      <c r="M3602">
        <v>315.86700000000002</v>
      </c>
      <c r="N3602" t="s">
        <v>4484</v>
      </c>
      <c r="S3602" t="s">
        <v>4485</v>
      </c>
      <c r="T3602" t="s">
        <v>38242</v>
      </c>
      <c r="U3602" t="s">
        <v>38243</v>
      </c>
      <c r="V3602" t="s">
        <v>38244</v>
      </c>
      <c r="W3602" t="s">
        <v>38245</v>
      </c>
      <c r="Y3602" t="s">
        <v>38246</v>
      </c>
      <c r="AM3602">
        <v>1</v>
      </c>
      <c r="AN3602" t="s">
        <v>38247</v>
      </c>
      <c r="AO3602" s="17">
        <v>18568</v>
      </c>
      <c r="CN3602" t="s">
        <v>4530</v>
      </c>
      <c r="CP3602" t="s">
        <v>5045</v>
      </c>
    </row>
    <row r="3603" spans="1:99" x14ac:dyDescent="0.2">
      <c r="A3603" s="21" t="s">
        <v>38248</v>
      </c>
      <c r="B3603" t="s">
        <v>38249</v>
      </c>
      <c r="G3603" t="s">
        <v>38250</v>
      </c>
      <c r="H3603" t="s">
        <v>4503</v>
      </c>
      <c r="J3603" t="s">
        <v>2863</v>
      </c>
      <c r="K3603" t="s">
        <v>8218</v>
      </c>
      <c r="L3603" t="s">
        <v>38251</v>
      </c>
      <c r="M3603">
        <v>316.14600000000002</v>
      </c>
      <c r="N3603" t="s">
        <v>4484</v>
      </c>
      <c r="S3603" t="s">
        <v>4485</v>
      </c>
      <c r="T3603" t="s">
        <v>38252</v>
      </c>
      <c r="W3603" t="s">
        <v>38253</v>
      </c>
      <c r="X3603" t="s">
        <v>38254</v>
      </c>
      <c r="AM3603">
        <v>2</v>
      </c>
      <c r="AN3603" t="s">
        <v>38255</v>
      </c>
      <c r="AO3603" s="17">
        <v>18568</v>
      </c>
      <c r="CN3603" t="s">
        <v>4530</v>
      </c>
      <c r="CP3603" t="s">
        <v>6484</v>
      </c>
    </row>
    <row r="3604" spans="1:99" x14ac:dyDescent="0.2">
      <c r="A3604" s="21" t="s">
        <v>38256</v>
      </c>
      <c r="B3604" t="s">
        <v>38257</v>
      </c>
      <c r="H3604" t="s">
        <v>4503</v>
      </c>
      <c r="J3604" t="s">
        <v>23374</v>
      </c>
      <c r="K3604" t="s">
        <v>5066</v>
      </c>
      <c r="L3604" t="s">
        <v>38258</v>
      </c>
      <c r="M3604">
        <v>318.29399999999998</v>
      </c>
      <c r="N3604" t="s">
        <v>4484</v>
      </c>
      <c r="S3604" t="s">
        <v>4485</v>
      </c>
      <c r="T3604" t="s">
        <v>38259</v>
      </c>
      <c r="U3604" t="s">
        <v>38260</v>
      </c>
      <c r="V3604" t="s">
        <v>38261</v>
      </c>
      <c r="W3604" t="s">
        <v>38262</v>
      </c>
      <c r="X3604" t="s">
        <v>38263</v>
      </c>
      <c r="Z3604">
        <v>7</v>
      </c>
      <c r="AM3604">
        <v>1</v>
      </c>
      <c r="AN3604" t="s">
        <v>38264</v>
      </c>
      <c r="AO3604" s="17">
        <v>18568</v>
      </c>
      <c r="CF3604">
        <v>0</v>
      </c>
      <c r="CG3604">
        <v>2</v>
      </c>
      <c r="CI3604" t="s">
        <v>4498</v>
      </c>
    </row>
    <row r="3605" spans="1:99" x14ac:dyDescent="0.2">
      <c r="A3605" s="21" t="s">
        <v>38265</v>
      </c>
      <c r="B3605" t="s">
        <v>38266</v>
      </c>
      <c r="C3605" s="16">
        <v>43101</v>
      </c>
      <c r="D3605" t="s">
        <v>4501</v>
      </c>
      <c r="G3605" t="s">
        <v>38267</v>
      </c>
      <c r="H3605" t="s">
        <v>4503</v>
      </c>
      <c r="J3605" t="s">
        <v>38268</v>
      </c>
      <c r="K3605" t="s">
        <v>5203</v>
      </c>
      <c r="L3605" t="s">
        <v>38269</v>
      </c>
      <c r="M3605">
        <v>319.13099999999997</v>
      </c>
      <c r="N3605" t="s">
        <v>4484</v>
      </c>
      <c r="S3605" t="s">
        <v>4485</v>
      </c>
      <c r="T3605" t="s">
        <v>38270</v>
      </c>
      <c r="U3605" t="s">
        <v>38271</v>
      </c>
      <c r="V3605" t="s">
        <v>38272</v>
      </c>
      <c r="W3605" t="s">
        <v>38273</v>
      </c>
      <c r="X3605" t="s">
        <v>38274</v>
      </c>
      <c r="Y3605">
        <v>41435500443</v>
      </c>
      <c r="AM3605">
        <v>2</v>
      </c>
      <c r="AN3605" t="s">
        <v>38275</v>
      </c>
      <c r="AO3605" s="17">
        <v>18568</v>
      </c>
      <c r="CP3605" t="s">
        <v>19052</v>
      </c>
    </row>
    <row r="3606" spans="1:99" x14ac:dyDescent="0.2">
      <c r="A3606" s="21" t="s">
        <v>38276</v>
      </c>
      <c r="B3606" t="s">
        <v>38277</v>
      </c>
      <c r="F3606" t="s">
        <v>77</v>
      </c>
      <c r="G3606" t="s">
        <v>38278</v>
      </c>
      <c r="H3606" t="s">
        <v>4503</v>
      </c>
      <c r="J3606" t="s">
        <v>38279</v>
      </c>
      <c r="K3606" t="s">
        <v>6498</v>
      </c>
      <c r="L3606" t="s">
        <v>38280</v>
      </c>
      <c r="M3606">
        <v>319.536</v>
      </c>
      <c r="N3606" t="s">
        <v>4484</v>
      </c>
      <c r="S3606" t="s">
        <v>4485</v>
      </c>
      <c r="T3606" t="s">
        <v>38281</v>
      </c>
      <c r="U3606" t="s">
        <v>38282</v>
      </c>
      <c r="V3606" t="s">
        <v>38283</v>
      </c>
      <c r="W3606" t="s">
        <v>38284</v>
      </c>
      <c r="Z3606">
        <v>1</v>
      </c>
      <c r="AO3606" s="17">
        <v>18568</v>
      </c>
      <c r="CN3606" t="s">
        <v>4530</v>
      </c>
      <c r="CP3606" t="s">
        <v>5245</v>
      </c>
    </row>
    <row r="3607" spans="1:99" x14ac:dyDescent="0.2">
      <c r="A3607" s="21" t="s">
        <v>38285</v>
      </c>
      <c r="B3607" t="s">
        <v>38286</v>
      </c>
      <c r="C3607" s="16">
        <v>42370</v>
      </c>
      <c r="D3607" t="s">
        <v>4501</v>
      </c>
      <c r="G3607" t="s">
        <v>38287</v>
      </c>
      <c r="H3607" t="s">
        <v>4503</v>
      </c>
      <c r="J3607" t="s">
        <v>38288</v>
      </c>
      <c r="K3607" t="s">
        <v>4506</v>
      </c>
      <c r="L3607" t="s">
        <v>38289</v>
      </c>
      <c r="M3607">
        <v>321.58800000000002</v>
      </c>
      <c r="N3607" t="s">
        <v>4484</v>
      </c>
      <c r="S3607" t="s">
        <v>4485</v>
      </c>
      <c r="T3607" t="s">
        <v>38290</v>
      </c>
      <c r="U3607" t="s">
        <v>38291</v>
      </c>
      <c r="W3607" t="s">
        <v>38292</v>
      </c>
      <c r="X3607" t="s">
        <v>38293</v>
      </c>
      <c r="Y3607" t="s">
        <v>38294</v>
      </c>
      <c r="AM3607">
        <v>2</v>
      </c>
      <c r="AN3607" t="s">
        <v>38295</v>
      </c>
      <c r="AO3607" s="17">
        <v>18568</v>
      </c>
      <c r="CD3607">
        <v>3</v>
      </c>
      <c r="CP3607" t="s">
        <v>38296</v>
      </c>
    </row>
    <row r="3608" spans="1:99" x14ac:dyDescent="0.2">
      <c r="A3608" s="21" t="s">
        <v>38297</v>
      </c>
      <c r="B3608" t="s">
        <v>38298</v>
      </c>
      <c r="C3608" s="16">
        <v>42248</v>
      </c>
      <c r="D3608" t="s">
        <v>4476</v>
      </c>
      <c r="G3608" t="s">
        <v>38299</v>
      </c>
      <c r="H3608" t="s">
        <v>4503</v>
      </c>
      <c r="J3608" t="s">
        <v>1264</v>
      </c>
      <c r="K3608" t="s">
        <v>4506</v>
      </c>
      <c r="L3608" t="s">
        <v>38300</v>
      </c>
      <c r="M3608">
        <v>322.06099999999998</v>
      </c>
      <c r="N3608" t="s">
        <v>4484</v>
      </c>
      <c r="S3608" t="s">
        <v>4485</v>
      </c>
      <c r="T3608" t="s">
        <v>38301</v>
      </c>
      <c r="U3608" t="s">
        <v>38302</v>
      </c>
      <c r="W3608" t="s">
        <v>38303</v>
      </c>
      <c r="X3608" t="s">
        <v>38304</v>
      </c>
      <c r="Y3608" t="s">
        <v>38305</v>
      </c>
      <c r="Z3608">
        <v>1</v>
      </c>
      <c r="AM3608">
        <v>3</v>
      </c>
      <c r="AN3608" t="s">
        <v>38306</v>
      </c>
      <c r="AO3608" s="17">
        <v>18568</v>
      </c>
      <c r="CC3608" t="s">
        <v>11615</v>
      </c>
      <c r="CD3608">
        <v>4</v>
      </c>
      <c r="CP3608" t="s">
        <v>4739</v>
      </c>
      <c r="CU3608">
        <v>21</v>
      </c>
    </row>
    <row r="3609" spans="1:99" x14ac:dyDescent="0.2">
      <c r="A3609" s="21" t="s">
        <v>38307</v>
      </c>
      <c r="B3609" t="s">
        <v>38308</v>
      </c>
      <c r="C3609" s="16">
        <v>42608</v>
      </c>
      <c r="D3609" t="s">
        <v>4476</v>
      </c>
      <c r="G3609" t="s">
        <v>38309</v>
      </c>
      <c r="H3609" t="s">
        <v>4503</v>
      </c>
      <c r="J3609" t="s">
        <v>38310</v>
      </c>
      <c r="K3609" t="s">
        <v>4599</v>
      </c>
      <c r="L3609" t="s">
        <v>38311</v>
      </c>
      <c r="M3609">
        <v>322.89800000000002</v>
      </c>
      <c r="N3609" t="s">
        <v>4484</v>
      </c>
      <c r="S3609" t="s">
        <v>4485</v>
      </c>
      <c r="T3609" t="s">
        <v>38312</v>
      </c>
      <c r="U3609" t="s">
        <v>38313</v>
      </c>
      <c r="V3609" t="s">
        <v>38314</v>
      </c>
      <c r="W3609" t="s">
        <v>38315</v>
      </c>
      <c r="X3609" t="s">
        <v>38316</v>
      </c>
      <c r="Y3609">
        <v>16502760509</v>
      </c>
      <c r="Z3609">
        <v>1</v>
      </c>
      <c r="AM3609">
        <v>2</v>
      </c>
      <c r="AN3609" t="s">
        <v>38317</v>
      </c>
      <c r="AO3609" s="17">
        <v>18568</v>
      </c>
      <c r="CP3609" t="s">
        <v>38318</v>
      </c>
    </row>
    <row r="3610" spans="1:99" x14ac:dyDescent="0.2">
      <c r="A3610" s="21" t="s">
        <v>38319</v>
      </c>
      <c r="B3610" t="s">
        <v>38320</v>
      </c>
      <c r="C3610" s="16">
        <v>42370</v>
      </c>
      <c r="D3610" t="s">
        <v>4501</v>
      </c>
      <c r="H3610" t="s">
        <v>4503</v>
      </c>
      <c r="J3610" t="s">
        <v>30275</v>
      </c>
      <c r="K3610" t="s">
        <v>6498</v>
      </c>
      <c r="L3610" t="s">
        <v>38321</v>
      </c>
      <c r="M3610">
        <v>325.46300000000002</v>
      </c>
      <c r="N3610" t="s">
        <v>4484</v>
      </c>
      <c r="S3610" t="s">
        <v>4485</v>
      </c>
      <c r="T3610" t="s">
        <v>38322</v>
      </c>
      <c r="U3610" t="s">
        <v>38323</v>
      </c>
      <c r="V3610" t="s">
        <v>38324</v>
      </c>
      <c r="W3610" t="s">
        <v>38325</v>
      </c>
      <c r="X3610" t="s">
        <v>38326</v>
      </c>
      <c r="Y3610">
        <v>420608172220</v>
      </c>
      <c r="AO3610" s="17">
        <v>18568</v>
      </c>
      <c r="CC3610" t="s">
        <v>4607</v>
      </c>
      <c r="CD3610">
        <v>1</v>
      </c>
      <c r="CF3610">
        <v>0</v>
      </c>
      <c r="CG3610">
        <v>1</v>
      </c>
      <c r="CI3610" t="s">
        <v>4580</v>
      </c>
      <c r="CN3610" t="s">
        <v>4530</v>
      </c>
      <c r="CP3610" t="s">
        <v>4927</v>
      </c>
      <c r="CU3610">
        <v>11</v>
      </c>
    </row>
    <row r="3611" spans="1:99" x14ac:dyDescent="0.2">
      <c r="A3611" s="21" t="s">
        <v>23150</v>
      </c>
      <c r="B3611" t="s">
        <v>38327</v>
      </c>
      <c r="C3611" s="16">
        <v>43235</v>
      </c>
      <c r="D3611" t="s">
        <v>4476</v>
      </c>
      <c r="G3611" t="s">
        <v>38328</v>
      </c>
      <c r="H3611" t="s">
        <v>4503</v>
      </c>
      <c r="J3611" t="s">
        <v>38329</v>
      </c>
      <c r="K3611" t="s">
        <v>4506</v>
      </c>
      <c r="L3611" t="s">
        <v>38330</v>
      </c>
      <c r="M3611">
        <v>326.21499999999997</v>
      </c>
      <c r="N3611" t="s">
        <v>4484</v>
      </c>
      <c r="S3611" t="s">
        <v>4485</v>
      </c>
      <c r="T3611" t="s">
        <v>38331</v>
      </c>
      <c r="U3611" t="s">
        <v>38332</v>
      </c>
      <c r="AO3611" s="17">
        <v>18568</v>
      </c>
      <c r="CP3611" t="s">
        <v>38333</v>
      </c>
    </row>
    <row r="3612" spans="1:99" x14ac:dyDescent="0.2">
      <c r="A3612" s="21" t="s">
        <v>38334</v>
      </c>
      <c r="B3612" t="s">
        <v>38335</v>
      </c>
      <c r="C3612" s="16">
        <v>40909</v>
      </c>
      <c r="D3612" t="s">
        <v>4501</v>
      </c>
      <c r="F3612" t="s">
        <v>77</v>
      </c>
      <c r="G3612" t="s">
        <v>38336</v>
      </c>
      <c r="H3612" t="s">
        <v>4503</v>
      </c>
      <c r="J3612" t="s">
        <v>5917</v>
      </c>
      <c r="K3612" t="s">
        <v>14983</v>
      </c>
      <c r="L3612" t="s">
        <v>38337</v>
      </c>
      <c r="M3612">
        <v>327.32299999999998</v>
      </c>
      <c r="N3612" t="s">
        <v>4484</v>
      </c>
      <c r="S3612" t="s">
        <v>4485</v>
      </c>
      <c r="T3612" t="s">
        <v>38338</v>
      </c>
      <c r="U3612" t="s">
        <v>38339</v>
      </c>
      <c r="V3612" t="s">
        <v>38340</v>
      </c>
      <c r="W3612" t="s">
        <v>38341</v>
      </c>
      <c r="X3612" t="s">
        <v>38342</v>
      </c>
      <c r="Y3612" t="s">
        <v>38343</v>
      </c>
      <c r="Z3612">
        <v>17</v>
      </c>
      <c r="AM3612">
        <v>1</v>
      </c>
      <c r="AN3612" t="s">
        <v>29620</v>
      </c>
      <c r="AO3612" s="17">
        <v>18568</v>
      </c>
      <c r="CC3612" t="s">
        <v>5151</v>
      </c>
      <c r="CD3612">
        <v>1</v>
      </c>
      <c r="CP3612" t="s">
        <v>4555</v>
      </c>
      <c r="CU3612">
        <v>27</v>
      </c>
    </row>
    <row r="3613" spans="1:99" x14ac:dyDescent="0.2">
      <c r="A3613" s="21" t="s">
        <v>38344</v>
      </c>
      <c r="B3613" t="s">
        <v>38345</v>
      </c>
      <c r="C3613" s="16">
        <v>42166</v>
      </c>
      <c r="D3613" t="s">
        <v>4476</v>
      </c>
      <c r="F3613" t="s">
        <v>53</v>
      </c>
      <c r="G3613" t="s">
        <v>38346</v>
      </c>
      <c r="H3613" t="s">
        <v>4503</v>
      </c>
      <c r="J3613" t="s">
        <v>38347</v>
      </c>
      <c r="K3613" t="s">
        <v>4482</v>
      </c>
      <c r="L3613" t="s">
        <v>38348</v>
      </c>
      <c r="M3613">
        <v>329.66300000000001</v>
      </c>
      <c r="N3613" t="s">
        <v>4484</v>
      </c>
      <c r="T3613" t="s">
        <v>38349</v>
      </c>
      <c r="U3613" t="s">
        <v>38350</v>
      </c>
      <c r="V3613" t="s">
        <v>38351</v>
      </c>
      <c r="W3613" t="s">
        <v>38352</v>
      </c>
      <c r="X3613" t="s">
        <v>38353</v>
      </c>
      <c r="Z3613">
        <v>1</v>
      </c>
      <c r="AO3613" s="17">
        <v>18568</v>
      </c>
      <c r="CN3613" t="s">
        <v>4530</v>
      </c>
      <c r="CP3613" t="s">
        <v>5581</v>
      </c>
      <c r="CU3613">
        <v>28</v>
      </c>
    </row>
    <row r="3614" spans="1:99" x14ac:dyDescent="0.2">
      <c r="A3614" s="21" t="s">
        <v>38354</v>
      </c>
      <c r="B3614" t="s">
        <v>38355</v>
      </c>
      <c r="C3614" s="16">
        <v>41640</v>
      </c>
      <c r="D3614" t="s">
        <v>4501</v>
      </c>
      <c r="H3614" t="s">
        <v>4503</v>
      </c>
      <c r="J3614" t="s">
        <v>38356</v>
      </c>
      <c r="K3614" t="s">
        <v>5183</v>
      </c>
      <c r="L3614" t="s">
        <v>38357</v>
      </c>
      <c r="M3614">
        <v>330.09500000000003</v>
      </c>
      <c r="N3614" t="s">
        <v>4484</v>
      </c>
      <c r="S3614" t="s">
        <v>4485</v>
      </c>
      <c r="T3614" t="s">
        <v>38358</v>
      </c>
      <c r="V3614" t="s">
        <v>38359</v>
      </c>
      <c r="W3614" t="s">
        <v>38360</v>
      </c>
      <c r="Y3614">
        <v>74997548680</v>
      </c>
      <c r="AM3614">
        <v>1</v>
      </c>
      <c r="AN3614" t="s">
        <v>38361</v>
      </c>
      <c r="AO3614" s="17">
        <v>18568</v>
      </c>
      <c r="CC3614" t="s">
        <v>4607</v>
      </c>
      <c r="CD3614">
        <v>3</v>
      </c>
      <c r="CP3614" t="s">
        <v>8892</v>
      </c>
    </row>
    <row r="3615" spans="1:99" x14ac:dyDescent="0.2">
      <c r="A3615" s="21" t="s">
        <v>38362</v>
      </c>
      <c r="B3615" t="s">
        <v>38363</v>
      </c>
      <c r="C3615" s="16">
        <v>39083</v>
      </c>
      <c r="D3615" t="s">
        <v>4501</v>
      </c>
      <c r="G3615" t="s">
        <v>38364</v>
      </c>
      <c r="H3615" t="s">
        <v>4503</v>
      </c>
      <c r="J3615" t="s">
        <v>135</v>
      </c>
      <c r="K3615" t="s">
        <v>38365</v>
      </c>
      <c r="L3615" t="s">
        <v>38364</v>
      </c>
      <c r="M3615">
        <v>330.20600000000002</v>
      </c>
      <c r="N3615" t="s">
        <v>4484</v>
      </c>
      <c r="S3615" t="s">
        <v>4485</v>
      </c>
      <c r="T3615" t="s">
        <v>38366</v>
      </c>
      <c r="X3615" t="s">
        <v>38367</v>
      </c>
      <c r="AO3615" s="17">
        <v>18568</v>
      </c>
      <c r="CC3615" t="s">
        <v>4607</v>
      </c>
      <c r="CD3615">
        <v>2</v>
      </c>
      <c r="CP3615" t="s">
        <v>4555</v>
      </c>
    </row>
    <row r="3616" spans="1:99" x14ac:dyDescent="0.2">
      <c r="A3616" s="21" t="s">
        <v>38368</v>
      </c>
      <c r="B3616" t="s">
        <v>38369</v>
      </c>
      <c r="C3616" s="16">
        <v>43101</v>
      </c>
      <c r="D3616" t="s">
        <v>4501</v>
      </c>
      <c r="G3616" t="s">
        <v>38370</v>
      </c>
      <c r="H3616" t="s">
        <v>4503</v>
      </c>
      <c r="J3616" t="s">
        <v>38371</v>
      </c>
      <c r="K3616" t="s">
        <v>4828</v>
      </c>
      <c r="L3616" t="s">
        <v>38372</v>
      </c>
      <c r="M3616">
        <v>331.97699999999998</v>
      </c>
      <c r="N3616" t="s">
        <v>4484</v>
      </c>
      <c r="S3616" t="s">
        <v>4485</v>
      </c>
      <c r="T3616" t="s">
        <v>38373</v>
      </c>
      <c r="U3616" t="s">
        <v>38374</v>
      </c>
      <c r="V3616" t="s">
        <v>38375</v>
      </c>
      <c r="X3616" t="s">
        <v>38376</v>
      </c>
      <c r="Y3616">
        <v>3726991522</v>
      </c>
      <c r="AO3616" s="17">
        <v>18568</v>
      </c>
      <c r="CN3616" t="s">
        <v>4530</v>
      </c>
      <c r="CP3616" t="s">
        <v>4728</v>
      </c>
    </row>
    <row r="3617" spans="1:99" x14ac:dyDescent="0.2">
      <c r="A3617" s="21" t="s">
        <v>38377</v>
      </c>
      <c r="B3617" t="s">
        <v>38378</v>
      </c>
      <c r="C3617" s="16">
        <v>41275</v>
      </c>
      <c r="D3617" t="s">
        <v>4501</v>
      </c>
      <c r="G3617" t="s">
        <v>38379</v>
      </c>
      <c r="H3617" t="s">
        <v>4503</v>
      </c>
      <c r="J3617" t="s">
        <v>1264</v>
      </c>
      <c r="K3617" t="s">
        <v>10927</v>
      </c>
      <c r="L3617" t="s">
        <v>38380</v>
      </c>
      <c r="M3617">
        <v>333.726</v>
      </c>
      <c r="N3617" t="s">
        <v>4484</v>
      </c>
      <c r="S3617" t="s">
        <v>4485</v>
      </c>
      <c r="T3617" t="s">
        <v>38381</v>
      </c>
      <c r="U3617" t="s">
        <v>38382</v>
      </c>
      <c r="V3617" t="s">
        <v>38383</v>
      </c>
      <c r="W3617" t="s">
        <v>38384</v>
      </c>
      <c r="Y3617">
        <v>441202638577</v>
      </c>
      <c r="Z3617">
        <v>12</v>
      </c>
      <c r="AM3617">
        <v>2</v>
      </c>
      <c r="AN3617" t="s">
        <v>38385</v>
      </c>
      <c r="AO3617" s="17">
        <v>18568</v>
      </c>
      <c r="CC3617" t="s">
        <v>5151</v>
      </c>
      <c r="CD3617">
        <v>3</v>
      </c>
      <c r="CJ3617">
        <v>25249</v>
      </c>
      <c r="CK3617" t="s">
        <v>39</v>
      </c>
      <c r="CL3617">
        <v>25249</v>
      </c>
      <c r="CP3617" t="s">
        <v>4739</v>
      </c>
      <c r="CU3617">
        <v>9</v>
      </c>
    </row>
    <row r="3618" spans="1:99" x14ac:dyDescent="0.2">
      <c r="A3618" s="21" t="s">
        <v>38386</v>
      </c>
      <c r="B3618" t="s">
        <v>38387</v>
      </c>
      <c r="C3618" s="16">
        <v>37257</v>
      </c>
      <c r="D3618" t="s">
        <v>4501</v>
      </c>
      <c r="F3618" t="s">
        <v>77</v>
      </c>
      <c r="H3618" t="s">
        <v>4503</v>
      </c>
      <c r="J3618" t="s">
        <v>6626</v>
      </c>
      <c r="K3618" t="s">
        <v>38388</v>
      </c>
      <c r="L3618" t="s">
        <v>38389</v>
      </c>
      <c r="M3618">
        <v>333.75700000000001</v>
      </c>
      <c r="N3618" t="s">
        <v>4484</v>
      </c>
      <c r="S3618" t="s">
        <v>4485</v>
      </c>
      <c r="T3618" t="s">
        <v>38390</v>
      </c>
      <c r="U3618" t="s">
        <v>38391</v>
      </c>
      <c r="V3618" t="s">
        <v>38392</v>
      </c>
      <c r="W3618" t="s">
        <v>38393</v>
      </c>
      <c r="X3618" t="s">
        <v>38394</v>
      </c>
      <c r="Y3618" t="s">
        <v>38395</v>
      </c>
      <c r="AO3618" s="17">
        <v>18568</v>
      </c>
      <c r="CC3618" t="s">
        <v>5378</v>
      </c>
      <c r="CD3618">
        <v>12</v>
      </c>
      <c r="CJ3618">
        <v>400796</v>
      </c>
      <c r="CK3618" t="s">
        <v>39</v>
      </c>
      <c r="CL3618">
        <v>400796</v>
      </c>
      <c r="CP3618" t="s">
        <v>4739</v>
      </c>
    </row>
    <row r="3619" spans="1:99" x14ac:dyDescent="0.2">
      <c r="A3619" s="21" t="s">
        <v>38396</v>
      </c>
      <c r="B3619" t="s">
        <v>38397</v>
      </c>
      <c r="C3619" s="16">
        <v>41275</v>
      </c>
      <c r="D3619" t="s">
        <v>4501</v>
      </c>
      <c r="G3619" t="s">
        <v>38398</v>
      </c>
      <c r="H3619" t="s">
        <v>4503</v>
      </c>
      <c r="J3619" t="s">
        <v>38399</v>
      </c>
      <c r="K3619" t="s">
        <v>35719</v>
      </c>
      <c r="L3619" t="s">
        <v>38400</v>
      </c>
      <c r="M3619">
        <v>335.52800000000002</v>
      </c>
      <c r="N3619" t="s">
        <v>4484</v>
      </c>
      <c r="S3619" t="s">
        <v>4485</v>
      </c>
      <c r="T3619" t="s">
        <v>38401</v>
      </c>
      <c r="U3619" t="s">
        <v>38402</v>
      </c>
      <c r="V3619" t="s">
        <v>38403</v>
      </c>
      <c r="W3619" t="s">
        <v>38404</v>
      </c>
      <c r="X3619" t="s">
        <v>38405</v>
      </c>
      <c r="Y3619" t="s">
        <v>38406</v>
      </c>
      <c r="Z3619">
        <v>2</v>
      </c>
      <c r="AM3619">
        <v>1</v>
      </c>
      <c r="AN3619" t="s">
        <v>35727</v>
      </c>
      <c r="AO3619" s="17">
        <v>18568</v>
      </c>
      <c r="CN3619" t="s">
        <v>4530</v>
      </c>
      <c r="CP3619" t="s">
        <v>10489</v>
      </c>
    </row>
    <row r="3620" spans="1:99" x14ac:dyDescent="0.2">
      <c r="A3620" s="21" t="s">
        <v>38407</v>
      </c>
      <c r="B3620" t="s">
        <v>38408</v>
      </c>
      <c r="C3620" s="16">
        <v>42005</v>
      </c>
      <c r="D3620" t="s">
        <v>4501</v>
      </c>
      <c r="F3620" t="s">
        <v>77</v>
      </c>
      <c r="G3620" t="s">
        <v>38409</v>
      </c>
      <c r="H3620" t="s">
        <v>4503</v>
      </c>
      <c r="J3620" t="s">
        <v>38410</v>
      </c>
      <c r="K3620" t="s">
        <v>7907</v>
      </c>
      <c r="L3620" t="s">
        <v>38411</v>
      </c>
      <c r="M3620">
        <v>335.88200000000001</v>
      </c>
      <c r="N3620" t="s">
        <v>4484</v>
      </c>
      <c r="S3620" t="s">
        <v>4485</v>
      </c>
      <c r="T3620" t="s">
        <v>38412</v>
      </c>
      <c r="U3620" t="s">
        <v>38413</v>
      </c>
      <c r="W3620" t="s">
        <v>38414</v>
      </c>
      <c r="X3620" t="s">
        <v>38415</v>
      </c>
      <c r="Z3620">
        <v>1</v>
      </c>
      <c r="AO3620" s="17">
        <v>18568</v>
      </c>
      <c r="CP3620" t="s">
        <v>38416</v>
      </c>
      <c r="CU3620">
        <v>11</v>
      </c>
    </row>
    <row r="3621" spans="1:99" x14ac:dyDescent="0.2">
      <c r="A3621" s="21" t="s">
        <v>38417</v>
      </c>
      <c r="B3621" t="s">
        <v>38418</v>
      </c>
      <c r="C3621" s="16">
        <v>42186</v>
      </c>
      <c r="D3621" t="s">
        <v>4546</v>
      </c>
      <c r="F3621" t="s">
        <v>77</v>
      </c>
      <c r="G3621" t="s">
        <v>38419</v>
      </c>
      <c r="H3621" t="s">
        <v>4503</v>
      </c>
      <c r="J3621" t="s">
        <v>38420</v>
      </c>
      <c r="K3621" t="s">
        <v>5041</v>
      </c>
      <c r="L3621" t="s">
        <v>38421</v>
      </c>
      <c r="M3621">
        <v>336.601</v>
      </c>
      <c r="N3621" t="s">
        <v>4484</v>
      </c>
      <c r="S3621" t="s">
        <v>4485</v>
      </c>
      <c r="T3621" t="s">
        <v>38422</v>
      </c>
      <c r="U3621" t="s">
        <v>38423</v>
      </c>
      <c r="V3621" t="s">
        <v>38424</v>
      </c>
      <c r="W3621" t="s">
        <v>38425</v>
      </c>
      <c r="X3621" t="s">
        <v>38426</v>
      </c>
      <c r="Z3621">
        <v>5</v>
      </c>
      <c r="AM3621">
        <v>2</v>
      </c>
      <c r="AN3621" t="s">
        <v>38427</v>
      </c>
      <c r="AO3621" s="17">
        <v>18568</v>
      </c>
      <c r="CC3621" t="s">
        <v>5620</v>
      </c>
      <c r="CD3621">
        <v>5</v>
      </c>
      <c r="CF3621">
        <v>0</v>
      </c>
      <c r="CG3621">
        <v>1</v>
      </c>
      <c r="CI3621" t="s">
        <v>4580</v>
      </c>
      <c r="CN3621" t="s">
        <v>4530</v>
      </c>
      <c r="CP3621" t="s">
        <v>17636</v>
      </c>
      <c r="CU3621">
        <v>30</v>
      </c>
    </row>
    <row r="3622" spans="1:99" x14ac:dyDescent="0.2">
      <c r="A3622" s="21" t="s">
        <v>38428</v>
      </c>
      <c r="B3622" t="s">
        <v>38429</v>
      </c>
      <c r="F3622" t="s">
        <v>77</v>
      </c>
      <c r="G3622" t="s">
        <v>38430</v>
      </c>
      <c r="H3622" t="s">
        <v>4503</v>
      </c>
      <c r="J3622" t="s">
        <v>1301</v>
      </c>
      <c r="K3622" t="s">
        <v>4828</v>
      </c>
      <c r="L3622" t="s">
        <v>38431</v>
      </c>
      <c r="M3622">
        <v>337.25</v>
      </c>
      <c r="N3622" t="s">
        <v>4484</v>
      </c>
      <c r="S3622" t="s">
        <v>4485</v>
      </c>
      <c r="T3622" t="s">
        <v>38432</v>
      </c>
      <c r="W3622" t="s">
        <v>38433</v>
      </c>
      <c r="X3622" t="s">
        <v>38434</v>
      </c>
      <c r="AO3622" s="17">
        <v>18568</v>
      </c>
      <c r="CC3622" t="s">
        <v>4607</v>
      </c>
      <c r="CD3622">
        <v>1</v>
      </c>
      <c r="CN3622" t="s">
        <v>4530</v>
      </c>
      <c r="CP3622" t="s">
        <v>4848</v>
      </c>
      <c r="CU3622">
        <v>12</v>
      </c>
    </row>
    <row r="3623" spans="1:99" x14ac:dyDescent="0.2">
      <c r="A3623" s="21" t="s">
        <v>38435</v>
      </c>
      <c r="B3623" t="s">
        <v>38436</v>
      </c>
      <c r="C3623" s="16">
        <v>40801</v>
      </c>
      <c r="D3623" t="s">
        <v>4476</v>
      </c>
      <c r="E3623" t="s">
        <v>4881</v>
      </c>
      <c r="G3623" t="s">
        <v>38437</v>
      </c>
    </row>
    <row r="3624" spans="1:99" x14ac:dyDescent="0.2">
      <c r="A3624" s="21" t="s">
        <v>38438</v>
      </c>
      <c r="B3624" t="s">
        <v>38439</v>
      </c>
      <c r="C3624" s="16">
        <v>43115</v>
      </c>
      <c r="D3624" t="s">
        <v>4476</v>
      </c>
      <c r="F3624" t="s">
        <v>77</v>
      </c>
      <c r="G3624" t="s">
        <v>38440</v>
      </c>
      <c r="H3624" t="s">
        <v>4503</v>
      </c>
      <c r="J3624" t="s">
        <v>57</v>
      </c>
      <c r="K3624" t="s">
        <v>7032</v>
      </c>
      <c r="L3624" t="s">
        <v>38441</v>
      </c>
      <c r="M3624">
        <v>337.35</v>
      </c>
      <c r="N3624" t="s">
        <v>4484</v>
      </c>
      <c r="S3624" t="s">
        <v>4485</v>
      </c>
      <c r="T3624" t="s">
        <v>38442</v>
      </c>
      <c r="U3624" t="s">
        <v>38443</v>
      </c>
      <c r="V3624" t="s">
        <v>38444</v>
      </c>
      <c r="W3624" t="s">
        <v>38445</v>
      </c>
      <c r="X3624" t="s">
        <v>38446</v>
      </c>
      <c r="AM3624">
        <v>4</v>
      </c>
      <c r="AN3624" t="s">
        <v>38447</v>
      </c>
      <c r="AO3624" s="17">
        <v>18568</v>
      </c>
      <c r="CN3624" t="s">
        <v>4530</v>
      </c>
      <c r="CP3624" t="s">
        <v>4555</v>
      </c>
    </row>
    <row r="3625" spans="1:99" x14ac:dyDescent="0.2">
      <c r="A3625" s="21" t="s">
        <v>38448</v>
      </c>
      <c r="B3625" t="s">
        <v>38449</v>
      </c>
      <c r="C3625" s="16">
        <v>41275</v>
      </c>
      <c r="D3625" t="s">
        <v>4501</v>
      </c>
      <c r="F3625" t="s">
        <v>53</v>
      </c>
      <c r="G3625" t="s">
        <v>38450</v>
      </c>
      <c r="H3625" t="s">
        <v>4503</v>
      </c>
      <c r="J3625" t="s">
        <v>38451</v>
      </c>
      <c r="K3625" t="s">
        <v>4828</v>
      </c>
      <c r="L3625" t="s">
        <v>38452</v>
      </c>
      <c r="M3625">
        <v>339.19600000000003</v>
      </c>
      <c r="N3625" t="s">
        <v>4484</v>
      </c>
      <c r="S3625" t="s">
        <v>4485</v>
      </c>
      <c r="T3625" t="s">
        <v>38453</v>
      </c>
      <c r="U3625" t="s">
        <v>38454</v>
      </c>
      <c r="V3625" t="s">
        <v>38455</v>
      </c>
      <c r="W3625" t="s">
        <v>38456</v>
      </c>
      <c r="X3625" t="s">
        <v>38457</v>
      </c>
      <c r="Y3625" t="s">
        <v>38458</v>
      </c>
      <c r="AO3625" s="17">
        <v>18568</v>
      </c>
      <c r="CC3625" t="s">
        <v>38459</v>
      </c>
      <c r="CD3625">
        <v>2</v>
      </c>
      <c r="CF3625">
        <v>0</v>
      </c>
      <c r="CG3625">
        <v>1</v>
      </c>
      <c r="CI3625" t="s">
        <v>9715</v>
      </c>
      <c r="CN3625" t="s">
        <v>4530</v>
      </c>
      <c r="CP3625" t="s">
        <v>38460</v>
      </c>
    </row>
    <row r="3626" spans="1:99" x14ac:dyDescent="0.2">
      <c r="A3626" s="21" t="s">
        <v>38461</v>
      </c>
      <c r="B3626" t="s">
        <v>38462</v>
      </c>
      <c r="C3626" s="16">
        <v>41061</v>
      </c>
      <c r="D3626" t="s">
        <v>4546</v>
      </c>
      <c r="E3626" t="s">
        <v>4612</v>
      </c>
      <c r="G3626" t="s">
        <v>38463</v>
      </c>
      <c r="H3626" t="s">
        <v>4503</v>
      </c>
      <c r="J3626" t="s">
        <v>38464</v>
      </c>
      <c r="K3626" t="s">
        <v>15342</v>
      </c>
      <c r="L3626" t="s">
        <v>38465</v>
      </c>
      <c r="M3626">
        <v>339.82799999999997</v>
      </c>
      <c r="N3626" t="s">
        <v>4484</v>
      </c>
      <c r="O3626" s="16">
        <v>41591</v>
      </c>
      <c r="P3626" t="s">
        <v>4476</v>
      </c>
      <c r="S3626" t="s">
        <v>4485</v>
      </c>
      <c r="T3626" t="s">
        <v>38466</v>
      </c>
      <c r="U3626" t="s">
        <v>38467</v>
      </c>
      <c r="V3626" t="s">
        <v>38468</v>
      </c>
      <c r="W3626" t="s">
        <v>38469</v>
      </c>
      <c r="X3626" t="s">
        <v>38470</v>
      </c>
      <c r="Y3626" t="s">
        <v>38471</v>
      </c>
      <c r="Z3626">
        <v>1</v>
      </c>
      <c r="AO3626" s="17">
        <v>18568</v>
      </c>
      <c r="AQ3626" t="s">
        <v>203</v>
      </c>
      <c r="BH3626" t="s">
        <v>329</v>
      </c>
      <c r="BI3626" t="s">
        <v>38472</v>
      </c>
      <c r="BJ3626" s="16">
        <v>41591</v>
      </c>
      <c r="BK3626" t="s">
        <v>4476</v>
      </c>
      <c r="BO3626" t="s">
        <v>4819</v>
      </c>
      <c r="CN3626" t="s">
        <v>4530</v>
      </c>
      <c r="CP3626" t="s">
        <v>4716</v>
      </c>
      <c r="CR3626" t="s">
        <v>38473</v>
      </c>
      <c r="CS3626" t="s">
        <v>38474</v>
      </c>
      <c r="CT3626">
        <v>1</v>
      </c>
      <c r="CU3626">
        <v>10</v>
      </c>
    </row>
    <row r="3627" spans="1:99" x14ac:dyDescent="0.2">
      <c r="A3627" s="21" t="s">
        <v>38475</v>
      </c>
      <c r="B3627" t="s">
        <v>38476</v>
      </c>
      <c r="C3627" s="16">
        <v>42370</v>
      </c>
      <c r="D3627" t="s">
        <v>4501</v>
      </c>
      <c r="F3627" t="s">
        <v>77</v>
      </c>
      <c r="H3627" t="s">
        <v>4503</v>
      </c>
      <c r="J3627" t="s">
        <v>2863</v>
      </c>
      <c r="K3627" t="s">
        <v>26287</v>
      </c>
      <c r="L3627" t="s">
        <v>38477</v>
      </c>
      <c r="M3627">
        <v>341.84500000000003</v>
      </c>
      <c r="N3627" t="s">
        <v>4484</v>
      </c>
      <c r="S3627" t="s">
        <v>4485</v>
      </c>
      <c r="T3627" t="s">
        <v>38478</v>
      </c>
      <c r="V3627" t="s">
        <v>38479</v>
      </c>
      <c r="W3627" t="s">
        <v>38480</v>
      </c>
      <c r="X3627" t="s">
        <v>38481</v>
      </c>
      <c r="Y3627" t="s">
        <v>38482</v>
      </c>
      <c r="AO3627" s="17">
        <v>18568</v>
      </c>
      <c r="CN3627" t="s">
        <v>4530</v>
      </c>
      <c r="CP3627" t="s">
        <v>6484</v>
      </c>
    </row>
    <row r="3628" spans="1:99" x14ac:dyDescent="0.2">
      <c r="A3628" s="21" t="s">
        <v>38483</v>
      </c>
      <c r="B3628" t="s">
        <v>38484</v>
      </c>
      <c r="C3628" s="16">
        <v>42143</v>
      </c>
      <c r="D3628" t="s">
        <v>4476</v>
      </c>
      <c r="F3628" t="s">
        <v>53</v>
      </c>
      <c r="G3628" t="s">
        <v>38485</v>
      </c>
      <c r="H3628" t="s">
        <v>4503</v>
      </c>
      <c r="J3628" t="s">
        <v>38486</v>
      </c>
      <c r="K3628" t="s">
        <v>6660</v>
      </c>
      <c r="L3628" t="s">
        <v>38487</v>
      </c>
      <c r="M3628">
        <v>345.03500000000003</v>
      </c>
      <c r="N3628" t="s">
        <v>4484</v>
      </c>
      <c r="S3628" t="s">
        <v>4485</v>
      </c>
      <c r="T3628" t="s">
        <v>38488</v>
      </c>
      <c r="U3628" t="s">
        <v>38489</v>
      </c>
      <c r="V3628" t="s">
        <v>38490</v>
      </c>
      <c r="X3628" t="s">
        <v>38491</v>
      </c>
      <c r="Y3628">
        <v>359876501555</v>
      </c>
      <c r="AM3628">
        <v>2</v>
      </c>
      <c r="AN3628" t="s">
        <v>38492</v>
      </c>
      <c r="AO3628" s="17">
        <v>18568</v>
      </c>
      <c r="CN3628" t="s">
        <v>4530</v>
      </c>
      <c r="CP3628" t="s">
        <v>38493</v>
      </c>
      <c r="CU3628">
        <v>2</v>
      </c>
    </row>
    <row r="3629" spans="1:99" x14ac:dyDescent="0.2">
      <c r="A3629" s="21" t="s">
        <v>38494</v>
      </c>
      <c r="B3629" t="s">
        <v>38495</v>
      </c>
      <c r="C3629" s="16">
        <v>42005</v>
      </c>
      <c r="D3629" t="s">
        <v>4501</v>
      </c>
      <c r="H3629" t="s">
        <v>4503</v>
      </c>
      <c r="J3629" t="s">
        <v>73</v>
      </c>
      <c r="K3629" t="s">
        <v>4506</v>
      </c>
      <c r="L3629" t="s">
        <v>38496</v>
      </c>
      <c r="M3629">
        <v>346.06299999999999</v>
      </c>
      <c r="N3629" t="s">
        <v>4484</v>
      </c>
      <c r="S3629" t="s">
        <v>4485</v>
      </c>
      <c r="T3629" t="s">
        <v>38497</v>
      </c>
      <c r="U3629" t="s">
        <v>38498</v>
      </c>
      <c r="W3629" t="s">
        <v>38499</v>
      </c>
      <c r="X3629" t="s">
        <v>38500</v>
      </c>
      <c r="Y3629" t="s">
        <v>38501</v>
      </c>
      <c r="AM3629">
        <v>2</v>
      </c>
      <c r="AN3629" t="s">
        <v>38502</v>
      </c>
      <c r="AO3629" s="17">
        <v>18568</v>
      </c>
      <c r="CP3629" t="s">
        <v>4555</v>
      </c>
    </row>
    <row r="3630" spans="1:99" x14ac:dyDescent="0.2">
      <c r="A3630" s="21" t="s">
        <v>38503</v>
      </c>
      <c r="B3630" t="s">
        <v>38504</v>
      </c>
      <c r="C3630" s="16">
        <v>42005</v>
      </c>
      <c r="D3630" t="s">
        <v>4501</v>
      </c>
      <c r="F3630" t="s">
        <v>77</v>
      </c>
      <c r="G3630" t="s">
        <v>38505</v>
      </c>
      <c r="H3630" t="s">
        <v>4503</v>
      </c>
      <c r="J3630" t="s">
        <v>38506</v>
      </c>
      <c r="K3630" t="s">
        <v>6956</v>
      </c>
      <c r="L3630" t="s">
        <v>38507</v>
      </c>
      <c r="M3630">
        <v>346.38</v>
      </c>
      <c r="N3630" t="s">
        <v>4484</v>
      </c>
      <c r="S3630" t="s">
        <v>4485</v>
      </c>
      <c r="T3630" t="s">
        <v>38508</v>
      </c>
      <c r="U3630" t="s">
        <v>38509</v>
      </c>
      <c r="V3630" t="s">
        <v>38510</v>
      </c>
      <c r="W3630" t="s">
        <v>38511</v>
      </c>
      <c r="X3630" t="s">
        <v>38512</v>
      </c>
      <c r="Y3630" t="s">
        <v>38513</v>
      </c>
      <c r="Z3630">
        <v>1</v>
      </c>
      <c r="AA3630" t="s">
        <v>4776</v>
      </c>
      <c r="AM3630">
        <v>2</v>
      </c>
      <c r="AN3630" t="s">
        <v>38514</v>
      </c>
      <c r="AO3630" s="17">
        <v>18568</v>
      </c>
      <c r="CN3630" t="s">
        <v>4530</v>
      </c>
      <c r="CP3630" t="s">
        <v>38515</v>
      </c>
      <c r="CU3630">
        <v>34</v>
      </c>
    </row>
    <row r="3631" spans="1:99" x14ac:dyDescent="0.2">
      <c r="A3631" s="21" t="s">
        <v>38516</v>
      </c>
      <c r="B3631" t="s">
        <v>38517</v>
      </c>
      <c r="C3631" s="16">
        <v>41640</v>
      </c>
      <c r="D3631" t="s">
        <v>4501</v>
      </c>
      <c r="F3631" t="s">
        <v>77</v>
      </c>
      <c r="G3631" t="s">
        <v>38518</v>
      </c>
      <c r="H3631" t="s">
        <v>4503</v>
      </c>
      <c r="J3631" t="s">
        <v>785</v>
      </c>
      <c r="K3631" t="s">
        <v>4506</v>
      </c>
      <c r="L3631" t="s">
        <v>38519</v>
      </c>
      <c r="M3631">
        <v>346.60700000000003</v>
      </c>
      <c r="N3631" t="s">
        <v>4484</v>
      </c>
      <c r="S3631" t="s">
        <v>4485</v>
      </c>
      <c r="T3631" t="s">
        <v>38520</v>
      </c>
      <c r="U3631" t="s">
        <v>38521</v>
      </c>
      <c r="V3631" t="s">
        <v>38522</v>
      </c>
      <c r="W3631" t="s">
        <v>38523</v>
      </c>
      <c r="X3631" t="s">
        <v>38524</v>
      </c>
      <c r="Y3631" t="s">
        <v>38525</v>
      </c>
      <c r="AO3631" s="17">
        <v>18568</v>
      </c>
      <c r="CP3631" t="s">
        <v>4739</v>
      </c>
      <c r="CU3631">
        <v>14</v>
      </c>
    </row>
    <row r="3632" spans="1:99" x14ac:dyDescent="0.2">
      <c r="A3632" s="21" t="s">
        <v>38526</v>
      </c>
      <c r="B3632" t="s">
        <v>38527</v>
      </c>
      <c r="C3632" s="16">
        <v>41275</v>
      </c>
      <c r="D3632" t="s">
        <v>4501</v>
      </c>
      <c r="F3632" t="s">
        <v>77</v>
      </c>
      <c r="G3632" t="s">
        <v>38528</v>
      </c>
      <c r="H3632" t="s">
        <v>4503</v>
      </c>
      <c r="J3632" t="s">
        <v>1992</v>
      </c>
      <c r="K3632" t="s">
        <v>5500</v>
      </c>
      <c r="L3632" t="s">
        <v>38529</v>
      </c>
      <c r="M3632">
        <v>346.738</v>
      </c>
      <c r="N3632" t="s">
        <v>4484</v>
      </c>
      <c r="S3632" t="s">
        <v>4485</v>
      </c>
      <c r="T3632" t="s">
        <v>38530</v>
      </c>
      <c r="U3632" t="s">
        <v>38531</v>
      </c>
      <c r="V3632" t="s">
        <v>38532</v>
      </c>
      <c r="W3632" t="s">
        <v>38533</v>
      </c>
      <c r="X3632" t="s">
        <v>38534</v>
      </c>
      <c r="AM3632">
        <v>1</v>
      </c>
      <c r="AN3632" t="s">
        <v>38535</v>
      </c>
      <c r="AO3632" s="17">
        <v>18568</v>
      </c>
      <c r="CC3632" t="s">
        <v>4607</v>
      </c>
      <c r="CD3632">
        <v>1</v>
      </c>
      <c r="CN3632" t="s">
        <v>4530</v>
      </c>
      <c r="CP3632" t="s">
        <v>4739</v>
      </c>
    </row>
    <row r="3633" spans="1:99" x14ac:dyDescent="0.2">
      <c r="A3633" s="21" t="s">
        <v>38536</v>
      </c>
      <c r="B3633" t="s">
        <v>38537</v>
      </c>
      <c r="C3633" s="16">
        <v>43011</v>
      </c>
      <c r="D3633" t="s">
        <v>4476</v>
      </c>
      <c r="G3633" t="s">
        <v>38538</v>
      </c>
    </row>
    <row r="3634" spans="1:99" x14ac:dyDescent="0.2">
      <c r="A3634" s="21" t="s">
        <v>38539</v>
      </c>
      <c r="B3634" t="s">
        <v>38540</v>
      </c>
      <c r="C3634" s="16">
        <v>43191</v>
      </c>
      <c r="D3634" t="s">
        <v>4546</v>
      </c>
      <c r="G3634" t="s">
        <v>38541</v>
      </c>
      <c r="H3634" t="s">
        <v>4503</v>
      </c>
      <c r="J3634" t="s">
        <v>38542</v>
      </c>
      <c r="K3634" t="s">
        <v>4506</v>
      </c>
      <c r="L3634" t="s">
        <v>38543</v>
      </c>
      <c r="M3634">
        <v>347.49099999999999</v>
      </c>
      <c r="N3634" t="s">
        <v>4484</v>
      </c>
      <c r="S3634" t="s">
        <v>4485</v>
      </c>
      <c r="T3634" t="s">
        <v>38544</v>
      </c>
      <c r="W3634" t="s">
        <v>38545</v>
      </c>
      <c r="X3634" t="s">
        <v>38546</v>
      </c>
      <c r="AM3634">
        <v>1</v>
      </c>
      <c r="AN3634" t="s">
        <v>38547</v>
      </c>
      <c r="AO3634" s="17">
        <v>18568</v>
      </c>
      <c r="CP3634" t="s">
        <v>7747</v>
      </c>
    </row>
    <row r="3635" spans="1:99" x14ac:dyDescent="0.2">
      <c r="A3635" s="21" t="s">
        <v>38548</v>
      </c>
      <c r="B3635" t="s">
        <v>38549</v>
      </c>
      <c r="C3635" s="16">
        <v>41591</v>
      </c>
      <c r="D3635" t="s">
        <v>4476</v>
      </c>
      <c r="F3635" t="s">
        <v>45</v>
      </c>
      <c r="H3635" t="s">
        <v>4503</v>
      </c>
      <c r="J3635" t="s">
        <v>73</v>
      </c>
      <c r="K3635" t="s">
        <v>14983</v>
      </c>
      <c r="L3635" t="s">
        <v>38550</v>
      </c>
      <c r="M3635">
        <v>350.17399999999998</v>
      </c>
      <c r="N3635" t="s">
        <v>4484</v>
      </c>
      <c r="S3635" t="s">
        <v>4485</v>
      </c>
      <c r="T3635" t="s">
        <v>38551</v>
      </c>
      <c r="U3635" t="s">
        <v>38552</v>
      </c>
      <c r="X3635" t="s">
        <v>38553</v>
      </c>
      <c r="Z3635">
        <v>1</v>
      </c>
      <c r="AO3635" s="17">
        <v>18568</v>
      </c>
      <c r="CC3635" t="s">
        <v>5151</v>
      </c>
      <c r="CD3635">
        <v>15</v>
      </c>
      <c r="CJ3635">
        <v>3477</v>
      </c>
      <c r="CK3635" t="s">
        <v>39</v>
      </c>
      <c r="CL3635">
        <v>3477</v>
      </c>
      <c r="CP3635" t="s">
        <v>4555</v>
      </c>
    </row>
    <row r="3636" spans="1:99" x14ac:dyDescent="0.2">
      <c r="A3636" s="21" t="s">
        <v>38554</v>
      </c>
      <c r="B3636" t="s">
        <v>38555</v>
      </c>
      <c r="C3636" s="16">
        <v>43433</v>
      </c>
      <c r="D3636" t="s">
        <v>4476</v>
      </c>
      <c r="G3636" t="s">
        <v>38556</v>
      </c>
      <c r="H3636" t="s">
        <v>4503</v>
      </c>
      <c r="J3636" t="s">
        <v>38557</v>
      </c>
      <c r="K3636" t="s">
        <v>4506</v>
      </c>
      <c r="L3636" t="s">
        <v>38558</v>
      </c>
      <c r="M3636">
        <v>351.95499999999998</v>
      </c>
      <c r="N3636" t="s">
        <v>4484</v>
      </c>
      <c r="S3636" t="s">
        <v>4485</v>
      </c>
      <c r="T3636" t="s">
        <v>38559</v>
      </c>
      <c r="W3636" t="s">
        <v>38560</v>
      </c>
      <c r="X3636" t="s">
        <v>38561</v>
      </c>
      <c r="Y3636" t="s">
        <v>38562</v>
      </c>
      <c r="AO3636" s="17">
        <v>18568</v>
      </c>
      <c r="CP3636" t="s">
        <v>4821</v>
      </c>
    </row>
    <row r="3637" spans="1:99" x14ac:dyDescent="0.2">
      <c r="A3637" s="21" t="s">
        <v>38563</v>
      </c>
      <c r="B3637" t="s">
        <v>38564</v>
      </c>
      <c r="C3637" s="16">
        <v>43009</v>
      </c>
      <c r="D3637" t="s">
        <v>4476</v>
      </c>
      <c r="G3637" t="s">
        <v>38565</v>
      </c>
      <c r="H3637" t="s">
        <v>4503</v>
      </c>
      <c r="J3637" t="s">
        <v>38566</v>
      </c>
      <c r="K3637" t="s">
        <v>5586</v>
      </c>
      <c r="L3637" t="s">
        <v>38567</v>
      </c>
      <c r="M3637">
        <v>352.65199999999999</v>
      </c>
      <c r="N3637" t="s">
        <v>4484</v>
      </c>
      <c r="S3637" t="s">
        <v>4485</v>
      </c>
      <c r="T3637" t="s">
        <v>38568</v>
      </c>
      <c r="U3637" t="s">
        <v>38569</v>
      </c>
      <c r="V3637" t="s">
        <v>38570</v>
      </c>
      <c r="W3637" t="s">
        <v>38571</v>
      </c>
      <c r="X3637" t="s">
        <v>38572</v>
      </c>
      <c r="Y3637" t="s">
        <v>38573</v>
      </c>
      <c r="AM3637">
        <v>1</v>
      </c>
      <c r="AN3637" t="s">
        <v>38574</v>
      </c>
      <c r="AO3637" s="17">
        <v>18568</v>
      </c>
      <c r="CC3637" t="s">
        <v>4607</v>
      </c>
      <c r="CD3637">
        <v>1</v>
      </c>
      <c r="CN3637" t="s">
        <v>4530</v>
      </c>
      <c r="CP3637" t="s">
        <v>38575</v>
      </c>
    </row>
    <row r="3638" spans="1:99" x14ac:dyDescent="0.2">
      <c r="A3638" s="21" t="s">
        <v>38576</v>
      </c>
      <c r="B3638" t="s">
        <v>38577</v>
      </c>
      <c r="C3638" s="16">
        <v>42948</v>
      </c>
      <c r="D3638" t="s">
        <v>4476</v>
      </c>
      <c r="G3638" t="s">
        <v>38578</v>
      </c>
      <c r="H3638" t="s">
        <v>4503</v>
      </c>
      <c r="J3638" t="s">
        <v>38579</v>
      </c>
      <c r="K3638" t="s">
        <v>5183</v>
      </c>
      <c r="L3638" t="s">
        <v>38580</v>
      </c>
      <c r="M3638">
        <v>352.721</v>
      </c>
      <c r="N3638" t="s">
        <v>4484</v>
      </c>
      <c r="S3638" t="s">
        <v>4485</v>
      </c>
      <c r="T3638" t="s">
        <v>38581</v>
      </c>
      <c r="U3638" t="s">
        <v>38582</v>
      </c>
      <c r="V3638" t="s">
        <v>38583</v>
      </c>
      <c r="W3638" t="s">
        <v>38584</v>
      </c>
      <c r="X3638" t="s">
        <v>38585</v>
      </c>
      <c r="Y3638" t="s">
        <v>38586</v>
      </c>
      <c r="AM3638">
        <v>2</v>
      </c>
      <c r="AN3638" t="s">
        <v>38587</v>
      </c>
      <c r="AO3638" s="17">
        <v>18568</v>
      </c>
      <c r="CP3638" t="s">
        <v>38588</v>
      </c>
    </row>
    <row r="3639" spans="1:99" x14ac:dyDescent="0.2">
      <c r="A3639" s="21" t="s">
        <v>38589</v>
      </c>
      <c r="B3639" t="s">
        <v>38590</v>
      </c>
      <c r="C3639" s="16">
        <v>43160</v>
      </c>
      <c r="D3639" t="s">
        <v>4546</v>
      </c>
      <c r="G3639" t="s">
        <v>38591</v>
      </c>
      <c r="H3639" t="s">
        <v>4503</v>
      </c>
      <c r="J3639" t="s">
        <v>7267</v>
      </c>
      <c r="K3639" t="s">
        <v>38592</v>
      </c>
      <c r="L3639" t="s">
        <v>38593</v>
      </c>
      <c r="M3639">
        <v>353.27800000000002</v>
      </c>
      <c r="N3639" t="s">
        <v>4484</v>
      </c>
      <c r="S3639" t="s">
        <v>4485</v>
      </c>
      <c r="T3639" t="s">
        <v>38594</v>
      </c>
      <c r="V3639" t="s">
        <v>38595</v>
      </c>
      <c r="W3639" t="s">
        <v>38596</v>
      </c>
      <c r="X3639" t="s">
        <v>38597</v>
      </c>
      <c r="AM3639">
        <v>1</v>
      </c>
      <c r="AN3639" t="s">
        <v>38598</v>
      </c>
      <c r="AO3639" s="17">
        <v>18568</v>
      </c>
      <c r="CP3639" t="s">
        <v>4679</v>
      </c>
    </row>
    <row r="3640" spans="1:99" x14ac:dyDescent="0.2">
      <c r="A3640" s="21" t="s">
        <v>38599</v>
      </c>
      <c r="B3640" t="s">
        <v>38600</v>
      </c>
      <c r="C3640" s="16">
        <v>42522</v>
      </c>
      <c r="D3640" t="s">
        <v>4546</v>
      </c>
      <c r="G3640" t="s">
        <v>38601</v>
      </c>
      <c r="H3640" t="s">
        <v>4503</v>
      </c>
      <c r="J3640" t="s">
        <v>38602</v>
      </c>
      <c r="K3640" t="s">
        <v>38603</v>
      </c>
      <c r="L3640" t="s">
        <v>38604</v>
      </c>
      <c r="M3640">
        <v>353.46899999999999</v>
      </c>
      <c r="N3640" t="s">
        <v>4484</v>
      </c>
      <c r="S3640" t="s">
        <v>4485</v>
      </c>
      <c r="T3640" t="s">
        <v>38605</v>
      </c>
      <c r="U3640" t="s">
        <v>38606</v>
      </c>
      <c r="V3640" t="s">
        <v>38607</v>
      </c>
      <c r="W3640" t="s">
        <v>38608</v>
      </c>
      <c r="X3640" t="s">
        <v>38609</v>
      </c>
      <c r="Y3640">
        <v>41444404343</v>
      </c>
      <c r="AO3640" s="17">
        <v>18568</v>
      </c>
      <c r="CC3640" t="s">
        <v>4607</v>
      </c>
      <c r="CD3640">
        <v>1</v>
      </c>
      <c r="CP3640" t="s">
        <v>4636</v>
      </c>
      <c r="CU3640">
        <v>5</v>
      </c>
    </row>
    <row r="3641" spans="1:99" x14ac:dyDescent="0.2">
      <c r="A3641" s="21" t="s">
        <v>38610</v>
      </c>
      <c r="B3641" t="s">
        <v>38611</v>
      </c>
      <c r="C3641" s="16">
        <v>41640</v>
      </c>
      <c r="D3641" t="s">
        <v>4501</v>
      </c>
      <c r="F3641" t="s">
        <v>53</v>
      </c>
      <c r="G3641" t="s">
        <v>38612</v>
      </c>
      <c r="H3641" t="s">
        <v>4503</v>
      </c>
      <c r="J3641" t="s">
        <v>1171</v>
      </c>
      <c r="K3641" t="s">
        <v>4482</v>
      </c>
      <c r="L3641" t="s">
        <v>38613</v>
      </c>
      <c r="M3641">
        <v>356.53500000000003</v>
      </c>
      <c r="N3641" t="s">
        <v>4484</v>
      </c>
      <c r="S3641" t="s">
        <v>4485</v>
      </c>
      <c r="T3641" t="s">
        <v>38614</v>
      </c>
      <c r="U3641" t="s">
        <v>38615</v>
      </c>
      <c r="V3641" t="s">
        <v>38616</v>
      </c>
      <c r="W3641" t="s">
        <v>38617</v>
      </c>
      <c r="X3641" t="s">
        <v>38618</v>
      </c>
      <c r="Y3641" t="s">
        <v>38619</v>
      </c>
      <c r="AM3641">
        <v>1</v>
      </c>
      <c r="AN3641" t="s">
        <v>38620</v>
      </c>
      <c r="AO3641" s="17">
        <v>18568</v>
      </c>
      <c r="CN3641" t="s">
        <v>4530</v>
      </c>
      <c r="CP3641" t="s">
        <v>13170</v>
      </c>
      <c r="CU3641">
        <v>9</v>
      </c>
    </row>
    <row r="3642" spans="1:99" x14ac:dyDescent="0.2">
      <c r="A3642" s="21" t="s">
        <v>38621</v>
      </c>
      <c r="B3642" t="s">
        <v>38622</v>
      </c>
      <c r="C3642" s="16">
        <v>41275</v>
      </c>
      <c r="D3642" t="s">
        <v>4501</v>
      </c>
      <c r="F3642" t="s">
        <v>77</v>
      </c>
      <c r="G3642" t="s">
        <v>38623</v>
      </c>
      <c r="H3642" t="s">
        <v>4503</v>
      </c>
      <c r="J3642" t="s">
        <v>11534</v>
      </c>
      <c r="K3642" t="s">
        <v>9827</v>
      </c>
      <c r="L3642" t="s">
        <v>38624</v>
      </c>
      <c r="M3642">
        <v>358.33199999999999</v>
      </c>
      <c r="N3642" t="s">
        <v>4484</v>
      </c>
      <c r="S3642" t="s">
        <v>4485</v>
      </c>
      <c r="T3642" t="s">
        <v>38625</v>
      </c>
      <c r="U3642" t="s">
        <v>38626</v>
      </c>
      <c r="V3642" t="s">
        <v>38627</v>
      </c>
      <c r="W3642" t="s">
        <v>38628</v>
      </c>
      <c r="X3642" t="s">
        <v>38629</v>
      </c>
      <c r="Y3642" t="s">
        <v>38630</v>
      </c>
      <c r="AM3642">
        <v>2</v>
      </c>
      <c r="AN3642" t="s">
        <v>38631</v>
      </c>
      <c r="AO3642" s="17">
        <v>18568</v>
      </c>
      <c r="CC3642" t="s">
        <v>4607</v>
      </c>
      <c r="CD3642">
        <v>2</v>
      </c>
      <c r="CP3642" t="s">
        <v>5344</v>
      </c>
    </row>
    <row r="3643" spans="1:99" x14ac:dyDescent="0.2">
      <c r="A3643" s="21" t="s">
        <v>38632</v>
      </c>
      <c r="B3643" t="s">
        <v>38633</v>
      </c>
      <c r="C3643" s="16">
        <v>41759</v>
      </c>
      <c r="D3643" t="s">
        <v>4476</v>
      </c>
      <c r="F3643" t="s">
        <v>77</v>
      </c>
      <c r="G3643" t="s">
        <v>38634</v>
      </c>
      <c r="H3643" t="s">
        <v>4503</v>
      </c>
      <c r="J3643" t="s">
        <v>2899</v>
      </c>
      <c r="K3643" t="s">
        <v>7907</v>
      </c>
      <c r="L3643" t="s">
        <v>38635</v>
      </c>
      <c r="M3643">
        <v>358.47300000000001</v>
      </c>
      <c r="N3643" t="s">
        <v>4484</v>
      </c>
      <c r="S3643" t="s">
        <v>4485</v>
      </c>
      <c r="T3643" t="s">
        <v>38636</v>
      </c>
      <c r="U3643" t="s">
        <v>38637</v>
      </c>
      <c r="V3643" t="s">
        <v>38638</v>
      </c>
      <c r="W3643" t="s">
        <v>38639</v>
      </c>
      <c r="X3643" t="s">
        <v>38640</v>
      </c>
      <c r="Y3643">
        <v>4401179031100</v>
      </c>
      <c r="Z3643">
        <v>1</v>
      </c>
      <c r="AM3643">
        <v>3</v>
      </c>
      <c r="AN3643" t="s">
        <v>38641</v>
      </c>
      <c r="AO3643" s="17">
        <v>18568</v>
      </c>
      <c r="CC3643" t="s">
        <v>5151</v>
      </c>
      <c r="CD3643">
        <v>5</v>
      </c>
      <c r="CJ3643">
        <v>28044</v>
      </c>
      <c r="CK3643" t="s">
        <v>39</v>
      </c>
      <c r="CL3643">
        <v>28044</v>
      </c>
      <c r="CP3643" t="s">
        <v>4555</v>
      </c>
    </row>
    <row r="3644" spans="1:99" x14ac:dyDescent="0.2">
      <c r="A3644" s="21" t="s">
        <v>38642</v>
      </c>
      <c r="B3644" t="s">
        <v>38643</v>
      </c>
      <c r="C3644" s="16">
        <v>42736</v>
      </c>
      <c r="D3644" t="s">
        <v>4476</v>
      </c>
      <c r="G3644" t="s">
        <v>38644</v>
      </c>
      <c r="H3644" t="s">
        <v>4503</v>
      </c>
      <c r="J3644" t="s">
        <v>38645</v>
      </c>
      <c r="K3644" t="s">
        <v>12967</v>
      </c>
      <c r="L3644" t="s">
        <v>38646</v>
      </c>
      <c r="M3644">
        <v>358.77499999999998</v>
      </c>
      <c r="N3644" t="s">
        <v>4484</v>
      </c>
      <c r="S3644" t="s">
        <v>4485</v>
      </c>
      <c r="T3644" t="s">
        <v>38647</v>
      </c>
      <c r="U3644" t="s">
        <v>38648</v>
      </c>
      <c r="V3644" t="s">
        <v>38649</v>
      </c>
      <c r="W3644" t="s">
        <v>38650</v>
      </c>
      <c r="X3644" t="s">
        <v>38651</v>
      </c>
      <c r="Y3644">
        <v>380937281606</v>
      </c>
      <c r="AM3644">
        <v>1</v>
      </c>
      <c r="AN3644" t="s">
        <v>38652</v>
      </c>
      <c r="AO3644" s="17">
        <v>18568</v>
      </c>
      <c r="CP3644" t="s">
        <v>38653</v>
      </c>
    </row>
    <row r="3645" spans="1:99" x14ac:dyDescent="0.2">
      <c r="A3645" s="21" t="s">
        <v>38654</v>
      </c>
      <c r="B3645" t="s">
        <v>38655</v>
      </c>
      <c r="F3645" t="s">
        <v>77</v>
      </c>
      <c r="G3645" t="s">
        <v>38656</v>
      </c>
      <c r="H3645" t="s">
        <v>4503</v>
      </c>
      <c r="J3645" t="s">
        <v>38657</v>
      </c>
      <c r="K3645" t="s">
        <v>5066</v>
      </c>
      <c r="L3645" t="s">
        <v>38658</v>
      </c>
      <c r="M3645">
        <v>359.22</v>
      </c>
      <c r="N3645" t="s">
        <v>4484</v>
      </c>
      <c r="S3645" t="s">
        <v>4485</v>
      </c>
      <c r="T3645" t="s">
        <v>38659</v>
      </c>
      <c r="U3645" t="s">
        <v>38660</v>
      </c>
      <c r="W3645" t="s">
        <v>38661</v>
      </c>
      <c r="Y3645">
        <v>35227750210</v>
      </c>
      <c r="Z3645">
        <v>8</v>
      </c>
      <c r="AO3645" s="17">
        <v>18568</v>
      </c>
      <c r="CN3645" t="s">
        <v>4530</v>
      </c>
      <c r="CP3645" t="s">
        <v>38662</v>
      </c>
    </row>
    <row r="3646" spans="1:99" x14ac:dyDescent="0.2">
      <c r="A3646" s="21" t="s">
        <v>38663</v>
      </c>
      <c r="B3646" t="s">
        <v>38664</v>
      </c>
      <c r="C3646" s="16">
        <v>40544</v>
      </c>
      <c r="D3646" t="s">
        <v>4501</v>
      </c>
      <c r="E3646" t="s">
        <v>4881</v>
      </c>
      <c r="G3646" t="s">
        <v>38665</v>
      </c>
      <c r="H3646" t="s">
        <v>4503</v>
      </c>
      <c r="J3646" t="s">
        <v>38666</v>
      </c>
      <c r="K3646" t="s">
        <v>38667</v>
      </c>
      <c r="L3646" t="s">
        <v>38668</v>
      </c>
      <c r="M3646">
        <v>359.61599999999999</v>
      </c>
      <c r="N3646" t="s">
        <v>4484</v>
      </c>
      <c r="O3646" s="16">
        <v>42444</v>
      </c>
      <c r="P3646" t="s">
        <v>4476</v>
      </c>
      <c r="S3646" t="s">
        <v>4485</v>
      </c>
      <c r="T3646" t="s">
        <v>38669</v>
      </c>
      <c r="U3646" t="s">
        <v>38670</v>
      </c>
      <c r="V3646" t="s">
        <v>38671</v>
      </c>
      <c r="W3646" t="s">
        <v>38672</v>
      </c>
      <c r="X3646" t="s">
        <v>38673</v>
      </c>
      <c r="Z3646">
        <v>5</v>
      </c>
      <c r="AM3646">
        <v>2</v>
      </c>
      <c r="AN3646" t="s">
        <v>38674</v>
      </c>
      <c r="AO3646" s="17">
        <v>18568</v>
      </c>
      <c r="AQ3646" t="s">
        <v>203</v>
      </c>
      <c r="BH3646" t="s">
        <v>38675</v>
      </c>
      <c r="BI3646" t="s">
        <v>38676</v>
      </c>
      <c r="BJ3646" s="16">
        <v>42444</v>
      </c>
      <c r="BK3646" t="s">
        <v>4476</v>
      </c>
      <c r="BO3646" t="s">
        <v>5195</v>
      </c>
      <c r="CN3646" t="s">
        <v>4530</v>
      </c>
      <c r="CP3646" t="s">
        <v>26481</v>
      </c>
      <c r="CR3646" t="s">
        <v>38677</v>
      </c>
      <c r="CS3646" t="s">
        <v>38678</v>
      </c>
      <c r="CU3646">
        <v>13</v>
      </c>
    </row>
    <row r="3647" spans="1:99" x14ac:dyDescent="0.2">
      <c r="A3647" s="21" t="s">
        <v>38679</v>
      </c>
      <c r="B3647" t="s">
        <v>38680</v>
      </c>
      <c r="C3647" s="16">
        <v>39995</v>
      </c>
      <c r="D3647" t="s">
        <v>4476</v>
      </c>
      <c r="E3647" t="s">
        <v>4881</v>
      </c>
      <c r="G3647" t="s">
        <v>38681</v>
      </c>
      <c r="H3647" t="s">
        <v>4503</v>
      </c>
      <c r="J3647" t="s">
        <v>38682</v>
      </c>
      <c r="K3647" t="s">
        <v>6059</v>
      </c>
      <c r="L3647" t="s">
        <v>38683</v>
      </c>
      <c r="M3647">
        <v>361.46899999999999</v>
      </c>
      <c r="N3647" t="s">
        <v>4484</v>
      </c>
      <c r="O3647" s="16">
        <v>42018</v>
      </c>
      <c r="P3647" t="s">
        <v>4476</v>
      </c>
      <c r="S3647" t="s">
        <v>4485</v>
      </c>
      <c r="T3647" t="s">
        <v>38684</v>
      </c>
      <c r="U3647" t="s">
        <v>38685</v>
      </c>
      <c r="V3647" t="s">
        <v>38686</v>
      </c>
      <c r="W3647" t="s">
        <v>38687</v>
      </c>
      <c r="X3647" t="s">
        <v>38688</v>
      </c>
      <c r="Z3647">
        <v>1</v>
      </c>
      <c r="AM3647">
        <v>1</v>
      </c>
      <c r="AN3647" t="s">
        <v>38689</v>
      </c>
      <c r="AO3647" s="17">
        <v>18568</v>
      </c>
      <c r="AQ3647" t="s">
        <v>203</v>
      </c>
      <c r="BH3647" t="s">
        <v>19907</v>
      </c>
      <c r="BI3647" t="s">
        <v>19908</v>
      </c>
      <c r="BJ3647" s="16">
        <v>42018</v>
      </c>
      <c r="BK3647" t="s">
        <v>4476</v>
      </c>
      <c r="BO3647" t="s">
        <v>5195</v>
      </c>
      <c r="CN3647" t="s">
        <v>4530</v>
      </c>
      <c r="CP3647" t="s">
        <v>37944</v>
      </c>
      <c r="CR3647" t="s">
        <v>38690</v>
      </c>
      <c r="CS3647" t="s">
        <v>38691</v>
      </c>
    </row>
    <row r="3648" spans="1:99" x14ac:dyDescent="0.2">
      <c r="A3648" s="21" t="s">
        <v>38692</v>
      </c>
      <c r="B3648" t="s">
        <v>38693</v>
      </c>
      <c r="C3648" s="16">
        <v>42370</v>
      </c>
      <c r="D3648" t="s">
        <v>4501</v>
      </c>
      <c r="G3648" t="s">
        <v>38694</v>
      </c>
      <c r="H3648" t="s">
        <v>4503</v>
      </c>
      <c r="J3648" t="s">
        <v>2299</v>
      </c>
      <c r="K3648" t="s">
        <v>5066</v>
      </c>
      <c r="L3648" t="s">
        <v>38694</v>
      </c>
      <c r="M3648">
        <v>362.05500000000001</v>
      </c>
      <c r="N3648" t="s">
        <v>4484</v>
      </c>
      <c r="S3648" t="s">
        <v>4485</v>
      </c>
      <c r="T3648" t="s">
        <v>38695</v>
      </c>
      <c r="U3648" t="s">
        <v>38696</v>
      </c>
      <c r="W3648" t="s">
        <v>38697</v>
      </c>
      <c r="X3648" t="s">
        <v>38698</v>
      </c>
      <c r="Y3648">
        <v>35228994013</v>
      </c>
      <c r="AO3648" s="17">
        <v>18568</v>
      </c>
      <c r="CN3648" t="s">
        <v>4530</v>
      </c>
      <c r="CP3648" t="s">
        <v>7876</v>
      </c>
    </row>
    <row r="3649" spans="1:99" x14ac:dyDescent="0.2">
      <c r="A3649" s="21" t="s">
        <v>38699</v>
      </c>
      <c r="B3649" t="s">
        <v>38700</v>
      </c>
      <c r="C3649" s="16">
        <v>42736</v>
      </c>
      <c r="D3649" t="s">
        <v>4501</v>
      </c>
      <c r="F3649" t="s">
        <v>77</v>
      </c>
      <c r="H3649" t="s">
        <v>4503</v>
      </c>
      <c r="J3649" t="s">
        <v>38701</v>
      </c>
      <c r="K3649" t="s">
        <v>4506</v>
      </c>
      <c r="L3649" t="s">
        <v>38702</v>
      </c>
      <c r="M3649">
        <v>363.81700000000001</v>
      </c>
      <c r="N3649" t="s">
        <v>4484</v>
      </c>
      <c r="S3649" t="s">
        <v>4485</v>
      </c>
      <c r="T3649" t="s">
        <v>38703</v>
      </c>
      <c r="U3649" t="s">
        <v>38704</v>
      </c>
      <c r="W3649" t="s">
        <v>38705</v>
      </c>
      <c r="X3649" t="s">
        <v>38706</v>
      </c>
      <c r="Y3649" t="s">
        <v>38707</v>
      </c>
      <c r="AO3649" s="17">
        <v>18568</v>
      </c>
      <c r="CP3649" t="s">
        <v>6054</v>
      </c>
    </row>
    <row r="3650" spans="1:99" x14ac:dyDescent="0.2">
      <c r="A3650" s="21" t="s">
        <v>38708</v>
      </c>
      <c r="B3650" t="s">
        <v>38709</v>
      </c>
      <c r="C3650" s="16">
        <v>40909</v>
      </c>
      <c r="D3650" t="s">
        <v>4501</v>
      </c>
      <c r="F3650" t="s">
        <v>77</v>
      </c>
      <c r="G3650" t="s">
        <v>38710</v>
      </c>
      <c r="H3650" t="s">
        <v>4503</v>
      </c>
      <c r="J3650" t="s">
        <v>38711</v>
      </c>
      <c r="K3650" t="s">
        <v>4506</v>
      </c>
      <c r="L3650" t="s">
        <v>38712</v>
      </c>
      <c r="M3650">
        <v>364.34399999999999</v>
      </c>
      <c r="N3650" t="s">
        <v>6289</v>
      </c>
      <c r="Q3650" s="16">
        <v>42917</v>
      </c>
      <c r="R3650" t="s">
        <v>4546</v>
      </c>
      <c r="S3650" t="s">
        <v>4485</v>
      </c>
      <c r="T3650" t="s">
        <v>38713</v>
      </c>
      <c r="U3650" t="s">
        <v>38714</v>
      </c>
      <c r="V3650" t="s">
        <v>38715</v>
      </c>
      <c r="W3650" t="s">
        <v>38716</v>
      </c>
      <c r="X3650" t="s">
        <v>38717</v>
      </c>
      <c r="Y3650" t="s">
        <v>38718</v>
      </c>
      <c r="AO3650" s="17">
        <v>18568</v>
      </c>
      <c r="CP3650" t="s">
        <v>14752</v>
      </c>
      <c r="CU3650">
        <v>12</v>
      </c>
    </row>
    <row r="3651" spans="1:99" x14ac:dyDescent="0.2">
      <c r="A3651" s="21" t="s">
        <v>38719</v>
      </c>
      <c r="B3651" t="s">
        <v>38720</v>
      </c>
      <c r="C3651" s="16">
        <v>43484</v>
      </c>
      <c r="D3651" t="s">
        <v>4476</v>
      </c>
      <c r="G3651" t="s">
        <v>38721</v>
      </c>
      <c r="H3651" t="s">
        <v>4503</v>
      </c>
      <c r="J3651" t="s">
        <v>38722</v>
      </c>
      <c r="K3651" t="s">
        <v>6059</v>
      </c>
      <c r="L3651" t="s">
        <v>38723</v>
      </c>
      <c r="M3651">
        <v>364.39400000000001</v>
      </c>
      <c r="N3651" t="s">
        <v>4484</v>
      </c>
      <c r="S3651" t="s">
        <v>4485</v>
      </c>
      <c r="T3651" t="s">
        <v>38724</v>
      </c>
      <c r="U3651" t="s">
        <v>38725</v>
      </c>
      <c r="V3651" t="s">
        <v>38726</v>
      </c>
      <c r="W3651" t="s">
        <v>38727</v>
      </c>
      <c r="X3651" t="s">
        <v>38728</v>
      </c>
      <c r="Y3651" t="s">
        <v>38729</v>
      </c>
      <c r="Z3651">
        <v>5</v>
      </c>
      <c r="AM3651">
        <v>4</v>
      </c>
      <c r="AN3651" t="s">
        <v>38730</v>
      </c>
      <c r="AO3651" s="17">
        <v>18568</v>
      </c>
      <c r="CN3651" t="s">
        <v>4530</v>
      </c>
      <c r="CP3651" t="s">
        <v>11172</v>
      </c>
    </row>
    <row r="3652" spans="1:99" x14ac:dyDescent="0.2">
      <c r="A3652" s="21" t="s">
        <v>38731</v>
      </c>
      <c r="B3652" t="s">
        <v>38732</v>
      </c>
      <c r="C3652" s="16">
        <v>42736</v>
      </c>
      <c r="D3652" t="s">
        <v>4501</v>
      </c>
      <c r="G3652" t="s">
        <v>38733</v>
      </c>
      <c r="H3652" t="s">
        <v>4503</v>
      </c>
      <c r="J3652" t="s">
        <v>38734</v>
      </c>
      <c r="K3652" t="s">
        <v>5183</v>
      </c>
      <c r="L3652" t="s">
        <v>38735</v>
      </c>
      <c r="M3652">
        <v>365.96100000000001</v>
      </c>
      <c r="N3652" t="s">
        <v>4484</v>
      </c>
      <c r="S3652" t="s">
        <v>4485</v>
      </c>
      <c r="T3652" t="s">
        <v>38736</v>
      </c>
      <c r="U3652" t="s">
        <v>38737</v>
      </c>
      <c r="W3652" t="s">
        <v>38738</v>
      </c>
      <c r="X3652" t="s">
        <v>38739</v>
      </c>
      <c r="AO3652" s="17">
        <v>18568</v>
      </c>
      <c r="CP3652" t="s">
        <v>11045</v>
      </c>
    </row>
    <row r="3653" spans="1:99" x14ac:dyDescent="0.2">
      <c r="A3653" s="21" t="s">
        <v>38740</v>
      </c>
      <c r="B3653" t="s">
        <v>38741</v>
      </c>
      <c r="C3653" s="16">
        <v>43466</v>
      </c>
      <c r="D3653" t="s">
        <v>4501</v>
      </c>
      <c r="H3653" t="s">
        <v>4503</v>
      </c>
      <c r="J3653" t="s">
        <v>38742</v>
      </c>
      <c r="K3653" t="s">
        <v>5743</v>
      </c>
      <c r="L3653" t="s">
        <v>38743</v>
      </c>
      <c r="M3653">
        <v>366.04700000000003</v>
      </c>
      <c r="N3653" t="s">
        <v>4484</v>
      </c>
      <c r="S3653" t="s">
        <v>4485</v>
      </c>
      <c r="T3653" t="s">
        <v>38744</v>
      </c>
      <c r="U3653" t="s">
        <v>38745</v>
      </c>
      <c r="V3653" t="s">
        <v>38746</v>
      </c>
      <c r="W3653" t="s">
        <v>38747</v>
      </c>
      <c r="X3653" t="s">
        <v>38748</v>
      </c>
      <c r="AO3653" s="17">
        <v>18568</v>
      </c>
      <c r="CC3653" t="s">
        <v>5151</v>
      </c>
      <c r="CD3653">
        <v>1</v>
      </c>
      <c r="CN3653" t="s">
        <v>4530</v>
      </c>
      <c r="CP3653" t="s">
        <v>4728</v>
      </c>
    </row>
    <row r="3654" spans="1:99" x14ac:dyDescent="0.2">
      <c r="A3654" s="21" t="s">
        <v>38749</v>
      </c>
      <c r="B3654" t="s">
        <v>38750</v>
      </c>
      <c r="C3654" s="16">
        <v>41640</v>
      </c>
      <c r="D3654" t="s">
        <v>4501</v>
      </c>
      <c r="G3654" t="s">
        <v>38751</v>
      </c>
      <c r="H3654" t="s">
        <v>4503</v>
      </c>
      <c r="J3654" t="s">
        <v>3511</v>
      </c>
      <c r="K3654" t="s">
        <v>8218</v>
      </c>
      <c r="L3654" t="s">
        <v>38752</v>
      </c>
      <c r="M3654">
        <v>367.55</v>
      </c>
      <c r="N3654" t="s">
        <v>4484</v>
      </c>
      <c r="S3654" t="s">
        <v>4485</v>
      </c>
      <c r="T3654" t="s">
        <v>38753</v>
      </c>
      <c r="W3654" t="s">
        <v>38754</v>
      </c>
      <c r="X3654" t="s">
        <v>38755</v>
      </c>
      <c r="Y3654" t="s">
        <v>38756</v>
      </c>
      <c r="AO3654" s="17">
        <v>18568</v>
      </c>
      <c r="CC3654" t="s">
        <v>5151</v>
      </c>
      <c r="CD3654">
        <v>5</v>
      </c>
      <c r="CN3654" t="s">
        <v>4530</v>
      </c>
      <c r="CP3654" t="s">
        <v>4555</v>
      </c>
    </row>
    <row r="3655" spans="1:99" x14ac:dyDescent="0.2">
      <c r="A3655" s="21" t="s">
        <v>38757</v>
      </c>
      <c r="B3655" t="s">
        <v>38758</v>
      </c>
      <c r="C3655" s="16">
        <v>42370</v>
      </c>
      <c r="D3655" t="s">
        <v>4501</v>
      </c>
      <c r="G3655" t="s">
        <v>38759</v>
      </c>
      <c r="H3655" t="s">
        <v>4503</v>
      </c>
      <c r="J3655" t="s">
        <v>4932</v>
      </c>
      <c r="K3655" t="s">
        <v>4506</v>
      </c>
      <c r="L3655" t="s">
        <v>38760</v>
      </c>
      <c r="M3655">
        <v>367.79899999999998</v>
      </c>
      <c r="N3655" t="s">
        <v>4484</v>
      </c>
      <c r="S3655" t="s">
        <v>4485</v>
      </c>
      <c r="T3655" t="s">
        <v>38761</v>
      </c>
      <c r="U3655" t="s">
        <v>38762</v>
      </c>
      <c r="V3655" t="s">
        <v>38763</v>
      </c>
      <c r="W3655" t="s">
        <v>38764</v>
      </c>
      <c r="X3655" t="s">
        <v>38765</v>
      </c>
      <c r="Y3655" t="s">
        <v>38766</v>
      </c>
      <c r="Z3655">
        <v>3</v>
      </c>
      <c r="AO3655" s="17">
        <v>18568</v>
      </c>
      <c r="CP3655" t="s">
        <v>4555</v>
      </c>
    </row>
    <row r="3656" spans="1:99" x14ac:dyDescent="0.2">
      <c r="A3656" s="21" t="s">
        <v>38767</v>
      </c>
      <c r="B3656" t="s">
        <v>38768</v>
      </c>
      <c r="C3656" s="16">
        <v>39448</v>
      </c>
      <c r="D3656" t="s">
        <v>4501</v>
      </c>
      <c r="G3656" t="s">
        <v>38769</v>
      </c>
      <c r="H3656" t="s">
        <v>4503</v>
      </c>
      <c r="J3656" t="s">
        <v>135</v>
      </c>
      <c r="K3656" t="s">
        <v>5183</v>
      </c>
      <c r="L3656" t="s">
        <v>38770</v>
      </c>
      <c r="M3656">
        <v>369.375</v>
      </c>
      <c r="N3656" t="s">
        <v>4484</v>
      </c>
      <c r="S3656" t="s">
        <v>4485</v>
      </c>
      <c r="T3656" t="s">
        <v>38771</v>
      </c>
      <c r="U3656" t="s">
        <v>38772</v>
      </c>
      <c r="V3656" t="s">
        <v>38773</v>
      </c>
      <c r="W3656" t="s">
        <v>38774</v>
      </c>
      <c r="X3656" t="s">
        <v>38775</v>
      </c>
      <c r="Y3656" t="s">
        <v>38776</v>
      </c>
      <c r="AM3656">
        <v>1</v>
      </c>
      <c r="AN3656" t="s">
        <v>38777</v>
      </c>
      <c r="AO3656" s="17">
        <v>18568</v>
      </c>
      <c r="CC3656" t="s">
        <v>4607</v>
      </c>
      <c r="CD3656">
        <v>1</v>
      </c>
      <c r="CP3656" t="s">
        <v>4555</v>
      </c>
    </row>
    <row r="3657" spans="1:99" x14ac:dyDescent="0.2">
      <c r="A3657" s="21" t="s">
        <v>38778</v>
      </c>
      <c r="B3657" t="s">
        <v>38779</v>
      </c>
      <c r="C3657" s="16">
        <v>44256</v>
      </c>
      <c r="D3657" t="s">
        <v>4546</v>
      </c>
      <c r="G3657" t="s">
        <v>38780</v>
      </c>
      <c r="H3657" t="s">
        <v>4503</v>
      </c>
      <c r="J3657" t="s">
        <v>57</v>
      </c>
      <c r="K3657" t="s">
        <v>4506</v>
      </c>
      <c r="L3657" t="s">
        <v>38781</v>
      </c>
      <c r="M3657">
        <v>370.90300000000002</v>
      </c>
      <c r="N3657" t="s">
        <v>4484</v>
      </c>
      <c r="S3657" t="s">
        <v>4485</v>
      </c>
      <c r="T3657" t="s">
        <v>38782</v>
      </c>
      <c r="U3657" t="s">
        <v>38783</v>
      </c>
      <c r="X3657" t="s">
        <v>38784</v>
      </c>
      <c r="Z3657">
        <v>1</v>
      </c>
      <c r="AO3657" s="17">
        <v>18568</v>
      </c>
      <c r="CP3657" t="s">
        <v>4555</v>
      </c>
    </row>
    <row r="3658" spans="1:99" x14ac:dyDescent="0.2">
      <c r="A3658" s="21" t="s">
        <v>38785</v>
      </c>
      <c r="B3658" t="s">
        <v>38786</v>
      </c>
      <c r="C3658" s="16">
        <v>40179</v>
      </c>
      <c r="D3658" t="s">
        <v>4501</v>
      </c>
      <c r="G3658" t="s">
        <v>38787</v>
      </c>
      <c r="H3658" t="s">
        <v>4503</v>
      </c>
      <c r="J3658" t="s">
        <v>145</v>
      </c>
      <c r="K3658" t="s">
        <v>5183</v>
      </c>
      <c r="L3658" t="s">
        <v>38788</v>
      </c>
      <c r="M3658">
        <v>371.16699999999997</v>
      </c>
      <c r="N3658" t="s">
        <v>4484</v>
      </c>
      <c r="S3658" t="s">
        <v>4485</v>
      </c>
      <c r="T3658" t="s">
        <v>38789</v>
      </c>
      <c r="U3658" t="s">
        <v>38790</v>
      </c>
      <c r="V3658" t="s">
        <v>38791</v>
      </c>
      <c r="W3658" t="s">
        <v>38792</v>
      </c>
      <c r="X3658" t="s">
        <v>38793</v>
      </c>
      <c r="Y3658" t="s">
        <v>38794</v>
      </c>
      <c r="AO3658" s="17">
        <v>18568</v>
      </c>
      <c r="CC3658" t="s">
        <v>5620</v>
      </c>
      <c r="CD3658">
        <v>2</v>
      </c>
      <c r="CP3658" t="s">
        <v>5045</v>
      </c>
    </row>
    <row r="3659" spans="1:99" x14ac:dyDescent="0.2">
      <c r="A3659" s="21" t="s">
        <v>38795</v>
      </c>
      <c r="B3659" t="s">
        <v>38796</v>
      </c>
      <c r="C3659" s="16">
        <v>40909</v>
      </c>
      <c r="D3659" t="s">
        <v>4501</v>
      </c>
      <c r="F3659" t="s">
        <v>77</v>
      </c>
      <c r="G3659" t="s">
        <v>38797</v>
      </c>
      <c r="H3659" t="s">
        <v>4503</v>
      </c>
      <c r="J3659" t="s">
        <v>38798</v>
      </c>
      <c r="K3659" t="s">
        <v>4506</v>
      </c>
      <c r="L3659" t="s">
        <v>38799</v>
      </c>
      <c r="M3659">
        <v>371.95499999999998</v>
      </c>
      <c r="N3659" t="s">
        <v>4484</v>
      </c>
      <c r="S3659" t="s">
        <v>4485</v>
      </c>
      <c r="T3659" t="s">
        <v>38800</v>
      </c>
      <c r="U3659" t="s">
        <v>38801</v>
      </c>
      <c r="V3659" t="s">
        <v>38802</v>
      </c>
      <c r="W3659" t="s">
        <v>38803</v>
      </c>
      <c r="X3659" t="s">
        <v>38804</v>
      </c>
      <c r="Y3659" t="s">
        <v>38805</v>
      </c>
      <c r="Z3659">
        <v>1</v>
      </c>
      <c r="AM3659">
        <v>1</v>
      </c>
      <c r="AN3659" t="s">
        <v>38806</v>
      </c>
      <c r="AO3659" s="17">
        <v>18568</v>
      </c>
      <c r="CP3659" t="s">
        <v>38807</v>
      </c>
    </row>
    <row r="3660" spans="1:99" x14ac:dyDescent="0.2">
      <c r="A3660" s="21" t="s">
        <v>38808</v>
      </c>
      <c r="B3660" t="s">
        <v>38809</v>
      </c>
      <c r="C3660" s="16">
        <v>43454</v>
      </c>
      <c r="D3660" t="s">
        <v>4476</v>
      </c>
      <c r="G3660" t="s">
        <v>38810</v>
      </c>
      <c r="H3660" t="s">
        <v>4503</v>
      </c>
      <c r="J3660" t="s">
        <v>38811</v>
      </c>
      <c r="K3660" t="s">
        <v>7032</v>
      </c>
      <c r="L3660" t="s">
        <v>38812</v>
      </c>
      <c r="M3660">
        <v>372.33800000000002</v>
      </c>
      <c r="N3660" t="s">
        <v>4484</v>
      </c>
      <c r="S3660" t="s">
        <v>4485</v>
      </c>
      <c r="T3660" t="s">
        <v>38813</v>
      </c>
      <c r="U3660" t="s">
        <v>38814</v>
      </c>
      <c r="V3660" t="s">
        <v>38815</v>
      </c>
      <c r="W3660" t="s">
        <v>38816</v>
      </c>
      <c r="X3660" t="s">
        <v>38817</v>
      </c>
      <c r="Y3660">
        <f>370-689-86759</f>
        <v>-87078</v>
      </c>
      <c r="AM3660">
        <v>2</v>
      </c>
      <c r="AN3660" t="s">
        <v>38818</v>
      </c>
      <c r="AO3660" s="17">
        <v>18568</v>
      </c>
      <c r="CN3660" t="s">
        <v>4530</v>
      </c>
      <c r="CP3660" t="s">
        <v>38819</v>
      </c>
    </row>
    <row r="3661" spans="1:99" x14ac:dyDescent="0.2">
      <c r="A3661" s="21" t="s">
        <v>38820</v>
      </c>
      <c r="B3661" t="s">
        <v>38821</v>
      </c>
      <c r="C3661" s="16">
        <v>43101</v>
      </c>
      <c r="D3661" t="s">
        <v>4546</v>
      </c>
      <c r="G3661" t="s">
        <v>38822</v>
      </c>
      <c r="H3661" t="s">
        <v>4503</v>
      </c>
      <c r="J3661" t="s">
        <v>3511</v>
      </c>
      <c r="K3661" t="s">
        <v>4506</v>
      </c>
      <c r="L3661" t="s">
        <v>38823</v>
      </c>
      <c r="M3661">
        <v>372.76400000000001</v>
      </c>
      <c r="N3661" t="s">
        <v>4484</v>
      </c>
      <c r="S3661" t="s">
        <v>4485</v>
      </c>
      <c r="T3661" t="s">
        <v>38824</v>
      </c>
      <c r="U3661" t="s">
        <v>38825</v>
      </c>
      <c r="V3661" t="s">
        <v>38826</v>
      </c>
      <c r="W3661" t="s">
        <v>38827</v>
      </c>
      <c r="X3661" t="s">
        <v>38828</v>
      </c>
      <c r="AM3661">
        <v>4</v>
      </c>
      <c r="AN3661" t="s">
        <v>38829</v>
      </c>
      <c r="AO3661" s="17">
        <v>18568</v>
      </c>
      <c r="CC3661" t="s">
        <v>4607</v>
      </c>
      <c r="CD3661">
        <v>1</v>
      </c>
      <c r="CP3661" t="s">
        <v>4555</v>
      </c>
    </row>
    <row r="3662" spans="1:99" x14ac:dyDescent="0.2">
      <c r="A3662" s="21" t="s">
        <v>38830</v>
      </c>
      <c r="B3662" t="s">
        <v>38831</v>
      </c>
      <c r="C3662" s="16">
        <v>37622</v>
      </c>
      <c r="D3662" t="s">
        <v>4501</v>
      </c>
      <c r="G3662" t="s">
        <v>38832</v>
      </c>
      <c r="H3662" t="s">
        <v>4503</v>
      </c>
      <c r="J3662" t="s">
        <v>38833</v>
      </c>
      <c r="K3662" t="s">
        <v>4696</v>
      </c>
      <c r="L3662" t="s">
        <v>38834</v>
      </c>
      <c r="M3662">
        <v>372.82600000000002</v>
      </c>
      <c r="N3662" t="s">
        <v>4484</v>
      </c>
      <c r="S3662" t="s">
        <v>4485</v>
      </c>
      <c r="T3662" t="s">
        <v>38835</v>
      </c>
      <c r="U3662" t="s">
        <v>38836</v>
      </c>
      <c r="V3662" t="s">
        <v>38837</v>
      </c>
      <c r="W3662" t="s">
        <v>38838</v>
      </c>
      <c r="X3662" t="s">
        <v>38839</v>
      </c>
      <c r="Y3662" t="s">
        <v>38840</v>
      </c>
      <c r="Z3662">
        <v>1</v>
      </c>
      <c r="AO3662" s="17">
        <v>18568</v>
      </c>
      <c r="CF3662">
        <v>0</v>
      </c>
      <c r="CG3662">
        <v>1</v>
      </c>
      <c r="CI3662" t="s">
        <v>4580</v>
      </c>
      <c r="CJ3662">
        <v>12574115</v>
      </c>
      <c r="CK3662" t="s">
        <v>39</v>
      </c>
      <c r="CL3662">
        <v>12574115</v>
      </c>
      <c r="CN3662" t="s">
        <v>4530</v>
      </c>
      <c r="CP3662" t="s">
        <v>38841</v>
      </c>
      <c r="CU3662">
        <v>12</v>
      </c>
    </row>
    <row r="3663" spans="1:99" x14ac:dyDescent="0.2">
      <c r="A3663" s="21" t="s">
        <v>38842</v>
      </c>
      <c r="B3663" t="s">
        <v>38843</v>
      </c>
      <c r="C3663" s="16">
        <v>42736</v>
      </c>
      <c r="D3663" t="s">
        <v>4501</v>
      </c>
      <c r="G3663" t="s">
        <v>38844</v>
      </c>
      <c r="H3663" t="s">
        <v>4503</v>
      </c>
      <c r="J3663" t="s">
        <v>38845</v>
      </c>
      <c r="K3663" t="s">
        <v>6910</v>
      </c>
      <c r="L3663" t="s">
        <v>38846</v>
      </c>
      <c r="M3663">
        <v>373.72500000000002</v>
      </c>
      <c r="N3663" t="s">
        <v>4484</v>
      </c>
      <c r="S3663" t="s">
        <v>4485</v>
      </c>
      <c r="T3663" t="s">
        <v>38847</v>
      </c>
      <c r="W3663" t="s">
        <v>38848</v>
      </c>
      <c r="X3663" t="s">
        <v>38849</v>
      </c>
      <c r="Z3663">
        <v>3</v>
      </c>
      <c r="AM3663">
        <v>1</v>
      </c>
      <c r="AN3663" t="s">
        <v>38850</v>
      </c>
      <c r="AO3663" s="17">
        <v>18568</v>
      </c>
      <c r="CC3663" t="s">
        <v>4607</v>
      </c>
      <c r="CD3663">
        <v>1</v>
      </c>
      <c r="CN3663" t="s">
        <v>4530</v>
      </c>
      <c r="CP3663" t="s">
        <v>26472</v>
      </c>
    </row>
    <row r="3664" spans="1:99" x14ac:dyDescent="0.2">
      <c r="A3664" s="21" t="s">
        <v>38851</v>
      </c>
      <c r="B3664" t="s">
        <v>38852</v>
      </c>
      <c r="C3664" s="16">
        <v>42005</v>
      </c>
      <c r="D3664" t="s">
        <v>4501</v>
      </c>
      <c r="G3664" t="s">
        <v>38853</v>
      </c>
      <c r="H3664" t="s">
        <v>4503</v>
      </c>
      <c r="J3664" t="s">
        <v>492</v>
      </c>
      <c r="K3664" t="s">
        <v>4506</v>
      </c>
      <c r="L3664" t="s">
        <v>38854</v>
      </c>
      <c r="M3664">
        <v>373.80500000000001</v>
      </c>
      <c r="N3664" t="s">
        <v>4484</v>
      </c>
      <c r="S3664" t="s">
        <v>4485</v>
      </c>
      <c r="T3664" t="s">
        <v>38855</v>
      </c>
      <c r="U3664" t="s">
        <v>38856</v>
      </c>
      <c r="V3664" t="s">
        <v>38857</v>
      </c>
      <c r="W3664" t="s">
        <v>38858</v>
      </c>
      <c r="Y3664" t="s">
        <v>38859</v>
      </c>
      <c r="AO3664" s="17">
        <v>18568</v>
      </c>
      <c r="CF3664">
        <v>0</v>
      </c>
      <c r="CG3664">
        <v>1</v>
      </c>
      <c r="CI3664" t="s">
        <v>4580</v>
      </c>
      <c r="CP3664" t="s">
        <v>4555</v>
      </c>
      <c r="CU3664">
        <v>12</v>
      </c>
    </row>
    <row r="3665" spans="1:99" x14ac:dyDescent="0.2">
      <c r="A3665" s="21" t="s">
        <v>38860</v>
      </c>
      <c r="B3665" t="s">
        <v>38861</v>
      </c>
      <c r="C3665" s="16">
        <v>43313</v>
      </c>
      <c r="D3665" t="s">
        <v>4476</v>
      </c>
      <c r="H3665" t="s">
        <v>4503</v>
      </c>
      <c r="J3665" t="s">
        <v>57</v>
      </c>
      <c r="K3665" t="s">
        <v>5203</v>
      </c>
      <c r="L3665" t="s">
        <v>38862</v>
      </c>
      <c r="M3665">
        <v>374.50599999999997</v>
      </c>
      <c r="N3665" t="s">
        <v>4484</v>
      </c>
      <c r="S3665" t="s">
        <v>4485</v>
      </c>
      <c r="T3665" t="s">
        <v>38863</v>
      </c>
      <c r="U3665" t="s">
        <v>38864</v>
      </c>
      <c r="V3665" t="s">
        <v>38865</v>
      </c>
      <c r="W3665" t="s">
        <v>38866</v>
      </c>
      <c r="X3665" t="s">
        <v>38867</v>
      </c>
      <c r="Y3665">
        <v>11986378000</v>
      </c>
      <c r="AM3665">
        <v>1</v>
      </c>
      <c r="AN3665" t="s">
        <v>38868</v>
      </c>
      <c r="AO3665" s="17">
        <v>18568</v>
      </c>
      <c r="CP3665" t="s">
        <v>4555</v>
      </c>
    </row>
    <row r="3666" spans="1:99" x14ac:dyDescent="0.2">
      <c r="A3666" s="21" t="s">
        <v>38869</v>
      </c>
      <c r="B3666" t="s">
        <v>38870</v>
      </c>
      <c r="C3666" s="16">
        <v>42005</v>
      </c>
      <c r="D3666" t="s">
        <v>4501</v>
      </c>
      <c r="G3666" t="s">
        <v>38871</v>
      </c>
      <c r="H3666" t="s">
        <v>4503</v>
      </c>
      <c r="J3666" t="s">
        <v>1301</v>
      </c>
      <c r="K3666" t="s">
        <v>4506</v>
      </c>
      <c r="L3666" t="s">
        <v>38872</v>
      </c>
      <c r="M3666">
        <v>374.80099999999999</v>
      </c>
      <c r="N3666" t="s">
        <v>4484</v>
      </c>
      <c r="S3666" t="s">
        <v>4485</v>
      </c>
      <c r="T3666" t="s">
        <v>38873</v>
      </c>
      <c r="U3666" t="s">
        <v>38874</v>
      </c>
      <c r="W3666" t="s">
        <v>38875</v>
      </c>
      <c r="X3666" t="s">
        <v>38876</v>
      </c>
      <c r="Y3666" t="s">
        <v>38877</v>
      </c>
      <c r="AO3666" s="17">
        <v>18568</v>
      </c>
      <c r="CC3666" t="s">
        <v>5151</v>
      </c>
      <c r="CD3666">
        <v>2</v>
      </c>
      <c r="CP3666" t="s">
        <v>4848</v>
      </c>
    </row>
    <row r="3667" spans="1:99" x14ac:dyDescent="0.2">
      <c r="A3667" s="21" t="s">
        <v>38878</v>
      </c>
      <c r="B3667" t="s">
        <v>38879</v>
      </c>
      <c r="C3667" s="16">
        <v>21916</v>
      </c>
      <c r="D3667" t="s">
        <v>4501</v>
      </c>
      <c r="F3667" t="s">
        <v>77</v>
      </c>
      <c r="H3667" t="s">
        <v>4503</v>
      </c>
      <c r="J3667" t="s">
        <v>3645</v>
      </c>
      <c r="K3667" t="s">
        <v>4506</v>
      </c>
      <c r="L3667" t="s">
        <v>38880</v>
      </c>
      <c r="M3667">
        <v>375.31700000000001</v>
      </c>
      <c r="N3667" t="s">
        <v>4484</v>
      </c>
      <c r="S3667" t="s">
        <v>4485</v>
      </c>
      <c r="T3667" t="s">
        <v>38881</v>
      </c>
      <c r="U3667" t="s">
        <v>38882</v>
      </c>
      <c r="V3667" t="s">
        <v>38883</v>
      </c>
      <c r="W3667" t="s">
        <v>38884</v>
      </c>
      <c r="X3667" t="s">
        <v>38885</v>
      </c>
      <c r="Y3667" t="s">
        <v>38886</v>
      </c>
      <c r="Z3667">
        <v>4</v>
      </c>
      <c r="AO3667" s="17">
        <v>18568</v>
      </c>
      <c r="CD3667">
        <v>1</v>
      </c>
      <c r="CP3667" t="s">
        <v>14302</v>
      </c>
      <c r="CU3667">
        <v>82</v>
      </c>
    </row>
    <row r="3668" spans="1:99" x14ac:dyDescent="0.2">
      <c r="A3668" s="21" t="s">
        <v>38887</v>
      </c>
      <c r="B3668" t="s">
        <v>38888</v>
      </c>
      <c r="C3668" s="16">
        <v>39083</v>
      </c>
      <c r="D3668" t="s">
        <v>4501</v>
      </c>
      <c r="G3668" t="s">
        <v>38889</v>
      </c>
    </row>
    <row r="3669" spans="1:99" x14ac:dyDescent="0.2">
      <c r="A3669" s="21" t="s">
        <v>38890</v>
      </c>
      <c r="B3669" t="s">
        <v>38891</v>
      </c>
      <c r="G3669" t="s">
        <v>38892</v>
      </c>
      <c r="H3669" t="s">
        <v>4503</v>
      </c>
      <c r="J3669" t="s">
        <v>73</v>
      </c>
      <c r="K3669" t="s">
        <v>4506</v>
      </c>
      <c r="L3669" t="s">
        <v>38893</v>
      </c>
      <c r="M3669">
        <v>376.25799999999998</v>
      </c>
      <c r="N3669" t="s">
        <v>4484</v>
      </c>
      <c r="S3669" t="s">
        <v>4485</v>
      </c>
      <c r="T3669" t="s">
        <v>38894</v>
      </c>
      <c r="U3669" t="s">
        <v>38895</v>
      </c>
      <c r="W3669" t="s">
        <v>38896</v>
      </c>
      <c r="X3669" t="s">
        <v>38897</v>
      </c>
      <c r="AM3669">
        <v>1</v>
      </c>
      <c r="AN3669" t="s">
        <v>38898</v>
      </c>
      <c r="AO3669" s="17">
        <v>18568</v>
      </c>
      <c r="CC3669" t="s">
        <v>5151</v>
      </c>
      <c r="CD3669">
        <v>2</v>
      </c>
      <c r="CP3669" t="s">
        <v>4555</v>
      </c>
    </row>
    <row r="3670" spans="1:99" x14ac:dyDescent="0.2">
      <c r="A3670" s="21" t="s">
        <v>38899</v>
      </c>
      <c r="B3670" t="s">
        <v>38900</v>
      </c>
      <c r="C3670" s="16">
        <v>42095</v>
      </c>
      <c r="D3670" t="s">
        <v>4546</v>
      </c>
      <c r="E3670" t="s">
        <v>4881</v>
      </c>
      <c r="G3670" t="s">
        <v>38901</v>
      </c>
      <c r="H3670" t="s">
        <v>4503</v>
      </c>
      <c r="J3670" t="s">
        <v>38902</v>
      </c>
      <c r="K3670" t="s">
        <v>7032</v>
      </c>
      <c r="L3670" t="s">
        <v>38903</v>
      </c>
      <c r="M3670">
        <v>377.988</v>
      </c>
      <c r="N3670" t="s">
        <v>4484</v>
      </c>
      <c r="O3670" s="16">
        <v>43479</v>
      </c>
      <c r="P3670" t="s">
        <v>4476</v>
      </c>
      <c r="S3670" t="s">
        <v>4485</v>
      </c>
      <c r="T3670" t="s">
        <v>38904</v>
      </c>
      <c r="U3670" t="s">
        <v>38905</v>
      </c>
      <c r="V3670" t="s">
        <v>38906</v>
      </c>
      <c r="W3670" t="s">
        <v>38907</v>
      </c>
      <c r="X3670" t="s">
        <v>38908</v>
      </c>
      <c r="Y3670" t="s">
        <v>38909</v>
      </c>
      <c r="AO3670" s="17">
        <v>18568</v>
      </c>
      <c r="AQ3670" t="s">
        <v>203</v>
      </c>
      <c r="BH3670" t="s">
        <v>20410</v>
      </c>
      <c r="BI3670" t="s">
        <v>20411</v>
      </c>
      <c r="BJ3670" s="16">
        <v>43479</v>
      </c>
      <c r="BK3670" t="s">
        <v>4476</v>
      </c>
      <c r="BO3670" t="s">
        <v>5195</v>
      </c>
      <c r="CN3670" t="s">
        <v>4530</v>
      </c>
      <c r="CP3670" t="s">
        <v>8546</v>
      </c>
      <c r="CR3670" t="s">
        <v>38910</v>
      </c>
      <c r="CS3670" t="s">
        <v>38911</v>
      </c>
      <c r="CU3670">
        <v>7</v>
      </c>
    </row>
    <row r="3671" spans="1:99" x14ac:dyDescent="0.2">
      <c r="A3671" s="21" t="s">
        <v>38912</v>
      </c>
      <c r="B3671" t="s">
        <v>38913</v>
      </c>
      <c r="C3671" s="16">
        <v>43378</v>
      </c>
      <c r="D3671" t="s">
        <v>4476</v>
      </c>
      <c r="H3671" t="s">
        <v>4503</v>
      </c>
      <c r="J3671" t="s">
        <v>38914</v>
      </c>
      <c r="K3671" t="s">
        <v>28919</v>
      </c>
      <c r="L3671" t="s">
        <v>38915</v>
      </c>
      <c r="M3671">
        <v>380.952</v>
      </c>
      <c r="N3671" t="s">
        <v>4484</v>
      </c>
      <c r="S3671" t="s">
        <v>4485</v>
      </c>
      <c r="T3671" t="s">
        <v>38916</v>
      </c>
      <c r="U3671" t="s">
        <v>38917</v>
      </c>
      <c r="V3671" t="s">
        <v>38918</v>
      </c>
      <c r="W3671" t="s">
        <v>38919</v>
      </c>
      <c r="X3671" t="s">
        <v>38920</v>
      </c>
      <c r="AO3671" s="17">
        <v>18568</v>
      </c>
      <c r="CN3671" t="s">
        <v>4530</v>
      </c>
      <c r="CP3671" t="s">
        <v>4609</v>
      </c>
    </row>
    <row r="3672" spans="1:99" x14ac:dyDescent="0.2">
      <c r="A3672" s="21" t="s">
        <v>38921</v>
      </c>
      <c r="B3672" t="s">
        <v>38922</v>
      </c>
      <c r="C3672" s="16">
        <v>35065</v>
      </c>
      <c r="D3672" t="s">
        <v>4501</v>
      </c>
      <c r="E3672" t="s">
        <v>4477</v>
      </c>
      <c r="G3672" t="s">
        <v>38923</v>
      </c>
      <c r="H3672" t="s">
        <v>4503</v>
      </c>
      <c r="J3672" t="s">
        <v>73</v>
      </c>
      <c r="K3672" t="s">
        <v>6393</v>
      </c>
      <c r="L3672" t="s">
        <v>38924</v>
      </c>
      <c r="M3672">
        <v>381.91899999999998</v>
      </c>
      <c r="N3672" t="s">
        <v>4484</v>
      </c>
      <c r="S3672" t="s">
        <v>4485</v>
      </c>
      <c r="T3672" t="s">
        <v>38925</v>
      </c>
      <c r="Y3672" t="s">
        <v>38926</v>
      </c>
      <c r="AD3672">
        <v>1</v>
      </c>
      <c r="AE3672">
        <v>2</v>
      </c>
      <c r="AF3672">
        <v>1</v>
      </c>
      <c r="AO3672" s="17">
        <v>18568</v>
      </c>
      <c r="CN3672" t="s">
        <v>4647</v>
      </c>
      <c r="CP3672" t="s">
        <v>4555</v>
      </c>
      <c r="CT3672">
        <v>1</v>
      </c>
    </row>
    <row r="3673" spans="1:99" x14ac:dyDescent="0.2">
      <c r="A3673" s="21" t="s">
        <v>38927</v>
      </c>
      <c r="B3673" t="s">
        <v>38928</v>
      </c>
      <c r="C3673" s="16">
        <v>42370</v>
      </c>
      <c r="D3673" t="s">
        <v>4546</v>
      </c>
      <c r="F3673" t="s">
        <v>53</v>
      </c>
      <c r="G3673" t="s">
        <v>38929</v>
      </c>
      <c r="H3673" t="s">
        <v>4503</v>
      </c>
      <c r="J3673" t="s">
        <v>38930</v>
      </c>
      <c r="K3673" t="s">
        <v>4506</v>
      </c>
      <c r="L3673" t="s">
        <v>38931</v>
      </c>
      <c r="M3673">
        <v>382.19499999999999</v>
      </c>
      <c r="N3673" t="s">
        <v>4484</v>
      </c>
      <c r="S3673" t="s">
        <v>4485</v>
      </c>
      <c r="T3673" t="s">
        <v>38932</v>
      </c>
      <c r="U3673" t="s">
        <v>38933</v>
      </c>
      <c r="W3673" t="s">
        <v>38934</v>
      </c>
      <c r="X3673" t="s">
        <v>38935</v>
      </c>
      <c r="Y3673" t="s">
        <v>38936</v>
      </c>
      <c r="AM3673">
        <v>1</v>
      </c>
      <c r="AN3673" t="s">
        <v>38937</v>
      </c>
      <c r="AO3673" s="17">
        <v>18568</v>
      </c>
      <c r="CP3673" t="s">
        <v>5816</v>
      </c>
    </row>
    <row r="3674" spans="1:99" x14ac:dyDescent="0.2">
      <c r="A3674" s="21" t="s">
        <v>38938</v>
      </c>
      <c r="B3674" t="s">
        <v>38939</v>
      </c>
      <c r="C3674" s="16">
        <v>39448</v>
      </c>
      <c r="D3674" t="s">
        <v>4501</v>
      </c>
      <c r="G3674" t="s">
        <v>38940</v>
      </c>
      <c r="H3674" t="s">
        <v>4503</v>
      </c>
      <c r="J3674" t="s">
        <v>145</v>
      </c>
      <c r="K3674" t="s">
        <v>4808</v>
      </c>
      <c r="L3674" t="s">
        <v>38941</v>
      </c>
      <c r="M3674">
        <v>383.08100000000002</v>
      </c>
      <c r="N3674" t="s">
        <v>4484</v>
      </c>
      <c r="S3674" t="s">
        <v>4485</v>
      </c>
      <c r="T3674" t="s">
        <v>38942</v>
      </c>
      <c r="U3674" t="s">
        <v>38943</v>
      </c>
      <c r="V3674" t="s">
        <v>38944</v>
      </c>
      <c r="W3674" t="s">
        <v>38945</v>
      </c>
      <c r="X3674" t="s">
        <v>38946</v>
      </c>
      <c r="AO3674" s="17">
        <v>18568</v>
      </c>
      <c r="CP3674" t="s">
        <v>5045</v>
      </c>
    </row>
    <row r="3675" spans="1:99" x14ac:dyDescent="0.2">
      <c r="A3675" s="21" t="s">
        <v>38947</v>
      </c>
      <c r="B3675" t="s">
        <v>38948</v>
      </c>
      <c r="C3675" s="16">
        <v>40544</v>
      </c>
      <c r="D3675" t="s">
        <v>4501</v>
      </c>
      <c r="E3675" t="s">
        <v>4477</v>
      </c>
      <c r="G3675" t="s">
        <v>38949</v>
      </c>
      <c r="H3675" t="s">
        <v>4503</v>
      </c>
      <c r="J3675" t="s">
        <v>135</v>
      </c>
      <c r="K3675" t="s">
        <v>6610</v>
      </c>
      <c r="L3675" t="s">
        <v>38950</v>
      </c>
      <c r="M3675">
        <v>383.34899999999999</v>
      </c>
      <c r="N3675" t="s">
        <v>4484</v>
      </c>
      <c r="S3675" t="s">
        <v>4485</v>
      </c>
      <c r="T3675" t="s">
        <v>38951</v>
      </c>
      <c r="X3675" t="s">
        <v>38952</v>
      </c>
      <c r="Y3675" t="s">
        <v>38953</v>
      </c>
      <c r="AB3675" t="s">
        <v>4492</v>
      </c>
      <c r="AC3675" t="s">
        <v>44</v>
      </c>
      <c r="AD3675">
        <v>4</v>
      </c>
      <c r="AE3675">
        <v>4</v>
      </c>
      <c r="AF3675">
        <v>4</v>
      </c>
      <c r="AH3675">
        <v>1</v>
      </c>
      <c r="AI3675">
        <v>1</v>
      </c>
      <c r="AO3675" s="17">
        <v>18568</v>
      </c>
      <c r="CN3675" t="s">
        <v>4530</v>
      </c>
      <c r="CP3675" t="s">
        <v>4555</v>
      </c>
      <c r="CT3675">
        <v>1</v>
      </c>
    </row>
    <row r="3676" spans="1:99" x14ac:dyDescent="0.2">
      <c r="A3676" s="21" t="s">
        <v>38954</v>
      </c>
      <c r="B3676" t="s">
        <v>38955</v>
      </c>
      <c r="C3676" s="16">
        <v>41640</v>
      </c>
      <c r="D3676" t="s">
        <v>4501</v>
      </c>
      <c r="G3676" t="s">
        <v>38956</v>
      </c>
      <c r="H3676" t="s">
        <v>4503</v>
      </c>
      <c r="J3676" t="s">
        <v>38957</v>
      </c>
      <c r="K3676" t="s">
        <v>6139</v>
      </c>
      <c r="L3676" t="s">
        <v>38958</v>
      </c>
      <c r="M3676">
        <v>384.15699999999998</v>
      </c>
      <c r="N3676" t="s">
        <v>4484</v>
      </c>
      <c r="S3676" t="s">
        <v>4485</v>
      </c>
      <c r="T3676" t="s">
        <v>38959</v>
      </c>
      <c r="W3676" t="s">
        <v>38960</v>
      </c>
      <c r="AO3676" s="17">
        <v>18568</v>
      </c>
      <c r="CJ3676">
        <v>51235</v>
      </c>
      <c r="CK3676" t="s">
        <v>39</v>
      </c>
      <c r="CL3676">
        <v>51235</v>
      </c>
      <c r="CN3676" t="s">
        <v>4530</v>
      </c>
      <c r="CP3676" t="s">
        <v>38961</v>
      </c>
      <c r="CU3676">
        <v>16</v>
      </c>
    </row>
    <row r="3677" spans="1:99" x14ac:dyDescent="0.2">
      <c r="A3677" s="21" t="s">
        <v>38962</v>
      </c>
      <c r="B3677" t="s">
        <v>38963</v>
      </c>
      <c r="C3677" s="16">
        <v>41640</v>
      </c>
      <c r="D3677" t="s">
        <v>4501</v>
      </c>
      <c r="G3677" t="s">
        <v>38964</v>
      </c>
      <c r="H3677" t="s">
        <v>4503</v>
      </c>
      <c r="J3677" t="s">
        <v>135</v>
      </c>
      <c r="K3677" t="s">
        <v>5183</v>
      </c>
      <c r="L3677" t="s">
        <v>38965</v>
      </c>
      <c r="M3677">
        <v>385.14400000000001</v>
      </c>
      <c r="N3677" t="s">
        <v>4484</v>
      </c>
      <c r="S3677" t="s">
        <v>4485</v>
      </c>
      <c r="T3677" t="s">
        <v>38966</v>
      </c>
      <c r="U3677" t="s">
        <v>38967</v>
      </c>
      <c r="V3677" t="s">
        <v>38968</v>
      </c>
      <c r="W3677" t="s">
        <v>38969</v>
      </c>
      <c r="X3677" t="s">
        <v>38970</v>
      </c>
      <c r="Z3677">
        <v>1</v>
      </c>
      <c r="AM3677">
        <v>1</v>
      </c>
      <c r="AN3677" t="s">
        <v>38971</v>
      </c>
      <c r="AO3677" s="17">
        <v>18568</v>
      </c>
      <c r="CC3677" t="s">
        <v>4607</v>
      </c>
      <c r="CD3677">
        <v>1</v>
      </c>
      <c r="CP3677" t="s">
        <v>4555</v>
      </c>
    </row>
    <row r="3678" spans="1:99" x14ac:dyDescent="0.2">
      <c r="A3678" s="21" t="s">
        <v>38972</v>
      </c>
      <c r="B3678" t="s">
        <v>38973</v>
      </c>
      <c r="C3678" s="16">
        <v>42908</v>
      </c>
      <c r="D3678" t="s">
        <v>4476</v>
      </c>
      <c r="F3678" t="s">
        <v>53</v>
      </c>
      <c r="G3678" t="s">
        <v>38974</v>
      </c>
      <c r="H3678" t="s">
        <v>4503</v>
      </c>
      <c r="J3678" t="s">
        <v>57</v>
      </c>
      <c r="K3678" t="s">
        <v>4506</v>
      </c>
      <c r="L3678" t="s">
        <v>38975</v>
      </c>
      <c r="M3678">
        <v>389.18200000000002</v>
      </c>
      <c r="N3678" t="s">
        <v>4484</v>
      </c>
      <c r="S3678" t="s">
        <v>4485</v>
      </c>
      <c r="T3678" t="s">
        <v>38976</v>
      </c>
      <c r="V3678" t="s">
        <v>38977</v>
      </c>
      <c r="W3678" t="s">
        <v>38978</v>
      </c>
      <c r="X3678" t="s">
        <v>38979</v>
      </c>
      <c r="Y3678" t="s">
        <v>38980</v>
      </c>
      <c r="AO3678" s="17">
        <v>18568</v>
      </c>
      <c r="CP3678" t="s">
        <v>4555</v>
      </c>
    </row>
    <row r="3679" spans="1:99" x14ac:dyDescent="0.2">
      <c r="A3679" s="21" t="s">
        <v>38981</v>
      </c>
      <c r="B3679" t="s">
        <v>38982</v>
      </c>
      <c r="C3679" s="16">
        <v>43101</v>
      </c>
      <c r="D3679" t="s">
        <v>4501</v>
      </c>
      <c r="G3679" t="s">
        <v>38983</v>
      </c>
      <c r="H3679" t="s">
        <v>4503</v>
      </c>
      <c r="J3679" t="s">
        <v>38984</v>
      </c>
      <c r="K3679" t="s">
        <v>4506</v>
      </c>
      <c r="L3679" t="s">
        <v>38985</v>
      </c>
      <c r="M3679">
        <v>391.32600000000002</v>
      </c>
      <c r="N3679" t="s">
        <v>4484</v>
      </c>
      <c r="S3679" t="s">
        <v>4485</v>
      </c>
      <c r="T3679" t="s">
        <v>38986</v>
      </c>
      <c r="V3679" t="s">
        <v>38987</v>
      </c>
      <c r="W3679" t="s">
        <v>38988</v>
      </c>
      <c r="X3679" t="s">
        <v>38989</v>
      </c>
      <c r="Y3679" t="s">
        <v>38990</v>
      </c>
      <c r="AO3679" s="17">
        <v>18568</v>
      </c>
      <c r="CC3679" t="s">
        <v>4607</v>
      </c>
      <c r="CD3679">
        <v>1</v>
      </c>
      <c r="CP3679" t="s">
        <v>16397</v>
      </c>
    </row>
    <row r="3680" spans="1:99" x14ac:dyDescent="0.2">
      <c r="A3680" s="21" t="s">
        <v>38991</v>
      </c>
      <c r="B3680" t="s">
        <v>38992</v>
      </c>
      <c r="C3680" s="16">
        <v>43831</v>
      </c>
      <c r="D3680" t="s">
        <v>4546</v>
      </c>
      <c r="G3680" t="s">
        <v>38993</v>
      </c>
      <c r="H3680" t="s">
        <v>4503</v>
      </c>
      <c r="J3680" t="s">
        <v>38994</v>
      </c>
      <c r="K3680" t="s">
        <v>18313</v>
      </c>
      <c r="L3680" t="s">
        <v>38995</v>
      </c>
      <c r="M3680">
        <v>391.38600000000002</v>
      </c>
      <c r="N3680" t="s">
        <v>4484</v>
      </c>
      <c r="S3680" t="s">
        <v>4485</v>
      </c>
      <c r="T3680" t="s">
        <v>38996</v>
      </c>
      <c r="U3680" t="s">
        <v>38997</v>
      </c>
      <c r="V3680" t="s">
        <v>38998</v>
      </c>
      <c r="W3680" t="s">
        <v>38999</v>
      </c>
      <c r="X3680" t="s">
        <v>39000</v>
      </c>
      <c r="Y3680" t="s">
        <v>39001</v>
      </c>
      <c r="Z3680">
        <v>1</v>
      </c>
      <c r="AM3680">
        <v>3</v>
      </c>
      <c r="AN3680" t="s">
        <v>39002</v>
      </c>
      <c r="AO3680" s="17">
        <v>18568</v>
      </c>
      <c r="CP3680" t="s">
        <v>5594</v>
      </c>
    </row>
    <row r="3681" spans="1:99" x14ac:dyDescent="0.2">
      <c r="A3681" s="21" t="s">
        <v>39003</v>
      </c>
      <c r="B3681" t="s">
        <v>39004</v>
      </c>
      <c r="C3681" s="16">
        <v>39448</v>
      </c>
      <c r="D3681" t="s">
        <v>4501</v>
      </c>
      <c r="F3681" t="s">
        <v>77</v>
      </c>
      <c r="H3681" t="s">
        <v>4503</v>
      </c>
      <c r="J3681" t="s">
        <v>73</v>
      </c>
      <c r="K3681" t="s">
        <v>4896</v>
      </c>
      <c r="L3681" t="s">
        <v>39005</v>
      </c>
      <c r="M3681">
        <v>394.49299999999999</v>
      </c>
      <c r="N3681" t="s">
        <v>4484</v>
      </c>
      <c r="S3681" t="s">
        <v>4485</v>
      </c>
      <c r="T3681" t="s">
        <v>39006</v>
      </c>
      <c r="U3681" t="s">
        <v>39007</v>
      </c>
      <c r="V3681" t="s">
        <v>39008</v>
      </c>
      <c r="W3681" t="s">
        <v>39009</v>
      </c>
      <c r="Y3681" t="s">
        <v>39010</v>
      </c>
      <c r="AO3681" s="17">
        <v>18568</v>
      </c>
      <c r="CC3681" t="s">
        <v>5378</v>
      </c>
      <c r="CD3681">
        <v>22</v>
      </c>
      <c r="CN3681" t="s">
        <v>4530</v>
      </c>
      <c r="CP3681" t="s">
        <v>4555</v>
      </c>
    </row>
    <row r="3682" spans="1:99" x14ac:dyDescent="0.2">
      <c r="A3682" s="21" t="s">
        <v>39011</v>
      </c>
      <c r="B3682" t="s">
        <v>39012</v>
      </c>
      <c r="C3682" s="16">
        <v>43810</v>
      </c>
      <c r="D3682" t="s">
        <v>4476</v>
      </c>
      <c r="H3682" t="s">
        <v>4503</v>
      </c>
      <c r="J3682" t="s">
        <v>39013</v>
      </c>
      <c r="K3682" t="s">
        <v>5183</v>
      </c>
      <c r="L3682" t="s">
        <v>39014</v>
      </c>
      <c r="M3682">
        <v>394.54700000000003</v>
      </c>
      <c r="N3682" t="s">
        <v>4484</v>
      </c>
      <c r="S3682" t="s">
        <v>4485</v>
      </c>
      <c r="T3682" t="s">
        <v>39015</v>
      </c>
      <c r="V3682" t="s">
        <v>39016</v>
      </c>
      <c r="W3682" t="s">
        <v>39017</v>
      </c>
      <c r="X3682" t="s">
        <v>39018</v>
      </c>
      <c r="Y3682" t="s">
        <v>39019</v>
      </c>
      <c r="AM3682">
        <v>3</v>
      </c>
      <c r="AN3682" t="s">
        <v>39020</v>
      </c>
      <c r="AO3682" s="17">
        <v>18568</v>
      </c>
      <c r="CP3682" t="s">
        <v>4581</v>
      </c>
    </row>
    <row r="3683" spans="1:99" x14ac:dyDescent="0.2">
      <c r="A3683" s="21" t="s">
        <v>39021</v>
      </c>
      <c r="B3683" t="s">
        <v>39022</v>
      </c>
      <c r="C3683" s="16">
        <v>35172</v>
      </c>
      <c r="D3683" t="s">
        <v>4476</v>
      </c>
      <c r="H3683" t="s">
        <v>4503</v>
      </c>
      <c r="J3683" t="s">
        <v>135</v>
      </c>
      <c r="K3683" t="s">
        <v>39023</v>
      </c>
      <c r="L3683" t="s">
        <v>39024</v>
      </c>
      <c r="M3683">
        <v>395.32900000000001</v>
      </c>
      <c r="N3683" t="s">
        <v>4484</v>
      </c>
      <c r="S3683" t="s">
        <v>4485</v>
      </c>
      <c r="T3683" t="s">
        <v>39025</v>
      </c>
      <c r="U3683" t="s">
        <v>39026</v>
      </c>
      <c r="W3683" t="s">
        <v>39027</v>
      </c>
      <c r="X3683" t="s">
        <v>39028</v>
      </c>
      <c r="Y3683" t="s">
        <v>39029</v>
      </c>
      <c r="AO3683" s="17">
        <v>18568</v>
      </c>
      <c r="CC3683" t="s">
        <v>6133</v>
      </c>
      <c r="CD3683">
        <v>9</v>
      </c>
      <c r="CJ3683">
        <v>455450</v>
      </c>
      <c r="CK3683" t="s">
        <v>39</v>
      </c>
      <c r="CL3683">
        <v>455450</v>
      </c>
      <c r="CP3683" t="s">
        <v>4555</v>
      </c>
      <c r="CU3683">
        <v>11</v>
      </c>
    </row>
    <row r="3684" spans="1:99" x14ac:dyDescent="0.2">
      <c r="A3684" s="21" t="s">
        <v>39030</v>
      </c>
      <c r="B3684" t="s">
        <v>39031</v>
      </c>
      <c r="C3684" s="16">
        <v>40909</v>
      </c>
      <c r="D3684" t="s">
        <v>4501</v>
      </c>
      <c r="E3684" t="s">
        <v>4881</v>
      </c>
      <c r="G3684" t="s">
        <v>39032</v>
      </c>
      <c r="H3684" t="s">
        <v>4503</v>
      </c>
      <c r="J3684" t="s">
        <v>28220</v>
      </c>
      <c r="K3684" t="s">
        <v>9236</v>
      </c>
      <c r="L3684" t="s">
        <v>39033</v>
      </c>
      <c r="M3684">
        <v>396.27600000000001</v>
      </c>
      <c r="N3684" t="s">
        <v>4484</v>
      </c>
      <c r="O3684" s="16">
        <v>42998</v>
      </c>
      <c r="P3684" t="s">
        <v>4476</v>
      </c>
      <c r="S3684" t="s">
        <v>4485</v>
      </c>
      <c r="T3684" t="s">
        <v>39034</v>
      </c>
      <c r="U3684" t="s">
        <v>39035</v>
      </c>
      <c r="V3684" t="s">
        <v>39036</v>
      </c>
      <c r="W3684" t="s">
        <v>39037</v>
      </c>
      <c r="X3684" t="s">
        <v>39038</v>
      </c>
      <c r="Y3684">
        <v>441617102390</v>
      </c>
      <c r="Z3684">
        <v>1</v>
      </c>
      <c r="AM3684">
        <v>2</v>
      </c>
      <c r="AN3684" t="s">
        <v>39039</v>
      </c>
      <c r="AO3684" s="17">
        <v>18568</v>
      </c>
      <c r="AQ3684" t="s">
        <v>203</v>
      </c>
      <c r="BH3684" t="s">
        <v>18563</v>
      </c>
      <c r="BI3684" t="s">
        <v>18564</v>
      </c>
      <c r="BJ3684" s="16">
        <v>42998</v>
      </c>
      <c r="BK3684" t="s">
        <v>4476</v>
      </c>
      <c r="BO3684" t="s">
        <v>5195</v>
      </c>
      <c r="CP3684" t="s">
        <v>28228</v>
      </c>
      <c r="CR3684" t="s">
        <v>39040</v>
      </c>
      <c r="CS3684" t="s">
        <v>39041</v>
      </c>
      <c r="CU3684">
        <v>2</v>
      </c>
    </row>
    <row r="3685" spans="1:99" x14ac:dyDescent="0.2">
      <c r="A3685" s="21" t="s">
        <v>39042</v>
      </c>
      <c r="B3685" t="s">
        <v>39043</v>
      </c>
      <c r="C3685" s="16">
        <v>40306</v>
      </c>
      <c r="D3685" t="s">
        <v>4476</v>
      </c>
      <c r="F3685" t="s">
        <v>77</v>
      </c>
      <c r="G3685" t="s">
        <v>39044</v>
      </c>
      <c r="H3685" t="s">
        <v>4503</v>
      </c>
      <c r="J3685" t="s">
        <v>39045</v>
      </c>
      <c r="K3685" t="s">
        <v>4506</v>
      </c>
      <c r="L3685" t="s">
        <v>39046</v>
      </c>
      <c r="M3685">
        <v>398.09</v>
      </c>
      <c r="N3685" t="s">
        <v>4484</v>
      </c>
      <c r="S3685" t="s">
        <v>4485</v>
      </c>
      <c r="T3685" t="s">
        <v>39047</v>
      </c>
      <c r="U3685" t="s">
        <v>39048</v>
      </c>
      <c r="V3685" t="s">
        <v>39049</v>
      </c>
      <c r="W3685" t="s">
        <v>39050</v>
      </c>
      <c r="X3685" t="s">
        <v>39051</v>
      </c>
      <c r="Y3685">
        <v>447866383303</v>
      </c>
      <c r="AM3685">
        <v>1</v>
      </c>
      <c r="AN3685" t="s">
        <v>39052</v>
      </c>
      <c r="AO3685" s="17">
        <v>18568</v>
      </c>
      <c r="CC3685" t="s">
        <v>4926</v>
      </c>
      <c r="CD3685">
        <v>2</v>
      </c>
      <c r="CP3685" t="s">
        <v>39053</v>
      </c>
    </row>
    <row r="3686" spans="1:99" x14ac:dyDescent="0.2">
      <c r="A3686" s="21" t="s">
        <v>39054</v>
      </c>
      <c r="B3686" t="s">
        <v>39055</v>
      </c>
      <c r="C3686" s="16">
        <v>40909</v>
      </c>
      <c r="D3686" t="s">
        <v>4501</v>
      </c>
      <c r="F3686" t="s">
        <v>77</v>
      </c>
      <c r="G3686" t="s">
        <v>39056</v>
      </c>
      <c r="H3686" t="s">
        <v>4503</v>
      </c>
      <c r="J3686" t="s">
        <v>135</v>
      </c>
      <c r="K3686" t="s">
        <v>39057</v>
      </c>
      <c r="L3686" t="s">
        <v>39058</v>
      </c>
      <c r="M3686">
        <v>398.15199999999999</v>
      </c>
      <c r="N3686" t="s">
        <v>4484</v>
      </c>
      <c r="S3686" t="s">
        <v>4485</v>
      </c>
      <c r="T3686" t="s">
        <v>39059</v>
      </c>
      <c r="U3686" t="s">
        <v>39060</v>
      </c>
      <c r="V3686" t="s">
        <v>39061</v>
      </c>
      <c r="W3686" t="s">
        <v>39062</v>
      </c>
      <c r="X3686" t="s">
        <v>39063</v>
      </c>
      <c r="Y3686">
        <v>441414167777</v>
      </c>
      <c r="AO3686" s="17">
        <v>18568</v>
      </c>
      <c r="CP3686" t="s">
        <v>4555</v>
      </c>
      <c r="CU3686">
        <v>12</v>
      </c>
    </row>
    <row r="3687" spans="1:99" x14ac:dyDescent="0.2">
      <c r="A3687" s="21" t="s">
        <v>39064</v>
      </c>
      <c r="B3687" t="s">
        <v>39065</v>
      </c>
      <c r="C3687" s="16">
        <v>40544</v>
      </c>
      <c r="D3687" t="s">
        <v>4501</v>
      </c>
      <c r="G3687" t="s">
        <v>39066</v>
      </c>
      <c r="H3687" t="s">
        <v>4503</v>
      </c>
      <c r="J3687" t="s">
        <v>300</v>
      </c>
      <c r="K3687" t="s">
        <v>4945</v>
      </c>
      <c r="L3687" t="s">
        <v>39066</v>
      </c>
      <c r="M3687">
        <v>399.04599999999999</v>
      </c>
      <c r="N3687" t="s">
        <v>4484</v>
      </c>
      <c r="S3687" t="s">
        <v>4485</v>
      </c>
      <c r="T3687" t="s">
        <v>39067</v>
      </c>
      <c r="U3687" t="s">
        <v>39068</v>
      </c>
      <c r="V3687" t="s">
        <v>39069</v>
      </c>
      <c r="W3687" t="s">
        <v>39070</v>
      </c>
      <c r="X3687" t="s">
        <v>39071</v>
      </c>
      <c r="Y3687">
        <v>35316971973</v>
      </c>
      <c r="AO3687" s="17">
        <v>18568</v>
      </c>
      <c r="CC3687" t="s">
        <v>4939</v>
      </c>
      <c r="CD3687">
        <v>1</v>
      </c>
      <c r="CN3687" t="s">
        <v>4530</v>
      </c>
      <c r="CP3687" t="s">
        <v>4915</v>
      </c>
    </row>
    <row r="3688" spans="1:99" x14ac:dyDescent="0.2">
      <c r="A3688" s="21" t="s">
        <v>39072</v>
      </c>
      <c r="B3688" t="s">
        <v>39073</v>
      </c>
      <c r="C3688" s="16">
        <v>42736</v>
      </c>
      <c r="D3688" t="s">
        <v>4501</v>
      </c>
      <c r="G3688" t="s">
        <v>39074</v>
      </c>
      <c r="H3688" t="s">
        <v>4503</v>
      </c>
      <c r="J3688" t="s">
        <v>135</v>
      </c>
      <c r="K3688" t="s">
        <v>39075</v>
      </c>
      <c r="L3688" t="s">
        <v>39074</v>
      </c>
      <c r="M3688">
        <v>400.07499999999999</v>
      </c>
      <c r="N3688" t="s">
        <v>4484</v>
      </c>
      <c r="S3688" t="s">
        <v>4485</v>
      </c>
      <c r="T3688" t="s">
        <v>39076</v>
      </c>
      <c r="U3688" t="s">
        <v>39077</v>
      </c>
      <c r="W3688" t="s">
        <v>39078</v>
      </c>
      <c r="X3688" t="s">
        <v>39079</v>
      </c>
      <c r="Y3688" t="s">
        <v>39080</v>
      </c>
      <c r="AO3688" s="17">
        <v>18568</v>
      </c>
      <c r="CN3688" t="s">
        <v>4530</v>
      </c>
      <c r="CP3688" t="s">
        <v>4555</v>
      </c>
    </row>
    <row r="3689" spans="1:99" x14ac:dyDescent="0.2">
      <c r="A3689" s="21" t="s">
        <v>39081</v>
      </c>
      <c r="B3689" t="s">
        <v>39082</v>
      </c>
      <c r="C3689" s="16">
        <v>42005</v>
      </c>
      <c r="D3689" t="s">
        <v>4501</v>
      </c>
      <c r="G3689" t="s">
        <v>39083</v>
      </c>
      <c r="H3689" t="s">
        <v>4503</v>
      </c>
      <c r="J3689" t="s">
        <v>39084</v>
      </c>
      <c r="K3689" t="s">
        <v>13658</v>
      </c>
      <c r="L3689" t="s">
        <v>39085</v>
      </c>
      <c r="M3689">
        <v>400.57799999999997</v>
      </c>
      <c r="N3689" t="s">
        <v>4484</v>
      </c>
      <c r="S3689" t="s">
        <v>4485</v>
      </c>
      <c r="T3689" t="s">
        <v>39086</v>
      </c>
      <c r="U3689" t="s">
        <v>39087</v>
      </c>
      <c r="W3689" t="s">
        <v>39088</v>
      </c>
      <c r="X3689" t="s">
        <v>39089</v>
      </c>
      <c r="AM3689">
        <v>2</v>
      </c>
      <c r="AN3689" t="s">
        <v>39090</v>
      </c>
      <c r="AO3689" s="17">
        <v>18568</v>
      </c>
      <c r="CF3689">
        <v>0</v>
      </c>
      <c r="CG3689">
        <v>2</v>
      </c>
      <c r="CI3689" t="s">
        <v>4580</v>
      </c>
      <c r="CN3689" t="s">
        <v>5008</v>
      </c>
      <c r="CP3689" t="s">
        <v>8012</v>
      </c>
    </row>
    <row r="3690" spans="1:99" x14ac:dyDescent="0.2">
      <c r="A3690" s="21" t="s">
        <v>39091</v>
      </c>
      <c r="B3690" t="s">
        <v>39092</v>
      </c>
      <c r="C3690" s="16">
        <v>39083</v>
      </c>
      <c r="D3690" t="s">
        <v>4501</v>
      </c>
      <c r="F3690" t="s">
        <v>77</v>
      </c>
      <c r="G3690" t="s">
        <v>39093</v>
      </c>
      <c r="H3690" t="s">
        <v>4503</v>
      </c>
      <c r="J3690" t="s">
        <v>39094</v>
      </c>
      <c r="K3690" t="s">
        <v>4506</v>
      </c>
      <c r="L3690" t="s">
        <v>39095</v>
      </c>
      <c r="M3690">
        <v>401.01900000000001</v>
      </c>
      <c r="N3690" t="s">
        <v>4484</v>
      </c>
      <c r="S3690" t="s">
        <v>4485</v>
      </c>
      <c r="T3690" t="s">
        <v>39096</v>
      </c>
      <c r="U3690" t="s">
        <v>39097</v>
      </c>
      <c r="W3690" t="s">
        <v>39098</v>
      </c>
      <c r="X3690" t="s">
        <v>39099</v>
      </c>
      <c r="Y3690" t="s">
        <v>39100</v>
      </c>
      <c r="AO3690" s="17">
        <v>18568</v>
      </c>
      <c r="CC3690" t="s">
        <v>5151</v>
      </c>
      <c r="CD3690">
        <v>1</v>
      </c>
      <c r="CP3690" t="s">
        <v>7876</v>
      </c>
      <c r="CU3690">
        <v>12</v>
      </c>
    </row>
    <row r="3691" spans="1:99" x14ac:dyDescent="0.2">
      <c r="A3691" s="21" t="s">
        <v>39101</v>
      </c>
      <c r="B3691" t="s">
        <v>39102</v>
      </c>
      <c r="E3691" t="s">
        <v>4477</v>
      </c>
      <c r="G3691" t="s">
        <v>39103</v>
      </c>
      <c r="H3691" t="s">
        <v>4503</v>
      </c>
      <c r="J3691" t="s">
        <v>39104</v>
      </c>
      <c r="K3691" t="s">
        <v>4654</v>
      </c>
      <c r="L3691" t="s">
        <v>39105</v>
      </c>
      <c r="M3691">
        <v>402.904</v>
      </c>
      <c r="N3691" t="s">
        <v>4484</v>
      </c>
      <c r="S3691" t="s">
        <v>4485</v>
      </c>
      <c r="T3691" t="s">
        <v>39106</v>
      </c>
      <c r="U3691" t="s">
        <v>39107</v>
      </c>
      <c r="V3691" t="s">
        <v>39108</v>
      </c>
      <c r="W3691" t="s">
        <v>39109</v>
      </c>
      <c r="X3691" t="s">
        <v>39110</v>
      </c>
      <c r="Z3691">
        <v>1</v>
      </c>
      <c r="AB3691" t="s">
        <v>39111</v>
      </c>
      <c r="AD3691">
        <v>2</v>
      </c>
      <c r="AE3691">
        <v>2</v>
      </c>
      <c r="AO3691" s="17">
        <v>18568</v>
      </c>
      <c r="CP3691" t="s">
        <v>39112</v>
      </c>
      <c r="CT3691">
        <v>1</v>
      </c>
    </row>
    <row r="3692" spans="1:99" x14ac:dyDescent="0.2">
      <c r="A3692" s="21" t="s">
        <v>39113</v>
      </c>
      <c r="B3692" t="s">
        <v>39114</v>
      </c>
      <c r="C3692" s="16">
        <v>43291</v>
      </c>
      <c r="D3692" t="s">
        <v>4476</v>
      </c>
      <c r="G3692" t="s">
        <v>39115</v>
      </c>
      <c r="H3692" t="s">
        <v>4503</v>
      </c>
      <c r="J3692" t="s">
        <v>39116</v>
      </c>
      <c r="K3692" t="s">
        <v>4506</v>
      </c>
      <c r="L3692" t="s">
        <v>39117</v>
      </c>
      <c r="M3692">
        <v>404.89800000000002</v>
      </c>
      <c r="N3692" t="s">
        <v>4484</v>
      </c>
      <c r="S3692" t="s">
        <v>4485</v>
      </c>
      <c r="T3692" t="s">
        <v>39118</v>
      </c>
      <c r="W3692" t="s">
        <v>39119</v>
      </c>
      <c r="X3692" t="s">
        <v>39120</v>
      </c>
      <c r="AM3692">
        <v>1</v>
      </c>
      <c r="AN3692" t="s">
        <v>39121</v>
      </c>
      <c r="AO3692" s="17">
        <v>18568</v>
      </c>
      <c r="CC3692" t="s">
        <v>4607</v>
      </c>
      <c r="CD3692">
        <v>1</v>
      </c>
      <c r="CP3692" t="s">
        <v>7781</v>
      </c>
    </row>
    <row r="3693" spans="1:99" x14ac:dyDescent="0.2">
      <c r="A3693" s="21" t="s">
        <v>39122</v>
      </c>
      <c r="B3693" t="s">
        <v>39123</v>
      </c>
      <c r="C3693" s="16">
        <v>36161</v>
      </c>
      <c r="D3693" t="s">
        <v>4501</v>
      </c>
      <c r="F3693" t="s">
        <v>77</v>
      </c>
      <c r="G3693" t="s">
        <v>39124</v>
      </c>
      <c r="H3693" t="s">
        <v>4503</v>
      </c>
      <c r="J3693" t="s">
        <v>39125</v>
      </c>
      <c r="K3693" t="s">
        <v>4945</v>
      </c>
      <c r="L3693" t="s">
        <v>39126</v>
      </c>
      <c r="M3693">
        <v>405.86799999999999</v>
      </c>
      <c r="N3693" t="s">
        <v>4484</v>
      </c>
      <c r="S3693" t="s">
        <v>4485</v>
      </c>
      <c r="T3693" t="s">
        <v>39127</v>
      </c>
      <c r="W3693" t="s">
        <v>39128</v>
      </c>
      <c r="Y3693" t="s">
        <v>39129</v>
      </c>
      <c r="Z3693">
        <v>3</v>
      </c>
      <c r="AO3693" s="17">
        <v>18568</v>
      </c>
      <c r="CC3693" t="s">
        <v>4607</v>
      </c>
      <c r="CD3693">
        <v>4</v>
      </c>
      <c r="CF3693">
        <v>0</v>
      </c>
      <c r="CG3693">
        <v>4</v>
      </c>
      <c r="CI3693" t="s">
        <v>4580</v>
      </c>
      <c r="CN3693" t="s">
        <v>4530</v>
      </c>
      <c r="CP3693" t="s">
        <v>8546</v>
      </c>
    </row>
    <row r="3694" spans="1:99" x14ac:dyDescent="0.2">
      <c r="A3694" s="21" t="s">
        <v>39130</v>
      </c>
      <c r="B3694" t="s">
        <v>39131</v>
      </c>
      <c r="C3694" s="16">
        <v>43831</v>
      </c>
      <c r="D3694" t="s">
        <v>4501</v>
      </c>
      <c r="G3694" t="s">
        <v>39132</v>
      </c>
      <c r="H3694" t="s">
        <v>4503</v>
      </c>
      <c r="J3694" t="s">
        <v>39133</v>
      </c>
      <c r="K3694" t="s">
        <v>39134</v>
      </c>
      <c r="L3694" t="s">
        <v>39135</v>
      </c>
      <c r="M3694">
        <v>406.786</v>
      </c>
      <c r="N3694" t="s">
        <v>4484</v>
      </c>
      <c r="T3694" t="s">
        <v>39136</v>
      </c>
      <c r="V3694" t="s">
        <v>39137</v>
      </c>
      <c r="W3694" t="s">
        <v>39138</v>
      </c>
      <c r="X3694" t="s">
        <v>39139</v>
      </c>
      <c r="Y3694" t="s">
        <v>39140</v>
      </c>
      <c r="AM3694">
        <v>1</v>
      </c>
      <c r="AN3694" t="s">
        <v>39141</v>
      </c>
      <c r="AO3694" s="17">
        <v>18568</v>
      </c>
      <c r="CN3694" t="s">
        <v>4530</v>
      </c>
      <c r="CP3694" t="s">
        <v>7876</v>
      </c>
    </row>
    <row r="3695" spans="1:99" x14ac:dyDescent="0.2">
      <c r="A3695" s="21" t="s">
        <v>39142</v>
      </c>
      <c r="B3695" t="s">
        <v>39143</v>
      </c>
      <c r="C3695" s="16">
        <v>42370</v>
      </c>
      <c r="D3695" t="s">
        <v>4501</v>
      </c>
      <c r="G3695" t="s">
        <v>39144</v>
      </c>
      <c r="H3695" t="s">
        <v>4503</v>
      </c>
      <c r="J3695" t="s">
        <v>39145</v>
      </c>
      <c r="K3695" t="s">
        <v>39146</v>
      </c>
      <c r="L3695" t="s">
        <v>39147</v>
      </c>
      <c r="M3695">
        <v>408.17700000000002</v>
      </c>
      <c r="N3695" t="s">
        <v>4484</v>
      </c>
      <c r="S3695" t="s">
        <v>4485</v>
      </c>
      <c r="T3695" t="s">
        <v>39148</v>
      </c>
      <c r="U3695" t="s">
        <v>39149</v>
      </c>
      <c r="V3695" t="s">
        <v>39150</v>
      </c>
      <c r="X3695" t="s">
        <v>39151</v>
      </c>
      <c r="Y3695" t="s">
        <v>39152</v>
      </c>
      <c r="AM3695">
        <v>2</v>
      </c>
      <c r="AN3695" t="s">
        <v>39153</v>
      </c>
      <c r="AO3695" s="17">
        <v>18568</v>
      </c>
      <c r="CN3695" t="s">
        <v>4530</v>
      </c>
      <c r="CP3695" t="s">
        <v>11492</v>
      </c>
    </row>
    <row r="3696" spans="1:99" x14ac:dyDescent="0.2">
      <c r="A3696" s="21" t="s">
        <v>39154</v>
      </c>
      <c r="B3696" t="s">
        <v>39155</v>
      </c>
      <c r="C3696" s="16">
        <v>40544</v>
      </c>
      <c r="D3696" t="s">
        <v>4501</v>
      </c>
      <c r="F3696" t="s">
        <v>77</v>
      </c>
      <c r="G3696" t="s">
        <v>39156</v>
      </c>
      <c r="H3696" t="s">
        <v>4503</v>
      </c>
      <c r="J3696" t="s">
        <v>174</v>
      </c>
      <c r="K3696" t="s">
        <v>4945</v>
      </c>
      <c r="L3696" t="s">
        <v>39157</v>
      </c>
      <c r="M3696">
        <v>413.69299999999998</v>
      </c>
      <c r="N3696" t="s">
        <v>4484</v>
      </c>
      <c r="S3696" t="s">
        <v>4485</v>
      </c>
      <c r="T3696" t="s">
        <v>39158</v>
      </c>
      <c r="U3696" t="s">
        <v>39159</v>
      </c>
      <c r="V3696" t="s">
        <v>39160</v>
      </c>
      <c r="W3696" t="s">
        <v>39161</v>
      </c>
      <c r="X3696" t="s">
        <v>39162</v>
      </c>
      <c r="Y3696">
        <v>353868166996</v>
      </c>
      <c r="AM3696">
        <v>1</v>
      </c>
      <c r="AN3696" t="s">
        <v>39163</v>
      </c>
      <c r="AO3696" s="17">
        <v>18568</v>
      </c>
      <c r="CN3696" t="s">
        <v>4530</v>
      </c>
      <c r="CP3696" t="s">
        <v>4716</v>
      </c>
    </row>
    <row r="3697" spans="1:99" x14ac:dyDescent="0.2">
      <c r="A3697" s="21" t="s">
        <v>39164</v>
      </c>
      <c r="B3697" t="s">
        <v>39165</v>
      </c>
      <c r="C3697" s="16">
        <v>41640</v>
      </c>
      <c r="D3697" t="s">
        <v>4476</v>
      </c>
      <c r="F3697" t="s">
        <v>77</v>
      </c>
      <c r="H3697" t="s">
        <v>4503</v>
      </c>
      <c r="J3697" t="s">
        <v>39166</v>
      </c>
      <c r="K3697" t="s">
        <v>18165</v>
      </c>
      <c r="L3697" t="s">
        <v>39167</v>
      </c>
      <c r="M3697">
        <v>414.41</v>
      </c>
      <c r="N3697" t="s">
        <v>4484</v>
      </c>
      <c r="S3697" t="s">
        <v>4485</v>
      </c>
      <c r="T3697" t="s">
        <v>39168</v>
      </c>
      <c r="V3697" t="s">
        <v>39169</v>
      </c>
      <c r="W3697" t="s">
        <v>39170</v>
      </c>
      <c r="X3697" t="s">
        <v>39171</v>
      </c>
      <c r="Y3697" t="s">
        <v>39172</v>
      </c>
      <c r="AM3697">
        <v>1</v>
      </c>
      <c r="AN3697" t="s">
        <v>39173</v>
      </c>
      <c r="AO3697" s="17">
        <v>18568</v>
      </c>
      <c r="CC3697" t="s">
        <v>10384</v>
      </c>
      <c r="CD3697">
        <v>8</v>
      </c>
      <c r="CN3697" t="s">
        <v>5008</v>
      </c>
      <c r="CP3697" t="s">
        <v>16552</v>
      </c>
    </row>
    <row r="3698" spans="1:99" x14ac:dyDescent="0.2">
      <c r="A3698" s="21" t="s">
        <v>39174</v>
      </c>
      <c r="B3698" t="s">
        <v>39175</v>
      </c>
      <c r="C3698" s="16">
        <v>44029</v>
      </c>
      <c r="D3698" t="s">
        <v>4476</v>
      </c>
      <c r="G3698" t="s">
        <v>39176</v>
      </c>
      <c r="H3698" t="s">
        <v>4503</v>
      </c>
      <c r="J3698" t="s">
        <v>57</v>
      </c>
      <c r="K3698" t="s">
        <v>39177</v>
      </c>
      <c r="L3698" t="s">
        <v>39178</v>
      </c>
      <c r="M3698">
        <v>414.85</v>
      </c>
      <c r="N3698" t="s">
        <v>4484</v>
      </c>
      <c r="S3698" t="s">
        <v>4485</v>
      </c>
      <c r="T3698" t="s">
        <v>39179</v>
      </c>
      <c r="X3698" t="s">
        <v>39180</v>
      </c>
      <c r="Y3698">
        <v>9078190540</v>
      </c>
      <c r="AO3698" s="17">
        <v>18568</v>
      </c>
      <c r="CN3698" t="s">
        <v>4530</v>
      </c>
      <c r="CP3698" t="s">
        <v>4555</v>
      </c>
    </row>
    <row r="3699" spans="1:99" x14ac:dyDescent="0.2">
      <c r="A3699" s="21" t="s">
        <v>39181</v>
      </c>
      <c r="B3699" t="s">
        <v>39182</v>
      </c>
      <c r="C3699" s="16">
        <v>40179</v>
      </c>
      <c r="D3699" t="s">
        <v>4476</v>
      </c>
      <c r="F3699" t="s">
        <v>77</v>
      </c>
      <c r="G3699" t="s">
        <v>39183</v>
      </c>
      <c r="H3699" t="s">
        <v>4503</v>
      </c>
      <c r="J3699" t="s">
        <v>1992</v>
      </c>
      <c r="K3699" t="s">
        <v>28687</v>
      </c>
      <c r="L3699" t="s">
        <v>39184</v>
      </c>
      <c r="M3699">
        <v>415.03899999999999</v>
      </c>
      <c r="N3699" t="s">
        <v>4484</v>
      </c>
      <c r="S3699" t="s">
        <v>4485</v>
      </c>
      <c r="T3699" t="s">
        <v>39185</v>
      </c>
      <c r="U3699" t="s">
        <v>39186</v>
      </c>
      <c r="V3699" t="s">
        <v>39187</v>
      </c>
      <c r="W3699" t="s">
        <v>39188</v>
      </c>
      <c r="X3699" t="s">
        <v>39189</v>
      </c>
      <c r="Y3699" t="s">
        <v>39190</v>
      </c>
      <c r="Z3699">
        <v>1</v>
      </c>
      <c r="AM3699">
        <v>1</v>
      </c>
      <c r="AN3699" t="s">
        <v>39191</v>
      </c>
      <c r="AO3699" s="17">
        <v>18568</v>
      </c>
      <c r="CP3699" t="s">
        <v>4739</v>
      </c>
    </row>
    <row r="3700" spans="1:99" x14ac:dyDescent="0.2">
      <c r="A3700" s="21" t="s">
        <v>39192</v>
      </c>
      <c r="B3700" t="s">
        <v>39193</v>
      </c>
      <c r="C3700" s="16">
        <v>43051</v>
      </c>
      <c r="D3700" t="s">
        <v>4476</v>
      </c>
      <c r="G3700" t="s">
        <v>39194</v>
      </c>
      <c r="H3700" t="s">
        <v>4503</v>
      </c>
      <c r="J3700" t="s">
        <v>39195</v>
      </c>
      <c r="K3700" t="s">
        <v>4506</v>
      </c>
      <c r="L3700" t="s">
        <v>39196</v>
      </c>
      <c r="M3700">
        <v>416.54500000000002</v>
      </c>
      <c r="N3700" t="s">
        <v>4484</v>
      </c>
      <c r="S3700" t="s">
        <v>4485</v>
      </c>
      <c r="T3700" t="s">
        <v>39197</v>
      </c>
      <c r="U3700" t="s">
        <v>39198</v>
      </c>
      <c r="W3700" t="s">
        <v>39199</v>
      </c>
      <c r="X3700" t="s">
        <v>39200</v>
      </c>
      <c r="AO3700" s="17">
        <v>18568</v>
      </c>
      <c r="CP3700" t="s">
        <v>39201</v>
      </c>
    </row>
    <row r="3701" spans="1:99" x14ac:dyDescent="0.2">
      <c r="A3701" s="21" t="s">
        <v>39202</v>
      </c>
      <c r="B3701" t="s">
        <v>39203</v>
      </c>
      <c r="C3701" s="16">
        <v>42736</v>
      </c>
      <c r="D3701" t="s">
        <v>4501</v>
      </c>
      <c r="G3701" t="s">
        <v>39204</v>
      </c>
      <c r="H3701" t="s">
        <v>4503</v>
      </c>
      <c r="J3701" t="s">
        <v>1417</v>
      </c>
      <c r="K3701" t="s">
        <v>4587</v>
      </c>
      <c r="L3701" t="s">
        <v>39205</v>
      </c>
      <c r="M3701">
        <v>416.66500000000002</v>
      </c>
      <c r="N3701" t="s">
        <v>4484</v>
      </c>
      <c r="S3701" t="s">
        <v>4485</v>
      </c>
      <c r="T3701" t="s">
        <v>39206</v>
      </c>
      <c r="W3701" t="s">
        <v>39207</v>
      </c>
      <c r="X3701" t="s">
        <v>39208</v>
      </c>
      <c r="Y3701" t="s">
        <v>39209</v>
      </c>
      <c r="AM3701">
        <v>1</v>
      </c>
      <c r="AN3701" t="s">
        <v>39210</v>
      </c>
      <c r="AO3701" s="17">
        <v>18568</v>
      </c>
      <c r="CN3701" t="s">
        <v>5008</v>
      </c>
      <c r="CP3701" t="s">
        <v>4555</v>
      </c>
    </row>
    <row r="3702" spans="1:99" x14ac:dyDescent="0.2">
      <c r="A3702" s="21" t="s">
        <v>39211</v>
      </c>
      <c r="B3702" t="s">
        <v>39212</v>
      </c>
      <c r="C3702" s="16">
        <v>41275</v>
      </c>
      <c r="D3702" t="s">
        <v>4501</v>
      </c>
      <c r="E3702" t="s">
        <v>4881</v>
      </c>
      <c r="F3702" t="s">
        <v>77</v>
      </c>
      <c r="G3702" t="s">
        <v>39213</v>
      </c>
      <c r="H3702" t="s">
        <v>4503</v>
      </c>
      <c r="J3702" t="s">
        <v>39214</v>
      </c>
      <c r="K3702" t="s">
        <v>6956</v>
      </c>
      <c r="L3702" t="s">
        <v>39215</v>
      </c>
      <c r="M3702">
        <v>418.43599999999998</v>
      </c>
      <c r="N3702" t="s">
        <v>4484</v>
      </c>
      <c r="O3702" s="16">
        <v>43930</v>
      </c>
      <c r="P3702" t="s">
        <v>4476</v>
      </c>
      <c r="S3702" t="s">
        <v>4485</v>
      </c>
      <c r="T3702" t="s">
        <v>39216</v>
      </c>
      <c r="U3702" t="s">
        <v>39217</v>
      </c>
      <c r="V3702" t="s">
        <v>39218</v>
      </c>
      <c r="W3702" t="s">
        <v>39219</v>
      </c>
      <c r="X3702" t="s">
        <v>39220</v>
      </c>
      <c r="Z3702">
        <v>8</v>
      </c>
      <c r="AO3702" s="17">
        <v>18568</v>
      </c>
      <c r="AQ3702" t="s">
        <v>203</v>
      </c>
      <c r="BH3702" t="s">
        <v>39221</v>
      </c>
      <c r="BI3702" t="s">
        <v>39222</v>
      </c>
      <c r="BJ3702" s="16">
        <v>43930</v>
      </c>
      <c r="BK3702" t="s">
        <v>4476</v>
      </c>
      <c r="BO3702" t="s">
        <v>5195</v>
      </c>
      <c r="BP3702" t="s">
        <v>5441</v>
      </c>
      <c r="CN3702" t="s">
        <v>4530</v>
      </c>
      <c r="CP3702" t="s">
        <v>5816</v>
      </c>
      <c r="CR3702" t="s">
        <v>39223</v>
      </c>
      <c r="CS3702" t="s">
        <v>39224</v>
      </c>
    </row>
    <row r="3703" spans="1:99" x14ac:dyDescent="0.2">
      <c r="A3703" s="21" t="s">
        <v>39225</v>
      </c>
      <c r="B3703" t="s">
        <v>39226</v>
      </c>
      <c r="C3703" s="16">
        <v>41275</v>
      </c>
      <c r="D3703" t="s">
        <v>4501</v>
      </c>
      <c r="G3703" t="s">
        <v>39227</v>
      </c>
      <c r="H3703" t="s">
        <v>4503</v>
      </c>
      <c r="J3703" t="s">
        <v>73</v>
      </c>
      <c r="K3703" t="s">
        <v>39228</v>
      </c>
      <c r="L3703" t="s">
        <v>39229</v>
      </c>
      <c r="M3703">
        <v>421.48899999999998</v>
      </c>
      <c r="N3703" t="s">
        <v>4484</v>
      </c>
      <c r="S3703" t="s">
        <v>4485</v>
      </c>
      <c r="T3703" t="s">
        <v>39230</v>
      </c>
      <c r="W3703" t="s">
        <v>39231</v>
      </c>
      <c r="X3703" t="s">
        <v>39232</v>
      </c>
      <c r="Y3703">
        <v>119172678550</v>
      </c>
      <c r="Z3703">
        <v>1</v>
      </c>
      <c r="AO3703" s="17">
        <v>18568</v>
      </c>
      <c r="CP3703" t="s">
        <v>4555</v>
      </c>
      <c r="CU3703">
        <v>8</v>
      </c>
    </row>
    <row r="3704" spans="1:99" x14ac:dyDescent="0.2">
      <c r="A3704" s="21" t="s">
        <v>39233</v>
      </c>
      <c r="B3704" t="s">
        <v>39234</v>
      </c>
      <c r="C3704" s="16">
        <v>35796</v>
      </c>
      <c r="D3704" t="s">
        <v>4501</v>
      </c>
      <c r="F3704" t="s">
        <v>77</v>
      </c>
      <c r="H3704" t="s">
        <v>4503</v>
      </c>
      <c r="J3704" t="s">
        <v>39235</v>
      </c>
      <c r="K3704" t="s">
        <v>39236</v>
      </c>
      <c r="L3704" t="s">
        <v>39237</v>
      </c>
      <c r="M3704">
        <v>422.98200000000003</v>
      </c>
      <c r="N3704" t="s">
        <v>4484</v>
      </c>
      <c r="S3704" t="s">
        <v>4485</v>
      </c>
      <c r="T3704" t="s">
        <v>39238</v>
      </c>
      <c r="U3704" t="s">
        <v>39239</v>
      </c>
      <c r="V3704" t="s">
        <v>39240</v>
      </c>
      <c r="Y3704" t="s">
        <v>39241</v>
      </c>
      <c r="AO3704" s="17">
        <v>18568</v>
      </c>
      <c r="CP3704" t="s">
        <v>5594</v>
      </c>
    </row>
    <row r="3705" spans="1:99" x14ac:dyDescent="0.2">
      <c r="A3705" s="21" t="s">
        <v>39242</v>
      </c>
      <c r="B3705" t="s">
        <v>39243</v>
      </c>
      <c r="C3705" s="16">
        <v>40269</v>
      </c>
      <c r="D3705" t="s">
        <v>4476</v>
      </c>
      <c r="F3705" t="s">
        <v>77</v>
      </c>
      <c r="G3705" t="s">
        <v>39244</v>
      </c>
      <c r="H3705" t="s">
        <v>4503</v>
      </c>
      <c r="J3705" t="s">
        <v>39245</v>
      </c>
      <c r="K3705" t="s">
        <v>4506</v>
      </c>
      <c r="L3705" t="s">
        <v>39246</v>
      </c>
      <c r="M3705">
        <v>424.68700000000001</v>
      </c>
      <c r="N3705" t="s">
        <v>4484</v>
      </c>
      <c r="S3705" t="s">
        <v>4485</v>
      </c>
      <c r="T3705" t="s">
        <v>39247</v>
      </c>
      <c r="U3705" t="s">
        <v>39248</v>
      </c>
      <c r="V3705" t="s">
        <v>39249</v>
      </c>
      <c r="X3705" t="s">
        <v>39250</v>
      </c>
      <c r="Y3705">
        <v>442031705553</v>
      </c>
      <c r="Z3705">
        <v>3</v>
      </c>
      <c r="AM3705">
        <v>1</v>
      </c>
      <c r="AN3705" t="s">
        <v>39251</v>
      </c>
      <c r="AO3705" s="17">
        <v>18568</v>
      </c>
      <c r="CC3705" t="s">
        <v>5620</v>
      </c>
      <c r="CD3705">
        <v>4</v>
      </c>
      <c r="CP3705" t="s">
        <v>39252</v>
      </c>
      <c r="CU3705">
        <v>16</v>
      </c>
    </row>
    <row r="3706" spans="1:99" x14ac:dyDescent="0.2">
      <c r="A3706" s="21" t="s">
        <v>39253</v>
      </c>
      <c r="B3706" t="s">
        <v>39254</v>
      </c>
      <c r="C3706" s="16">
        <v>39873</v>
      </c>
      <c r="D3706" t="s">
        <v>4546</v>
      </c>
      <c r="G3706" t="s">
        <v>39255</v>
      </c>
      <c r="H3706" t="s">
        <v>4503</v>
      </c>
      <c r="J3706" t="s">
        <v>39256</v>
      </c>
      <c r="K3706" t="s">
        <v>12967</v>
      </c>
      <c r="L3706" t="s">
        <v>39257</v>
      </c>
      <c r="M3706">
        <v>424.702</v>
      </c>
      <c r="N3706" t="s">
        <v>4484</v>
      </c>
      <c r="S3706" t="s">
        <v>4485</v>
      </c>
      <c r="T3706" t="s">
        <v>39258</v>
      </c>
      <c r="U3706" t="s">
        <v>39259</v>
      </c>
      <c r="V3706" t="s">
        <v>39260</v>
      </c>
      <c r="W3706" t="s">
        <v>39261</v>
      </c>
      <c r="X3706" t="s">
        <v>39262</v>
      </c>
      <c r="Y3706">
        <v>380635890218</v>
      </c>
      <c r="AM3706">
        <v>1</v>
      </c>
      <c r="AN3706" t="s">
        <v>39263</v>
      </c>
      <c r="AO3706" s="17">
        <v>18568</v>
      </c>
      <c r="CP3706" t="s">
        <v>39264</v>
      </c>
      <c r="CU3706">
        <v>129</v>
      </c>
    </row>
    <row r="3707" spans="1:99" x14ac:dyDescent="0.2">
      <c r="A3707" s="21" t="s">
        <v>15372</v>
      </c>
      <c r="B3707" t="s">
        <v>39265</v>
      </c>
      <c r="C3707" s="16">
        <v>42370</v>
      </c>
      <c r="D3707" t="s">
        <v>4476</v>
      </c>
      <c r="F3707" t="s">
        <v>77</v>
      </c>
      <c r="H3707" t="s">
        <v>4503</v>
      </c>
      <c r="J3707" t="s">
        <v>5753</v>
      </c>
      <c r="K3707" t="s">
        <v>4641</v>
      </c>
      <c r="L3707" t="s">
        <v>39266</v>
      </c>
      <c r="M3707">
        <v>424.99099999999999</v>
      </c>
      <c r="N3707" t="s">
        <v>4484</v>
      </c>
      <c r="S3707" t="s">
        <v>4485</v>
      </c>
      <c r="T3707" t="s">
        <v>39267</v>
      </c>
      <c r="W3707" t="s">
        <v>39268</v>
      </c>
      <c r="X3707" t="s">
        <v>39269</v>
      </c>
      <c r="Y3707" t="s">
        <v>39270</v>
      </c>
      <c r="AO3707" s="17">
        <v>18568</v>
      </c>
      <c r="CC3707" t="s">
        <v>5151</v>
      </c>
      <c r="CD3707">
        <v>8</v>
      </c>
      <c r="CN3707" t="s">
        <v>4647</v>
      </c>
      <c r="CP3707" t="s">
        <v>4716</v>
      </c>
    </row>
    <row r="3708" spans="1:99" x14ac:dyDescent="0.2">
      <c r="A3708" s="21" t="s">
        <v>39271</v>
      </c>
      <c r="B3708" t="s">
        <v>39272</v>
      </c>
      <c r="C3708" s="16">
        <v>39814</v>
      </c>
      <c r="D3708" t="s">
        <v>4501</v>
      </c>
      <c r="E3708" t="s">
        <v>4881</v>
      </c>
      <c r="F3708" t="s">
        <v>53</v>
      </c>
      <c r="G3708" t="s">
        <v>39273</v>
      </c>
      <c r="H3708" t="s">
        <v>4503</v>
      </c>
      <c r="J3708" t="s">
        <v>39274</v>
      </c>
      <c r="K3708" t="s">
        <v>4506</v>
      </c>
      <c r="L3708" t="s">
        <v>39275</v>
      </c>
      <c r="M3708">
        <v>425.94799999999998</v>
      </c>
      <c r="N3708" t="s">
        <v>4484</v>
      </c>
      <c r="O3708" s="16">
        <v>43936</v>
      </c>
      <c r="P3708" t="s">
        <v>4476</v>
      </c>
      <c r="S3708" t="s">
        <v>4485</v>
      </c>
      <c r="T3708" t="s">
        <v>39276</v>
      </c>
      <c r="U3708" t="s">
        <v>39277</v>
      </c>
      <c r="V3708" t="s">
        <v>39278</v>
      </c>
      <c r="W3708" t="s">
        <v>39279</v>
      </c>
      <c r="X3708" t="s">
        <v>39280</v>
      </c>
      <c r="Y3708">
        <v>4402031027650</v>
      </c>
      <c r="Z3708">
        <v>4</v>
      </c>
      <c r="AM3708">
        <v>1</v>
      </c>
      <c r="AN3708" t="s">
        <v>39281</v>
      </c>
      <c r="AO3708" s="17">
        <v>18568</v>
      </c>
      <c r="AQ3708" t="s">
        <v>203</v>
      </c>
      <c r="BH3708" t="s">
        <v>39282</v>
      </c>
      <c r="BI3708" t="s">
        <v>39283</v>
      </c>
      <c r="BJ3708" s="16">
        <v>43936</v>
      </c>
      <c r="BK3708" t="s">
        <v>4476</v>
      </c>
      <c r="BL3708">
        <v>4550000</v>
      </c>
      <c r="BM3708" t="s">
        <v>1244</v>
      </c>
      <c r="BN3708">
        <v>5696029</v>
      </c>
      <c r="BO3708" t="s">
        <v>5195</v>
      </c>
      <c r="BP3708" t="s">
        <v>5441</v>
      </c>
      <c r="CC3708" t="s">
        <v>5378</v>
      </c>
      <c r="CD3708">
        <v>2</v>
      </c>
      <c r="CP3708" t="s">
        <v>17642</v>
      </c>
      <c r="CR3708" t="s">
        <v>39284</v>
      </c>
      <c r="CS3708" t="s">
        <v>39285</v>
      </c>
      <c r="CU3708">
        <v>20</v>
      </c>
    </row>
    <row r="3709" spans="1:99" x14ac:dyDescent="0.2">
      <c r="A3709" s="21" t="s">
        <v>39286</v>
      </c>
      <c r="B3709" t="s">
        <v>39287</v>
      </c>
      <c r="C3709" s="16">
        <v>42005</v>
      </c>
      <c r="D3709" t="s">
        <v>4501</v>
      </c>
      <c r="F3709" t="s">
        <v>77</v>
      </c>
      <c r="G3709" t="s">
        <v>39288</v>
      </c>
      <c r="H3709" t="s">
        <v>4503</v>
      </c>
      <c r="J3709" t="s">
        <v>39289</v>
      </c>
      <c r="K3709" t="s">
        <v>39290</v>
      </c>
      <c r="L3709" t="s">
        <v>39291</v>
      </c>
      <c r="M3709">
        <v>427.90499999999997</v>
      </c>
      <c r="N3709" t="s">
        <v>4484</v>
      </c>
      <c r="S3709" t="s">
        <v>4485</v>
      </c>
      <c r="T3709" t="s">
        <v>39292</v>
      </c>
      <c r="U3709" t="s">
        <v>39293</v>
      </c>
      <c r="V3709" t="s">
        <v>39294</v>
      </c>
      <c r="W3709" t="s">
        <v>39295</v>
      </c>
      <c r="X3709" t="s">
        <v>39296</v>
      </c>
      <c r="AM3709">
        <v>1</v>
      </c>
      <c r="AN3709" t="s">
        <v>39297</v>
      </c>
      <c r="AO3709" s="17">
        <v>18568</v>
      </c>
      <c r="CN3709" t="s">
        <v>5008</v>
      </c>
      <c r="CP3709" t="s">
        <v>6484</v>
      </c>
      <c r="CU3709">
        <v>20</v>
      </c>
    </row>
    <row r="3710" spans="1:99" x14ac:dyDescent="0.2">
      <c r="A3710" s="21" t="s">
        <v>39298</v>
      </c>
      <c r="B3710" t="s">
        <v>39299</v>
      </c>
      <c r="C3710" s="16">
        <v>43009</v>
      </c>
      <c r="D3710" t="s">
        <v>4546</v>
      </c>
      <c r="G3710" t="s">
        <v>39300</v>
      </c>
      <c r="H3710" t="s">
        <v>4503</v>
      </c>
      <c r="J3710" t="s">
        <v>39301</v>
      </c>
      <c r="K3710" t="s">
        <v>6393</v>
      </c>
      <c r="L3710" t="s">
        <v>39302</v>
      </c>
      <c r="M3710">
        <v>428.02699999999999</v>
      </c>
      <c r="N3710" t="s">
        <v>4484</v>
      </c>
      <c r="S3710" t="s">
        <v>4485</v>
      </c>
      <c r="T3710" t="s">
        <v>39303</v>
      </c>
      <c r="U3710" t="s">
        <v>39304</v>
      </c>
      <c r="V3710" t="s">
        <v>39305</v>
      </c>
      <c r="W3710" t="s">
        <v>39306</v>
      </c>
      <c r="X3710" t="s">
        <v>39307</v>
      </c>
      <c r="AM3710">
        <v>2</v>
      </c>
      <c r="AN3710" t="s">
        <v>39308</v>
      </c>
      <c r="AO3710" s="17">
        <v>18568</v>
      </c>
      <c r="CN3710" t="s">
        <v>4647</v>
      </c>
      <c r="CP3710" t="s">
        <v>39309</v>
      </c>
    </row>
    <row r="3711" spans="1:99" x14ac:dyDescent="0.2">
      <c r="A3711" s="21" t="s">
        <v>39310</v>
      </c>
      <c r="B3711" t="s">
        <v>39311</v>
      </c>
      <c r="C3711" s="16">
        <v>42736</v>
      </c>
      <c r="D3711" t="s">
        <v>4501</v>
      </c>
      <c r="F3711" t="s">
        <v>77</v>
      </c>
      <c r="H3711" t="s">
        <v>4503</v>
      </c>
      <c r="J3711" t="s">
        <v>11110</v>
      </c>
      <c r="K3711" t="s">
        <v>5183</v>
      </c>
      <c r="L3711" t="s">
        <v>39312</v>
      </c>
      <c r="M3711">
        <v>429.27499999999998</v>
      </c>
      <c r="N3711" t="s">
        <v>4484</v>
      </c>
      <c r="S3711" t="s">
        <v>4485</v>
      </c>
      <c r="T3711" t="s">
        <v>39313</v>
      </c>
      <c r="V3711" t="s">
        <v>39314</v>
      </c>
      <c r="W3711" t="s">
        <v>39315</v>
      </c>
      <c r="X3711" t="s">
        <v>39316</v>
      </c>
      <c r="AM3711">
        <v>3</v>
      </c>
      <c r="AN3711" t="s">
        <v>39317</v>
      </c>
      <c r="AO3711" s="17">
        <v>18568</v>
      </c>
      <c r="CC3711" t="s">
        <v>5151</v>
      </c>
      <c r="CD3711">
        <v>1</v>
      </c>
      <c r="CP3711" t="s">
        <v>7004</v>
      </c>
    </row>
    <row r="3712" spans="1:99" x14ac:dyDescent="0.2">
      <c r="A3712" s="21" t="s">
        <v>39318</v>
      </c>
      <c r="B3712" t="s">
        <v>39319</v>
      </c>
      <c r="G3712" t="s">
        <v>39320</v>
      </c>
      <c r="H3712" t="s">
        <v>4503</v>
      </c>
      <c r="J3712" t="s">
        <v>39321</v>
      </c>
      <c r="K3712" t="s">
        <v>8087</v>
      </c>
      <c r="L3712" t="s">
        <v>39322</v>
      </c>
      <c r="M3712">
        <v>431.76600000000002</v>
      </c>
      <c r="N3712" t="s">
        <v>4484</v>
      </c>
      <c r="S3712" t="s">
        <v>4485</v>
      </c>
      <c r="T3712" t="s">
        <v>39323</v>
      </c>
      <c r="V3712" t="s">
        <v>39324</v>
      </c>
      <c r="W3712" t="s">
        <v>39325</v>
      </c>
      <c r="AO3712" s="17">
        <v>18568</v>
      </c>
      <c r="CN3712" t="s">
        <v>4530</v>
      </c>
      <c r="CP3712" t="s">
        <v>4969</v>
      </c>
    </row>
    <row r="3713" spans="1:99" x14ac:dyDescent="0.2">
      <c r="A3713" s="21" t="s">
        <v>39326</v>
      </c>
      <c r="B3713" t="s">
        <v>39327</v>
      </c>
      <c r="C3713" s="16">
        <v>34700</v>
      </c>
      <c r="D3713" t="s">
        <v>4501</v>
      </c>
      <c r="F3713" t="s">
        <v>77</v>
      </c>
      <c r="G3713" t="s">
        <v>39328</v>
      </c>
      <c r="H3713" t="s">
        <v>4503</v>
      </c>
      <c r="J3713" t="s">
        <v>26135</v>
      </c>
      <c r="K3713" t="s">
        <v>39329</v>
      </c>
      <c r="L3713" t="s">
        <v>39330</v>
      </c>
      <c r="M3713">
        <v>431.81</v>
      </c>
      <c r="N3713" t="s">
        <v>4484</v>
      </c>
      <c r="S3713" t="s">
        <v>4485</v>
      </c>
      <c r="T3713" t="s">
        <v>39331</v>
      </c>
      <c r="U3713" t="s">
        <v>39332</v>
      </c>
      <c r="W3713" t="s">
        <v>39333</v>
      </c>
      <c r="X3713" t="s">
        <v>39334</v>
      </c>
      <c r="Y3713" t="s">
        <v>39335</v>
      </c>
      <c r="AO3713" s="17">
        <v>18568</v>
      </c>
      <c r="CJ3713">
        <v>364360</v>
      </c>
      <c r="CK3713" t="s">
        <v>39</v>
      </c>
      <c r="CL3713">
        <v>364360</v>
      </c>
      <c r="CP3713" t="s">
        <v>6484</v>
      </c>
      <c r="CU3713">
        <v>19</v>
      </c>
    </row>
    <row r="3714" spans="1:99" x14ac:dyDescent="0.2">
      <c r="A3714" s="21" t="s">
        <v>39336</v>
      </c>
      <c r="B3714" t="s">
        <v>39337</v>
      </c>
      <c r="C3714" s="16">
        <v>43344</v>
      </c>
      <c r="D3714" t="s">
        <v>4546</v>
      </c>
      <c r="H3714" t="s">
        <v>4503</v>
      </c>
      <c r="J3714" t="s">
        <v>39338</v>
      </c>
      <c r="K3714" t="s">
        <v>16504</v>
      </c>
      <c r="L3714" t="s">
        <v>39339</v>
      </c>
      <c r="M3714">
        <v>432.32900000000001</v>
      </c>
      <c r="N3714" t="s">
        <v>4484</v>
      </c>
      <c r="T3714" t="s">
        <v>39340</v>
      </c>
      <c r="U3714" t="s">
        <v>39341</v>
      </c>
      <c r="V3714" t="s">
        <v>39342</v>
      </c>
      <c r="W3714" t="s">
        <v>39343</v>
      </c>
      <c r="X3714" t="s">
        <v>39344</v>
      </c>
      <c r="AM3714">
        <v>1</v>
      </c>
      <c r="AN3714" t="s">
        <v>39345</v>
      </c>
      <c r="AO3714" s="17">
        <v>18568</v>
      </c>
      <c r="CN3714" t="s">
        <v>4530</v>
      </c>
      <c r="CP3714" t="s">
        <v>9440</v>
      </c>
    </row>
    <row r="3715" spans="1:99" x14ac:dyDescent="0.2">
      <c r="A3715" s="21" t="s">
        <v>39346</v>
      </c>
      <c r="B3715" t="s">
        <v>39347</v>
      </c>
      <c r="C3715" s="16">
        <v>43411</v>
      </c>
      <c r="D3715" t="s">
        <v>4476</v>
      </c>
      <c r="G3715" t="s">
        <v>39348</v>
      </c>
      <c r="H3715" t="s">
        <v>4503</v>
      </c>
      <c r="J3715" t="s">
        <v>6206</v>
      </c>
      <c r="K3715" t="s">
        <v>4828</v>
      </c>
      <c r="L3715" t="s">
        <v>39349</v>
      </c>
      <c r="M3715">
        <v>432.86599999999999</v>
      </c>
      <c r="N3715" t="s">
        <v>4484</v>
      </c>
      <c r="S3715" t="s">
        <v>4485</v>
      </c>
      <c r="T3715" t="s">
        <v>39350</v>
      </c>
      <c r="U3715" t="s">
        <v>39351</v>
      </c>
      <c r="V3715" t="s">
        <v>39352</v>
      </c>
      <c r="W3715" t="s">
        <v>39353</v>
      </c>
      <c r="X3715" t="s">
        <v>39354</v>
      </c>
      <c r="AM3715">
        <v>1</v>
      </c>
      <c r="AN3715" t="s">
        <v>39355</v>
      </c>
      <c r="AO3715" s="17">
        <v>18568</v>
      </c>
      <c r="CN3715" t="s">
        <v>4530</v>
      </c>
      <c r="CP3715" t="s">
        <v>4728</v>
      </c>
    </row>
    <row r="3716" spans="1:99" x14ac:dyDescent="0.2">
      <c r="A3716" s="21" t="s">
        <v>39356</v>
      </c>
      <c r="B3716" t="s">
        <v>39357</v>
      </c>
      <c r="C3716" s="16">
        <v>43049</v>
      </c>
      <c r="D3716" t="s">
        <v>4476</v>
      </c>
      <c r="G3716" t="s">
        <v>39358</v>
      </c>
      <c r="H3716" t="s">
        <v>4503</v>
      </c>
      <c r="J3716" t="s">
        <v>39359</v>
      </c>
      <c r="K3716" t="s">
        <v>39360</v>
      </c>
      <c r="L3716" t="s">
        <v>39361</v>
      </c>
      <c r="M3716">
        <v>433.68700000000001</v>
      </c>
      <c r="N3716" t="s">
        <v>4484</v>
      </c>
      <c r="T3716" t="s">
        <v>39362</v>
      </c>
      <c r="V3716" t="s">
        <v>39363</v>
      </c>
      <c r="W3716" t="s">
        <v>39364</v>
      </c>
      <c r="X3716" t="s">
        <v>39365</v>
      </c>
      <c r="Y3716" t="s">
        <v>39366</v>
      </c>
      <c r="AM3716">
        <v>1</v>
      </c>
      <c r="AN3716" t="s">
        <v>39367</v>
      </c>
      <c r="AO3716" s="17">
        <v>18568</v>
      </c>
      <c r="CN3716" t="s">
        <v>4530</v>
      </c>
      <c r="CP3716" t="s">
        <v>39368</v>
      </c>
    </row>
    <row r="3717" spans="1:99" x14ac:dyDescent="0.2">
      <c r="A3717" s="21" t="s">
        <v>39369</v>
      </c>
      <c r="B3717" t="s">
        <v>39370</v>
      </c>
      <c r="C3717" t="s">
        <v>39371</v>
      </c>
      <c r="D3717" t="s">
        <v>4476</v>
      </c>
      <c r="F3717" t="s">
        <v>53</v>
      </c>
      <c r="H3717" t="s">
        <v>4503</v>
      </c>
      <c r="J3717" t="s">
        <v>39372</v>
      </c>
      <c r="K3717" t="s">
        <v>6059</v>
      </c>
      <c r="L3717" t="s">
        <v>39373</v>
      </c>
      <c r="M3717">
        <v>433.899</v>
      </c>
      <c r="N3717" t="s">
        <v>4484</v>
      </c>
      <c r="S3717" t="s">
        <v>4485</v>
      </c>
      <c r="T3717" t="s">
        <v>39374</v>
      </c>
      <c r="V3717" t="s">
        <v>39375</v>
      </c>
      <c r="X3717" t="s">
        <v>39376</v>
      </c>
      <c r="AO3717" s="17">
        <v>18568</v>
      </c>
      <c r="CN3717" t="s">
        <v>4530</v>
      </c>
      <c r="CP3717" t="s">
        <v>12644</v>
      </c>
      <c r="CU3717">
        <v>11</v>
      </c>
    </row>
    <row r="3718" spans="1:99" x14ac:dyDescent="0.2">
      <c r="A3718" s="21" t="s">
        <v>39377</v>
      </c>
      <c r="B3718" t="s">
        <v>39378</v>
      </c>
      <c r="C3718" s="16">
        <v>42328</v>
      </c>
      <c r="D3718" t="s">
        <v>4476</v>
      </c>
      <c r="F3718" t="s">
        <v>45</v>
      </c>
      <c r="H3718" t="s">
        <v>4503</v>
      </c>
      <c r="J3718" t="s">
        <v>39379</v>
      </c>
      <c r="K3718" t="s">
        <v>39380</v>
      </c>
      <c r="L3718" t="s">
        <v>39381</v>
      </c>
      <c r="M3718">
        <v>434.161</v>
      </c>
      <c r="N3718" t="s">
        <v>4484</v>
      </c>
      <c r="S3718" t="s">
        <v>4485</v>
      </c>
      <c r="T3718" t="s">
        <v>39382</v>
      </c>
      <c r="V3718" t="s">
        <v>39383</v>
      </c>
      <c r="W3718" t="s">
        <v>39384</v>
      </c>
      <c r="X3718" t="s">
        <v>39385</v>
      </c>
      <c r="Y3718" t="s">
        <v>39386</v>
      </c>
      <c r="AO3718" s="17">
        <v>18568</v>
      </c>
      <c r="CN3718" t="s">
        <v>4530</v>
      </c>
      <c r="CP3718" t="s">
        <v>39387</v>
      </c>
    </row>
    <row r="3719" spans="1:99" x14ac:dyDescent="0.2">
      <c r="A3719" s="21" t="s">
        <v>39388</v>
      </c>
      <c r="B3719" t="s">
        <v>39389</v>
      </c>
      <c r="C3719" s="16">
        <v>43101</v>
      </c>
      <c r="D3719" t="s">
        <v>4501</v>
      </c>
      <c r="G3719" t="s">
        <v>39390</v>
      </c>
      <c r="H3719" t="s">
        <v>4503</v>
      </c>
      <c r="J3719" t="s">
        <v>3925</v>
      </c>
      <c r="K3719" t="s">
        <v>39391</v>
      </c>
      <c r="L3719" t="s">
        <v>39392</v>
      </c>
      <c r="M3719">
        <v>435.846</v>
      </c>
      <c r="N3719" t="s">
        <v>4484</v>
      </c>
      <c r="S3719" t="s">
        <v>4485</v>
      </c>
      <c r="T3719" t="s">
        <v>39393</v>
      </c>
      <c r="U3719" t="s">
        <v>39394</v>
      </c>
      <c r="V3719" t="s">
        <v>39395</v>
      </c>
      <c r="W3719" t="s">
        <v>39396</v>
      </c>
      <c r="X3719" t="s">
        <v>39397</v>
      </c>
      <c r="AO3719" s="17">
        <v>18568</v>
      </c>
      <c r="CF3719">
        <v>0</v>
      </c>
      <c r="CG3719">
        <v>0</v>
      </c>
      <c r="CI3719" t="s">
        <v>4580</v>
      </c>
      <c r="CN3719" t="s">
        <v>4530</v>
      </c>
      <c r="CP3719" t="s">
        <v>4728</v>
      </c>
    </row>
    <row r="3720" spans="1:99" x14ac:dyDescent="0.2">
      <c r="A3720" s="21" t="s">
        <v>39398</v>
      </c>
      <c r="B3720" t="s">
        <v>39399</v>
      </c>
      <c r="C3720" s="16">
        <v>43800</v>
      </c>
      <c r="D3720" t="s">
        <v>4546</v>
      </c>
      <c r="G3720" t="s">
        <v>39400</v>
      </c>
      <c r="H3720" t="s">
        <v>4503</v>
      </c>
      <c r="J3720" t="s">
        <v>39401</v>
      </c>
      <c r="K3720" t="s">
        <v>4506</v>
      </c>
      <c r="L3720" t="s">
        <v>39402</v>
      </c>
      <c r="M3720">
        <v>436.01600000000002</v>
      </c>
      <c r="N3720" t="s">
        <v>4484</v>
      </c>
      <c r="S3720" t="s">
        <v>4485</v>
      </c>
      <c r="T3720" t="s">
        <v>39403</v>
      </c>
      <c r="V3720" t="s">
        <v>39404</v>
      </c>
      <c r="W3720" t="s">
        <v>39405</v>
      </c>
      <c r="X3720" t="s">
        <v>39406</v>
      </c>
      <c r="Y3720">
        <v>447864605020</v>
      </c>
      <c r="AO3720" s="17">
        <v>18568</v>
      </c>
      <c r="CP3720" t="s">
        <v>39407</v>
      </c>
    </row>
    <row r="3721" spans="1:99" x14ac:dyDescent="0.2">
      <c r="A3721" s="21" t="s">
        <v>39408</v>
      </c>
      <c r="B3721" t="s">
        <v>39409</v>
      </c>
      <c r="C3721" s="16">
        <v>43101</v>
      </c>
      <c r="D3721" t="s">
        <v>4501</v>
      </c>
      <c r="F3721" t="s">
        <v>77</v>
      </c>
      <c r="H3721" t="s">
        <v>4503</v>
      </c>
      <c r="J3721" t="s">
        <v>135</v>
      </c>
      <c r="K3721" t="s">
        <v>4482</v>
      </c>
      <c r="L3721" t="s">
        <v>39410</v>
      </c>
      <c r="M3721">
        <v>437.875</v>
      </c>
      <c r="N3721" t="s">
        <v>4484</v>
      </c>
      <c r="S3721" t="s">
        <v>4485</v>
      </c>
      <c r="T3721" t="s">
        <v>39411</v>
      </c>
      <c r="U3721" t="s">
        <v>39412</v>
      </c>
      <c r="V3721" t="s">
        <v>39413</v>
      </c>
      <c r="W3721" t="s">
        <v>39414</v>
      </c>
      <c r="X3721" t="s">
        <v>39415</v>
      </c>
      <c r="AO3721" s="17">
        <v>18568</v>
      </c>
      <c r="CF3721">
        <v>0</v>
      </c>
      <c r="CG3721">
        <v>2</v>
      </c>
      <c r="CI3721" t="s">
        <v>39416</v>
      </c>
    </row>
    <row r="3722" spans="1:99" x14ac:dyDescent="0.2">
      <c r="A3722" s="21" t="s">
        <v>39417</v>
      </c>
      <c r="B3722" t="s">
        <v>39418</v>
      </c>
      <c r="C3722" s="16">
        <v>42970</v>
      </c>
      <c r="D3722" t="s">
        <v>4476</v>
      </c>
      <c r="G3722" t="s">
        <v>39419</v>
      </c>
      <c r="H3722" t="s">
        <v>4503</v>
      </c>
      <c r="J3722" t="s">
        <v>39420</v>
      </c>
      <c r="K3722" t="s">
        <v>6660</v>
      </c>
      <c r="L3722" t="s">
        <v>39421</v>
      </c>
      <c r="M3722">
        <v>438.17700000000002</v>
      </c>
      <c r="N3722" t="s">
        <v>4484</v>
      </c>
      <c r="S3722" t="s">
        <v>4485</v>
      </c>
      <c r="T3722" t="s">
        <v>39422</v>
      </c>
      <c r="U3722" t="s">
        <v>39423</v>
      </c>
      <c r="V3722" t="s">
        <v>39424</v>
      </c>
      <c r="W3722" t="s">
        <v>39425</v>
      </c>
      <c r="X3722" t="s">
        <v>39426</v>
      </c>
      <c r="AM3722">
        <v>1</v>
      </c>
      <c r="AN3722" t="s">
        <v>39427</v>
      </c>
      <c r="AO3722" s="17">
        <v>18568</v>
      </c>
      <c r="CN3722" t="s">
        <v>4530</v>
      </c>
      <c r="CP3722" t="s">
        <v>4609</v>
      </c>
    </row>
    <row r="3723" spans="1:99" x14ac:dyDescent="0.2">
      <c r="A3723" s="21" t="s">
        <v>39428</v>
      </c>
      <c r="B3723" t="s">
        <v>39429</v>
      </c>
      <c r="C3723" s="16">
        <v>41202</v>
      </c>
      <c r="D3723" t="s">
        <v>4476</v>
      </c>
      <c r="F3723" t="s">
        <v>53</v>
      </c>
      <c r="G3723" t="s">
        <v>39430</v>
      </c>
      <c r="H3723" t="s">
        <v>4503</v>
      </c>
      <c r="J3723" t="s">
        <v>39431</v>
      </c>
      <c r="K3723" t="s">
        <v>8031</v>
      </c>
      <c r="L3723" t="s">
        <v>39432</v>
      </c>
      <c r="M3723">
        <v>439.07600000000002</v>
      </c>
      <c r="N3723" t="s">
        <v>4484</v>
      </c>
      <c r="S3723" t="s">
        <v>4485</v>
      </c>
      <c r="T3723" t="s">
        <v>39433</v>
      </c>
      <c r="V3723" t="s">
        <v>39434</v>
      </c>
      <c r="W3723" t="s">
        <v>39435</v>
      </c>
      <c r="X3723" t="s">
        <v>39436</v>
      </c>
      <c r="Y3723">
        <v>37120020023</v>
      </c>
      <c r="Z3723">
        <v>31</v>
      </c>
      <c r="AM3723">
        <v>2</v>
      </c>
      <c r="AN3723" t="s">
        <v>39437</v>
      </c>
      <c r="AO3723" s="17">
        <v>18568</v>
      </c>
      <c r="CN3723" t="s">
        <v>4530</v>
      </c>
      <c r="CP3723" t="s">
        <v>39438</v>
      </c>
      <c r="CU3723">
        <v>9</v>
      </c>
    </row>
    <row r="3724" spans="1:99" x14ac:dyDescent="0.2">
      <c r="A3724" s="21" t="s">
        <v>39439</v>
      </c>
      <c r="B3724" t="s">
        <v>39440</v>
      </c>
      <c r="C3724" s="16">
        <v>40179</v>
      </c>
      <c r="D3724" t="s">
        <v>4501</v>
      </c>
      <c r="F3724" t="s">
        <v>77</v>
      </c>
      <c r="H3724" t="s">
        <v>4503</v>
      </c>
      <c r="J3724" t="s">
        <v>8581</v>
      </c>
      <c r="K3724" t="s">
        <v>4506</v>
      </c>
      <c r="L3724" t="s">
        <v>39441</v>
      </c>
      <c r="M3724">
        <v>439.39699999999999</v>
      </c>
      <c r="N3724" t="s">
        <v>4484</v>
      </c>
      <c r="S3724" t="s">
        <v>4485</v>
      </c>
      <c r="T3724" t="s">
        <v>39442</v>
      </c>
      <c r="U3724" t="s">
        <v>39443</v>
      </c>
      <c r="W3724" t="s">
        <v>39444</v>
      </c>
      <c r="X3724" t="s">
        <v>39445</v>
      </c>
      <c r="Y3724" t="s">
        <v>39446</v>
      </c>
      <c r="AO3724" s="17">
        <v>18568</v>
      </c>
      <c r="CC3724" t="s">
        <v>15701</v>
      </c>
      <c r="CD3724">
        <v>20</v>
      </c>
      <c r="CJ3724">
        <v>52460</v>
      </c>
      <c r="CK3724" t="s">
        <v>39</v>
      </c>
      <c r="CL3724">
        <v>52460</v>
      </c>
      <c r="CP3724" t="s">
        <v>4716</v>
      </c>
      <c r="CU3724">
        <v>24</v>
      </c>
    </row>
    <row r="3725" spans="1:99" x14ac:dyDescent="0.2">
      <c r="A3725" s="21" t="s">
        <v>39447</v>
      </c>
      <c r="B3725" t="s">
        <v>39448</v>
      </c>
      <c r="C3725" s="16">
        <v>43230</v>
      </c>
      <c r="D3725" t="s">
        <v>4476</v>
      </c>
      <c r="H3725" t="s">
        <v>4503</v>
      </c>
      <c r="J3725" t="s">
        <v>39449</v>
      </c>
      <c r="K3725" t="s">
        <v>12967</v>
      </c>
      <c r="L3725" t="s">
        <v>1922</v>
      </c>
      <c r="M3725">
        <v>440.56200000000001</v>
      </c>
      <c r="N3725" t="s">
        <v>4484</v>
      </c>
      <c r="S3725" t="s">
        <v>4485</v>
      </c>
      <c r="T3725" t="s">
        <v>39450</v>
      </c>
      <c r="V3725" t="s">
        <v>39451</v>
      </c>
      <c r="W3725" t="s">
        <v>39452</v>
      </c>
      <c r="X3725" t="s">
        <v>39453</v>
      </c>
      <c r="AM3725">
        <v>1</v>
      </c>
      <c r="AN3725" t="s">
        <v>39454</v>
      </c>
      <c r="AO3725" s="17">
        <v>18568</v>
      </c>
      <c r="CP3725" t="s">
        <v>5529</v>
      </c>
    </row>
    <row r="3726" spans="1:99" x14ac:dyDescent="0.2">
      <c r="A3726" s="21" t="s">
        <v>39455</v>
      </c>
      <c r="B3726" t="s">
        <v>39456</v>
      </c>
      <c r="C3726" s="16">
        <v>41640</v>
      </c>
      <c r="D3726" t="s">
        <v>4501</v>
      </c>
      <c r="F3726" t="s">
        <v>77</v>
      </c>
      <c r="G3726" t="s">
        <v>39457</v>
      </c>
      <c r="H3726" t="s">
        <v>4503</v>
      </c>
      <c r="J3726" t="s">
        <v>11904</v>
      </c>
      <c r="K3726" t="s">
        <v>5500</v>
      </c>
      <c r="L3726" t="s">
        <v>39458</v>
      </c>
      <c r="M3726">
        <v>444.47899999999998</v>
      </c>
      <c r="N3726" t="s">
        <v>4484</v>
      </c>
      <c r="S3726" t="s">
        <v>4485</v>
      </c>
      <c r="T3726" t="s">
        <v>39459</v>
      </c>
      <c r="U3726" t="s">
        <v>39460</v>
      </c>
      <c r="V3726" t="s">
        <v>39461</v>
      </c>
      <c r="W3726" t="s">
        <v>39462</v>
      </c>
      <c r="X3726" t="s">
        <v>39463</v>
      </c>
      <c r="Y3726" t="s">
        <v>39464</v>
      </c>
      <c r="AO3726" s="17">
        <v>18568</v>
      </c>
      <c r="CN3726" t="s">
        <v>4530</v>
      </c>
      <c r="CP3726" t="s">
        <v>4555</v>
      </c>
    </row>
    <row r="3727" spans="1:99" x14ac:dyDescent="0.2">
      <c r="A3727" s="21" t="s">
        <v>39465</v>
      </c>
      <c r="B3727" t="s">
        <v>39466</v>
      </c>
      <c r="C3727" s="16">
        <v>43191</v>
      </c>
      <c r="D3727" t="s">
        <v>4546</v>
      </c>
      <c r="G3727" t="s">
        <v>39467</v>
      </c>
      <c r="H3727" t="s">
        <v>4503</v>
      </c>
      <c r="J3727" t="s">
        <v>2497</v>
      </c>
      <c r="K3727" t="s">
        <v>4506</v>
      </c>
      <c r="L3727" t="s">
        <v>39468</v>
      </c>
      <c r="M3727">
        <v>444.52199999999999</v>
      </c>
      <c r="N3727" t="s">
        <v>4484</v>
      </c>
      <c r="S3727" t="s">
        <v>4485</v>
      </c>
      <c r="T3727" t="s">
        <v>39469</v>
      </c>
      <c r="U3727" t="s">
        <v>39470</v>
      </c>
      <c r="V3727" t="s">
        <v>39471</v>
      </c>
      <c r="W3727" t="s">
        <v>39472</v>
      </c>
      <c r="X3727" t="s">
        <v>39473</v>
      </c>
      <c r="AO3727" s="17">
        <v>18568</v>
      </c>
      <c r="CP3727" t="s">
        <v>6484</v>
      </c>
    </row>
    <row r="3728" spans="1:99" x14ac:dyDescent="0.2">
      <c r="A3728" s="21" t="s">
        <v>39474</v>
      </c>
      <c r="B3728" t="s">
        <v>39475</v>
      </c>
      <c r="C3728" s="16">
        <v>42005</v>
      </c>
      <c r="D3728" t="s">
        <v>4501</v>
      </c>
      <c r="G3728" t="s">
        <v>39476</v>
      </c>
      <c r="H3728" t="s">
        <v>4503</v>
      </c>
      <c r="J3728" t="s">
        <v>39477</v>
      </c>
      <c r="K3728" t="s">
        <v>5183</v>
      </c>
      <c r="L3728" t="s">
        <v>39476</v>
      </c>
      <c r="M3728">
        <v>446.649</v>
      </c>
      <c r="N3728" t="s">
        <v>4484</v>
      </c>
      <c r="S3728" t="s">
        <v>4485</v>
      </c>
      <c r="T3728" t="s">
        <v>39478</v>
      </c>
      <c r="Y3728" t="s">
        <v>39479</v>
      </c>
      <c r="AO3728" s="17">
        <v>18568</v>
      </c>
      <c r="CP3728" t="s">
        <v>5529</v>
      </c>
    </row>
    <row r="3729" spans="1:99" x14ac:dyDescent="0.2">
      <c r="A3729" s="21" t="s">
        <v>39480</v>
      </c>
      <c r="B3729" t="s">
        <v>39481</v>
      </c>
      <c r="C3729" s="16">
        <v>37622</v>
      </c>
      <c r="D3729" t="s">
        <v>4501</v>
      </c>
      <c r="G3729" t="s">
        <v>39482</v>
      </c>
      <c r="H3729" t="s">
        <v>4503</v>
      </c>
      <c r="J3729" t="s">
        <v>33165</v>
      </c>
      <c r="K3729" t="s">
        <v>4482</v>
      </c>
      <c r="L3729" t="s">
        <v>39483</v>
      </c>
      <c r="M3729">
        <v>449.08300000000003</v>
      </c>
      <c r="N3729" t="s">
        <v>4484</v>
      </c>
      <c r="S3729" t="s">
        <v>4485</v>
      </c>
      <c r="T3729" t="s">
        <v>39484</v>
      </c>
      <c r="U3729" t="s">
        <v>39485</v>
      </c>
      <c r="W3729" t="s">
        <v>39486</v>
      </c>
      <c r="X3729" t="s">
        <v>39487</v>
      </c>
      <c r="Y3729" t="s">
        <v>39488</v>
      </c>
      <c r="Z3729">
        <v>3</v>
      </c>
      <c r="AM3729">
        <v>1</v>
      </c>
      <c r="AN3729" t="s">
        <v>39489</v>
      </c>
      <c r="AO3729" s="17">
        <v>18568</v>
      </c>
      <c r="CC3729" t="s">
        <v>4607</v>
      </c>
      <c r="CD3729">
        <v>5</v>
      </c>
      <c r="CN3729" t="s">
        <v>4530</v>
      </c>
      <c r="CP3729" t="s">
        <v>8350</v>
      </c>
      <c r="CU3729">
        <v>9</v>
      </c>
    </row>
    <row r="3730" spans="1:99" x14ac:dyDescent="0.2">
      <c r="A3730" s="21" t="s">
        <v>39490</v>
      </c>
      <c r="B3730" t="s">
        <v>39491</v>
      </c>
      <c r="C3730" s="16">
        <v>42332</v>
      </c>
      <c r="D3730" t="s">
        <v>4476</v>
      </c>
      <c r="F3730" t="s">
        <v>77</v>
      </c>
      <c r="G3730" t="s">
        <v>39492</v>
      </c>
      <c r="H3730" t="s">
        <v>4503</v>
      </c>
      <c r="J3730" t="s">
        <v>162</v>
      </c>
      <c r="K3730" t="s">
        <v>12967</v>
      </c>
      <c r="L3730" t="s">
        <v>39493</v>
      </c>
      <c r="M3730">
        <v>450.50099999999998</v>
      </c>
      <c r="N3730" t="s">
        <v>4484</v>
      </c>
      <c r="S3730" t="s">
        <v>4485</v>
      </c>
      <c r="T3730" t="s">
        <v>39494</v>
      </c>
      <c r="V3730" t="s">
        <v>39495</v>
      </c>
      <c r="W3730" t="s">
        <v>39496</v>
      </c>
      <c r="X3730" t="s">
        <v>39497</v>
      </c>
      <c r="Y3730">
        <f>38044-365-5-10</f>
        <v>37664</v>
      </c>
      <c r="AM3730">
        <v>1</v>
      </c>
      <c r="AN3730" t="s">
        <v>39498</v>
      </c>
      <c r="AO3730" s="17">
        <v>18568</v>
      </c>
      <c r="CC3730" t="s">
        <v>4607</v>
      </c>
      <c r="CD3730">
        <v>1</v>
      </c>
      <c r="CF3730">
        <v>0</v>
      </c>
      <c r="CG3730">
        <v>1</v>
      </c>
      <c r="CI3730" t="s">
        <v>4580</v>
      </c>
      <c r="CP3730" t="s">
        <v>5594</v>
      </c>
      <c r="CU3730">
        <v>5</v>
      </c>
    </row>
    <row r="3731" spans="1:99" x14ac:dyDescent="0.2">
      <c r="A3731" s="21" t="s">
        <v>39499</v>
      </c>
      <c r="B3731" t="s">
        <v>39500</v>
      </c>
      <c r="C3731" s="16">
        <v>43466</v>
      </c>
      <c r="D3731" t="s">
        <v>4501</v>
      </c>
      <c r="G3731" t="s">
        <v>39501</v>
      </c>
      <c r="H3731" t="s">
        <v>4503</v>
      </c>
      <c r="J3731" t="s">
        <v>39502</v>
      </c>
      <c r="K3731" t="s">
        <v>4506</v>
      </c>
      <c r="L3731" t="s">
        <v>39503</v>
      </c>
      <c r="M3731">
        <v>450.60199999999998</v>
      </c>
      <c r="N3731" t="s">
        <v>4484</v>
      </c>
      <c r="S3731" t="s">
        <v>4485</v>
      </c>
      <c r="T3731" t="s">
        <v>39504</v>
      </c>
      <c r="W3731" t="s">
        <v>39505</v>
      </c>
      <c r="X3731" t="s">
        <v>39506</v>
      </c>
      <c r="Y3731">
        <v>442078022280</v>
      </c>
      <c r="Z3731">
        <v>3</v>
      </c>
      <c r="AM3731">
        <v>1</v>
      </c>
      <c r="AN3731" t="s">
        <v>39507</v>
      </c>
      <c r="AO3731" s="17">
        <v>18568</v>
      </c>
      <c r="CP3731" t="s">
        <v>28988</v>
      </c>
    </row>
    <row r="3732" spans="1:99" x14ac:dyDescent="0.2">
      <c r="A3732" s="21" t="s">
        <v>39508</v>
      </c>
      <c r="B3732" t="s">
        <v>39509</v>
      </c>
      <c r="C3732" s="16">
        <v>42979</v>
      </c>
      <c r="D3732" t="s">
        <v>4476</v>
      </c>
      <c r="G3732" t="s">
        <v>39510</v>
      </c>
      <c r="H3732" t="s">
        <v>4503</v>
      </c>
      <c r="J3732" t="s">
        <v>1813</v>
      </c>
      <c r="K3732" t="s">
        <v>39511</v>
      </c>
      <c r="L3732" t="s">
        <v>39512</v>
      </c>
      <c r="M3732">
        <v>453.40699999999998</v>
      </c>
      <c r="N3732" t="s">
        <v>4484</v>
      </c>
      <c r="S3732" t="s">
        <v>4485</v>
      </c>
      <c r="T3732" t="s">
        <v>39513</v>
      </c>
      <c r="U3732" t="s">
        <v>39514</v>
      </c>
      <c r="X3732" t="s">
        <v>39515</v>
      </c>
      <c r="Y3732" t="s">
        <v>39516</v>
      </c>
      <c r="Z3732">
        <v>2</v>
      </c>
      <c r="AO3732" s="17">
        <v>18568</v>
      </c>
      <c r="CP3732" t="s">
        <v>5245</v>
      </c>
    </row>
    <row r="3733" spans="1:99" x14ac:dyDescent="0.2">
      <c r="A3733" s="21" t="s">
        <v>39517</v>
      </c>
      <c r="B3733" t="s">
        <v>39518</v>
      </c>
      <c r="F3733" t="s">
        <v>77</v>
      </c>
      <c r="G3733" t="s">
        <v>39519</v>
      </c>
      <c r="H3733" t="s">
        <v>4503</v>
      </c>
      <c r="J3733" t="s">
        <v>39520</v>
      </c>
      <c r="K3733" t="s">
        <v>27276</v>
      </c>
      <c r="L3733" t="s">
        <v>39521</v>
      </c>
      <c r="M3733">
        <v>454.15600000000001</v>
      </c>
      <c r="N3733" t="s">
        <v>4484</v>
      </c>
      <c r="S3733" t="s">
        <v>4485</v>
      </c>
      <c r="T3733" t="s">
        <v>39522</v>
      </c>
      <c r="U3733" t="s">
        <v>39523</v>
      </c>
      <c r="W3733" t="s">
        <v>39524</v>
      </c>
      <c r="Y3733" t="s">
        <v>39525</v>
      </c>
      <c r="AO3733" s="17">
        <v>18568</v>
      </c>
      <c r="CN3733" t="s">
        <v>4530</v>
      </c>
      <c r="CP3733" t="s">
        <v>13120</v>
      </c>
    </row>
    <row r="3734" spans="1:99" x14ac:dyDescent="0.2">
      <c r="A3734" s="21" t="s">
        <v>39526</v>
      </c>
      <c r="B3734" t="s">
        <v>39527</v>
      </c>
      <c r="F3734" t="s">
        <v>77</v>
      </c>
      <c r="H3734" t="s">
        <v>4503</v>
      </c>
      <c r="J3734" t="s">
        <v>73</v>
      </c>
      <c r="K3734" t="s">
        <v>5220</v>
      </c>
      <c r="L3734" t="s">
        <v>39528</v>
      </c>
      <c r="M3734">
        <v>454.666</v>
      </c>
      <c r="N3734" t="s">
        <v>4484</v>
      </c>
      <c r="S3734" t="s">
        <v>4485</v>
      </c>
      <c r="T3734" t="s">
        <v>39529</v>
      </c>
      <c r="Z3734">
        <v>1</v>
      </c>
      <c r="AO3734" s="17">
        <v>18568</v>
      </c>
      <c r="CJ3734">
        <v>12596781</v>
      </c>
      <c r="CK3734" t="s">
        <v>39</v>
      </c>
      <c r="CL3734">
        <v>12596781</v>
      </c>
      <c r="CN3734" t="s">
        <v>4530</v>
      </c>
      <c r="CP3734" t="s">
        <v>4555</v>
      </c>
    </row>
    <row r="3735" spans="1:99" x14ac:dyDescent="0.2">
      <c r="A3735" s="21" t="s">
        <v>39530</v>
      </c>
      <c r="B3735" t="s">
        <v>39531</v>
      </c>
      <c r="C3735" s="16">
        <v>36465</v>
      </c>
      <c r="D3735" t="s">
        <v>4546</v>
      </c>
      <c r="F3735" t="s">
        <v>77</v>
      </c>
      <c r="H3735" t="s">
        <v>4503</v>
      </c>
      <c r="J3735" t="s">
        <v>73</v>
      </c>
      <c r="K3735" t="s">
        <v>39532</v>
      </c>
      <c r="L3735" t="s">
        <v>39533</v>
      </c>
      <c r="M3735">
        <v>455.42399999999998</v>
      </c>
      <c r="N3735" t="s">
        <v>4484</v>
      </c>
      <c r="S3735" t="s">
        <v>4485</v>
      </c>
      <c r="T3735" t="s">
        <v>39534</v>
      </c>
      <c r="X3735" t="s">
        <v>39535</v>
      </c>
      <c r="Y3735" t="s">
        <v>39536</v>
      </c>
      <c r="AO3735" s="17">
        <v>18568</v>
      </c>
      <c r="CP3735" t="s">
        <v>4555</v>
      </c>
      <c r="CU3735">
        <v>6</v>
      </c>
    </row>
    <row r="3736" spans="1:99" x14ac:dyDescent="0.2">
      <c r="A3736" s="21" t="s">
        <v>39537</v>
      </c>
      <c r="B3736" t="s">
        <v>39538</v>
      </c>
      <c r="C3736" s="16">
        <v>42523</v>
      </c>
      <c r="D3736" t="s">
        <v>4476</v>
      </c>
      <c r="F3736" t="s">
        <v>53</v>
      </c>
      <c r="G3736" t="s">
        <v>39539</v>
      </c>
      <c r="H3736" t="s">
        <v>4503</v>
      </c>
      <c r="J3736" t="s">
        <v>11110</v>
      </c>
      <c r="K3736" t="s">
        <v>4506</v>
      </c>
      <c r="L3736" t="s">
        <v>39540</v>
      </c>
      <c r="M3736">
        <v>455.44600000000003</v>
      </c>
      <c r="N3736" t="s">
        <v>4484</v>
      </c>
      <c r="S3736" t="s">
        <v>4485</v>
      </c>
      <c r="T3736" t="s">
        <v>39541</v>
      </c>
      <c r="U3736" t="s">
        <v>39542</v>
      </c>
      <c r="V3736" t="s">
        <v>39543</v>
      </c>
      <c r="W3736" t="s">
        <v>39544</v>
      </c>
      <c r="X3736" t="s">
        <v>39545</v>
      </c>
      <c r="AM3736">
        <v>1</v>
      </c>
      <c r="AN3736" t="s">
        <v>39546</v>
      </c>
      <c r="AO3736" s="17">
        <v>18568</v>
      </c>
      <c r="CP3736" t="s">
        <v>7004</v>
      </c>
      <c r="CU3736">
        <v>13</v>
      </c>
    </row>
    <row r="3737" spans="1:99" x14ac:dyDescent="0.2">
      <c r="A3737" s="21" t="s">
        <v>39547</v>
      </c>
      <c r="B3737" t="s">
        <v>39548</v>
      </c>
      <c r="C3737" s="16">
        <v>41275</v>
      </c>
      <c r="D3737" t="s">
        <v>4501</v>
      </c>
      <c r="G3737" t="s">
        <v>39549</v>
      </c>
      <c r="H3737" t="s">
        <v>4503</v>
      </c>
      <c r="J3737" t="s">
        <v>492</v>
      </c>
      <c r="K3737" t="s">
        <v>6610</v>
      </c>
      <c r="L3737" t="s">
        <v>39550</v>
      </c>
      <c r="M3737">
        <v>461.54500000000002</v>
      </c>
      <c r="N3737" t="s">
        <v>4484</v>
      </c>
      <c r="S3737" t="s">
        <v>4485</v>
      </c>
      <c r="T3737" t="s">
        <v>39551</v>
      </c>
      <c r="U3737" t="s">
        <v>39552</v>
      </c>
      <c r="W3737" t="s">
        <v>39553</v>
      </c>
      <c r="AO3737" s="17">
        <v>18568</v>
      </c>
      <c r="CF3737">
        <v>0</v>
      </c>
      <c r="CG3737">
        <v>1</v>
      </c>
      <c r="CI3737" t="s">
        <v>4498</v>
      </c>
    </row>
    <row r="3738" spans="1:99" x14ac:dyDescent="0.2">
      <c r="A3738" s="21" t="s">
        <v>39554</v>
      </c>
      <c r="B3738" t="s">
        <v>39555</v>
      </c>
      <c r="C3738" s="16">
        <v>39149</v>
      </c>
      <c r="D3738" t="s">
        <v>4476</v>
      </c>
      <c r="G3738" t="s">
        <v>39556</v>
      </c>
    </row>
    <row r="3739" spans="1:99" x14ac:dyDescent="0.2">
      <c r="A3739" s="21" t="s">
        <v>39557</v>
      </c>
      <c r="B3739" t="s">
        <v>39558</v>
      </c>
      <c r="C3739" s="16">
        <v>42370</v>
      </c>
      <c r="D3739" t="s">
        <v>4501</v>
      </c>
      <c r="F3739" t="s">
        <v>53</v>
      </c>
      <c r="H3739" t="s">
        <v>4503</v>
      </c>
      <c r="J3739" t="s">
        <v>1847</v>
      </c>
      <c r="K3739" t="s">
        <v>4854</v>
      </c>
      <c r="L3739" t="s">
        <v>39559</v>
      </c>
      <c r="M3739">
        <v>463.74700000000001</v>
      </c>
      <c r="N3739" t="s">
        <v>4484</v>
      </c>
      <c r="S3739" t="s">
        <v>4485</v>
      </c>
      <c r="T3739" t="s">
        <v>39560</v>
      </c>
      <c r="U3739" t="s">
        <v>39561</v>
      </c>
      <c r="V3739" t="s">
        <v>39562</v>
      </c>
      <c r="W3739" t="s">
        <v>39563</v>
      </c>
      <c r="X3739" t="s">
        <v>39564</v>
      </c>
      <c r="Y3739">
        <f>357-2-227-349</f>
        <v>-221</v>
      </c>
      <c r="AO3739" s="17">
        <v>18568</v>
      </c>
      <c r="CF3739">
        <v>0</v>
      </c>
      <c r="CG3739">
        <v>3</v>
      </c>
      <c r="CI3739" t="s">
        <v>4498</v>
      </c>
    </row>
    <row r="3740" spans="1:99" x14ac:dyDescent="0.2">
      <c r="A3740" s="21" t="s">
        <v>39565</v>
      </c>
      <c r="B3740" t="s">
        <v>39566</v>
      </c>
      <c r="C3740" s="16">
        <v>39905</v>
      </c>
      <c r="D3740" t="s">
        <v>4476</v>
      </c>
      <c r="G3740" t="s">
        <v>39567</v>
      </c>
      <c r="H3740" t="s">
        <v>4503</v>
      </c>
      <c r="J3740" t="s">
        <v>39568</v>
      </c>
      <c r="K3740" t="s">
        <v>4506</v>
      </c>
      <c r="L3740" t="s">
        <v>39569</v>
      </c>
      <c r="M3740">
        <v>463.79</v>
      </c>
      <c r="N3740" t="s">
        <v>4484</v>
      </c>
      <c r="S3740" t="s">
        <v>4485</v>
      </c>
      <c r="T3740" t="s">
        <v>39570</v>
      </c>
      <c r="U3740" t="s">
        <v>39571</v>
      </c>
      <c r="V3740" t="s">
        <v>39572</v>
      </c>
      <c r="W3740" t="s">
        <v>39573</v>
      </c>
      <c r="X3740" t="s">
        <v>39574</v>
      </c>
      <c r="Y3740" t="s">
        <v>39575</v>
      </c>
      <c r="AO3740" s="17">
        <v>18568</v>
      </c>
      <c r="CP3740" t="s">
        <v>4716</v>
      </c>
      <c r="CU3740">
        <v>11</v>
      </c>
    </row>
    <row r="3741" spans="1:99" x14ac:dyDescent="0.2">
      <c r="A3741" s="21" t="s">
        <v>39576</v>
      </c>
      <c r="B3741" t="s">
        <v>39577</v>
      </c>
      <c r="C3741" s="16">
        <v>39814</v>
      </c>
      <c r="D3741" t="s">
        <v>4501</v>
      </c>
      <c r="F3741" t="s">
        <v>77</v>
      </c>
      <c r="H3741" t="s">
        <v>4503</v>
      </c>
      <c r="J3741" t="s">
        <v>39578</v>
      </c>
      <c r="K3741" t="s">
        <v>36473</v>
      </c>
      <c r="L3741" t="s">
        <v>39579</v>
      </c>
      <c r="M3741">
        <v>463.80599999999998</v>
      </c>
      <c r="N3741" t="s">
        <v>4484</v>
      </c>
      <c r="S3741" t="s">
        <v>4485</v>
      </c>
      <c r="T3741" t="s">
        <v>39580</v>
      </c>
      <c r="AO3741" s="17">
        <v>18568</v>
      </c>
      <c r="CC3741" t="s">
        <v>4607</v>
      </c>
      <c r="CD3741">
        <v>2</v>
      </c>
      <c r="CP3741" t="s">
        <v>37823</v>
      </c>
    </row>
    <row r="3742" spans="1:99" x14ac:dyDescent="0.2">
      <c r="A3742" s="21" t="s">
        <v>39581</v>
      </c>
      <c r="B3742" t="s">
        <v>39582</v>
      </c>
      <c r="C3742" s="16">
        <v>40909</v>
      </c>
      <c r="D3742" t="s">
        <v>4501</v>
      </c>
      <c r="F3742" t="s">
        <v>53</v>
      </c>
      <c r="G3742" t="s">
        <v>39583</v>
      </c>
      <c r="H3742" t="s">
        <v>4503</v>
      </c>
      <c r="J3742" t="s">
        <v>39584</v>
      </c>
      <c r="K3742" t="s">
        <v>4506</v>
      </c>
      <c r="L3742" t="s">
        <v>39585</v>
      </c>
      <c r="M3742">
        <v>465.81200000000001</v>
      </c>
      <c r="N3742" t="s">
        <v>4484</v>
      </c>
      <c r="S3742" t="s">
        <v>4485</v>
      </c>
      <c r="T3742" t="s">
        <v>39586</v>
      </c>
      <c r="U3742" t="s">
        <v>39587</v>
      </c>
      <c r="W3742" t="s">
        <v>39588</v>
      </c>
      <c r="X3742" t="s">
        <v>39589</v>
      </c>
      <c r="Y3742" t="s">
        <v>39590</v>
      </c>
      <c r="AA3742" t="s">
        <v>4776</v>
      </c>
      <c r="AM3742">
        <v>3</v>
      </c>
      <c r="AN3742" t="s">
        <v>39591</v>
      </c>
      <c r="AO3742" s="17">
        <v>18568</v>
      </c>
      <c r="CP3742" t="s">
        <v>26006</v>
      </c>
      <c r="CU3742">
        <v>10</v>
      </c>
    </row>
    <row r="3743" spans="1:99" x14ac:dyDescent="0.2">
      <c r="A3743" s="21" t="s">
        <v>39592</v>
      </c>
      <c r="B3743" t="s">
        <v>39593</v>
      </c>
      <c r="C3743" s="16">
        <v>41275</v>
      </c>
      <c r="D3743" t="s">
        <v>4501</v>
      </c>
      <c r="F3743" t="s">
        <v>77</v>
      </c>
      <c r="G3743" t="s">
        <v>39594</v>
      </c>
      <c r="H3743" t="s">
        <v>4503</v>
      </c>
      <c r="J3743" t="s">
        <v>174</v>
      </c>
      <c r="K3743" t="s">
        <v>39595</v>
      </c>
      <c r="L3743" t="s">
        <v>39596</v>
      </c>
      <c r="M3743">
        <v>465.92200000000003</v>
      </c>
      <c r="N3743" t="s">
        <v>4484</v>
      </c>
      <c r="S3743" t="s">
        <v>4485</v>
      </c>
      <c r="T3743" t="s">
        <v>39597</v>
      </c>
      <c r="U3743" t="s">
        <v>39598</v>
      </c>
      <c r="W3743" t="s">
        <v>39599</v>
      </c>
      <c r="X3743" t="s">
        <v>39600</v>
      </c>
      <c r="Y3743">
        <v>34928902590</v>
      </c>
      <c r="AO3743" s="17">
        <v>18568</v>
      </c>
      <c r="CN3743" t="s">
        <v>4530</v>
      </c>
      <c r="CP3743" t="s">
        <v>4716</v>
      </c>
    </row>
    <row r="3744" spans="1:99" x14ac:dyDescent="0.2">
      <c r="A3744" s="21" t="s">
        <v>39601</v>
      </c>
      <c r="B3744" t="s">
        <v>39602</v>
      </c>
      <c r="C3744" s="16">
        <v>38718</v>
      </c>
      <c r="D3744" t="s">
        <v>4501</v>
      </c>
      <c r="F3744" t="s">
        <v>77</v>
      </c>
      <c r="H3744" t="s">
        <v>4503</v>
      </c>
      <c r="J3744" t="s">
        <v>4256</v>
      </c>
      <c r="K3744" t="s">
        <v>16856</v>
      </c>
      <c r="L3744" t="s">
        <v>39603</v>
      </c>
      <c r="M3744">
        <v>466.99299999999999</v>
      </c>
      <c r="N3744" t="s">
        <v>4484</v>
      </c>
      <c r="S3744" t="s">
        <v>4485</v>
      </c>
      <c r="T3744" t="s">
        <v>39604</v>
      </c>
      <c r="U3744" t="s">
        <v>39605</v>
      </c>
      <c r="W3744" t="s">
        <v>39606</v>
      </c>
      <c r="Y3744" t="s">
        <v>39607</v>
      </c>
      <c r="AM3744">
        <v>1</v>
      </c>
      <c r="AN3744" t="s">
        <v>39608</v>
      </c>
      <c r="AO3744" s="17">
        <v>18568</v>
      </c>
      <c r="CP3744" t="s">
        <v>9632</v>
      </c>
    </row>
    <row r="3745" spans="1:99" x14ac:dyDescent="0.2">
      <c r="A3745" s="21" t="s">
        <v>39609</v>
      </c>
      <c r="B3745" t="s">
        <v>39610</v>
      </c>
      <c r="C3745" s="16">
        <v>39448</v>
      </c>
      <c r="D3745" t="s">
        <v>4501</v>
      </c>
      <c r="E3745" t="s">
        <v>4881</v>
      </c>
      <c r="G3745" t="s">
        <v>39611</v>
      </c>
      <c r="H3745" t="s">
        <v>4503</v>
      </c>
      <c r="J3745" t="s">
        <v>2497</v>
      </c>
      <c r="K3745" t="s">
        <v>39612</v>
      </c>
      <c r="L3745" t="s">
        <v>39613</v>
      </c>
      <c r="M3745">
        <v>467.49700000000001</v>
      </c>
      <c r="N3745" t="s">
        <v>4484</v>
      </c>
      <c r="O3745" s="16">
        <v>42858</v>
      </c>
      <c r="P3745" t="s">
        <v>4476</v>
      </c>
      <c r="S3745" t="s">
        <v>4485</v>
      </c>
      <c r="T3745" t="s">
        <v>39614</v>
      </c>
      <c r="U3745" t="s">
        <v>39615</v>
      </c>
      <c r="V3745" t="s">
        <v>39616</v>
      </c>
      <c r="W3745" t="s">
        <v>39617</v>
      </c>
      <c r="X3745" t="s">
        <v>39618</v>
      </c>
      <c r="Y3745" t="s">
        <v>39619</v>
      </c>
      <c r="AO3745" s="17">
        <v>18568</v>
      </c>
      <c r="AQ3745" t="s">
        <v>203</v>
      </c>
      <c r="BH3745" t="s">
        <v>39620</v>
      </c>
      <c r="BI3745" t="s">
        <v>39621</v>
      </c>
      <c r="BJ3745" s="16">
        <v>42858</v>
      </c>
      <c r="BK3745" t="s">
        <v>4476</v>
      </c>
      <c r="BO3745" t="s">
        <v>5195</v>
      </c>
      <c r="CJ3745">
        <v>366400</v>
      </c>
      <c r="CK3745" t="s">
        <v>39</v>
      </c>
      <c r="CL3745">
        <v>366400</v>
      </c>
      <c r="CP3745" t="s">
        <v>6484</v>
      </c>
      <c r="CR3745" t="s">
        <v>39622</v>
      </c>
      <c r="CS3745" t="s">
        <v>39623</v>
      </c>
    </row>
    <row r="3746" spans="1:99" x14ac:dyDescent="0.2">
      <c r="A3746" s="21" t="s">
        <v>39624</v>
      </c>
      <c r="B3746" t="s">
        <v>39625</v>
      </c>
      <c r="C3746" s="16">
        <v>40909</v>
      </c>
      <c r="D3746" t="s">
        <v>4501</v>
      </c>
      <c r="G3746" t="s">
        <v>39626</v>
      </c>
      <c r="H3746" t="s">
        <v>4503</v>
      </c>
      <c r="J3746" t="s">
        <v>73</v>
      </c>
      <c r="K3746" t="s">
        <v>4945</v>
      </c>
      <c r="L3746" t="s">
        <v>39627</v>
      </c>
      <c r="M3746">
        <v>467.56700000000001</v>
      </c>
      <c r="N3746" t="s">
        <v>4484</v>
      </c>
      <c r="S3746" t="s">
        <v>4485</v>
      </c>
      <c r="T3746" t="s">
        <v>39628</v>
      </c>
      <c r="U3746" t="s">
        <v>39629</v>
      </c>
      <c r="V3746" t="s">
        <v>39630</v>
      </c>
      <c r="W3746" t="s">
        <v>39631</v>
      </c>
      <c r="Y3746" t="s">
        <v>39632</v>
      </c>
      <c r="Z3746">
        <v>1</v>
      </c>
      <c r="AO3746" s="17">
        <v>18568</v>
      </c>
      <c r="CF3746">
        <v>0</v>
      </c>
      <c r="CG3746">
        <v>1</v>
      </c>
      <c r="CI3746" t="s">
        <v>4498</v>
      </c>
    </row>
    <row r="3747" spans="1:99" x14ac:dyDescent="0.2">
      <c r="A3747" s="21" t="s">
        <v>39633</v>
      </c>
      <c r="B3747" t="s">
        <v>39634</v>
      </c>
      <c r="C3747" s="16">
        <v>43352</v>
      </c>
      <c r="D3747" t="s">
        <v>4476</v>
      </c>
      <c r="G3747" t="s">
        <v>39635</v>
      </c>
      <c r="H3747" t="s">
        <v>4503</v>
      </c>
      <c r="J3747" t="s">
        <v>174</v>
      </c>
      <c r="K3747" t="s">
        <v>4854</v>
      </c>
      <c r="L3747" t="s">
        <v>420</v>
      </c>
      <c r="M3747">
        <v>467.78899999999999</v>
      </c>
      <c r="N3747" t="s">
        <v>4484</v>
      </c>
      <c r="S3747" t="s">
        <v>4485</v>
      </c>
      <c r="T3747" t="s">
        <v>39636</v>
      </c>
      <c r="U3747" t="s">
        <v>39637</v>
      </c>
      <c r="V3747" t="s">
        <v>39638</v>
      </c>
      <c r="W3747" t="s">
        <v>39639</v>
      </c>
      <c r="X3747" t="s">
        <v>39640</v>
      </c>
      <c r="Y3747">
        <v>35796160514</v>
      </c>
      <c r="AM3747">
        <v>1</v>
      </c>
      <c r="AN3747" t="s">
        <v>39641</v>
      </c>
      <c r="AO3747" s="17">
        <v>18568</v>
      </c>
      <c r="CF3747">
        <v>0</v>
      </c>
      <c r="CG3747">
        <v>1</v>
      </c>
      <c r="CI3747" t="s">
        <v>4594</v>
      </c>
    </row>
    <row r="3748" spans="1:99" x14ac:dyDescent="0.2">
      <c r="A3748" s="21" t="s">
        <v>39642</v>
      </c>
      <c r="B3748" t="s">
        <v>39643</v>
      </c>
      <c r="G3748" t="s">
        <v>39644</v>
      </c>
      <c r="H3748" t="s">
        <v>4503</v>
      </c>
      <c r="J3748" t="s">
        <v>3511</v>
      </c>
      <c r="K3748" t="s">
        <v>8218</v>
      </c>
      <c r="L3748" t="s">
        <v>39645</v>
      </c>
      <c r="M3748">
        <v>473.32100000000003</v>
      </c>
      <c r="N3748" t="s">
        <v>4484</v>
      </c>
      <c r="S3748" t="s">
        <v>4485</v>
      </c>
      <c r="T3748" t="s">
        <v>39646</v>
      </c>
      <c r="U3748" t="s">
        <v>39647</v>
      </c>
      <c r="V3748" t="s">
        <v>39648</v>
      </c>
      <c r="W3748" t="s">
        <v>39649</v>
      </c>
      <c r="X3748" t="s">
        <v>39650</v>
      </c>
      <c r="Y3748" t="s">
        <v>39651</v>
      </c>
      <c r="AM3748">
        <v>1</v>
      </c>
      <c r="AN3748" t="s">
        <v>39652</v>
      </c>
      <c r="AO3748" s="17">
        <v>18568</v>
      </c>
      <c r="CC3748" t="s">
        <v>5151</v>
      </c>
      <c r="CD3748">
        <v>2</v>
      </c>
      <c r="CN3748" t="s">
        <v>4530</v>
      </c>
      <c r="CP3748" t="s">
        <v>4555</v>
      </c>
      <c r="CU3748">
        <v>17</v>
      </c>
    </row>
    <row r="3749" spans="1:99" x14ac:dyDescent="0.2">
      <c r="A3749" s="21" t="s">
        <v>39653</v>
      </c>
      <c r="B3749" t="s">
        <v>39654</v>
      </c>
      <c r="C3749" s="16">
        <v>42370</v>
      </c>
      <c r="D3749" t="s">
        <v>4501</v>
      </c>
      <c r="G3749" t="s">
        <v>39655</v>
      </c>
    </row>
    <row r="3750" spans="1:99" x14ac:dyDescent="0.2">
      <c r="A3750" s="21" t="s">
        <v>39656</v>
      </c>
      <c r="B3750" t="s">
        <v>39657</v>
      </c>
      <c r="C3750" s="16">
        <v>43374</v>
      </c>
      <c r="D3750" t="s">
        <v>4546</v>
      </c>
      <c r="G3750" t="s">
        <v>39658</v>
      </c>
      <c r="H3750" t="s">
        <v>4503</v>
      </c>
      <c r="J3750" t="s">
        <v>39659</v>
      </c>
      <c r="K3750" t="s">
        <v>11599</v>
      </c>
      <c r="L3750" t="s">
        <v>39660</v>
      </c>
      <c r="M3750">
        <v>475.26499999999999</v>
      </c>
      <c r="N3750" t="s">
        <v>4484</v>
      </c>
      <c r="S3750" t="s">
        <v>4485</v>
      </c>
      <c r="T3750" t="s">
        <v>39661</v>
      </c>
      <c r="U3750" t="s">
        <v>39662</v>
      </c>
      <c r="X3750" t="s">
        <v>39663</v>
      </c>
      <c r="AO3750" s="17">
        <v>18568</v>
      </c>
      <c r="CP3750" t="s">
        <v>39664</v>
      </c>
    </row>
    <row r="3751" spans="1:99" x14ac:dyDescent="0.2">
      <c r="A3751" s="21" t="s">
        <v>39665</v>
      </c>
      <c r="B3751" t="s">
        <v>39666</v>
      </c>
      <c r="C3751" s="16">
        <v>42370</v>
      </c>
      <c r="D3751" t="s">
        <v>4501</v>
      </c>
      <c r="G3751" t="s">
        <v>39667</v>
      </c>
      <c r="H3751" t="s">
        <v>4503</v>
      </c>
      <c r="J3751" t="s">
        <v>73</v>
      </c>
      <c r="K3751" t="s">
        <v>4654</v>
      </c>
      <c r="L3751" t="s">
        <v>39668</v>
      </c>
      <c r="M3751">
        <v>475.86900000000003</v>
      </c>
      <c r="N3751" t="s">
        <v>4484</v>
      </c>
      <c r="S3751" t="s">
        <v>4485</v>
      </c>
      <c r="T3751" t="s">
        <v>39669</v>
      </c>
      <c r="U3751" t="s">
        <v>39670</v>
      </c>
      <c r="W3751" t="s">
        <v>39671</v>
      </c>
      <c r="X3751" t="s">
        <v>39672</v>
      </c>
      <c r="Z3751">
        <v>9</v>
      </c>
      <c r="AO3751" s="17">
        <v>18568</v>
      </c>
      <c r="CP3751" t="s">
        <v>4555</v>
      </c>
    </row>
    <row r="3752" spans="1:99" x14ac:dyDescent="0.2">
      <c r="A3752" s="21" t="s">
        <v>39673</v>
      </c>
      <c r="B3752" t="s">
        <v>39674</v>
      </c>
      <c r="C3752" s="16">
        <v>42466</v>
      </c>
      <c r="D3752" t="s">
        <v>4476</v>
      </c>
      <c r="G3752" t="s">
        <v>39675</v>
      </c>
      <c r="H3752" t="s">
        <v>4503</v>
      </c>
      <c r="J3752" t="s">
        <v>7267</v>
      </c>
      <c r="K3752" t="s">
        <v>4506</v>
      </c>
      <c r="L3752" t="s">
        <v>39676</v>
      </c>
      <c r="M3752">
        <v>477.512</v>
      </c>
      <c r="N3752" t="s">
        <v>4484</v>
      </c>
      <c r="S3752" t="s">
        <v>4485</v>
      </c>
      <c r="T3752" t="s">
        <v>39677</v>
      </c>
      <c r="X3752" t="s">
        <v>39678</v>
      </c>
      <c r="Y3752" t="s">
        <v>39679</v>
      </c>
      <c r="AO3752" s="17">
        <v>18568</v>
      </c>
      <c r="CP3752" t="s">
        <v>4679</v>
      </c>
      <c r="CU3752">
        <v>11</v>
      </c>
    </row>
    <row r="3753" spans="1:99" x14ac:dyDescent="0.2">
      <c r="A3753" s="21" t="s">
        <v>39680</v>
      </c>
      <c r="B3753" t="s">
        <v>39681</v>
      </c>
      <c r="C3753" s="16">
        <v>43132</v>
      </c>
      <c r="D3753" t="s">
        <v>4476</v>
      </c>
      <c r="G3753" t="s">
        <v>39682</v>
      </c>
      <c r="H3753" t="s">
        <v>4503</v>
      </c>
      <c r="J3753" t="s">
        <v>174</v>
      </c>
      <c r="K3753" t="s">
        <v>5220</v>
      </c>
      <c r="L3753" t="s">
        <v>39682</v>
      </c>
      <c r="M3753">
        <v>478.84899999999999</v>
      </c>
      <c r="N3753" t="s">
        <v>4484</v>
      </c>
      <c r="S3753" t="s">
        <v>4485</v>
      </c>
      <c r="T3753" t="s">
        <v>39683</v>
      </c>
      <c r="W3753" t="s">
        <v>39684</v>
      </c>
      <c r="X3753" t="s">
        <v>39685</v>
      </c>
      <c r="Y3753">
        <v>491791173194</v>
      </c>
      <c r="AB3753" t="s">
        <v>5882</v>
      </c>
      <c r="AC3753" t="s">
        <v>61</v>
      </c>
      <c r="AM3753">
        <v>3</v>
      </c>
      <c r="AN3753" t="s">
        <v>39686</v>
      </c>
      <c r="AO3753" s="17">
        <v>18568</v>
      </c>
      <c r="CN3753" t="s">
        <v>4530</v>
      </c>
      <c r="CP3753" t="s">
        <v>4716</v>
      </c>
    </row>
    <row r="3754" spans="1:99" x14ac:dyDescent="0.2">
      <c r="A3754" s="21" t="s">
        <v>39687</v>
      </c>
      <c r="B3754" t="s">
        <v>39688</v>
      </c>
      <c r="C3754" s="16">
        <v>43405</v>
      </c>
      <c r="D3754" t="s">
        <v>4546</v>
      </c>
      <c r="H3754" t="s">
        <v>4503</v>
      </c>
      <c r="J3754" t="s">
        <v>174</v>
      </c>
      <c r="K3754" t="s">
        <v>26287</v>
      </c>
      <c r="L3754" t="s">
        <v>39689</v>
      </c>
      <c r="M3754">
        <v>479.94099999999997</v>
      </c>
      <c r="N3754" t="s">
        <v>4484</v>
      </c>
      <c r="S3754" t="s">
        <v>4485</v>
      </c>
      <c r="T3754" t="s">
        <v>39690</v>
      </c>
      <c r="X3754" t="s">
        <v>39691</v>
      </c>
      <c r="Y3754">
        <v>33761405611</v>
      </c>
      <c r="AM3754">
        <v>1</v>
      </c>
      <c r="AN3754" t="s">
        <v>39692</v>
      </c>
      <c r="AO3754" s="17">
        <v>18568</v>
      </c>
      <c r="CN3754" t="s">
        <v>4530</v>
      </c>
      <c r="CP3754" t="s">
        <v>4716</v>
      </c>
    </row>
    <row r="3755" spans="1:99" x14ac:dyDescent="0.2">
      <c r="A3755" s="21" t="s">
        <v>39693</v>
      </c>
      <c r="B3755" t="s">
        <v>39694</v>
      </c>
      <c r="F3755" t="s">
        <v>77</v>
      </c>
      <c r="G3755" t="s">
        <v>39695</v>
      </c>
      <c r="H3755" t="s">
        <v>4503</v>
      </c>
      <c r="J3755" t="s">
        <v>39696</v>
      </c>
      <c r="K3755" t="s">
        <v>4945</v>
      </c>
      <c r="L3755" t="s">
        <v>39697</v>
      </c>
      <c r="M3755">
        <v>482.64499999999998</v>
      </c>
      <c r="N3755" t="s">
        <v>4484</v>
      </c>
      <c r="S3755" t="s">
        <v>4485</v>
      </c>
      <c r="T3755" t="s">
        <v>39698</v>
      </c>
      <c r="U3755" t="s">
        <v>39699</v>
      </c>
      <c r="V3755" t="s">
        <v>39700</v>
      </c>
      <c r="W3755" t="s">
        <v>39701</v>
      </c>
      <c r="AO3755" s="17">
        <v>18568</v>
      </c>
      <c r="CJ3755">
        <v>105165</v>
      </c>
      <c r="CK3755" t="s">
        <v>39</v>
      </c>
      <c r="CL3755">
        <v>105165</v>
      </c>
      <c r="CN3755" t="s">
        <v>4530</v>
      </c>
      <c r="CP3755" t="s">
        <v>21509</v>
      </c>
    </row>
    <row r="3756" spans="1:99" x14ac:dyDescent="0.2">
      <c r="A3756" s="21" t="s">
        <v>39702</v>
      </c>
      <c r="B3756" t="s">
        <v>39703</v>
      </c>
      <c r="C3756" s="16">
        <v>40547</v>
      </c>
      <c r="D3756" t="s">
        <v>4476</v>
      </c>
      <c r="E3756" t="s">
        <v>4881</v>
      </c>
      <c r="G3756" t="s">
        <v>39704</v>
      </c>
      <c r="H3756" t="s">
        <v>4503</v>
      </c>
      <c r="J3756" t="s">
        <v>39705</v>
      </c>
      <c r="K3756" t="s">
        <v>4506</v>
      </c>
      <c r="L3756" t="s">
        <v>39706</v>
      </c>
      <c r="M3756">
        <v>482.94400000000002</v>
      </c>
      <c r="N3756" t="s">
        <v>4484</v>
      </c>
      <c r="O3756" s="16">
        <v>43810</v>
      </c>
      <c r="P3756" t="s">
        <v>4476</v>
      </c>
      <c r="S3756" t="s">
        <v>4485</v>
      </c>
      <c r="T3756" t="s">
        <v>39707</v>
      </c>
      <c r="U3756" t="s">
        <v>39708</v>
      </c>
      <c r="V3756" t="s">
        <v>39709</v>
      </c>
      <c r="X3756" t="s">
        <v>39710</v>
      </c>
      <c r="Y3756" t="s">
        <v>39711</v>
      </c>
      <c r="AM3756">
        <v>2</v>
      </c>
      <c r="AN3756" t="s">
        <v>39712</v>
      </c>
      <c r="AO3756" s="17">
        <v>18568</v>
      </c>
      <c r="AQ3756" t="s">
        <v>203</v>
      </c>
      <c r="BH3756" t="s">
        <v>39713</v>
      </c>
      <c r="BI3756" t="s">
        <v>39714</v>
      </c>
      <c r="BJ3756" s="16">
        <v>43810</v>
      </c>
      <c r="BK3756" t="s">
        <v>4476</v>
      </c>
      <c r="BO3756" t="s">
        <v>5195</v>
      </c>
      <c r="CC3756" t="s">
        <v>4607</v>
      </c>
      <c r="CD3756">
        <v>1</v>
      </c>
      <c r="CJ3756">
        <v>113300</v>
      </c>
      <c r="CK3756" t="s">
        <v>39</v>
      </c>
      <c r="CL3756">
        <v>113300</v>
      </c>
      <c r="CP3756" t="s">
        <v>39715</v>
      </c>
      <c r="CR3756" t="s">
        <v>39716</v>
      </c>
      <c r="CS3756" t="s">
        <v>39717</v>
      </c>
      <c r="CU3756">
        <v>27</v>
      </c>
    </row>
    <row r="3757" spans="1:99" x14ac:dyDescent="0.2">
      <c r="A3757" s="21" t="s">
        <v>39718</v>
      </c>
      <c r="B3757" t="s">
        <v>39719</v>
      </c>
      <c r="C3757" s="16">
        <v>42736</v>
      </c>
      <c r="D3757" t="s">
        <v>4501</v>
      </c>
      <c r="H3757" t="s">
        <v>4503</v>
      </c>
      <c r="J3757" t="s">
        <v>39720</v>
      </c>
      <c r="K3757" t="s">
        <v>4828</v>
      </c>
      <c r="L3757" t="s">
        <v>39721</v>
      </c>
      <c r="M3757">
        <v>484.95100000000002</v>
      </c>
      <c r="N3757" t="s">
        <v>4484</v>
      </c>
      <c r="S3757" t="s">
        <v>4485</v>
      </c>
      <c r="T3757" t="s">
        <v>39722</v>
      </c>
      <c r="W3757" t="s">
        <v>39723</v>
      </c>
      <c r="X3757" t="s">
        <v>39724</v>
      </c>
      <c r="Y3757" t="s">
        <v>39725</v>
      </c>
      <c r="AO3757" s="17">
        <v>18568</v>
      </c>
      <c r="CN3757" t="s">
        <v>4530</v>
      </c>
      <c r="CP3757" t="s">
        <v>39726</v>
      </c>
    </row>
    <row r="3758" spans="1:99" x14ac:dyDescent="0.2">
      <c r="A3758" s="21" t="s">
        <v>39727</v>
      </c>
      <c r="B3758" t="s">
        <v>39728</v>
      </c>
      <c r="C3758" s="16">
        <v>42005</v>
      </c>
      <c r="D3758" t="s">
        <v>4501</v>
      </c>
      <c r="E3758" t="s">
        <v>4881</v>
      </c>
      <c r="G3758" t="s">
        <v>39729</v>
      </c>
      <c r="H3758" t="s">
        <v>4503</v>
      </c>
      <c r="J3758" t="s">
        <v>6065</v>
      </c>
      <c r="K3758" t="s">
        <v>4506</v>
      </c>
      <c r="L3758" t="s">
        <v>39730</v>
      </c>
      <c r="M3758">
        <v>485.291</v>
      </c>
      <c r="N3758" t="s">
        <v>4484</v>
      </c>
      <c r="O3758" s="16">
        <v>42486</v>
      </c>
      <c r="P3758" t="s">
        <v>4476</v>
      </c>
      <c r="S3758" t="s">
        <v>4485</v>
      </c>
      <c r="T3758" t="s">
        <v>39731</v>
      </c>
      <c r="U3758" t="s">
        <v>39732</v>
      </c>
      <c r="W3758" t="s">
        <v>39733</v>
      </c>
      <c r="X3758" t="s">
        <v>39734</v>
      </c>
      <c r="Y3758">
        <v>442071633058</v>
      </c>
      <c r="AO3758" s="17">
        <v>18568</v>
      </c>
      <c r="AQ3758" t="s">
        <v>203</v>
      </c>
      <c r="BH3758" t="s">
        <v>39735</v>
      </c>
      <c r="BI3758" t="s">
        <v>39736</v>
      </c>
      <c r="BJ3758" s="16">
        <v>42486</v>
      </c>
      <c r="BK3758" t="s">
        <v>4476</v>
      </c>
      <c r="BO3758" t="s">
        <v>5195</v>
      </c>
      <c r="CP3758" t="s">
        <v>5344</v>
      </c>
      <c r="CR3758" t="s">
        <v>39737</v>
      </c>
      <c r="CS3758" t="s">
        <v>39738</v>
      </c>
      <c r="CU3758">
        <v>12</v>
      </c>
    </row>
    <row r="3759" spans="1:99" x14ac:dyDescent="0.2">
      <c r="A3759" s="21" t="s">
        <v>39739</v>
      </c>
      <c r="B3759" t="s">
        <v>39740</v>
      </c>
      <c r="C3759" s="16">
        <v>42856</v>
      </c>
      <c r="D3759" t="s">
        <v>4546</v>
      </c>
      <c r="G3759" t="s">
        <v>39741</v>
      </c>
      <c r="H3759" t="s">
        <v>4503</v>
      </c>
      <c r="J3759" t="s">
        <v>6206</v>
      </c>
      <c r="K3759" t="s">
        <v>6660</v>
      </c>
      <c r="L3759" t="s">
        <v>39742</v>
      </c>
      <c r="M3759">
        <v>486.40199999999999</v>
      </c>
      <c r="N3759" t="s">
        <v>4484</v>
      </c>
      <c r="S3759" t="s">
        <v>4485</v>
      </c>
      <c r="T3759" t="s">
        <v>39743</v>
      </c>
      <c r="U3759" t="s">
        <v>39744</v>
      </c>
      <c r="V3759" t="s">
        <v>39745</v>
      </c>
      <c r="W3759" t="s">
        <v>39746</v>
      </c>
      <c r="X3759" t="s">
        <v>39747</v>
      </c>
      <c r="AM3759">
        <v>3</v>
      </c>
      <c r="AN3759" t="s">
        <v>39748</v>
      </c>
      <c r="AO3759" s="17">
        <v>18568</v>
      </c>
      <c r="CN3759" t="s">
        <v>4530</v>
      </c>
      <c r="CP3759" t="s">
        <v>4728</v>
      </c>
      <c r="CU3759">
        <v>12</v>
      </c>
    </row>
    <row r="3760" spans="1:99" x14ac:dyDescent="0.2">
      <c r="A3760" s="21" t="s">
        <v>39749</v>
      </c>
      <c r="B3760" t="s">
        <v>39750</v>
      </c>
      <c r="C3760" s="16">
        <v>36892</v>
      </c>
      <c r="D3760" t="s">
        <v>4501</v>
      </c>
      <c r="F3760" t="s">
        <v>77</v>
      </c>
      <c r="H3760" t="s">
        <v>4503</v>
      </c>
      <c r="J3760" t="s">
        <v>2497</v>
      </c>
      <c r="K3760" t="s">
        <v>5564</v>
      </c>
      <c r="L3760" t="s">
        <v>39751</v>
      </c>
      <c r="M3760">
        <v>486.75799999999998</v>
      </c>
      <c r="N3760" t="s">
        <v>4484</v>
      </c>
      <c r="S3760" t="s">
        <v>4485</v>
      </c>
      <c r="T3760" t="s">
        <v>39752</v>
      </c>
      <c r="W3760" t="s">
        <v>39753</v>
      </c>
      <c r="AO3760" s="17">
        <v>18568</v>
      </c>
      <c r="CP3760" t="s">
        <v>6484</v>
      </c>
      <c r="CU3760">
        <v>18</v>
      </c>
    </row>
    <row r="3761" spans="1:99" x14ac:dyDescent="0.2">
      <c r="A3761" s="21" t="s">
        <v>39754</v>
      </c>
      <c r="B3761" t="s">
        <v>39755</v>
      </c>
      <c r="C3761" s="16">
        <v>40544</v>
      </c>
      <c r="D3761" t="s">
        <v>4501</v>
      </c>
      <c r="G3761" t="s">
        <v>39756</v>
      </c>
      <c r="H3761" t="s">
        <v>4503</v>
      </c>
      <c r="J3761" t="s">
        <v>3088</v>
      </c>
      <c r="K3761" t="s">
        <v>39757</v>
      </c>
      <c r="L3761" t="s">
        <v>39758</v>
      </c>
      <c r="M3761">
        <v>487.28699999999998</v>
      </c>
      <c r="N3761" t="s">
        <v>6289</v>
      </c>
      <c r="R3761" t="s">
        <v>6290</v>
      </c>
      <c r="S3761" t="s">
        <v>4485</v>
      </c>
      <c r="T3761" t="s">
        <v>39759</v>
      </c>
      <c r="U3761" t="s">
        <v>39760</v>
      </c>
      <c r="X3761" t="s">
        <v>39761</v>
      </c>
      <c r="Y3761">
        <v>442033186624</v>
      </c>
      <c r="AO3761" s="17">
        <v>18568</v>
      </c>
      <c r="CP3761" t="s">
        <v>4555</v>
      </c>
    </row>
    <row r="3762" spans="1:99" x14ac:dyDescent="0.2">
      <c r="A3762" s="21" t="s">
        <v>39762</v>
      </c>
      <c r="B3762" t="s">
        <v>39763</v>
      </c>
      <c r="C3762" s="16">
        <v>36526</v>
      </c>
      <c r="D3762" t="s">
        <v>4501</v>
      </c>
      <c r="F3762" t="s">
        <v>77</v>
      </c>
      <c r="G3762" t="s">
        <v>39764</v>
      </c>
      <c r="H3762" t="s">
        <v>4503</v>
      </c>
      <c r="J3762" t="s">
        <v>1301</v>
      </c>
      <c r="K3762" t="s">
        <v>4506</v>
      </c>
      <c r="L3762" t="s">
        <v>39765</v>
      </c>
      <c r="M3762">
        <v>488.18</v>
      </c>
      <c r="N3762" t="s">
        <v>4484</v>
      </c>
      <c r="S3762" t="s">
        <v>4485</v>
      </c>
      <c r="T3762" t="s">
        <v>39766</v>
      </c>
      <c r="V3762" t="s">
        <v>39767</v>
      </c>
      <c r="W3762" t="s">
        <v>39768</v>
      </c>
      <c r="X3762" t="s">
        <v>39769</v>
      </c>
      <c r="Y3762" t="s">
        <v>39770</v>
      </c>
      <c r="AO3762" s="17">
        <v>18568</v>
      </c>
      <c r="CC3762" t="s">
        <v>4607</v>
      </c>
      <c r="CD3762">
        <v>1</v>
      </c>
      <c r="CP3762" t="s">
        <v>4848</v>
      </c>
    </row>
    <row r="3763" spans="1:99" x14ac:dyDescent="0.2">
      <c r="A3763" s="21" t="s">
        <v>39771</v>
      </c>
      <c r="B3763" t="s">
        <v>39772</v>
      </c>
      <c r="C3763" s="16">
        <v>41640</v>
      </c>
      <c r="D3763" t="s">
        <v>4501</v>
      </c>
      <c r="F3763" t="s">
        <v>77</v>
      </c>
      <c r="G3763" t="s">
        <v>39773</v>
      </c>
      <c r="H3763" t="s">
        <v>4503</v>
      </c>
      <c r="J3763" t="s">
        <v>35687</v>
      </c>
      <c r="K3763" t="s">
        <v>4506</v>
      </c>
      <c r="L3763" t="s">
        <v>39774</v>
      </c>
      <c r="M3763">
        <v>491.95</v>
      </c>
      <c r="N3763" t="s">
        <v>4484</v>
      </c>
      <c r="S3763" t="s">
        <v>4485</v>
      </c>
      <c r="T3763" t="s">
        <v>39775</v>
      </c>
      <c r="U3763" t="s">
        <v>39776</v>
      </c>
      <c r="V3763" t="s">
        <v>39777</v>
      </c>
      <c r="W3763" t="s">
        <v>39778</v>
      </c>
      <c r="X3763" t="s">
        <v>39779</v>
      </c>
      <c r="Y3763">
        <v>35795585595</v>
      </c>
      <c r="AO3763" s="17">
        <v>18568</v>
      </c>
      <c r="CP3763" t="s">
        <v>4716</v>
      </c>
      <c r="CU3763">
        <v>9</v>
      </c>
    </row>
    <row r="3764" spans="1:99" x14ac:dyDescent="0.2">
      <c r="A3764" s="21" t="s">
        <v>39780</v>
      </c>
      <c r="B3764" t="s">
        <v>39781</v>
      </c>
      <c r="C3764" s="16">
        <v>42948</v>
      </c>
      <c r="D3764" t="s">
        <v>4546</v>
      </c>
      <c r="G3764" t="s">
        <v>39782</v>
      </c>
      <c r="H3764" t="s">
        <v>4503</v>
      </c>
      <c r="J3764" t="s">
        <v>73</v>
      </c>
      <c r="K3764" t="s">
        <v>4828</v>
      </c>
      <c r="L3764" t="s">
        <v>39783</v>
      </c>
      <c r="M3764">
        <v>492.56799999999998</v>
      </c>
      <c r="N3764" t="s">
        <v>4484</v>
      </c>
      <c r="S3764" t="s">
        <v>4485</v>
      </c>
      <c r="T3764" t="s">
        <v>39784</v>
      </c>
      <c r="U3764" t="s">
        <v>39785</v>
      </c>
      <c r="V3764" t="s">
        <v>39786</v>
      </c>
      <c r="W3764" t="s">
        <v>39787</v>
      </c>
      <c r="X3764" t="s">
        <v>39788</v>
      </c>
      <c r="AO3764" s="17">
        <v>18568</v>
      </c>
      <c r="CN3764" t="s">
        <v>4530</v>
      </c>
      <c r="CP3764" t="s">
        <v>4555</v>
      </c>
    </row>
    <row r="3765" spans="1:99" x14ac:dyDescent="0.2">
      <c r="A3765" s="21" t="s">
        <v>39789</v>
      </c>
      <c r="B3765" t="s">
        <v>39790</v>
      </c>
      <c r="C3765" s="16">
        <v>42688</v>
      </c>
      <c r="D3765" t="s">
        <v>4476</v>
      </c>
      <c r="F3765" t="s">
        <v>53</v>
      </c>
      <c r="H3765" t="s">
        <v>4503</v>
      </c>
      <c r="J3765" t="s">
        <v>39791</v>
      </c>
      <c r="K3765" t="s">
        <v>4696</v>
      </c>
      <c r="L3765" t="s">
        <v>39792</v>
      </c>
      <c r="M3765">
        <v>495.45800000000003</v>
      </c>
      <c r="N3765" t="s">
        <v>4484</v>
      </c>
      <c r="S3765" t="s">
        <v>4485</v>
      </c>
      <c r="T3765" t="s">
        <v>39793</v>
      </c>
      <c r="U3765" t="s">
        <v>39794</v>
      </c>
      <c r="W3765" t="s">
        <v>39795</v>
      </c>
      <c r="X3765" t="s">
        <v>39796</v>
      </c>
      <c r="AM3765">
        <v>1</v>
      </c>
      <c r="AN3765" t="s">
        <v>39797</v>
      </c>
      <c r="AO3765" s="17">
        <v>18568</v>
      </c>
      <c r="CF3765">
        <v>0</v>
      </c>
      <c r="CG3765">
        <v>2</v>
      </c>
      <c r="CI3765" t="s">
        <v>4580</v>
      </c>
      <c r="CN3765" t="s">
        <v>4530</v>
      </c>
      <c r="CP3765" t="s">
        <v>11983</v>
      </c>
    </row>
    <row r="3766" spans="1:99" x14ac:dyDescent="0.2">
      <c r="A3766" s="21" t="s">
        <v>39798</v>
      </c>
      <c r="B3766" t="s">
        <v>39799</v>
      </c>
      <c r="C3766" s="16">
        <v>40909</v>
      </c>
      <c r="D3766" t="s">
        <v>4501</v>
      </c>
      <c r="F3766" t="s">
        <v>53</v>
      </c>
      <c r="G3766" t="s">
        <v>39800</v>
      </c>
      <c r="H3766" t="s">
        <v>4503</v>
      </c>
      <c r="J3766" t="s">
        <v>135</v>
      </c>
      <c r="K3766" t="s">
        <v>4506</v>
      </c>
      <c r="L3766" t="s">
        <v>39801</v>
      </c>
      <c r="M3766">
        <v>495.702</v>
      </c>
      <c r="N3766" t="s">
        <v>4484</v>
      </c>
      <c r="S3766" t="s">
        <v>4485</v>
      </c>
      <c r="T3766" t="s">
        <v>39802</v>
      </c>
      <c r="U3766" t="s">
        <v>39803</v>
      </c>
      <c r="V3766" t="s">
        <v>39804</v>
      </c>
      <c r="W3766" t="s">
        <v>39805</v>
      </c>
      <c r="X3766" t="s">
        <v>39806</v>
      </c>
      <c r="Y3766" t="s">
        <v>39807</v>
      </c>
      <c r="AO3766" s="17">
        <v>18568</v>
      </c>
      <c r="CF3766">
        <v>0</v>
      </c>
      <c r="CG3766">
        <v>1</v>
      </c>
      <c r="CI3766" t="s">
        <v>4594</v>
      </c>
    </row>
    <row r="3767" spans="1:99" x14ac:dyDescent="0.2">
      <c r="A3767" s="21" t="s">
        <v>39808</v>
      </c>
      <c r="B3767" t="s">
        <v>39809</v>
      </c>
      <c r="C3767" s="16">
        <v>40179</v>
      </c>
      <c r="D3767" t="s">
        <v>4476</v>
      </c>
      <c r="F3767" t="s">
        <v>45</v>
      </c>
      <c r="H3767" t="s">
        <v>4503</v>
      </c>
      <c r="J3767" t="s">
        <v>39810</v>
      </c>
      <c r="K3767" t="s">
        <v>35573</v>
      </c>
      <c r="L3767" t="s">
        <v>39811</v>
      </c>
      <c r="M3767">
        <v>498.565</v>
      </c>
      <c r="N3767" t="s">
        <v>4484</v>
      </c>
      <c r="S3767" t="s">
        <v>4485</v>
      </c>
      <c r="T3767" t="s">
        <v>39812</v>
      </c>
      <c r="U3767" t="s">
        <v>39813</v>
      </c>
      <c r="V3767" t="s">
        <v>39814</v>
      </c>
      <c r="W3767" t="s">
        <v>39815</v>
      </c>
      <c r="X3767" t="s">
        <v>39816</v>
      </c>
      <c r="Y3767" t="s">
        <v>39817</v>
      </c>
      <c r="AM3767">
        <v>1</v>
      </c>
      <c r="AN3767" t="s">
        <v>39818</v>
      </c>
      <c r="AO3767" s="17">
        <v>18568</v>
      </c>
      <c r="CC3767" t="s">
        <v>4607</v>
      </c>
      <c r="CD3767">
        <v>2</v>
      </c>
      <c r="CN3767" t="s">
        <v>4530</v>
      </c>
      <c r="CP3767" t="s">
        <v>38460</v>
      </c>
    </row>
    <row r="3768" spans="1:99" x14ac:dyDescent="0.2">
      <c r="A3768" s="21" t="s">
        <v>39819</v>
      </c>
      <c r="B3768" t="s">
        <v>39820</v>
      </c>
      <c r="C3768" s="16">
        <v>34335</v>
      </c>
      <c r="D3768" t="s">
        <v>4476</v>
      </c>
      <c r="F3768" t="s">
        <v>53</v>
      </c>
      <c r="H3768" t="s">
        <v>4503</v>
      </c>
      <c r="J3768" t="s">
        <v>39821</v>
      </c>
      <c r="K3768" t="s">
        <v>39822</v>
      </c>
      <c r="L3768" t="s">
        <v>39823</v>
      </c>
      <c r="M3768">
        <v>498.64499999999998</v>
      </c>
      <c r="N3768" t="s">
        <v>4484</v>
      </c>
      <c r="S3768" t="s">
        <v>4485</v>
      </c>
      <c r="T3768" t="s">
        <v>39824</v>
      </c>
      <c r="V3768" t="s">
        <v>39825</v>
      </c>
      <c r="W3768" t="s">
        <v>39826</v>
      </c>
      <c r="X3768" t="s">
        <v>39827</v>
      </c>
      <c r="Y3768" t="s">
        <v>39828</v>
      </c>
      <c r="Z3768">
        <v>10</v>
      </c>
      <c r="AO3768" s="17">
        <v>18568</v>
      </c>
      <c r="CN3768" t="s">
        <v>4647</v>
      </c>
      <c r="CP3768" t="s">
        <v>7101</v>
      </c>
      <c r="CU3768">
        <v>7</v>
      </c>
    </row>
    <row r="3769" spans="1:99" x14ac:dyDescent="0.2">
      <c r="A3769" s="21" t="s">
        <v>39829</v>
      </c>
      <c r="B3769" t="s">
        <v>39830</v>
      </c>
      <c r="C3769" s="16">
        <v>43101</v>
      </c>
      <c r="D3769" t="s">
        <v>4501</v>
      </c>
      <c r="G3769" t="s">
        <v>39831</v>
      </c>
      <c r="H3769" t="s">
        <v>4503</v>
      </c>
      <c r="J3769" t="s">
        <v>39832</v>
      </c>
      <c r="K3769" t="s">
        <v>6910</v>
      </c>
      <c r="L3769" t="s">
        <v>39833</v>
      </c>
      <c r="M3769">
        <v>502.471</v>
      </c>
      <c r="N3769" t="s">
        <v>4484</v>
      </c>
      <c r="S3769" t="s">
        <v>4485</v>
      </c>
      <c r="T3769" t="s">
        <v>39834</v>
      </c>
      <c r="U3769" t="s">
        <v>39835</v>
      </c>
      <c r="V3769" t="s">
        <v>39836</v>
      </c>
      <c r="W3769" t="s">
        <v>39837</v>
      </c>
      <c r="X3769" t="s">
        <v>39838</v>
      </c>
      <c r="AM3769">
        <v>2</v>
      </c>
      <c r="AN3769" t="s">
        <v>39839</v>
      </c>
      <c r="AO3769" s="17">
        <v>18568</v>
      </c>
      <c r="CN3769" t="s">
        <v>4530</v>
      </c>
      <c r="CP3769" t="s">
        <v>39840</v>
      </c>
    </row>
    <row r="3770" spans="1:99" x14ac:dyDescent="0.2">
      <c r="A3770" s="21" t="s">
        <v>39841</v>
      </c>
      <c r="B3770" t="s">
        <v>39842</v>
      </c>
      <c r="C3770" s="16">
        <v>36161</v>
      </c>
      <c r="D3770" t="s">
        <v>4476</v>
      </c>
      <c r="F3770" t="s">
        <v>53</v>
      </c>
      <c r="H3770" t="s">
        <v>4503</v>
      </c>
      <c r="J3770" t="s">
        <v>32932</v>
      </c>
      <c r="K3770" t="s">
        <v>8218</v>
      </c>
      <c r="L3770" t="s">
        <v>39843</v>
      </c>
      <c r="M3770">
        <v>504.57600000000002</v>
      </c>
      <c r="N3770" t="s">
        <v>4484</v>
      </c>
      <c r="S3770" t="s">
        <v>4485</v>
      </c>
      <c r="T3770" t="s">
        <v>39844</v>
      </c>
      <c r="X3770" t="s">
        <v>39845</v>
      </c>
      <c r="Y3770" t="s">
        <v>39846</v>
      </c>
      <c r="Z3770">
        <v>1</v>
      </c>
      <c r="AO3770" s="17">
        <v>18568</v>
      </c>
      <c r="CC3770" t="s">
        <v>4607</v>
      </c>
      <c r="CD3770">
        <v>1</v>
      </c>
      <c r="CN3770" t="s">
        <v>4530</v>
      </c>
      <c r="CP3770" t="s">
        <v>12621</v>
      </c>
    </row>
    <row r="3771" spans="1:99" x14ac:dyDescent="0.2">
      <c r="A3771" s="21" t="s">
        <v>39847</v>
      </c>
      <c r="B3771" t="s">
        <v>39848</v>
      </c>
      <c r="C3771" s="16">
        <v>42381</v>
      </c>
      <c r="D3771" t="s">
        <v>4476</v>
      </c>
      <c r="G3771" t="s">
        <v>39849</v>
      </c>
      <c r="H3771" t="s">
        <v>4503</v>
      </c>
      <c r="J3771" t="s">
        <v>1774</v>
      </c>
      <c r="K3771" t="s">
        <v>4506</v>
      </c>
      <c r="L3771" t="s">
        <v>39850</v>
      </c>
      <c r="M3771">
        <v>504.685</v>
      </c>
      <c r="N3771" t="s">
        <v>4484</v>
      </c>
      <c r="S3771" t="s">
        <v>4485</v>
      </c>
      <c r="T3771" t="s">
        <v>39851</v>
      </c>
      <c r="X3771" t="s">
        <v>39852</v>
      </c>
      <c r="Z3771">
        <v>1</v>
      </c>
      <c r="AM3771">
        <v>2</v>
      </c>
      <c r="AN3771" t="s">
        <v>39853</v>
      </c>
      <c r="AO3771" s="17">
        <v>18568</v>
      </c>
      <c r="CP3771" t="s">
        <v>4901</v>
      </c>
    </row>
    <row r="3772" spans="1:99" x14ac:dyDescent="0.2">
      <c r="A3772" s="21" t="s">
        <v>39854</v>
      </c>
      <c r="B3772" t="s">
        <v>39855</v>
      </c>
      <c r="C3772" s="16">
        <v>40544</v>
      </c>
      <c r="D3772" t="s">
        <v>4501</v>
      </c>
      <c r="F3772" t="s">
        <v>77</v>
      </c>
      <c r="G3772" t="s">
        <v>39856</v>
      </c>
      <c r="H3772" t="s">
        <v>4503</v>
      </c>
      <c r="J3772" t="s">
        <v>135</v>
      </c>
      <c r="K3772" t="s">
        <v>39857</v>
      </c>
      <c r="L3772" t="s">
        <v>39858</v>
      </c>
      <c r="M3772">
        <v>508.56900000000002</v>
      </c>
      <c r="N3772" t="s">
        <v>4484</v>
      </c>
      <c r="S3772" t="s">
        <v>4485</v>
      </c>
      <c r="T3772" t="s">
        <v>39859</v>
      </c>
      <c r="U3772" t="s">
        <v>39860</v>
      </c>
      <c r="V3772" t="s">
        <v>39861</v>
      </c>
      <c r="W3772" t="s">
        <v>39862</v>
      </c>
      <c r="Y3772" t="s">
        <v>39863</v>
      </c>
      <c r="Z3772">
        <v>19</v>
      </c>
      <c r="AM3772">
        <v>3</v>
      </c>
      <c r="AN3772" t="s">
        <v>39864</v>
      </c>
      <c r="AO3772" s="17">
        <v>18568</v>
      </c>
      <c r="CC3772" t="s">
        <v>4991</v>
      </c>
      <c r="CD3772">
        <v>3</v>
      </c>
      <c r="CN3772" t="s">
        <v>4530</v>
      </c>
      <c r="CP3772" t="s">
        <v>4555</v>
      </c>
      <c r="CU3772">
        <v>15</v>
      </c>
    </row>
    <row r="3773" spans="1:99" x14ac:dyDescent="0.2">
      <c r="A3773" s="21" t="s">
        <v>39865</v>
      </c>
      <c r="B3773" t="s">
        <v>39866</v>
      </c>
      <c r="G3773" t="s">
        <v>39867</v>
      </c>
      <c r="H3773" t="s">
        <v>4503</v>
      </c>
      <c r="J3773" t="s">
        <v>9421</v>
      </c>
      <c r="K3773" t="s">
        <v>5066</v>
      </c>
      <c r="L3773" t="s">
        <v>39868</v>
      </c>
      <c r="M3773">
        <v>510.04700000000003</v>
      </c>
      <c r="N3773" t="s">
        <v>4484</v>
      </c>
      <c r="S3773" t="s">
        <v>4485</v>
      </c>
      <c r="T3773" t="s">
        <v>39869</v>
      </c>
      <c r="W3773" t="s">
        <v>39870</v>
      </c>
      <c r="X3773" t="s">
        <v>39871</v>
      </c>
      <c r="Y3773" t="s">
        <v>39872</v>
      </c>
      <c r="AO3773" s="17">
        <v>18568</v>
      </c>
      <c r="CN3773" t="s">
        <v>4530</v>
      </c>
      <c r="CP3773" t="s">
        <v>4716</v>
      </c>
    </row>
    <row r="3774" spans="1:99" x14ac:dyDescent="0.2">
      <c r="A3774" s="21" t="s">
        <v>39873</v>
      </c>
      <c r="B3774" t="s">
        <v>39874</v>
      </c>
      <c r="C3774" s="16">
        <v>41757</v>
      </c>
      <c r="D3774" t="s">
        <v>4476</v>
      </c>
      <c r="F3774" t="s">
        <v>53</v>
      </c>
      <c r="H3774" t="s">
        <v>4503</v>
      </c>
      <c r="J3774" t="s">
        <v>379</v>
      </c>
      <c r="K3774" t="s">
        <v>4587</v>
      </c>
      <c r="L3774" t="s">
        <v>39875</v>
      </c>
      <c r="M3774">
        <v>511.52</v>
      </c>
      <c r="N3774" t="s">
        <v>4484</v>
      </c>
      <c r="T3774" t="s">
        <v>39876</v>
      </c>
      <c r="W3774" t="s">
        <v>39877</v>
      </c>
      <c r="X3774" t="s">
        <v>39878</v>
      </c>
      <c r="Y3774">
        <v>46706421558</v>
      </c>
      <c r="AM3774">
        <v>1</v>
      </c>
      <c r="AN3774" t="s">
        <v>39879</v>
      </c>
      <c r="AO3774" s="17">
        <v>18568</v>
      </c>
      <c r="CC3774" t="s">
        <v>4579</v>
      </c>
      <c r="CD3774">
        <v>5</v>
      </c>
      <c r="CN3774" t="s">
        <v>5008</v>
      </c>
      <c r="CP3774" t="s">
        <v>4848</v>
      </c>
    </row>
    <row r="3775" spans="1:99" x14ac:dyDescent="0.2">
      <c r="A3775" s="21" t="s">
        <v>39880</v>
      </c>
      <c r="B3775" t="s">
        <v>39881</v>
      </c>
      <c r="C3775" s="16">
        <v>43035</v>
      </c>
      <c r="D3775" t="s">
        <v>4476</v>
      </c>
      <c r="G3775" t="s">
        <v>39882</v>
      </c>
      <c r="H3775" t="s">
        <v>4503</v>
      </c>
      <c r="J3775" t="s">
        <v>39883</v>
      </c>
      <c r="K3775" t="s">
        <v>4587</v>
      </c>
      <c r="L3775" t="s">
        <v>39884</v>
      </c>
      <c r="M3775">
        <v>513.32500000000005</v>
      </c>
      <c r="N3775" t="s">
        <v>4484</v>
      </c>
      <c r="S3775" t="s">
        <v>4485</v>
      </c>
      <c r="T3775" t="s">
        <v>39885</v>
      </c>
      <c r="U3775" t="s">
        <v>39886</v>
      </c>
      <c r="X3775" t="s">
        <v>39887</v>
      </c>
      <c r="AM3775">
        <v>1</v>
      </c>
      <c r="AN3775" t="s">
        <v>39888</v>
      </c>
      <c r="AO3775" s="17">
        <v>18568</v>
      </c>
      <c r="CN3775" t="s">
        <v>5008</v>
      </c>
      <c r="CP3775" t="s">
        <v>8198</v>
      </c>
    </row>
    <row r="3776" spans="1:99" x14ac:dyDescent="0.2">
      <c r="A3776" s="21" t="s">
        <v>39889</v>
      </c>
      <c r="B3776" t="s">
        <v>39890</v>
      </c>
      <c r="C3776" s="16">
        <v>42321</v>
      </c>
      <c r="D3776" t="s">
        <v>4476</v>
      </c>
      <c r="F3776" t="s">
        <v>53</v>
      </c>
      <c r="G3776" t="s">
        <v>39891</v>
      </c>
      <c r="H3776" t="s">
        <v>4503</v>
      </c>
      <c r="J3776" t="s">
        <v>3747</v>
      </c>
      <c r="K3776" t="s">
        <v>10379</v>
      </c>
      <c r="L3776" t="s">
        <v>39892</v>
      </c>
      <c r="M3776">
        <v>513.54999999999995</v>
      </c>
      <c r="N3776" t="s">
        <v>4484</v>
      </c>
      <c r="S3776" t="s">
        <v>4485</v>
      </c>
      <c r="T3776" t="s">
        <v>39893</v>
      </c>
      <c r="U3776" t="s">
        <v>39894</v>
      </c>
      <c r="V3776" t="s">
        <v>39895</v>
      </c>
      <c r="W3776" t="s">
        <v>39896</v>
      </c>
      <c r="X3776" t="s">
        <v>39897</v>
      </c>
      <c r="Y3776" t="s">
        <v>39898</v>
      </c>
      <c r="AM3776">
        <v>2</v>
      </c>
      <c r="AN3776" t="s">
        <v>39899</v>
      </c>
      <c r="AO3776" s="17">
        <v>18568</v>
      </c>
      <c r="CP3776" t="s">
        <v>4555</v>
      </c>
    </row>
    <row r="3777" spans="1:99" x14ac:dyDescent="0.2">
      <c r="A3777" s="21" t="s">
        <v>39900</v>
      </c>
      <c r="B3777" t="s">
        <v>39901</v>
      </c>
      <c r="C3777" s="16">
        <v>40909</v>
      </c>
      <c r="D3777" t="s">
        <v>4501</v>
      </c>
      <c r="F3777" t="s">
        <v>77</v>
      </c>
      <c r="H3777" t="s">
        <v>4503</v>
      </c>
      <c r="J3777" t="s">
        <v>2843</v>
      </c>
      <c r="K3777" t="s">
        <v>4506</v>
      </c>
      <c r="L3777" t="s">
        <v>39902</v>
      </c>
      <c r="M3777">
        <v>515.24199999999996</v>
      </c>
      <c r="N3777" t="s">
        <v>4484</v>
      </c>
      <c r="S3777" t="s">
        <v>4485</v>
      </c>
      <c r="T3777" t="s">
        <v>39903</v>
      </c>
      <c r="U3777" t="s">
        <v>39904</v>
      </c>
      <c r="W3777" t="s">
        <v>39905</v>
      </c>
      <c r="X3777" t="s">
        <v>39906</v>
      </c>
      <c r="Y3777" t="s">
        <v>39907</v>
      </c>
      <c r="AO3777" s="17">
        <v>18568</v>
      </c>
      <c r="CP3777" t="s">
        <v>4716</v>
      </c>
    </row>
    <row r="3778" spans="1:99" x14ac:dyDescent="0.2">
      <c r="A3778" s="21" t="s">
        <v>39908</v>
      </c>
      <c r="B3778" t="s">
        <v>39909</v>
      </c>
      <c r="C3778" s="16">
        <v>37257</v>
      </c>
      <c r="D3778" t="s">
        <v>4501</v>
      </c>
      <c r="F3778" t="s">
        <v>77</v>
      </c>
      <c r="G3778" t="s">
        <v>39910</v>
      </c>
      <c r="H3778" t="s">
        <v>4503</v>
      </c>
      <c r="J3778" t="s">
        <v>3772</v>
      </c>
      <c r="K3778" t="s">
        <v>39911</v>
      </c>
      <c r="L3778" t="s">
        <v>39912</v>
      </c>
      <c r="M3778">
        <v>516.59900000000005</v>
      </c>
      <c r="N3778" t="s">
        <v>4484</v>
      </c>
      <c r="S3778" t="s">
        <v>4485</v>
      </c>
      <c r="T3778" t="s">
        <v>39913</v>
      </c>
      <c r="U3778" t="s">
        <v>39914</v>
      </c>
      <c r="V3778" t="s">
        <v>39915</v>
      </c>
      <c r="W3778" t="s">
        <v>39916</v>
      </c>
      <c r="Y3778" t="s">
        <v>39917</v>
      </c>
      <c r="Z3778">
        <v>1</v>
      </c>
      <c r="AO3778" s="17">
        <v>18568</v>
      </c>
      <c r="CP3778" t="s">
        <v>4609</v>
      </c>
    </row>
    <row r="3779" spans="1:99" x14ac:dyDescent="0.2">
      <c r="A3779" s="21" t="s">
        <v>39918</v>
      </c>
      <c r="B3779" t="s">
        <v>39919</v>
      </c>
      <c r="C3779" s="16">
        <v>41640</v>
      </c>
      <c r="D3779" t="s">
        <v>4501</v>
      </c>
      <c r="G3779" t="s">
        <v>39920</v>
      </c>
      <c r="H3779" t="s">
        <v>4503</v>
      </c>
      <c r="J3779" t="s">
        <v>39921</v>
      </c>
      <c r="K3779" t="s">
        <v>36615</v>
      </c>
      <c r="L3779" t="s">
        <v>39922</v>
      </c>
      <c r="M3779">
        <v>518.37800000000004</v>
      </c>
      <c r="N3779" t="s">
        <v>4484</v>
      </c>
      <c r="S3779" t="s">
        <v>4485</v>
      </c>
      <c r="T3779" t="s">
        <v>39923</v>
      </c>
      <c r="U3779" t="s">
        <v>39924</v>
      </c>
      <c r="V3779" t="s">
        <v>39925</v>
      </c>
      <c r="W3779" t="s">
        <v>39926</v>
      </c>
      <c r="X3779" t="s">
        <v>39927</v>
      </c>
      <c r="AM3779">
        <v>1</v>
      </c>
      <c r="AN3779" t="s">
        <v>39928</v>
      </c>
      <c r="AO3779" s="17">
        <v>18568</v>
      </c>
      <c r="CC3779" t="s">
        <v>4607</v>
      </c>
      <c r="CD3779">
        <v>1</v>
      </c>
      <c r="CN3779" t="s">
        <v>4530</v>
      </c>
      <c r="CP3779" t="s">
        <v>39929</v>
      </c>
      <c r="CU3779">
        <v>15</v>
      </c>
    </row>
    <row r="3780" spans="1:99" x14ac:dyDescent="0.2">
      <c r="A3780" s="21" t="s">
        <v>39930</v>
      </c>
      <c r="B3780" t="s">
        <v>39931</v>
      </c>
      <c r="C3780" s="16">
        <v>42736</v>
      </c>
      <c r="D3780" t="s">
        <v>4501</v>
      </c>
      <c r="F3780" t="s">
        <v>53</v>
      </c>
      <c r="G3780" t="s">
        <v>39932</v>
      </c>
      <c r="H3780" t="s">
        <v>4503</v>
      </c>
      <c r="J3780" t="s">
        <v>39933</v>
      </c>
      <c r="K3780" t="s">
        <v>5203</v>
      </c>
      <c r="L3780" t="s">
        <v>39934</v>
      </c>
      <c r="M3780">
        <v>519.96</v>
      </c>
      <c r="N3780" t="s">
        <v>4484</v>
      </c>
      <c r="S3780" t="s">
        <v>4485</v>
      </c>
      <c r="T3780" t="s">
        <v>39935</v>
      </c>
      <c r="U3780" t="s">
        <v>39936</v>
      </c>
      <c r="V3780" t="s">
        <v>39937</v>
      </c>
      <c r="W3780" t="s">
        <v>39938</v>
      </c>
      <c r="AM3780">
        <v>2</v>
      </c>
      <c r="AN3780" t="s">
        <v>39939</v>
      </c>
      <c r="AO3780" s="17">
        <v>18568</v>
      </c>
      <c r="CC3780" t="s">
        <v>4607</v>
      </c>
      <c r="CD3780">
        <v>1</v>
      </c>
      <c r="CP3780" t="s">
        <v>7747</v>
      </c>
    </row>
    <row r="3781" spans="1:99" x14ac:dyDescent="0.2">
      <c r="A3781" s="21" t="s">
        <v>39940</v>
      </c>
      <c r="B3781" t="s">
        <v>39941</v>
      </c>
      <c r="C3781" s="16">
        <v>41774</v>
      </c>
      <c r="D3781" t="s">
        <v>4476</v>
      </c>
      <c r="F3781" t="s">
        <v>77</v>
      </c>
      <c r="G3781" t="s">
        <v>39942</v>
      </c>
    </row>
    <row r="3782" spans="1:99" x14ac:dyDescent="0.2">
      <c r="A3782" s="21" t="s">
        <v>39943</v>
      </c>
      <c r="B3782" t="s">
        <v>39944</v>
      </c>
      <c r="C3782" s="16">
        <v>43101</v>
      </c>
      <c r="D3782" t="s">
        <v>4501</v>
      </c>
      <c r="H3782" t="s">
        <v>4503</v>
      </c>
      <c r="J3782" t="s">
        <v>1276</v>
      </c>
      <c r="K3782" t="s">
        <v>4482</v>
      </c>
      <c r="L3782" t="s">
        <v>39945</v>
      </c>
      <c r="M3782">
        <v>523.13800000000003</v>
      </c>
      <c r="N3782" t="s">
        <v>4484</v>
      </c>
      <c r="S3782" t="s">
        <v>4485</v>
      </c>
      <c r="T3782" t="s">
        <v>39946</v>
      </c>
      <c r="U3782" t="s">
        <v>39947</v>
      </c>
      <c r="V3782" t="s">
        <v>39948</v>
      </c>
      <c r="W3782" t="s">
        <v>39949</v>
      </c>
      <c r="X3782" t="s">
        <v>39950</v>
      </c>
      <c r="AO3782" s="17">
        <v>18568</v>
      </c>
      <c r="CN3782" t="s">
        <v>4530</v>
      </c>
      <c r="CP3782" t="s">
        <v>8746</v>
      </c>
    </row>
    <row r="3783" spans="1:99" x14ac:dyDescent="0.2">
      <c r="A3783" s="21" t="s">
        <v>39951</v>
      </c>
      <c r="B3783" t="s">
        <v>39952</v>
      </c>
      <c r="C3783" s="16">
        <v>41494</v>
      </c>
      <c r="D3783" t="s">
        <v>4476</v>
      </c>
      <c r="H3783" t="s">
        <v>4503</v>
      </c>
      <c r="J3783" t="s">
        <v>3372</v>
      </c>
      <c r="K3783" t="s">
        <v>26191</v>
      </c>
      <c r="L3783" t="s">
        <v>39953</v>
      </c>
      <c r="M3783">
        <v>529.48699999999997</v>
      </c>
      <c r="N3783" t="s">
        <v>4484</v>
      </c>
      <c r="S3783" t="s">
        <v>4485</v>
      </c>
      <c r="T3783" t="s">
        <v>39954</v>
      </c>
      <c r="V3783" t="s">
        <v>39955</v>
      </c>
      <c r="W3783" t="s">
        <v>39956</v>
      </c>
      <c r="AO3783" s="17">
        <v>18568</v>
      </c>
      <c r="CP3783" t="s">
        <v>8166</v>
      </c>
      <c r="CU3783">
        <v>12</v>
      </c>
    </row>
    <row r="3784" spans="1:99" x14ac:dyDescent="0.2">
      <c r="A3784" s="21" t="s">
        <v>39957</v>
      </c>
      <c r="B3784" t="s">
        <v>39958</v>
      </c>
      <c r="C3784" s="16">
        <v>38121</v>
      </c>
      <c r="D3784" t="s">
        <v>4476</v>
      </c>
      <c r="F3784" t="s">
        <v>77</v>
      </c>
      <c r="H3784" t="s">
        <v>4503</v>
      </c>
      <c r="J3784" t="s">
        <v>9421</v>
      </c>
      <c r="K3784" t="s">
        <v>8052</v>
      </c>
      <c r="L3784" t="s">
        <v>39959</v>
      </c>
      <c r="M3784">
        <v>533.12900000000002</v>
      </c>
      <c r="N3784" t="s">
        <v>4484</v>
      </c>
      <c r="S3784" t="s">
        <v>4485</v>
      </c>
      <c r="T3784" t="s">
        <v>39960</v>
      </c>
      <c r="X3784" t="s">
        <v>39961</v>
      </c>
      <c r="Y3784" t="s">
        <v>39962</v>
      </c>
      <c r="AO3784" s="17">
        <v>18568</v>
      </c>
      <c r="CP3784" t="s">
        <v>4716</v>
      </c>
    </row>
    <row r="3785" spans="1:99" x14ac:dyDescent="0.2">
      <c r="A3785" s="21" t="s">
        <v>39963</v>
      </c>
      <c r="B3785" t="s">
        <v>39964</v>
      </c>
      <c r="C3785" s="16">
        <v>41275</v>
      </c>
      <c r="D3785" t="s">
        <v>4501</v>
      </c>
      <c r="G3785" t="s">
        <v>39965</v>
      </c>
      <c r="H3785" t="s">
        <v>4503</v>
      </c>
      <c r="J3785" t="s">
        <v>2269</v>
      </c>
      <c r="K3785" t="s">
        <v>11630</v>
      </c>
      <c r="L3785" t="s">
        <v>39966</v>
      </c>
      <c r="M3785">
        <v>533.32799999999997</v>
      </c>
      <c r="N3785" t="s">
        <v>4484</v>
      </c>
      <c r="S3785" t="s">
        <v>4485</v>
      </c>
      <c r="T3785" t="s">
        <v>39967</v>
      </c>
      <c r="W3785" t="s">
        <v>39968</v>
      </c>
      <c r="X3785" t="s">
        <v>39969</v>
      </c>
      <c r="Y3785" t="s">
        <v>39970</v>
      </c>
      <c r="AO3785" s="17">
        <v>18568</v>
      </c>
      <c r="CN3785" t="s">
        <v>4530</v>
      </c>
      <c r="CP3785" t="s">
        <v>4664</v>
      </c>
    </row>
    <row r="3786" spans="1:99" x14ac:dyDescent="0.2">
      <c r="A3786" s="21" t="s">
        <v>39971</v>
      </c>
      <c r="B3786" t="s">
        <v>39972</v>
      </c>
      <c r="C3786" s="16">
        <v>38353</v>
      </c>
      <c r="D3786" t="s">
        <v>4501</v>
      </c>
      <c r="F3786" t="s">
        <v>77</v>
      </c>
      <c r="G3786" t="s">
        <v>39973</v>
      </c>
      <c r="H3786" t="s">
        <v>4503</v>
      </c>
      <c r="J3786" t="s">
        <v>3621</v>
      </c>
      <c r="K3786" t="s">
        <v>39974</v>
      </c>
      <c r="L3786" t="s">
        <v>39975</v>
      </c>
      <c r="M3786">
        <v>533.71500000000003</v>
      </c>
      <c r="N3786" t="s">
        <v>4484</v>
      </c>
      <c r="S3786" t="s">
        <v>4485</v>
      </c>
      <c r="T3786" t="s">
        <v>39976</v>
      </c>
      <c r="U3786" t="s">
        <v>39977</v>
      </c>
      <c r="W3786" t="s">
        <v>39978</v>
      </c>
      <c r="X3786" t="s">
        <v>39979</v>
      </c>
      <c r="Y3786" t="s">
        <v>39980</v>
      </c>
      <c r="Z3786">
        <v>2</v>
      </c>
      <c r="AO3786" s="17">
        <v>18568</v>
      </c>
      <c r="CC3786" t="s">
        <v>4607</v>
      </c>
      <c r="CD3786">
        <v>1</v>
      </c>
      <c r="CP3786" t="s">
        <v>4716</v>
      </c>
    </row>
    <row r="3787" spans="1:99" x14ac:dyDescent="0.2">
      <c r="A3787" s="21" t="s">
        <v>39981</v>
      </c>
      <c r="B3787" t="s">
        <v>39982</v>
      </c>
      <c r="C3787" s="16">
        <v>32509</v>
      </c>
      <c r="D3787" t="s">
        <v>4501</v>
      </c>
      <c r="F3787" t="s">
        <v>77</v>
      </c>
      <c r="H3787" t="s">
        <v>4503</v>
      </c>
      <c r="J3787" t="s">
        <v>37520</v>
      </c>
      <c r="K3787" t="s">
        <v>25451</v>
      </c>
      <c r="L3787" t="s">
        <v>39983</v>
      </c>
      <c r="M3787">
        <v>534.12900000000002</v>
      </c>
      <c r="N3787" t="s">
        <v>4484</v>
      </c>
      <c r="S3787" t="s">
        <v>4485</v>
      </c>
      <c r="T3787" t="s">
        <v>39984</v>
      </c>
      <c r="U3787" t="s">
        <v>39985</v>
      </c>
      <c r="W3787" t="s">
        <v>39986</v>
      </c>
      <c r="X3787" t="s">
        <v>39987</v>
      </c>
      <c r="Y3787" t="s">
        <v>39988</v>
      </c>
      <c r="Z3787">
        <v>1</v>
      </c>
      <c r="AO3787" s="17">
        <v>18568</v>
      </c>
      <c r="CC3787" t="s">
        <v>4607</v>
      </c>
      <c r="CD3787">
        <v>1</v>
      </c>
      <c r="CN3787" t="s">
        <v>4530</v>
      </c>
      <c r="CP3787" t="s">
        <v>4716</v>
      </c>
    </row>
    <row r="3788" spans="1:99" x14ac:dyDescent="0.2">
      <c r="A3788" s="21" t="s">
        <v>39989</v>
      </c>
      <c r="B3788" t="s">
        <v>39990</v>
      </c>
      <c r="C3788" s="16">
        <v>40330</v>
      </c>
      <c r="D3788" t="s">
        <v>4476</v>
      </c>
      <c r="G3788" t="s">
        <v>39991</v>
      </c>
      <c r="H3788" t="s">
        <v>4503</v>
      </c>
      <c r="J3788" t="s">
        <v>174</v>
      </c>
      <c r="K3788" t="s">
        <v>4587</v>
      </c>
      <c r="L3788" t="s">
        <v>39992</v>
      </c>
      <c r="M3788">
        <v>535.75199999999995</v>
      </c>
      <c r="N3788" t="s">
        <v>4484</v>
      </c>
      <c r="S3788" t="s">
        <v>4485</v>
      </c>
      <c r="T3788" t="s">
        <v>39993</v>
      </c>
      <c r="U3788" t="s">
        <v>39994</v>
      </c>
      <c r="V3788" t="s">
        <v>39995</v>
      </c>
      <c r="W3788" t="s">
        <v>39996</v>
      </c>
      <c r="X3788" t="s">
        <v>39997</v>
      </c>
      <c r="Y3788">
        <v>46851000050</v>
      </c>
      <c r="Z3788">
        <v>2</v>
      </c>
      <c r="AO3788" s="17">
        <v>18568</v>
      </c>
      <c r="CN3788" t="s">
        <v>5008</v>
      </c>
      <c r="CP3788" t="s">
        <v>4716</v>
      </c>
    </row>
    <row r="3789" spans="1:99" x14ac:dyDescent="0.2">
      <c r="A3789" s="21" t="s">
        <v>39998</v>
      </c>
      <c r="B3789" t="s">
        <v>39999</v>
      </c>
      <c r="C3789" s="16">
        <v>43160</v>
      </c>
      <c r="D3789" t="s">
        <v>4476</v>
      </c>
      <c r="F3789" t="s">
        <v>53</v>
      </c>
      <c r="H3789" t="s">
        <v>4503</v>
      </c>
      <c r="J3789" t="s">
        <v>40000</v>
      </c>
      <c r="K3789" t="s">
        <v>4482</v>
      </c>
      <c r="L3789" t="s">
        <v>40001</v>
      </c>
      <c r="M3789">
        <v>537.91899999999998</v>
      </c>
      <c r="N3789" t="s">
        <v>4484</v>
      </c>
      <c r="S3789" t="s">
        <v>4485</v>
      </c>
      <c r="T3789" t="s">
        <v>40002</v>
      </c>
      <c r="W3789" t="s">
        <v>40003</v>
      </c>
      <c r="X3789" t="s">
        <v>40004</v>
      </c>
      <c r="AO3789" s="17">
        <v>18568</v>
      </c>
      <c r="CN3789" t="s">
        <v>4530</v>
      </c>
      <c r="CP3789" t="s">
        <v>13963</v>
      </c>
    </row>
    <row r="3790" spans="1:99" x14ac:dyDescent="0.2">
      <c r="A3790" s="21" t="s">
        <v>40005</v>
      </c>
      <c r="B3790" t="s">
        <v>40006</v>
      </c>
      <c r="C3790" s="16">
        <v>39264</v>
      </c>
      <c r="D3790" t="s">
        <v>4476</v>
      </c>
      <c r="F3790" t="s">
        <v>53</v>
      </c>
      <c r="G3790" t="s">
        <v>40007</v>
      </c>
      <c r="H3790" t="s">
        <v>4503</v>
      </c>
      <c r="J3790" t="s">
        <v>57</v>
      </c>
      <c r="K3790" t="s">
        <v>7581</v>
      </c>
      <c r="L3790" t="s">
        <v>40008</v>
      </c>
      <c r="M3790">
        <v>542.77200000000005</v>
      </c>
      <c r="N3790" t="s">
        <v>4484</v>
      </c>
      <c r="S3790" t="s">
        <v>4485</v>
      </c>
      <c r="T3790" t="s">
        <v>40009</v>
      </c>
      <c r="U3790" t="s">
        <v>40010</v>
      </c>
      <c r="V3790" t="s">
        <v>40011</v>
      </c>
      <c r="W3790" t="s">
        <v>40012</v>
      </c>
      <c r="X3790" t="s">
        <v>40013</v>
      </c>
      <c r="Y3790" t="s">
        <v>40014</v>
      </c>
      <c r="AM3790">
        <v>1</v>
      </c>
      <c r="AN3790" t="s">
        <v>40015</v>
      </c>
      <c r="AO3790" s="17">
        <v>18568</v>
      </c>
      <c r="CN3790" t="s">
        <v>4530</v>
      </c>
      <c r="CP3790" t="s">
        <v>4555</v>
      </c>
    </row>
    <row r="3791" spans="1:99" x14ac:dyDescent="0.2">
      <c r="A3791" s="21" t="s">
        <v>40016</v>
      </c>
      <c r="B3791" t="s">
        <v>40017</v>
      </c>
      <c r="C3791" s="16">
        <v>42005</v>
      </c>
      <c r="D3791" t="s">
        <v>4501</v>
      </c>
      <c r="G3791" t="s">
        <v>40018</v>
      </c>
      <c r="H3791" t="s">
        <v>4503</v>
      </c>
      <c r="J3791" t="s">
        <v>1264</v>
      </c>
      <c r="K3791" t="s">
        <v>27502</v>
      </c>
      <c r="L3791" t="s">
        <v>40019</v>
      </c>
      <c r="M3791">
        <v>543.67899999999997</v>
      </c>
      <c r="N3791" t="s">
        <v>4484</v>
      </c>
      <c r="S3791" t="s">
        <v>4485</v>
      </c>
      <c r="T3791" t="s">
        <v>40020</v>
      </c>
      <c r="V3791" t="s">
        <v>40021</v>
      </c>
      <c r="W3791" t="s">
        <v>40022</v>
      </c>
      <c r="X3791" t="s">
        <v>40023</v>
      </c>
      <c r="Y3791" t="s">
        <v>40024</v>
      </c>
      <c r="AO3791" s="17">
        <v>18568</v>
      </c>
      <c r="CN3791" t="s">
        <v>4530</v>
      </c>
      <c r="CP3791" t="s">
        <v>4739</v>
      </c>
    </row>
    <row r="3792" spans="1:99" x14ac:dyDescent="0.2">
      <c r="A3792" s="21" t="s">
        <v>40025</v>
      </c>
      <c r="B3792" t="s">
        <v>40026</v>
      </c>
      <c r="C3792" s="16">
        <v>42736</v>
      </c>
      <c r="D3792" t="s">
        <v>4476</v>
      </c>
      <c r="F3792" t="s">
        <v>53</v>
      </c>
      <c r="G3792" t="s">
        <v>40027</v>
      </c>
      <c r="H3792" t="s">
        <v>4503</v>
      </c>
      <c r="J3792" t="s">
        <v>2867</v>
      </c>
      <c r="K3792" t="s">
        <v>4506</v>
      </c>
      <c r="L3792" t="s">
        <v>40028</v>
      </c>
      <c r="M3792">
        <v>543.88400000000001</v>
      </c>
      <c r="N3792" t="s">
        <v>4484</v>
      </c>
      <c r="S3792" t="s">
        <v>4485</v>
      </c>
      <c r="T3792" t="s">
        <v>40029</v>
      </c>
      <c r="U3792" t="s">
        <v>40030</v>
      </c>
      <c r="V3792" t="s">
        <v>40031</v>
      </c>
      <c r="W3792" t="s">
        <v>40032</v>
      </c>
      <c r="X3792" t="s">
        <v>40033</v>
      </c>
      <c r="AO3792" s="17">
        <v>18568</v>
      </c>
      <c r="CP3792" t="s">
        <v>4555</v>
      </c>
    </row>
    <row r="3793" spans="1:99" x14ac:dyDescent="0.2">
      <c r="A3793" s="21" t="s">
        <v>40034</v>
      </c>
      <c r="B3793" t="s">
        <v>40035</v>
      </c>
      <c r="C3793" s="16">
        <v>42340</v>
      </c>
      <c r="D3793" t="s">
        <v>4476</v>
      </c>
      <c r="G3793" t="s">
        <v>40036</v>
      </c>
      <c r="H3793" t="s">
        <v>4503</v>
      </c>
      <c r="J3793" t="s">
        <v>40037</v>
      </c>
      <c r="K3793" t="s">
        <v>36484</v>
      </c>
      <c r="L3793" t="s">
        <v>40038</v>
      </c>
      <c r="M3793">
        <v>545.44899999999996</v>
      </c>
      <c r="N3793" t="s">
        <v>4484</v>
      </c>
      <c r="S3793" t="s">
        <v>4485</v>
      </c>
      <c r="T3793" t="s">
        <v>40039</v>
      </c>
      <c r="U3793" t="s">
        <v>40040</v>
      </c>
      <c r="X3793" t="s">
        <v>40041</v>
      </c>
      <c r="Y3793" t="s">
        <v>37153</v>
      </c>
      <c r="AM3793">
        <v>2</v>
      </c>
      <c r="AN3793" t="s">
        <v>37154</v>
      </c>
      <c r="AO3793" s="17">
        <v>18568</v>
      </c>
      <c r="CN3793" t="s">
        <v>4530</v>
      </c>
      <c r="CP3793" t="s">
        <v>40042</v>
      </c>
    </row>
    <row r="3794" spans="1:99" x14ac:dyDescent="0.2">
      <c r="A3794" s="21" t="s">
        <v>40043</v>
      </c>
      <c r="B3794" t="s">
        <v>40044</v>
      </c>
      <c r="C3794" s="16">
        <v>32874</v>
      </c>
      <c r="D3794" t="s">
        <v>4501</v>
      </c>
      <c r="E3794" t="s">
        <v>4881</v>
      </c>
      <c r="G3794" t="s">
        <v>40045</v>
      </c>
      <c r="H3794" t="s">
        <v>4503</v>
      </c>
      <c r="J3794" t="s">
        <v>2337</v>
      </c>
      <c r="K3794" t="s">
        <v>10252</v>
      </c>
      <c r="L3794" t="s">
        <v>40046</v>
      </c>
      <c r="M3794">
        <v>545.83100000000002</v>
      </c>
      <c r="N3794" t="s">
        <v>4484</v>
      </c>
      <c r="O3794" s="16">
        <v>42927</v>
      </c>
      <c r="P3794" t="s">
        <v>4476</v>
      </c>
      <c r="S3794" t="s">
        <v>4485</v>
      </c>
      <c r="T3794" t="s">
        <v>40047</v>
      </c>
      <c r="U3794" t="s">
        <v>40048</v>
      </c>
      <c r="W3794" t="s">
        <v>40049</v>
      </c>
      <c r="X3794" t="s">
        <v>40050</v>
      </c>
      <c r="Y3794">
        <v>4904216202980</v>
      </c>
      <c r="Z3794">
        <v>1</v>
      </c>
      <c r="AO3794" s="17">
        <v>18568</v>
      </c>
      <c r="AQ3794" t="s">
        <v>203</v>
      </c>
      <c r="BH3794" t="s">
        <v>40051</v>
      </c>
      <c r="BI3794" t="s">
        <v>40052</v>
      </c>
      <c r="BJ3794" s="16">
        <v>42927</v>
      </c>
      <c r="BK3794" t="s">
        <v>4476</v>
      </c>
      <c r="BO3794" t="s">
        <v>5195</v>
      </c>
      <c r="CF3794">
        <v>0</v>
      </c>
      <c r="CG3794">
        <v>1</v>
      </c>
      <c r="CI3794" t="s">
        <v>4580</v>
      </c>
      <c r="CN3794" t="s">
        <v>4530</v>
      </c>
      <c r="CP3794" t="s">
        <v>5826</v>
      </c>
      <c r="CR3794" t="s">
        <v>40053</v>
      </c>
      <c r="CS3794" t="s">
        <v>40054</v>
      </c>
    </row>
    <row r="3795" spans="1:99" x14ac:dyDescent="0.2">
      <c r="A3795" s="21" t="s">
        <v>40055</v>
      </c>
      <c r="B3795" t="s">
        <v>40056</v>
      </c>
      <c r="F3795" t="s">
        <v>53</v>
      </c>
      <c r="H3795" t="s">
        <v>4503</v>
      </c>
      <c r="J3795" t="s">
        <v>3621</v>
      </c>
      <c r="K3795" t="s">
        <v>39532</v>
      </c>
      <c r="L3795" t="s">
        <v>40057</v>
      </c>
      <c r="M3795">
        <v>547.22299999999996</v>
      </c>
      <c r="N3795" t="s">
        <v>4484</v>
      </c>
      <c r="S3795" t="s">
        <v>4485</v>
      </c>
      <c r="T3795" t="s">
        <v>40058</v>
      </c>
      <c r="U3795" t="s">
        <v>40059</v>
      </c>
      <c r="V3795" t="s">
        <v>40060</v>
      </c>
      <c r="W3795" t="s">
        <v>40061</v>
      </c>
      <c r="X3795" t="s">
        <v>40062</v>
      </c>
      <c r="Y3795" t="s">
        <v>40063</v>
      </c>
      <c r="AM3795">
        <v>1</v>
      </c>
      <c r="AN3795" t="s">
        <v>40064</v>
      </c>
      <c r="AO3795" s="17">
        <v>18568</v>
      </c>
      <c r="CP3795" t="s">
        <v>4716</v>
      </c>
    </row>
    <row r="3796" spans="1:99" x14ac:dyDescent="0.2">
      <c r="A3796" s="21" t="s">
        <v>40065</v>
      </c>
      <c r="B3796" t="s">
        <v>40066</v>
      </c>
      <c r="C3796" s="16">
        <v>42370</v>
      </c>
      <c r="D3796" t="s">
        <v>4501</v>
      </c>
      <c r="G3796" t="s">
        <v>40067</v>
      </c>
      <c r="H3796" t="s">
        <v>4503</v>
      </c>
      <c r="J3796" t="s">
        <v>40068</v>
      </c>
      <c r="K3796" t="s">
        <v>26191</v>
      </c>
      <c r="L3796" t="s">
        <v>40069</v>
      </c>
      <c r="M3796">
        <v>547.60799999999995</v>
      </c>
      <c r="N3796" t="s">
        <v>4484</v>
      </c>
      <c r="S3796" t="s">
        <v>4485</v>
      </c>
      <c r="T3796" t="s">
        <v>40070</v>
      </c>
      <c r="V3796" t="s">
        <v>40071</v>
      </c>
      <c r="W3796" t="s">
        <v>40072</v>
      </c>
      <c r="X3796" t="s">
        <v>40073</v>
      </c>
      <c r="Y3796" t="s">
        <v>40074</v>
      </c>
      <c r="AO3796" s="17">
        <v>18568</v>
      </c>
      <c r="CP3796" t="s">
        <v>40075</v>
      </c>
    </row>
    <row r="3797" spans="1:99" x14ac:dyDescent="0.2">
      <c r="A3797" s="21" t="s">
        <v>40076</v>
      </c>
      <c r="B3797" t="s">
        <v>40077</v>
      </c>
      <c r="C3797" s="16">
        <v>29587</v>
      </c>
      <c r="D3797" t="s">
        <v>4501</v>
      </c>
      <c r="F3797" t="s">
        <v>3319</v>
      </c>
      <c r="H3797" t="s">
        <v>4503</v>
      </c>
      <c r="J3797" t="s">
        <v>40078</v>
      </c>
      <c r="K3797" t="s">
        <v>8775</v>
      </c>
      <c r="L3797" t="s">
        <v>40079</v>
      </c>
      <c r="M3797">
        <v>549.25099999999998</v>
      </c>
      <c r="N3797" t="s">
        <v>4484</v>
      </c>
      <c r="S3797" t="s">
        <v>4485</v>
      </c>
      <c r="T3797" t="s">
        <v>40080</v>
      </c>
      <c r="W3797" t="s">
        <v>40081</v>
      </c>
      <c r="X3797" t="s">
        <v>40082</v>
      </c>
      <c r="Y3797" t="s">
        <v>40083</v>
      </c>
      <c r="AO3797" s="17">
        <v>18568</v>
      </c>
      <c r="CN3797" t="s">
        <v>4530</v>
      </c>
      <c r="CP3797" t="s">
        <v>40084</v>
      </c>
      <c r="CU3797">
        <v>20</v>
      </c>
    </row>
    <row r="3798" spans="1:99" x14ac:dyDescent="0.2">
      <c r="A3798" s="21" t="s">
        <v>40085</v>
      </c>
      <c r="B3798" t="s">
        <v>40086</v>
      </c>
      <c r="E3798" t="s">
        <v>4881</v>
      </c>
      <c r="G3798" t="s">
        <v>40087</v>
      </c>
      <c r="H3798" t="s">
        <v>4503</v>
      </c>
      <c r="J3798" t="s">
        <v>40088</v>
      </c>
      <c r="K3798" t="s">
        <v>8218</v>
      </c>
      <c r="L3798" t="s">
        <v>40089</v>
      </c>
      <c r="M3798">
        <v>551.15099999999995</v>
      </c>
      <c r="N3798" t="s">
        <v>4484</v>
      </c>
      <c r="O3798" s="16">
        <v>43021</v>
      </c>
      <c r="P3798" t="s">
        <v>4476</v>
      </c>
      <c r="S3798" t="s">
        <v>4485</v>
      </c>
      <c r="T3798" t="s">
        <v>40090</v>
      </c>
      <c r="U3798" t="s">
        <v>40091</v>
      </c>
      <c r="V3798" t="s">
        <v>40092</v>
      </c>
      <c r="W3798" t="s">
        <v>40093</v>
      </c>
      <c r="X3798" t="s">
        <v>40094</v>
      </c>
      <c r="Y3798" t="s">
        <v>40095</v>
      </c>
      <c r="AO3798" s="17">
        <v>18568</v>
      </c>
      <c r="AQ3798" t="s">
        <v>203</v>
      </c>
      <c r="BH3798" t="s">
        <v>40096</v>
      </c>
      <c r="BI3798" t="s">
        <v>40097</v>
      </c>
      <c r="BJ3798" s="16">
        <v>43021</v>
      </c>
      <c r="BK3798" t="s">
        <v>4476</v>
      </c>
      <c r="BO3798" t="s">
        <v>5195</v>
      </c>
      <c r="CN3798" t="s">
        <v>4530</v>
      </c>
      <c r="CP3798" t="s">
        <v>6484</v>
      </c>
      <c r="CR3798" t="s">
        <v>40098</v>
      </c>
      <c r="CS3798" t="s">
        <v>40099</v>
      </c>
    </row>
    <row r="3799" spans="1:99" x14ac:dyDescent="0.2">
      <c r="A3799" s="21" t="s">
        <v>40100</v>
      </c>
      <c r="B3799" t="s">
        <v>40101</v>
      </c>
      <c r="C3799" s="16">
        <v>43727</v>
      </c>
      <c r="D3799" t="s">
        <v>4476</v>
      </c>
      <c r="G3799" t="s">
        <v>40102</v>
      </c>
      <c r="H3799" t="s">
        <v>4503</v>
      </c>
      <c r="J3799" t="s">
        <v>73</v>
      </c>
      <c r="K3799" t="s">
        <v>4506</v>
      </c>
      <c r="L3799" t="s">
        <v>40103</v>
      </c>
      <c r="M3799">
        <v>551.68100000000004</v>
      </c>
      <c r="N3799" t="s">
        <v>4484</v>
      </c>
      <c r="S3799" t="s">
        <v>4485</v>
      </c>
      <c r="T3799" t="s">
        <v>40104</v>
      </c>
      <c r="U3799" t="s">
        <v>40105</v>
      </c>
      <c r="W3799" t="s">
        <v>40106</v>
      </c>
      <c r="X3799" t="s">
        <v>40107</v>
      </c>
      <c r="AM3799">
        <v>1</v>
      </c>
      <c r="AN3799" t="s">
        <v>40108</v>
      </c>
      <c r="AO3799" s="17">
        <v>18568</v>
      </c>
      <c r="CP3799" t="s">
        <v>4555</v>
      </c>
    </row>
    <row r="3800" spans="1:99" x14ac:dyDescent="0.2">
      <c r="A3800" s="21" t="s">
        <v>40109</v>
      </c>
      <c r="B3800" t="s">
        <v>40110</v>
      </c>
      <c r="C3800" s="16">
        <v>42005</v>
      </c>
      <c r="D3800" t="s">
        <v>4501</v>
      </c>
      <c r="G3800" t="s">
        <v>40111</v>
      </c>
      <c r="H3800" t="s">
        <v>4503</v>
      </c>
      <c r="J3800" t="s">
        <v>135</v>
      </c>
      <c r="K3800" t="s">
        <v>7045</v>
      </c>
      <c r="L3800" t="s">
        <v>40112</v>
      </c>
      <c r="M3800">
        <v>553.10299999999995</v>
      </c>
      <c r="N3800" t="s">
        <v>4484</v>
      </c>
      <c r="S3800" t="s">
        <v>4485</v>
      </c>
      <c r="T3800" t="s">
        <v>40113</v>
      </c>
      <c r="U3800" t="s">
        <v>40114</v>
      </c>
      <c r="V3800" t="s">
        <v>40115</v>
      </c>
      <c r="W3800" t="s">
        <v>40116</v>
      </c>
      <c r="X3800" t="s">
        <v>40117</v>
      </c>
      <c r="Y3800" t="s">
        <v>40118</v>
      </c>
      <c r="AO3800" s="17">
        <v>18568</v>
      </c>
      <c r="CN3800" t="s">
        <v>4530</v>
      </c>
      <c r="CP3800" t="s">
        <v>4555</v>
      </c>
    </row>
    <row r="3801" spans="1:99" x14ac:dyDescent="0.2">
      <c r="A3801" s="21" t="s">
        <v>40119</v>
      </c>
      <c r="B3801" t="s">
        <v>40120</v>
      </c>
      <c r="F3801" t="s">
        <v>77</v>
      </c>
      <c r="H3801" t="s">
        <v>4503</v>
      </c>
      <c r="J3801" t="s">
        <v>40121</v>
      </c>
      <c r="K3801" t="s">
        <v>40122</v>
      </c>
      <c r="L3801" t="s">
        <v>40123</v>
      </c>
      <c r="M3801">
        <v>555.19600000000003</v>
      </c>
      <c r="N3801" t="s">
        <v>4484</v>
      </c>
      <c r="S3801" t="s">
        <v>4485</v>
      </c>
      <c r="T3801" t="s">
        <v>40124</v>
      </c>
      <c r="U3801" t="s">
        <v>40125</v>
      </c>
      <c r="V3801" t="s">
        <v>40126</v>
      </c>
      <c r="X3801" t="s">
        <v>40127</v>
      </c>
      <c r="Z3801">
        <v>4</v>
      </c>
      <c r="AM3801">
        <v>1</v>
      </c>
      <c r="AN3801" t="s">
        <v>30984</v>
      </c>
      <c r="AO3801" s="17">
        <v>18568</v>
      </c>
      <c r="CN3801" t="s">
        <v>5008</v>
      </c>
      <c r="CP3801" t="s">
        <v>14302</v>
      </c>
    </row>
    <row r="3802" spans="1:99" x14ac:dyDescent="0.2">
      <c r="A3802" s="21" t="s">
        <v>40128</v>
      </c>
      <c r="B3802" t="s">
        <v>40129</v>
      </c>
      <c r="C3802" s="16">
        <v>40544</v>
      </c>
      <c r="D3802" t="s">
        <v>4501</v>
      </c>
      <c r="G3802" t="s">
        <v>40130</v>
      </c>
      <c r="H3802" t="s">
        <v>4503</v>
      </c>
      <c r="J3802" t="s">
        <v>73</v>
      </c>
      <c r="K3802" t="s">
        <v>4587</v>
      </c>
      <c r="L3802" t="s">
        <v>40131</v>
      </c>
      <c r="M3802">
        <v>559.22900000000004</v>
      </c>
      <c r="N3802" t="s">
        <v>4484</v>
      </c>
      <c r="S3802" t="s">
        <v>4485</v>
      </c>
      <c r="T3802" t="s">
        <v>40132</v>
      </c>
      <c r="V3802" t="s">
        <v>40133</v>
      </c>
      <c r="W3802" t="s">
        <v>40134</v>
      </c>
      <c r="X3802" t="s">
        <v>40135</v>
      </c>
      <c r="Y3802" t="s">
        <v>40136</v>
      </c>
      <c r="AO3802" s="17">
        <v>18568</v>
      </c>
      <c r="CC3802" t="s">
        <v>12296</v>
      </c>
      <c r="CD3802">
        <v>3</v>
      </c>
      <c r="CN3802" t="s">
        <v>5008</v>
      </c>
      <c r="CP3802" t="s">
        <v>4555</v>
      </c>
    </row>
    <row r="3803" spans="1:99" x14ac:dyDescent="0.2">
      <c r="A3803" s="21" t="s">
        <v>40137</v>
      </c>
      <c r="B3803" t="s">
        <v>40138</v>
      </c>
      <c r="C3803" s="16">
        <v>42370</v>
      </c>
      <c r="D3803" t="s">
        <v>4501</v>
      </c>
      <c r="G3803" t="s">
        <v>40139</v>
      </c>
      <c r="H3803" t="s">
        <v>4503</v>
      </c>
      <c r="J3803" t="s">
        <v>40140</v>
      </c>
      <c r="K3803" t="s">
        <v>5586</v>
      </c>
      <c r="L3803" t="s">
        <v>40141</v>
      </c>
      <c r="M3803">
        <v>563.42600000000004</v>
      </c>
      <c r="N3803" t="s">
        <v>4484</v>
      </c>
      <c r="S3803" t="s">
        <v>4485</v>
      </c>
      <c r="T3803" t="s">
        <v>40142</v>
      </c>
      <c r="U3803" t="s">
        <v>40143</v>
      </c>
      <c r="W3803" t="s">
        <v>40144</v>
      </c>
      <c r="X3803" t="s">
        <v>40145</v>
      </c>
      <c r="Z3803">
        <v>2</v>
      </c>
      <c r="AM3803">
        <v>1</v>
      </c>
      <c r="AN3803" t="s">
        <v>40146</v>
      </c>
      <c r="AO3803" s="17">
        <v>18568</v>
      </c>
      <c r="CF3803">
        <v>0</v>
      </c>
      <c r="CG3803">
        <v>5</v>
      </c>
      <c r="CI3803" t="s">
        <v>4594</v>
      </c>
    </row>
    <row r="3804" spans="1:99" x14ac:dyDescent="0.2">
      <c r="A3804" s="21" t="s">
        <v>40147</v>
      </c>
      <c r="B3804" t="s">
        <v>40148</v>
      </c>
      <c r="C3804" s="16">
        <v>41556</v>
      </c>
      <c r="D3804" t="s">
        <v>4476</v>
      </c>
      <c r="G3804" t="s">
        <v>40149</v>
      </c>
      <c r="H3804" t="s">
        <v>4503</v>
      </c>
      <c r="J3804" t="s">
        <v>40150</v>
      </c>
      <c r="K3804" t="s">
        <v>4482</v>
      </c>
      <c r="L3804" t="s">
        <v>40151</v>
      </c>
      <c r="M3804">
        <v>566.11800000000005</v>
      </c>
      <c r="N3804" t="s">
        <v>4484</v>
      </c>
      <c r="S3804" t="s">
        <v>4485</v>
      </c>
      <c r="AM3804">
        <v>2</v>
      </c>
      <c r="AN3804" t="s">
        <v>40152</v>
      </c>
      <c r="AO3804" s="17">
        <v>18568</v>
      </c>
      <c r="CN3804" t="s">
        <v>4530</v>
      </c>
      <c r="CP3804" t="s">
        <v>4716</v>
      </c>
    </row>
    <row r="3805" spans="1:99" x14ac:dyDescent="0.2">
      <c r="A3805" s="21" t="s">
        <v>40153</v>
      </c>
      <c r="B3805" t="s">
        <v>40154</v>
      </c>
      <c r="C3805" s="16">
        <v>43236</v>
      </c>
      <c r="D3805" t="s">
        <v>4476</v>
      </c>
      <c r="F3805" t="s">
        <v>53</v>
      </c>
      <c r="H3805" t="s">
        <v>4503</v>
      </c>
      <c r="J3805" t="s">
        <v>2858</v>
      </c>
      <c r="K3805" t="s">
        <v>5203</v>
      </c>
      <c r="L3805" t="s">
        <v>40155</v>
      </c>
      <c r="M3805">
        <v>567.93600000000004</v>
      </c>
      <c r="N3805" t="s">
        <v>4484</v>
      </c>
      <c r="S3805" t="s">
        <v>4485</v>
      </c>
      <c r="T3805" t="s">
        <v>40156</v>
      </c>
      <c r="Z3805">
        <v>1</v>
      </c>
      <c r="AO3805" s="17">
        <v>18568</v>
      </c>
      <c r="CP3805" t="s">
        <v>4927</v>
      </c>
    </row>
    <row r="3806" spans="1:99" x14ac:dyDescent="0.2">
      <c r="A3806" s="21" t="s">
        <v>40157</v>
      </c>
      <c r="B3806" t="s">
        <v>40158</v>
      </c>
      <c r="C3806" s="16">
        <v>43862</v>
      </c>
      <c r="D3806" t="s">
        <v>4546</v>
      </c>
      <c r="H3806" t="s">
        <v>4503</v>
      </c>
      <c r="J3806" t="s">
        <v>40159</v>
      </c>
      <c r="K3806" t="s">
        <v>9674</v>
      </c>
      <c r="L3806" t="s">
        <v>40160</v>
      </c>
      <c r="M3806">
        <v>567.97900000000004</v>
      </c>
      <c r="N3806" t="s">
        <v>4484</v>
      </c>
      <c r="S3806" t="s">
        <v>4485</v>
      </c>
      <c r="T3806" t="s">
        <v>40161</v>
      </c>
      <c r="V3806" t="s">
        <v>40162</v>
      </c>
      <c r="W3806" t="s">
        <v>40163</v>
      </c>
      <c r="X3806" t="s">
        <v>40164</v>
      </c>
      <c r="Y3806">
        <v>41793367500</v>
      </c>
      <c r="AM3806">
        <v>3</v>
      </c>
      <c r="AN3806" t="s">
        <v>40165</v>
      </c>
      <c r="AO3806" s="17">
        <v>18568</v>
      </c>
      <c r="CP3806" t="s">
        <v>7838</v>
      </c>
    </row>
    <row r="3807" spans="1:99" x14ac:dyDescent="0.2">
      <c r="A3807" s="21" t="s">
        <v>40166</v>
      </c>
      <c r="B3807" t="s">
        <v>40167</v>
      </c>
      <c r="C3807" s="16">
        <v>42736</v>
      </c>
      <c r="D3807" t="s">
        <v>4501</v>
      </c>
      <c r="G3807" t="s">
        <v>40168</v>
      </c>
      <c r="H3807" t="s">
        <v>4503</v>
      </c>
      <c r="J3807" t="s">
        <v>6025</v>
      </c>
      <c r="K3807" t="s">
        <v>4537</v>
      </c>
      <c r="L3807" t="s">
        <v>40169</v>
      </c>
      <c r="M3807">
        <v>569.85400000000004</v>
      </c>
      <c r="N3807" t="s">
        <v>4484</v>
      </c>
      <c r="S3807" t="s">
        <v>4485</v>
      </c>
      <c r="T3807" t="s">
        <v>40170</v>
      </c>
      <c r="U3807" t="s">
        <v>40171</v>
      </c>
      <c r="W3807" t="s">
        <v>40172</v>
      </c>
      <c r="X3807" t="s">
        <v>40173</v>
      </c>
      <c r="Y3807" t="s">
        <v>40174</v>
      </c>
      <c r="AM3807">
        <v>1</v>
      </c>
      <c r="AN3807" t="s">
        <v>40175</v>
      </c>
      <c r="AO3807" s="17">
        <v>18568</v>
      </c>
      <c r="CP3807" t="s">
        <v>4927</v>
      </c>
    </row>
    <row r="3808" spans="1:99" x14ac:dyDescent="0.2">
      <c r="A3808" s="21" t="s">
        <v>40176</v>
      </c>
      <c r="B3808" t="s">
        <v>40177</v>
      </c>
      <c r="C3808" s="16">
        <v>40969</v>
      </c>
      <c r="D3808" t="s">
        <v>4476</v>
      </c>
      <c r="F3808" t="s">
        <v>77</v>
      </c>
      <c r="H3808" t="s">
        <v>4503</v>
      </c>
      <c r="J3808" t="s">
        <v>1313</v>
      </c>
      <c r="K3808" t="s">
        <v>5704</v>
      </c>
      <c r="L3808" t="s">
        <v>40178</v>
      </c>
      <c r="M3808">
        <v>572.61</v>
      </c>
      <c r="N3808" t="s">
        <v>4484</v>
      </c>
      <c r="S3808" t="s">
        <v>4485</v>
      </c>
      <c r="T3808" t="s">
        <v>40179</v>
      </c>
      <c r="U3808" t="s">
        <v>40180</v>
      </c>
      <c r="X3808" t="s">
        <v>40181</v>
      </c>
      <c r="Y3808">
        <v>4315128879</v>
      </c>
      <c r="AM3808">
        <v>1</v>
      </c>
      <c r="AN3808" t="s">
        <v>40182</v>
      </c>
      <c r="AO3808" s="17">
        <v>18568</v>
      </c>
      <c r="CN3808" t="s">
        <v>4530</v>
      </c>
      <c r="CP3808" t="s">
        <v>4915</v>
      </c>
      <c r="CU3808">
        <v>6</v>
      </c>
    </row>
    <row r="3809" spans="1:99" x14ac:dyDescent="0.2">
      <c r="A3809" s="21" t="s">
        <v>40183</v>
      </c>
      <c r="B3809" t="s">
        <v>40184</v>
      </c>
      <c r="C3809" s="16">
        <v>42278</v>
      </c>
      <c r="D3809" t="s">
        <v>4546</v>
      </c>
      <c r="G3809" t="s">
        <v>40185</v>
      </c>
      <c r="H3809" t="s">
        <v>4503</v>
      </c>
      <c r="J3809" t="s">
        <v>40186</v>
      </c>
      <c r="K3809" t="s">
        <v>10218</v>
      </c>
      <c r="L3809" t="s">
        <v>40187</v>
      </c>
      <c r="M3809">
        <v>574.27300000000002</v>
      </c>
      <c r="N3809" t="s">
        <v>4484</v>
      </c>
      <c r="S3809" t="s">
        <v>4485</v>
      </c>
      <c r="T3809" t="s">
        <v>40188</v>
      </c>
      <c r="U3809" t="s">
        <v>40189</v>
      </c>
      <c r="V3809" t="s">
        <v>40190</v>
      </c>
      <c r="W3809" t="s">
        <v>40191</v>
      </c>
      <c r="X3809" t="s">
        <v>40192</v>
      </c>
      <c r="Y3809">
        <v>375292947044</v>
      </c>
      <c r="Z3809">
        <v>2</v>
      </c>
      <c r="AM3809">
        <v>1</v>
      </c>
      <c r="AN3809" t="s">
        <v>40193</v>
      </c>
      <c r="AO3809" s="17">
        <v>18568</v>
      </c>
      <c r="CP3809" t="s">
        <v>40194</v>
      </c>
    </row>
    <row r="3810" spans="1:99" x14ac:dyDescent="0.2">
      <c r="A3810" s="21" t="s">
        <v>40195</v>
      </c>
      <c r="B3810" t="s">
        <v>40196</v>
      </c>
      <c r="C3810" s="16">
        <v>40909</v>
      </c>
      <c r="D3810" t="s">
        <v>4501</v>
      </c>
      <c r="G3810" t="s">
        <v>40197</v>
      </c>
      <c r="H3810" t="s">
        <v>4503</v>
      </c>
      <c r="J3810" t="s">
        <v>896</v>
      </c>
      <c r="K3810" t="s">
        <v>4506</v>
      </c>
      <c r="L3810" t="s">
        <v>40198</v>
      </c>
      <c r="M3810">
        <v>574.93100000000004</v>
      </c>
      <c r="N3810" t="s">
        <v>6289</v>
      </c>
      <c r="Q3810" s="16">
        <v>42736</v>
      </c>
      <c r="R3810" t="s">
        <v>4501</v>
      </c>
      <c r="S3810" t="s">
        <v>4485</v>
      </c>
      <c r="T3810" t="s">
        <v>40199</v>
      </c>
      <c r="U3810" t="s">
        <v>40200</v>
      </c>
      <c r="W3810" t="s">
        <v>40201</v>
      </c>
      <c r="AO3810" s="17">
        <v>18568</v>
      </c>
      <c r="CP3810" t="s">
        <v>4555</v>
      </c>
      <c r="CU3810">
        <v>4</v>
      </c>
    </row>
    <row r="3811" spans="1:99" x14ac:dyDescent="0.2">
      <c r="A3811" s="21" t="s">
        <v>40202</v>
      </c>
      <c r="B3811" t="s">
        <v>40203</v>
      </c>
      <c r="C3811" s="16">
        <v>42736</v>
      </c>
      <c r="D3811" t="s">
        <v>4501</v>
      </c>
      <c r="G3811" t="s">
        <v>40204</v>
      </c>
      <c r="H3811" t="s">
        <v>4503</v>
      </c>
      <c r="J3811" t="s">
        <v>32932</v>
      </c>
      <c r="K3811" t="s">
        <v>40205</v>
      </c>
      <c r="L3811" t="s">
        <v>40206</v>
      </c>
      <c r="M3811">
        <v>575.94899999999996</v>
      </c>
      <c r="N3811" t="s">
        <v>4484</v>
      </c>
      <c r="S3811" t="s">
        <v>4485</v>
      </c>
      <c r="T3811" t="s">
        <v>40207</v>
      </c>
      <c r="AO3811" s="17">
        <v>18568</v>
      </c>
      <c r="CN3811" t="s">
        <v>4530</v>
      </c>
      <c r="CP3811" t="s">
        <v>12621</v>
      </c>
    </row>
    <row r="3812" spans="1:99" x14ac:dyDescent="0.2">
      <c r="A3812" s="21" t="s">
        <v>40208</v>
      </c>
      <c r="B3812" t="s">
        <v>40209</v>
      </c>
      <c r="C3812" s="16">
        <v>42186</v>
      </c>
      <c r="D3812" t="s">
        <v>4546</v>
      </c>
      <c r="F3812" t="s">
        <v>53</v>
      </c>
      <c r="H3812" t="s">
        <v>4503</v>
      </c>
      <c r="J3812" t="s">
        <v>40210</v>
      </c>
      <c r="K3812" t="s">
        <v>4945</v>
      </c>
      <c r="L3812" t="s">
        <v>40211</v>
      </c>
      <c r="M3812">
        <v>583.33000000000004</v>
      </c>
      <c r="N3812" t="s">
        <v>4484</v>
      </c>
      <c r="S3812" t="s">
        <v>4485</v>
      </c>
      <c r="T3812" t="s">
        <v>40212</v>
      </c>
      <c r="U3812" t="s">
        <v>40213</v>
      </c>
      <c r="W3812" t="s">
        <v>40214</v>
      </c>
      <c r="X3812" t="s">
        <v>40215</v>
      </c>
      <c r="Y3812" t="s">
        <v>40216</v>
      </c>
      <c r="AO3812" s="17">
        <v>18568</v>
      </c>
      <c r="CN3812" t="s">
        <v>4530</v>
      </c>
      <c r="CP3812" t="s">
        <v>4821</v>
      </c>
      <c r="CU3812">
        <v>14</v>
      </c>
    </row>
    <row r="3813" spans="1:99" x14ac:dyDescent="0.2">
      <c r="A3813" s="21" t="s">
        <v>40217</v>
      </c>
      <c r="B3813" t="s">
        <v>40218</v>
      </c>
      <c r="C3813" s="16">
        <v>43101</v>
      </c>
      <c r="D3813" t="s">
        <v>4501</v>
      </c>
      <c r="H3813" t="s">
        <v>4503</v>
      </c>
      <c r="J3813" t="s">
        <v>2240</v>
      </c>
      <c r="K3813" t="s">
        <v>16105</v>
      </c>
      <c r="L3813" t="s">
        <v>40219</v>
      </c>
      <c r="M3813">
        <v>583.64700000000005</v>
      </c>
      <c r="N3813" t="s">
        <v>4484</v>
      </c>
      <c r="S3813" t="s">
        <v>4485</v>
      </c>
      <c r="T3813" t="s">
        <v>40220</v>
      </c>
      <c r="U3813" t="s">
        <v>40221</v>
      </c>
      <c r="V3813" t="s">
        <v>40222</v>
      </c>
      <c r="W3813" t="s">
        <v>40223</v>
      </c>
      <c r="AO3813" s="17">
        <v>18568</v>
      </c>
      <c r="CP3813" t="s">
        <v>4728</v>
      </c>
    </row>
    <row r="3814" spans="1:99" x14ac:dyDescent="0.2">
      <c r="A3814" s="21" t="s">
        <v>40224</v>
      </c>
      <c r="B3814" t="s">
        <v>40225</v>
      </c>
      <c r="C3814" s="16">
        <v>42736</v>
      </c>
      <c r="D3814" t="s">
        <v>4501</v>
      </c>
      <c r="F3814" t="s">
        <v>77</v>
      </c>
      <c r="H3814" t="s">
        <v>4503</v>
      </c>
      <c r="J3814" t="s">
        <v>135</v>
      </c>
      <c r="K3814" t="s">
        <v>4506</v>
      </c>
      <c r="L3814" t="s">
        <v>40226</v>
      </c>
      <c r="M3814">
        <v>584.95399999999995</v>
      </c>
      <c r="N3814" t="s">
        <v>4484</v>
      </c>
      <c r="S3814" t="s">
        <v>4485</v>
      </c>
      <c r="T3814" t="s">
        <v>40227</v>
      </c>
      <c r="W3814" t="s">
        <v>40228</v>
      </c>
      <c r="X3814" t="s">
        <v>40229</v>
      </c>
      <c r="AO3814" s="17">
        <v>18568</v>
      </c>
      <c r="CD3814">
        <v>1</v>
      </c>
      <c r="CF3814">
        <v>0</v>
      </c>
      <c r="CG3814">
        <v>2</v>
      </c>
      <c r="CI3814" t="s">
        <v>4498</v>
      </c>
    </row>
    <row r="3815" spans="1:99" x14ac:dyDescent="0.2">
      <c r="A3815" s="21" t="s">
        <v>40230</v>
      </c>
      <c r="B3815" t="s">
        <v>40231</v>
      </c>
      <c r="C3815" s="16">
        <v>42736</v>
      </c>
      <c r="D3815" t="s">
        <v>4501</v>
      </c>
      <c r="G3815" t="s">
        <v>40232</v>
      </c>
      <c r="H3815" t="s">
        <v>4503</v>
      </c>
      <c r="J3815" t="s">
        <v>40233</v>
      </c>
      <c r="K3815" t="s">
        <v>5500</v>
      </c>
      <c r="L3815" t="s">
        <v>40234</v>
      </c>
      <c r="M3815">
        <v>587.41499999999996</v>
      </c>
      <c r="N3815" t="s">
        <v>4484</v>
      </c>
      <c r="S3815" t="s">
        <v>4485</v>
      </c>
      <c r="T3815" t="s">
        <v>40235</v>
      </c>
      <c r="W3815" t="s">
        <v>40236</v>
      </c>
      <c r="X3815" t="s">
        <v>40237</v>
      </c>
      <c r="Y3815">
        <v>34691233456</v>
      </c>
      <c r="AD3815">
        <v>5</v>
      </c>
      <c r="AE3815">
        <v>5</v>
      </c>
      <c r="AM3815">
        <v>4</v>
      </c>
      <c r="AN3815" t="s">
        <v>40238</v>
      </c>
      <c r="AO3815" s="17">
        <v>18568</v>
      </c>
      <c r="CN3815" t="s">
        <v>4530</v>
      </c>
      <c r="CP3815" t="s">
        <v>8350</v>
      </c>
    </row>
    <row r="3816" spans="1:99" x14ac:dyDescent="0.2">
      <c r="A3816" s="21" t="s">
        <v>40239</v>
      </c>
      <c r="B3816" t="s">
        <v>40240</v>
      </c>
      <c r="C3816" s="16">
        <v>39083</v>
      </c>
      <c r="D3816" t="s">
        <v>4501</v>
      </c>
      <c r="G3816" t="s">
        <v>40241</v>
      </c>
      <c r="H3816" t="s">
        <v>4503</v>
      </c>
      <c r="J3816" t="s">
        <v>420</v>
      </c>
      <c r="K3816" t="s">
        <v>40242</v>
      </c>
      <c r="L3816" t="s">
        <v>40243</v>
      </c>
      <c r="M3816">
        <v>590.97500000000002</v>
      </c>
      <c r="N3816" t="s">
        <v>4484</v>
      </c>
      <c r="S3816" t="s">
        <v>4485</v>
      </c>
      <c r="T3816" t="s">
        <v>40244</v>
      </c>
      <c r="U3816" t="s">
        <v>40245</v>
      </c>
      <c r="W3816" t="s">
        <v>40246</v>
      </c>
      <c r="X3816" t="s">
        <v>40247</v>
      </c>
      <c r="Y3816" t="s">
        <v>40248</v>
      </c>
      <c r="AO3816" s="17">
        <v>18568</v>
      </c>
      <c r="CJ3816">
        <v>102645</v>
      </c>
      <c r="CK3816" t="s">
        <v>39</v>
      </c>
      <c r="CL3816">
        <v>102645</v>
      </c>
      <c r="CP3816" t="s">
        <v>4716</v>
      </c>
      <c r="CU3816">
        <v>14</v>
      </c>
    </row>
    <row r="3817" spans="1:99" x14ac:dyDescent="0.2">
      <c r="A3817" s="21" t="s">
        <v>40249</v>
      </c>
      <c r="B3817" t="s">
        <v>40250</v>
      </c>
      <c r="C3817" s="16">
        <v>41275</v>
      </c>
      <c r="D3817" t="s">
        <v>4501</v>
      </c>
      <c r="F3817" t="s">
        <v>77</v>
      </c>
      <c r="G3817" t="s">
        <v>40251</v>
      </c>
      <c r="H3817" t="s">
        <v>4503</v>
      </c>
      <c r="J3817" t="s">
        <v>40252</v>
      </c>
      <c r="K3817" t="s">
        <v>6919</v>
      </c>
      <c r="L3817" t="s">
        <v>40253</v>
      </c>
      <c r="M3817">
        <v>591.30999999999995</v>
      </c>
      <c r="N3817" t="s">
        <v>6289</v>
      </c>
      <c r="R3817" t="s">
        <v>6290</v>
      </c>
      <c r="S3817" t="s">
        <v>4485</v>
      </c>
      <c r="T3817" t="s">
        <v>40254</v>
      </c>
      <c r="U3817" t="s">
        <v>40255</v>
      </c>
      <c r="W3817" t="s">
        <v>40256</v>
      </c>
      <c r="AM3817">
        <v>2</v>
      </c>
      <c r="AN3817" t="s">
        <v>40257</v>
      </c>
      <c r="AO3817" s="17">
        <v>18568</v>
      </c>
      <c r="CP3817" t="s">
        <v>5826</v>
      </c>
    </row>
    <row r="3818" spans="1:99" x14ac:dyDescent="0.2">
      <c r="A3818" s="21" t="s">
        <v>40258</v>
      </c>
      <c r="B3818" t="s">
        <v>40259</v>
      </c>
      <c r="C3818" s="16">
        <v>38718</v>
      </c>
      <c r="D3818" t="s">
        <v>4501</v>
      </c>
      <c r="F3818" t="s">
        <v>77</v>
      </c>
      <c r="G3818" t="s">
        <v>40260</v>
      </c>
      <c r="H3818" t="s">
        <v>4503</v>
      </c>
      <c r="J3818" t="s">
        <v>40261</v>
      </c>
      <c r="K3818" t="s">
        <v>4506</v>
      </c>
      <c r="L3818" t="s">
        <v>40262</v>
      </c>
      <c r="M3818">
        <v>594.11199999999997</v>
      </c>
      <c r="N3818" t="s">
        <v>4484</v>
      </c>
      <c r="S3818" t="s">
        <v>4485</v>
      </c>
      <c r="T3818" t="s">
        <v>40263</v>
      </c>
      <c r="U3818" t="s">
        <v>40264</v>
      </c>
      <c r="V3818" t="s">
        <v>40265</v>
      </c>
      <c r="Z3818">
        <v>1</v>
      </c>
      <c r="AO3818" s="17">
        <v>18568</v>
      </c>
      <c r="CC3818" t="s">
        <v>5151</v>
      </c>
      <c r="CD3818">
        <v>2</v>
      </c>
      <c r="CP3818" t="s">
        <v>13223</v>
      </c>
      <c r="CU3818">
        <v>2</v>
      </c>
    </row>
    <row r="3819" spans="1:99" x14ac:dyDescent="0.2">
      <c r="A3819" s="21" t="s">
        <v>40266</v>
      </c>
      <c r="B3819" t="s">
        <v>40267</v>
      </c>
      <c r="C3819" s="16">
        <v>41640</v>
      </c>
      <c r="D3819" t="s">
        <v>4501</v>
      </c>
      <c r="F3819" t="s">
        <v>53</v>
      </c>
      <c r="G3819" t="s">
        <v>40268</v>
      </c>
      <c r="H3819" t="s">
        <v>4503</v>
      </c>
      <c r="J3819" t="s">
        <v>40269</v>
      </c>
      <c r="K3819" t="s">
        <v>7581</v>
      </c>
      <c r="L3819" t="s">
        <v>40270</v>
      </c>
      <c r="M3819">
        <v>597.24699999999996</v>
      </c>
      <c r="N3819" t="s">
        <v>4484</v>
      </c>
      <c r="S3819" t="s">
        <v>4485</v>
      </c>
      <c r="T3819" t="s">
        <v>40271</v>
      </c>
      <c r="U3819" t="s">
        <v>40272</v>
      </c>
      <c r="V3819" t="s">
        <v>40273</v>
      </c>
      <c r="W3819" t="s">
        <v>40274</v>
      </c>
      <c r="AO3819" s="17">
        <v>18568</v>
      </c>
      <c r="CN3819" t="s">
        <v>4530</v>
      </c>
      <c r="CP3819" t="s">
        <v>25688</v>
      </c>
      <c r="CU3819">
        <v>6</v>
      </c>
    </row>
    <row r="3820" spans="1:99" x14ac:dyDescent="0.2">
      <c r="A3820" s="21" t="s">
        <v>40275</v>
      </c>
      <c r="B3820" t="s">
        <v>40276</v>
      </c>
      <c r="C3820" s="16">
        <v>40950</v>
      </c>
      <c r="D3820" t="s">
        <v>4476</v>
      </c>
      <c r="F3820" t="s">
        <v>77</v>
      </c>
      <c r="G3820" t="s">
        <v>40277</v>
      </c>
      <c r="H3820" t="s">
        <v>4503</v>
      </c>
      <c r="J3820" t="s">
        <v>40278</v>
      </c>
      <c r="K3820" t="s">
        <v>5586</v>
      </c>
      <c r="L3820" t="s">
        <v>40279</v>
      </c>
      <c r="M3820">
        <v>598.57500000000005</v>
      </c>
      <c r="N3820" t="s">
        <v>4484</v>
      </c>
      <c r="S3820" t="s">
        <v>4485</v>
      </c>
      <c r="T3820" t="s">
        <v>40280</v>
      </c>
      <c r="U3820" t="s">
        <v>40281</v>
      </c>
      <c r="V3820" t="s">
        <v>40282</v>
      </c>
      <c r="W3820" t="s">
        <v>40283</v>
      </c>
      <c r="X3820" t="s">
        <v>40284</v>
      </c>
      <c r="Y3820" t="s">
        <v>40285</v>
      </c>
      <c r="AM3820">
        <v>1</v>
      </c>
      <c r="AN3820" t="s">
        <v>40286</v>
      </c>
      <c r="AO3820" s="17">
        <v>18568</v>
      </c>
      <c r="CN3820" t="s">
        <v>4530</v>
      </c>
      <c r="CP3820" t="s">
        <v>8350</v>
      </c>
      <c r="CU3820">
        <v>14</v>
      </c>
    </row>
    <row r="3821" spans="1:99" x14ac:dyDescent="0.2">
      <c r="A3821" s="21" t="s">
        <v>40287</v>
      </c>
      <c r="B3821" t="s">
        <v>40288</v>
      </c>
      <c r="C3821" s="16">
        <v>41275</v>
      </c>
      <c r="D3821" t="s">
        <v>4501</v>
      </c>
      <c r="F3821" t="s">
        <v>77</v>
      </c>
      <c r="G3821" t="s">
        <v>40289</v>
      </c>
      <c r="H3821" t="s">
        <v>4503</v>
      </c>
      <c r="J3821" t="s">
        <v>40290</v>
      </c>
      <c r="K3821" t="s">
        <v>12967</v>
      </c>
      <c r="L3821" t="s">
        <v>40291</v>
      </c>
      <c r="M3821">
        <v>598.95500000000004</v>
      </c>
      <c r="N3821" t="s">
        <v>4484</v>
      </c>
      <c r="S3821" t="s">
        <v>4485</v>
      </c>
      <c r="T3821" t="s">
        <v>40292</v>
      </c>
      <c r="X3821" t="s">
        <v>40293</v>
      </c>
      <c r="Y3821">
        <f>48-66041-9711</f>
        <v>-75704</v>
      </c>
      <c r="AM3821">
        <v>1</v>
      </c>
      <c r="AN3821" t="s">
        <v>40294</v>
      </c>
      <c r="AO3821" s="17">
        <v>18568</v>
      </c>
      <c r="CP3821" t="s">
        <v>40295</v>
      </c>
      <c r="CU3821">
        <v>10</v>
      </c>
    </row>
    <row r="3822" spans="1:99" x14ac:dyDescent="0.2">
      <c r="A3822" s="21" t="s">
        <v>40296</v>
      </c>
      <c r="B3822" t="s">
        <v>40297</v>
      </c>
      <c r="C3822" s="16">
        <v>40452</v>
      </c>
      <c r="D3822" t="s">
        <v>4476</v>
      </c>
      <c r="F3822" t="s">
        <v>77</v>
      </c>
      <c r="H3822" t="s">
        <v>4503</v>
      </c>
      <c r="J3822" t="s">
        <v>32393</v>
      </c>
      <c r="K3822" t="s">
        <v>4506</v>
      </c>
      <c r="L3822" t="s">
        <v>40298</v>
      </c>
      <c r="M3822">
        <v>605.79600000000005</v>
      </c>
      <c r="N3822" t="s">
        <v>4484</v>
      </c>
      <c r="S3822" t="s">
        <v>4485</v>
      </c>
      <c r="T3822" t="s">
        <v>40299</v>
      </c>
      <c r="AO3822" s="17">
        <v>18568</v>
      </c>
      <c r="CP3822" t="s">
        <v>5364</v>
      </c>
      <c r="CU3822">
        <v>10</v>
      </c>
    </row>
    <row r="3823" spans="1:99" x14ac:dyDescent="0.2">
      <c r="A3823" s="21" t="s">
        <v>40300</v>
      </c>
      <c r="B3823" t="s">
        <v>40301</v>
      </c>
      <c r="C3823" s="16">
        <v>43101</v>
      </c>
      <c r="D3823" t="s">
        <v>4501</v>
      </c>
      <c r="F3823" t="s">
        <v>53</v>
      </c>
      <c r="G3823" t="s">
        <v>40302</v>
      </c>
      <c r="H3823" t="s">
        <v>4503</v>
      </c>
      <c r="J3823" t="s">
        <v>40303</v>
      </c>
      <c r="K3823" t="s">
        <v>19223</v>
      </c>
      <c r="L3823" t="s">
        <v>40304</v>
      </c>
      <c r="M3823">
        <v>609.83699999999999</v>
      </c>
      <c r="N3823" t="s">
        <v>4484</v>
      </c>
      <c r="S3823" t="s">
        <v>4485</v>
      </c>
      <c r="T3823" t="s">
        <v>40305</v>
      </c>
      <c r="W3823" t="s">
        <v>40306</v>
      </c>
      <c r="AO3823" s="17">
        <v>18568</v>
      </c>
      <c r="CN3823" t="s">
        <v>4530</v>
      </c>
      <c r="CP3823" t="s">
        <v>40307</v>
      </c>
    </row>
    <row r="3824" spans="1:99" x14ac:dyDescent="0.2">
      <c r="A3824" s="21" t="s">
        <v>40308</v>
      </c>
      <c r="B3824" t="s">
        <v>40309</v>
      </c>
      <c r="C3824" s="16">
        <v>43101</v>
      </c>
      <c r="D3824" t="s">
        <v>4501</v>
      </c>
      <c r="G3824" t="s">
        <v>40310</v>
      </c>
      <c r="H3824" t="s">
        <v>4503</v>
      </c>
      <c r="J3824" t="s">
        <v>6206</v>
      </c>
      <c r="K3824" t="s">
        <v>4828</v>
      </c>
      <c r="L3824" t="s">
        <v>40311</v>
      </c>
      <c r="M3824">
        <v>615.45000000000005</v>
      </c>
      <c r="N3824" t="s">
        <v>4484</v>
      </c>
      <c r="S3824" t="s">
        <v>4485</v>
      </c>
      <c r="T3824" t="s">
        <v>40312</v>
      </c>
      <c r="U3824" t="s">
        <v>40313</v>
      </c>
      <c r="V3824" t="s">
        <v>40314</v>
      </c>
      <c r="W3824" t="s">
        <v>40315</v>
      </c>
      <c r="AM3824">
        <v>2</v>
      </c>
      <c r="AN3824" t="s">
        <v>40316</v>
      </c>
      <c r="AO3824" s="17">
        <v>18568</v>
      </c>
      <c r="CN3824" t="s">
        <v>4530</v>
      </c>
      <c r="CP3824" t="s">
        <v>4728</v>
      </c>
    </row>
    <row r="3825" spans="1:99" x14ac:dyDescent="0.2">
      <c r="A3825" s="21" t="s">
        <v>40317</v>
      </c>
      <c r="B3825" t="s">
        <v>40318</v>
      </c>
      <c r="C3825" s="16">
        <v>42761</v>
      </c>
      <c r="D3825" t="s">
        <v>4476</v>
      </c>
      <c r="G3825" t="s">
        <v>40319</v>
      </c>
      <c r="H3825" t="s">
        <v>4503</v>
      </c>
      <c r="J3825" t="s">
        <v>40320</v>
      </c>
      <c r="K3825" t="s">
        <v>4828</v>
      </c>
      <c r="L3825" t="s">
        <v>40321</v>
      </c>
      <c r="M3825">
        <v>618.923</v>
      </c>
      <c r="N3825" t="s">
        <v>4484</v>
      </c>
      <c r="S3825" t="s">
        <v>4485</v>
      </c>
      <c r="T3825" t="s">
        <v>40322</v>
      </c>
      <c r="U3825" t="s">
        <v>40323</v>
      </c>
      <c r="W3825" t="s">
        <v>40324</v>
      </c>
      <c r="X3825" t="s">
        <v>40325</v>
      </c>
      <c r="Z3825">
        <v>1</v>
      </c>
      <c r="AO3825" s="17">
        <v>18568</v>
      </c>
      <c r="CN3825" t="s">
        <v>4530</v>
      </c>
      <c r="CP3825" t="s">
        <v>4716</v>
      </c>
    </row>
    <row r="3826" spans="1:99" x14ac:dyDescent="0.2">
      <c r="A3826" s="21" t="s">
        <v>40326</v>
      </c>
      <c r="B3826" t="s">
        <v>40327</v>
      </c>
      <c r="C3826" s="16">
        <v>41275</v>
      </c>
      <c r="D3826" t="s">
        <v>4501</v>
      </c>
      <c r="G3826" t="s">
        <v>40328</v>
      </c>
      <c r="H3826" t="s">
        <v>4503</v>
      </c>
      <c r="J3826" t="s">
        <v>40329</v>
      </c>
      <c r="K3826" t="s">
        <v>16085</v>
      </c>
      <c r="L3826" t="s">
        <v>40330</v>
      </c>
      <c r="M3826">
        <v>619.49900000000002</v>
      </c>
      <c r="N3826" t="s">
        <v>4484</v>
      </c>
      <c r="S3826" t="s">
        <v>4485</v>
      </c>
      <c r="T3826" t="s">
        <v>40331</v>
      </c>
      <c r="U3826" t="s">
        <v>40332</v>
      </c>
      <c r="V3826" t="s">
        <v>40333</v>
      </c>
      <c r="W3826" t="s">
        <v>40334</v>
      </c>
      <c r="X3826" t="s">
        <v>40335</v>
      </c>
      <c r="Y3826" t="s">
        <v>40336</v>
      </c>
      <c r="AO3826" s="17">
        <v>18568</v>
      </c>
      <c r="CN3826" t="s">
        <v>4530</v>
      </c>
      <c r="CP3826" t="s">
        <v>40337</v>
      </c>
    </row>
    <row r="3827" spans="1:99" x14ac:dyDescent="0.2">
      <c r="A3827" s="21" t="s">
        <v>40338</v>
      </c>
      <c r="B3827" t="s">
        <v>40339</v>
      </c>
      <c r="C3827" s="16">
        <v>42795</v>
      </c>
      <c r="D3827" t="s">
        <v>4476</v>
      </c>
      <c r="G3827" t="s">
        <v>40340</v>
      </c>
      <c r="H3827" t="s">
        <v>4503</v>
      </c>
      <c r="J3827" t="s">
        <v>40341</v>
      </c>
      <c r="K3827" t="s">
        <v>6059</v>
      </c>
      <c r="L3827" t="s">
        <v>40342</v>
      </c>
      <c r="M3827">
        <v>623.64599999999996</v>
      </c>
      <c r="N3827" t="s">
        <v>4484</v>
      </c>
      <c r="S3827" t="s">
        <v>4485</v>
      </c>
      <c r="T3827" t="s">
        <v>40343</v>
      </c>
      <c r="U3827" t="s">
        <v>40344</v>
      </c>
      <c r="V3827" t="s">
        <v>40345</v>
      </c>
      <c r="W3827" t="s">
        <v>40346</v>
      </c>
      <c r="X3827" t="s">
        <v>40347</v>
      </c>
      <c r="AO3827" s="17">
        <v>18568</v>
      </c>
      <c r="CN3827" t="s">
        <v>4530</v>
      </c>
      <c r="CP3827" t="s">
        <v>40348</v>
      </c>
    </row>
    <row r="3828" spans="1:99" x14ac:dyDescent="0.2">
      <c r="A3828" s="21" t="s">
        <v>40349</v>
      </c>
      <c r="B3828" t="s">
        <v>40350</v>
      </c>
      <c r="C3828" s="16">
        <v>42736</v>
      </c>
      <c r="D3828" t="s">
        <v>4501</v>
      </c>
      <c r="F3828" t="s">
        <v>77</v>
      </c>
      <c r="H3828" t="s">
        <v>4503</v>
      </c>
      <c r="J3828" t="s">
        <v>1774</v>
      </c>
      <c r="K3828" t="s">
        <v>4482</v>
      </c>
      <c r="L3828" t="s">
        <v>40351</v>
      </c>
      <c r="M3828">
        <v>626.52800000000002</v>
      </c>
      <c r="N3828" t="s">
        <v>4484</v>
      </c>
      <c r="S3828" t="s">
        <v>4485</v>
      </c>
      <c r="T3828" t="s">
        <v>40352</v>
      </c>
      <c r="W3828" t="s">
        <v>40353</v>
      </c>
      <c r="X3828" t="s">
        <v>40354</v>
      </c>
      <c r="AO3828" s="17">
        <v>18568</v>
      </c>
      <c r="CF3828">
        <v>0</v>
      </c>
      <c r="CG3828">
        <v>0</v>
      </c>
      <c r="CI3828" t="s">
        <v>4580</v>
      </c>
      <c r="CN3828" t="s">
        <v>4530</v>
      </c>
      <c r="CP3828" t="s">
        <v>4901</v>
      </c>
    </row>
    <row r="3829" spans="1:99" x14ac:dyDescent="0.2">
      <c r="A3829" s="21" t="s">
        <v>40355</v>
      </c>
      <c r="B3829" t="s">
        <v>40356</v>
      </c>
      <c r="C3829" s="16">
        <v>34700</v>
      </c>
      <c r="D3829" t="s">
        <v>4501</v>
      </c>
      <c r="G3829" t="s">
        <v>40357</v>
      </c>
      <c r="H3829" t="s">
        <v>4503</v>
      </c>
      <c r="J3829" t="s">
        <v>285</v>
      </c>
      <c r="K3829" t="s">
        <v>40358</v>
      </c>
      <c r="L3829" t="s">
        <v>40359</v>
      </c>
      <c r="M3829">
        <v>627.14499999999998</v>
      </c>
      <c r="N3829" t="s">
        <v>4484</v>
      </c>
      <c r="S3829" t="s">
        <v>4485</v>
      </c>
      <c r="T3829" t="s">
        <v>40360</v>
      </c>
      <c r="V3829" t="s">
        <v>40361</v>
      </c>
      <c r="W3829" t="s">
        <v>40362</v>
      </c>
      <c r="X3829" t="s">
        <v>40363</v>
      </c>
      <c r="Y3829" t="s">
        <v>40364</v>
      </c>
      <c r="AM3829">
        <v>1</v>
      </c>
      <c r="AN3829" t="s">
        <v>40365</v>
      </c>
      <c r="AO3829" s="17">
        <v>18568</v>
      </c>
      <c r="CJ3829">
        <v>455450</v>
      </c>
      <c r="CK3829" t="s">
        <v>39</v>
      </c>
      <c r="CL3829">
        <v>455450</v>
      </c>
      <c r="CP3829" t="s">
        <v>4739</v>
      </c>
      <c r="CU3829">
        <v>5</v>
      </c>
    </row>
    <row r="3830" spans="1:99" x14ac:dyDescent="0.2">
      <c r="A3830" s="21" t="s">
        <v>40366</v>
      </c>
      <c r="B3830" t="s">
        <v>40367</v>
      </c>
      <c r="C3830" s="16">
        <v>42736</v>
      </c>
      <c r="D3830" t="s">
        <v>4476</v>
      </c>
      <c r="F3830" t="s">
        <v>53</v>
      </c>
      <c r="H3830" t="s">
        <v>4503</v>
      </c>
      <c r="J3830" t="s">
        <v>16031</v>
      </c>
      <c r="K3830" t="s">
        <v>40368</v>
      </c>
      <c r="L3830" t="s">
        <v>40369</v>
      </c>
      <c r="M3830">
        <v>628.40300000000002</v>
      </c>
      <c r="N3830" t="s">
        <v>4484</v>
      </c>
      <c r="S3830" t="s">
        <v>4485</v>
      </c>
      <c r="T3830" t="s">
        <v>40370</v>
      </c>
      <c r="W3830" t="s">
        <v>40371</v>
      </c>
      <c r="AM3830">
        <v>1</v>
      </c>
      <c r="AN3830" t="s">
        <v>40372</v>
      </c>
      <c r="AO3830" s="17">
        <v>18568</v>
      </c>
      <c r="CN3830" t="s">
        <v>4530</v>
      </c>
      <c r="CP3830" t="s">
        <v>5987</v>
      </c>
    </row>
    <row r="3831" spans="1:99" x14ac:dyDescent="0.2">
      <c r="A3831" s="21" t="s">
        <v>40373</v>
      </c>
      <c r="B3831" t="s">
        <v>40374</v>
      </c>
      <c r="C3831" s="16">
        <v>38977</v>
      </c>
      <c r="D3831" t="s">
        <v>4476</v>
      </c>
      <c r="G3831" t="s">
        <v>40375</v>
      </c>
      <c r="H3831" t="s">
        <v>4503</v>
      </c>
      <c r="J3831" t="s">
        <v>40376</v>
      </c>
      <c r="K3831" t="s">
        <v>40377</v>
      </c>
      <c r="L3831" t="s">
        <v>40378</v>
      </c>
      <c r="M3831">
        <v>630.10500000000002</v>
      </c>
      <c r="N3831" t="s">
        <v>4484</v>
      </c>
      <c r="S3831" t="s">
        <v>4485</v>
      </c>
      <c r="T3831" t="s">
        <v>40379</v>
      </c>
      <c r="U3831" t="s">
        <v>40380</v>
      </c>
      <c r="W3831" t="s">
        <v>40381</v>
      </c>
      <c r="X3831" t="s">
        <v>40382</v>
      </c>
      <c r="AO3831" s="17">
        <v>18568</v>
      </c>
      <c r="CP3831" t="s">
        <v>16552</v>
      </c>
      <c r="CU3831">
        <v>9</v>
      </c>
    </row>
    <row r="3832" spans="1:99" x14ac:dyDescent="0.2">
      <c r="A3832" s="21" t="s">
        <v>40383</v>
      </c>
      <c r="B3832" t="s">
        <v>40384</v>
      </c>
      <c r="C3832" s="16">
        <v>43101</v>
      </c>
      <c r="D3832" t="s">
        <v>4501</v>
      </c>
      <c r="F3832" t="s">
        <v>53</v>
      </c>
      <c r="G3832" t="s">
        <v>40385</v>
      </c>
      <c r="H3832" t="s">
        <v>4503</v>
      </c>
      <c r="J3832" t="s">
        <v>40386</v>
      </c>
      <c r="K3832" t="s">
        <v>5897</v>
      </c>
      <c r="L3832" t="s">
        <v>40387</v>
      </c>
      <c r="M3832">
        <v>630.32500000000005</v>
      </c>
      <c r="N3832" t="s">
        <v>4484</v>
      </c>
      <c r="S3832" t="s">
        <v>4485</v>
      </c>
      <c r="T3832" t="s">
        <v>40388</v>
      </c>
      <c r="U3832" t="s">
        <v>40389</v>
      </c>
      <c r="V3832" t="s">
        <v>40390</v>
      </c>
      <c r="AO3832" s="17">
        <v>18568</v>
      </c>
      <c r="CN3832" t="s">
        <v>5008</v>
      </c>
      <c r="CP3832" t="s">
        <v>9646</v>
      </c>
    </row>
    <row r="3833" spans="1:99" x14ac:dyDescent="0.2">
      <c r="A3833" s="21" t="s">
        <v>40391</v>
      </c>
      <c r="B3833" t="s">
        <v>40392</v>
      </c>
      <c r="C3833" s="16">
        <v>41640</v>
      </c>
      <c r="D3833" t="s">
        <v>4501</v>
      </c>
      <c r="E3833" t="s">
        <v>4881</v>
      </c>
      <c r="G3833" t="s">
        <v>40393</v>
      </c>
      <c r="H3833" t="s">
        <v>4503</v>
      </c>
      <c r="J3833" t="s">
        <v>40394</v>
      </c>
      <c r="K3833" t="s">
        <v>6538</v>
      </c>
      <c r="L3833" t="s">
        <v>40395</v>
      </c>
      <c r="M3833">
        <v>635.98400000000004</v>
      </c>
      <c r="N3833" t="s">
        <v>4484</v>
      </c>
      <c r="O3833" s="16">
        <v>44271</v>
      </c>
      <c r="P3833" t="s">
        <v>4476</v>
      </c>
      <c r="S3833" t="s">
        <v>4485</v>
      </c>
      <c r="T3833" t="s">
        <v>40396</v>
      </c>
      <c r="W3833" t="s">
        <v>40397</v>
      </c>
      <c r="AO3833" s="17">
        <v>18568</v>
      </c>
      <c r="AQ3833" t="s">
        <v>203</v>
      </c>
      <c r="BH3833" t="s">
        <v>40398</v>
      </c>
      <c r="BI3833" t="s">
        <v>40399</v>
      </c>
      <c r="BJ3833" s="16">
        <v>44271</v>
      </c>
      <c r="BK3833" t="s">
        <v>4476</v>
      </c>
      <c r="BO3833" t="s">
        <v>5195</v>
      </c>
      <c r="CN3833" t="s">
        <v>5008</v>
      </c>
      <c r="CP3833" t="s">
        <v>25056</v>
      </c>
      <c r="CR3833" t="s">
        <v>40400</v>
      </c>
      <c r="CS3833" t="s">
        <v>40401</v>
      </c>
    </row>
    <row r="3834" spans="1:99" x14ac:dyDescent="0.2">
      <c r="A3834" s="21" t="s">
        <v>40402</v>
      </c>
      <c r="B3834" t="s">
        <v>40403</v>
      </c>
      <c r="C3834" s="16">
        <v>41401</v>
      </c>
      <c r="D3834" t="s">
        <v>4476</v>
      </c>
      <c r="F3834" t="s">
        <v>77</v>
      </c>
      <c r="G3834" t="s">
        <v>40404</v>
      </c>
      <c r="H3834" t="s">
        <v>4503</v>
      </c>
      <c r="J3834" t="s">
        <v>1301</v>
      </c>
      <c r="K3834" t="s">
        <v>9067</v>
      </c>
      <c r="L3834" t="s">
        <v>40404</v>
      </c>
      <c r="M3834">
        <v>638.93299999999999</v>
      </c>
      <c r="N3834" t="s">
        <v>4484</v>
      </c>
      <c r="S3834" t="s">
        <v>4485</v>
      </c>
      <c r="T3834" t="s">
        <v>40405</v>
      </c>
      <c r="U3834" t="s">
        <v>40406</v>
      </c>
      <c r="V3834" t="s">
        <v>40407</v>
      </c>
      <c r="W3834" t="s">
        <v>40408</v>
      </c>
      <c r="X3834" t="s">
        <v>40409</v>
      </c>
      <c r="Y3834" t="s">
        <v>40410</v>
      </c>
      <c r="AO3834" s="17">
        <v>18568</v>
      </c>
      <c r="CC3834" t="s">
        <v>4607</v>
      </c>
      <c r="CD3834">
        <v>1</v>
      </c>
      <c r="CN3834" t="s">
        <v>4530</v>
      </c>
      <c r="CP3834" t="s">
        <v>4848</v>
      </c>
    </row>
    <row r="3835" spans="1:99" x14ac:dyDescent="0.2">
      <c r="A3835" s="21" t="s">
        <v>40411</v>
      </c>
      <c r="B3835" t="s">
        <v>40412</v>
      </c>
      <c r="C3835" s="16">
        <v>42736</v>
      </c>
      <c r="D3835" t="s">
        <v>4476</v>
      </c>
      <c r="F3835" t="s">
        <v>77</v>
      </c>
      <c r="H3835" t="s">
        <v>4503</v>
      </c>
      <c r="J3835" t="s">
        <v>40413</v>
      </c>
      <c r="K3835" t="s">
        <v>4641</v>
      </c>
      <c r="L3835" t="s">
        <v>40414</v>
      </c>
      <c r="M3835">
        <v>641.30200000000002</v>
      </c>
      <c r="N3835" t="s">
        <v>4484</v>
      </c>
      <c r="S3835" t="s">
        <v>4485</v>
      </c>
      <c r="T3835" t="s">
        <v>40415</v>
      </c>
      <c r="U3835" t="s">
        <v>40416</v>
      </c>
      <c r="V3835" t="s">
        <v>40417</v>
      </c>
      <c r="W3835" t="s">
        <v>40418</v>
      </c>
      <c r="X3835" t="s">
        <v>40419</v>
      </c>
      <c r="Y3835" t="s">
        <v>40420</v>
      </c>
      <c r="AO3835" s="17">
        <v>18568</v>
      </c>
      <c r="CN3835" t="s">
        <v>4647</v>
      </c>
      <c r="CP3835" t="s">
        <v>14294</v>
      </c>
    </row>
    <row r="3836" spans="1:99" x14ac:dyDescent="0.2">
      <c r="A3836" s="21" t="s">
        <v>40421</v>
      </c>
      <c r="B3836" t="s">
        <v>40422</v>
      </c>
      <c r="C3836" s="16">
        <v>40379</v>
      </c>
      <c r="D3836" t="s">
        <v>4476</v>
      </c>
      <c r="F3836" t="s">
        <v>53</v>
      </c>
      <c r="G3836" t="s">
        <v>40423</v>
      </c>
      <c r="H3836" t="s">
        <v>4503</v>
      </c>
      <c r="J3836" t="s">
        <v>6025</v>
      </c>
      <c r="K3836" t="s">
        <v>4506</v>
      </c>
      <c r="L3836" t="s">
        <v>40424</v>
      </c>
      <c r="M3836">
        <v>647.82799999999997</v>
      </c>
      <c r="N3836" t="s">
        <v>4484</v>
      </c>
      <c r="S3836" t="s">
        <v>4485</v>
      </c>
      <c r="T3836" t="s">
        <v>40425</v>
      </c>
      <c r="U3836" t="s">
        <v>40426</v>
      </c>
      <c r="V3836" t="s">
        <v>40427</v>
      </c>
      <c r="W3836" t="s">
        <v>40428</v>
      </c>
      <c r="X3836" t="s">
        <v>40429</v>
      </c>
      <c r="Y3836" t="s">
        <v>40430</v>
      </c>
      <c r="AO3836" s="17">
        <v>18568</v>
      </c>
      <c r="CP3836" t="s">
        <v>4927</v>
      </c>
      <c r="CU3836">
        <v>6</v>
      </c>
    </row>
    <row r="3837" spans="1:99" x14ac:dyDescent="0.2">
      <c r="A3837" s="21" t="s">
        <v>40431</v>
      </c>
      <c r="B3837" t="s">
        <v>40432</v>
      </c>
      <c r="C3837" s="16">
        <v>42736</v>
      </c>
      <c r="D3837" t="s">
        <v>4501</v>
      </c>
      <c r="G3837" t="s">
        <v>40433</v>
      </c>
      <c r="H3837" t="s">
        <v>4503</v>
      </c>
      <c r="J3837" t="s">
        <v>2177</v>
      </c>
      <c r="K3837" t="s">
        <v>40434</v>
      </c>
      <c r="L3837" t="s">
        <v>40435</v>
      </c>
      <c r="M3837">
        <v>649.71</v>
      </c>
      <c r="N3837" t="s">
        <v>4484</v>
      </c>
      <c r="T3837" t="s">
        <v>40436</v>
      </c>
      <c r="V3837" t="s">
        <v>40437</v>
      </c>
      <c r="W3837" t="s">
        <v>40438</v>
      </c>
      <c r="X3837" t="s">
        <v>40439</v>
      </c>
      <c r="Y3837" t="s">
        <v>40440</v>
      </c>
      <c r="AM3837">
        <v>1</v>
      </c>
      <c r="AN3837" t="s">
        <v>40441</v>
      </c>
      <c r="AO3837" s="17">
        <v>18568</v>
      </c>
      <c r="CJ3837">
        <v>18833</v>
      </c>
      <c r="CK3837" t="s">
        <v>39</v>
      </c>
      <c r="CL3837">
        <v>18833</v>
      </c>
      <c r="CP3837" t="s">
        <v>4581</v>
      </c>
    </row>
    <row r="3838" spans="1:99" x14ac:dyDescent="0.2">
      <c r="A3838" s="21" t="s">
        <v>40442</v>
      </c>
      <c r="B3838" t="s">
        <v>40443</v>
      </c>
      <c r="F3838" t="s">
        <v>53</v>
      </c>
      <c r="G3838" t="s">
        <v>40444</v>
      </c>
      <c r="H3838" t="s">
        <v>4503</v>
      </c>
      <c r="J3838" t="s">
        <v>40445</v>
      </c>
      <c r="K3838" t="s">
        <v>40446</v>
      </c>
      <c r="L3838" t="s">
        <v>40444</v>
      </c>
      <c r="M3838">
        <v>651.52800000000002</v>
      </c>
      <c r="N3838" t="s">
        <v>4484</v>
      </c>
      <c r="S3838" t="s">
        <v>4485</v>
      </c>
      <c r="T3838" t="s">
        <v>40447</v>
      </c>
      <c r="U3838" t="s">
        <v>40448</v>
      </c>
      <c r="X3838" t="s">
        <v>40449</v>
      </c>
      <c r="AO3838" s="17">
        <v>18568</v>
      </c>
      <c r="CN3838" t="s">
        <v>4530</v>
      </c>
      <c r="CP3838" t="s">
        <v>4821</v>
      </c>
    </row>
    <row r="3839" spans="1:99" x14ac:dyDescent="0.2">
      <c r="A3839" s="21" t="s">
        <v>40450</v>
      </c>
      <c r="B3839" t="s">
        <v>40451</v>
      </c>
      <c r="C3839" s="16">
        <v>35065</v>
      </c>
      <c r="D3839" t="s">
        <v>4476</v>
      </c>
      <c r="G3839" t="s">
        <v>40452</v>
      </c>
      <c r="H3839" t="s">
        <v>4503</v>
      </c>
      <c r="J3839" t="s">
        <v>40453</v>
      </c>
      <c r="K3839" t="s">
        <v>4506</v>
      </c>
      <c r="L3839" t="s">
        <v>40454</v>
      </c>
      <c r="M3839">
        <v>656.7</v>
      </c>
      <c r="N3839" t="s">
        <v>4484</v>
      </c>
      <c r="S3839" t="s">
        <v>4485</v>
      </c>
      <c r="T3839" t="s">
        <v>40455</v>
      </c>
      <c r="U3839" t="s">
        <v>40456</v>
      </c>
      <c r="V3839" t="s">
        <v>40457</v>
      </c>
      <c r="W3839" t="s">
        <v>40458</v>
      </c>
      <c r="X3839" t="s">
        <v>40459</v>
      </c>
      <c r="Y3839" t="s">
        <v>40460</v>
      </c>
      <c r="Z3839">
        <v>2</v>
      </c>
      <c r="AO3839" s="17">
        <v>18568</v>
      </c>
      <c r="CC3839" t="s">
        <v>4791</v>
      </c>
      <c r="CD3839">
        <v>9</v>
      </c>
      <c r="CP3839" t="s">
        <v>40461</v>
      </c>
      <c r="CU3839">
        <v>27</v>
      </c>
    </row>
    <row r="3840" spans="1:99" x14ac:dyDescent="0.2">
      <c r="A3840" s="21" t="s">
        <v>40462</v>
      </c>
      <c r="B3840" t="s">
        <v>40463</v>
      </c>
      <c r="C3840" s="16">
        <v>40544</v>
      </c>
      <c r="D3840" t="s">
        <v>4501</v>
      </c>
      <c r="F3840" t="s">
        <v>77</v>
      </c>
      <c r="G3840" t="s">
        <v>40464</v>
      </c>
      <c r="H3840" t="s">
        <v>4503</v>
      </c>
      <c r="J3840" t="s">
        <v>40465</v>
      </c>
      <c r="K3840" t="s">
        <v>5500</v>
      </c>
      <c r="L3840" t="s">
        <v>40466</v>
      </c>
      <c r="M3840">
        <v>656.94399999999996</v>
      </c>
      <c r="N3840" t="s">
        <v>4484</v>
      </c>
      <c r="S3840" t="s">
        <v>4485</v>
      </c>
      <c r="T3840" t="s">
        <v>40467</v>
      </c>
      <c r="U3840" t="s">
        <v>40468</v>
      </c>
      <c r="W3840" t="s">
        <v>40469</v>
      </c>
      <c r="X3840" t="s">
        <v>40470</v>
      </c>
      <c r="Y3840" t="s">
        <v>40471</v>
      </c>
      <c r="AO3840" s="17">
        <v>18568</v>
      </c>
      <c r="CN3840" t="s">
        <v>4530</v>
      </c>
      <c r="CP3840" t="s">
        <v>5860</v>
      </c>
      <c r="CU3840">
        <v>13</v>
      </c>
    </row>
    <row r="3841" spans="1:99" x14ac:dyDescent="0.2">
      <c r="A3841" s="21" t="s">
        <v>40472</v>
      </c>
      <c r="B3841" t="s">
        <v>40473</v>
      </c>
      <c r="C3841" s="16">
        <v>43858</v>
      </c>
      <c r="D3841" t="s">
        <v>4476</v>
      </c>
      <c r="G3841" t="s">
        <v>40474</v>
      </c>
      <c r="H3841" t="s">
        <v>4503</v>
      </c>
      <c r="J3841" t="s">
        <v>40475</v>
      </c>
      <c r="K3841" t="s">
        <v>39057</v>
      </c>
      <c r="L3841" t="s">
        <v>40476</v>
      </c>
      <c r="M3841">
        <v>660.38300000000004</v>
      </c>
      <c r="N3841" t="s">
        <v>4484</v>
      </c>
      <c r="S3841" t="s">
        <v>4485</v>
      </c>
      <c r="T3841" t="s">
        <v>40477</v>
      </c>
      <c r="U3841" t="s">
        <v>40478</v>
      </c>
      <c r="V3841" t="s">
        <v>40479</v>
      </c>
      <c r="W3841" t="s">
        <v>40480</v>
      </c>
      <c r="X3841" t="s">
        <v>40481</v>
      </c>
      <c r="Y3841" t="s">
        <v>40482</v>
      </c>
      <c r="AO3841" s="17">
        <v>18568</v>
      </c>
      <c r="CP3841" t="s">
        <v>8892</v>
      </c>
    </row>
    <row r="3842" spans="1:99" x14ac:dyDescent="0.2">
      <c r="A3842" s="21" t="s">
        <v>40483</v>
      </c>
      <c r="B3842" t="s">
        <v>40484</v>
      </c>
      <c r="C3842" s="16">
        <v>43132</v>
      </c>
      <c r="D3842" t="s">
        <v>4476</v>
      </c>
      <c r="G3842" t="s">
        <v>40485</v>
      </c>
      <c r="H3842" t="s">
        <v>4503</v>
      </c>
      <c r="J3842" t="s">
        <v>7267</v>
      </c>
      <c r="K3842" t="s">
        <v>4506</v>
      </c>
      <c r="L3842" t="s">
        <v>40486</v>
      </c>
      <c r="M3842">
        <v>662.34400000000005</v>
      </c>
      <c r="N3842" t="s">
        <v>6289</v>
      </c>
      <c r="Q3842" s="16">
        <v>43313</v>
      </c>
      <c r="R3842" t="s">
        <v>4476</v>
      </c>
      <c r="S3842" t="s">
        <v>4485</v>
      </c>
      <c r="T3842" t="s">
        <v>40487</v>
      </c>
      <c r="U3842" t="s">
        <v>40488</v>
      </c>
      <c r="V3842" t="s">
        <v>40489</v>
      </c>
      <c r="W3842" t="s">
        <v>40490</v>
      </c>
      <c r="X3842" t="s">
        <v>40491</v>
      </c>
      <c r="Z3842">
        <v>30</v>
      </c>
      <c r="AM3842">
        <v>1</v>
      </c>
      <c r="AN3842" t="s">
        <v>40492</v>
      </c>
      <c r="AO3842" s="17">
        <v>18568</v>
      </c>
      <c r="CP3842" t="s">
        <v>4679</v>
      </c>
    </row>
    <row r="3843" spans="1:99" x14ac:dyDescent="0.2">
      <c r="A3843" s="21" t="s">
        <v>40493</v>
      </c>
      <c r="B3843" t="s">
        <v>40494</v>
      </c>
      <c r="C3843" s="16">
        <v>37987</v>
      </c>
      <c r="D3843" t="s">
        <v>4476</v>
      </c>
      <c r="H3843" t="s">
        <v>4503</v>
      </c>
      <c r="J3843" t="s">
        <v>40495</v>
      </c>
      <c r="K3843" t="s">
        <v>6956</v>
      </c>
      <c r="L3843" t="s">
        <v>40496</v>
      </c>
      <c r="M3843">
        <v>662.49</v>
      </c>
      <c r="N3843" t="s">
        <v>4484</v>
      </c>
      <c r="S3843" t="s">
        <v>4485</v>
      </c>
      <c r="T3843" t="s">
        <v>40497</v>
      </c>
      <c r="U3843" t="s">
        <v>40498</v>
      </c>
      <c r="V3843" t="s">
        <v>40499</v>
      </c>
      <c r="W3843" t="s">
        <v>40500</v>
      </c>
      <c r="Y3843" t="s">
        <v>40501</v>
      </c>
      <c r="AO3843" s="17">
        <v>18568</v>
      </c>
      <c r="CN3843" t="s">
        <v>4530</v>
      </c>
      <c r="CP3843" t="s">
        <v>4927</v>
      </c>
    </row>
    <row r="3844" spans="1:99" x14ac:dyDescent="0.2">
      <c r="A3844" s="21" t="s">
        <v>40502</v>
      </c>
      <c r="B3844" t="s">
        <v>40503</v>
      </c>
      <c r="C3844" s="16">
        <v>42005</v>
      </c>
      <c r="D3844" t="s">
        <v>4501</v>
      </c>
      <c r="F3844" t="s">
        <v>77</v>
      </c>
      <c r="H3844" t="s">
        <v>4503</v>
      </c>
      <c r="J3844" t="s">
        <v>40504</v>
      </c>
      <c r="K3844" t="s">
        <v>8031</v>
      </c>
      <c r="L3844" t="s">
        <v>40505</v>
      </c>
      <c r="M3844">
        <v>663.64400000000001</v>
      </c>
      <c r="N3844" t="s">
        <v>4484</v>
      </c>
      <c r="S3844" t="s">
        <v>4485</v>
      </c>
      <c r="T3844" t="s">
        <v>40506</v>
      </c>
      <c r="W3844" t="s">
        <v>40507</v>
      </c>
      <c r="X3844" t="s">
        <v>40508</v>
      </c>
      <c r="AO3844" s="17">
        <v>18568</v>
      </c>
      <c r="CN3844" t="s">
        <v>4530</v>
      </c>
      <c r="CP3844" t="s">
        <v>8629</v>
      </c>
    </row>
    <row r="3845" spans="1:99" x14ac:dyDescent="0.2">
      <c r="A3845" s="21" t="s">
        <v>40509</v>
      </c>
      <c r="B3845" t="s">
        <v>40510</v>
      </c>
      <c r="C3845" s="16">
        <v>41548</v>
      </c>
      <c r="D3845" t="s">
        <v>4476</v>
      </c>
      <c r="E3845" t="s">
        <v>4477</v>
      </c>
      <c r="G3845" t="s">
        <v>40511</v>
      </c>
      <c r="H3845" t="s">
        <v>4503</v>
      </c>
      <c r="J3845" t="s">
        <v>40512</v>
      </c>
      <c r="K3845" t="s">
        <v>5500</v>
      </c>
      <c r="L3845" t="s">
        <v>40513</v>
      </c>
      <c r="M3845">
        <v>666.90899999999999</v>
      </c>
      <c r="N3845" t="s">
        <v>6289</v>
      </c>
      <c r="Q3845" s="16">
        <v>42644</v>
      </c>
      <c r="R3845" t="s">
        <v>4546</v>
      </c>
      <c r="S3845" t="s">
        <v>4485</v>
      </c>
      <c r="T3845" t="s">
        <v>40514</v>
      </c>
      <c r="U3845" t="s">
        <v>40515</v>
      </c>
      <c r="V3845" t="s">
        <v>40516</v>
      </c>
      <c r="W3845" t="s">
        <v>40517</v>
      </c>
      <c r="X3845" t="s">
        <v>40518</v>
      </c>
      <c r="AO3845" s="17">
        <v>18568</v>
      </c>
      <c r="CN3845" t="s">
        <v>4530</v>
      </c>
      <c r="CP3845" t="s">
        <v>40519</v>
      </c>
      <c r="CT3845">
        <v>1</v>
      </c>
      <c r="CU3845">
        <v>8</v>
      </c>
    </row>
    <row r="3846" spans="1:99" x14ac:dyDescent="0.2">
      <c r="A3846" s="21" t="s">
        <v>40520</v>
      </c>
      <c r="B3846" t="s">
        <v>40521</v>
      </c>
      <c r="C3846" s="16">
        <v>40544</v>
      </c>
      <c r="D3846" t="s">
        <v>4501</v>
      </c>
      <c r="H3846" t="s">
        <v>4503</v>
      </c>
      <c r="J3846" t="s">
        <v>174</v>
      </c>
      <c r="K3846" t="s">
        <v>5220</v>
      </c>
      <c r="L3846" t="s">
        <v>40522</v>
      </c>
      <c r="M3846">
        <v>667.02200000000005</v>
      </c>
      <c r="N3846" t="s">
        <v>4484</v>
      </c>
      <c r="S3846" t="s">
        <v>4485</v>
      </c>
      <c r="T3846" t="s">
        <v>40523</v>
      </c>
      <c r="U3846" t="s">
        <v>40524</v>
      </c>
      <c r="V3846" t="s">
        <v>40525</v>
      </c>
      <c r="W3846" t="s">
        <v>40526</v>
      </c>
      <c r="X3846" t="s">
        <v>40527</v>
      </c>
      <c r="Y3846" t="s">
        <v>40528</v>
      </c>
      <c r="AO3846" s="17">
        <v>18568</v>
      </c>
      <c r="CN3846" t="s">
        <v>4530</v>
      </c>
      <c r="CP3846" t="s">
        <v>4716</v>
      </c>
    </row>
    <row r="3847" spans="1:99" x14ac:dyDescent="0.2">
      <c r="A3847" s="21" t="s">
        <v>40529</v>
      </c>
      <c r="B3847" t="s">
        <v>40530</v>
      </c>
      <c r="C3847" s="16">
        <v>41456</v>
      </c>
      <c r="D3847" t="s">
        <v>4476</v>
      </c>
      <c r="F3847" t="s">
        <v>53</v>
      </c>
      <c r="H3847" t="s">
        <v>4503</v>
      </c>
      <c r="J3847" t="s">
        <v>40531</v>
      </c>
      <c r="K3847" t="s">
        <v>7390</v>
      </c>
      <c r="L3847" t="s">
        <v>40532</v>
      </c>
      <c r="M3847">
        <v>668.971</v>
      </c>
      <c r="N3847" t="s">
        <v>4484</v>
      </c>
      <c r="S3847" t="s">
        <v>4485</v>
      </c>
      <c r="T3847" t="s">
        <v>40533</v>
      </c>
      <c r="U3847" t="s">
        <v>40534</v>
      </c>
      <c r="V3847" t="s">
        <v>40535</v>
      </c>
      <c r="W3847" t="s">
        <v>40536</v>
      </c>
      <c r="X3847" t="s">
        <v>40537</v>
      </c>
      <c r="Y3847" t="s">
        <v>40538</v>
      </c>
      <c r="AM3847">
        <v>3</v>
      </c>
      <c r="AN3847" t="s">
        <v>40539</v>
      </c>
      <c r="AO3847" s="17">
        <v>18568</v>
      </c>
      <c r="CC3847" t="s">
        <v>4791</v>
      </c>
      <c r="CD3847">
        <v>2</v>
      </c>
      <c r="CN3847" t="s">
        <v>4530</v>
      </c>
      <c r="CP3847" t="s">
        <v>26481</v>
      </c>
      <c r="CU3847">
        <v>10</v>
      </c>
    </row>
    <row r="3848" spans="1:99" x14ac:dyDescent="0.2">
      <c r="A3848" s="21" t="s">
        <v>40540</v>
      </c>
      <c r="B3848" t="s">
        <v>40541</v>
      </c>
      <c r="F3848" t="s">
        <v>77</v>
      </c>
      <c r="G3848" t="s">
        <v>40542</v>
      </c>
      <c r="H3848" t="s">
        <v>4503</v>
      </c>
      <c r="J3848" t="s">
        <v>57</v>
      </c>
      <c r="K3848" t="s">
        <v>40543</v>
      </c>
      <c r="L3848" t="s">
        <v>40544</v>
      </c>
      <c r="M3848">
        <v>676.66</v>
      </c>
      <c r="N3848" t="s">
        <v>4484</v>
      </c>
      <c r="S3848" t="s">
        <v>4485</v>
      </c>
      <c r="T3848" t="s">
        <v>40545</v>
      </c>
      <c r="X3848" t="s">
        <v>40546</v>
      </c>
      <c r="Y3848">
        <v>41763380823</v>
      </c>
      <c r="AO3848" s="17">
        <v>18568</v>
      </c>
      <c r="CJ3848">
        <v>304420</v>
      </c>
      <c r="CK3848" t="s">
        <v>39</v>
      </c>
      <c r="CL3848">
        <v>304420</v>
      </c>
      <c r="CP3848" t="s">
        <v>4555</v>
      </c>
    </row>
    <row r="3849" spans="1:99" x14ac:dyDescent="0.2">
      <c r="A3849" s="21" t="s">
        <v>40547</v>
      </c>
      <c r="B3849" t="s">
        <v>40548</v>
      </c>
      <c r="C3849" s="16">
        <v>42005</v>
      </c>
      <c r="D3849" t="s">
        <v>4501</v>
      </c>
      <c r="G3849" t="s">
        <v>40549</v>
      </c>
      <c r="H3849" t="s">
        <v>4503</v>
      </c>
      <c r="J3849" t="s">
        <v>40550</v>
      </c>
      <c r="K3849" t="s">
        <v>40551</v>
      </c>
      <c r="L3849" t="s">
        <v>40552</v>
      </c>
      <c r="M3849">
        <v>679.54</v>
      </c>
      <c r="N3849" t="s">
        <v>4484</v>
      </c>
      <c r="S3849" t="s">
        <v>4485</v>
      </c>
      <c r="T3849" t="s">
        <v>40553</v>
      </c>
      <c r="U3849" t="s">
        <v>40554</v>
      </c>
      <c r="V3849" t="s">
        <v>40555</v>
      </c>
      <c r="W3849" t="s">
        <v>40556</v>
      </c>
      <c r="X3849" t="s">
        <v>40557</v>
      </c>
      <c r="Z3849">
        <v>1</v>
      </c>
      <c r="AO3849" s="17">
        <v>18568</v>
      </c>
      <c r="CN3849" t="s">
        <v>4530</v>
      </c>
      <c r="CP3849" t="s">
        <v>40558</v>
      </c>
    </row>
    <row r="3850" spans="1:99" x14ac:dyDescent="0.2">
      <c r="A3850" s="21" t="s">
        <v>40559</v>
      </c>
      <c r="B3850" t="s">
        <v>40560</v>
      </c>
      <c r="C3850" s="16">
        <v>36161</v>
      </c>
      <c r="D3850" t="s">
        <v>4501</v>
      </c>
      <c r="F3850" t="s">
        <v>53</v>
      </c>
      <c r="H3850" t="s">
        <v>4503</v>
      </c>
      <c r="J3850" t="s">
        <v>28274</v>
      </c>
      <c r="K3850" t="s">
        <v>23231</v>
      </c>
      <c r="L3850" t="s">
        <v>40561</v>
      </c>
      <c r="M3850">
        <v>683.12199999999996</v>
      </c>
      <c r="N3850" t="s">
        <v>4484</v>
      </c>
      <c r="S3850" t="s">
        <v>4485</v>
      </c>
      <c r="T3850" t="s">
        <v>40562</v>
      </c>
      <c r="V3850" t="s">
        <v>40563</v>
      </c>
      <c r="W3850" t="s">
        <v>40564</v>
      </c>
      <c r="X3850" t="s">
        <v>40565</v>
      </c>
      <c r="Y3850">
        <f>49-6131-1440700</f>
        <v>-1446782</v>
      </c>
      <c r="AO3850" s="17">
        <v>18568</v>
      </c>
      <c r="CJ3850">
        <v>3998763</v>
      </c>
      <c r="CK3850" t="s">
        <v>39</v>
      </c>
      <c r="CL3850">
        <v>3998763</v>
      </c>
      <c r="CN3850" t="s">
        <v>4530</v>
      </c>
      <c r="CP3850" t="s">
        <v>4664</v>
      </c>
      <c r="CU3850">
        <v>10</v>
      </c>
    </row>
    <row r="3851" spans="1:99" x14ac:dyDescent="0.2">
      <c r="A3851" s="21" t="s">
        <v>40566</v>
      </c>
      <c r="B3851" t="s">
        <v>40567</v>
      </c>
      <c r="F3851" t="s">
        <v>53</v>
      </c>
      <c r="H3851" t="s">
        <v>4503</v>
      </c>
      <c r="J3851" t="s">
        <v>40568</v>
      </c>
      <c r="K3851" t="s">
        <v>5743</v>
      </c>
      <c r="L3851" t="s">
        <v>40569</v>
      </c>
      <c r="M3851">
        <v>683.52200000000005</v>
      </c>
      <c r="N3851" t="s">
        <v>4484</v>
      </c>
      <c r="T3851" t="s">
        <v>40570</v>
      </c>
      <c r="U3851" t="s">
        <v>40571</v>
      </c>
      <c r="V3851" t="s">
        <v>40572</v>
      </c>
      <c r="W3851" t="s">
        <v>40573</v>
      </c>
    </row>
    <row r="3852" spans="1:99" x14ac:dyDescent="0.2">
      <c r="A3852" s="21" t="s">
        <v>40574</v>
      </c>
      <c r="B3852" t="s">
        <v>40575</v>
      </c>
      <c r="C3852" s="16">
        <v>43497</v>
      </c>
      <c r="D3852" t="s">
        <v>4476</v>
      </c>
      <c r="G3852" t="s">
        <v>40576</v>
      </c>
      <c r="H3852" t="s">
        <v>4503</v>
      </c>
      <c r="J3852" t="s">
        <v>40577</v>
      </c>
      <c r="K3852" t="s">
        <v>10242</v>
      </c>
      <c r="L3852" t="s">
        <v>40578</v>
      </c>
      <c r="M3852">
        <v>686.84500000000003</v>
      </c>
      <c r="N3852" t="s">
        <v>4484</v>
      </c>
      <c r="S3852" t="s">
        <v>4485</v>
      </c>
      <c r="T3852" t="s">
        <v>40579</v>
      </c>
      <c r="U3852" t="s">
        <v>40580</v>
      </c>
      <c r="V3852" t="s">
        <v>40581</v>
      </c>
      <c r="AO3852" s="17">
        <v>18568</v>
      </c>
      <c r="CP3852" t="s">
        <v>40582</v>
      </c>
    </row>
    <row r="3853" spans="1:99" x14ac:dyDescent="0.2">
      <c r="A3853" s="21" t="s">
        <v>40583</v>
      </c>
      <c r="B3853" t="s">
        <v>40584</v>
      </c>
      <c r="C3853" s="16">
        <v>43742</v>
      </c>
      <c r="D3853" t="s">
        <v>4476</v>
      </c>
      <c r="G3853" t="s">
        <v>40585</v>
      </c>
      <c r="H3853" t="s">
        <v>4503</v>
      </c>
      <c r="J3853" t="s">
        <v>73</v>
      </c>
      <c r="K3853" t="s">
        <v>8302</v>
      </c>
      <c r="L3853" t="s">
        <v>40586</v>
      </c>
      <c r="M3853">
        <v>692.75599999999997</v>
      </c>
      <c r="N3853" t="s">
        <v>4484</v>
      </c>
      <c r="S3853" t="s">
        <v>4485</v>
      </c>
      <c r="T3853" t="s">
        <v>40587</v>
      </c>
      <c r="V3853" t="s">
        <v>40588</v>
      </c>
      <c r="W3853" t="s">
        <v>40589</v>
      </c>
      <c r="X3853" t="s">
        <v>40590</v>
      </c>
      <c r="Y3853">
        <v>41789120080</v>
      </c>
      <c r="AM3853">
        <v>2</v>
      </c>
      <c r="AN3853" t="s">
        <v>40591</v>
      </c>
      <c r="AO3853" s="17">
        <v>18568</v>
      </c>
      <c r="CP3853" t="s">
        <v>4555</v>
      </c>
    </row>
    <row r="3854" spans="1:99" x14ac:dyDescent="0.2">
      <c r="A3854" s="21" t="s">
        <v>40592</v>
      </c>
      <c r="B3854" t="s">
        <v>40593</v>
      </c>
      <c r="C3854" s="16">
        <v>38498</v>
      </c>
      <c r="D3854" t="s">
        <v>4476</v>
      </c>
      <c r="E3854" t="s">
        <v>4881</v>
      </c>
      <c r="H3854" t="s">
        <v>4503</v>
      </c>
      <c r="J3854" t="s">
        <v>32932</v>
      </c>
      <c r="K3854" t="s">
        <v>4896</v>
      </c>
      <c r="L3854" t="s">
        <v>40594</v>
      </c>
      <c r="M3854">
        <v>695.91200000000003</v>
      </c>
      <c r="N3854" t="s">
        <v>4484</v>
      </c>
      <c r="O3854" s="16">
        <v>42293</v>
      </c>
      <c r="P3854" t="s">
        <v>4476</v>
      </c>
      <c r="S3854" t="s">
        <v>4485</v>
      </c>
      <c r="T3854" t="s">
        <v>40595</v>
      </c>
      <c r="U3854" t="s">
        <v>40596</v>
      </c>
      <c r="V3854" t="s">
        <v>40597</v>
      </c>
      <c r="X3854" t="s">
        <v>40598</v>
      </c>
      <c r="Y3854" t="s">
        <v>40599</v>
      </c>
      <c r="AO3854" s="17">
        <v>18568</v>
      </c>
      <c r="AQ3854" t="s">
        <v>203</v>
      </c>
      <c r="BH3854" t="s">
        <v>40600</v>
      </c>
      <c r="BI3854" t="s">
        <v>40601</v>
      </c>
      <c r="BJ3854" s="16">
        <v>42293</v>
      </c>
      <c r="BK3854" t="s">
        <v>4476</v>
      </c>
      <c r="BO3854" t="s">
        <v>5195</v>
      </c>
      <c r="BP3854" t="s">
        <v>9871</v>
      </c>
      <c r="CN3854" t="s">
        <v>4530</v>
      </c>
      <c r="CP3854" t="s">
        <v>12621</v>
      </c>
      <c r="CR3854" t="s">
        <v>40602</v>
      </c>
      <c r="CS3854" t="s">
        <v>40603</v>
      </c>
    </row>
    <row r="3855" spans="1:99" x14ac:dyDescent="0.2">
      <c r="A3855" s="21" t="s">
        <v>40604</v>
      </c>
      <c r="B3855" t="s">
        <v>40605</v>
      </c>
      <c r="C3855" s="16">
        <v>40544</v>
      </c>
      <c r="D3855" t="s">
        <v>4501</v>
      </c>
      <c r="F3855" t="s">
        <v>77</v>
      </c>
      <c r="G3855" t="s">
        <v>40606</v>
      </c>
      <c r="H3855" t="s">
        <v>4503</v>
      </c>
      <c r="J3855" t="s">
        <v>8581</v>
      </c>
      <c r="K3855" t="s">
        <v>5564</v>
      </c>
      <c r="L3855" t="s">
        <v>40607</v>
      </c>
      <c r="M3855">
        <v>698.52</v>
      </c>
      <c r="N3855" t="s">
        <v>4484</v>
      </c>
      <c r="S3855" t="s">
        <v>4485</v>
      </c>
      <c r="T3855" t="s">
        <v>40608</v>
      </c>
      <c r="W3855" t="s">
        <v>40609</v>
      </c>
      <c r="Y3855" t="s">
        <v>40610</v>
      </c>
      <c r="Z3855">
        <v>1</v>
      </c>
      <c r="AM3855">
        <v>1</v>
      </c>
      <c r="AN3855" t="s">
        <v>40611</v>
      </c>
      <c r="AO3855" s="17">
        <v>18568</v>
      </c>
      <c r="CP3855" t="s">
        <v>4716</v>
      </c>
      <c r="CU3855">
        <v>18</v>
      </c>
    </row>
    <row r="3856" spans="1:99" x14ac:dyDescent="0.2">
      <c r="A3856" s="21" t="s">
        <v>40612</v>
      </c>
      <c r="B3856" t="s">
        <v>40613</v>
      </c>
      <c r="C3856" s="16">
        <v>41285</v>
      </c>
      <c r="D3856" t="s">
        <v>4476</v>
      </c>
      <c r="G3856" t="s">
        <v>40614</v>
      </c>
      <c r="H3856" t="s">
        <v>4503</v>
      </c>
      <c r="J3856" t="s">
        <v>135</v>
      </c>
      <c r="K3856" t="s">
        <v>4506</v>
      </c>
      <c r="L3856" t="s">
        <v>40615</v>
      </c>
      <c r="M3856">
        <v>701.36</v>
      </c>
      <c r="N3856" t="s">
        <v>4484</v>
      </c>
      <c r="S3856" t="s">
        <v>4485</v>
      </c>
      <c r="T3856" t="s">
        <v>40616</v>
      </c>
      <c r="U3856" t="s">
        <v>40617</v>
      </c>
      <c r="V3856" t="s">
        <v>40618</v>
      </c>
      <c r="W3856" t="s">
        <v>40619</v>
      </c>
      <c r="X3856" t="s">
        <v>40620</v>
      </c>
      <c r="Y3856">
        <v>7859461813</v>
      </c>
      <c r="AO3856" s="17">
        <v>18568</v>
      </c>
      <c r="CP3856" t="s">
        <v>4555</v>
      </c>
    </row>
    <row r="3857" spans="1:99" x14ac:dyDescent="0.2">
      <c r="A3857" s="21" t="s">
        <v>40621</v>
      </c>
      <c r="B3857" t="s">
        <v>40622</v>
      </c>
      <c r="C3857" s="16">
        <v>41640</v>
      </c>
      <c r="D3857" t="s">
        <v>4501</v>
      </c>
      <c r="F3857" t="s">
        <v>77</v>
      </c>
      <c r="G3857" t="s">
        <v>40623</v>
      </c>
      <c r="H3857" t="s">
        <v>4503</v>
      </c>
      <c r="J3857" t="s">
        <v>1301</v>
      </c>
      <c r="K3857" t="s">
        <v>8218</v>
      </c>
      <c r="L3857" t="s">
        <v>40624</v>
      </c>
      <c r="M3857">
        <v>704.66300000000001</v>
      </c>
      <c r="N3857" t="s">
        <v>4484</v>
      </c>
      <c r="S3857" t="s">
        <v>4485</v>
      </c>
      <c r="T3857" t="s">
        <v>40625</v>
      </c>
      <c r="U3857" t="s">
        <v>40626</v>
      </c>
      <c r="V3857" t="s">
        <v>40627</v>
      </c>
      <c r="W3857" t="s">
        <v>40628</v>
      </c>
      <c r="X3857" t="s">
        <v>40629</v>
      </c>
      <c r="Y3857" t="s">
        <v>40630</v>
      </c>
      <c r="AM3857">
        <v>1</v>
      </c>
      <c r="AN3857" t="s">
        <v>40631</v>
      </c>
      <c r="AO3857" s="17">
        <v>18568</v>
      </c>
      <c r="CN3857" t="s">
        <v>4530</v>
      </c>
      <c r="CP3857" t="s">
        <v>4848</v>
      </c>
    </row>
    <row r="3858" spans="1:99" x14ac:dyDescent="0.2">
      <c r="A3858" s="21" t="s">
        <v>40632</v>
      </c>
      <c r="B3858" t="s">
        <v>40633</v>
      </c>
      <c r="C3858" s="16">
        <v>42373</v>
      </c>
      <c r="D3858" t="s">
        <v>4476</v>
      </c>
      <c r="G3858" t="s">
        <v>40634</v>
      </c>
      <c r="H3858" t="s">
        <v>4503</v>
      </c>
      <c r="J3858" t="s">
        <v>151</v>
      </c>
      <c r="K3858" t="s">
        <v>4696</v>
      </c>
      <c r="L3858" t="s">
        <v>40635</v>
      </c>
      <c r="M3858">
        <v>704.94100000000003</v>
      </c>
      <c r="N3858" t="s">
        <v>4484</v>
      </c>
      <c r="S3858" t="s">
        <v>4485</v>
      </c>
      <c r="T3858" t="s">
        <v>40636</v>
      </c>
      <c r="W3858" t="s">
        <v>40637</v>
      </c>
      <c r="X3858" t="s">
        <v>40638</v>
      </c>
      <c r="AM3858">
        <v>4</v>
      </c>
      <c r="AN3858" t="s">
        <v>40639</v>
      </c>
      <c r="AO3858" s="17">
        <v>18568</v>
      </c>
      <c r="CN3858" t="s">
        <v>4530</v>
      </c>
      <c r="CP3858" t="s">
        <v>6368</v>
      </c>
    </row>
    <row r="3859" spans="1:99" x14ac:dyDescent="0.2">
      <c r="A3859" s="21" t="s">
        <v>40640</v>
      </c>
      <c r="B3859" t="s">
        <v>40641</v>
      </c>
      <c r="C3859" s="16">
        <v>42736</v>
      </c>
      <c r="D3859" t="s">
        <v>4501</v>
      </c>
      <c r="H3859" t="s">
        <v>4503</v>
      </c>
      <c r="J3859" t="s">
        <v>12247</v>
      </c>
      <c r="K3859" t="s">
        <v>4696</v>
      </c>
      <c r="L3859" t="s">
        <v>40642</v>
      </c>
      <c r="M3859">
        <v>714.45799999999997</v>
      </c>
      <c r="N3859" t="s">
        <v>4484</v>
      </c>
      <c r="S3859" t="s">
        <v>4485</v>
      </c>
      <c r="T3859" t="s">
        <v>40643</v>
      </c>
      <c r="V3859" t="s">
        <v>40644</v>
      </c>
      <c r="W3859" t="s">
        <v>40645</v>
      </c>
      <c r="X3859" t="s">
        <v>40646</v>
      </c>
      <c r="Y3859" t="s">
        <v>40647</v>
      </c>
      <c r="AO3859" s="17">
        <v>18568</v>
      </c>
      <c r="CN3859" t="s">
        <v>4530</v>
      </c>
      <c r="CP3859" t="s">
        <v>4716</v>
      </c>
    </row>
    <row r="3860" spans="1:99" x14ac:dyDescent="0.2">
      <c r="A3860" s="21" t="s">
        <v>40648</v>
      </c>
      <c r="B3860" t="s">
        <v>40649</v>
      </c>
      <c r="C3860" s="16">
        <v>41968</v>
      </c>
      <c r="D3860" t="s">
        <v>4476</v>
      </c>
      <c r="F3860" t="s">
        <v>77</v>
      </c>
      <c r="G3860" t="s">
        <v>40650</v>
      </c>
      <c r="H3860" t="s">
        <v>4503</v>
      </c>
      <c r="J3860" t="s">
        <v>40651</v>
      </c>
      <c r="K3860" t="s">
        <v>26191</v>
      </c>
      <c r="L3860" t="s">
        <v>40652</v>
      </c>
      <c r="M3860">
        <v>717.76499999999999</v>
      </c>
      <c r="N3860" t="s">
        <v>4484</v>
      </c>
      <c r="S3860" t="s">
        <v>4485</v>
      </c>
      <c r="T3860" t="s">
        <v>40653</v>
      </c>
      <c r="U3860" t="s">
        <v>40654</v>
      </c>
      <c r="V3860" t="s">
        <v>40655</v>
      </c>
      <c r="W3860" t="s">
        <v>40656</v>
      </c>
      <c r="X3860" t="s">
        <v>40657</v>
      </c>
      <c r="Z3860">
        <v>5</v>
      </c>
      <c r="AM3860">
        <v>2</v>
      </c>
      <c r="AN3860" t="s">
        <v>40658</v>
      </c>
      <c r="AO3860" s="17">
        <v>18568</v>
      </c>
      <c r="CP3860" t="s">
        <v>40659</v>
      </c>
      <c r="CU3860">
        <v>13</v>
      </c>
    </row>
    <row r="3861" spans="1:99" x14ac:dyDescent="0.2">
      <c r="A3861" s="21" t="s">
        <v>40660</v>
      </c>
      <c r="B3861" t="s">
        <v>40661</v>
      </c>
      <c r="C3861" s="16">
        <v>42005</v>
      </c>
      <c r="D3861" t="s">
        <v>4501</v>
      </c>
      <c r="G3861" t="s">
        <v>40662</v>
      </c>
      <c r="H3861" t="s">
        <v>4503</v>
      </c>
      <c r="J3861" t="s">
        <v>3845</v>
      </c>
      <c r="K3861" t="s">
        <v>5183</v>
      </c>
      <c r="L3861" t="s">
        <v>40663</v>
      </c>
      <c r="M3861">
        <v>718.96400000000006</v>
      </c>
      <c r="N3861" t="s">
        <v>4484</v>
      </c>
      <c r="S3861" t="s">
        <v>4485</v>
      </c>
      <c r="T3861" t="s">
        <v>40664</v>
      </c>
      <c r="V3861" t="s">
        <v>40665</v>
      </c>
      <c r="X3861" t="s">
        <v>40666</v>
      </c>
      <c r="Y3861" t="s">
        <v>40667</v>
      </c>
      <c r="AO3861" s="17">
        <v>18568</v>
      </c>
      <c r="CP3861" t="s">
        <v>5045</v>
      </c>
    </row>
    <row r="3862" spans="1:99" x14ac:dyDescent="0.2">
      <c r="A3862" s="21" t="s">
        <v>40668</v>
      </c>
      <c r="B3862" t="s">
        <v>40669</v>
      </c>
      <c r="F3862" t="s">
        <v>53</v>
      </c>
      <c r="G3862" t="s">
        <v>40670</v>
      </c>
      <c r="H3862" t="s">
        <v>4503</v>
      </c>
      <c r="J3862" t="s">
        <v>40671</v>
      </c>
      <c r="K3862" t="s">
        <v>4520</v>
      </c>
      <c r="L3862" t="s">
        <v>40672</v>
      </c>
      <c r="M3862">
        <v>720.06399999999996</v>
      </c>
      <c r="N3862" t="s">
        <v>4484</v>
      </c>
      <c r="S3862" t="s">
        <v>4485</v>
      </c>
      <c r="T3862" t="s">
        <v>40673</v>
      </c>
      <c r="U3862" t="s">
        <v>40674</v>
      </c>
      <c r="V3862" t="s">
        <v>40675</v>
      </c>
      <c r="X3862" t="s">
        <v>40676</v>
      </c>
      <c r="Z3862">
        <v>2</v>
      </c>
      <c r="AO3862" s="17">
        <v>18568</v>
      </c>
      <c r="CN3862" t="s">
        <v>4530</v>
      </c>
      <c r="CP3862" t="s">
        <v>40677</v>
      </c>
      <c r="CU3862">
        <v>19</v>
      </c>
    </row>
    <row r="3863" spans="1:99" x14ac:dyDescent="0.2">
      <c r="A3863" s="21" t="s">
        <v>40678</v>
      </c>
      <c r="B3863" t="s">
        <v>40679</v>
      </c>
      <c r="C3863" s="16">
        <v>40788</v>
      </c>
      <c r="D3863" t="s">
        <v>4476</v>
      </c>
      <c r="G3863" t="s">
        <v>40680</v>
      </c>
      <c r="H3863" t="s">
        <v>4503</v>
      </c>
      <c r="J3863" t="s">
        <v>40681</v>
      </c>
      <c r="K3863" t="s">
        <v>26191</v>
      </c>
      <c r="L3863" t="s">
        <v>40682</v>
      </c>
      <c r="M3863">
        <v>721.61599999999999</v>
      </c>
      <c r="N3863" t="s">
        <v>4484</v>
      </c>
      <c r="S3863" t="s">
        <v>4485</v>
      </c>
      <c r="T3863" t="s">
        <v>40683</v>
      </c>
      <c r="W3863" t="s">
        <v>40684</v>
      </c>
      <c r="X3863" t="s">
        <v>40685</v>
      </c>
      <c r="Y3863">
        <v>380503072164</v>
      </c>
      <c r="AO3863" s="17">
        <v>18568</v>
      </c>
      <c r="CP3863" t="s">
        <v>24179</v>
      </c>
    </row>
    <row r="3864" spans="1:99" x14ac:dyDescent="0.2">
      <c r="A3864" s="21" t="s">
        <v>40686</v>
      </c>
      <c r="B3864" t="s">
        <v>40687</v>
      </c>
      <c r="C3864" s="16">
        <v>41640</v>
      </c>
      <c r="D3864" t="s">
        <v>4476</v>
      </c>
      <c r="F3864" t="s">
        <v>77</v>
      </c>
      <c r="H3864" t="s">
        <v>4503</v>
      </c>
      <c r="J3864" t="s">
        <v>40688</v>
      </c>
      <c r="K3864" t="s">
        <v>7497</v>
      </c>
      <c r="L3864" t="s">
        <v>40689</v>
      </c>
      <c r="M3864">
        <v>740.74800000000005</v>
      </c>
      <c r="N3864" t="s">
        <v>4484</v>
      </c>
      <c r="S3864" t="s">
        <v>4485</v>
      </c>
      <c r="T3864" t="s">
        <v>40690</v>
      </c>
      <c r="U3864" t="s">
        <v>40691</v>
      </c>
      <c r="V3864" t="s">
        <v>40692</v>
      </c>
      <c r="W3864" t="s">
        <v>40693</v>
      </c>
      <c r="X3864" t="s">
        <v>40694</v>
      </c>
      <c r="AO3864" s="17">
        <v>18568</v>
      </c>
      <c r="CC3864" t="s">
        <v>4607</v>
      </c>
      <c r="CD3864">
        <v>1</v>
      </c>
      <c r="CN3864" t="s">
        <v>4530</v>
      </c>
      <c r="CP3864" t="s">
        <v>10024</v>
      </c>
    </row>
    <row r="3865" spans="1:99" x14ac:dyDescent="0.2">
      <c r="A3865" s="21" t="s">
        <v>40695</v>
      </c>
      <c r="B3865" t="s">
        <v>40696</v>
      </c>
      <c r="C3865" s="16">
        <v>40544</v>
      </c>
      <c r="D3865" t="s">
        <v>4501</v>
      </c>
      <c r="F3865" t="s">
        <v>77</v>
      </c>
      <c r="H3865" t="s">
        <v>4503</v>
      </c>
      <c r="J3865" t="s">
        <v>2497</v>
      </c>
      <c r="K3865" t="s">
        <v>4587</v>
      </c>
      <c r="L3865" t="s">
        <v>40697</v>
      </c>
      <c r="M3865">
        <v>741.74400000000003</v>
      </c>
      <c r="N3865" t="s">
        <v>4484</v>
      </c>
      <c r="S3865" t="s">
        <v>4485</v>
      </c>
      <c r="T3865" t="s">
        <v>40698</v>
      </c>
      <c r="U3865" t="s">
        <v>40699</v>
      </c>
      <c r="W3865" t="s">
        <v>40700</v>
      </c>
      <c r="X3865" t="s">
        <v>40701</v>
      </c>
      <c r="Y3865" t="s">
        <v>40702</v>
      </c>
      <c r="AO3865" s="17">
        <v>18568</v>
      </c>
      <c r="CN3865" t="s">
        <v>5008</v>
      </c>
      <c r="CP3865" t="s">
        <v>6484</v>
      </c>
    </row>
    <row r="3866" spans="1:99" x14ac:dyDescent="0.2">
      <c r="A3866" s="21" t="s">
        <v>40703</v>
      </c>
      <c r="B3866" t="s">
        <v>40704</v>
      </c>
      <c r="C3866" s="16">
        <v>39083</v>
      </c>
      <c r="D3866" t="s">
        <v>4501</v>
      </c>
      <c r="F3866" t="s">
        <v>77</v>
      </c>
      <c r="G3866" t="s">
        <v>40705</v>
      </c>
      <c r="H3866" t="s">
        <v>4503</v>
      </c>
      <c r="J3866" t="s">
        <v>40706</v>
      </c>
      <c r="K3866" t="s">
        <v>4506</v>
      </c>
      <c r="L3866" t="s">
        <v>40707</v>
      </c>
      <c r="M3866">
        <v>744.36099999999999</v>
      </c>
      <c r="N3866" t="s">
        <v>4484</v>
      </c>
      <c r="S3866" t="s">
        <v>4485</v>
      </c>
      <c r="T3866" t="s">
        <v>40708</v>
      </c>
      <c r="U3866" t="s">
        <v>40709</v>
      </c>
      <c r="W3866" t="s">
        <v>40710</v>
      </c>
      <c r="X3866" t="s">
        <v>40711</v>
      </c>
      <c r="Y3866" t="s">
        <v>40712</v>
      </c>
      <c r="AO3866" s="17">
        <v>18568</v>
      </c>
      <c r="CJ3866">
        <v>123174</v>
      </c>
      <c r="CK3866" t="s">
        <v>39</v>
      </c>
      <c r="CL3866">
        <v>123174</v>
      </c>
      <c r="CP3866" t="s">
        <v>40713</v>
      </c>
    </row>
    <row r="3867" spans="1:99" x14ac:dyDescent="0.2">
      <c r="A3867" s="21" t="s">
        <v>40714</v>
      </c>
      <c r="B3867" t="s">
        <v>40715</v>
      </c>
      <c r="F3867" t="s">
        <v>77</v>
      </c>
      <c r="G3867" t="s">
        <v>40716</v>
      </c>
      <c r="H3867" t="s">
        <v>4503</v>
      </c>
      <c r="J3867" t="s">
        <v>40717</v>
      </c>
      <c r="K3867" t="s">
        <v>40718</v>
      </c>
      <c r="L3867" t="s">
        <v>40719</v>
      </c>
      <c r="M3867">
        <v>751.75</v>
      </c>
      <c r="N3867" t="s">
        <v>4484</v>
      </c>
      <c r="S3867" t="s">
        <v>4485</v>
      </c>
      <c r="T3867" t="s">
        <v>40720</v>
      </c>
      <c r="U3867" t="s">
        <v>40721</v>
      </c>
      <c r="V3867" t="s">
        <v>40722</v>
      </c>
      <c r="W3867" t="s">
        <v>40723</v>
      </c>
      <c r="Y3867" t="s">
        <v>40724</v>
      </c>
      <c r="AO3867" s="17">
        <v>18568</v>
      </c>
      <c r="CJ3867">
        <v>28044</v>
      </c>
      <c r="CK3867" t="s">
        <v>39</v>
      </c>
      <c r="CL3867">
        <v>28044</v>
      </c>
      <c r="CP3867" t="s">
        <v>40725</v>
      </c>
    </row>
    <row r="3868" spans="1:99" x14ac:dyDescent="0.2">
      <c r="A3868" s="21" t="s">
        <v>40726</v>
      </c>
      <c r="B3868" t="s">
        <v>40727</v>
      </c>
      <c r="G3868" t="s">
        <v>40728</v>
      </c>
      <c r="H3868" t="s">
        <v>4503</v>
      </c>
      <c r="J3868" t="s">
        <v>40729</v>
      </c>
      <c r="K3868" t="s">
        <v>27502</v>
      </c>
      <c r="L3868" t="s">
        <v>40730</v>
      </c>
      <c r="M3868">
        <v>752.85699999999997</v>
      </c>
      <c r="N3868" t="s">
        <v>4484</v>
      </c>
      <c r="S3868" t="s">
        <v>4485</v>
      </c>
      <c r="T3868" t="s">
        <v>40731</v>
      </c>
      <c r="V3868" t="s">
        <v>40732</v>
      </c>
      <c r="W3868" t="s">
        <v>40733</v>
      </c>
      <c r="X3868" t="s">
        <v>40734</v>
      </c>
      <c r="AO3868" s="17">
        <v>18568</v>
      </c>
      <c r="CN3868" t="s">
        <v>4530</v>
      </c>
      <c r="CP3868" t="s">
        <v>4716</v>
      </c>
    </row>
    <row r="3869" spans="1:99" x14ac:dyDescent="0.2">
      <c r="A3869" s="21" t="s">
        <v>40735</v>
      </c>
      <c r="B3869" t="s">
        <v>40736</v>
      </c>
      <c r="C3869" s="16">
        <v>41640</v>
      </c>
      <c r="D3869" t="s">
        <v>4501</v>
      </c>
      <c r="H3869" t="s">
        <v>4503</v>
      </c>
      <c r="J3869" t="s">
        <v>8399</v>
      </c>
      <c r="K3869" t="s">
        <v>40737</v>
      </c>
      <c r="L3869" t="s">
        <v>40738</v>
      </c>
      <c r="M3869">
        <v>763.49199999999996</v>
      </c>
      <c r="N3869" t="s">
        <v>4484</v>
      </c>
      <c r="S3869" t="s">
        <v>4485</v>
      </c>
      <c r="T3869" t="s">
        <v>40739</v>
      </c>
      <c r="V3869" t="s">
        <v>40740</v>
      </c>
      <c r="W3869" t="s">
        <v>40741</v>
      </c>
      <c r="X3869" t="s">
        <v>40742</v>
      </c>
      <c r="AO3869" s="17">
        <v>18568</v>
      </c>
      <c r="CP3869" t="s">
        <v>8407</v>
      </c>
    </row>
    <row r="3870" spans="1:99" x14ac:dyDescent="0.2">
      <c r="A3870" s="21" t="s">
        <v>40743</v>
      </c>
      <c r="B3870" t="s">
        <v>40744</v>
      </c>
      <c r="C3870" s="16">
        <v>44044</v>
      </c>
      <c r="D3870" t="s">
        <v>4476</v>
      </c>
      <c r="G3870" t="s">
        <v>40745</v>
      </c>
      <c r="H3870" t="s">
        <v>4503</v>
      </c>
      <c r="J3870" t="s">
        <v>73</v>
      </c>
      <c r="K3870" t="s">
        <v>40746</v>
      </c>
      <c r="L3870" t="s">
        <v>40747</v>
      </c>
      <c r="M3870">
        <v>776.96699999999998</v>
      </c>
      <c r="N3870" t="s">
        <v>4484</v>
      </c>
      <c r="S3870" t="s">
        <v>4485</v>
      </c>
      <c r="V3870" t="s">
        <v>40748</v>
      </c>
      <c r="W3870" t="s">
        <v>40749</v>
      </c>
      <c r="AO3870" s="17">
        <v>18568</v>
      </c>
      <c r="CP3870" t="s">
        <v>4555</v>
      </c>
    </row>
    <row r="3871" spans="1:99" x14ac:dyDescent="0.2">
      <c r="A3871" s="21" t="s">
        <v>40750</v>
      </c>
      <c r="B3871" t="s">
        <v>40751</v>
      </c>
      <c r="C3871" s="16">
        <v>43405</v>
      </c>
      <c r="D3871" t="s">
        <v>4546</v>
      </c>
      <c r="F3871" t="s">
        <v>53</v>
      </c>
      <c r="H3871" t="s">
        <v>4503</v>
      </c>
      <c r="J3871" t="s">
        <v>20920</v>
      </c>
      <c r="K3871" t="s">
        <v>4482</v>
      </c>
      <c r="L3871" t="s">
        <v>40752</v>
      </c>
      <c r="M3871">
        <v>777.29700000000003</v>
      </c>
      <c r="N3871" t="s">
        <v>4484</v>
      </c>
      <c r="S3871" t="s">
        <v>4485</v>
      </c>
      <c r="T3871" t="s">
        <v>40753</v>
      </c>
      <c r="U3871" t="s">
        <v>40754</v>
      </c>
      <c r="W3871" t="s">
        <v>40755</v>
      </c>
      <c r="Y3871" t="s">
        <v>40756</v>
      </c>
      <c r="AO3871" s="17">
        <v>18568</v>
      </c>
      <c r="CN3871" t="s">
        <v>4530</v>
      </c>
      <c r="CP3871" t="s">
        <v>7101</v>
      </c>
    </row>
    <row r="3872" spans="1:99" x14ac:dyDescent="0.2">
      <c r="A3872" s="21" t="s">
        <v>40757</v>
      </c>
      <c r="B3872" t="s">
        <v>40758</v>
      </c>
      <c r="C3872" s="16">
        <v>41771</v>
      </c>
      <c r="D3872" t="s">
        <v>4476</v>
      </c>
      <c r="F3872" t="s">
        <v>77</v>
      </c>
      <c r="G3872" t="s">
        <v>40759</v>
      </c>
      <c r="H3872" t="s">
        <v>4503</v>
      </c>
      <c r="J3872" t="s">
        <v>40760</v>
      </c>
      <c r="K3872" t="s">
        <v>5500</v>
      </c>
      <c r="L3872" t="s">
        <v>40761</v>
      </c>
      <c r="M3872">
        <v>782.62</v>
      </c>
      <c r="N3872" t="s">
        <v>4484</v>
      </c>
      <c r="S3872" t="s">
        <v>4485</v>
      </c>
      <c r="T3872" t="s">
        <v>40762</v>
      </c>
      <c r="U3872" t="s">
        <v>40763</v>
      </c>
      <c r="V3872" t="s">
        <v>40764</v>
      </c>
      <c r="W3872" t="s">
        <v>40765</v>
      </c>
      <c r="X3872" t="s">
        <v>40766</v>
      </c>
      <c r="AM3872">
        <v>1</v>
      </c>
      <c r="AN3872" t="s">
        <v>40767</v>
      </c>
      <c r="AO3872" s="17">
        <v>18568</v>
      </c>
      <c r="CN3872" t="s">
        <v>4530</v>
      </c>
      <c r="CP3872" t="s">
        <v>10374</v>
      </c>
    </row>
    <row r="3873" spans="1:99" x14ac:dyDescent="0.2">
      <c r="A3873" s="21" t="s">
        <v>40768</v>
      </c>
      <c r="B3873" t="s">
        <v>40769</v>
      </c>
      <c r="C3873" s="16">
        <v>43040</v>
      </c>
      <c r="D3873" t="s">
        <v>4476</v>
      </c>
      <c r="G3873" t="s">
        <v>40770</v>
      </c>
      <c r="H3873" t="s">
        <v>4503</v>
      </c>
      <c r="J3873" t="s">
        <v>40771</v>
      </c>
      <c r="K3873" t="s">
        <v>4599</v>
      </c>
      <c r="L3873" t="s">
        <v>40772</v>
      </c>
      <c r="M3873">
        <v>791.06299999999999</v>
      </c>
      <c r="N3873" t="s">
        <v>4484</v>
      </c>
      <c r="S3873" t="s">
        <v>4485</v>
      </c>
      <c r="T3873" t="s">
        <v>40773</v>
      </c>
      <c r="U3873" t="s">
        <v>40774</v>
      </c>
      <c r="V3873" t="s">
        <v>40775</v>
      </c>
      <c r="W3873" t="s">
        <v>40776</v>
      </c>
      <c r="X3873" t="s">
        <v>40777</v>
      </c>
      <c r="AO3873" s="17">
        <v>18568</v>
      </c>
      <c r="CP3873" t="s">
        <v>5245</v>
      </c>
    </row>
    <row r="3874" spans="1:99" x14ac:dyDescent="0.2">
      <c r="A3874" s="21" t="s">
        <v>40778</v>
      </c>
      <c r="B3874" t="s">
        <v>40779</v>
      </c>
      <c r="C3874" s="16">
        <v>41640</v>
      </c>
      <c r="D3874" t="s">
        <v>4501</v>
      </c>
      <c r="G3874" t="s">
        <v>40780</v>
      </c>
      <c r="H3874" t="s">
        <v>4503</v>
      </c>
      <c r="J3874" t="s">
        <v>174</v>
      </c>
      <c r="K3874" t="s">
        <v>40781</v>
      </c>
      <c r="L3874" t="s">
        <v>40782</v>
      </c>
      <c r="M3874">
        <v>797.17600000000004</v>
      </c>
      <c r="N3874" t="s">
        <v>4484</v>
      </c>
      <c r="S3874" t="s">
        <v>4485</v>
      </c>
      <c r="T3874" t="s">
        <v>40783</v>
      </c>
      <c r="W3874" t="s">
        <v>40784</v>
      </c>
      <c r="AO3874" s="17">
        <v>18568</v>
      </c>
      <c r="CP3874" t="s">
        <v>4716</v>
      </c>
    </row>
    <row r="3875" spans="1:99" x14ac:dyDescent="0.2">
      <c r="A3875" s="21" t="s">
        <v>40785</v>
      </c>
      <c r="B3875" t="s">
        <v>40786</v>
      </c>
      <c r="C3875" s="16">
        <v>33239</v>
      </c>
      <c r="D3875" t="s">
        <v>4501</v>
      </c>
      <c r="G3875" t="s">
        <v>40787</v>
      </c>
      <c r="H3875" t="s">
        <v>4503</v>
      </c>
      <c r="J3875" t="s">
        <v>40788</v>
      </c>
      <c r="K3875" t="s">
        <v>10132</v>
      </c>
      <c r="L3875" t="s">
        <v>40789</v>
      </c>
      <c r="M3875">
        <v>808.92200000000003</v>
      </c>
      <c r="N3875" t="s">
        <v>4484</v>
      </c>
      <c r="S3875" t="s">
        <v>4485</v>
      </c>
      <c r="T3875" t="s">
        <v>40790</v>
      </c>
      <c r="U3875" t="s">
        <v>40791</v>
      </c>
      <c r="W3875" t="s">
        <v>40792</v>
      </c>
      <c r="X3875" t="s">
        <v>40793</v>
      </c>
      <c r="Y3875" t="s">
        <v>40794</v>
      </c>
      <c r="AO3875" s="17">
        <v>18568</v>
      </c>
      <c r="CP3875" t="s">
        <v>5826</v>
      </c>
    </row>
    <row r="3876" spans="1:99" x14ac:dyDescent="0.2">
      <c r="A3876" s="21" t="s">
        <v>40795</v>
      </c>
      <c r="B3876" t="s">
        <v>40796</v>
      </c>
      <c r="C3876" s="16">
        <v>42005</v>
      </c>
      <c r="D3876" t="s">
        <v>4501</v>
      </c>
      <c r="F3876" t="s">
        <v>77</v>
      </c>
      <c r="H3876" t="s">
        <v>4503</v>
      </c>
      <c r="J3876" t="s">
        <v>40797</v>
      </c>
      <c r="K3876" t="s">
        <v>4506</v>
      </c>
      <c r="L3876" t="s">
        <v>40798</v>
      </c>
      <c r="M3876">
        <v>810.245</v>
      </c>
      <c r="N3876" t="s">
        <v>4484</v>
      </c>
      <c r="S3876" t="s">
        <v>4485</v>
      </c>
      <c r="T3876" t="s">
        <v>40799</v>
      </c>
      <c r="U3876" t="s">
        <v>40800</v>
      </c>
      <c r="V3876" t="s">
        <v>40801</v>
      </c>
      <c r="Z3876">
        <v>1</v>
      </c>
      <c r="AO3876" s="17">
        <v>18568</v>
      </c>
      <c r="CP3876" t="s">
        <v>40802</v>
      </c>
    </row>
    <row r="3877" spans="1:99" x14ac:dyDescent="0.2">
      <c r="A3877" s="21" t="s">
        <v>40803</v>
      </c>
      <c r="B3877" t="s">
        <v>40804</v>
      </c>
      <c r="C3877" s="16">
        <v>42892</v>
      </c>
      <c r="D3877" t="s">
        <v>4476</v>
      </c>
      <c r="H3877" t="s">
        <v>4503</v>
      </c>
      <c r="J3877" t="s">
        <v>3173</v>
      </c>
      <c r="K3877" t="s">
        <v>6660</v>
      </c>
      <c r="L3877" t="s">
        <v>40805</v>
      </c>
      <c r="M3877">
        <v>810.73699999999997</v>
      </c>
      <c r="N3877" t="s">
        <v>4484</v>
      </c>
      <c r="S3877" t="s">
        <v>4485</v>
      </c>
      <c r="T3877" t="s">
        <v>40806</v>
      </c>
      <c r="V3877" t="s">
        <v>40807</v>
      </c>
      <c r="W3877" t="s">
        <v>40808</v>
      </c>
      <c r="X3877" t="s">
        <v>40809</v>
      </c>
      <c r="Y3877" t="s">
        <v>40810</v>
      </c>
      <c r="AM3877">
        <v>1</v>
      </c>
      <c r="AN3877" t="s">
        <v>40811</v>
      </c>
      <c r="AO3877" s="17">
        <v>18568</v>
      </c>
      <c r="CN3877" t="s">
        <v>4530</v>
      </c>
      <c r="CP3877" t="s">
        <v>4927</v>
      </c>
      <c r="CU3877">
        <v>5</v>
      </c>
    </row>
    <row r="3878" spans="1:99" x14ac:dyDescent="0.2">
      <c r="A3878" s="21" t="s">
        <v>40812</v>
      </c>
      <c r="B3878" t="s">
        <v>40813</v>
      </c>
      <c r="C3878" s="16">
        <v>40909</v>
      </c>
      <c r="D3878" t="s">
        <v>4501</v>
      </c>
      <c r="F3878" t="s">
        <v>77</v>
      </c>
      <c r="G3878" t="s">
        <v>40814</v>
      </c>
      <c r="H3878" t="s">
        <v>4503</v>
      </c>
      <c r="J3878" t="s">
        <v>40815</v>
      </c>
      <c r="K3878" t="s">
        <v>4506</v>
      </c>
      <c r="L3878" t="s">
        <v>40816</v>
      </c>
      <c r="M3878">
        <v>814.46400000000006</v>
      </c>
      <c r="N3878" t="s">
        <v>4484</v>
      </c>
      <c r="S3878" t="s">
        <v>4485</v>
      </c>
      <c r="T3878" t="s">
        <v>40817</v>
      </c>
      <c r="U3878" t="s">
        <v>40818</v>
      </c>
      <c r="V3878" t="s">
        <v>40819</v>
      </c>
      <c r="W3878" t="s">
        <v>40820</v>
      </c>
      <c r="X3878" t="s">
        <v>40821</v>
      </c>
      <c r="Y3878" t="s">
        <v>40822</v>
      </c>
      <c r="AO3878" s="17">
        <v>18568</v>
      </c>
      <c r="CP3878" t="s">
        <v>14294</v>
      </c>
      <c r="CU3878">
        <v>2</v>
      </c>
    </row>
    <row r="3879" spans="1:99" x14ac:dyDescent="0.2">
      <c r="A3879" s="21" t="s">
        <v>40823</v>
      </c>
      <c r="B3879" t="s">
        <v>40824</v>
      </c>
      <c r="C3879" s="16">
        <v>38353</v>
      </c>
      <c r="D3879" t="s">
        <v>4501</v>
      </c>
      <c r="F3879" t="s">
        <v>77</v>
      </c>
      <c r="H3879" t="s">
        <v>4503</v>
      </c>
      <c r="J3879" t="s">
        <v>4323</v>
      </c>
      <c r="K3879" t="s">
        <v>4587</v>
      </c>
      <c r="L3879" t="s">
        <v>40825</v>
      </c>
      <c r="M3879">
        <v>816.10799999999995</v>
      </c>
      <c r="N3879" t="s">
        <v>4484</v>
      </c>
      <c r="S3879" t="s">
        <v>4485</v>
      </c>
      <c r="T3879" t="s">
        <v>40826</v>
      </c>
      <c r="X3879" t="s">
        <v>40827</v>
      </c>
      <c r="Y3879" t="s">
        <v>40828</v>
      </c>
      <c r="AO3879" s="17">
        <v>18568</v>
      </c>
      <c r="CC3879" t="s">
        <v>5151</v>
      </c>
      <c r="CD3879">
        <v>2</v>
      </c>
      <c r="CN3879" t="s">
        <v>5008</v>
      </c>
      <c r="CP3879" t="s">
        <v>7876</v>
      </c>
    </row>
    <row r="3880" spans="1:99" x14ac:dyDescent="0.2">
      <c r="A3880" s="21" t="s">
        <v>40829</v>
      </c>
      <c r="B3880" t="s">
        <v>40830</v>
      </c>
      <c r="G3880" t="s">
        <v>40831</v>
      </c>
      <c r="H3880" t="s">
        <v>4503</v>
      </c>
      <c r="J3880" t="s">
        <v>896</v>
      </c>
      <c r="K3880" t="s">
        <v>4506</v>
      </c>
      <c r="L3880" t="s">
        <v>40832</v>
      </c>
      <c r="M3880">
        <v>819.87199999999996</v>
      </c>
      <c r="N3880" t="s">
        <v>4484</v>
      </c>
      <c r="S3880" t="s">
        <v>4485</v>
      </c>
      <c r="U3880" t="s">
        <v>40833</v>
      </c>
      <c r="V3880" t="s">
        <v>40834</v>
      </c>
      <c r="AO3880" s="17">
        <v>18568</v>
      </c>
      <c r="CP3880" t="s">
        <v>4555</v>
      </c>
    </row>
    <row r="3881" spans="1:99" x14ac:dyDescent="0.2">
      <c r="A3881" s="21" t="s">
        <v>40835</v>
      </c>
      <c r="B3881" t="s">
        <v>40836</v>
      </c>
      <c r="C3881" s="16">
        <v>42736</v>
      </c>
      <c r="D3881" t="s">
        <v>4501</v>
      </c>
      <c r="F3881" t="s">
        <v>77</v>
      </c>
      <c r="G3881" t="s">
        <v>40837</v>
      </c>
      <c r="H3881" t="s">
        <v>4503</v>
      </c>
      <c r="J3881" t="s">
        <v>40838</v>
      </c>
      <c r="K3881" t="s">
        <v>4696</v>
      </c>
      <c r="L3881" t="s">
        <v>40839</v>
      </c>
      <c r="M3881">
        <v>825.43299999999999</v>
      </c>
      <c r="N3881" t="s">
        <v>4484</v>
      </c>
      <c r="S3881" t="s">
        <v>4485</v>
      </c>
      <c r="T3881" t="s">
        <v>40840</v>
      </c>
      <c r="U3881" t="s">
        <v>40841</v>
      </c>
      <c r="V3881" t="s">
        <v>40842</v>
      </c>
      <c r="W3881" t="s">
        <v>40843</v>
      </c>
      <c r="X3881" t="s">
        <v>40844</v>
      </c>
      <c r="Y3881" t="s">
        <v>40845</v>
      </c>
      <c r="AO3881" s="17">
        <v>18568</v>
      </c>
      <c r="CN3881" t="s">
        <v>4530</v>
      </c>
      <c r="CP3881" t="s">
        <v>4716</v>
      </c>
    </row>
    <row r="3882" spans="1:99" x14ac:dyDescent="0.2">
      <c r="A3882" s="21" t="s">
        <v>40846</v>
      </c>
      <c r="B3882" t="s">
        <v>40847</v>
      </c>
      <c r="C3882" s="16">
        <v>42005</v>
      </c>
      <c r="D3882" t="s">
        <v>4501</v>
      </c>
      <c r="F3882" t="s">
        <v>77</v>
      </c>
      <c r="H3882" t="s">
        <v>4503</v>
      </c>
      <c r="J3882" t="s">
        <v>1743</v>
      </c>
      <c r="K3882" t="s">
        <v>40848</v>
      </c>
      <c r="L3882" t="s">
        <v>40849</v>
      </c>
      <c r="M3882">
        <v>830.29300000000001</v>
      </c>
      <c r="N3882" t="s">
        <v>4484</v>
      </c>
      <c r="S3882" t="s">
        <v>4485</v>
      </c>
      <c r="T3882" t="s">
        <v>40850</v>
      </c>
      <c r="W3882" t="s">
        <v>40851</v>
      </c>
      <c r="Y3882" t="s">
        <v>40852</v>
      </c>
      <c r="AO3882" s="17">
        <v>18568</v>
      </c>
      <c r="CN3882" t="s">
        <v>4530</v>
      </c>
      <c r="CP3882" t="s">
        <v>4716</v>
      </c>
    </row>
    <row r="3883" spans="1:99" x14ac:dyDescent="0.2">
      <c r="A3883" s="21" t="s">
        <v>40853</v>
      </c>
      <c r="B3883" t="s">
        <v>40854</v>
      </c>
      <c r="F3883" t="s">
        <v>53</v>
      </c>
      <c r="H3883" t="s">
        <v>4503</v>
      </c>
      <c r="J3883" t="s">
        <v>40855</v>
      </c>
      <c r="K3883" t="s">
        <v>40856</v>
      </c>
      <c r="L3883" t="s">
        <v>40857</v>
      </c>
      <c r="M3883">
        <v>834.62699999999995</v>
      </c>
      <c r="N3883" t="s">
        <v>4484</v>
      </c>
      <c r="S3883" t="s">
        <v>4485</v>
      </c>
      <c r="T3883" t="s">
        <v>40858</v>
      </c>
      <c r="X3883" t="s">
        <v>40859</v>
      </c>
      <c r="AO3883" s="17">
        <v>18568</v>
      </c>
      <c r="CP3883" t="s">
        <v>7004</v>
      </c>
    </row>
    <row r="3884" spans="1:99" x14ac:dyDescent="0.2">
      <c r="A3884" s="21" t="s">
        <v>40860</v>
      </c>
      <c r="B3884" t="s">
        <v>40861</v>
      </c>
      <c r="C3884" s="16">
        <v>40179</v>
      </c>
      <c r="D3884" t="s">
        <v>4501</v>
      </c>
      <c r="F3884" t="s">
        <v>77</v>
      </c>
      <c r="H3884" t="s">
        <v>4503</v>
      </c>
      <c r="J3884" t="s">
        <v>40862</v>
      </c>
      <c r="K3884" t="s">
        <v>4506</v>
      </c>
      <c r="L3884" t="s">
        <v>40863</v>
      </c>
      <c r="M3884">
        <v>836.77800000000002</v>
      </c>
      <c r="N3884" t="s">
        <v>4484</v>
      </c>
      <c r="S3884" t="s">
        <v>4485</v>
      </c>
      <c r="T3884" t="s">
        <v>40864</v>
      </c>
      <c r="U3884" t="s">
        <v>40865</v>
      </c>
      <c r="W3884" t="s">
        <v>40866</v>
      </c>
      <c r="X3884" t="s">
        <v>40867</v>
      </c>
      <c r="Y3884" t="s">
        <v>40868</v>
      </c>
      <c r="AO3884" s="17">
        <v>18568</v>
      </c>
      <c r="CK3884" t="s">
        <v>39</v>
      </c>
      <c r="CP3884" t="s">
        <v>5581</v>
      </c>
    </row>
    <row r="3885" spans="1:99" x14ac:dyDescent="0.2">
      <c r="A3885" s="21" t="s">
        <v>40869</v>
      </c>
      <c r="B3885" t="s">
        <v>40870</v>
      </c>
      <c r="C3885" s="16">
        <v>42736</v>
      </c>
      <c r="D3885" t="s">
        <v>4501</v>
      </c>
      <c r="F3885" t="s">
        <v>53</v>
      </c>
      <c r="H3885" t="s">
        <v>4503</v>
      </c>
      <c r="J3885" t="s">
        <v>1942</v>
      </c>
      <c r="K3885" t="s">
        <v>5500</v>
      </c>
      <c r="L3885" t="s">
        <v>40871</v>
      </c>
      <c r="M3885">
        <v>836.995</v>
      </c>
      <c r="N3885" t="s">
        <v>4484</v>
      </c>
      <c r="S3885" t="s">
        <v>4485</v>
      </c>
      <c r="T3885" t="s">
        <v>40872</v>
      </c>
      <c r="U3885" t="s">
        <v>40873</v>
      </c>
      <c r="V3885" t="s">
        <v>40874</v>
      </c>
      <c r="W3885" t="s">
        <v>40875</v>
      </c>
      <c r="X3885" t="s">
        <v>40876</v>
      </c>
      <c r="Y3885" t="s">
        <v>40877</v>
      </c>
      <c r="AO3885" s="17">
        <v>18568</v>
      </c>
      <c r="CN3885" t="s">
        <v>4530</v>
      </c>
      <c r="CP3885" t="s">
        <v>4555</v>
      </c>
    </row>
    <row r="3886" spans="1:99" x14ac:dyDescent="0.2">
      <c r="A3886" s="21" t="s">
        <v>40878</v>
      </c>
      <c r="B3886" t="s">
        <v>40879</v>
      </c>
      <c r="C3886" s="16">
        <v>40179</v>
      </c>
      <c r="D3886" t="s">
        <v>4501</v>
      </c>
      <c r="E3886" t="s">
        <v>4881</v>
      </c>
      <c r="G3886" t="s">
        <v>40880</v>
      </c>
      <c r="H3886" t="s">
        <v>4503</v>
      </c>
      <c r="J3886" t="s">
        <v>162</v>
      </c>
      <c r="K3886" t="s">
        <v>5500</v>
      </c>
      <c r="L3886" t="s">
        <v>40881</v>
      </c>
      <c r="M3886">
        <v>841.01900000000001</v>
      </c>
      <c r="N3886" t="s">
        <v>4484</v>
      </c>
      <c r="O3886" s="16">
        <v>43845</v>
      </c>
      <c r="P3886" t="s">
        <v>4476</v>
      </c>
      <c r="S3886" t="s">
        <v>4485</v>
      </c>
      <c r="T3886" t="s">
        <v>40882</v>
      </c>
      <c r="U3886" t="s">
        <v>40883</v>
      </c>
      <c r="W3886" t="s">
        <v>40884</v>
      </c>
      <c r="AM3886">
        <v>1</v>
      </c>
      <c r="AN3886" t="s">
        <v>40885</v>
      </c>
      <c r="AO3886" s="17">
        <v>18568</v>
      </c>
      <c r="AQ3886" t="s">
        <v>203</v>
      </c>
      <c r="BH3886" t="s">
        <v>18563</v>
      </c>
      <c r="BI3886" t="s">
        <v>18564</v>
      </c>
      <c r="BJ3886" s="16">
        <v>43845</v>
      </c>
      <c r="BK3886" t="s">
        <v>4476</v>
      </c>
      <c r="BO3886" t="s">
        <v>40886</v>
      </c>
      <c r="CF3886">
        <v>0</v>
      </c>
      <c r="CG3886">
        <v>0</v>
      </c>
      <c r="CN3886" t="s">
        <v>4530</v>
      </c>
      <c r="CP3886" t="s">
        <v>5594</v>
      </c>
      <c r="CR3886" t="s">
        <v>40887</v>
      </c>
      <c r="CS3886" t="s">
        <v>40888</v>
      </c>
    </row>
    <row r="3887" spans="1:99" x14ac:dyDescent="0.2">
      <c r="A3887" s="21" t="s">
        <v>40889</v>
      </c>
      <c r="B3887" t="s">
        <v>40890</v>
      </c>
      <c r="C3887" s="16">
        <v>42887</v>
      </c>
      <c r="D3887" t="s">
        <v>4476</v>
      </c>
      <c r="G3887" t="s">
        <v>40891</v>
      </c>
      <c r="H3887" t="s">
        <v>4503</v>
      </c>
      <c r="J3887" t="s">
        <v>2867</v>
      </c>
      <c r="K3887" t="s">
        <v>39974</v>
      </c>
      <c r="L3887" t="s">
        <v>40892</v>
      </c>
      <c r="M3887">
        <v>847.72500000000002</v>
      </c>
      <c r="N3887" t="s">
        <v>6289</v>
      </c>
      <c r="Q3887" s="16">
        <v>43983</v>
      </c>
      <c r="R3887" t="s">
        <v>4476</v>
      </c>
      <c r="S3887" t="s">
        <v>4485</v>
      </c>
      <c r="T3887" t="s">
        <v>40893</v>
      </c>
      <c r="V3887" t="s">
        <v>40894</v>
      </c>
      <c r="AO3887" s="17">
        <v>18568</v>
      </c>
      <c r="CP3887" t="s">
        <v>4555</v>
      </c>
    </row>
    <row r="3888" spans="1:99" x14ac:dyDescent="0.2">
      <c r="A3888" s="21" t="s">
        <v>40895</v>
      </c>
      <c r="B3888" t="s">
        <v>40896</v>
      </c>
      <c r="C3888" s="16">
        <v>40544</v>
      </c>
      <c r="D3888" t="s">
        <v>4501</v>
      </c>
      <c r="F3888" t="s">
        <v>77</v>
      </c>
      <c r="H3888" t="s">
        <v>4503</v>
      </c>
      <c r="J3888" t="s">
        <v>73</v>
      </c>
      <c r="K3888" t="s">
        <v>10982</v>
      </c>
      <c r="L3888" t="s">
        <v>40897</v>
      </c>
      <c r="M3888">
        <v>850.30799999999999</v>
      </c>
      <c r="N3888" t="s">
        <v>4484</v>
      </c>
      <c r="S3888" t="s">
        <v>4485</v>
      </c>
      <c r="T3888" t="s">
        <v>40898</v>
      </c>
      <c r="U3888" t="s">
        <v>40899</v>
      </c>
      <c r="V3888" t="s">
        <v>40900</v>
      </c>
      <c r="W3888" t="s">
        <v>40901</v>
      </c>
      <c r="Y3888" t="s">
        <v>40902</v>
      </c>
      <c r="AO3888" s="17">
        <v>18568</v>
      </c>
      <c r="CC3888" t="s">
        <v>4607</v>
      </c>
      <c r="CD3888">
        <v>1</v>
      </c>
      <c r="CN3888" t="s">
        <v>4530</v>
      </c>
      <c r="CP3888" t="s">
        <v>4555</v>
      </c>
      <c r="CU3888">
        <v>14</v>
      </c>
    </row>
    <row r="3889" spans="1:99" x14ac:dyDescent="0.2">
      <c r="A3889" s="21" t="s">
        <v>40903</v>
      </c>
      <c r="B3889" t="s">
        <v>40904</v>
      </c>
      <c r="C3889" s="16">
        <v>42370</v>
      </c>
      <c r="D3889" t="s">
        <v>4476</v>
      </c>
      <c r="H3889" t="s">
        <v>4503</v>
      </c>
      <c r="J3889" t="s">
        <v>39810</v>
      </c>
      <c r="K3889" t="s">
        <v>6059</v>
      </c>
      <c r="L3889" t="s">
        <v>40905</v>
      </c>
      <c r="M3889">
        <v>851.16499999999996</v>
      </c>
      <c r="N3889" t="s">
        <v>4484</v>
      </c>
      <c r="S3889" t="s">
        <v>4485</v>
      </c>
      <c r="T3889" t="s">
        <v>40906</v>
      </c>
      <c r="W3889" t="s">
        <v>40907</v>
      </c>
      <c r="X3889" t="s">
        <v>40908</v>
      </c>
      <c r="Y3889">
        <v>13477080394</v>
      </c>
      <c r="AM3889">
        <v>1</v>
      </c>
      <c r="AN3889" t="s">
        <v>40909</v>
      </c>
      <c r="AO3889" s="17">
        <v>18568</v>
      </c>
      <c r="CN3889" t="s">
        <v>4530</v>
      </c>
      <c r="CP3889" t="s">
        <v>38460</v>
      </c>
    </row>
    <row r="3890" spans="1:99" x14ac:dyDescent="0.2">
      <c r="A3890" s="21" t="s">
        <v>38675</v>
      </c>
      <c r="B3890" t="s">
        <v>38676</v>
      </c>
      <c r="C3890" s="16">
        <v>31778</v>
      </c>
      <c r="D3890" t="s">
        <v>4501</v>
      </c>
      <c r="E3890" t="s">
        <v>4477</v>
      </c>
      <c r="F3890" t="s">
        <v>53</v>
      </c>
      <c r="G3890" t="s">
        <v>40910</v>
      </c>
      <c r="H3890" t="s">
        <v>4503</v>
      </c>
      <c r="J3890" t="s">
        <v>379</v>
      </c>
      <c r="K3890" t="s">
        <v>16504</v>
      </c>
      <c r="L3890" t="s">
        <v>40911</v>
      </c>
      <c r="M3890">
        <v>851.25400000000002</v>
      </c>
      <c r="N3890" t="s">
        <v>4484</v>
      </c>
      <c r="S3890" t="s">
        <v>4485</v>
      </c>
      <c r="T3890" t="s">
        <v>40912</v>
      </c>
      <c r="W3890" t="s">
        <v>40913</v>
      </c>
      <c r="Y3890" t="s">
        <v>40914</v>
      </c>
      <c r="AO3890" s="17">
        <v>18568</v>
      </c>
      <c r="CN3890" t="s">
        <v>4530</v>
      </c>
      <c r="CP3890" t="s">
        <v>4848</v>
      </c>
      <c r="CT3890">
        <v>1</v>
      </c>
    </row>
    <row r="3891" spans="1:99" x14ac:dyDescent="0.2">
      <c r="A3891" s="21" t="s">
        <v>40915</v>
      </c>
      <c r="B3891" t="s">
        <v>40916</v>
      </c>
      <c r="H3891" t="s">
        <v>4503</v>
      </c>
      <c r="J3891" t="s">
        <v>135</v>
      </c>
      <c r="K3891" t="s">
        <v>4506</v>
      </c>
      <c r="L3891" t="s">
        <v>40917</v>
      </c>
      <c r="M3891">
        <v>855.17600000000004</v>
      </c>
      <c r="N3891" t="s">
        <v>4484</v>
      </c>
      <c r="S3891" t="s">
        <v>4485</v>
      </c>
      <c r="T3891" t="s">
        <v>40918</v>
      </c>
      <c r="X3891" t="s">
        <v>40919</v>
      </c>
      <c r="Y3891" t="s">
        <v>40920</v>
      </c>
      <c r="Z3891">
        <v>1</v>
      </c>
      <c r="AO3891" s="17">
        <v>18568</v>
      </c>
      <c r="CP3891" t="s">
        <v>4555</v>
      </c>
    </row>
    <row r="3892" spans="1:99" x14ac:dyDescent="0.2">
      <c r="A3892" s="21" t="s">
        <v>40921</v>
      </c>
      <c r="B3892" t="s">
        <v>40922</v>
      </c>
      <c r="C3892" s="16">
        <v>37622</v>
      </c>
      <c r="D3892" t="s">
        <v>4501</v>
      </c>
      <c r="H3892" t="s">
        <v>4503</v>
      </c>
      <c r="J3892" t="s">
        <v>1313</v>
      </c>
      <c r="K3892" t="s">
        <v>8775</v>
      </c>
      <c r="L3892" t="s">
        <v>40923</v>
      </c>
      <c r="M3892">
        <v>855.98699999999997</v>
      </c>
      <c r="N3892" t="s">
        <v>4484</v>
      </c>
      <c r="S3892" t="s">
        <v>4485</v>
      </c>
      <c r="T3892" t="s">
        <v>40924</v>
      </c>
      <c r="V3892" t="s">
        <v>40925</v>
      </c>
      <c r="W3892" t="s">
        <v>40926</v>
      </c>
      <c r="X3892" t="s">
        <v>40927</v>
      </c>
      <c r="AO3892" s="17">
        <v>18568</v>
      </c>
      <c r="CN3892" t="s">
        <v>4530</v>
      </c>
      <c r="CP3892" t="s">
        <v>4915</v>
      </c>
    </row>
    <row r="3893" spans="1:99" x14ac:dyDescent="0.2">
      <c r="A3893" s="21" t="s">
        <v>40928</v>
      </c>
      <c r="B3893" t="s">
        <v>40929</v>
      </c>
      <c r="C3893" s="16">
        <v>35796</v>
      </c>
      <c r="D3893" t="s">
        <v>4476</v>
      </c>
      <c r="H3893" t="s">
        <v>4503</v>
      </c>
      <c r="J3893" t="s">
        <v>135</v>
      </c>
      <c r="K3893" t="s">
        <v>4520</v>
      </c>
      <c r="L3893" t="s">
        <v>40930</v>
      </c>
      <c r="M3893">
        <v>874.03</v>
      </c>
      <c r="N3893" t="s">
        <v>4484</v>
      </c>
      <c r="S3893" t="s">
        <v>4485</v>
      </c>
      <c r="T3893" t="s">
        <v>40931</v>
      </c>
      <c r="U3893" t="s">
        <v>40932</v>
      </c>
      <c r="V3893" t="s">
        <v>40933</v>
      </c>
      <c r="Y3893" t="s">
        <v>40934</v>
      </c>
      <c r="AO3893" s="17">
        <v>18568</v>
      </c>
      <c r="CC3893" t="s">
        <v>4607</v>
      </c>
      <c r="CD3893">
        <v>1</v>
      </c>
      <c r="CF3893">
        <v>0</v>
      </c>
      <c r="CG3893">
        <v>1</v>
      </c>
      <c r="CI3893" t="s">
        <v>4498</v>
      </c>
    </row>
    <row r="3894" spans="1:99" x14ac:dyDescent="0.2">
      <c r="A3894" s="21" t="s">
        <v>40935</v>
      </c>
      <c r="B3894" t="s">
        <v>40936</v>
      </c>
      <c r="C3894" s="16">
        <v>43466</v>
      </c>
      <c r="D3894" t="s">
        <v>4501</v>
      </c>
      <c r="H3894" t="s">
        <v>4503</v>
      </c>
      <c r="J3894" t="s">
        <v>40937</v>
      </c>
      <c r="K3894" t="s">
        <v>6498</v>
      </c>
      <c r="L3894" t="s">
        <v>40938</v>
      </c>
      <c r="M3894">
        <v>917.79300000000001</v>
      </c>
      <c r="N3894" t="s">
        <v>4484</v>
      </c>
      <c r="S3894" t="s">
        <v>4485</v>
      </c>
      <c r="T3894" t="s">
        <v>40939</v>
      </c>
      <c r="U3894" t="s">
        <v>40940</v>
      </c>
      <c r="V3894" t="s">
        <v>40941</v>
      </c>
      <c r="W3894" t="s">
        <v>40942</v>
      </c>
      <c r="X3894" t="s">
        <v>40943</v>
      </c>
      <c r="Z3894">
        <v>4</v>
      </c>
      <c r="AM3894">
        <v>3</v>
      </c>
      <c r="AN3894" t="s">
        <v>40944</v>
      </c>
      <c r="AO3894" s="17">
        <v>18568</v>
      </c>
      <c r="CN3894" t="s">
        <v>4530</v>
      </c>
      <c r="CP3894" t="s">
        <v>40945</v>
      </c>
    </row>
    <row r="3895" spans="1:99" x14ac:dyDescent="0.2">
      <c r="A3895" s="21" t="s">
        <v>40946</v>
      </c>
      <c r="B3895" t="s">
        <v>40947</v>
      </c>
      <c r="C3895" s="16">
        <v>40909</v>
      </c>
      <c r="D3895" t="s">
        <v>4501</v>
      </c>
      <c r="G3895" t="s">
        <v>40948</v>
      </c>
      <c r="H3895" t="s">
        <v>4503</v>
      </c>
      <c r="J3895" t="s">
        <v>40949</v>
      </c>
      <c r="K3895" t="s">
        <v>40950</v>
      </c>
      <c r="L3895" t="s">
        <v>40951</v>
      </c>
      <c r="M3895">
        <v>925.90200000000004</v>
      </c>
      <c r="N3895" t="s">
        <v>4484</v>
      </c>
      <c r="S3895" t="s">
        <v>4485</v>
      </c>
      <c r="T3895" t="s">
        <v>40952</v>
      </c>
      <c r="V3895" t="s">
        <v>40953</v>
      </c>
      <c r="W3895" t="s">
        <v>40954</v>
      </c>
      <c r="X3895" t="s">
        <v>40955</v>
      </c>
      <c r="Y3895" t="s">
        <v>40956</v>
      </c>
      <c r="AM3895">
        <v>1</v>
      </c>
      <c r="AN3895" t="s">
        <v>40957</v>
      </c>
      <c r="AO3895" s="17">
        <v>18568</v>
      </c>
      <c r="CC3895" t="s">
        <v>4607</v>
      </c>
      <c r="CD3895">
        <v>2</v>
      </c>
      <c r="CF3895">
        <v>0</v>
      </c>
      <c r="CG3895">
        <v>8</v>
      </c>
      <c r="CI3895" t="s">
        <v>40958</v>
      </c>
      <c r="CN3895" t="s">
        <v>4530</v>
      </c>
      <c r="CP3895" t="s">
        <v>40959</v>
      </c>
    </row>
    <row r="3896" spans="1:99" x14ac:dyDescent="0.2">
      <c r="A3896" s="21" t="s">
        <v>40960</v>
      </c>
      <c r="B3896" t="s">
        <v>40961</v>
      </c>
      <c r="F3896" t="s">
        <v>77</v>
      </c>
      <c r="G3896" t="s">
        <v>40962</v>
      </c>
      <c r="H3896" t="s">
        <v>4503</v>
      </c>
      <c r="J3896" t="s">
        <v>40963</v>
      </c>
      <c r="K3896" t="s">
        <v>40964</v>
      </c>
      <c r="L3896" t="s">
        <v>40965</v>
      </c>
      <c r="M3896">
        <v>932.22500000000002</v>
      </c>
      <c r="N3896" t="s">
        <v>4484</v>
      </c>
      <c r="S3896" t="s">
        <v>4485</v>
      </c>
      <c r="T3896" t="s">
        <v>40966</v>
      </c>
      <c r="U3896" t="s">
        <v>40967</v>
      </c>
      <c r="V3896" t="s">
        <v>40968</v>
      </c>
      <c r="W3896" t="s">
        <v>40969</v>
      </c>
      <c r="X3896" t="s">
        <v>40970</v>
      </c>
      <c r="AO3896" s="17">
        <v>18568</v>
      </c>
      <c r="CN3896" t="s">
        <v>4530</v>
      </c>
      <c r="CP3896" t="s">
        <v>31872</v>
      </c>
      <c r="CU3896">
        <v>12</v>
      </c>
    </row>
    <row r="3897" spans="1:99" x14ac:dyDescent="0.2">
      <c r="A3897" s="21" t="s">
        <v>40971</v>
      </c>
      <c r="B3897" t="s">
        <v>40972</v>
      </c>
      <c r="E3897" t="s">
        <v>4477</v>
      </c>
      <c r="G3897" t="s">
        <v>40973</v>
      </c>
      <c r="H3897" t="s">
        <v>4503</v>
      </c>
      <c r="J3897" t="s">
        <v>135</v>
      </c>
      <c r="K3897" t="s">
        <v>17088</v>
      </c>
      <c r="L3897" t="s">
        <v>40973</v>
      </c>
      <c r="M3897">
        <v>934.41499999999996</v>
      </c>
      <c r="N3897" t="s">
        <v>4484</v>
      </c>
      <c r="S3897" t="s">
        <v>4485</v>
      </c>
      <c r="AO3897" s="17">
        <v>18568</v>
      </c>
      <c r="CP3897" t="s">
        <v>4555</v>
      </c>
      <c r="CT3897">
        <v>1</v>
      </c>
    </row>
    <row r="3898" spans="1:99" x14ac:dyDescent="0.2">
      <c r="A3898" s="21" t="s">
        <v>40974</v>
      </c>
      <c r="B3898" t="s">
        <v>40975</v>
      </c>
      <c r="C3898" s="16">
        <v>40909</v>
      </c>
      <c r="D3898" t="s">
        <v>4476</v>
      </c>
      <c r="F3898" t="s">
        <v>77</v>
      </c>
      <c r="G3898" t="s">
        <v>40976</v>
      </c>
      <c r="H3898" t="s">
        <v>4503</v>
      </c>
      <c r="J3898" t="s">
        <v>135</v>
      </c>
      <c r="K3898" t="s">
        <v>4768</v>
      </c>
      <c r="L3898" t="s">
        <v>40976</v>
      </c>
      <c r="M3898">
        <v>953.05600000000004</v>
      </c>
      <c r="N3898" t="s">
        <v>4484</v>
      </c>
      <c r="S3898" t="s">
        <v>4485</v>
      </c>
      <c r="T3898" t="s">
        <v>40977</v>
      </c>
      <c r="U3898" t="s">
        <v>40978</v>
      </c>
      <c r="V3898" t="s">
        <v>40979</v>
      </c>
      <c r="W3898" t="s">
        <v>40980</v>
      </c>
      <c r="X3898" t="s">
        <v>40981</v>
      </c>
      <c r="Y3898" t="s">
        <v>40982</v>
      </c>
      <c r="AO3898" s="17">
        <v>18568</v>
      </c>
      <c r="CN3898" t="s">
        <v>4530</v>
      </c>
      <c r="CP3898" t="s">
        <v>4555</v>
      </c>
    </row>
    <row r="3899" spans="1:99" x14ac:dyDescent="0.2">
      <c r="A3899" s="21" t="s">
        <v>40983</v>
      </c>
      <c r="B3899" t="s">
        <v>40984</v>
      </c>
      <c r="C3899" s="16">
        <v>43339</v>
      </c>
      <c r="D3899" t="s">
        <v>4476</v>
      </c>
      <c r="G3899" t="s">
        <v>40985</v>
      </c>
      <c r="H3899" t="s">
        <v>4503</v>
      </c>
      <c r="J3899" t="s">
        <v>3911</v>
      </c>
      <c r="K3899" t="s">
        <v>40986</v>
      </c>
      <c r="L3899" t="s">
        <v>40987</v>
      </c>
      <c r="M3899">
        <v>955.66399999999999</v>
      </c>
      <c r="N3899" t="s">
        <v>4484</v>
      </c>
      <c r="S3899" t="s">
        <v>4485</v>
      </c>
      <c r="W3899" t="s">
        <v>40988</v>
      </c>
      <c r="X3899" t="s">
        <v>40989</v>
      </c>
      <c r="Y3899">
        <v>498921537049</v>
      </c>
      <c r="AM3899">
        <v>1</v>
      </c>
      <c r="AN3899" t="s">
        <v>40990</v>
      </c>
      <c r="AO3899" s="17">
        <v>18568</v>
      </c>
      <c r="CN3899" t="s">
        <v>4530</v>
      </c>
      <c r="CP3899" t="s">
        <v>4555</v>
      </c>
    </row>
    <row r="3900" spans="1:99" x14ac:dyDescent="0.2">
      <c r="A3900" s="21" t="s">
        <v>40991</v>
      </c>
      <c r="B3900" t="s">
        <v>40992</v>
      </c>
      <c r="C3900" s="16">
        <v>38540</v>
      </c>
      <c r="D3900" t="s">
        <v>4476</v>
      </c>
      <c r="G3900" t="s">
        <v>40993</v>
      </c>
      <c r="H3900" t="s">
        <v>4503</v>
      </c>
      <c r="J3900" t="s">
        <v>40994</v>
      </c>
      <c r="K3900" t="s">
        <v>4506</v>
      </c>
      <c r="L3900" t="s">
        <v>40995</v>
      </c>
      <c r="M3900">
        <v>961.15499999999997</v>
      </c>
      <c r="N3900" t="s">
        <v>4484</v>
      </c>
      <c r="S3900" t="s">
        <v>4485</v>
      </c>
      <c r="T3900" t="s">
        <v>40996</v>
      </c>
      <c r="U3900" t="s">
        <v>40997</v>
      </c>
      <c r="V3900" t="s">
        <v>40998</v>
      </c>
      <c r="W3900" t="s">
        <v>40999</v>
      </c>
      <c r="X3900" t="s">
        <v>41000</v>
      </c>
      <c r="Y3900" t="s">
        <v>41001</v>
      </c>
      <c r="AO3900" s="17">
        <v>18568</v>
      </c>
      <c r="CP3900" t="s">
        <v>4716</v>
      </c>
    </row>
    <row r="3901" spans="1:99" x14ac:dyDescent="0.2">
      <c r="A3901" s="21" t="s">
        <v>41002</v>
      </c>
      <c r="B3901" t="s">
        <v>41003</v>
      </c>
      <c r="C3901" s="16">
        <v>40179</v>
      </c>
      <c r="D3901" t="s">
        <v>4476</v>
      </c>
      <c r="E3901" t="s">
        <v>4881</v>
      </c>
      <c r="F3901" t="s">
        <v>77</v>
      </c>
      <c r="H3901" t="s">
        <v>4503</v>
      </c>
      <c r="J3901" t="s">
        <v>41004</v>
      </c>
      <c r="K3901" t="s">
        <v>6538</v>
      </c>
      <c r="L3901" t="s">
        <v>41005</v>
      </c>
      <c r="M3901">
        <v>963.28599999999994</v>
      </c>
      <c r="N3901" t="s">
        <v>4484</v>
      </c>
      <c r="O3901" s="16">
        <v>43630</v>
      </c>
      <c r="P3901" t="s">
        <v>4476</v>
      </c>
      <c r="S3901" t="s">
        <v>4485</v>
      </c>
      <c r="T3901" t="s">
        <v>41006</v>
      </c>
      <c r="V3901" t="s">
        <v>41007</v>
      </c>
      <c r="W3901" t="s">
        <v>41008</v>
      </c>
      <c r="X3901" t="s">
        <v>41009</v>
      </c>
      <c r="Y3901" t="s">
        <v>41010</v>
      </c>
      <c r="AO3901" s="17">
        <v>18568</v>
      </c>
      <c r="AQ3901" t="s">
        <v>203</v>
      </c>
      <c r="BH3901" t="s">
        <v>41011</v>
      </c>
      <c r="BI3901" t="s">
        <v>41012</v>
      </c>
      <c r="BJ3901" s="16">
        <v>43630</v>
      </c>
      <c r="BK3901" t="s">
        <v>4476</v>
      </c>
      <c r="BO3901" t="s">
        <v>5195</v>
      </c>
      <c r="CF3901">
        <v>0</v>
      </c>
      <c r="CG3901">
        <v>1</v>
      </c>
      <c r="CI3901" t="s">
        <v>4498</v>
      </c>
    </row>
    <row r="3902" spans="1:99" x14ac:dyDescent="0.2">
      <c r="A3902" s="21" t="s">
        <v>1820</v>
      </c>
      <c r="B3902" t="s">
        <v>41013</v>
      </c>
      <c r="C3902" s="16">
        <v>42005</v>
      </c>
      <c r="D3902" t="s">
        <v>4501</v>
      </c>
      <c r="F3902" t="s">
        <v>77</v>
      </c>
      <c r="G3902" t="s">
        <v>41014</v>
      </c>
      <c r="H3902" t="s">
        <v>4503</v>
      </c>
      <c r="J3902" t="s">
        <v>4138</v>
      </c>
      <c r="K3902" t="s">
        <v>4506</v>
      </c>
      <c r="L3902" t="s">
        <v>41015</v>
      </c>
      <c r="M3902">
        <v>974.82399999999996</v>
      </c>
      <c r="N3902" t="s">
        <v>4484</v>
      </c>
      <c r="S3902" t="s">
        <v>4485</v>
      </c>
      <c r="T3902" t="s">
        <v>1824</v>
      </c>
      <c r="U3902" t="s">
        <v>41016</v>
      </c>
      <c r="V3902" t="s">
        <v>20739</v>
      </c>
      <c r="W3902" t="s">
        <v>20740</v>
      </c>
      <c r="X3902" t="s">
        <v>20741</v>
      </c>
      <c r="Y3902" t="s">
        <v>41017</v>
      </c>
      <c r="AO3902" s="17">
        <v>18568</v>
      </c>
      <c r="CP3902" t="s">
        <v>4555</v>
      </c>
    </row>
    <row r="3903" spans="1:99" x14ac:dyDescent="0.2">
      <c r="A3903" s="21" t="s">
        <v>41018</v>
      </c>
      <c r="B3903" t="s">
        <v>41019</v>
      </c>
      <c r="C3903" s="16">
        <v>39448</v>
      </c>
      <c r="D3903" t="s">
        <v>4501</v>
      </c>
      <c r="F3903" t="s">
        <v>77</v>
      </c>
      <c r="H3903" t="s">
        <v>4503</v>
      </c>
      <c r="J3903" t="s">
        <v>3621</v>
      </c>
      <c r="K3903" t="s">
        <v>41020</v>
      </c>
      <c r="L3903" t="s">
        <v>41021</v>
      </c>
      <c r="M3903">
        <v>980.01300000000003</v>
      </c>
      <c r="N3903" t="s">
        <v>4484</v>
      </c>
      <c r="S3903" t="s">
        <v>4485</v>
      </c>
      <c r="T3903" t="s">
        <v>41022</v>
      </c>
      <c r="U3903" t="s">
        <v>41023</v>
      </c>
      <c r="W3903" t="s">
        <v>41024</v>
      </c>
      <c r="X3903" t="s">
        <v>41025</v>
      </c>
      <c r="Y3903" t="s">
        <v>41026</v>
      </c>
      <c r="AO3903" s="17">
        <v>18568</v>
      </c>
      <c r="CP3903" t="s">
        <v>4716</v>
      </c>
    </row>
    <row r="3904" spans="1:99" x14ac:dyDescent="0.2">
      <c r="A3904" s="21" t="s">
        <v>41027</v>
      </c>
      <c r="B3904" t="s">
        <v>41028</v>
      </c>
      <c r="C3904" s="16">
        <v>42005</v>
      </c>
      <c r="D3904" t="s">
        <v>4501</v>
      </c>
      <c r="H3904" t="s">
        <v>4503</v>
      </c>
      <c r="J3904" t="s">
        <v>492</v>
      </c>
      <c r="K3904" t="s">
        <v>41029</v>
      </c>
      <c r="L3904" t="s">
        <v>41030</v>
      </c>
      <c r="M3904">
        <v>986.16600000000005</v>
      </c>
      <c r="N3904" t="s">
        <v>4484</v>
      </c>
      <c r="S3904" t="s">
        <v>4485</v>
      </c>
      <c r="T3904" t="s">
        <v>41031</v>
      </c>
      <c r="V3904" t="s">
        <v>41032</v>
      </c>
      <c r="W3904" t="s">
        <v>41033</v>
      </c>
      <c r="X3904" t="s">
        <v>41034</v>
      </c>
      <c r="Y3904" t="s">
        <v>41035</v>
      </c>
      <c r="AO3904" s="17">
        <v>18568</v>
      </c>
      <c r="CN3904" t="s">
        <v>4530</v>
      </c>
      <c r="CP3904" t="s">
        <v>4555</v>
      </c>
    </row>
    <row r="3905" spans="1:99" x14ac:dyDescent="0.2">
      <c r="A3905" s="21" t="s">
        <v>41036</v>
      </c>
      <c r="B3905" t="s">
        <v>41037</v>
      </c>
      <c r="C3905" s="16">
        <v>41387</v>
      </c>
      <c r="D3905" t="s">
        <v>4476</v>
      </c>
      <c r="F3905" t="s">
        <v>77</v>
      </c>
      <c r="G3905" t="s">
        <v>41038</v>
      </c>
      <c r="H3905" t="s">
        <v>4503</v>
      </c>
      <c r="J3905" t="s">
        <v>135</v>
      </c>
      <c r="K3905" t="s">
        <v>41039</v>
      </c>
      <c r="L3905" t="s">
        <v>41040</v>
      </c>
      <c r="M3905">
        <v>990.49699999999996</v>
      </c>
      <c r="N3905" t="s">
        <v>4484</v>
      </c>
      <c r="S3905" t="s">
        <v>4485</v>
      </c>
      <c r="T3905" t="s">
        <v>41041</v>
      </c>
      <c r="U3905" t="s">
        <v>41042</v>
      </c>
      <c r="W3905" t="s">
        <v>41043</v>
      </c>
      <c r="X3905" t="s">
        <v>41044</v>
      </c>
      <c r="Y3905" t="s">
        <v>41045</v>
      </c>
      <c r="AM3905">
        <v>2</v>
      </c>
      <c r="AN3905" t="s">
        <v>41046</v>
      </c>
      <c r="AO3905" s="17">
        <v>18568</v>
      </c>
      <c r="CC3905" t="s">
        <v>4607</v>
      </c>
      <c r="CD3905">
        <v>1</v>
      </c>
      <c r="CN3905" t="s">
        <v>4530</v>
      </c>
      <c r="CP3905" t="s">
        <v>4555</v>
      </c>
      <c r="CU3905">
        <v>10</v>
      </c>
    </row>
    <row r="3906" spans="1:99" x14ac:dyDescent="0.2">
      <c r="A3906" s="21" t="s">
        <v>41047</v>
      </c>
      <c r="B3906" t="s">
        <v>41048</v>
      </c>
      <c r="C3906" s="16">
        <v>39448</v>
      </c>
      <c r="D3906" t="s">
        <v>4501</v>
      </c>
      <c r="F3906" t="s">
        <v>77</v>
      </c>
      <c r="H3906" t="s">
        <v>4503</v>
      </c>
      <c r="J3906" t="s">
        <v>32393</v>
      </c>
      <c r="K3906" t="s">
        <v>20064</v>
      </c>
      <c r="L3906" t="s">
        <v>41049</v>
      </c>
      <c r="M3906">
        <v>997.20899999999995</v>
      </c>
      <c r="N3906" t="s">
        <v>4484</v>
      </c>
      <c r="S3906" t="s">
        <v>4485</v>
      </c>
      <c r="T3906" t="s">
        <v>41050</v>
      </c>
      <c r="W3906" t="s">
        <v>41051</v>
      </c>
      <c r="X3906" t="s">
        <v>41052</v>
      </c>
      <c r="Y3906" t="s">
        <v>41053</v>
      </c>
      <c r="AO3906" s="17">
        <v>18568</v>
      </c>
      <c r="CN3906" t="s">
        <v>4530</v>
      </c>
      <c r="CP3906" t="s">
        <v>5364</v>
      </c>
    </row>
    <row r="3907" spans="1:99" x14ac:dyDescent="0.2">
      <c r="A3907" s="21" t="s">
        <v>41054</v>
      </c>
      <c r="B3907" t="s">
        <v>41055</v>
      </c>
      <c r="C3907" s="16">
        <v>42979</v>
      </c>
      <c r="D3907" t="s">
        <v>4476</v>
      </c>
      <c r="G3907" t="s">
        <v>41056</v>
      </c>
      <c r="H3907" t="s">
        <v>4503</v>
      </c>
      <c r="J3907" t="s">
        <v>41057</v>
      </c>
      <c r="K3907" t="s">
        <v>4506</v>
      </c>
      <c r="L3907" t="s">
        <v>41058</v>
      </c>
      <c r="M3907" t="s">
        <v>41059</v>
      </c>
      <c r="N3907" t="s">
        <v>4484</v>
      </c>
      <c r="S3907" t="s">
        <v>7647</v>
      </c>
      <c r="V3907" t="s">
        <v>41060</v>
      </c>
      <c r="W3907" t="s">
        <v>41061</v>
      </c>
      <c r="X3907" t="s">
        <v>41062</v>
      </c>
      <c r="AO3907" s="17">
        <v>18568</v>
      </c>
      <c r="CP3907" t="s">
        <v>41063</v>
      </c>
    </row>
    <row r="3908" spans="1:99" x14ac:dyDescent="0.2">
      <c r="A3908" s="21" t="s">
        <v>41064</v>
      </c>
      <c r="B3908" t="s">
        <v>41065</v>
      </c>
      <c r="G3908" t="s">
        <v>41066</v>
      </c>
      <c r="H3908" t="s">
        <v>4503</v>
      </c>
      <c r="J3908" t="s">
        <v>285</v>
      </c>
      <c r="K3908" t="s">
        <v>4506</v>
      </c>
      <c r="L3908" t="s">
        <v>41067</v>
      </c>
      <c r="M3908" t="s">
        <v>41068</v>
      </c>
      <c r="N3908" t="s">
        <v>6289</v>
      </c>
      <c r="R3908" t="s">
        <v>6290</v>
      </c>
      <c r="S3908" t="s">
        <v>4485</v>
      </c>
      <c r="T3908" t="s">
        <v>41069</v>
      </c>
      <c r="Y3908">
        <v>8010231821</v>
      </c>
      <c r="AO3908" s="17">
        <v>18568</v>
      </c>
      <c r="CP3908" t="s">
        <v>4739</v>
      </c>
    </row>
    <row r="3909" spans="1:99" x14ac:dyDescent="0.2">
      <c r="A3909" s="21" t="s">
        <v>41070</v>
      </c>
      <c r="B3909" t="s">
        <v>41071</v>
      </c>
      <c r="H3909" t="s">
        <v>4503</v>
      </c>
      <c r="J3909" t="s">
        <v>41072</v>
      </c>
      <c r="K3909" t="s">
        <v>4506</v>
      </c>
      <c r="L3909" t="s">
        <v>41073</v>
      </c>
      <c r="M3909" t="s">
        <v>41074</v>
      </c>
      <c r="N3909" t="s">
        <v>4484</v>
      </c>
      <c r="S3909" t="s">
        <v>4485</v>
      </c>
      <c r="T3909" t="s">
        <v>41075</v>
      </c>
      <c r="U3909" t="s">
        <v>41076</v>
      </c>
      <c r="V3909" t="s">
        <v>41077</v>
      </c>
      <c r="W3909" t="s">
        <v>41078</v>
      </c>
      <c r="AO3909" s="17">
        <v>18568</v>
      </c>
      <c r="CP3909" t="s">
        <v>6190</v>
      </c>
    </row>
    <row r="3910" spans="1:99" x14ac:dyDescent="0.2">
      <c r="A3910" s="21" t="s">
        <v>41079</v>
      </c>
      <c r="B3910" t="s">
        <v>41080</v>
      </c>
      <c r="G3910" t="s">
        <v>41081</v>
      </c>
      <c r="H3910" t="s">
        <v>4503</v>
      </c>
      <c r="J3910" t="s">
        <v>41082</v>
      </c>
      <c r="K3910" t="s">
        <v>6538</v>
      </c>
      <c r="L3910" t="s">
        <v>41083</v>
      </c>
      <c r="M3910" t="s">
        <v>41084</v>
      </c>
      <c r="N3910" t="s">
        <v>4484</v>
      </c>
      <c r="S3910" t="s">
        <v>4485</v>
      </c>
      <c r="T3910" t="s">
        <v>41085</v>
      </c>
      <c r="W3910" t="s">
        <v>41086</v>
      </c>
      <c r="AO3910" s="17">
        <v>18568</v>
      </c>
      <c r="CF3910">
        <v>0</v>
      </c>
      <c r="CG3910">
        <v>1</v>
      </c>
      <c r="CI3910" t="s">
        <v>4498</v>
      </c>
    </row>
    <row r="3911" spans="1:99" x14ac:dyDescent="0.2">
      <c r="A3911" s="21" t="s">
        <v>41087</v>
      </c>
      <c r="B3911" t="s">
        <v>41088</v>
      </c>
      <c r="C3911" s="16">
        <v>42370</v>
      </c>
      <c r="D3911" t="s">
        <v>4501</v>
      </c>
      <c r="G3911" t="s">
        <v>41089</v>
      </c>
      <c r="H3911" t="s">
        <v>4503</v>
      </c>
      <c r="J3911" t="s">
        <v>3095</v>
      </c>
      <c r="K3911" t="s">
        <v>7032</v>
      </c>
      <c r="L3911" t="s">
        <v>41090</v>
      </c>
      <c r="M3911" t="s">
        <v>41091</v>
      </c>
      <c r="N3911" t="s">
        <v>4484</v>
      </c>
      <c r="S3911" t="s">
        <v>4485</v>
      </c>
      <c r="T3911" t="s">
        <v>41092</v>
      </c>
      <c r="V3911" t="s">
        <v>41093</v>
      </c>
      <c r="W3911" t="s">
        <v>41094</v>
      </c>
      <c r="X3911" t="s">
        <v>41095</v>
      </c>
      <c r="Y3911" t="s">
        <v>41096</v>
      </c>
      <c r="AO3911" s="17">
        <v>18568</v>
      </c>
      <c r="CN3911" t="s">
        <v>4530</v>
      </c>
      <c r="CP3911" t="s">
        <v>4555</v>
      </c>
    </row>
    <row r="3912" spans="1:99" x14ac:dyDescent="0.2">
      <c r="A3912" s="21" t="s">
        <v>41097</v>
      </c>
      <c r="B3912" t="s">
        <v>41098</v>
      </c>
      <c r="C3912" s="16">
        <v>37631</v>
      </c>
      <c r="D3912" t="s">
        <v>4476</v>
      </c>
      <c r="F3912" t="s">
        <v>77</v>
      </c>
      <c r="G3912" t="s">
        <v>41099</v>
      </c>
      <c r="H3912" t="s">
        <v>4503</v>
      </c>
      <c r="J3912" t="s">
        <v>420</v>
      </c>
      <c r="K3912" t="s">
        <v>4828</v>
      </c>
      <c r="L3912" t="s">
        <v>41100</v>
      </c>
      <c r="M3912" t="s">
        <v>41101</v>
      </c>
      <c r="N3912" t="s">
        <v>4484</v>
      </c>
      <c r="S3912" t="s">
        <v>4485</v>
      </c>
      <c r="T3912" t="s">
        <v>41102</v>
      </c>
      <c r="W3912" t="s">
        <v>41103</v>
      </c>
      <c r="X3912" t="s">
        <v>41104</v>
      </c>
      <c r="Y3912" t="s">
        <v>41105</v>
      </c>
      <c r="Z3912">
        <v>1</v>
      </c>
      <c r="AM3912">
        <v>2</v>
      </c>
      <c r="AN3912" t="s">
        <v>41106</v>
      </c>
      <c r="AO3912" s="17">
        <v>18568</v>
      </c>
      <c r="CN3912" t="s">
        <v>4530</v>
      </c>
      <c r="CP3912" t="s">
        <v>4716</v>
      </c>
    </row>
    <row r="3913" spans="1:99" x14ac:dyDescent="0.2">
      <c r="A3913" s="21" t="s">
        <v>41107</v>
      </c>
      <c r="B3913" t="s">
        <v>41108</v>
      </c>
      <c r="F3913" t="s">
        <v>53</v>
      </c>
      <c r="H3913" t="s">
        <v>4503</v>
      </c>
      <c r="J3913" t="s">
        <v>57</v>
      </c>
      <c r="K3913" t="s">
        <v>6139</v>
      </c>
      <c r="L3913" t="s">
        <v>41109</v>
      </c>
      <c r="M3913" t="s">
        <v>41110</v>
      </c>
      <c r="N3913" t="s">
        <v>4484</v>
      </c>
      <c r="S3913" t="s">
        <v>4485</v>
      </c>
      <c r="T3913" t="s">
        <v>41111</v>
      </c>
      <c r="X3913" t="s">
        <v>41112</v>
      </c>
      <c r="Y3913">
        <v>393357832797</v>
      </c>
      <c r="AO3913" s="17">
        <v>18568</v>
      </c>
      <c r="CN3913" t="s">
        <v>4530</v>
      </c>
      <c r="CP3913" t="s">
        <v>4555</v>
      </c>
    </row>
    <row r="3914" spans="1:99" x14ac:dyDescent="0.2">
      <c r="A3914" s="21" t="s">
        <v>41113</v>
      </c>
      <c r="B3914" t="s">
        <v>41114</v>
      </c>
      <c r="C3914" s="16">
        <v>40909</v>
      </c>
      <c r="D3914" t="s">
        <v>4501</v>
      </c>
      <c r="F3914" t="s">
        <v>77</v>
      </c>
      <c r="G3914" t="s">
        <v>41115</v>
      </c>
      <c r="H3914" t="s">
        <v>4503</v>
      </c>
      <c r="J3914" t="s">
        <v>1264</v>
      </c>
      <c r="K3914" t="s">
        <v>4506</v>
      </c>
      <c r="L3914" t="s">
        <v>41116</v>
      </c>
      <c r="M3914" t="s">
        <v>41117</v>
      </c>
      <c r="N3914" t="s">
        <v>4484</v>
      </c>
      <c r="S3914" t="s">
        <v>4485</v>
      </c>
      <c r="T3914" t="s">
        <v>41118</v>
      </c>
      <c r="X3914" t="s">
        <v>41119</v>
      </c>
      <c r="Y3914" t="s">
        <v>41120</v>
      </c>
      <c r="AO3914" s="17">
        <v>18568</v>
      </c>
      <c r="CP3914" t="s">
        <v>4739</v>
      </c>
    </row>
    <row r="3915" spans="1:99" x14ac:dyDescent="0.2">
      <c r="A3915" s="21" t="s">
        <v>41121</v>
      </c>
      <c r="B3915" t="s">
        <v>41122</v>
      </c>
      <c r="C3915" s="16">
        <v>43101</v>
      </c>
      <c r="D3915" t="s">
        <v>4501</v>
      </c>
      <c r="H3915" t="s">
        <v>4503</v>
      </c>
      <c r="J3915" t="s">
        <v>41123</v>
      </c>
      <c r="K3915" t="s">
        <v>4482</v>
      </c>
      <c r="L3915" t="s">
        <v>41124</v>
      </c>
      <c r="M3915" t="s">
        <v>41125</v>
      </c>
      <c r="N3915" t="s">
        <v>4484</v>
      </c>
      <c r="S3915" t="s">
        <v>4485</v>
      </c>
      <c r="T3915" t="s">
        <v>41126</v>
      </c>
      <c r="W3915" t="s">
        <v>41127</v>
      </c>
      <c r="X3915" t="s">
        <v>41128</v>
      </c>
      <c r="Y3915" t="s">
        <v>41129</v>
      </c>
      <c r="AO3915" s="17">
        <v>18568</v>
      </c>
      <c r="CN3915" t="s">
        <v>4530</v>
      </c>
      <c r="CP3915" t="s">
        <v>6087</v>
      </c>
    </row>
    <row r="3916" spans="1:99" x14ac:dyDescent="0.2">
      <c r="A3916" s="21" t="s">
        <v>41130</v>
      </c>
      <c r="B3916" t="s">
        <v>41131</v>
      </c>
      <c r="C3916" s="16">
        <v>41275</v>
      </c>
      <c r="D3916" t="s">
        <v>4501</v>
      </c>
      <c r="F3916" t="s">
        <v>77</v>
      </c>
      <c r="H3916" t="s">
        <v>4503</v>
      </c>
      <c r="J3916" t="s">
        <v>41132</v>
      </c>
      <c r="K3916" t="s">
        <v>8218</v>
      </c>
      <c r="L3916" t="s">
        <v>41133</v>
      </c>
      <c r="M3916" t="s">
        <v>41134</v>
      </c>
      <c r="N3916" t="s">
        <v>4484</v>
      </c>
      <c r="S3916" t="s">
        <v>4485</v>
      </c>
      <c r="T3916" t="s">
        <v>41135</v>
      </c>
      <c r="U3916" t="s">
        <v>41136</v>
      </c>
      <c r="W3916" t="s">
        <v>41137</v>
      </c>
      <c r="AO3916" s="17">
        <v>18568</v>
      </c>
      <c r="CN3916" t="s">
        <v>4530</v>
      </c>
      <c r="CP3916" t="s">
        <v>6678</v>
      </c>
    </row>
    <row r="3917" spans="1:99" x14ac:dyDescent="0.2">
      <c r="A3917" s="21" t="s">
        <v>41138</v>
      </c>
      <c r="B3917" t="s">
        <v>41139</v>
      </c>
      <c r="C3917" s="16">
        <v>32509</v>
      </c>
      <c r="D3917" t="s">
        <v>4501</v>
      </c>
      <c r="F3917" t="s">
        <v>77</v>
      </c>
      <c r="H3917" t="s">
        <v>4503</v>
      </c>
      <c r="J3917" t="s">
        <v>41140</v>
      </c>
      <c r="K3917" t="s">
        <v>41141</v>
      </c>
      <c r="L3917" t="s">
        <v>41142</v>
      </c>
      <c r="M3917" t="s">
        <v>41143</v>
      </c>
      <c r="N3917" t="s">
        <v>4484</v>
      </c>
      <c r="S3917" t="s">
        <v>4485</v>
      </c>
      <c r="T3917" t="s">
        <v>41144</v>
      </c>
      <c r="V3917" t="s">
        <v>41145</v>
      </c>
      <c r="X3917" t="s">
        <v>41146</v>
      </c>
      <c r="Y3917">
        <f>44-1743453933</f>
        <v>-1743453889</v>
      </c>
      <c r="AO3917" s="17">
        <v>18568</v>
      </c>
      <c r="CP3917" t="s">
        <v>7876</v>
      </c>
    </row>
    <row r="3918" spans="1:99" x14ac:dyDescent="0.2">
      <c r="A3918" s="21" t="s">
        <v>41147</v>
      </c>
      <c r="B3918" t="s">
        <v>41148</v>
      </c>
      <c r="C3918" s="16">
        <v>42005</v>
      </c>
      <c r="D3918" t="s">
        <v>4501</v>
      </c>
      <c r="F3918" t="s">
        <v>53</v>
      </c>
      <c r="H3918" t="s">
        <v>4503</v>
      </c>
      <c r="J3918" t="s">
        <v>41149</v>
      </c>
      <c r="K3918" t="s">
        <v>14893</v>
      </c>
      <c r="L3918" t="s">
        <v>41150</v>
      </c>
      <c r="M3918" t="s">
        <v>41151</v>
      </c>
      <c r="N3918" t="s">
        <v>4484</v>
      </c>
      <c r="S3918" t="s">
        <v>4485</v>
      </c>
      <c r="T3918" t="s">
        <v>41152</v>
      </c>
      <c r="V3918" t="s">
        <v>41153</v>
      </c>
      <c r="W3918" t="s">
        <v>41154</v>
      </c>
      <c r="X3918" t="s">
        <v>41155</v>
      </c>
      <c r="Y3918" t="s">
        <v>41156</v>
      </c>
      <c r="AO3918" s="17">
        <v>18568</v>
      </c>
      <c r="CP3918" t="s">
        <v>5826</v>
      </c>
    </row>
    <row r="3919" spans="1:99" x14ac:dyDescent="0.2">
      <c r="A3919" s="21" t="s">
        <v>41157</v>
      </c>
      <c r="B3919" t="s">
        <v>41158</v>
      </c>
      <c r="C3919" t="s">
        <v>41159</v>
      </c>
      <c r="D3919" t="s">
        <v>4501</v>
      </c>
      <c r="F3919" t="s">
        <v>77</v>
      </c>
      <c r="G3919" t="s">
        <v>41160</v>
      </c>
      <c r="H3919" t="s">
        <v>4503</v>
      </c>
      <c r="J3919" t="s">
        <v>41161</v>
      </c>
      <c r="K3919" t="s">
        <v>41162</v>
      </c>
      <c r="L3919" t="s">
        <v>41163</v>
      </c>
      <c r="M3919" t="s">
        <v>41164</v>
      </c>
      <c r="N3919" t="s">
        <v>4484</v>
      </c>
      <c r="S3919" t="s">
        <v>4485</v>
      </c>
      <c r="T3919" t="s">
        <v>41165</v>
      </c>
      <c r="U3919" t="s">
        <v>41166</v>
      </c>
      <c r="V3919" t="s">
        <v>41167</v>
      </c>
      <c r="W3919" t="s">
        <v>41168</v>
      </c>
      <c r="X3919" t="s">
        <v>41169</v>
      </c>
      <c r="Y3919" t="s">
        <v>41170</v>
      </c>
      <c r="AO3919" s="17">
        <v>18568</v>
      </c>
      <c r="CN3919" t="s">
        <v>5008</v>
      </c>
      <c r="CP3919" t="s">
        <v>4515</v>
      </c>
    </row>
    <row r="3920" spans="1:99" x14ac:dyDescent="0.2">
      <c r="A3920" s="21" t="s">
        <v>41171</v>
      </c>
      <c r="B3920" t="s">
        <v>41172</v>
      </c>
      <c r="C3920" s="16">
        <v>38384</v>
      </c>
      <c r="D3920" t="s">
        <v>4476</v>
      </c>
      <c r="F3920" t="s">
        <v>53</v>
      </c>
      <c r="H3920" t="s">
        <v>4503</v>
      </c>
      <c r="J3920" t="s">
        <v>41173</v>
      </c>
      <c r="K3920" t="s">
        <v>41174</v>
      </c>
      <c r="L3920" t="s">
        <v>41175</v>
      </c>
      <c r="M3920" t="s">
        <v>41176</v>
      </c>
      <c r="N3920" t="s">
        <v>4484</v>
      </c>
      <c r="S3920" t="s">
        <v>4485</v>
      </c>
      <c r="T3920" t="s">
        <v>41177</v>
      </c>
      <c r="Y3920" t="s">
        <v>41178</v>
      </c>
      <c r="AO3920" s="17">
        <v>18568</v>
      </c>
      <c r="CN3920" t="s">
        <v>4530</v>
      </c>
      <c r="CP3920" t="s">
        <v>4848</v>
      </c>
    </row>
    <row r="3921" spans="1:99" x14ac:dyDescent="0.2">
      <c r="A3921" s="21" t="s">
        <v>41179</v>
      </c>
      <c r="B3921" t="s">
        <v>41180</v>
      </c>
      <c r="C3921" s="16">
        <v>43101</v>
      </c>
      <c r="D3921" t="s">
        <v>4501</v>
      </c>
      <c r="H3921" t="s">
        <v>4503</v>
      </c>
      <c r="J3921" t="s">
        <v>41181</v>
      </c>
      <c r="K3921" t="s">
        <v>8031</v>
      </c>
      <c r="L3921" t="s">
        <v>41182</v>
      </c>
      <c r="M3921" t="s">
        <v>41183</v>
      </c>
      <c r="N3921" t="s">
        <v>4484</v>
      </c>
      <c r="S3921" t="s">
        <v>4485</v>
      </c>
      <c r="T3921" t="s">
        <v>41184</v>
      </c>
      <c r="V3921" t="s">
        <v>41185</v>
      </c>
      <c r="W3921" t="s">
        <v>41186</v>
      </c>
      <c r="X3921" t="s">
        <v>41187</v>
      </c>
      <c r="Y3921" t="s">
        <v>41188</v>
      </c>
      <c r="AO3921" s="17">
        <v>18568</v>
      </c>
      <c r="CN3921" t="s">
        <v>4530</v>
      </c>
      <c r="CP3921" t="s">
        <v>41189</v>
      </c>
    </row>
    <row r="3922" spans="1:99" x14ac:dyDescent="0.2">
      <c r="A3922" s="21" t="s">
        <v>15178</v>
      </c>
      <c r="B3922" t="s">
        <v>41190</v>
      </c>
      <c r="C3922" s="16">
        <v>43466</v>
      </c>
      <c r="D3922" t="s">
        <v>4501</v>
      </c>
      <c r="H3922" t="s">
        <v>4503</v>
      </c>
      <c r="J3922" t="s">
        <v>41191</v>
      </c>
      <c r="K3922" t="s">
        <v>6538</v>
      </c>
      <c r="L3922" t="s">
        <v>41192</v>
      </c>
      <c r="M3922" t="s">
        <v>41193</v>
      </c>
      <c r="N3922" t="s">
        <v>4484</v>
      </c>
      <c r="S3922" t="s">
        <v>4485</v>
      </c>
      <c r="T3922" t="s">
        <v>41194</v>
      </c>
      <c r="U3922" t="s">
        <v>41195</v>
      </c>
      <c r="V3922" t="s">
        <v>41196</v>
      </c>
      <c r="W3922" t="s">
        <v>15183</v>
      </c>
      <c r="X3922" t="s">
        <v>15184</v>
      </c>
      <c r="Y3922" t="s">
        <v>41197</v>
      </c>
      <c r="AO3922" s="17">
        <v>18568</v>
      </c>
      <c r="CN3922" t="s">
        <v>5008</v>
      </c>
      <c r="CP3922" t="s">
        <v>7004</v>
      </c>
    </row>
    <row r="3923" spans="1:99" x14ac:dyDescent="0.2">
      <c r="A3923" s="21" t="s">
        <v>41198</v>
      </c>
      <c r="B3923" t="s">
        <v>41199</v>
      </c>
      <c r="F3923" t="s">
        <v>77</v>
      </c>
      <c r="H3923" t="s">
        <v>4503</v>
      </c>
      <c r="J3923" t="s">
        <v>41200</v>
      </c>
      <c r="K3923" t="s">
        <v>41201</v>
      </c>
      <c r="L3923" t="s">
        <v>41202</v>
      </c>
      <c r="M3923" t="s">
        <v>41203</v>
      </c>
      <c r="N3923" t="s">
        <v>4484</v>
      </c>
      <c r="S3923" t="s">
        <v>4485</v>
      </c>
      <c r="T3923" t="s">
        <v>41204</v>
      </c>
      <c r="V3923" t="s">
        <v>41205</v>
      </c>
      <c r="X3923" t="s">
        <v>41206</v>
      </c>
      <c r="Y3923" t="s">
        <v>41207</v>
      </c>
      <c r="AO3923" s="17">
        <v>18568</v>
      </c>
      <c r="CN3923" t="s">
        <v>4530</v>
      </c>
      <c r="CP3923" t="s">
        <v>41208</v>
      </c>
    </row>
    <row r="3924" spans="1:99" x14ac:dyDescent="0.2">
      <c r="A3924" s="21" t="s">
        <v>41209</v>
      </c>
      <c r="B3924" t="s">
        <v>41210</v>
      </c>
      <c r="C3924" s="16">
        <v>41275</v>
      </c>
      <c r="D3924" t="s">
        <v>4501</v>
      </c>
      <c r="F3924" t="s">
        <v>45</v>
      </c>
      <c r="G3924" t="s">
        <v>41211</v>
      </c>
      <c r="H3924" t="s">
        <v>4503</v>
      </c>
      <c r="J3924" t="s">
        <v>3511</v>
      </c>
      <c r="K3924" t="s">
        <v>6059</v>
      </c>
      <c r="L3924" t="s">
        <v>41212</v>
      </c>
      <c r="M3924" t="s">
        <v>41213</v>
      </c>
      <c r="N3924" t="s">
        <v>4484</v>
      </c>
      <c r="S3924" t="s">
        <v>4485</v>
      </c>
      <c r="T3924" t="s">
        <v>41214</v>
      </c>
      <c r="W3924" t="s">
        <v>41215</v>
      </c>
      <c r="Y3924" t="s">
        <v>41216</v>
      </c>
      <c r="AO3924" s="17">
        <v>18568</v>
      </c>
      <c r="CN3924" t="s">
        <v>4530</v>
      </c>
      <c r="CP3924" t="s">
        <v>4555</v>
      </c>
    </row>
    <row r="3925" spans="1:99" x14ac:dyDescent="0.2">
      <c r="A3925" s="21" t="s">
        <v>41217</v>
      </c>
      <c r="B3925" t="s">
        <v>41218</v>
      </c>
      <c r="C3925" s="16">
        <v>37622</v>
      </c>
      <c r="D3925" t="s">
        <v>4501</v>
      </c>
      <c r="F3925" t="s">
        <v>77</v>
      </c>
      <c r="G3925" t="s">
        <v>41219</v>
      </c>
      <c r="H3925" t="s">
        <v>4503</v>
      </c>
      <c r="J3925" t="s">
        <v>29903</v>
      </c>
      <c r="K3925" t="s">
        <v>4506</v>
      </c>
      <c r="L3925" t="s">
        <v>41220</v>
      </c>
      <c r="M3925" t="s">
        <v>41221</v>
      </c>
      <c r="N3925" t="s">
        <v>4484</v>
      </c>
      <c r="S3925" t="s">
        <v>4485</v>
      </c>
      <c r="T3925" t="s">
        <v>41222</v>
      </c>
      <c r="W3925" t="s">
        <v>41223</v>
      </c>
      <c r="X3925" t="s">
        <v>41224</v>
      </c>
      <c r="Y3925" t="s">
        <v>41225</v>
      </c>
      <c r="AO3925" s="17">
        <v>18568</v>
      </c>
      <c r="CP3925" t="s">
        <v>4927</v>
      </c>
    </row>
    <row r="3926" spans="1:99" x14ac:dyDescent="0.2">
      <c r="A3926" s="21" t="s">
        <v>41226</v>
      </c>
      <c r="B3926" t="s">
        <v>41227</v>
      </c>
      <c r="C3926" s="16">
        <v>40909</v>
      </c>
      <c r="D3926" t="s">
        <v>4501</v>
      </c>
      <c r="F3926" t="s">
        <v>45</v>
      </c>
      <c r="H3926" t="s">
        <v>4503</v>
      </c>
      <c r="J3926" t="s">
        <v>145</v>
      </c>
      <c r="K3926" t="s">
        <v>41228</v>
      </c>
      <c r="L3926" t="s">
        <v>41229</v>
      </c>
      <c r="M3926" t="s">
        <v>41230</v>
      </c>
      <c r="N3926" t="s">
        <v>4484</v>
      </c>
      <c r="S3926" t="s">
        <v>4485</v>
      </c>
      <c r="T3926" t="s">
        <v>41231</v>
      </c>
      <c r="U3926" t="s">
        <v>41232</v>
      </c>
      <c r="V3926" t="s">
        <v>41233</v>
      </c>
      <c r="W3926" t="s">
        <v>41234</v>
      </c>
      <c r="X3926" t="s">
        <v>41235</v>
      </c>
      <c r="Y3926" t="s">
        <v>41236</v>
      </c>
      <c r="AO3926" s="17">
        <v>18568</v>
      </c>
      <c r="CN3926" t="s">
        <v>5008</v>
      </c>
      <c r="CP3926" t="s">
        <v>5045</v>
      </c>
    </row>
    <row r="3927" spans="1:99" x14ac:dyDescent="0.2">
      <c r="A3927" s="21" t="s">
        <v>41237</v>
      </c>
      <c r="B3927" t="s">
        <v>41238</v>
      </c>
      <c r="C3927" s="16">
        <v>42736</v>
      </c>
      <c r="D3927" t="s">
        <v>4501</v>
      </c>
      <c r="G3927" t="s">
        <v>41239</v>
      </c>
      <c r="H3927" t="s">
        <v>4503</v>
      </c>
      <c r="J3927" t="s">
        <v>30087</v>
      </c>
      <c r="K3927" t="s">
        <v>4506</v>
      </c>
      <c r="L3927" t="s">
        <v>41240</v>
      </c>
      <c r="M3927" t="s">
        <v>41241</v>
      </c>
      <c r="N3927" t="s">
        <v>4484</v>
      </c>
      <c r="S3927" t="s">
        <v>4485</v>
      </c>
      <c r="T3927" t="s">
        <v>41242</v>
      </c>
      <c r="U3927" t="s">
        <v>41243</v>
      </c>
      <c r="W3927" t="s">
        <v>41244</v>
      </c>
      <c r="AM3927">
        <v>2</v>
      </c>
      <c r="AN3927" t="s">
        <v>41245</v>
      </c>
      <c r="AO3927" s="17">
        <v>18568</v>
      </c>
      <c r="CP3927" t="s">
        <v>11142</v>
      </c>
    </row>
    <row r="3928" spans="1:99" x14ac:dyDescent="0.2">
      <c r="A3928" s="21" t="s">
        <v>41246</v>
      </c>
      <c r="B3928" t="s">
        <v>41247</v>
      </c>
      <c r="C3928" s="16">
        <v>32509</v>
      </c>
      <c r="D3928" t="s">
        <v>4501</v>
      </c>
      <c r="F3928" t="s">
        <v>45</v>
      </c>
      <c r="G3928" t="s">
        <v>41248</v>
      </c>
      <c r="H3928" t="s">
        <v>4503</v>
      </c>
      <c r="J3928" t="s">
        <v>1992</v>
      </c>
      <c r="K3928" t="s">
        <v>6059</v>
      </c>
      <c r="L3928" t="s">
        <v>41249</v>
      </c>
      <c r="M3928" t="s">
        <v>41250</v>
      </c>
      <c r="N3928" t="s">
        <v>4484</v>
      </c>
      <c r="T3928" t="s">
        <v>41251</v>
      </c>
      <c r="AO3928" s="17">
        <v>18568</v>
      </c>
      <c r="CJ3928">
        <v>481250</v>
      </c>
      <c r="CK3928" t="s">
        <v>39</v>
      </c>
      <c r="CL3928">
        <v>481250</v>
      </c>
      <c r="CN3928" t="s">
        <v>4530</v>
      </c>
      <c r="CP3928" t="s">
        <v>4739</v>
      </c>
      <c r="CU3928">
        <v>7</v>
      </c>
    </row>
    <row r="3929" spans="1:99" x14ac:dyDescent="0.2">
      <c r="A3929" s="21" t="s">
        <v>41252</v>
      </c>
      <c r="B3929" t="s">
        <v>41253</v>
      </c>
      <c r="C3929" s="16">
        <v>43101</v>
      </c>
      <c r="D3929" t="s">
        <v>4501</v>
      </c>
      <c r="H3929" t="s">
        <v>4503</v>
      </c>
      <c r="J3929" t="s">
        <v>73</v>
      </c>
      <c r="K3929" t="s">
        <v>4896</v>
      </c>
      <c r="L3929" t="s">
        <v>41254</v>
      </c>
      <c r="M3929" t="s">
        <v>41255</v>
      </c>
      <c r="N3929" t="s">
        <v>4484</v>
      </c>
      <c r="S3929" t="s">
        <v>4485</v>
      </c>
      <c r="T3929" t="s">
        <v>41256</v>
      </c>
      <c r="U3929" t="s">
        <v>41257</v>
      </c>
      <c r="W3929" t="s">
        <v>41258</v>
      </c>
      <c r="X3929" t="s">
        <v>41259</v>
      </c>
      <c r="AO3929" s="17">
        <v>18568</v>
      </c>
      <c r="CN3929" t="s">
        <v>4530</v>
      </c>
      <c r="CP3929" t="s">
        <v>4555</v>
      </c>
    </row>
    <row r="3930" spans="1:99" x14ac:dyDescent="0.2">
      <c r="A3930" s="21" t="s">
        <v>41260</v>
      </c>
      <c r="B3930" t="s">
        <v>41261</v>
      </c>
      <c r="C3930" s="16">
        <v>43101</v>
      </c>
      <c r="D3930" t="s">
        <v>4501</v>
      </c>
      <c r="G3930" t="s">
        <v>41262</v>
      </c>
      <c r="H3930" t="s">
        <v>4503</v>
      </c>
      <c r="J3930" t="s">
        <v>4669</v>
      </c>
      <c r="K3930" t="s">
        <v>4506</v>
      </c>
      <c r="L3930" t="s">
        <v>41263</v>
      </c>
      <c r="M3930" t="s">
        <v>41264</v>
      </c>
      <c r="N3930" t="s">
        <v>4484</v>
      </c>
      <c r="T3930" t="s">
        <v>41265</v>
      </c>
      <c r="V3930" t="s">
        <v>41266</v>
      </c>
      <c r="W3930" t="s">
        <v>41267</v>
      </c>
      <c r="X3930" t="s">
        <v>41268</v>
      </c>
      <c r="Y3930" t="s">
        <v>41269</v>
      </c>
      <c r="AM3930">
        <v>1</v>
      </c>
      <c r="AN3930" t="s">
        <v>41270</v>
      </c>
      <c r="AO3930" s="17">
        <v>18568</v>
      </c>
      <c r="CP3930" t="s">
        <v>4679</v>
      </c>
    </row>
    <row r="3931" spans="1:99" x14ac:dyDescent="0.2">
      <c r="A3931" s="21" t="s">
        <v>41271</v>
      </c>
      <c r="B3931" t="s">
        <v>41272</v>
      </c>
      <c r="C3931" s="16">
        <v>42979</v>
      </c>
      <c r="D3931" t="s">
        <v>4476</v>
      </c>
      <c r="G3931" t="s">
        <v>41273</v>
      </c>
    </row>
    <row r="3932" spans="1:99" x14ac:dyDescent="0.2">
      <c r="A3932" s="21" t="s">
        <v>41274</v>
      </c>
      <c r="B3932" t="s">
        <v>41275</v>
      </c>
      <c r="C3932" s="16">
        <v>43101</v>
      </c>
      <c r="D3932" t="s">
        <v>4476</v>
      </c>
      <c r="H3932" t="s">
        <v>4503</v>
      </c>
      <c r="J3932" t="s">
        <v>41276</v>
      </c>
      <c r="K3932" t="s">
        <v>12967</v>
      </c>
      <c r="L3932" t="s">
        <v>41277</v>
      </c>
      <c r="M3932" t="s">
        <v>41278</v>
      </c>
      <c r="N3932" t="s">
        <v>4484</v>
      </c>
      <c r="S3932" t="s">
        <v>4485</v>
      </c>
      <c r="T3932" t="s">
        <v>41279</v>
      </c>
      <c r="W3932" t="s">
        <v>41280</v>
      </c>
      <c r="X3932" t="s">
        <v>41281</v>
      </c>
      <c r="Y3932" t="s">
        <v>41282</v>
      </c>
      <c r="AO3932" s="17">
        <v>18568</v>
      </c>
      <c r="CP3932" t="s">
        <v>26006</v>
      </c>
    </row>
    <row r="3933" spans="1:99" x14ac:dyDescent="0.2">
      <c r="A3933" s="21" t="s">
        <v>41283</v>
      </c>
      <c r="B3933" t="s">
        <v>41284</v>
      </c>
      <c r="C3933" s="16">
        <v>42005</v>
      </c>
      <c r="D3933" t="s">
        <v>4501</v>
      </c>
      <c r="F3933" t="s">
        <v>77</v>
      </c>
      <c r="G3933" t="s">
        <v>41285</v>
      </c>
      <c r="H3933" t="s">
        <v>4503</v>
      </c>
      <c r="J3933" t="s">
        <v>41286</v>
      </c>
      <c r="K3933" t="s">
        <v>35194</v>
      </c>
      <c r="L3933" t="s">
        <v>41287</v>
      </c>
      <c r="M3933" t="s">
        <v>41288</v>
      </c>
      <c r="N3933" t="s">
        <v>4484</v>
      </c>
      <c r="S3933" t="s">
        <v>4485</v>
      </c>
      <c r="T3933" t="s">
        <v>41289</v>
      </c>
      <c r="U3933" t="s">
        <v>41290</v>
      </c>
      <c r="V3933" t="s">
        <v>41291</v>
      </c>
      <c r="W3933" t="s">
        <v>41292</v>
      </c>
      <c r="Y3933" t="s">
        <v>41293</v>
      </c>
      <c r="AO3933" s="17">
        <v>18568</v>
      </c>
      <c r="CN3933" t="s">
        <v>4530</v>
      </c>
      <c r="CP3933" t="s">
        <v>41294</v>
      </c>
    </row>
    <row r="3934" spans="1:99" x14ac:dyDescent="0.2">
      <c r="A3934" s="21" t="s">
        <v>41295</v>
      </c>
      <c r="B3934" t="s">
        <v>41296</v>
      </c>
      <c r="C3934" t="s">
        <v>41297</v>
      </c>
      <c r="D3934" t="s">
        <v>4501</v>
      </c>
      <c r="F3934" t="s">
        <v>77</v>
      </c>
      <c r="G3934" t="s">
        <v>41298</v>
      </c>
      <c r="H3934" t="s">
        <v>4503</v>
      </c>
      <c r="J3934" t="s">
        <v>41299</v>
      </c>
      <c r="K3934" t="s">
        <v>41300</v>
      </c>
      <c r="L3934" t="s">
        <v>41301</v>
      </c>
      <c r="M3934" t="s">
        <v>41302</v>
      </c>
      <c r="N3934" t="s">
        <v>4484</v>
      </c>
      <c r="S3934" t="s">
        <v>4485</v>
      </c>
      <c r="T3934" t="s">
        <v>41303</v>
      </c>
      <c r="V3934" t="s">
        <v>41304</v>
      </c>
      <c r="W3934" t="s">
        <v>41305</v>
      </c>
      <c r="X3934" t="s">
        <v>41306</v>
      </c>
      <c r="Y3934" t="s">
        <v>41307</v>
      </c>
      <c r="AO3934" s="17">
        <v>18568</v>
      </c>
      <c r="CN3934" t="s">
        <v>4530</v>
      </c>
      <c r="CP3934" t="s">
        <v>8350</v>
      </c>
    </row>
    <row r="3935" spans="1:99" x14ac:dyDescent="0.2">
      <c r="A3935" s="21" t="s">
        <v>41308</v>
      </c>
      <c r="B3935" t="s">
        <v>41309</v>
      </c>
      <c r="C3935" s="16">
        <v>40909</v>
      </c>
      <c r="D3935" t="s">
        <v>4501</v>
      </c>
      <c r="F3935" t="s">
        <v>77</v>
      </c>
      <c r="G3935" t="s">
        <v>41310</v>
      </c>
      <c r="H3935" t="s">
        <v>4503</v>
      </c>
      <c r="J3935" t="s">
        <v>41311</v>
      </c>
      <c r="K3935" t="s">
        <v>4482</v>
      </c>
      <c r="L3935" t="s">
        <v>41312</v>
      </c>
      <c r="M3935" t="s">
        <v>41313</v>
      </c>
      <c r="N3935" t="s">
        <v>4484</v>
      </c>
      <c r="S3935" t="s">
        <v>4485</v>
      </c>
      <c r="T3935" t="s">
        <v>41314</v>
      </c>
      <c r="U3935" t="s">
        <v>41315</v>
      </c>
      <c r="W3935" t="s">
        <v>41316</v>
      </c>
      <c r="Y3935" t="s">
        <v>41317</v>
      </c>
      <c r="AO3935" s="17">
        <v>18568</v>
      </c>
      <c r="CN3935" t="s">
        <v>4530</v>
      </c>
      <c r="CP3935" t="s">
        <v>8629</v>
      </c>
    </row>
    <row r="3936" spans="1:99" x14ac:dyDescent="0.2">
      <c r="A3936" s="21" t="s">
        <v>41318</v>
      </c>
      <c r="B3936" t="s">
        <v>41319</v>
      </c>
      <c r="C3936" s="16">
        <v>43101</v>
      </c>
      <c r="D3936" t="s">
        <v>4501</v>
      </c>
      <c r="F3936" t="s">
        <v>77</v>
      </c>
      <c r="G3936" t="s">
        <v>41320</v>
      </c>
      <c r="H3936" t="s">
        <v>4503</v>
      </c>
      <c r="J3936" t="s">
        <v>41321</v>
      </c>
      <c r="K3936" t="s">
        <v>4654</v>
      </c>
      <c r="L3936" t="s">
        <v>41322</v>
      </c>
      <c r="M3936" t="s">
        <v>41323</v>
      </c>
      <c r="N3936" t="s">
        <v>4484</v>
      </c>
      <c r="S3936" t="s">
        <v>4485</v>
      </c>
      <c r="T3936" t="s">
        <v>41324</v>
      </c>
      <c r="W3936" t="s">
        <v>41325</v>
      </c>
      <c r="X3936" t="s">
        <v>41326</v>
      </c>
      <c r="Y3936" t="s">
        <v>41327</v>
      </c>
      <c r="AO3936" s="17">
        <v>18568</v>
      </c>
      <c r="CP3936" t="s">
        <v>27352</v>
      </c>
    </row>
    <row r="3937" spans="1:99" x14ac:dyDescent="0.2">
      <c r="A3937" s="21" t="s">
        <v>41328</v>
      </c>
      <c r="B3937" t="s">
        <v>41329</v>
      </c>
      <c r="C3937" s="16">
        <v>42937</v>
      </c>
      <c r="D3937" t="s">
        <v>4476</v>
      </c>
      <c r="G3937" t="s">
        <v>41330</v>
      </c>
      <c r="H3937" t="s">
        <v>4503</v>
      </c>
      <c r="J3937" t="s">
        <v>2423</v>
      </c>
      <c r="K3937" t="s">
        <v>26191</v>
      </c>
      <c r="L3937" t="s">
        <v>41331</v>
      </c>
      <c r="M3937" t="s">
        <v>41332</v>
      </c>
      <c r="N3937" t="s">
        <v>4484</v>
      </c>
      <c r="S3937" t="s">
        <v>4485</v>
      </c>
      <c r="T3937" t="s">
        <v>41333</v>
      </c>
      <c r="V3937" t="s">
        <v>41334</v>
      </c>
      <c r="X3937" t="s">
        <v>41335</v>
      </c>
      <c r="Y3937" t="s">
        <v>41336</v>
      </c>
      <c r="AO3937" s="17">
        <v>18568</v>
      </c>
      <c r="CP3937" t="s">
        <v>4716</v>
      </c>
    </row>
    <row r="3938" spans="1:99" x14ac:dyDescent="0.2">
      <c r="A3938" s="21" t="s">
        <v>41337</v>
      </c>
      <c r="B3938" t="s">
        <v>41338</v>
      </c>
      <c r="C3938" s="16">
        <v>36526</v>
      </c>
      <c r="D3938" t="s">
        <v>4501</v>
      </c>
      <c r="H3938" t="s">
        <v>4503</v>
      </c>
      <c r="J3938" t="s">
        <v>41339</v>
      </c>
      <c r="K3938" t="s">
        <v>6610</v>
      </c>
      <c r="L3938" t="s">
        <v>41340</v>
      </c>
      <c r="M3938" t="s">
        <v>41341</v>
      </c>
      <c r="N3938" t="s">
        <v>4484</v>
      </c>
      <c r="S3938" t="s">
        <v>4485</v>
      </c>
      <c r="T3938" t="s">
        <v>41342</v>
      </c>
      <c r="U3938" t="s">
        <v>41343</v>
      </c>
      <c r="W3938" t="s">
        <v>41344</v>
      </c>
      <c r="X3938" t="s">
        <v>41345</v>
      </c>
      <c r="Y3938" t="s">
        <v>41346</v>
      </c>
      <c r="AO3938" s="17">
        <v>18568</v>
      </c>
      <c r="CN3938" t="s">
        <v>4530</v>
      </c>
      <c r="CP3938" t="s">
        <v>4581</v>
      </c>
    </row>
    <row r="3939" spans="1:99" x14ac:dyDescent="0.2">
      <c r="A3939" s="21" t="s">
        <v>41347</v>
      </c>
      <c r="B3939" t="s">
        <v>41348</v>
      </c>
      <c r="C3939" s="16">
        <v>40544</v>
      </c>
      <c r="D3939" t="s">
        <v>4501</v>
      </c>
      <c r="F3939" t="s">
        <v>77</v>
      </c>
      <c r="G3939" t="s">
        <v>41349</v>
      </c>
      <c r="H3939" t="s">
        <v>4503</v>
      </c>
      <c r="J3939" t="s">
        <v>73</v>
      </c>
      <c r="K3939" t="s">
        <v>4506</v>
      </c>
      <c r="L3939" t="s">
        <v>41350</v>
      </c>
      <c r="M3939" t="s">
        <v>41351</v>
      </c>
      <c r="N3939" t="s">
        <v>4484</v>
      </c>
      <c r="S3939" t="s">
        <v>4485</v>
      </c>
      <c r="T3939" t="s">
        <v>41352</v>
      </c>
      <c r="W3939" t="s">
        <v>41353</v>
      </c>
      <c r="X3939" t="s">
        <v>41354</v>
      </c>
      <c r="Y3939" t="s">
        <v>41355</v>
      </c>
      <c r="AO3939" s="17">
        <v>18568</v>
      </c>
      <c r="CP3939" t="s">
        <v>4555</v>
      </c>
    </row>
    <row r="3940" spans="1:99" x14ac:dyDescent="0.2">
      <c r="A3940" s="21" t="s">
        <v>41356</v>
      </c>
      <c r="B3940" t="s">
        <v>41357</v>
      </c>
      <c r="C3940" s="16">
        <v>40909</v>
      </c>
      <c r="D3940" t="s">
        <v>4501</v>
      </c>
      <c r="F3940" t="s">
        <v>77</v>
      </c>
      <c r="H3940" t="s">
        <v>4503</v>
      </c>
      <c r="J3940" t="s">
        <v>41358</v>
      </c>
      <c r="K3940" t="s">
        <v>5500</v>
      </c>
      <c r="L3940" t="s">
        <v>41359</v>
      </c>
      <c r="M3940" t="s">
        <v>41360</v>
      </c>
      <c r="N3940" t="s">
        <v>4484</v>
      </c>
      <c r="S3940" t="s">
        <v>4485</v>
      </c>
      <c r="T3940" t="s">
        <v>41361</v>
      </c>
      <c r="U3940" t="s">
        <v>41362</v>
      </c>
      <c r="W3940" t="s">
        <v>41363</v>
      </c>
      <c r="X3940" t="s">
        <v>41364</v>
      </c>
      <c r="Y3940" t="s">
        <v>41365</v>
      </c>
      <c r="AO3940" s="17">
        <v>18568</v>
      </c>
      <c r="CN3940" t="s">
        <v>4530</v>
      </c>
      <c r="CP3940" t="s">
        <v>5826</v>
      </c>
    </row>
    <row r="3941" spans="1:99" x14ac:dyDescent="0.2">
      <c r="A3941" s="21" t="s">
        <v>41366</v>
      </c>
      <c r="B3941" t="s">
        <v>41367</v>
      </c>
      <c r="C3941" s="16">
        <v>43466</v>
      </c>
      <c r="D3941" t="s">
        <v>4501</v>
      </c>
      <c r="H3941" t="s">
        <v>3555</v>
      </c>
      <c r="J3941" t="s">
        <v>145</v>
      </c>
      <c r="K3941" t="s">
        <v>4506</v>
      </c>
      <c r="L3941" t="s">
        <v>41368</v>
      </c>
      <c r="M3941" t="s">
        <v>41369</v>
      </c>
      <c r="N3941" t="s">
        <v>4484</v>
      </c>
      <c r="O3941" s="16">
        <v>44109</v>
      </c>
      <c r="P3941" t="s">
        <v>4476</v>
      </c>
      <c r="S3941" t="s">
        <v>4485</v>
      </c>
      <c r="T3941" t="s">
        <v>41370</v>
      </c>
      <c r="U3941" t="s">
        <v>41371</v>
      </c>
      <c r="V3941" t="s">
        <v>41372</v>
      </c>
      <c r="W3941" t="s">
        <v>41373</v>
      </c>
      <c r="X3941" t="s">
        <v>41374</v>
      </c>
      <c r="AO3941" s="17">
        <v>18568</v>
      </c>
      <c r="AQ3941" t="s">
        <v>2596</v>
      </c>
      <c r="BQ3941" s="16">
        <v>44109</v>
      </c>
      <c r="BZ3941" t="s">
        <v>20386</v>
      </c>
      <c r="CA3941" t="s">
        <v>41375</v>
      </c>
      <c r="CB3941" t="s">
        <v>4979</v>
      </c>
      <c r="CP3941" t="s">
        <v>5045</v>
      </c>
    </row>
    <row r="3942" spans="1:99" x14ac:dyDescent="0.2">
      <c r="A3942" s="21" t="s">
        <v>41376</v>
      </c>
      <c r="B3942" t="s">
        <v>41377</v>
      </c>
      <c r="C3942" s="16">
        <v>43466</v>
      </c>
      <c r="D3942" t="s">
        <v>4501</v>
      </c>
      <c r="G3942" t="s">
        <v>41378</v>
      </c>
      <c r="H3942" t="s">
        <v>4503</v>
      </c>
      <c r="J3942" t="s">
        <v>3747</v>
      </c>
      <c r="K3942" t="s">
        <v>4482</v>
      </c>
      <c r="L3942" t="s">
        <v>41379</v>
      </c>
      <c r="M3942" t="s">
        <v>41380</v>
      </c>
      <c r="N3942" t="s">
        <v>4484</v>
      </c>
      <c r="T3942" t="s">
        <v>41381</v>
      </c>
      <c r="W3942" t="s">
        <v>41382</v>
      </c>
      <c r="Y3942" t="s">
        <v>41383</v>
      </c>
      <c r="AM3942">
        <v>1</v>
      </c>
      <c r="AN3942" t="s">
        <v>41384</v>
      </c>
      <c r="AO3942" s="17">
        <v>18568</v>
      </c>
      <c r="CN3942" t="s">
        <v>4530</v>
      </c>
      <c r="CP3942" t="s">
        <v>4555</v>
      </c>
    </row>
    <row r="3943" spans="1:99" x14ac:dyDescent="0.2">
      <c r="A3943" s="21" t="s">
        <v>41385</v>
      </c>
      <c r="B3943" t="s">
        <v>41386</v>
      </c>
      <c r="C3943" s="16">
        <v>42370</v>
      </c>
      <c r="D3943" t="s">
        <v>4501</v>
      </c>
      <c r="H3943" t="s">
        <v>4503</v>
      </c>
      <c r="J3943" t="s">
        <v>2361</v>
      </c>
      <c r="K3943" t="s">
        <v>41387</v>
      </c>
      <c r="L3943" t="s">
        <v>41388</v>
      </c>
      <c r="M3943" t="s">
        <v>41389</v>
      </c>
      <c r="N3943" t="s">
        <v>4484</v>
      </c>
      <c r="S3943" t="s">
        <v>4485</v>
      </c>
      <c r="T3943" t="s">
        <v>41390</v>
      </c>
      <c r="V3943" t="s">
        <v>41391</v>
      </c>
      <c r="W3943" t="s">
        <v>41392</v>
      </c>
      <c r="AO3943" s="17">
        <v>18568</v>
      </c>
      <c r="CN3943" t="s">
        <v>4530</v>
      </c>
      <c r="CP3943" t="s">
        <v>4555</v>
      </c>
    </row>
    <row r="3944" spans="1:99" x14ac:dyDescent="0.2">
      <c r="A3944" s="21" t="s">
        <v>41393</v>
      </c>
      <c r="B3944" t="s">
        <v>41394</v>
      </c>
      <c r="C3944" s="16">
        <v>43101</v>
      </c>
      <c r="D3944" t="s">
        <v>4501</v>
      </c>
      <c r="G3944" t="s">
        <v>41395</v>
      </c>
      <c r="H3944" t="s">
        <v>4503</v>
      </c>
      <c r="J3944" t="s">
        <v>16606</v>
      </c>
      <c r="K3944" t="s">
        <v>4506</v>
      </c>
      <c r="L3944" t="s">
        <v>41396</v>
      </c>
      <c r="M3944">
        <v>39.228000000000002</v>
      </c>
      <c r="N3944" t="s">
        <v>4484</v>
      </c>
      <c r="S3944" t="s">
        <v>4485</v>
      </c>
      <c r="T3944" t="s">
        <v>41397</v>
      </c>
      <c r="W3944" t="s">
        <v>41398</v>
      </c>
      <c r="X3944" t="s">
        <v>41399</v>
      </c>
      <c r="Z3944">
        <v>16</v>
      </c>
      <c r="AB3944" t="s">
        <v>5882</v>
      </c>
      <c r="AC3944" t="s">
        <v>5814</v>
      </c>
      <c r="AD3944">
        <v>9</v>
      </c>
      <c r="AE3944">
        <v>9</v>
      </c>
      <c r="AF3944">
        <v>1</v>
      </c>
      <c r="AH3944">
        <v>1</v>
      </c>
      <c r="AI3944">
        <v>1</v>
      </c>
      <c r="AM3944">
        <v>1</v>
      </c>
      <c r="AN3944" t="s">
        <v>41400</v>
      </c>
      <c r="AO3944" t="s">
        <v>4692</v>
      </c>
      <c r="CP3944" t="s">
        <v>5816</v>
      </c>
    </row>
    <row r="3945" spans="1:99" x14ac:dyDescent="0.2">
      <c r="A3945" s="21" t="s">
        <v>41401</v>
      </c>
      <c r="B3945" t="s">
        <v>41402</v>
      </c>
      <c r="C3945" s="16">
        <v>42736</v>
      </c>
      <c r="D3945" t="s">
        <v>4501</v>
      </c>
      <c r="G3945" t="s">
        <v>41403</v>
      </c>
      <c r="H3945" t="s">
        <v>4503</v>
      </c>
      <c r="J3945" t="s">
        <v>41404</v>
      </c>
      <c r="K3945" t="s">
        <v>4828</v>
      </c>
      <c r="L3945" t="s">
        <v>41405</v>
      </c>
      <c r="M3945">
        <v>67.757000000000005</v>
      </c>
      <c r="N3945" t="s">
        <v>4484</v>
      </c>
      <c r="S3945" t="s">
        <v>4485</v>
      </c>
      <c r="T3945" t="s">
        <v>41406</v>
      </c>
      <c r="U3945" t="s">
        <v>41407</v>
      </c>
      <c r="V3945" t="s">
        <v>41408</v>
      </c>
      <c r="W3945" t="s">
        <v>41409</v>
      </c>
      <c r="X3945" t="s">
        <v>41410</v>
      </c>
      <c r="Z3945">
        <v>68</v>
      </c>
      <c r="AO3945" t="s">
        <v>4692</v>
      </c>
      <c r="CN3945" t="s">
        <v>4530</v>
      </c>
      <c r="CP3945" t="s">
        <v>4969</v>
      </c>
    </row>
    <row r="3946" spans="1:99" x14ac:dyDescent="0.2">
      <c r="A3946" s="21" t="s">
        <v>41411</v>
      </c>
      <c r="B3946" t="s">
        <v>41412</v>
      </c>
      <c r="C3946" s="16">
        <v>42736</v>
      </c>
      <c r="D3946" t="s">
        <v>4501</v>
      </c>
      <c r="E3946" t="s">
        <v>4881</v>
      </c>
      <c r="G3946" t="s">
        <v>41413</v>
      </c>
      <c r="H3946" t="s">
        <v>4503</v>
      </c>
      <c r="J3946" t="s">
        <v>1264</v>
      </c>
      <c r="K3946" t="s">
        <v>11693</v>
      </c>
      <c r="L3946" t="s">
        <v>41413</v>
      </c>
      <c r="M3946">
        <v>78.387</v>
      </c>
      <c r="N3946" t="s">
        <v>4484</v>
      </c>
      <c r="O3946" s="16">
        <v>44419</v>
      </c>
      <c r="P3946" t="s">
        <v>4476</v>
      </c>
      <c r="S3946" t="s">
        <v>4485</v>
      </c>
      <c r="T3946" t="s">
        <v>41414</v>
      </c>
      <c r="U3946" t="s">
        <v>41415</v>
      </c>
      <c r="W3946" t="s">
        <v>41416</v>
      </c>
      <c r="Y3946" t="s">
        <v>41417</v>
      </c>
      <c r="Z3946">
        <v>1</v>
      </c>
      <c r="AO3946" t="s">
        <v>4692</v>
      </c>
      <c r="AQ3946" t="s">
        <v>203</v>
      </c>
      <c r="BH3946" t="s">
        <v>41418</v>
      </c>
      <c r="BI3946" t="s">
        <v>41419</v>
      </c>
      <c r="BJ3946" s="16">
        <v>44419</v>
      </c>
      <c r="BK3946" t="s">
        <v>4476</v>
      </c>
      <c r="BO3946" t="s">
        <v>5195</v>
      </c>
      <c r="CC3946" t="s">
        <v>14763</v>
      </c>
      <c r="CD3946">
        <v>80</v>
      </c>
      <c r="CP3946" t="s">
        <v>4739</v>
      </c>
      <c r="CR3946" t="s">
        <v>41420</v>
      </c>
      <c r="CS3946" t="s">
        <v>41421</v>
      </c>
    </row>
    <row r="3947" spans="1:99" x14ac:dyDescent="0.2">
      <c r="A3947" s="21" t="s">
        <v>41422</v>
      </c>
      <c r="B3947" t="s">
        <v>41423</v>
      </c>
      <c r="C3947" s="16">
        <v>42005</v>
      </c>
      <c r="D3947" t="s">
        <v>4501</v>
      </c>
      <c r="G3947" t="s">
        <v>41424</v>
      </c>
      <c r="H3947" t="s">
        <v>4503</v>
      </c>
      <c r="J3947" t="s">
        <v>135</v>
      </c>
      <c r="K3947" t="s">
        <v>4506</v>
      </c>
      <c r="L3947" t="s">
        <v>41425</v>
      </c>
      <c r="M3947">
        <v>86.248000000000005</v>
      </c>
      <c r="N3947" t="s">
        <v>4484</v>
      </c>
      <c r="S3947" t="s">
        <v>4485</v>
      </c>
      <c r="T3947" t="s">
        <v>41426</v>
      </c>
      <c r="U3947" t="s">
        <v>41427</v>
      </c>
      <c r="W3947" t="s">
        <v>41428</v>
      </c>
      <c r="Y3947" t="s">
        <v>41429</v>
      </c>
      <c r="Z3947">
        <v>10</v>
      </c>
      <c r="AM3947">
        <v>1</v>
      </c>
      <c r="AN3947" t="s">
        <v>35902</v>
      </c>
      <c r="AO3947" t="s">
        <v>4692</v>
      </c>
      <c r="CC3947" t="s">
        <v>10004</v>
      </c>
      <c r="CD3947">
        <v>35</v>
      </c>
      <c r="CJ3947">
        <v>26230</v>
      </c>
      <c r="CK3947" t="s">
        <v>39</v>
      </c>
      <c r="CL3947">
        <v>26230</v>
      </c>
      <c r="CP3947" t="s">
        <v>4555</v>
      </c>
      <c r="CU3947">
        <v>14</v>
      </c>
    </row>
    <row r="3948" spans="1:99" x14ac:dyDescent="0.2">
      <c r="A3948" s="21" t="s">
        <v>41430</v>
      </c>
      <c r="B3948" t="s">
        <v>41431</v>
      </c>
      <c r="C3948" s="16">
        <v>41640</v>
      </c>
      <c r="D3948" t="s">
        <v>4501</v>
      </c>
      <c r="F3948" t="s">
        <v>53</v>
      </c>
      <c r="G3948" t="s">
        <v>41432</v>
      </c>
      <c r="H3948" t="s">
        <v>4503</v>
      </c>
      <c r="J3948" t="s">
        <v>41433</v>
      </c>
      <c r="K3948" t="s">
        <v>7032</v>
      </c>
      <c r="L3948" t="s">
        <v>41434</v>
      </c>
      <c r="M3948">
        <v>86.962999999999994</v>
      </c>
      <c r="N3948" t="s">
        <v>4484</v>
      </c>
      <c r="S3948" t="s">
        <v>4485</v>
      </c>
      <c r="T3948" t="s">
        <v>41435</v>
      </c>
      <c r="U3948" t="s">
        <v>41436</v>
      </c>
      <c r="V3948" t="s">
        <v>41437</v>
      </c>
      <c r="W3948" t="s">
        <v>41438</v>
      </c>
      <c r="X3948" t="s">
        <v>41439</v>
      </c>
      <c r="Z3948">
        <v>15</v>
      </c>
      <c r="AM3948">
        <v>3</v>
      </c>
      <c r="AN3948" t="s">
        <v>41440</v>
      </c>
      <c r="AO3948" t="s">
        <v>4692</v>
      </c>
      <c r="CC3948" t="s">
        <v>4579</v>
      </c>
      <c r="CD3948">
        <v>4</v>
      </c>
      <c r="CF3948">
        <v>0</v>
      </c>
      <c r="CG3948">
        <v>1</v>
      </c>
      <c r="CI3948" t="s">
        <v>4594</v>
      </c>
    </row>
    <row r="3949" spans="1:99" x14ac:dyDescent="0.2">
      <c r="A3949" s="21" t="s">
        <v>41441</v>
      </c>
      <c r="B3949" t="s">
        <v>41442</v>
      </c>
      <c r="C3949" s="16">
        <v>42370</v>
      </c>
      <c r="D3949" t="s">
        <v>4501</v>
      </c>
      <c r="F3949" t="s">
        <v>77</v>
      </c>
      <c r="G3949" t="s">
        <v>41443</v>
      </c>
      <c r="H3949" t="s">
        <v>4503</v>
      </c>
      <c r="J3949" t="s">
        <v>41444</v>
      </c>
      <c r="K3949" t="s">
        <v>4506</v>
      </c>
      <c r="L3949" t="s">
        <v>41445</v>
      </c>
      <c r="M3949">
        <v>93.456000000000003</v>
      </c>
      <c r="N3949" t="s">
        <v>4484</v>
      </c>
      <c r="S3949" t="s">
        <v>4485</v>
      </c>
      <c r="T3949" t="s">
        <v>41446</v>
      </c>
      <c r="U3949" t="s">
        <v>41447</v>
      </c>
      <c r="V3949" t="s">
        <v>41448</v>
      </c>
      <c r="W3949" t="s">
        <v>41449</v>
      </c>
      <c r="X3949" t="s">
        <v>41450</v>
      </c>
      <c r="Z3949">
        <v>80</v>
      </c>
      <c r="AM3949">
        <v>2</v>
      </c>
      <c r="AN3949" t="s">
        <v>41451</v>
      </c>
      <c r="AO3949" t="s">
        <v>4692</v>
      </c>
      <c r="CP3949" t="s">
        <v>5826</v>
      </c>
      <c r="CU3949">
        <v>8</v>
      </c>
    </row>
    <row r="3950" spans="1:99" x14ac:dyDescent="0.2">
      <c r="A3950" s="21" t="s">
        <v>41452</v>
      </c>
      <c r="B3950" t="s">
        <v>41453</v>
      </c>
      <c r="C3950" s="16">
        <v>41275</v>
      </c>
      <c r="D3950" t="s">
        <v>4501</v>
      </c>
      <c r="E3950" t="s">
        <v>4881</v>
      </c>
      <c r="G3950" t="s">
        <v>41454</v>
      </c>
      <c r="H3950" t="s">
        <v>4503</v>
      </c>
      <c r="J3950" t="s">
        <v>34338</v>
      </c>
      <c r="K3950" t="s">
        <v>5066</v>
      </c>
      <c r="L3950" t="s">
        <v>41455</v>
      </c>
      <c r="M3950">
        <v>96.259</v>
      </c>
      <c r="N3950" t="s">
        <v>4484</v>
      </c>
      <c r="O3950" s="16">
        <v>42270</v>
      </c>
      <c r="P3950" t="s">
        <v>4476</v>
      </c>
      <c r="S3950" t="s">
        <v>4485</v>
      </c>
      <c r="T3950" t="s">
        <v>41456</v>
      </c>
      <c r="U3950" t="s">
        <v>41457</v>
      </c>
      <c r="V3950" t="s">
        <v>41458</v>
      </c>
      <c r="W3950" t="s">
        <v>41459</v>
      </c>
      <c r="X3950" t="s">
        <v>41460</v>
      </c>
      <c r="Y3950">
        <v>442080680070</v>
      </c>
      <c r="Z3950">
        <v>11</v>
      </c>
      <c r="AM3950">
        <v>1</v>
      </c>
      <c r="AN3950" t="s">
        <v>22670</v>
      </c>
      <c r="AO3950" t="s">
        <v>4692</v>
      </c>
      <c r="AQ3950" t="s">
        <v>203</v>
      </c>
      <c r="BH3950" t="s">
        <v>22671</v>
      </c>
      <c r="BI3950" t="s">
        <v>22672</v>
      </c>
      <c r="BJ3950" s="16">
        <v>42270</v>
      </c>
      <c r="BK3950" t="s">
        <v>4476</v>
      </c>
      <c r="BO3950" t="s">
        <v>5195</v>
      </c>
      <c r="CC3950" t="s">
        <v>41461</v>
      </c>
      <c r="CD3950">
        <v>42</v>
      </c>
      <c r="CJ3950">
        <v>13142</v>
      </c>
      <c r="CK3950" t="s">
        <v>39</v>
      </c>
      <c r="CL3950">
        <v>13142</v>
      </c>
      <c r="CN3950" t="s">
        <v>4530</v>
      </c>
      <c r="CP3950" t="s">
        <v>5196</v>
      </c>
      <c r="CR3950" t="s">
        <v>41462</v>
      </c>
      <c r="CS3950" t="s">
        <v>41463</v>
      </c>
      <c r="CU3950">
        <v>28</v>
      </c>
    </row>
    <row r="3951" spans="1:99" x14ac:dyDescent="0.2">
      <c r="A3951" s="21" t="s">
        <v>41464</v>
      </c>
      <c r="B3951" t="s">
        <v>41465</v>
      </c>
      <c r="C3951" s="16">
        <v>42005</v>
      </c>
      <c r="D3951" t="s">
        <v>4476</v>
      </c>
      <c r="F3951" t="s">
        <v>45</v>
      </c>
      <c r="H3951" t="s">
        <v>4503</v>
      </c>
      <c r="J3951" t="s">
        <v>17902</v>
      </c>
      <c r="K3951" t="s">
        <v>4506</v>
      </c>
      <c r="L3951" t="s">
        <v>41466</v>
      </c>
      <c r="M3951">
        <v>106.602</v>
      </c>
      <c r="N3951" t="s">
        <v>4484</v>
      </c>
      <c r="S3951" t="s">
        <v>4485</v>
      </c>
      <c r="T3951" t="s">
        <v>41467</v>
      </c>
      <c r="V3951" t="s">
        <v>41468</v>
      </c>
      <c r="W3951" t="s">
        <v>41469</v>
      </c>
      <c r="X3951" t="s">
        <v>41470</v>
      </c>
      <c r="Y3951" t="s">
        <v>41471</v>
      </c>
      <c r="Z3951">
        <v>3</v>
      </c>
      <c r="AO3951" t="s">
        <v>4692</v>
      </c>
      <c r="CC3951" t="s">
        <v>4847</v>
      </c>
      <c r="CD3951">
        <v>26</v>
      </c>
      <c r="CP3951" t="s">
        <v>5344</v>
      </c>
    </row>
    <row r="3952" spans="1:99" x14ac:dyDescent="0.2">
      <c r="A3952" s="21" t="s">
        <v>41472</v>
      </c>
      <c r="B3952" t="s">
        <v>41473</v>
      </c>
      <c r="C3952" s="16">
        <v>43101</v>
      </c>
      <c r="D3952" t="s">
        <v>4501</v>
      </c>
      <c r="G3952" t="s">
        <v>41474</v>
      </c>
      <c r="H3952" t="s">
        <v>4503</v>
      </c>
      <c r="J3952" t="s">
        <v>135</v>
      </c>
      <c r="K3952" t="s">
        <v>4506</v>
      </c>
      <c r="L3952" t="s">
        <v>41475</v>
      </c>
      <c r="M3952">
        <v>116.639</v>
      </c>
      <c r="N3952" t="s">
        <v>4484</v>
      </c>
      <c r="S3952" t="s">
        <v>4485</v>
      </c>
      <c r="T3952" t="s">
        <v>41476</v>
      </c>
      <c r="U3952" t="s">
        <v>41477</v>
      </c>
      <c r="W3952" t="s">
        <v>41478</v>
      </c>
      <c r="Y3952" t="s">
        <v>41479</v>
      </c>
      <c r="Z3952">
        <v>14</v>
      </c>
      <c r="AM3952">
        <v>1</v>
      </c>
      <c r="AN3952" t="s">
        <v>41480</v>
      </c>
      <c r="AO3952" t="s">
        <v>4692</v>
      </c>
      <c r="CC3952" t="s">
        <v>4663</v>
      </c>
      <c r="CD3952">
        <v>9</v>
      </c>
      <c r="CP3952" t="s">
        <v>4555</v>
      </c>
    </row>
    <row r="3953" spans="1:99" x14ac:dyDescent="0.2">
      <c r="A3953" s="21" t="s">
        <v>41481</v>
      </c>
      <c r="B3953" t="s">
        <v>41482</v>
      </c>
      <c r="C3953" s="16">
        <v>42005</v>
      </c>
      <c r="D3953" t="s">
        <v>4501</v>
      </c>
      <c r="G3953" t="s">
        <v>41483</v>
      </c>
      <c r="H3953" t="s">
        <v>4503</v>
      </c>
      <c r="J3953" t="s">
        <v>41484</v>
      </c>
      <c r="K3953" t="s">
        <v>8087</v>
      </c>
      <c r="L3953" t="s">
        <v>41485</v>
      </c>
      <c r="M3953">
        <v>117.346</v>
      </c>
      <c r="N3953" t="s">
        <v>4484</v>
      </c>
      <c r="S3953" t="s">
        <v>4485</v>
      </c>
      <c r="T3953" t="s">
        <v>41486</v>
      </c>
      <c r="U3953" t="s">
        <v>41487</v>
      </c>
      <c r="V3953" t="s">
        <v>41488</v>
      </c>
      <c r="W3953" t="s">
        <v>41489</v>
      </c>
      <c r="X3953" t="s">
        <v>41490</v>
      </c>
      <c r="Z3953">
        <v>39</v>
      </c>
      <c r="AM3953">
        <v>1</v>
      </c>
      <c r="AN3953" t="s">
        <v>25525</v>
      </c>
      <c r="AO3953" t="s">
        <v>4692</v>
      </c>
      <c r="CC3953" t="s">
        <v>4926</v>
      </c>
      <c r="CD3953">
        <v>5</v>
      </c>
      <c r="CN3953" t="s">
        <v>4530</v>
      </c>
      <c r="CP3953" t="s">
        <v>4609</v>
      </c>
      <c r="CU3953">
        <v>22</v>
      </c>
    </row>
    <row r="3954" spans="1:99" x14ac:dyDescent="0.2">
      <c r="A3954" s="21" t="s">
        <v>41491</v>
      </c>
      <c r="B3954" t="s">
        <v>41492</v>
      </c>
      <c r="C3954" s="16">
        <v>41192</v>
      </c>
      <c r="D3954" t="s">
        <v>4476</v>
      </c>
      <c r="F3954" t="s">
        <v>45</v>
      </c>
      <c r="G3954" t="s">
        <v>41493</v>
      </c>
      <c r="H3954" t="s">
        <v>4503</v>
      </c>
      <c r="J3954" t="s">
        <v>41494</v>
      </c>
      <c r="K3954" t="s">
        <v>7032</v>
      </c>
      <c r="L3954" t="s">
        <v>41495</v>
      </c>
      <c r="M3954">
        <v>119.669</v>
      </c>
      <c r="N3954" t="s">
        <v>4484</v>
      </c>
      <c r="S3954" t="s">
        <v>4485</v>
      </c>
      <c r="T3954" t="s">
        <v>41496</v>
      </c>
      <c r="U3954" t="s">
        <v>41497</v>
      </c>
      <c r="V3954" t="s">
        <v>41498</v>
      </c>
      <c r="W3954" t="s">
        <v>41499</v>
      </c>
      <c r="X3954" t="s">
        <v>41500</v>
      </c>
      <c r="Y3954">
        <v>442081239645</v>
      </c>
      <c r="Z3954">
        <v>18</v>
      </c>
      <c r="AM3954">
        <v>2</v>
      </c>
      <c r="AN3954" t="s">
        <v>41501</v>
      </c>
      <c r="AO3954" t="s">
        <v>4692</v>
      </c>
      <c r="CC3954" t="s">
        <v>9991</v>
      </c>
      <c r="CD3954">
        <v>12</v>
      </c>
      <c r="CN3954" t="s">
        <v>4530</v>
      </c>
      <c r="CP3954" t="s">
        <v>21474</v>
      </c>
      <c r="CU3954">
        <v>13</v>
      </c>
    </row>
    <row r="3955" spans="1:99" x14ac:dyDescent="0.2">
      <c r="A3955" s="21" t="s">
        <v>41502</v>
      </c>
      <c r="B3955" t="s">
        <v>41503</v>
      </c>
      <c r="C3955" s="16">
        <v>41275</v>
      </c>
      <c r="D3955" t="s">
        <v>4501</v>
      </c>
      <c r="F3955" t="s">
        <v>77</v>
      </c>
      <c r="G3955" t="s">
        <v>41504</v>
      </c>
      <c r="H3955" t="s">
        <v>4503</v>
      </c>
      <c r="J3955" t="s">
        <v>41505</v>
      </c>
      <c r="K3955" t="s">
        <v>6498</v>
      </c>
      <c r="L3955" t="s">
        <v>41506</v>
      </c>
      <c r="M3955">
        <v>119.82299999999999</v>
      </c>
      <c r="N3955" t="s">
        <v>4484</v>
      </c>
      <c r="S3955" t="s">
        <v>4485</v>
      </c>
      <c r="T3955" t="s">
        <v>41507</v>
      </c>
      <c r="U3955" t="s">
        <v>41508</v>
      </c>
      <c r="V3955" t="s">
        <v>41509</v>
      </c>
      <c r="Z3955">
        <v>2</v>
      </c>
      <c r="AM3955">
        <v>2</v>
      </c>
      <c r="AN3955" t="s">
        <v>41510</v>
      </c>
      <c r="AO3955" t="s">
        <v>4692</v>
      </c>
      <c r="CN3955" t="s">
        <v>4530</v>
      </c>
      <c r="CP3955" t="s">
        <v>4927</v>
      </c>
      <c r="CU3955">
        <v>28</v>
      </c>
    </row>
    <row r="3956" spans="1:99" x14ac:dyDescent="0.2">
      <c r="A3956" s="21" t="s">
        <v>41511</v>
      </c>
      <c r="B3956" t="s">
        <v>41512</v>
      </c>
      <c r="C3956" s="16">
        <v>39083</v>
      </c>
      <c r="D3956" t="s">
        <v>4501</v>
      </c>
      <c r="E3956" t="s">
        <v>4477</v>
      </c>
      <c r="F3956" t="s">
        <v>45</v>
      </c>
      <c r="G3956" t="s">
        <v>41513</v>
      </c>
      <c r="H3956" t="s">
        <v>4503</v>
      </c>
      <c r="J3956" t="s">
        <v>13738</v>
      </c>
      <c r="K3956" t="s">
        <v>6538</v>
      </c>
      <c r="L3956" t="s">
        <v>41514</v>
      </c>
      <c r="M3956">
        <v>120.943</v>
      </c>
      <c r="N3956" t="s">
        <v>4484</v>
      </c>
      <c r="S3956" t="s">
        <v>4485</v>
      </c>
      <c r="T3956" t="s">
        <v>41515</v>
      </c>
      <c r="W3956" t="s">
        <v>41516</v>
      </c>
      <c r="X3956" t="s">
        <v>41517</v>
      </c>
      <c r="Y3956" t="s">
        <v>41518</v>
      </c>
      <c r="Z3956">
        <v>2</v>
      </c>
      <c r="AM3956">
        <v>1</v>
      </c>
      <c r="AN3956" t="s">
        <v>41519</v>
      </c>
      <c r="AO3956" t="s">
        <v>4692</v>
      </c>
      <c r="CC3956" t="s">
        <v>9034</v>
      </c>
      <c r="CD3956">
        <v>45</v>
      </c>
      <c r="CF3956">
        <v>0</v>
      </c>
      <c r="CG3956">
        <v>5</v>
      </c>
      <c r="CI3956" t="s">
        <v>4594</v>
      </c>
    </row>
    <row r="3957" spans="1:99" x14ac:dyDescent="0.2">
      <c r="A3957" s="21" t="s">
        <v>41520</v>
      </c>
      <c r="B3957" t="s">
        <v>41521</v>
      </c>
      <c r="C3957" s="16">
        <v>40909</v>
      </c>
      <c r="D3957" t="s">
        <v>4501</v>
      </c>
      <c r="F3957" t="s">
        <v>77</v>
      </c>
      <c r="G3957" t="s">
        <v>41522</v>
      </c>
      <c r="H3957" t="s">
        <v>4503</v>
      </c>
      <c r="J3957" t="s">
        <v>1313</v>
      </c>
      <c r="K3957" t="s">
        <v>4587</v>
      </c>
      <c r="L3957" t="s">
        <v>41523</v>
      </c>
      <c r="M3957">
        <v>121.265</v>
      </c>
      <c r="N3957" t="s">
        <v>4484</v>
      </c>
      <c r="S3957" t="s">
        <v>4485</v>
      </c>
      <c r="T3957" t="s">
        <v>41524</v>
      </c>
      <c r="U3957" t="s">
        <v>41525</v>
      </c>
      <c r="V3957" t="s">
        <v>41526</v>
      </c>
      <c r="W3957" t="s">
        <v>41527</v>
      </c>
      <c r="AM3957">
        <v>1</v>
      </c>
      <c r="AN3957" t="s">
        <v>41528</v>
      </c>
      <c r="AO3957" t="s">
        <v>4692</v>
      </c>
      <c r="CC3957" t="s">
        <v>9034</v>
      </c>
      <c r="CD3957">
        <v>23</v>
      </c>
      <c r="CJ3957">
        <v>33237</v>
      </c>
      <c r="CK3957" t="s">
        <v>39</v>
      </c>
      <c r="CL3957">
        <v>33237</v>
      </c>
      <c r="CN3957" t="s">
        <v>5008</v>
      </c>
      <c r="CP3957" t="s">
        <v>4915</v>
      </c>
    </row>
    <row r="3958" spans="1:99" x14ac:dyDescent="0.2">
      <c r="A3958" s="21" t="s">
        <v>41529</v>
      </c>
      <c r="B3958" t="s">
        <v>41530</v>
      </c>
      <c r="C3958" s="16">
        <v>42370</v>
      </c>
      <c r="D3958" t="s">
        <v>4501</v>
      </c>
      <c r="G3958" t="s">
        <v>41531</v>
      </c>
      <c r="H3958" t="s">
        <v>4503</v>
      </c>
      <c r="J3958" t="s">
        <v>2960</v>
      </c>
      <c r="K3958" t="s">
        <v>4696</v>
      </c>
      <c r="L3958" t="s">
        <v>41532</v>
      </c>
      <c r="M3958">
        <v>128.24299999999999</v>
      </c>
      <c r="N3958" t="s">
        <v>4484</v>
      </c>
      <c r="S3958" t="s">
        <v>4485</v>
      </c>
      <c r="T3958" t="s">
        <v>41533</v>
      </c>
      <c r="U3958" t="s">
        <v>41534</v>
      </c>
      <c r="V3958" t="s">
        <v>41535</v>
      </c>
      <c r="W3958" t="s">
        <v>41536</v>
      </c>
      <c r="X3958" t="s">
        <v>41537</v>
      </c>
      <c r="Y3958" t="s">
        <v>41538</v>
      </c>
      <c r="Z3958">
        <v>8</v>
      </c>
      <c r="AO3958" t="s">
        <v>4692</v>
      </c>
      <c r="CF3958">
        <v>0</v>
      </c>
      <c r="CG3958">
        <v>2</v>
      </c>
      <c r="CI3958" t="s">
        <v>4580</v>
      </c>
      <c r="CN3958" t="s">
        <v>4530</v>
      </c>
      <c r="CP3958" t="s">
        <v>7004</v>
      </c>
    </row>
    <row r="3959" spans="1:99" x14ac:dyDescent="0.2">
      <c r="A3959" s="21" t="s">
        <v>41539</v>
      </c>
      <c r="B3959" t="s">
        <v>41540</v>
      </c>
      <c r="C3959" s="16">
        <v>39448</v>
      </c>
      <c r="D3959" t="s">
        <v>4501</v>
      </c>
      <c r="F3959" t="s">
        <v>77</v>
      </c>
      <c r="G3959" t="s">
        <v>41541</v>
      </c>
      <c r="H3959" t="s">
        <v>4503</v>
      </c>
      <c r="J3959" t="s">
        <v>41542</v>
      </c>
      <c r="K3959" t="s">
        <v>4506</v>
      </c>
      <c r="L3959" t="s">
        <v>41543</v>
      </c>
      <c r="M3959">
        <v>131.89699999999999</v>
      </c>
      <c r="N3959" t="s">
        <v>4484</v>
      </c>
      <c r="S3959" t="s">
        <v>4485</v>
      </c>
      <c r="T3959" t="s">
        <v>41544</v>
      </c>
      <c r="U3959" t="s">
        <v>41545</v>
      </c>
      <c r="V3959" t="s">
        <v>41546</v>
      </c>
      <c r="W3959" t="s">
        <v>41547</v>
      </c>
      <c r="X3959" t="s">
        <v>41548</v>
      </c>
      <c r="Y3959" t="s">
        <v>41549</v>
      </c>
      <c r="Z3959">
        <v>22</v>
      </c>
      <c r="AM3959">
        <v>1</v>
      </c>
      <c r="AN3959" t="s">
        <v>41550</v>
      </c>
      <c r="AO3959" t="s">
        <v>4692</v>
      </c>
      <c r="CC3959" t="s">
        <v>41551</v>
      </c>
      <c r="CD3959">
        <v>17</v>
      </c>
      <c r="CF3959">
        <v>0</v>
      </c>
      <c r="CG3959">
        <v>5</v>
      </c>
      <c r="CI3959" t="s">
        <v>4594</v>
      </c>
    </row>
    <row r="3960" spans="1:99" x14ac:dyDescent="0.2">
      <c r="A3960" s="21" t="s">
        <v>41552</v>
      </c>
      <c r="B3960" t="s">
        <v>41553</v>
      </c>
      <c r="C3960" s="16">
        <v>43409</v>
      </c>
      <c r="D3960" t="s">
        <v>4476</v>
      </c>
      <c r="H3960" t="s">
        <v>4503</v>
      </c>
      <c r="J3960" t="s">
        <v>2337</v>
      </c>
      <c r="K3960" t="s">
        <v>4506</v>
      </c>
      <c r="L3960" t="s">
        <v>41554</v>
      </c>
      <c r="M3960">
        <v>133.077</v>
      </c>
      <c r="N3960" t="s">
        <v>4484</v>
      </c>
      <c r="S3960" t="s">
        <v>4485</v>
      </c>
      <c r="T3960" t="s">
        <v>41555</v>
      </c>
      <c r="U3960" t="s">
        <v>41556</v>
      </c>
      <c r="V3960" t="s">
        <v>41557</v>
      </c>
      <c r="W3960" t="s">
        <v>41558</v>
      </c>
      <c r="Z3960">
        <v>3</v>
      </c>
      <c r="AM3960">
        <v>2</v>
      </c>
      <c r="AN3960" t="s">
        <v>41559</v>
      </c>
      <c r="AO3960" t="s">
        <v>4692</v>
      </c>
      <c r="CC3960" t="s">
        <v>9991</v>
      </c>
      <c r="CD3960">
        <v>4</v>
      </c>
      <c r="CP3960" t="s">
        <v>5826</v>
      </c>
    </row>
    <row r="3961" spans="1:99" x14ac:dyDescent="0.2">
      <c r="A3961" s="21" t="s">
        <v>41560</v>
      </c>
      <c r="B3961" t="s">
        <v>41561</v>
      </c>
      <c r="C3961" s="16">
        <v>35431</v>
      </c>
      <c r="D3961" t="s">
        <v>4501</v>
      </c>
      <c r="E3961" t="s">
        <v>4881</v>
      </c>
      <c r="G3961" t="s">
        <v>41562</v>
      </c>
      <c r="H3961" t="s">
        <v>4503</v>
      </c>
      <c r="J3961" t="s">
        <v>420</v>
      </c>
      <c r="K3961" t="s">
        <v>25981</v>
      </c>
      <c r="L3961" t="s">
        <v>41562</v>
      </c>
      <c r="M3961">
        <v>133.08699999999999</v>
      </c>
      <c r="N3961" t="s">
        <v>4484</v>
      </c>
      <c r="O3961" s="16">
        <v>42473</v>
      </c>
      <c r="P3961" t="s">
        <v>4476</v>
      </c>
      <c r="S3961" t="s">
        <v>4485</v>
      </c>
      <c r="T3961" t="s">
        <v>41563</v>
      </c>
      <c r="U3961" t="s">
        <v>41564</v>
      </c>
      <c r="W3961" t="s">
        <v>41565</v>
      </c>
      <c r="X3961" t="s">
        <v>41566</v>
      </c>
      <c r="Y3961">
        <v>1892830636</v>
      </c>
      <c r="Z3961">
        <v>10</v>
      </c>
      <c r="AD3961">
        <v>12</v>
      </c>
      <c r="AE3961">
        <v>12</v>
      </c>
      <c r="AF3961">
        <v>12</v>
      </c>
      <c r="AH3961">
        <v>2</v>
      </c>
      <c r="AI3961">
        <v>2</v>
      </c>
      <c r="AO3961" t="s">
        <v>4692</v>
      </c>
      <c r="AQ3961" t="s">
        <v>203</v>
      </c>
      <c r="BH3961" t="s">
        <v>41567</v>
      </c>
      <c r="BI3961" t="s">
        <v>41568</v>
      </c>
      <c r="BJ3961" s="16">
        <v>42473</v>
      </c>
      <c r="BK3961" t="s">
        <v>4476</v>
      </c>
      <c r="BL3961">
        <v>20000000</v>
      </c>
      <c r="BM3961" t="s">
        <v>39</v>
      </c>
      <c r="BN3961">
        <v>20000000</v>
      </c>
      <c r="BO3961" t="s">
        <v>25597</v>
      </c>
      <c r="CC3961" t="s">
        <v>19895</v>
      </c>
      <c r="CD3961">
        <v>27</v>
      </c>
      <c r="CJ3961">
        <v>26230</v>
      </c>
      <c r="CK3961" t="s">
        <v>39</v>
      </c>
      <c r="CL3961">
        <v>26230</v>
      </c>
      <c r="CP3961" t="s">
        <v>4716</v>
      </c>
      <c r="CR3961" t="s">
        <v>41569</v>
      </c>
      <c r="CS3961" t="s">
        <v>41570</v>
      </c>
    </row>
    <row r="3962" spans="1:99" x14ac:dyDescent="0.2">
      <c r="A3962" s="21" t="s">
        <v>41571</v>
      </c>
      <c r="B3962" t="s">
        <v>41572</v>
      </c>
      <c r="C3962" s="16">
        <v>43101</v>
      </c>
      <c r="D3962" t="s">
        <v>4501</v>
      </c>
      <c r="G3962" t="s">
        <v>41573</v>
      </c>
      <c r="H3962" t="s">
        <v>4503</v>
      </c>
      <c r="J3962" t="s">
        <v>3897</v>
      </c>
      <c r="K3962" t="s">
        <v>4828</v>
      </c>
      <c r="L3962" t="s">
        <v>41574</v>
      </c>
      <c r="M3962">
        <v>133.83600000000001</v>
      </c>
      <c r="N3962" t="s">
        <v>4484</v>
      </c>
      <c r="S3962" t="s">
        <v>4485</v>
      </c>
      <c r="T3962" t="s">
        <v>41575</v>
      </c>
      <c r="U3962" t="s">
        <v>41576</v>
      </c>
      <c r="W3962" t="s">
        <v>41577</v>
      </c>
      <c r="X3962" t="s">
        <v>41578</v>
      </c>
      <c r="Z3962">
        <v>1</v>
      </c>
      <c r="AO3962" t="s">
        <v>4692</v>
      </c>
      <c r="CC3962" t="s">
        <v>4926</v>
      </c>
      <c r="CD3962">
        <v>6</v>
      </c>
      <c r="CN3962" t="s">
        <v>4530</v>
      </c>
      <c r="CP3962" t="s">
        <v>4927</v>
      </c>
    </row>
    <row r="3963" spans="1:99" x14ac:dyDescent="0.2">
      <c r="A3963" s="21" t="s">
        <v>41579</v>
      </c>
      <c r="B3963" t="s">
        <v>41580</v>
      </c>
      <c r="C3963" s="16">
        <v>41653</v>
      </c>
      <c r="D3963" t="s">
        <v>4476</v>
      </c>
      <c r="F3963" t="s">
        <v>53</v>
      </c>
      <c r="H3963" t="s">
        <v>4503</v>
      </c>
      <c r="J3963" t="s">
        <v>41581</v>
      </c>
      <c r="K3963" t="s">
        <v>4854</v>
      </c>
      <c r="L3963" t="s">
        <v>41582</v>
      </c>
      <c r="M3963">
        <v>140.715</v>
      </c>
      <c r="N3963" t="s">
        <v>4484</v>
      </c>
      <c r="S3963" t="s">
        <v>4485</v>
      </c>
      <c r="T3963" t="s">
        <v>41583</v>
      </c>
      <c r="U3963" t="s">
        <v>41584</v>
      </c>
      <c r="V3963" t="s">
        <v>41585</v>
      </c>
      <c r="W3963" t="s">
        <v>41586</v>
      </c>
      <c r="X3963" t="s">
        <v>41587</v>
      </c>
      <c r="AM3963">
        <v>1</v>
      </c>
      <c r="AN3963" t="s">
        <v>41588</v>
      </c>
      <c r="AO3963" t="s">
        <v>4692</v>
      </c>
      <c r="CF3963">
        <v>0</v>
      </c>
      <c r="CG3963">
        <v>1</v>
      </c>
      <c r="CI3963" t="s">
        <v>4580</v>
      </c>
      <c r="CN3963" t="s">
        <v>4530</v>
      </c>
      <c r="CP3963" t="s">
        <v>4915</v>
      </c>
      <c r="CU3963">
        <v>10</v>
      </c>
    </row>
    <row r="3964" spans="1:99" x14ac:dyDescent="0.2">
      <c r="A3964" s="21" t="s">
        <v>41589</v>
      </c>
      <c r="B3964" t="s">
        <v>41590</v>
      </c>
      <c r="C3964" s="16">
        <v>42552</v>
      </c>
      <c r="D3964" t="s">
        <v>4546</v>
      </c>
      <c r="G3964" t="s">
        <v>41591</v>
      </c>
      <c r="H3964" t="s">
        <v>4503</v>
      </c>
      <c r="J3964" t="s">
        <v>9962</v>
      </c>
      <c r="K3964" t="s">
        <v>4506</v>
      </c>
      <c r="L3964" t="s">
        <v>41592</v>
      </c>
      <c r="M3964">
        <v>141.934</v>
      </c>
      <c r="N3964" t="s">
        <v>4484</v>
      </c>
      <c r="S3964" t="s">
        <v>4485</v>
      </c>
      <c r="T3964" t="s">
        <v>41593</v>
      </c>
      <c r="U3964" t="s">
        <v>41594</v>
      </c>
      <c r="V3964" t="s">
        <v>41595</v>
      </c>
      <c r="W3964" t="s">
        <v>41596</v>
      </c>
      <c r="AM3964">
        <v>1</v>
      </c>
      <c r="AN3964" t="s">
        <v>41597</v>
      </c>
      <c r="AO3964" t="s">
        <v>4692</v>
      </c>
      <c r="CC3964" t="s">
        <v>5620</v>
      </c>
      <c r="CD3964">
        <v>7</v>
      </c>
      <c r="CP3964" t="s">
        <v>6368</v>
      </c>
    </row>
    <row r="3965" spans="1:99" x14ac:dyDescent="0.2">
      <c r="A3965" s="21" t="s">
        <v>41598</v>
      </c>
      <c r="B3965" t="s">
        <v>41599</v>
      </c>
      <c r="C3965" s="16">
        <v>43466</v>
      </c>
      <c r="D3965" t="s">
        <v>4501</v>
      </c>
      <c r="G3965" t="s">
        <v>41600</v>
      </c>
      <c r="H3965" t="s">
        <v>4503</v>
      </c>
      <c r="J3965" t="s">
        <v>41601</v>
      </c>
      <c r="K3965" t="s">
        <v>5066</v>
      </c>
      <c r="L3965" t="s">
        <v>41602</v>
      </c>
      <c r="M3965">
        <v>142.59</v>
      </c>
      <c r="N3965" t="s">
        <v>4484</v>
      </c>
      <c r="S3965" t="s">
        <v>4485</v>
      </c>
      <c r="T3965" t="s">
        <v>41603</v>
      </c>
      <c r="U3965" t="s">
        <v>41604</v>
      </c>
      <c r="V3965" t="s">
        <v>41605</v>
      </c>
      <c r="W3965" t="s">
        <v>41606</v>
      </c>
      <c r="X3965" t="s">
        <v>41607</v>
      </c>
      <c r="Z3965">
        <v>2</v>
      </c>
      <c r="AM3965">
        <v>1</v>
      </c>
      <c r="AN3965" t="s">
        <v>41608</v>
      </c>
      <c r="AO3965" t="s">
        <v>4692</v>
      </c>
      <c r="CF3965">
        <v>0</v>
      </c>
      <c r="CG3965">
        <v>2</v>
      </c>
      <c r="CI3965" t="s">
        <v>4580</v>
      </c>
      <c r="CN3965" t="s">
        <v>4530</v>
      </c>
      <c r="CP3965" t="s">
        <v>13643</v>
      </c>
    </row>
    <row r="3966" spans="1:99" x14ac:dyDescent="0.2">
      <c r="A3966" s="21" t="s">
        <v>41609</v>
      </c>
      <c r="B3966" t="s">
        <v>41610</v>
      </c>
      <c r="C3966" s="16">
        <v>40544</v>
      </c>
      <c r="D3966" t="s">
        <v>4501</v>
      </c>
      <c r="F3966" t="s">
        <v>77</v>
      </c>
      <c r="H3966" t="s">
        <v>4503</v>
      </c>
      <c r="J3966" t="s">
        <v>41611</v>
      </c>
      <c r="K3966" t="s">
        <v>4945</v>
      </c>
      <c r="L3966" t="s">
        <v>41612</v>
      </c>
      <c r="M3966">
        <v>144.36500000000001</v>
      </c>
      <c r="N3966" t="s">
        <v>4484</v>
      </c>
      <c r="S3966" t="s">
        <v>4485</v>
      </c>
      <c r="T3966" t="s">
        <v>41613</v>
      </c>
      <c r="U3966" t="s">
        <v>41614</v>
      </c>
      <c r="V3966" t="s">
        <v>41615</v>
      </c>
      <c r="W3966" t="s">
        <v>41616</v>
      </c>
      <c r="X3966" t="s">
        <v>41617</v>
      </c>
      <c r="Y3966" t="s">
        <v>41618</v>
      </c>
      <c r="AM3966">
        <v>1</v>
      </c>
      <c r="AN3966" t="s">
        <v>41619</v>
      </c>
      <c r="AO3966" t="s">
        <v>4692</v>
      </c>
      <c r="CC3966" t="s">
        <v>7211</v>
      </c>
      <c r="CD3966">
        <v>3</v>
      </c>
      <c r="CN3966" t="s">
        <v>4530</v>
      </c>
      <c r="CP3966" t="s">
        <v>39438</v>
      </c>
    </row>
    <row r="3967" spans="1:99" x14ac:dyDescent="0.2">
      <c r="A3967" s="21" t="s">
        <v>41620</v>
      </c>
      <c r="B3967" t="s">
        <v>41621</v>
      </c>
      <c r="C3967" s="16">
        <v>42948</v>
      </c>
      <c r="D3967" t="s">
        <v>4476</v>
      </c>
      <c r="E3967" t="s">
        <v>4477</v>
      </c>
      <c r="G3967" t="s">
        <v>41622</v>
      </c>
      <c r="H3967" t="s">
        <v>4503</v>
      </c>
      <c r="J3967" t="s">
        <v>41623</v>
      </c>
      <c r="K3967" t="s">
        <v>4506</v>
      </c>
      <c r="L3967" t="s">
        <v>41624</v>
      </c>
      <c r="M3967">
        <v>144.66499999999999</v>
      </c>
      <c r="N3967" t="s">
        <v>6289</v>
      </c>
      <c r="R3967" t="s">
        <v>6290</v>
      </c>
      <c r="S3967" t="s">
        <v>4485</v>
      </c>
      <c r="T3967" t="s">
        <v>41625</v>
      </c>
      <c r="W3967" t="s">
        <v>41626</v>
      </c>
      <c r="X3967" t="s">
        <v>41627</v>
      </c>
      <c r="Y3967" t="s">
        <v>41628</v>
      </c>
      <c r="AM3967">
        <v>2</v>
      </c>
      <c r="AN3967" t="s">
        <v>41629</v>
      </c>
      <c r="AO3967" t="s">
        <v>4692</v>
      </c>
      <c r="CC3967" t="s">
        <v>6665</v>
      </c>
      <c r="CD3967">
        <v>25</v>
      </c>
      <c r="CP3967" t="s">
        <v>41630</v>
      </c>
      <c r="CT3967">
        <v>1</v>
      </c>
    </row>
    <row r="3968" spans="1:99" x14ac:dyDescent="0.2">
      <c r="A3968" s="21" t="s">
        <v>41631</v>
      </c>
      <c r="B3968" t="s">
        <v>41632</v>
      </c>
      <c r="C3968" s="16">
        <v>40179</v>
      </c>
      <c r="D3968" t="s">
        <v>4501</v>
      </c>
      <c r="E3968" t="s">
        <v>4881</v>
      </c>
      <c r="F3968" t="s">
        <v>77</v>
      </c>
      <c r="G3968" t="s">
        <v>41633</v>
      </c>
      <c r="H3968" t="s">
        <v>4503</v>
      </c>
      <c r="J3968" t="s">
        <v>41634</v>
      </c>
      <c r="K3968" t="s">
        <v>4587</v>
      </c>
      <c r="L3968" t="s">
        <v>41635</v>
      </c>
      <c r="M3968">
        <v>144.77500000000001</v>
      </c>
      <c r="N3968" t="s">
        <v>4484</v>
      </c>
      <c r="O3968" s="16">
        <v>44028</v>
      </c>
      <c r="P3968" t="s">
        <v>4476</v>
      </c>
      <c r="S3968" t="s">
        <v>4485</v>
      </c>
      <c r="T3968" t="s">
        <v>41636</v>
      </c>
      <c r="U3968" t="s">
        <v>41637</v>
      </c>
      <c r="V3968" t="s">
        <v>41638</v>
      </c>
      <c r="W3968" t="s">
        <v>41639</v>
      </c>
      <c r="X3968" t="s">
        <v>41640</v>
      </c>
      <c r="Z3968">
        <v>140</v>
      </c>
      <c r="AM3968">
        <v>2</v>
      </c>
      <c r="AN3968" t="s">
        <v>41641</v>
      </c>
      <c r="AO3968" t="s">
        <v>4692</v>
      </c>
      <c r="AQ3968" t="s">
        <v>203</v>
      </c>
      <c r="BH3968" t="s">
        <v>18203</v>
      </c>
      <c r="BI3968" t="s">
        <v>18204</v>
      </c>
      <c r="BJ3968" s="16">
        <v>44028</v>
      </c>
      <c r="BK3968" t="s">
        <v>4476</v>
      </c>
      <c r="BO3968" t="s">
        <v>5195</v>
      </c>
      <c r="CC3968" t="s">
        <v>6972</v>
      </c>
      <c r="CD3968">
        <v>5</v>
      </c>
      <c r="CF3968">
        <v>0</v>
      </c>
      <c r="CG3968">
        <v>3</v>
      </c>
      <c r="CI3968" t="s">
        <v>4594</v>
      </c>
    </row>
    <row r="3969" spans="1:99" x14ac:dyDescent="0.2">
      <c r="A3969" s="21" t="s">
        <v>41642</v>
      </c>
      <c r="B3969" t="s">
        <v>41643</v>
      </c>
      <c r="C3969" s="16">
        <v>34335</v>
      </c>
      <c r="D3969" t="s">
        <v>4501</v>
      </c>
      <c r="E3969" t="s">
        <v>4477</v>
      </c>
      <c r="G3969" t="s">
        <v>41644</v>
      </c>
      <c r="H3969" t="s">
        <v>4503</v>
      </c>
      <c r="J3969" t="s">
        <v>135</v>
      </c>
      <c r="K3969" t="s">
        <v>4506</v>
      </c>
      <c r="L3969" t="s">
        <v>41645</v>
      </c>
      <c r="M3969">
        <v>146.68100000000001</v>
      </c>
      <c r="N3969" t="s">
        <v>4484</v>
      </c>
      <c r="S3969" t="s">
        <v>4485</v>
      </c>
      <c r="T3969" t="s">
        <v>41646</v>
      </c>
      <c r="U3969" t="s">
        <v>41647</v>
      </c>
      <c r="W3969" t="s">
        <v>41648</v>
      </c>
      <c r="Y3969" t="s">
        <v>41649</v>
      </c>
      <c r="Z3969">
        <v>21</v>
      </c>
      <c r="AB3969" t="s">
        <v>4492</v>
      </c>
      <c r="AD3969">
        <v>3</v>
      </c>
      <c r="AE3969">
        <v>3</v>
      </c>
      <c r="AF3969">
        <v>1</v>
      </c>
      <c r="AH3969">
        <v>2</v>
      </c>
      <c r="AI3969">
        <v>2</v>
      </c>
      <c r="AM3969">
        <v>1</v>
      </c>
      <c r="AN3969" t="s">
        <v>41650</v>
      </c>
      <c r="AO3969" t="s">
        <v>4692</v>
      </c>
      <c r="CC3969" t="s">
        <v>5316</v>
      </c>
      <c r="CD3969">
        <v>32</v>
      </c>
      <c r="CJ3969">
        <v>26230</v>
      </c>
      <c r="CK3969" t="s">
        <v>39</v>
      </c>
      <c r="CL3969">
        <v>26230</v>
      </c>
      <c r="CP3969" t="s">
        <v>4555</v>
      </c>
      <c r="CT3969">
        <v>20</v>
      </c>
      <c r="CU3969">
        <v>16</v>
      </c>
    </row>
    <row r="3970" spans="1:99" x14ac:dyDescent="0.2">
      <c r="A3970" s="21" t="s">
        <v>41651</v>
      </c>
      <c r="B3970" t="s">
        <v>41652</v>
      </c>
      <c r="C3970" s="16">
        <v>39083</v>
      </c>
      <c r="D3970" t="s">
        <v>4501</v>
      </c>
      <c r="F3970" t="s">
        <v>77</v>
      </c>
      <c r="G3970" t="s">
        <v>41653</v>
      </c>
      <c r="H3970" t="s">
        <v>4503</v>
      </c>
      <c r="J3970" t="s">
        <v>41654</v>
      </c>
      <c r="K3970" t="s">
        <v>41655</v>
      </c>
      <c r="L3970" t="s">
        <v>41656</v>
      </c>
      <c r="M3970">
        <v>147.27199999999999</v>
      </c>
      <c r="N3970" t="s">
        <v>4484</v>
      </c>
      <c r="S3970" t="s">
        <v>4485</v>
      </c>
      <c r="T3970" t="s">
        <v>41657</v>
      </c>
      <c r="U3970" t="s">
        <v>41658</v>
      </c>
      <c r="V3970" t="s">
        <v>41659</v>
      </c>
      <c r="W3970" t="s">
        <v>41660</v>
      </c>
      <c r="X3970" t="s">
        <v>41661</v>
      </c>
      <c r="Y3970">
        <v>2130176300</v>
      </c>
      <c r="Z3970">
        <v>16</v>
      </c>
      <c r="AM3970">
        <v>2</v>
      </c>
      <c r="AN3970" t="s">
        <v>41662</v>
      </c>
      <c r="AO3970" t="s">
        <v>4692</v>
      </c>
      <c r="CC3970" t="s">
        <v>22205</v>
      </c>
      <c r="CD3970">
        <v>4</v>
      </c>
      <c r="CN3970" t="s">
        <v>4530</v>
      </c>
      <c r="CP3970" t="s">
        <v>33305</v>
      </c>
      <c r="CU3970">
        <v>24</v>
      </c>
    </row>
    <row r="3971" spans="1:99" x14ac:dyDescent="0.2">
      <c r="A3971" s="21" t="s">
        <v>41663</v>
      </c>
      <c r="B3971" t="s">
        <v>41664</v>
      </c>
      <c r="C3971" s="16">
        <v>39915</v>
      </c>
      <c r="D3971" t="s">
        <v>4476</v>
      </c>
      <c r="F3971" t="s">
        <v>53</v>
      </c>
      <c r="G3971" t="s">
        <v>41665</v>
      </c>
      <c r="H3971" t="s">
        <v>4503</v>
      </c>
      <c r="J3971" t="s">
        <v>135</v>
      </c>
      <c r="K3971" t="s">
        <v>5183</v>
      </c>
      <c r="L3971" t="s">
        <v>41666</v>
      </c>
      <c r="M3971">
        <v>148.36000000000001</v>
      </c>
      <c r="N3971" t="s">
        <v>4484</v>
      </c>
      <c r="S3971" t="s">
        <v>4485</v>
      </c>
      <c r="T3971" t="s">
        <v>41667</v>
      </c>
      <c r="U3971" t="s">
        <v>41668</v>
      </c>
      <c r="V3971" t="s">
        <v>41669</v>
      </c>
      <c r="X3971" t="s">
        <v>41670</v>
      </c>
      <c r="Y3971" t="s">
        <v>41671</v>
      </c>
      <c r="Z3971">
        <v>3</v>
      </c>
      <c r="AM3971">
        <v>3</v>
      </c>
      <c r="AN3971" t="s">
        <v>41672</v>
      </c>
      <c r="AO3971" t="s">
        <v>4692</v>
      </c>
      <c r="CC3971" t="s">
        <v>6380</v>
      </c>
      <c r="CD3971">
        <v>14</v>
      </c>
      <c r="CP3971" t="s">
        <v>4555</v>
      </c>
      <c r="CU3971">
        <v>14</v>
      </c>
    </row>
    <row r="3972" spans="1:99" x14ac:dyDescent="0.2">
      <c r="A3972" s="21" t="s">
        <v>41673</v>
      </c>
      <c r="B3972" t="s">
        <v>41674</v>
      </c>
      <c r="C3972" s="16">
        <v>38353</v>
      </c>
      <c r="D3972" t="s">
        <v>4476</v>
      </c>
      <c r="F3972" t="s">
        <v>45</v>
      </c>
      <c r="H3972" t="s">
        <v>4503</v>
      </c>
      <c r="J3972" t="s">
        <v>27175</v>
      </c>
      <c r="K3972" t="s">
        <v>41675</v>
      </c>
      <c r="L3972" t="s">
        <v>41676</v>
      </c>
      <c r="M3972">
        <v>150.94</v>
      </c>
      <c r="N3972" t="s">
        <v>4484</v>
      </c>
      <c r="S3972" t="s">
        <v>4485</v>
      </c>
      <c r="T3972" t="s">
        <v>41677</v>
      </c>
      <c r="U3972" t="s">
        <v>41678</v>
      </c>
      <c r="V3972" t="s">
        <v>41679</v>
      </c>
      <c r="W3972" t="s">
        <v>41680</v>
      </c>
      <c r="X3972" t="s">
        <v>41681</v>
      </c>
      <c r="Y3972">
        <f>44-207-495-8888</f>
        <v>-9546</v>
      </c>
      <c r="Z3972">
        <v>2</v>
      </c>
      <c r="AO3972" t="s">
        <v>4692</v>
      </c>
      <c r="CF3972">
        <v>0</v>
      </c>
      <c r="CG3972">
        <v>2</v>
      </c>
      <c r="CI3972" t="s">
        <v>4594</v>
      </c>
    </row>
    <row r="3973" spans="1:99" x14ac:dyDescent="0.2">
      <c r="A3973" s="21" t="s">
        <v>41682</v>
      </c>
      <c r="B3973" t="s">
        <v>41683</v>
      </c>
      <c r="C3973" s="16">
        <v>41275</v>
      </c>
      <c r="D3973" t="s">
        <v>4501</v>
      </c>
      <c r="G3973" t="s">
        <v>41684</v>
      </c>
      <c r="H3973" t="s">
        <v>4503</v>
      </c>
      <c r="J3973" t="s">
        <v>41685</v>
      </c>
      <c r="K3973" t="s">
        <v>4506</v>
      </c>
      <c r="L3973" t="s">
        <v>41686</v>
      </c>
      <c r="M3973">
        <v>152.80500000000001</v>
      </c>
      <c r="N3973" t="s">
        <v>4484</v>
      </c>
      <c r="S3973" t="s">
        <v>4485</v>
      </c>
      <c r="T3973" t="s">
        <v>41687</v>
      </c>
      <c r="U3973" t="s">
        <v>41688</v>
      </c>
      <c r="V3973" t="s">
        <v>41689</v>
      </c>
      <c r="W3973" t="s">
        <v>41690</v>
      </c>
      <c r="X3973" t="s">
        <v>41691</v>
      </c>
      <c r="Y3973" t="s">
        <v>41692</v>
      </c>
      <c r="Z3973">
        <v>4</v>
      </c>
      <c r="AM3973">
        <v>2</v>
      </c>
      <c r="AN3973" t="s">
        <v>41693</v>
      </c>
      <c r="AO3973" t="s">
        <v>4692</v>
      </c>
      <c r="CC3973" t="s">
        <v>41694</v>
      </c>
      <c r="CD3973">
        <v>25</v>
      </c>
      <c r="CJ3973">
        <v>31400</v>
      </c>
      <c r="CK3973" t="s">
        <v>39</v>
      </c>
      <c r="CL3973">
        <v>31400</v>
      </c>
      <c r="CP3973" t="s">
        <v>40713</v>
      </c>
    </row>
    <row r="3974" spans="1:99" x14ac:dyDescent="0.2">
      <c r="A3974" s="21" t="s">
        <v>41695</v>
      </c>
      <c r="B3974" t="s">
        <v>41696</v>
      </c>
      <c r="C3974" s="16">
        <v>42826</v>
      </c>
      <c r="D3974" t="s">
        <v>4476</v>
      </c>
      <c r="G3974" t="s">
        <v>41697</v>
      </c>
      <c r="H3974" t="s">
        <v>4503</v>
      </c>
      <c r="J3974" t="s">
        <v>41698</v>
      </c>
      <c r="K3974" t="s">
        <v>6919</v>
      </c>
      <c r="L3974" t="s">
        <v>41699</v>
      </c>
      <c r="M3974">
        <v>155.869</v>
      </c>
      <c r="N3974" t="s">
        <v>4484</v>
      </c>
      <c r="S3974" t="s">
        <v>4485</v>
      </c>
      <c r="T3974" t="s">
        <v>41700</v>
      </c>
      <c r="W3974" t="s">
        <v>41701</v>
      </c>
      <c r="AM3974">
        <v>2</v>
      </c>
      <c r="AN3974" t="s">
        <v>41702</v>
      </c>
      <c r="AO3974" t="s">
        <v>4692</v>
      </c>
      <c r="CC3974" t="s">
        <v>5363</v>
      </c>
      <c r="CD3974">
        <v>12</v>
      </c>
      <c r="CF3974">
        <v>0</v>
      </c>
      <c r="CG3974">
        <v>2</v>
      </c>
      <c r="CI3974" t="s">
        <v>4580</v>
      </c>
      <c r="CJ3974">
        <v>63670</v>
      </c>
      <c r="CK3974" t="s">
        <v>39</v>
      </c>
      <c r="CL3974">
        <v>63670</v>
      </c>
      <c r="CP3974" t="s">
        <v>8877</v>
      </c>
      <c r="CU3974">
        <v>8</v>
      </c>
    </row>
    <row r="3975" spans="1:99" x14ac:dyDescent="0.2">
      <c r="A3975" s="21" t="s">
        <v>41703</v>
      </c>
      <c r="B3975" t="s">
        <v>41704</v>
      </c>
      <c r="C3975" s="16">
        <v>36526</v>
      </c>
      <c r="D3975" t="s">
        <v>4501</v>
      </c>
      <c r="E3975" t="s">
        <v>4881</v>
      </c>
      <c r="F3975" t="s">
        <v>45</v>
      </c>
      <c r="G3975" t="s">
        <v>41705</v>
      </c>
      <c r="H3975" t="s">
        <v>4503</v>
      </c>
      <c r="J3975" t="s">
        <v>135</v>
      </c>
      <c r="K3975" t="s">
        <v>4506</v>
      </c>
      <c r="L3975" t="s">
        <v>41706</v>
      </c>
      <c r="M3975">
        <v>157.20500000000001</v>
      </c>
      <c r="N3975" t="s">
        <v>4484</v>
      </c>
      <c r="O3975" s="16">
        <v>44213</v>
      </c>
      <c r="P3975" t="s">
        <v>4476</v>
      </c>
      <c r="S3975" t="s">
        <v>4485</v>
      </c>
      <c r="T3975" t="s">
        <v>41707</v>
      </c>
      <c r="U3975" t="s">
        <v>41708</v>
      </c>
      <c r="V3975" t="s">
        <v>41709</v>
      </c>
      <c r="W3975" t="s">
        <v>41710</v>
      </c>
      <c r="Y3975" t="s">
        <v>41711</v>
      </c>
      <c r="AM3975">
        <v>1</v>
      </c>
      <c r="AN3975" t="s">
        <v>41712</v>
      </c>
      <c r="AO3975" t="s">
        <v>4692</v>
      </c>
      <c r="AQ3975" t="s">
        <v>203</v>
      </c>
      <c r="BH3975" t="s">
        <v>41713</v>
      </c>
      <c r="BI3975" t="s">
        <v>41714</v>
      </c>
      <c r="BJ3975" s="16">
        <v>44213</v>
      </c>
      <c r="BK3975" t="s">
        <v>4476</v>
      </c>
      <c r="BL3975">
        <v>50000000</v>
      </c>
      <c r="BM3975" t="s">
        <v>1244</v>
      </c>
      <c r="BN3975">
        <v>67854205</v>
      </c>
      <c r="BO3975" t="s">
        <v>5195</v>
      </c>
      <c r="CC3975" t="s">
        <v>4607</v>
      </c>
      <c r="CD3975">
        <v>6</v>
      </c>
      <c r="CP3975" t="s">
        <v>4555</v>
      </c>
      <c r="CR3975" t="s">
        <v>41715</v>
      </c>
      <c r="CS3975" t="s">
        <v>41716</v>
      </c>
      <c r="CU3975">
        <v>12</v>
      </c>
    </row>
    <row r="3976" spans="1:99" x14ac:dyDescent="0.2">
      <c r="A3976" s="21" t="s">
        <v>41717</v>
      </c>
      <c r="B3976" t="s">
        <v>41718</v>
      </c>
      <c r="C3976" s="16">
        <v>41640</v>
      </c>
      <c r="D3976" t="s">
        <v>4476</v>
      </c>
      <c r="F3976" t="s">
        <v>77</v>
      </c>
      <c r="G3976" t="s">
        <v>41719</v>
      </c>
      <c r="H3976" t="s">
        <v>4503</v>
      </c>
      <c r="J3976" t="s">
        <v>41720</v>
      </c>
      <c r="K3976" t="s">
        <v>41721</v>
      </c>
      <c r="L3976" t="s">
        <v>41722</v>
      </c>
      <c r="M3976">
        <v>158.226</v>
      </c>
      <c r="N3976" t="s">
        <v>4484</v>
      </c>
      <c r="S3976" t="s">
        <v>4485</v>
      </c>
      <c r="T3976" t="s">
        <v>41723</v>
      </c>
      <c r="U3976" t="s">
        <v>41724</v>
      </c>
      <c r="V3976" t="s">
        <v>41725</v>
      </c>
      <c r="W3976" t="s">
        <v>41726</v>
      </c>
      <c r="X3976" t="s">
        <v>41727</v>
      </c>
      <c r="Z3976">
        <v>6</v>
      </c>
      <c r="AO3976" t="s">
        <v>4692</v>
      </c>
      <c r="CC3976" t="s">
        <v>4607</v>
      </c>
      <c r="CD3976">
        <v>1</v>
      </c>
      <c r="CN3976" t="s">
        <v>4530</v>
      </c>
      <c r="CP3976" t="s">
        <v>6368</v>
      </c>
      <c r="CU3976">
        <v>22</v>
      </c>
    </row>
    <row r="3977" spans="1:99" x14ac:dyDescent="0.2">
      <c r="A3977" s="21" t="s">
        <v>41728</v>
      </c>
      <c r="B3977" t="s">
        <v>41729</v>
      </c>
      <c r="C3977" s="16">
        <v>41275</v>
      </c>
      <c r="D3977" t="s">
        <v>4501</v>
      </c>
      <c r="G3977" t="s">
        <v>41730</v>
      </c>
      <c r="H3977" t="s">
        <v>4503</v>
      </c>
      <c r="J3977" t="s">
        <v>41731</v>
      </c>
      <c r="K3977" t="s">
        <v>8218</v>
      </c>
      <c r="L3977" t="s">
        <v>41732</v>
      </c>
      <c r="M3977">
        <v>159.12299999999999</v>
      </c>
      <c r="N3977" t="s">
        <v>4484</v>
      </c>
      <c r="S3977" t="s">
        <v>4485</v>
      </c>
      <c r="T3977" t="s">
        <v>41733</v>
      </c>
      <c r="U3977" t="s">
        <v>41734</v>
      </c>
      <c r="V3977" t="s">
        <v>41735</v>
      </c>
      <c r="W3977" t="s">
        <v>41736</v>
      </c>
      <c r="X3977" t="s">
        <v>41737</v>
      </c>
      <c r="Y3977" t="s">
        <v>41738</v>
      </c>
      <c r="Z3977">
        <v>1</v>
      </c>
      <c r="AO3977" t="s">
        <v>4692</v>
      </c>
      <c r="CC3977" t="s">
        <v>5151</v>
      </c>
      <c r="CD3977">
        <v>2</v>
      </c>
      <c r="CN3977" t="s">
        <v>4530</v>
      </c>
      <c r="CP3977" t="s">
        <v>10075</v>
      </c>
    </row>
    <row r="3978" spans="1:99" x14ac:dyDescent="0.2">
      <c r="A3978" s="21" t="s">
        <v>41739</v>
      </c>
      <c r="B3978" t="s">
        <v>41740</v>
      </c>
      <c r="C3978" s="16">
        <v>35796</v>
      </c>
      <c r="D3978" t="s">
        <v>4501</v>
      </c>
      <c r="E3978" t="s">
        <v>4881</v>
      </c>
      <c r="F3978" t="s">
        <v>45</v>
      </c>
      <c r="G3978" t="s">
        <v>41741</v>
      </c>
      <c r="H3978" t="s">
        <v>4503</v>
      </c>
      <c r="J3978" t="s">
        <v>41742</v>
      </c>
      <c r="K3978" t="s">
        <v>6538</v>
      </c>
      <c r="L3978" t="s">
        <v>41743</v>
      </c>
      <c r="M3978">
        <v>160.32400000000001</v>
      </c>
      <c r="N3978" t="s">
        <v>4484</v>
      </c>
      <c r="O3978" s="16">
        <v>44147</v>
      </c>
      <c r="P3978" t="s">
        <v>4476</v>
      </c>
      <c r="S3978" t="s">
        <v>4485</v>
      </c>
      <c r="T3978" t="s">
        <v>41744</v>
      </c>
      <c r="U3978" t="s">
        <v>41745</v>
      </c>
      <c r="V3978" t="s">
        <v>41746</v>
      </c>
      <c r="W3978" t="s">
        <v>41747</v>
      </c>
      <c r="Y3978" t="s">
        <v>41748</v>
      </c>
      <c r="AO3978" t="s">
        <v>4692</v>
      </c>
      <c r="AQ3978" t="s">
        <v>203</v>
      </c>
      <c r="BH3978" t="s">
        <v>12164</v>
      </c>
      <c r="BI3978" t="s">
        <v>41749</v>
      </c>
      <c r="BJ3978" s="16">
        <v>44147</v>
      </c>
      <c r="BK3978" t="s">
        <v>4476</v>
      </c>
      <c r="BO3978" t="s">
        <v>5195</v>
      </c>
      <c r="CF3978">
        <v>0</v>
      </c>
      <c r="CG3978">
        <v>1</v>
      </c>
      <c r="CI3978" t="s">
        <v>4580</v>
      </c>
      <c r="CN3978" t="s">
        <v>5008</v>
      </c>
      <c r="CP3978" t="s">
        <v>5772</v>
      </c>
      <c r="CR3978" t="s">
        <v>41750</v>
      </c>
      <c r="CS3978" t="s">
        <v>41751</v>
      </c>
    </row>
    <row r="3979" spans="1:99" x14ac:dyDescent="0.2">
      <c r="A3979" s="21" t="s">
        <v>41752</v>
      </c>
      <c r="B3979" t="s">
        <v>41753</v>
      </c>
      <c r="C3979" s="16">
        <v>38718</v>
      </c>
      <c r="D3979" t="s">
        <v>4501</v>
      </c>
      <c r="E3979" t="s">
        <v>4881</v>
      </c>
      <c r="G3979" t="s">
        <v>41754</v>
      </c>
      <c r="H3979" t="s">
        <v>4503</v>
      </c>
      <c r="J3979" t="s">
        <v>41755</v>
      </c>
      <c r="K3979" t="s">
        <v>40377</v>
      </c>
      <c r="L3979" t="s">
        <v>41756</v>
      </c>
      <c r="M3979">
        <v>162.91300000000001</v>
      </c>
      <c r="N3979" t="s">
        <v>4484</v>
      </c>
      <c r="O3979" s="16">
        <v>40527</v>
      </c>
      <c r="P3979" t="s">
        <v>4476</v>
      </c>
      <c r="S3979" t="s">
        <v>4485</v>
      </c>
      <c r="T3979" t="s">
        <v>41757</v>
      </c>
      <c r="U3979" t="s">
        <v>41758</v>
      </c>
      <c r="V3979" t="s">
        <v>41759</v>
      </c>
      <c r="W3979" t="s">
        <v>41760</v>
      </c>
      <c r="Z3979">
        <v>2</v>
      </c>
      <c r="AO3979" t="s">
        <v>4692</v>
      </c>
      <c r="AQ3979" t="s">
        <v>203</v>
      </c>
      <c r="BH3979" t="s">
        <v>41761</v>
      </c>
      <c r="BI3979" t="s">
        <v>41762</v>
      </c>
      <c r="BJ3979" s="16">
        <v>40527</v>
      </c>
      <c r="BK3979" t="s">
        <v>4476</v>
      </c>
      <c r="CC3979" t="s">
        <v>41763</v>
      </c>
      <c r="CD3979">
        <v>33</v>
      </c>
      <c r="CP3979" t="s">
        <v>4565</v>
      </c>
      <c r="CR3979" t="s">
        <v>41764</v>
      </c>
      <c r="CS3979" t="s">
        <v>41765</v>
      </c>
    </row>
    <row r="3980" spans="1:99" x14ac:dyDescent="0.2">
      <c r="A3980" s="21" t="s">
        <v>41766</v>
      </c>
      <c r="B3980" t="s">
        <v>41767</v>
      </c>
      <c r="C3980" s="16">
        <v>43312</v>
      </c>
      <c r="D3980" t="s">
        <v>4476</v>
      </c>
      <c r="G3980" t="s">
        <v>41768</v>
      </c>
      <c r="H3980" t="s">
        <v>4503</v>
      </c>
      <c r="J3980" t="s">
        <v>41769</v>
      </c>
      <c r="K3980" t="s">
        <v>4828</v>
      </c>
      <c r="L3980" t="s">
        <v>41770</v>
      </c>
      <c r="M3980">
        <v>163.46199999999999</v>
      </c>
      <c r="N3980" t="s">
        <v>4484</v>
      </c>
      <c r="S3980" t="s">
        <v>4485</v>
      </c>
      <c r="T3980" t="s">
        <v>41771</v>
      </c>
      <c r="U3980" t="s">
        <v>41772</v>
      </c>
      <c r="V3980" t="s">
        <v>41773</v>
      </c>
      <c r="W3980" t="s">
        <v>41774</v>
      </c>
      <c r="X3980" t="s">
        <v>41775</v>
      </c>
      <c r="Z3980">
        <v>3</v>
      </c>
      <c r="AM3980">
        <v>1</v>
      </c>
      <c r="AN3980" t="s">
        <v>41776</v>
      </c>
      <c r="AO3980" t="s">
        <v>4692</v>
      </c>
      <c r="CN3980" t="s">
        <v>4530</v>
      </c>
      <c r="CP3980" t="s">
        <v>9523</v>
      </c>
    </row>
    <row r="3981" spans="1:99" x14ac:dyDescent="0.2">
      <c r="A3981" s="21" t="s">
        <v>41777</v>
      </c>
      <c r="B3981" t="s">
        <v>41778</v>
      </c>
      <c r="C3981" s="16">
        <v>41918</v>
      </c>
      <c r="D3981" t="s">
        <v>4476</v>
      </c>
      <c r="E3981" t="s">
        <v>4477</v>
      </c>
      <c r="F3981" t="s">
        <v>77</v>
      </c>
      <c r="G3981" t="s">
        <v>41779</v>
      </c>
      <c r="H3981" t="s">
        <v>4503</v>
      </c>
      <c r="J3981" t="s">
        <v>41780</v>
      </c>
      <c r="K3981" t="s">
        <v>4768</v>
      </c>
      <c r="L3981" t="s">
        <v>41781</v>
      </c>
      <c r="M3981">
        <v>164.27699999999999</v>
      </c>
      <c r="N3981" t="s">
        <v>4484</v>
      </c>
      <c r="S3981" t="s">
        <v>4485</v>
      </c>
      <c r="T3981" t="s">
        <v>41782</v>
      </c>
      <c r="U3981" t="s">
        <v>41783</v>
      </c>
      <c r="V3981" t="s">
        <v>41784</v>
      </c>
      <c r="W3981" t="s">
        <v>41785</v>
      </c>
      <c r="X3981" t="s">
        <v>41786</v>
      </c>
      <c r="Y3981">
        <f>49693487724-13</f>
        <v>49693487711</v>
      </c>
      <c r="Z3981">
        <v>27</v>
      </c>
      <c r="AM3981">
        <v>3</v>
      </c>
      <c r="AN3981" t="s">
        <v>41787</v>
      </c>
      <c r="AO3981" t="s">
        <v>4692</v>
      </c>
      <c r="CC3981" t="s">
        <v>5151</v>
      </c>
      <c r="CD3981">
        <v>1</v>
      </c>
      <c r="CF3981">
        <v>0</v>
      </c>
      <c r="CG3981">
        <v>2</v>
      </c>
      <c r="CI3981" t="s">
        <v>4498</v>
      </c>
    </row>
    <row r="3982" spans="1:99" x14ac:dyDescent="0.2">
      <c r="A3982" s="21" t="s">
        <v>41788</v>
      </c>
      <c r="B3982" t="s">
        <v>41789</v>
      </c>
      <c r="C3982" s="16">
        <v>43101</v>
      </c>
      <c r="D3982" t="s">
        <v>4501</v>
      </c>
      <c r="G3982" t="s">
        <v>41790</v>
      </c>
      <c r="H3982" t="s">
        <v>4503</v>
      </c>
      <c r="J3982" t="s">
        <v>41791</v>
      </c>
      <c r="K3982" t="s">
        <v>41792</v>
      </c>
      <c r="L3982" t="s">
        <v>41793</v>
      </c>
      <c r="M3982">
        <v>164.46199999999999</v>
      </c>
      <c r="N3982" t="s">
        <v>4484</v>
      </c>
      <c r="S3982" t="s">
        <v>4485</v>
      </c>
      <c r="T3982" t="s">
        <v>41794</v>
      </c>
      <c r="V3982" t="s">
        <v>41795</v>
      </c>
      <c r="W3982" t="s">
        <v>41796</v>
      </c>
      <c r="X3982" t="s">
        <v>41797</v>
      </c>
      <c r="Y3982" t="s">
        <v>41798</v>
      </c>
      <c r="Z3982">
        <v>6</v>
      </c>
      <c r="AM3982">
        <v>1</v>
      </c>
      <c r="AN3982" t="s">
        <v>41799</v>
      </c>
      <c r="AO3982" t="s">
        <v>4692</v>
      </c>
      <c r="CC3982" t="s">
        <v>7040</v>
      </c>
      <c r="CD3982">
        <v>7</v>
      </c>
      <c r="CF3982">
        <v>0</v>
      </c>
      <c r="CG3982">
        <v>1</v>
      </c>
      <c r="CI3982" t="s">
        <v>4594</v>
      </c>
    </row>
    <row r="3983" spans="1:99" x14ac:dyDescent="0.2">
      <c r="A3983" s="21" t="s">
        <v>41800</v>
      </c>
      <c r="B3983" t="s">
        <v>41801</v>
      </c>
      <c r="C3983" s="16">
        <v>37257</v>
      </c>
      <c r="D3983" t="s">
        <v>4501</v>
      </c>
      <c r="F3983" t="s">
        <v>77</v>
      </c>
      <c r="G3983" t="s">
        <v>41802</v>
      </c>
      <c r="H3983" t="s">
        <v>4503</v>
      </c>
      <c r="J3983" t="s">
        <v>4323</v>
      </c>
      <c r="K3983" t="s">
        <v>4506</v>
      </c>
      <c r="L3983" t="s">
        <v>41803</v>
      </c>
      <c r="M3983">
        <v>165.00800000000001</v>
      </c>
      <c r="N3983" t="s">
        <v>4484</v>
      </c>
      <c r="S3983" t="s">
        <v>4485</v>
      </c>
      <c r="T3983" t="s">
        <v>41804</v>
      </c>
      <c r="U3983" t="s">
        <v>41805</v>
      </c>
      <c r="W3983" t="s">
        <v>41806</v>
      </c>
      <c r="X3983" t="s">
        <v>41807</v>
      </c>
      <c r="Y3983" t="s">
        <v>41808</v>
      </c>
      <c r="Z3983">
        <v>6</v>
      </c>
      <c r="AM3983">
        <v>1</v>
      </c>
      <c r="AN3983" t="s">
        <v>41809</v>
      </c>
      <c r="AO3983" t="s">
        <v>4692</v>
      </c>
      <c r="CC3983" t="s">
        <v>24057</v>
      </c>
      <c r="CD3983">
        <v>26</v>
      </c>
      <c r="CF3983">
        <v>0</v>
      </c>
      <c r="CG3983">
        <v>3</v>
      </c>
      <c r="CI3983" t="s">
        <v>4498</v>
      </c>
    </row>
    <row r="3984" spans="1:99" x14ac:dyDescent="0.2">
      <c r="A3984" s="21" t="s">
        <v>41810</v>
      </c>
      <c r="B3984" t="s">
        <v>41811</v>
      </c>
      <c r="C3984" s="16">
        <v>37257</v>
      </c>
      <c r="D3984" t="s">
        <v>4501</v>
      </c>
      <c r="E3984" t="s">
        <v>4477</v>
      </c>
      <c r="G3984" t="s">
        <v>41812</v>
      </c>
      <c r="H3984" t="s">
        <v>4503</v>
      </c>
      <c r="J3984" t="s">
        <v>420</v>
      </c>
      <c r="K3984" t="s">
        <v>4945</v>
      </c>
      <c r="L3984" t="s">
        <v>41813</v>
      </c>
      <c r="M3984">
        <v>166.62</v>
      </c>
      <c r="N3984" t="s">
        <v>4484</v>
      </c>
      <c r="S3984" t="s">
        <v>4485</v>
      </c>
      <c r="T3984" t="s">
        <v>41814</v>
      </c>
      <c r="V3984" t="s">
        <v>41815</v>
      </c>
      <c r="W3984" t="s">
        <v>41816</v>
      </c>
      <c r="Y3984" t="s">
        <v>41817</v>
      </c>
      <c r="Z3984">
        <v>4</v>
      </c>
      <c r="AD3984">
        <v>1</v>
      </c>
      <c r="AE3984">
        <v>1</v>
      </c>
      <c r="AF3984">
        <v>1</v>
      </c>
      <c r="AO3984" t="s">
        <v>4692</v>
      </c>
      <c r="CN3984" t="s">
        <v>4530</v>
      </c>
      <c r="CP3984" t="s">
        <v>4716</v>
      </c>
      <c r="CT3984">
        <v>2</v>
      </c>
    </row>
    <row r="3985" spans="1:99" x14ac:dyDescent="0.2">
      <c r="A3985" s="21" t="s">
        <v>41818</v>
      </c>
      <c r="B3985" t="s">
        <v>41819</v>
      </c>
      <c r="C3985" s="16">
        <v>42005</v>
      </c>
      <c r="D3985" t="s">
        <v>4476</v>
      </c>
      <c r="F3985" t="s">
        <v>53</v>
      </c>
      <c r="H3985" t="s">
        <v>4503</v>
      </c>
      <c r="J3985" t="s">
        <v>41820</v>
      </c>
      <c r="K3985" t="s">
        <v>6139</v>
      </c>
      <c r="L3985" t="s">
        <v>41821</v>
      </c>
      <c r="M3985">
        <v>166.77099999999999</v>
      </c>
      <c r="N3985" t="s">
        <v>4484</v>
      </c>
      <c r="S3985" t="s">
        <v>4485</v>
      </c>
      <c r="T3985" t="s">
        <v>41822</v>
      </c>
      <c r="U3985" t="s">
        <v>41823</v>
      </c>
      <c r="W3985" t="s">
        <v>41824</v>
      </c>
      <c r="Z3985">
        <v>1</v>
      </c>
      <c r="AO3985" t="s">
        <v>4692</v>
      </c>
      <c r="CN3985" t="s">
        <v>4530</v>
      </c>
      <c r="CP3985" t="s">
        <v>20105</v>
      </c>
    </row>
    <row r="3986" spans="1:99" x14ac:dyDescent="0.2">
      <c r="A3986" s="21" t="s">
        <v>41825</v>
      </c>
      <c r="B3986" t="s">
        <v>41826</v>
      </c>
      <c r="C3986" s="16">
        <v>37987</v>
      </c>
      <c r="D3986" t="s">
        <v>4501</v>
      </c>
      <c r="F3986" t="s">
        <v>45</v>
      </c>
      <c r="G3986" t="s">
        <v>41827</v>
      </c>
      <c r="H3986" t="s">
        <v>4503</v>
      </c>
      <c r="J3986" t="s">
        <v>41828</v>
      </c>
      <c r="K3986" t="s">
        <v>7907</v>
      </c>
      <c r="L3986" t="s">
        <v>41827</v>
      </c>
      <c r="M3986">
        <v>167.63499999999999</v>
      </c>
      <c r="N3986" t="s">
        <v>4484</v>
      </c>
      <c r="S3986" t="s">
        <v>4485</v>
      </c>
      <c r="T3986" t="s">
        <v>41829</v>
      </c>
      <c r="U3986" t="s">
        <v>41830</v>
      </c>
      <c r="W3986" t="s">
        <v>41831</v>
      </c>
      <c r="X3986" t="s">
        <v>41832</v>
      </c>
      <c r="Y3986" t="s">
        <v>41833</v>
      </c>
      <c r="Z3986">
        <v>1</v>
      </c>
      <c r="AM3986">
        <v>1</v>
      </c>
      <c r="AN3986" t="s">
        <v>41834</v>
      </c>
      <c r="AO3986" t="s">
        <v>4692</v>
      </c>
      <c r="CC3986" t="s">
        <v>10363</v>
      </c>
      <c r="CD3986">
        <v>21</v>
      </c>
      <c r="CJ3986">
        <v>7850</v>
      </c>
      <c r="CK3986" t="s">
        <v>39</v>
      </c>
      <c r="CL3986">
        <v>7850</v>
      </c>
      <c r="CP3986" t="s">
        <v>41835</v>
      </c>
      <c r="CU3986">
        <v>16</v>
      </c>
    </row>
    <row r="3987" spans="1:99" x14ac:dyDescent="0.2">
      <c r="A3987" s="21" t="s">
        <v>41836</v>
      </c>
      <c r="B3987" t="s">
        <v>41837</v>
      </c>
      <c r="C3987" s="16">
        <v>43101</v>
      </c>
      <c r="D3987" t="s">
        <v>4501</v>
      </c>
      <c r="F3987" t="s">
        <v>77</v>
      </c>
      <c r="H3987" t="s">
        <v>4503</v>
      </c>
      <c r="J3987" t="s">
        <v>41838</v>
      </c>
      <c r="K3987" t="s">
        <v>41839</v>
      </c>
      <c r="L3987" t="s">
        <v>41840</v>
      </c>
      <c r="M3987">
        <v>169.95500000000001</v>
      </c>
      <c r="N3987" t="s">
        <v>4484</v>
      </c>
      <c r="S3987" t="s">
        <v>4485</v>
      </c>
      <c r="T3987" t="s">
        <v>41841</v>
      </c>
      <c r="V3987" t="s">
        <v>41842</v>
      </c>
      <c r="W3987" t="s">
        <v>41843</v>
      </c>
      <c r="X3987" t="s">
        <v>41844</v>
      </c>
      <c r="Z3987">
        <v>2</v>
      </c>
      <c r="AM3987">
        <v>1</v>
      </c>
      <c r="AN3987" t="s">
        <v>41845</v>
      </c>
      <c r="AO3987" t="s">
        <v>4692</v>
      </c>
      <c r="CF3987">
        <v>0</v>
      </c>
      <c r="CG3987">
        <v>4</v>
      </c>
      <c r="CI3987" t="s">
        <v>4580</v>
      </c>
      <c r="CN3987" t="s">
        <v>4530</v>
      </c>
      <c r="CP3987" t="s">
        <v>20038</v>
      </c>
    </row>
    <row r="3988" spans="1:99" x14ac:dyDescent="0.2">
      <c r="A3988" s="21" t="s">
        <v>41846</v>
      </c>
      <c r="B3988" t="s">
        <v>41847</v>
      </c>
      <c r="C3988" s="16">
        <v>42005</v>
      </c>
      <c r="D3988" t="s">
        <v>4501</v>
      </c>
      <c r="F3988" t="s">
        <v>77</v>
      </c>
      <c r="G3988" t="s">
        <v>41848</v>
      </c>
      <c r="H3988" t="s">
        <v>4503</v>
      </c>
      <c r="J3988" t="s">
        <v>41849</v>
      </c>
      <c r="K3988" t="s">
        <v>41850</v>
      </c>
      <c r="L3988" t="s">
        <v>41851</v>
      </c>
      <c r="M3988">
        <v>176.251</v>
      </c>
      <c r="N3988" t="s">
        <v>4484</v>
      </c>
      <c r="S3988" t="s">
        <v>4485</v>
      </c>
      <c r="T3988" t="s">
        <v>41852</v>
      </c>
      <c r="U3988" t="s">
        <v>41853</v>
      </c>
      <c r="V3988" t="s">
        <v>41854</v>
      </c>
      <c r="W3988" t="s">
        <v>41855</v>
      </c>
      <c r="X3988" t="s">
        <v>41856</v>
      </c>
      <c r="Y3988" t="s">
        <v>41857</v>
      </c>
      <c r="AM3988">
        <v>1</v>
      </c>
      <c r="AN3988" t="s">
        <v>41858</v>
      </c>
      <c r="AO3988" t="s">
        <v>4692</v>
      </c>
      <c r="CN3988" t="s">
        <v>4530</v>
      </c>
      <c r="CP3988" t="s">
        <v>7181</v>
      </c>
      <c r="CU3988">
        <v>23</v>
      </c>
    </row>
    <row r="3989" spans="1:99" x14ac:dyDescent="0.2">
      <c r="A3989" s="21" t="s">
        <v>41859</v>
      </c>
      <c r="B3989" t="s">
        <v>41860</v>
      </c>
      <c r="C3989" s="16">
        <v>41432</v>
      </c>
      <c r="D3989" t="s">
        <v>4476</v>
      </c>
      <c r="F3989" t="s">
        <v>45</v>
      </c>
      <c r="G3989" t="s">
        <v>41861</v>
      </c>
      <c r="H3989" t="s">
        <v>4503</v>
      </c>
      <c r="J3989" t="s">
        <v>57</v>
      </c>
      <c r="K3989" t="s">
        <v>5066</v>
      </c>
      <c r="L3989" t="s">
        <v>41862</v>
      </c>
      <c r="M3989">
        <v>177.4</v>
      </c>
      <c r="N3989" t="s">
        <v>4484</v>
      </c>
      <c r="S3989" t="s">
        <v>4485</v>
      </c>
      <c r="T3989" t="s">
        <v>41863</v>
      </c>
      <c r="U3989" t="s">
        <v>41864</v>
      </c>
      <c r="W3989" t="s">
        <v>41865</v>
      </c>
      <c r="X3989" t="s">
        <v>41866</v>
      </c>
      <c r="Y3989" t="s">
        <v>41867</v>
      </c>
      <c r="Z3989">
        <v>1</v>
      </c>
      <c r="AO3989" t="s">
        <v>4692</v>
      </c>
      <c r="CC3989" t="s">
        <v>4847</v>
      </c>
      <c r="CD3989">
        <v>20</v>
      </c>
      <c r="CF3989">
        <v>0</v>
      </c>
      <c r="CG3989">
        <v>1</v>
      </c>
      <c r="CI3989" t="s">
        <v>4580</v>
      </c>
      <c r="CN3989" t="s">
        <v>4530</v>
      </c>
      <c r="CP3989" t="s">
        <v>4555</v>
      </c>
    </row>
    <row r="3990" spans="1:99" x14ac:dyDescent="0.2">
      <c r="A3990" s="21" t="s">
        <v>41868</v>
      </c>
      <c r="B3990" t="s">
        <v>41869</v>
      </c>
      <c r="C3990" s="16">
        <v>40142</v>
      </c>
      <c r="D3990" t="s">
        <v>4476</v>
      </c>
      <c r="F3990" t="s">
        <v>77</v>
      </c>
      <c r="G3990" t="s">
        <v>41870</v>
      </c>
      <c r="H3990" t="s">
        <v>4503</v>
      </c>
      <c r="J3990" t="s">
        <v>41871</v>
      </c>
      <c r="K3990" t="s">
        <v>7497</v>
      </c>
      <c r="L3990" t="s">
        <v>41872</v>
      </c>
      <c r="M3990">
        <v>178.916</v>
      </c>
      <c r="N3990" t="s">
        <v>4484</v>
      </c>
      <c r="S3990" t="s">
        <v>4485</v>
      </c>
      <c r="T3990" t="s">
        <v>41873</v>
      </c>
      <c r="U3990" t="s">
        <v>41874</v>
      </c>
      <c r="V3990" t="s">
        <v>41875</v>
      </c>
      <c r="W3990" t="s">
        <v>41876</v>
      </c>
      <c r="X3990" t="s">
        <v>41877</v>
      </c>
      <c r="Z3990">
        <v>9</v>
      </c>
      <c r="AM3990">
        <v>2</v>
      </c>
      <c r="AN3990" t="s">
        <v>41878</v>
      </c>
      <c r="AO3990" t="s">
        <v>4692</v>
      </c>
      <c r="CF3990">
        <v>0</v>
      </c>
      <c r="CG3990">
        <v>1</v>
      </c>
      <c r="CI3990" t="s">
        <v>4580</v>
      </c>
      <c r="CN3990" t="s">
        <v>4530</v>
      </c>
      <c r="CP3990" t="s">
        <v>5529</v>
      </c>
      <c r="CU3990">
        <v>10</v>
      </c>
    </row>
    <row r="3991" spans="1:99" x14ac:dyDescent="0.2">
      <c r="A3991" s="21" t="s">
        <v>41879</v>
      </c>
      <c r="B3991" t="s">
        <v>41880</v>
      </c>
      <c r="C3991" s="16">
        <v>43101</v>
      </c>
      <c r="D3991" t="s">
        <v>4501</v>
      </c>
      <c r="G3991" t="s">
        <v>41881</v>
      </c>
      <c r="H3991" t="s">
        <v>4503</v>
      </c>
      <c r="J3991" t="s">
        <v>41882</v>
      </c>
      <c r="K3991" t="s">
        <v>6910</v>
      </c>
      <c r="L3991" t="s">
        <v>41883</v>
      </c>
      <c r="M3991">
        <v>179.678</v>
      </c>
      <c r="N3991" t="s">
        <v>4484</v>
      </c>
      <c r="S3991" t="s">
        <v>4485</v>
      </c>
      <c r="T3991" t="s">
        <v>41884</v>
      </c>
      <c r="U3991" t="s">
        <v>41885</v>
      </c>
      <c r="V3991" t="s">
        <v>41886</v>
      </c>
      <c r="X3991" t="s">
        <v>41887</v>
      </c>
      <c r="Z3991">
        <v>17</v>
      </c>
      <c r="AM3991">
        <v>1</v>
      </c>
      <c r="AN3991" t="s">
        <v>41888</v>
      </c>
      <c r="AO3991" t="s">
        <v>4692</v>
      </c>
      <c r="CN3991" t="s">
        <v>4530</v>
      </c>
      <c r="CP3991" t="s">
        <v>41889</v>
      </c>
    </row>
    <row r="3992" spans="1:99" x14ac:dyDescent="0.2">
      <c r="A3992" s="21" t="s">
        <v>41890</v>
      </c>
      <c r="B3992" t="s">
        <v>41891</v>
      </c>
      <c r="C3992" s="16">
        <v>42736</v>
      </c>
      <c r="D3992" t="s">
        <v>4501</v>
      </c>
      <c r="G3992" t="s">
        <v>41892</v>
      </c>
      <c r="H3992" t="s">
        <v>4503</v>
      </c>
      <c r="J3992" t="s">
        <v>41893</v>
      </c>
      <c r="K3992" t="s">
        <v>6498</v>
      </c>
      <c r="L3992" t="s">
        <v>27648</v>
      </c>
      <c r="M3992">
        <v>179.69</v>
      </c>
      <c r="N3992" t="s">
        <v>4484</v>
      </c>
      <c r="S3992" t="s">
        <v>4485</v>
      </c>
      <c r="T3992" t="s">
        <v>41894</v>
      </c>
      <c r="U3992" t="s">
        <v>41895</v>
      </c>
      <c r="V3992" t="s">
        <v>41896</v>
      </c>
      <c r="W3992" t="s">
        <v>41897</v>
      </c>
      <c r="X3992" t="s">
        <v>41898</v>
      </c>
      <c r="AM3992">
        <v>2</v>
      </c>
      <c r="AN3992" t="s">
        <v>41899</v>
      </c>
      <c r="AO3992" t="s">
        <v>4692</v>
      </c>
      <c r="CN3992" t="s">
        <v>4530</v>
      </c>
      <c r="CP3992" t="s">
        <v>41900</v>
      </c>
    </row>
    <row r="3993" spans="1:99" x14ac:dyDescent="0.2">
      <c r="A3993" s="21" t="s">
        <v>41901</v>
      </c>
      <c r="B3993" t="s">
        <v>41902</v>
      </c>
      <c r="H3993" t="s">
        <v>4503</v>
      </c>
      <c r="J3993" t="s">
        <v>26135</v>
      </c>
      <c r="K3993" t="s">
        <v>4696</v>
      </c>
      <c r="L3993" t="s">
        <v>41903</v>
      </c>
      <c r="M3993">
        <v>181.953</v>
      </c>
      <c r="N3993" t="s">
        <v>4484</v>
      </c>
      <c r="S3993" t="s">
        <v>4485</v>
      </c>
      <c r="T3993" t="s">
        <v>41904</v>
      </c>
      <c r="U3993" t="s">
        <v>41905</v>
      </c>
      <c r="V3993" t="s">
        <v>41906</v>
      </c>
      <c r="W3993" t="s">
        <v>41907</v>
      </c>
      <c r="X3993" t="s">
        <v>41908</v>
      </c>
      <c r="Y3993" t="s">
        <v>41909</v>
      </c>
      <c r="AO3993" t="s">
        <v>4692</v>
      </c>
      <c r="CF3993">
        <v>0</v>
      </c>
      <c r="CG3993">
        <v>0</v>
      </c>
      <c r="CI3993" t="s">
        <v>4498</v>
      </c>
    </row>
    <row r="3994" spans="1:99" x14ac:dyDescent="0.2">
      <c r="A3994" s="21" t="s">
        <v>41910</v>
      </c>
      <c r="B3994" t="s">
        <v>41911</v>
      </c>
      <c r="C3994" s="16">
        <v>40179</v>
      </c>
      <c r="D3994" t="s">
        <v>4501</v>
      </c>
      <c r="E3994" t="s">
        <v>4881</v>
      </c>
      <c r="F3994" t="s">
        <v>45</v>
      </c>
      <c r="G3994" t="s">
        <v>41912</v>
      </c>
      <c r="H3994" t="s">
        <v>4503</v>
      </c>
      <c r="J3994" t="s">
        <v>41913</v>
      </c>
      <c r="K3994" t="s">
        <v>5220</v>
      </c>
      <c r="L3994" t="s">
        <v>41914</v>
      </c>
      <c r="M3994">
        <v>182.44</v>
      </c>
      <c r="N3994" t="s">
        <v>4484</v>
      </c>
      <c r="O3994" s="16">
        <v>43809</v>
      </c>
      <c r="P3994" t="s">
        <v>4476</v>
      </c>
      <c r="S3994" t="s">
        <v>4485</v>
      </c>
      <c r="T3994" t="s">
        <v>41915</v>
      </c>
      <c r="U3994" t="s">
        <v>41916</v>
      </c>
      <c r="V3994" t="s">
        <v>41917</v>
      </c>
      <c r="W3994" t="s">
        <v>41918</v>
      </c>
      <c r="X3994" t="s">
        <v>41919</v>
      </c>
      <c r="Y3994" t="s">
        <v>41920</v>
      </c>
      <c r="AM3994">
        <v>1</v>
      </c>
      <c r="AN3994" t="s">
        <v>41921</v>
      </c>
      <c r="AO3994" t="s">
        <v>4692</v>
      </c>
      <c r="AQ3994" t="s">
        <v>203</v>
      </c>
      <c r="BH3994" t="s">
        <v>41922</v>
      </c>
      <c r="BI3994" t="s">
        <v>41923</v>
      </c>
      <c r="BJ3994" s="16">
        <v>43809</v>
      </c>
      <c r="BK3994" t="s">
        <v>4476</v>
      </c>
      <c r="BO3994" t="s">
        <v>5195</v>
      </c>
      <c r="CF3994">
        <v>0</v>
      </c>
      <c r="CG3994">
        <v>4</v>
      </c>
      <c r="CI3994" t="s">
        <v>4594</v>
      </c>
    </row>
    <row r="3995" spans="1:99" x14ac:dyDescent="0.2">
      <c r="A3995" s="21" t="s">
        <v>41924</v>
      </c>
      <c r="B3995" t="s">
        <v>41925</v>
      </c>
      <c r="C3995" s="16">
        <v>36526</v>
      </c>
      <c r="D3995" t="s">
        <v>4501</v>
      </c>
      <c r="E3995" t="s">
        <v>4881</v>
      </c>
      <c r="G3995" t="s">
        <v>41926</v>
      </c>
      <c r="H3995" t="s">
        <v>4503</v>
      </c>
      <c r="J3995" t="s">
        <v>41927</v>
      </c>
      <c r="K3995" t="s">
        <v>4808</v>
      </c>
      <c r="L3995" t="s">
        <v>41928</v>
      </c>
      <c r="M3995">
        <v>183.876</v>
      </c>
      <c r="N3995" t="s">
        <v>4484</v>
      </c>
      <c r="O3995" s="16">
        <v>41672</v>
      </c>
      <c r="P3995" t="s">
        <v>4476</v>
      </c>
      <c r="S3995" t="s">
        <v>4485</v>
      </c>
      <c r="T3995" t="s">
        <v>41929</v>
      </c>
      <c r="U3995" t="s">
        <v>41930</v>
      </c>
      <c r="V3995" t="s">
        <v>41931</v>
      </c>
      <c r="W3995" t="s">
        <v>41932</v>
      </c>
      <c r="X3995" t="s">
        <v>41933</v>
      </c>
      <c r="Y3995" t="s">
        <v>41934</v>
      </c>
      <c r="Z3995">
        <v>10</v>
      </c>
      <c r="AM3995">
        <v>2</v>
      </c>
      <c r="AN3995" t="s">
        <v>41935</v>
      </c>
      <c r="AO3995" t="s">
        <v>4692</v>
      </c>
      <c r="AQ3995" t="s">
        <v>203</v>
      </c>
      <c r="BH3995" t="s">
        <v>20766</v>
      </c>
      <c r="BI3995" t="s">
        <v>20767</v>
      </c>
      <c r="BJ3995" s="16">
        <v>41672</v>
      </c>
      <c r="BK3995" t="s">
        <v>4476</v>
      </c>
      <c r="CP3995" t="s">
        <v>41936</v>
      </c>
      <c r="CR3995" t="s">
        <v>41937</v>
      </c>
      <c r="CS3995" t="s">
        <v>41938</v>
      </c>
      <c r="CU3995">
        <v>4</v>
      </c>
    </row>
    <row r="3996" spans="1:99" x14ac:dyDescent="0.2">
      <c r="A3996" s="21" t="s">
        <v>41939</v>
      </c>
      <c r="B3996" t="s">
        <v>41940</v>
      </c>
      <c r="C3996" s="16">
        <v>35643</v>
      </c>
      <c r="D3996" t="s">
        <v>4476</v>
      </c>
      <c r="F3996" t="s">
        <v>45</v>
      </c>
      <c r="G3996" t="s">
        <v>41941</v>
      </c>
      <c r="H3996" t="s">
        <v>4503</v>
      </c>
      <c r="J3996" t="s">
        <v>41942</v>
      </c>
      <c r="K3996" t="s">
        <v>7032</v>
      </c>
      <c r="L3996" t="s">
        <v>41943</v>
      </c>
      <c r="M3996">
        <v>185.34399999999999</v>
      </c>
      <c r="N3996" t="s">
        <v>4484</v>
      </c>
      <c r="S3996" t="s">
        <v>4485</v>
      </c>
      <c r="T3996" t="s">
        <v>41944</v>
      </c>
      <c r="V3996" t="s">
        <v>41945</v>
      </c>
      <c r="W3996" t="s">
        <v>41946</v>
      </c>
      <c r="X3996" t="s">
        <v>41947</v>
      </c>
      <c r="Y3996" t="s">
        <v>41948</v>
      </c>
      <c r="Z3996">
        <v>9</v>
      </c>
      <c r="AM3996">
        <v>2</v>
      </c>
      <c r="AN3996" t="s">
        <v>41949</v>
      </c>
      <c r="AO3996" t="s">
        <v>4692</v>
      </c>
      <c r="CN3996" t="s">
        <v>4530</v>
      </c>
      <c r="CP3996" t="s">
        <v>41950</v>
      </c>
      <c r="CU3996">
        <v>35</v>
      </c>
    </row>
    <row r="3997" spans="1:99" x14ac:dyDescent="0.2">
      <c r="A3997" s="21" t="s">
        <v>41951</v>
      </c>
      <c r="B3997" t="s">
        <v>41952</v>
      </c>
      <c r="C3997" s="16">
        <v>38353</v>
      </c>
      <c r="D3997" t="s">
        <v>4501</v>
      </c>
      <c r="H3997" t="s">
        <v>4503</v>
      </c>
      <c r="J3997" t="s">
        <v>41953</v>
      </c>
      <c r="K3997" t="s">
        <v>41954</v>
      </c>
      <c r="L3997" t="s">
        <v>41955</v>
      </c>
      <c r="M3997">
        <v>186.63499999999999</v>
      </c>
      <c r="N3997" t="s">
        <v>4484</v>
      </c>
      <c r="S3997" t="s">
        <v>4485</v>
      </c>
      <c r="T3997" t="s">
        <v>41956</v>
      </c>
      <c r="U3997" t="s">
        <v>41957</v>
      </c>
      <c r="V3997" t="s">
        <v>41958</v>
      </c>
      <c r="X3997" t="s">
        <v>41959</v>
      </c>
      <c r="AO3997" t="s">
        <v>4692</v>
      </c>
      <c r="CC3997" t="s">
        <v>6380</v>
      </c>
      <c r="CD3997">
        <v>34</v>
      </c>
      <c r="CP3997" t="s">
        <v>12621</v>
      </c>
      <c r="CU3997">
        <v>28</v>
      </c>
    </row>
    <row r="3998" spans="1:99" x14ac:dyDescent="0.2">
      <c r="A3998" s="21" t="s">
        <v>41960</v>
      </c>
      <c r="B3998" t="s">
        <v>41961</v>
      </c>
      <c r="C3998" s="16">
        <v>32509</v>
      </c>
      <c r="D3998" t="s">
        <v>4476</v>
      </c>
      <c r="F3998" t="s">
        <v>1315</v>
      </c>
      <c r="H3998" t="s">
        <v>4503</v>
      </c>
      <c r="J3998" t="s">
        <v>73</v>
      </c>
      <c r="K3998" t="s">
        <v>6945</v>
      </c>
      <c r="L3998" t="s">
        <v>41962</v>
      </c>
      <c r="M3998">
        <v>188.55099999999999</v>
      </c>
      <c r="N3998" t="s">
        <v>4484</v>
      </c>
      <c r="S3998" t="s">
        <v>4485</v>
      </c>
      <c r="T3998" t="s">
        <v>41963</v>
      </c>
      <c r="U3998" t="s">
        <v>41964</v>
      </c>
      <c r="W3998" t="s">
        <v>41965</v>
      </c>
      <c r="Y3998" t="s">
        <v>41966</v>
      </c>
      <c r="AO3998" t="s">
        <v>4692</v>
      </c>
      <c r="CP3998" t="s">
        <v>4555</v>
      </c>
      <c r="CU3998">
        <v>16</v>
      </c>
    </row>
    <row r="3999" spans="1:99" x14ac:dyDescent="0.2">
      <c r="A3999" s="21" t="s">
        <v>41967</v>
      </c>
      <c r="B3999" t="s">
        <v>41968</v>
      </c>
      <c r="C3999" s="16">
        <v>35431</v>
      </c>
      <c r="D3999" t="s">
        <v>4501</v>
      </c>
      <c r="F3999" t="s">
        <v>53</v>
      </c>
      <c r="H3999" t="s">
        <v>4503</v>
      </c>
      <c r="J3999" t="s">
        <v>8581</v>
      </c>
      <c r="K3999" t="s">
        <v>4506</v>
      </c>
      <c r="L3999" t="s">
        <v>41969</v>
      </c>
      <c r="M3999">
        <v>192.934</v>
      </c>
      <c r="N3999" t="s">
        <v>4484</v>
      </c>
      <c r="S3999" t="s">
        <v>4485</v>
      </c>
      <c r="T3999" t="s">
        <v>41970</v>
      </c>
      <c r="X3999" t="s">
        <v>41971</v>
      </c>
      <c r="Y3999">
        <v>442071709701</v>
      </c>
      <c r="AO3999" t="s">
        <v>4692</v>
      </c>
      <c r="CC3999" t="s">
        <v>41972</v>
      </c>
      <c r="CD3999">
        <v>65</v>
      </c>
      <c r="CP3999" t="s">
        <v>4716</v>
      </c>
      <c r="CU3999">
        <v>14</v>
      </c>
    </row>
    <row r="4000" spans="1:99" x14ac:dyDescent="0.2">
      <c r="A4000" s="21" t="s">
        <v>41973</v>
      </c>
      <c r="B4000" t="s">
        <v>41974</v>
      </c>
      <c r="F4000" t="s">
        <v>77</v>
      </c>
      <c r="G4000" t="s">
        <v>41975</v>
      </c>
      <c r="H4000" t="s">
        <v>4503</v>
      </c>
      <c r="J4000" t="s">
        <v>8512</v>
      </c>
      <c r="K4000" t="s">
        <v>4506</v>
      </c>
      <c r="L4000" t="s">
        <v>41976</v>
      </c>
      <c r="M4000">
        <v>196.54499999999999</v>
      </c>
      <c r="N4000" t="s">
        <v>4484</v>
      </c>
      <c r="S4000" t="s">
        <v>4485</v>
      </c>
      <c r="T4000" t="s">
        <v>41977</v>
      </c>
      <c r="U4000" t="s">
        <v>41978</v>
      </c>
      <c r="V4000" t="s">
        <v>41979</v>
      </c>
      <c r="W4000" t="s">
        <v>41980</v>
      </c>
      <c r="AM4000">
        <v>2</v>
      </c>
      <c r="AN4000" t="s">
        <v>41981</v>
      </c>
      <c r="AO4000" t="s">
        <v>4692</v>
      </c>
      <c r="CC4000" t="s">
        <v>4607</v>
      </c>
      <c r="CD4000">
        <v>1</v>
      </c>
      <c r="CJ4000">
        <v>25249</v>
      </c>
      <c r="CK4000" t="s">
        <v>39</v>
      </c>
      <c r="CL4000">
        <v>25249</v>
      </c>
      <c r="CP4000" t="s">
        <v>16850</v>
      </c>
      <c r="CU4000">
        <v>10</v>
      </c>
    </row>
    <row r="4001" spans="1:99" x14ac:dyDescent="0.2">
      <c r="A4001" s="21" t="s">
        <v>41982</v>
      </c>
      <c r="B4001" t="s">
        <v>41983</v>
      </c>
      <c r="C4001" s="16">
        <v>36892</v>
      </c>
      <c r="D4001" t="s">
        <v>4501</v>
      </c>
      <c r="F4001" t="s">
        <v>53</v>
      </c>
      <c r="G4001" t="s">
        <v>41984</v>
      </c>
      <c r="H4001" t="s">
        <v>4503</v>
      </c>
      <c r="J4001" t="s">
        <v>12247</v>
      </c>
      <c r="K4001" t="s">
        <v>4896</v>
      </c>
      <c r="L4001" t="s">
        <v>41985</v>
      </c>
      <c r="M4001">
        <v>200.761</v>
      </c>
      <c r="N4001" t="s">
        <v>4484</v>
      </c>
      <c r="S4001" t="s">
        <v>4485</v>
      </c>
      <c r="T4001" t="s">
        <v>41986</v>
      </c>
      <c r="U4001" t="s">
        <v>41987</v>
      </c>
      <c r="V4001" t="s">
        <v>41988</v>
      </c>
      <c r="W4001" t="s">
        <v>41989</v>
      </c>
      <c r="X4001" t="s">
        <v>41990</v>
      </c>
      <c r="Y4001" t="s">
        <v>41991</v>
      </c>
      <c r="Z4001">
        <v>2</v>
      </c>
      <c r="AO4001" t="s">
        <v>4692</v>
      </c>
      <c r="CC4001" t="s">
        <v>4663</v>
      </c>
      <c r="CD4001">
        <v>37</v>
      </c>
      <c r="CF4001">
        <v>0</v>
      </c>
      <c r="CG4001">
        <v>4</v>
      </c>
      <c r="CI4001" t="s">
        <v>4594</v>
      </c>
    </row>
    <row r="4002" spans="1:99" x14ac:dyDescent="0.2">
      <c r="A4002" s="21" t="s">
        <v>41992</v>
      </c>
      <c r="B4002" t="s">
        <v>41993</v>
      </c>
      <c r="C4002" s="16">
        <v>39325</v>
      </c>
      <c r="D4002" t="s">
        <v>4476</v>
      </c>
      <c r="G4002" t="s">
        <v>41994</v>
      </c>
      <c r="H4002" t="s">
        <v>4503</v>
      </c>
      <c r="J4002" t="s">
        <v>41995</v>
      </c>
      <c r="K4002" t="s">
        <v>41996</v>
      </c>
      <c r="L4002" t="s">
        <v>41997</v>
      </c>
      <c r="M4002">
        <v>202.63</v>
      </c>
      <c r="N4002" t="s">
        <v>4484</v>
      </c>
      <c r="S4002" t="s">
        <v>4485</v>
      </c>
      <c r="T4002" t="s">
        <v>41998</v>
      </c>
      <c r="V4002" t="s">
        <v>41999</v>
      </c>
      <c r="W4002" t="s">
        <v>42000</v>
      </c>
      <c r="X4002" t="s">
        <v>42001</v>
      </c>
      <c r="Y4002" t="s">
        <v>42002</v>
      </c>
      <c r="AM4002">
        <v>1</v>
      </c>
      <c r="AN4002" t="s">
        <v>42003</v>
      </c>
      <c r="AO4002" t="s">
        <v>4692</v>
      </c>
      <c r="CC4002" t="s">
        <v>5838</v>
      </c>
      <c r="CD4002">
        <v>7</v>
      </c>
      <c r="CP4002" t="s">
        <v>42004</v>
      </c>
    </row>
    <row r="4003" spans="1:99" x14ac:dyDescent="0.2">
      <c r="A4003" s="21" t="s">
        <v>42005</v>
      </c>
      <c r="B4003" t="s">
        <v>42006</v>
      </c>
      <c r="C4003" s="16">
        <v>39461</v>
      </c>
      <c r="D4003" t="s">
        <v>4476</v>
      </c>
      <c r="F4003" t="s">
        <v>53</v>
      </c>
      <c r="G4003" t="s">
        <v>42007</v>
      </c>
      <c r="H4003" t="s">
        <v>4503</v>
      </c>
      <c r="J4003" t="s">
        <v>42008</v>
      </c>
      <c r="K4003" t="s">
        <v>6498</v>
      </c>
      <c r="L4003" t="s">
        <v>42009</v>
      </c>
      <c r="M4003">
        <v>210.559</v>
      </c>
      <c r="N4003" t="s">
        <v>4484</v>
      </c>
      <c r="S4003" t="s">
        <v>4485</v>
      </c>
      <c r="T4003" t="s">
        <v>42010</v>
      </c>
      <c r="U4003" t="s">
        <v>42011</v>
      </c>
      <c r="V4003" t="s">
        <v>42012</v>
      </c>
      <c r="W4003" t="s">
        <v>42013</v>
      </c>
      <c r="X4003" t="s">
        <v>42014</v>
      </c>
      <c r="Y4003" t="s">
        <v>42015</v>
      </c>
      <c r="Z4003">
        <v>3</v>
      </c>
      <c r="AM4003">
        <v>3</v>
      </c>
      <c r="AN4003" t="s">
        <v>42016</v>
      </c>
      <c r="AO4003" t="s">
        <v>4692</v>
      </c>
      <c r="CC4003" t="s">
        <v>4607</v>
      </c>
      <c r="CD4003">
        <v>5</v>
      </c>
      <c r="CF4003">
        <v>0</v>
      </c>
      <c r="CG4003">
        <v>2</v>
      </c>
      <c r="CI4003" t="s">
        <v>9715</v>
      </c>
      <c r="CJ4003">
        <v>69350</v>
      </c>
      <c r="CK4003" t="s">
        <v>39</v>
      </c>
      <c r="CL4003">
        <v>69350</v>
      </c>
      <c r="CN4003" t="s">
        <v>4530</v>
      </c>
      <c r="CP4003" t="s">
        <v>42017</v>
      </c>
      <c r="CU4003">
        <v>24</v>
      </c>
    </row>
    <row r="4004" spans="1:99" x14ac:dyDescent="0.2">
      <c r="A4004" s="21" t="s">
        <v>42018</v>
      </c>
      <c r="B4004" t="s">
        <v>42019</v>
      </c>
      <c r="C4004" s="16">
        <v>39448</v>
      </c>
      <c r="D4004" t="s">
        <v>4501</v>
      </c>
      <c r="F4004" t="s">
        <v>45</v>
      </c>
      <c r="G4004" t="s">
        <v>42020</v>
      </c>
    </row>
    <row r="4005" spans="1:99" x14ac:dyDescent="0.2">
      <c r="A4005" s="21" t="s">
        <v>42021</v>
      </c>
      <c r="B4005" t="s">
        <v>42022</v>
      </c>
      <c r="C4005" s="16">
        <v>39083</v>
      </c>
      <c r="D4005" t="s">
        <v>4501</v>
      </c>
      <c r="F4005" t="s">
        <v>45</v>
      </c>
      <c r="H4005" t="s">
        <v>4503</v>
      </c>
      <c r="J4005" t="s">
        <v>57</v>
      </c>
      <c r="K4005" t="s">
        <v>7907</v>
      </c>
      <c r="L4005" t="s">
        <v>57</v>
      </c>
      <c r="M4005">
        <v>214.643</v>
      </c>
      <c r="N4005" t="s">
        <v>4484</v>
      </c>
      <c r="S4005" t="s">
        <v>4485</v>
      </c>
      <c r="T4005" t="s">
        <v>42023</v>
      </c>
      <c r="U4005" t="s">
        <v>42024</v>
      </c>
      <c r="W4005" t="s">
        <v>42025</v>
      </c>
      <c r="X4005" t="s">
        <v>42026</v>
      </c>
      <c r="Y4005" t="s">
        <v>42027</v>
      </c>
      <c r="Z4005">
        <v>1</v>
      </c>
      <c r="AO4005" t="s">
        <v>4692</v>
      </c>
      <c r="CC4005" t="s">
        <v>18003</v>
      </c>
      <c r="CD4005">
        <v>123</v>
      </c>
      <c r="CF4005">
        <v>0</v>
      </c>
      <c r="CG4005">
        <v>3</v>
      </c>
      <c r="CI4005" t="s">
        <v>4580</v>
      </c>
      <c r="CJ4005">
        <v>26230</v>
      </c>
      <c r="CK4005" t="s">
        <v>39</v>
      </c>
      <c r="CL4005">
        <v>26230</v>
      </c>
      <c r="CP4005" t="s">
        <v>4555</v>
      </c>
    </row>
    <row r="4006" spans="1:99" x14ac:dyDescent="0.2">
      <c r="A4006" s="21" t="s">
        <v>42028</v>
      </c>
      <c r="B4006" t="s">
        <v>42029</v>
      </c>
      <c r="C4006" s="16">
        <v>39661</v>
      </c>
      <c r="D4006" t="s">
        <v>4546</v>
      </c>
      <c r="E4006" t="s">
        <v>4881</v>
      </c>
      <c r="G4006" t="s">
        <v>42030</v>
      </c>
      <c r="H4006" t="s">
        <v>4503</v>
      </c>
      <c r="J4006" t="s">
        <v>42031</v>
      </c>
      <c r="K4006" t="s">
        <v>11387</v>
      </c>
      <c r="L4006" t="s">
        <v>42032</v>
      </c>
      <c r="M4006">
        <v>214.77600000000001</v>
      </c>
      <c r="N4006" t="s">
        <v>4484</v>
      </c>
      <c r="O4006" s="16">
        <v>44126</v>
      </c>
      <c r="P4006" t="s">
        <v>4476</v>
      </c>
      <c r="T4006" t="s">
        <v>42033</v>
      </c>
      <c r="U4006" t="s">
        <v>42034</v>
      </c>
      <c r="W4006" t="s">
        <v>42035</v>
      </c>
      <c r="X4006" t="s">
        <v>42036</v>
      </c>
      <c r="Y4006" t="s">
        <v>42037</v>
      </c>
      <c r="Z4006">
        <v>3</v>
      </c>
      <c r="AO4006" t="s">
        <v>4692</v>
      </c>
      <c r="AQ4006" t="s">
        <v>203</v>
      </c>
      <c r="BH4006" t="s">
        <v>42038</v>
      </c>
      <c r="BI4006" t="s">
        <v>42039</v>
      </c>
      <c r="BJ4006" s="16">
        <v>44126</v>
      </c>
      <c r="BK4006" t="s">
        <v>4476</v>
      </c>
      <c r="BO4006" t="s">
        <v>5195</v>
      </c>
      <c r="CC4006" t="s">
        <v>10004</v>
      </c>
      <c r="CD4006">
        <v>201</v>
      </c>
      <c r="CN4006" t="s">
        <v>4530</v>
      </c>
      <c r="CP4006" t="s">
        <v>4915</v>
      </c>
      <c r="CR4006" t="s">
        <v>42040</v>
      </c>
      <c r="CS4006" t="s">
        <v>42041</v>
      </c>
    </row>
    <row r="4007" spans="1:99" x14ac:dyDescent="0.2">
      <c r="A4007" s="21" t="s">
        <v>42042</v>
      </c>
      <c r="B4007" t="s">
        <v>42043</v>
      </c>
      <c r="C4007" s="16">
        <v>38047</v>
      </c>
      <c r="D4007" t="s">
        <v>4546</v>
      </c>
      <c r="E4007" t="s">
        <v>4881</v>
      </c>
      <c r="F4007" t="s">
        <v>77</v>
      </c>
      <c r="G4007" t="s">
        <v>42044</v>
      </c>
      <c r="H4007" t="s">
        <v>4503</v>
      </c>
      <c r="J4007" t="s">
        <v>42045</v>
      </c>
      <c r="K4007" t="s">
        <v>5500</v>
      </c>
      <c r="L4007" t="s">
        <v>42046</v>
      </c>
      <c r="M4007">
        <v>215.744</v>
      </c>
      <c r="N4007" t="s">
        <v>6289</v>
      </c>
      <c r="O4007" s="16">
        <v>43917</v>
      </c>
      <c r="P4007" t="s">
        <v>4476</v>
      </c>
      <c r="R4007" t="s">
        <v>6290</v>
      </c>
      <c r="S4007" t="s">
        <v>4485</v>
      </c>
      <c r="U4007" t="s">
        <v>42047</v>
      </c>
      <c r="W4007" t="s">
        <v>42048</v>
      </c>
      <c r="X4007" t="s">
        <v>42049</v>
      </c>
      <c r="Y4007" t="s">
        <v>42050</v>
      </c>
      <c r="Z4007">
        <v>3</v>
      </c>
      <c r="AO4007" t="s">
        <v>4692</v>
      </c>
      <c r="AQ4007" t="s">
        <v>203</v>
      </c>
      <c r="BH4007" t="s">
        <v>18203</v>
      </c>
      <c r="BI4007" t="s">
        <v>18204</v>
      </c>
      <c r="BJ4007" s="16">
        <v>43917</v>
      </c>
      <c r="BK4007" t="s">
        <v>4476</v>
      </c>
      <c r="BL4007">
        <v>15500000</v>
      </c>
      <c r="BM4007" t="s">
        <v>35</v>
      </c>
      <c r="BN4007">
        <v>17308766</v>
      </c>
      <c r="BO4007" t="s">
        <v>5195</v>
      </c>
      <c r="BP4007" t="s">
        <v>6796</v>
      </c>
      <c r="CF4007">
        <v>0</v>
      </c>
      <c r="CG4007">
        <v>1</v>
      </c>
      <c r="CI4007" t="s">
        <v>4594</v>
      </c>
    </row>
    <row r="4008" spans="1:99" x14ac:dyDescent="0.2">
      <c r="A4008" s="21" t="s">
        <v>42051</v>
      </c>
      <c r="B4008" t="s">
        <v>42052</v>
      </c>
      <c r="C4008" s="16">
        <v>42251</v>
      </c>
      <c r="D4008" t="s">
        <v>4476</v>
      </c>
      <c r="G4008" t="s">
        <v>42053</v>
      </c>
      <c r="H4008" t="s">
        <v>4503</v>
      </c>
      <c r="J4008" t="s">
        <v>42054</v>
      </c>
      <c r="K4008" t="s">
        <v>5183</v>
      </c>
      <c r="L4008" t="s">
        <v>42055</v>
      </c>
      <c r="M4008">
        <v>216.31299999999999</v>
      </c>
      <c r="N4008" t="s">
        <v>4484</v>
      </c>
      <c r="S4008" t="s">
        <v>4485</v>
      </c>
      <c r="T4008" t="s">
        <v>42056</v>
      </c>
      <c r="V4008" t="s">
        <v>42057</v>
      </c>
      <c r="W4008" t="s">
        <v>42058</v>
      </c>
      <c r="X4008" t="s">
        <v>42059</v>
      </c>
      <c r="Y4008">
        <v>79660317083</v>
      </c>
      <c r="AM4008">
        <v>1</v>
      </c>
      <c r="AN4008" t="s">
        <v>42060</v>
      </c>
      <c r="AO4008" t="s">
        <v>4692</v>
      </c>
      <c r="CP4008" t="s">
        <v>42061</v>
      </c>
      <c r="CU4008">
        <v>9</v>
      </c>
    </row>
    <row r="4009" spans="1:99" x14ac:dyDescent="0.2">
      <c r="A4009" s="21" t="s">
        <v>42062</v>
      </c>
      <c r="B4009" t="s">
        <v>42063</v>
      </c>
      <c r="C4009" s="16">
        <v>43831</v>
      </c>
      <c r="D4009" t="s">
        <v>4476</v>
      </c>
      <c r="G4009" t="s">
        <v>42064</v>
      </c>
      <c r="H4009" t="s">
        <v>4503</v>
      </c>
      <c r="J4009" t="s">
        <v>145</v>
      </c>
      <c r="K4009" t="s">
        <v>10132</v>
      </c>
      <c r="L4009" t="s">
        <v>42065</v>
      </c>
      <c r="M4009">
        <v>217.154</v>
      </c>
      <c r="N4009" t="s">
        <v>4484</v>
      </c>
      <c r="S4009" t="s">
        <v>4485</v>
      </c>
      <c r="T4009" t="s">
        <v>42066</v>
      </c>
      <c r="U4009" t="s">
        <v>42067</v>
      </c>
      <c r="V4009" t="s">
        <v>42068</v>
      </c>
      <c r="W4009" t="s">
        <v>42069</v>
      </c>
      <c r="X4009" t="s">
        <v>42070</v>
      </c>
      <c r="Z4009">
        <v>2</v>
      </c>
      <c r="AM4009">
        <v>1</v>
      </c>
      <c r="AN4009" t="s">
        <v>42071</v>
      </c>
      <c r="AO4009" t="s">
        <v>4692</v>
      </c>
      <c r="CP4009" t="s">
        <v>5045</v>
      </c>
    </row>
    <row r="4010" spans="1:99" x14ac:dyDescent="0.2">
      <c r="A4010" s="21" t="s">
        <v>42072</v>
      </c>
      <c r="B4010" t="s">
        <v>42073</v>
      </c>
      <c r="C4010" s="16">
        <v>41091</v>
      </c>
      <c r="D4010" t="s">
        <v>4476</v>
      </c>
      <c r="G4010" t="s">
        <v>42074</v>
      </c>
      <c r="H4010" t="s">
        <v>4503</v>
      </c>
      <c r="J4010" t="s">
        <v>1759</v>
      </c>
      <c r="K4010" t="s">
        <v>4506</v>
      </c>
      <c r="L4010" t="s">
        <v>42075</v>
      </c>
      <c r="M4010">
        <v>218.97300000000001</v>
      </c>
      <c r="N4010" t="s">
        <v>4484</v>
      </c>
      <c r="S4010" t="s">
        <v>4485</v>
      </c>
      <c r="T4010" t="s">
        <v>42076</v>
      </c>
      <c r="U4010" t="s">
        <v>42077</v>
      </c>
      <c r="V4010" t="s">
        <v>42078</v>
      </c>
      <c r="W4010" t="s">
        <v>42079</v>
      </c>
      <c r="X4010" t="s">
        <v>42080</v>
      </c>
      <c r="AO4010" t="s">
        <v>4692</v>
      </c>
      <c r="CD4010">
        <v>3</v>
      </c>
      <c r="CP4010" t="s">
        <v>4703</v>
      </c>
    </row>
    <row r="4011" spans="1:99" x14ac:dyDescent="0.2">
      <c r="A4011" s="21" t="s">
        <v>42081</v>
      </c>
      <c r="B4011" t="s">
        <v>42082</v>
      </c>
      <c r="C4011" s="16">
        <v>41275</v>
      </c>
      <c r="D4011" t="s">
        <v>4501</v>
      </c>
      <c r="F4011" t="s">
        <v>77</v>
      </c>
      <c r="G4011" t="s">
        <v>42083</v>
      </c>
      <c r="H4011" t="s">
        <v>4503</v>
      </c>
      <c r="J4011" t="s">
        <v>42084</v>
      </c>
      <c r="K4011" t="s">
        <v>4506</v>
      </c>
      <c r="L4011" t="s">
        <v>42085</v>
      </c>
      <c r="M4011">
        <v>221.952</v>
      </c>
      <c r="N4011" t="s">
        <v>4484</v>
      </c>
      <c r="S4011" t="s">
        <v>4485</v>
      </c>
      <c r="T4011" t="s">
        <v>42086</v>
      </c>
      <c r="U4011" t="s">
        <v>42087</v>
      </c>
      <c r="V4011" t="s">
        <v>42088</v>
      </c>
      <c r="W4011" t="s">
        <v>42089</v>
      </c>
      <c r="X4011" t="s">
        <v>42090</v>
      </c>
      <c r="Y4011" t="s">
        <v>42091</v>
      </c>
      <c r="Z4011">
        <v>13</v>
      </c>
      <c r="AM4011">
        <v>1</v>
      </c>
      <c r="AN4011" t="s">
        <v>42092</v>
      </c>
      <c r="AO4011" t="s">
        <v>4692</v>
      </c>
      <c r="CC4011" t="s">
        <v>4791</v>
      </c>
      <c r="CD4011">
        <v>12</v>
      </c>
      <c r="CP4011" t="s">
        <v>42093</v>
      </c>
      <c r="CU4011">
        <v>20</v>
      </c>
    </row>
    <row r="4012" spans="1:99" x14ac:dyDescent="0.2">
      <c r="A4012" s="21" t="s">
        <v>42094</v>
      </c>
      <c r="B4012" t="s">
        <v>42095</v>
      </c>
      <c r="C4012" s="16">
        <v>42005</v>
      </c>
      <c r="D4012" t="s">
        <v>4501</v>
      </c>
      <c r="F4012" t="s">
        <v>77</v>
      </c>
      <c r="G4012" t="s">
        <v>42096</v>
      </c>
      <c r="H4012" t="s">
        <v>4503</v>
      </c>
      <c r="J4012" t="s">
        <v>33441</v>
      </c>
      <c r="K4012" t="s">
        <v>5029</v>
      </c>
      <c r="L4012" t="s">
        <v>42097</v>
      </c>
      <c r="M4012">
        <v>224.91499999999999</v>
      </c>
      <c r="N4012" t="s">
        <v>4484</v>
      </c>
      <c r="S4012" t="s">
        <v>4485</v>
      </c>
      <c r="T4012" t="s">
        <v>42098</v>
      </c>
      <c r="U4012" t="s">
        <v>42099</v>
      </c>
      <c r="V4012" t="s">
        <v>42100</v>
      </c>
      <c r="X4012" t="s">
        <v>42101</v>
      </c>
      <c r="Y4012" t="s">
        <v>42102</v>
      </c>
      <c r="AM4012">
        <v>1</v>
      </c>
      <c r="AN4012" t="s">
        <v>42103</v>
      </c>
      <c r="AO4012" t="s">
        <v>4692</v>
      </c>
      <c r="CN4012" t="s">
        <v>4530</v>
      </c>
      <c r="CP4012" t="s">
        <v>9392</v>
      </c>
    </row>
    <row r="4013" spans="1:99" x14ac:dyDescent="0.2">
      <c r="A4013" s="21" t="s">
        <v>42104</v>
      </c>
      <c r="B4013" t="s">
        <v>42105</v>
      </c>
      <c r="C4013" s="16">
        <v>41640</v>
      </c>
      <c r="D4013" t="s">
        <v>4501</v>
      </c>
      <c r="G4013" t="s">
        <v>42106</v>
      </c>
      <c r="H4013" t="s">
        <v>4503</v>
      </c>
      <c r="J4013" t="s">
        <v>42107</v>
      </c>
      <c r="K4013" t="s">
        <v>6538</v>
      </c>
      <c r="L4013" t="s">
        <v>42108</v>
      </c>
      <c r="M4013">
        <v>225.33099999999999</v>
      </c>
      <c r="N4013" t="s">
        <v>4484</v>
      </c>
      <c r="S4013" t="s">
        <v>4485</v>
      </c>
      <c r="T4013" t="s">
        <v>42109</v>
      </c>
      <c r="W4013" t="s">
        <v>42110</v>
      </c>
      <c r="X4013" t="s">
        <v>42111</v>
      </c>
      <c r="Y4013" t="s">
        <v>42112</v>
      </c>
      <c r="AM4013">
        <v>3</v>
      </c>
      <c r="AN4013" t="s">
        <v>42113</v>
      </c>
      <c r="AO4013" t="s">
        <v>4692</v>
      </c>
      <c r="CC4013" t="s">
        <v>8852</v>
      </c>
      <c r="CD4013">
        <v>10</v>
      </c>
      <c r="CJ4013">
        <v>1747350</v>
      </c>
      <c r="CK4013" t="s">
        <v>39</v>
      </c>
      <c r="CL4013">
        <v>1747350</v>
      </c>
      <c r="CN4013" t="s">
        <v>5008</v>
      </c>
      <c r="CP4013" t="s">
        <v>42114</v>
      </c>
    </row>
    <row r="4014" spans="1:99" x14ac:dyDescent="0.2">
      <c r="A4014" s="21" t="s">
        <v>42115</v>
      </c>
      <c r="B4014" t="s">
        <v>42116</v>
      </c>
      <c r="C4014" s="16">
        <v>37627</v>
      </c>
      <c r="D4014" t="s">
        <v>4476</v>
      </c>
      <c r="E4014" t="s">
        <v>4477</v>
      </c>
      <c r="F4014" t="s">
        <v>77</v>
      </c>
      <c r="G4014" t="s">
        <v>42117</v>
      </c>
      <c r="H4014" t="s">
        <v>4503</v>
      </c>
      <c r="J4014" t="s">
        <v>42118</v>
      </c>
      <c r="K4014" t="s">
        <v>42119</v>
      </c>
      <c r="L4014" t="s">
        <v>42120</v>
      </c>
      <c r="M4014">
        <v>233.43199999999999</v>
      </c>
      <c r="N4014" t="s">
        <v>4484</v>
      </c>
      <c r="S4014" t="s">
        <v>4485</v>
      </c>
      <c r="T4014" t="s">
        <v>42121</v>
      </c>
      <c r="U4014" t="s">
        <v>42122</v>
      </c>
      <c r="V4014" t="s">
        <v>42123</v>
      </c>
      <c r="W4014" t="s">
        <v>42124</v>
      </c>
      <c r="X4014" t="s">
        <v>42125</v>
      </c>
      <c r="Y4014" t="s">
        <v>42126</v>
      </c>
      <c r="Z4014">
        <v>2</v>
      </c>
      <c r="AM4014">
        <v>1</v>
      </c>
      <c r="AN4014" t="s">
        <v>42127</v>
      </c>
      <c r="AO4014" t="s">
        <v>4692</v>
      </c>
      <c r="CC4014" t="s">
        <v>42128</v>
      </c>
      <c r="CD4014">
        <v>33</v>
      </c>
      <c r="CN4014" t="s">
        <v>4530</v>
      </c>
      <c r="CP4014" t="s">
        <v>42129</v>
      </c>
      <c r="CT4014">
        <v>1</v>
      </c>
    </row>
    <row r="4015" spans="1:99" x14ac:dyDescent="0.2">
      <c r="A4015" s="21" t="s">
        <v>42130</v>
      </c>
      <c r="B4015" t="s">
        <v>42131</v>
      </c>
      <c r="C4015" s="16">
        <v>39083</v>
      </c>
      <c r="D4015" t="s">
        <v>4501</v>
      </c>
      <c r="F4015" t="s">
        <v>77</v>
      </c>
      <c r="G4015" t="s">
        <v>42132</v>
      </c>
      <c r="H4015" t="s">
        <v>4503</v>
      </c>
      <c r="J4015" t="s">
        <v>42133</v>
      </c>
      <c r="K4015" t="s">
        <v>4506</v>
      </c>
      <c r="L4015" t="s">
        <v>42134</v>
      </c>
      <c r="M4015">
        <v>239.36199999999999</v>
      </c>
      <c r="N4015" t="s">
        <v>4484</v>
      </c>
      <c r="S4015" t="s">
        <v>4485</v>
      </c>
      <c r="T4015" t="s">
        <v>42135</v>
      </c>
      <c r="U4015" t="s">
        <v>42136</v>
      </c>
      <c r="V4015" t="s">
        <v>42137</v>
      </c>
      <c r="W4015" t="s">
        <v>42138</v>
      </c>
      <c r="X4015" t="s">
        <v>42139</v>
      </c>
      <c r="Y4015" t="s">
        <v>42140</v>
      </c>
      <c r="Z4015">
        <v>1</v>
      </c>
      <c r="AO4015" t="s">
        <v>4692</v>
      </c>
      <c r="CC4015" t="s">
        <v>4607</v>
      </c>
      <c r="CD4015">
        <v>1</v>
      </c>
      <c r="CP4015" t="s">
        <v>42141</v>
      </c>
      <c r="CU4015">
        <v>22</v>
      </c>
    </row>
    <row r="4016" spans="1:99" x14ac:dyDescent="0.2">
      <c r="A4016" s="21" t="s">
        <v>42142</v>
      </c>
      <c r="B4016" t="s">
        <v>42143</v>
      </c>
      <c r="C4016" s="16">
        <v>43027</v>
      </c>
      <c r="D4016" t="s">
        <v>4476</v>
      </c>
      <c r="F4016" t="s">
        <v>53</v>
      </c>
      <c r="G4016" t="s">
        <v>42144</v>
      </c>
      <c r="H4016" t="s">
        <v>4503</v>
      </c>
      <c r="J4016" t="s">
        <v>42145</v>
      </c>
      <c r="K4016" t="s">
        <v>5220</v>
      </c>
      <c r="L4016" t="s">
        <v>42146</v>
      </c>
      <c r="M4016">
        <v>239.875</v>
      </c>
      <c r="N4016" t="s">
        <v>4484</v>
      </c>
      <c r="S4016" t="s">
        <v>4485</v>
      </c>
      <c r="T4016" t="s">
        <v>42147</v>
      </c>
      <c r="U4016" t="s">
        <v>42148</v>
      </c>
      <c r="W4016" t="s">
        <v>42149</v>
      </c>
      <c r="X4016" t="s">
        <v>42150</v>
      </c>
      <c r="Y4016" t="s">
        <v>42151</v>
      </c>
      <c r="AM4016">
        <v>3</v>
      </c>
      <c r="AN4016" t="s">
        <v>42152</v>
      </c>
      <c r="AO4016" t="s">
        <v>4692</v>
      </c>
      <c r="CN4016" t="s">
        <v>4530</v>
      </c>
      <c r="CP4016" t="s">
        <v>4716</v>
      </c>
    </row>
    <row r="4017" spans="1:99" x14ac:dyDescent="0.2">
      <c r="A4017" s="21" t="s">
        <v>42153</v>
      </c>
      <c r="B4017" t="s">
        <v>42154</v>
      </c>
      <c r="C4017" s="16">
        <v>43948</v>
      </c>
      <c r="D4017" t="s">
        <v>4476</v>
      </c>
      <c r="G4017" t="s">
        <v>42155</v>
      </c>
      <c r="H4017" t="s">
        <v>4503</v>
      </c>
      <c r="J4017" t="s">
        <v>42156</v>
      </c>
      <c r="K4017" t="s">
        <v>4506</v>
      </c>
      <c r="L4017" t="s">
        <v>42157</v>
      </c>
      <c r="M4017">
        <v>243.011</v>
      </c>
      <c r="N4017" t="s">
        <v>4484</v>
      </c>
      <c r="S4017" t="s">
        <v>4485</v>
      </c>
      <c r="T4017" t="s">
        <v>42158</v>
      </c>
      <c r="V4017" t="s">
        <v>42159</v>
      </c>
      <c r="W4017" t="s">
        <v>42160</v>
      </c>
      <c r="X4017" t="s">
        <v>42161</v>
      </c>
      <c r="Y4017">
        <v>61415780001</v>
      </c>
      <c r="AM4017">
        <v>1</v>
      </c>
      <c r="AN4017" t="s">
        <v>42162</v>
      </c>
      <c r="AO4017" t="s">
        <v>4692</v>
      </c>
      <c r="CP4017" t="s">
        <v>42163</v>
      </c>
    </row>
    <row r="4018" spans="1:99" x14ac:dyDescent="0.2">
      <c r="A4018" s="21" t="s">
        <v>42164</v>
      </c>
      <c r="B4018" t="s">
        <v>42165</v>
      </c>
      <c r="C4018" s="16">
        <v>43101</v>
      </c>
      <c r="D4018" t="s">
        <v>4476</v>
      </c>
      <c r="G4018" t="s">
        <v>42166</v>
      </c>
    </row>
    <row r="4019" spans="1:99" x14ac:dyDescent="0.2">
      <c r="A4019" s="21" t="s">
        <v>42167</v>
      </c>
      <c r="B4019" t="s">
        <v>42168</v>
      </c>
      <c r="G4019" t="s">
        <v>42169</v>
      </c>
      <c r="H4019" t="s">
        <v>4503</v>
      </c>
      <c r="J4019" t="s">
        <v>73</v>
      </c>
      <c r="K4019" t="s">
        <v>9236</v>
      </c>
      <c r="L4019" t="s">
        <v>42170</v>
      </c>
      <c r="M4019">
        <v>263.5</v>
      </c>
      <c r="N4019" t="s">
        <v>4484</v>
      </c>
      <c r="S4019" t="s">
        <v>4485</v>
      </c>
      <c r="T4019" t="s">
        <v>42171</v>
      </c>
      <c r="V4019" t="s">
        <v>42172</v>
      </c>
      <c r="W4019" t="s">
        <v>42173</v>
      </c>
      <c r="AO4019" t="s">
        <v>4692</v>
      </c>
      <c r="CP4019" t="s">
        <v>4555</v>
      </c>
    </row>
    <row r="4020" spans="1:99" x14ac:dyDescent="0.2">
      <c r="A4020" s="21" t="s">
        <v>42174</v>
      </c>
      <c r="B4020" t="s">
        <v>42175</v>
      </c>
      <c r="C4020" s="16">
        <v>39086</v>
      </c>
      <c r="D4020" t="s">
        <v>4476</v>
      </c>
      <c r="G4020" t="s">
        <v>42176</v>
      </c>
      <c r="H4020" t="s">
        <v>4503</v>
      </c>
      <c r="J4020" t="s">
        <v>42177</v>
      </c>
      <c r="K4020" t="s">
        <v>42178</v>
      </c>
      <c r="L4020" t="s">
        <v>42179</v>
      </c>
      <c r="M4020">
        <v>268.10899999999998</v>
      </c>
      <c r="N4020" t="s">
        <v>4484</v>
      </c>
      <c r="S4020" t="s">
        <v>4485</v>
      </c>
      <c r="T4020" t="s">
        <v>42180</v>
      </c>
      <c r="U4020" t="s">
        <v>42181</v>
      </c>
      <c r="V4020" t="s">
        <v>42182</v>
      </c>
      <c r="X4020" t="s">
        <v>42183</v>
      </c>
      <c r="Y4020" t="s">
        <v>42184</v>
      </c>
      <c r="Z4020">
        <v>3</v>
      </c>
      <c r="AO4020" t="s">
        <v>4692</v>
      </c>
      <c r="CC4020" t="s">
        <v>4607</v>
      </c>
      <c r="CD4020">
        <v>1</v>
      </c>
      <c r="CP4020" t="s">
        <v>42185</v>
      </c>
      <c r="CU4020">
        <v>24</v>
      </c>
    </row>
    <row r="4021" spans="1:99" x14ac:dyDescent="0.2">
      <c r="A4021" s="21" t="s">
        <v>42186</v>
      </c>
      <c r="B4021" t="s">
        <v>42187</v>
      </c>
      <c r="C4021" s="16">
        <v>41640</v>
      </c>
      <c r="D4021" t="s">
        <v>4501</v>
      </c>
      <c r="G4021" t="s">
        <v>42188</v>
      </c>
      <c r="H4021" t="s">
        <v>4503</v>
      </c>
      <c r="J4021" t="s">
        <v>42189</v>
      </c>
      <c r="K4021" t="s">
        <v>5500</v>
      </c>
      <c r="L4021" t="s">
        <v>42190</v>
      </c>
      <c r="M4021">
        <v>270.25900000000001</v>
      </c>
      <c r="N4021" t="s">
        <v>4484</v>
      </c>
      <c r="S4021" t="s">
        <v>4485</v>
      </c>
      <c r="T4021" t="s">
        <v>42191</v>
      </c>
      <c r="U4021" t="s">
        <v>42192</v>
      </c>
      <c r="V4021" t="s">
        <v>42193</v>
      </c>
      <c r="W4021" t="s">
        <v>42194</v>
      </c>
      <c r="X4021" t="s">
        <v>42195</v>
      </c>
      <c r="AM4021">
        <v>1</v>
      </c>
      <c r="AN4021" t="s">
        <v>42196</v>
      </c>
      <c r="AO4021" t="s">
        <v>4692</v>
      </c>
      <c r="CC4021" t="s">
        <v>4607</v>
      </c>
      <c r="CD4021">
        <v>2</v>
      </c>
      <c r="CJ4021">
        <v>27159</v>
      </c>
      <c r="CK4021" t="s">
        <v>39</v>
      </c>
      <c r="CL4021">
        <v>27159</v>
      </c>
      <c r="CN4021" t="s">
        <v>4530</v>
      </c>
      <c r="CP4021" t="s">
        <v>42197</v>
      </c>
      <c r="CU4021">
        <v>7</v>
      </c>
    </row>
    <row r="4022" spans="1:99" x14ac:dyDescent="0.2">
      <c r="A4022" s="21" t="s">
        <v>42198</v>
      </c>
      <c r="B4022" t="s">
        <v>42199</v>
      </c>
      <c r="C4022" s="16">
        <v>41640</v>
      </c>
      <c r="D4022" t="s">
        <v>4501</v>
      </c>
      <c r="E4022" t="s">
        <v>4881</v>
      </c>
      <c r="G4022" t="s">
        <v>42200</v>
      </c>
      <c r="H4022" t="s">
        <v>4503</v>
      </c>
      <c r="J4022" t="s">
        <v>11534</v>
      </c>
      <c r="K4022" t="s">
        <v>4696</v>
      </c>
      <c r="L4022" t="s">
        <v>42201</v>
      </c>
      <c r="M4022">
        <v>272.91800000000001</v>
      </c>
      <c r="N4022" t="s">
        <v>4484</v>
      </c>
      <c r="O4022" s="16">
        <v>42297</v>
      </c>
      <c r="P4022" t="s">
        <v>4476</v>
      </c>
      <c r="S4022" t="s">
        <v>4485</v>
      </c>
      <c r="T4022" t="s">
        <v>42202</v>
      </c>
      <c r="X4022" t="s">
        <v>42203</v>
      </c>
      <c r="Y4022">
        <v>4930208490022</v>
      </c>
      <c r="Z4022">
        <v>17</v>
      </c>
      <c r="AD4022">
        <v>1</v>
      </c>
      <c r="AE4022">
        <v>1</v>
      </c>
      <c r="AM4022">
        <v>2</v>
      </c>
      <c r="AN4022" t="s">
        <v>42204</v>
      </c>
      <c r="AO4022" t="s">
        <v>4692</v>
      </c>
      <c r="AQ4022" t="s">
        <v>203</v>
      </c>
      <c r="BH4022" t="s">
        <v>3510</v>
      </c>
      <c r="BI4022" t="s">
        <v>3512</v>
      </c>
      <c r="BJ4022" s="16">
        <v>42297</v>
      </c>
      <c r="BK4022" t="s">
        <v>4476</v>
      </c>
      <c r="BO4022" t="s">
        <v>5195</v>
      </c>
      <c r="CF4022">
        <v>0</v>
      </c>
      <c r="CG4022">
        <v>1</v>
      </c>
      <c r="CI4022" t="s">
        <v>4580</v>
      </c>
      <c r="CN4022" t="s">
        <v>4530</v>
      </c>
      <c r="CP4022" t="s">
        <v>5344</v>
      </c>
      <c r="CR4022" t="s">
        <v>42205</v>
      </c>
      <c r="CS4022" t="s">
        <v>42206</v>
      </c>
    </row>
    <row r="4023" spans="1:99" x14ac:dyDescent="0.2">
      <c r="A4023" s="21" t="s">
        <v>42207</v>
      </c>
      <c r="B4023" t="s">
        <v>42208</v>
      </c>
      <c r="C4023" t="s">
        <v>42209</v>
      </c>
      <c r="D4023" t="s">
        <v>4501</v>
      </c>
      <c r="H4023" t="s">
        <v>4503</v>
      </c>
      <c r="J4023" t="s">
        <v>42210</v>
      </c>
      <c r="K4023" t="s">
        <v>42211</v>
      </c>
      <c r="L4023" t="s">
        <v>42212</v>
      </c>
      <c r="M4023">
        <v>275.86099999999999</v>
      </c>
      <c r="N4023" t="s">
        <v>4484</v>
      </c>
      <c r="T4023" t="s">
        <v>42213</v>
      </c>
      <c r="U4023" t="s">
        <v>42214</v>
      </c>
      <c r="V4023" t="s">
        <v>42215</v>
      </c>
      <c r="W4023" t="s">
        <v>42216</v>
      </c>
      <c r="X4023" t="s">
        <v>42217</v>
      </c>
      <c r="Y4023" t="s">
        <v>42218</v>
      </c>
      <c r="AO4023" t="s">
        <v>4692</v>
      </c>
      <c r="CC4023" t="s">
        <v>5151</v>
      </c>
      <c r="CD4023">
        <v>1</v>
      </c>
      <c r="CJ4023">
        <v>489190</v>
      </c>
      <c r="CK4023" t="s">
        <v>39</v>
      </c>
      <c r="CL4023">
        <v>489190</v>
      </c>
      <c r="CP4023" t="s">
        <v>42219</v>
      </c>
      <c r="CU4023">
        <v>24</v>
      </c>
    </row>
    <row r="4024" spans="1:99" x14ac:dyDescent="0.2">
      <c r="A4024" s="21" t="s">
        <v>42220</v>
      </c>
      <c r="B4024" t="s">
        <v>42221</v>
      </c>
      <c r="C4024" s="16">
        <v>41640</v>
      </c>
      <c r="D4024" t="s">
        <v>4501</v>
      </c>
      <c r="G4024" t="s">
        <v>42222</v>
      </c>
      <c r="H4024" t="s">
        <v>4503</v>
      </c>
      <c r="J4024" t="s">
        <v>42223</v>
      </c>
      <c r="K4024" t="s">
        <v>4506</v>
      </c>
      <c r="L4024" t="s">
        <v>42224</v>
      </c>
      <c r="M4024">
        <v>284.86599999999999</v>
      </c>
      <c r="N4024" t="s">
        <v>4484</v>
      </c>
      <c r="S4024" t="s">
        <v>4485</v>
      </c>
      <c r="T4024" t="s">
        <v>42225</v>
      </c>
      <c r="U4024" t="s">
        <v>42226</v>
      </c>
      <c r="V4024" t="s">
        <v>42227</v>
      </c>
      <c r="W4024" t="s">
        <v>42228</v>
      </c>
      <c r="X4024" t="s">
        <v>42229</v>
      </c>
      <c r="AM4024">
        <v>1</v>
      </c>
      <c r="AN4024" t="s">
        <v>42230</v>
      </c>
      <c r="AO4024" t="s">
        <v>4692</v>
      </c>
      <c r="CC4024" t="s">
        <v>4607</v>
      </c>
      <c r="CD4024">
        <v>1</v>
      </c>
      <c r="CP4024" t="s">
        <v>42231</v>
      </c>
      <c r="CU4024">
        <v>9</v>
      </c>
    </row>
    <row r="4025" spans="1:99" x14ac:dyDescent="0.2">
      <c r="A4025" s="21" t="s">
        <v>42232</v>
      </c>
      <c r="B4025" t="s">
        <v>42233</v>
      </c>
      <c r="C4025" s="16">
        <v>43402</v>
      </c>
      <c r="D4025" t="s">
        <v>4476</v>
      </c>
      <c r="G4025" t="s">
        <v>42234</v>
      </c>
      <c r="H4025" t="s">
        <v>4503</v>
      </c>
      <c r="J4025" t="s">
        <v>42235</v>
      </c>
      <c r="K4025" t="s">
        <v>5183</v>
      </c>
      <c r="L4025" t="s">
        <v>42236</v>
      </c>
      <c r="M4025">
        <v>287.28800000000001</v>
      </c>
      <c r="N4025" t="s">
        <v>4484</v>
      </c>
      <c r="S4025" t="s">
        <v>4485</v>
      </c>
      <c r="T4025" t="s">
        <v>42237</v>
      </c>
      <c r="V4025" t="s">
        <v>42238</v>
      </c>
      <c r="X4025" t="s">
        <v>42239</v>
      </c>
      <c r="Y4025" t="s">
        <v>42240</v>
      </c>
      <c r="AM4025">
        <v>2</v>
      </c>
      <c r="AN4025" t="s">
        <v>42241</v>
      </c>
      <c r="AO4025" t="s">
        <v>4692</v>
      </c>
      <c r="CP4025" t="s">
        <v>5826</v>
      </c>
    </row>
    <row r="4026" spans="1:99" x14ac:dyDescent="0.2">
      <c r="A4026" s="21" t="s">
        <v>42242</v>
      </c>
      <c r="B4026" t="s">
        <v>42243</v>
      </c>
      <c r="G4026" t="s">
        <v>42244</v>
      </c>
      <c r="H4026" t="s">
        <v>4503</v>
      </c>
      <c r="J4026" t="s">
        <v>57</v>
      </c>
      <c r="K4026" t="s">
        <v>4828</v>
      </c>
      <c r="L4026" t="s">
        <v>42245</v>
      </c>
      <c r="M4026">
        <v>288.15800000000002</v>
      </c>
      <c r="N4026" t="s">
        <v>4484</v>
      </c>
      <c r="S4026" t="s">
        <v>4485</v>
      </c>
      <c r="T4026" t="s">
        <v>42246</v>
      </c>
      <c r="U4026" t="s">
        <v>42247</v>
      </c>
      <c r="V4026" t="s">
        <v>42248</v>
      </c>
      <c r="W4026" t="s">
        <v>42249</v>
      </c>
      <c r="X4026" t="s">
        <v>42250</v>
      </c>
      <c r="AO4026" t="s">
        <v>4692</v>
      </c>
      <c r="CN4026" t="s">
        <v>4530</v>
      </c>
      <c r="CP4026" t="s">
        <v>4555</v>
      </c>
    </row>
    <row r="4027" spans="1:99" x14ac:dyDescent="0.2">
      <c r="A4027" s="21" t="s">
        <v>42251</v>
      </c>
      <c r="B4027" t="s">
        <v>42252</v>
      </c>
      <c r="C4027" s="16">
        <v>29952</v>
      </c>
      <c r="D4027" t="s">
        <v>4501</v>
      </c>
      <c r="F4027" t="s">
        <v>45</v>
      </c>
      <c r="H4027" t="s">
        <v>4503</v>
      </c>
      <c r="J4027" t="s">
        <v>42253</v>
      </c>
      <c r="K4027" t="s">
        <v>42254</v>
      </c>
      <c r="L4027" t="s">
        <v>42255</v>
      </c>
      <c r="M4027">
        <v>292.63499999999999</v>
      </c>
      <c r="N4027" t="s">
        <v>4484</v>
      </c>
      <c r="S4027" t="s">
        <v>4485</v>
      </c>
      <c r="T4027" t="s">
        <v>42256</v>
      </c>
      <c r="U4027" t="s">
        <v>42257</v>
      </c>
      <c r="V4027" t="s">
        <v>42258</v>
      </c>
      <c r="W4027" t="s">
        <v>42259</v>
      </c>
      <c r="X4027" t="s">
        <v>42260</v>
      </c>
      <c r="Y4027" t="s">
        <v>42261</v>
      </c>
      <c r="AO4027" t="s">
        <v>4692</v>
      </c>
      <c r="CC4027" t="s">
        <v>19895</v>
      </c>
      <c r="CD4027">
        <v>15</v>
      </c>
      <c r="CP4027" t="s">
        <v>42262</v>
      </c>
      <c r="CU4027">
        <v>10</v>
      </c>
    </row>
    <row r="4028" spans="1:99" x14ac:dyDescent="0.2">
      <c r="A4028" s="21" t="s">
        <v>42263</v>
      </c>
      <c r="B4028" t="s">
        <v>42264</v>
      </c>
      <c r="C4028" s="16">
        <v>43466</v>
      </c>
      <c r="D4028" t="s">
        <v>4501</v>
      </c>
      <c r="G4028" t="s">
        <v>42265</v>
      </c>
      <c r="H4028" t="s">
        <v>4503</v>
      </c>
      <c r="J4028" t="s">
        <v>3095</v>
      </c>
      <c r="K4028" t="s">
        <v>6660</v>
      </c>
      <c r="L4028" t="s">
        <v>42266</v>
      </c>
      <c r="M4028">
        <v>296.00799999999998</v>
      </c>
      <c r="N4028" t="s">
        <v>4484</v>
      </c>
      <c r="S4028" t="s">
        <v>4485</v>
      </c>
      <c r="T4028" t="s">
        <v>42267</v>
      </c>
      <c r="U4028" t="s">
        <v>42268</v>
      </c>
      <c r="V4028" t="s">
        <v>42269</v>
      </c>
      <c r="X4028" t="s">
        <v>42270</v>
      </c>
      <c r="Y4028" t="s">
        <v>42271</v>
      </c>
      <c r="AO4028" t="s">
        <v>4692</v>
      </c>
      <c r="CN4028" t="s">
        <v>4530</v>
      </c>
      <c r="CP4028" t="s">
        <v>4555</v>
      </c>
    </row>
    <row r="4029" spans="1:99" x14ac:dyDescent="0.2">
      <c r="A4029" s="21" t="s">
        <v>42272</v>
      </c>
      <c r="B4029" t="s">
        <v>42273</v>
      </c>
      <c r="C4029" s="16">
        <v>43374</v>
      </c>
      <c r="D4029" t="s">
        <v>4476</v>
      </c>
      <c r="G4029" t="s">
        <v>42274</v>
      </c>
      <c r="H4029" t="s">
        <v>4503</v>
      </c>
      <c r="J4029" t="s">
        <v>42275</v>
      </c>
      <c r="K4029" t="s">
        <v>4854</v>
      </c>
      <c r="L4029" t="s">
        <v>42276</v>
      </c>
      <c r="M4029">
        <v>298.06599999999997</v>
      </c>
      <c r="N4029" t="s">
        <v>4484</v>
      </c>
      <c r="S4029" t="s">
        <v>4485</v>
      </c>
      <c r="T4029" t="s">
        <v>42277</v>
      </c>
      <c r="V4029" t="s">
        <v>42278</v>
      </c>
      <c r="W4029" t="s">
        <v>42279</v>
      </c>
      <c r="X4029" t="s">
        <v>42280</v>
      </c>
      <c r="Y4029" t="s">
        <v>42281</v>
      </c>
      <c r="AO4029" t="s">
        <v>4692</v>
      </c>
      <c r="CC4029" t="s">
        <v>4607</v>
      </c>
      <c r="CD4029">
        <v>1</v>
      </c>
      <c r="CN4029" t="s">
        <v>4530</v>
      </c>
      <c r="CP4029" t="s">
        <v>5790</v>
      </c>
    </row>
    <row r="4030" spans="1:99" x14ac:dyDescent="0.2">
      <c r="A4030" s="21" t="s">
        <v>42282</v>
      </c>
      <c r="B4030" t="s">
        <v>42283</v>
      </c>
      <c r="C4030" s="16">
        <v>37622</v>
      </c>
      <c r="D4030" t="s">
        <v>4501</v>
      </c>
      <c r="F4030" t="s">
        <v>45</v>
      </c>
      <c r="G4030" t="s">
        <v>42284</v>
      </c>
      <c r="H4030" t="s">
        <v>4503</v>
      </c>
      <c r="J4030" t="s">
        <v>42285</v>
      </c>
      <c r="K4030" t="s">
        <v>4506</v>
      </c>
      <c r="L4030" t="s">
        <v>42286</v>
      </c>
      <c r="M4030">
        <v>300.04300000000001</v>
      </c>
      <c r="N4030" t="s">
        <v>4484</v>
      </c>
      <c r="S4030" t="s">
        <v>4485</v>
      </c>
      <c r="T4030" t="s">
        <v>42287</v>
      </c>
      <c r="U4030" t="s">
        <v>42288</v>
      </c>
      <c r="V4030" t="s">
        <v>42289</v>
      </c>
      <c r="W4030" t="s">
        <v>42290</v>
      </c>
      <c r="AO4030" t="s">
        <v>4692</v>
      </c>
      <c r="CF4030">
        <v>0</v>
      </c>
      <c r="CG4030">
        <v>1</v>
      </c>
      <c r="CI4030" t="s">
        <v>4580</v>
      </c>
      <c r="CP4030" t="s">
        <v>8198</v>
      </c>
      <c r="CU4030">
        <v>28</v>
      </c>
    </row>
    <row r="4031" spans="1:99" x14ac:dyDescent="0.2">
      <c r="A4031" s="21" t="s">
        <v>42291</v>
      </c>
      <c r="B4031" t="s">
        <v>42292</v>
      </c>
      <c r="C4031" s="16">
        <v>35065</v>
      </c>
      <c r="D4031" t="s">
        <v>4501</v>
      </c>
      <c r="E4031" t="s">
        <v>4881</v>
      </c>
      <c r="G4031" t="s">
        <v>42293</v>
      </c>
      <c r="H4031" t="s">
        <v>4503</v>
      </c>
      <c r="J4031" t="s">
        <v>285</v>
      </c>
      <c r="K4031" t="s">
        <v>42294</v>
      </c>
      <c r="L4031" t="s">
        <v>42295</v>
      </c>
      <c r="M4031">
        <v>301.41699999999997</v>
      </c>
      <c r="N4031" t="s">
        <v>4484</v>
      </c>
      <c r="O4031" s="16">
        <v>41905</v>
      </c>
      <c r="P4031" t="s">
        <v>4476</v>
      </c>
      <c r="S4031" t="s">
        <v>4485</v>
      </c>
      <c r="T4031" t="s">
        <v>42296</v>
      </c>
      <c r="U4031" t="s">
        <v>42297</v>
      </c>
      <c r="X4031" t="s">
        <v>42298</v>
      </c>
      <c r="Y4031" t="s">
        <v>42299</v>
      </c>
      <c r="AO4031" t="s">
        <v>4692</v>
      </c>
      <c r="AQ4031" t="s">
        <v>203</v>
      </c>
      <c r="BH4031" t="s">
        <v>42300</v>
      </c>
      <c r="BI4031" t="s">
        <v>42301</v>
      </c>
      <c r="BJ4031" s="16">
        <v>41905</v>
      </c>
      <c r="BK4031" t="s">
        <v>4476</v>
      </c>
      <c r="BO4031" t="s">
        <v>5195</v>
      </c>
      <c r="CC4031" t="s">
        <v>4791</v>
      </c>
      <c r="CD4031">
        <v>16</v>
      </c>
      <c r="CN4031" t="s">
        <v>4530</v>
      </c>
      <c r="CP4031" t="s">
        <v>4739</v>
      </c>
      <c r="CR4031" t="s">
        <v>42302</v>
      </c>
      <c r="CS4031" t="s">
        <v>42303</v>
      </c>
      <c r="CU4031">
        <v>17</v>
      </c>
    </row>
    <row r="4032" spans="1:99" x14ac:dyDescent="0.2">
      <c r="A4032" s="21" t="s">
        <v>42304</v>
      </c>
      <c r="B4032" t="s">
        <v>42305</v>
      </c>
      <c r="C4032" s="16">
        <v>40909</v>
      </c>
      <c r="D4032" t="s">
        <v>4501</v>
      </c>
      <c r="F4032" t="s">
        <v>77</v>
      </c>
      <c r="G4032" t="s">
        <v>42306</v>
      </c>
      <c r="H4032" t="s">
        <v>4503</v>
      </c>
      <c r="J4032" t="s">
        <v>73</v>
      </c>
      <c r="K4032" t="s">
        <v>4506</v>
      </c>
      <c r="L4032" t="s">
        <v>42307</v>
      </c>
      <c r="M4032">
        <v>303.50400000000002</v>
      </c>
      <c r="N4032" t="s">
        <v>4484</v>
      </c>
      <c r="S4032" t="s">
        <v>4485</v>
      </c>
      <c r="T4032" t="s">
        <v>42308</v>
      </c>
      <c r="U4032" t="s">
        <v>42309</v>
      </c>
      <c r="V4032" t="s">
        <v>42310</v>
      </c>
      <c r="W4032" t="s">
        <v>42311</v>
      </c>
      <c r="X4032" t="s">
        <v>42312</v>
      </c>
      <c r="Y4032">
        <v>4402036953089</v>
      </c>
      <c r="Z4032">
        <v>2</v>
      </c>
      <c r="AO4032" t="s">
        <v>4692</v>
      </c>
      <c r="CP4032" t="s">
        <v>4555</v>
      </c>
      <c r="CU4032">
        <v>18</v>
      </c>
    </row>
    <row r="4033" spans="1:99" x14ac:dyDescent="0.2">
      <c r="A4033" s="21" t="s">
        <v>42313</v>
      </c>
      <c r="B4033" t="s">
        <v>42314</v>
      </c>
      <c r="C4033" s="16">
        <v>42370</v>
      </c>
      <c r="D4033" t="s">
        <v>4501</v>
      </c>
      <c r="G4033" t="s">
        <v>42315</v>
      </c>
      <c r="H4033" t="s">
        <v>4503</v>
      </c>
      <c r="J4033" t="s">
        <v>3845</v>
      </c>
      <c r="K4033" t="s">
        <v>4482</v>
      </c>
      <c r="L4033" t="s">
        <v>42316</v>
      </c>
      <c r="M4033">
        <v>304.17200000000003</v>
      </c>
      <c r="N4033" t="s">
        <v>4484</v>
      </c>
      <c r="S4033" t="s">
        <v>4485</v>
      </c>
      <c r="T4033" t="s">
        <v>42317</v>
      </c>
      <c r="U4033" t="s">
        <v>42318</v>
      </c>
      <c r="W4033" t="s">
        <v>42319</v>
      </c>
      <c r="Z4033">
        <v>1</v>
      </c>
      <c r="AO4033" t="s">
        <v>4692</v>
      </c>
      <c r="CN4033" t="s">
        <v>4530</v>
      </c>
      <c r="CP4033" t="s">
        <v>5045</v>
      </c>
      <c r="CU4033">
        <v>20</v>
      </c>
    </row>
    <row r="4034" spans="1:99" x14ac:dyDescent="0.2">
      <c r="A4034" s="21" t="s">
        <v>42320</v>
      </c>
      <c r="B4034" t="s">
        <v>42321</v>
      </c>
      <c r="C4034" s="16">
        <v>41640</v>
      </c>
      <c r="D4034" t="s">
        <v>4501</v>
      </c>
      <c r="G4034" t="s">
        <v>42322</v>
      </c>
      <c r="H4034" t="s">
        <v>4503</v>
      </c>
      <c r="J4034" t="s">
        <v>42323</v>
      </c>
      <c r="K4034" t="s">
        <v>42324</v>
      </c>
      <c r="L4034" t="s">
        <v>42325</v>
      </c>
      <c r="M4034">
        <v>315.27199999999999</v>
      </c>
      <c r="N4034" t="s">
        <v>4484</v>
      </c>
      <c r="S4034" t="s">
        <v>4485</v>
      </c>
      <c r="T4034" t="s">
        <v>42326</v>
      </c>
      <c r="U4034" t="s">
        <v>42327</v>
      </c>
      <c r="V4034" t="s">
        <v>42328</v>
      </c>
      <c r="W4034" t="s">
        <v>42329</v>
      </c>
      <c r="AM4034">
        <v>1</v>
      </c>
      <c r="AN4034" t="s">
        <v>42330</v>
      </c>
      <c r="AO4034" t="s">
        <v>4692</v>
      </c>
      <c r="CP4034" t="s">
        <v>4728</v>
      </c>
    </row>
    <row r="4035" spans="1:99" x14ac:dyDescent="0.2">
      <c r="A4035" s="21" t="s">
        <v>42331</v>
      </c>
      <c r="B4035" t="s">
        <v>42332</v>
      </c>
      <c r="C4035" s="16">
        <v>41275</v>
      </c>
      <c r="D4035" t="s">
        <v>4501</v>
      </c>
      <c r="F4035" t="s">
        <v>77</v>
      </c>
      <c r="G4035" t="s">
        <v>42333</v>
      </c>
    </row>
    <row r="4036" spans="1:99" x14ac:dyDescent="0.2">
      <c r="A4036" s="21" t="s">
        <v>42334</v>
      </c>
      <c r="B4036" t="s">
        <v>42335</v>
      </c>
      <c r="C4036" s="16">
        <v>40179</v>
      </c>
      <c r="D4036" t="s">
        <v>4501</v>
      </c>
      <c r="H4036" t="s">
        <v>4503</v>
      </c>
      <c r="J4036" t="s">
        <v>39245</v>
      </c>
      <c r="K4036" t="s">
        <v>4506</v>
      </c>
      <c r="L4036" t="s">
        <v>42336</v>
      </c>
      <c r="M4036">
        <v>324.86799999999999</v>
      </c>
      <c r="N4036" t="s">
        <v>6289</v>
      </c>
      <c r="R4036" t="s">
        <v>6290</v>
      </c>
      <c r="S4036" t="s">
        <v>4485</v>
      </c>
      <c r="T4036" t="s">
        <v>42337</v>
      </c>
      <c r="U4036" t="s">
        <v>42338</v>
      </c>
      <c r="V4036" t="s">
        <v>42339</v>
      </c>
      <c r="X4036" t="s">
        <v>42340</v>
      </c>
      <c r="Y4036" t="s">
        <v>42341</v>
      </c>
      <c r="AO4036" t="s">
        <v>4692</v>
      </c>
      <c r="CP4036" t="s">
        <v>39252</v>
      </c>
    </row>
    <row r="4037" spans="1:99" x14ac:dyDescent="0.2">
      <c r="A4037" s="21" t="s">
        <v>42342</v>
      </c>
      <c r="B4037" t="s">
        <v>42343</v>
      </c>
      <c r="C4037" s="16">
        <v>42736</v>
      </c>
      <c r="D4037" t="s">
        <v>4501</v>
      </c>
      <c r="G4037" t="s">
        <v>42344</v>
      </c>
      <c r="H4037" t="s">
        <v>4503</v>
      </c>
      <c r="J4037" t="s">
        <v>42345</v>
      </c>
      <c r="K4037" t="s">
        <v>42346</v>
      </c>
      <c r="L4037" t="s">
        <v>42347</v>
      </c>
      <c r="M4037">
        <v>326.09699999999998</v>
      </c>
      <c r="N4037" t="s">
        <v>4484</v>
      </c>
      <c r="S4037" t="s">
        <v>4485</v>
      </c>
      <c r="T4037" t="s">
        <v>42348</v>
      </c>
      <c r="U4037" t="s">
        <v>42349</v>
      </c>
      <c r="W4037" t="s">
        <v>42350</v>
      </c>
      <c r="Y4037" t="s">
        <v>42351</v>
      </c>
      <c r="AO4037" t="s">
        <v>4692</v>
      </c>
      <c r="CJ4037">
        <v>1098250</v>
      </c>
      <c r="CK4037" t="s">
        <v>39</v>
      </c>
      <c r="CL4037">
        <v>1098250</v>
      </c>
      <c r="CP4037" t="s">
        <v>10054</v>
      </c>
    </row>
    <row r="4038" spans="1:99" x14ac:dyDescent="0.2">
      <c r="A4038" s="21" t="s">
        <v>42352</v>
      </c>
      <c r="B4038" t="s">
        <v>42353</v>
      </c>
      <c r="C4038" s="16">
        <v>41153</v>
      </c>
      <c r="D4038" t="s">
        <v>4476</v>
      </c>
      <c r="F4038" t="s">
        <v>53</v>
      </c>
      <c r="G4038" t="s">
        <v>42354</v>
      </c>
      <c r="H4038" t="s">
        <v>4503</v>
      </c>
      <c r="J4038" t="s">
        <v>42355</v>
      </c>
      <c r="K4038" t="s">
        <v>42356</v>
      </c>
      <c r="L4038" t="s">
        <v>42357</v>
      </c>
      <c r="M4038">
        <v>334.96300000000002</v>
      </c>
      <c r="N4038" t="s">
        <v>4484</v>
      </c>
      <c r="S4038" t="s">
        <v>4485</v>
      </c>
      <c r="T4038" t="s">
        <v>42358</v>
      </c>
      <c r="U4038" t="s">
        <v>42359</v>
      </c>
      <c r="V4038" t="s">
        <v>42360</v>
      </c>
      <c r="W4038" t="s">
        <v>42361</v>
      </c>
      <c r="X4038" t="s">
        <v>42362</v>
      </c>
      <c r="Y4038">
        <v>31387601750</v>
      </c>
      <c r="Z4038">
        <v>2</v>
      </c>
      <c r="AM4038">
        <v>3</v>
      </c>
      <c r="AN4038" t="s">
        <v>42363</v>
      </c>
      <c r="AO4038" t="s">
        <v>4692</v>
      </c>
      <c r="CC4038" t="s">
        <v>5316</v>
      </c>
      <c r="CD4038">
        <v>35</v>
      </c>
      <c r="CN4038" t="s">
        <v>4530</v>
      </c>
      <c r="CP4038" t="s">
        <v>42364</v>
      </c>
    </row>
    <row r="4039" spans="1:99" x14ac:dyDescent="0.2">
      <c r="A4039" s="21" t="s">
        <v>42365</v>
      </c>
      <c r="B4039" t="s">
        <v>42366</v>
      </c>
      <c r="C4039" s="16">
        <v>41275</v>
      </c>
      <c r="D4039" t="s">
        <v>4501</v>
      </c>
      <c r="F4039" t="s">
        <v>45</v>
      </c>
      <c r="H4039" t="s">
        <v>4503</v>
      </c>
      <c r="J4039" t="s">
        <v>492</v>
      </c>
      <c r="K4039" t="s">
        <v>11693</v>
      </c>
      <c r="L4039" t="s">
        <v>42367</v>
      </c>
      <c r="M4039">
        <v>336.90600000000001</v>
      </c>
      <c r="N4039" t="s">
        <v>4484</v>
      </c>
      <c r="S4039" t="s">
        <v>4485</v>
      </c>
      <c r="T4039" t="s">
        <v>42368</v>
      </c>
      <c r="U4039" t="s">
        <v>42369</v>
      </c>
      <c r="V4039" t="s">
        <v>42370</v>
      </c>
      <c r="W4039" t="s">
        <v>42371</v>
      </c>
      <c r="Y4039" t="s">
        <v>42372</v>
      </c>
      <c r="AO4039" t="s">
        <v>4692</v>
      </c>
      <c r="CC4039" t="s">
        <v>4663</v>
      </c>
      <c r="CD4039">
        <v>94</v>
      </c>
      <c r="CJ4039">
        <v>7850</v>
      </c>
      <c r="CK4039" t="s">
        <v>39</v>
      </c>
      <c r="CL4039">
        <v>7850</v>
      </c>
      <c r="CP4039" t="s">
        <v>4555</v>
      </c>
    </row>
    <row r="4040" spans="1:99" x14ac:dyDescent="0.2">
      <c r="A4040" s="21" t="s">
        <v>42373</v>
      </c>
      <c r="B4040" t="s">
        <v>42374</v>
      </c>
      <c r="C4040" s="16">
        <v>40087</v>
      </c>
      <c r="D4040" t="s">
        <v>4476</v>
      </c>
      <c r="F4040" t="s">
        <v>77</v>
      </c>
      <c r="G4040" t="s">
        <v>42375</v>
      </c>
      <c r="H4040" t="s">
        <v>4503</v>
      </c>
      <c r="J4040" t="s">
        <v>42376</v>
      </c>
      <c r="K4040" t="s">
        <v>13125</v>
      </c>
      <c r="L4040" t="s">
        <v>42377</v>
      </c>
      <c r="M4040">
        <v>350.012</v>
      </c>
      <c r="N4040" t="s">
        <v>4484</v>
      </c>
      <c r="S4040" t="s">
        <v>4485</v>
      </c>
      <c r="T4040" t="s">
        <v>42378</v>
      </c>
      <c r="U4040" t="s">
        <v>42379</v>
      </c>
      <c r="V4040" t="s">
        <v>42380</v>
      </c>
      <c r="W4040" t="s">
        <v>42381</v>
      </c>
      <c r="X4040" t="s">
        <v>42382</v>
      </c>
      <c r="Y4040" t="s">
        <v>42383</v>
      </c>
      <c r="Z4040">
        <v>4</v>
      </c>
      <c r="AM4040">
        <v>4</v>
      </c>
      <c r="AN4040" t="s">
        <v>42384</v>
      </c>
      <c r="AO4040" t="s">
        <v>4692</v>
      </c>
      <c r="CP4040" t="s">
        <v>42385</v>
      </c>
      <c r="CU4040">
        <v>14</v>
      </c>
    </row>
    <row r="4041" spans="1:99" x14ac:dyDescent="0.2">
      <c r="A4041" s="21" t="s">
        <v>42386</v>
      </c>
      <c r="B4041" t="s">
        <v>42387</v>
      </c>
      <c r="C4041" s="16">
        <v>36892</v>
      </c>
      <c r="D4041" t="s">
        <v>4501</v>
      </c>
      <c r="E4041" t="s">
        <v>4612</v>
      </c>
      <c r="G4041" t="s">
        <v>42388</v>
      </c>
      <c r="H4041" t="s">
        <v>4503</v>
      </c>
      <c r="J4041" t="s">
        <v>4256</v>
      </c>
      <c r="K4041" t="s">
        <v>42389</v>
      </c>
      <c r="L4041" t="s">
        <v>42390</v>
      </c>
      <c r="M4041">
        <v>354.88600000000002</v>
      </c>
      <c r="N4041" t="s">
        <v>4484</v>
      </c>
      <c r="O4041" s="16">
        <v>44166</v>
      </c>
      <c r="P4041" t="s">
        <v>4476</v>
      </c>
      <c r="S4041" t="s">
        <v>4485</v>
      </c>
      <c r="T4041" t="s">
        <v>42391</v>
      </c>
      <c r="U4041" t="s">
        <v>42392</v>
      </c>
      <c r="W4041" t="s">
        <v>42393</v>
      </c>
      <c r="X4041" t="s">
        <v>42394</v>
      </c>
      <c r="Y4041" t="s">
        <v>42395</v>
      </c>
      <c r="Z4041">
        <v>3</v>
      </c>
      <c r="AO4041" t="s">
        <v>4692</v>
      </c>
      <c r="AQ4041" t="s">
        <v>203</v>
      </c>
      <c r="BH4041" t="s">
        <v>42396</v>
      </c>
      <c r="BI4041" t="s">
        <v>42397</v>
      </c>
      <c r="BJ4041" s="16">
        <v>44166</v>
      </c>
      <c r="BK4041" t="s">
        <v>4476</v>
      </c>
      <c r="BO4041" t="s">
        <v>5195</v>
      </c>
      <c r="CP4041" t="s">
        <v>9632</v>
      </c>
      <c r="CR4041" t="s">
        <v>42398</v>
      </c>
      <c r="CS4041" t="s">
        <v>42399</v>
      </c>
      <c r="CT4041">
        <v>1</v>
      </c>
      <c r="CU4041">
        <v>14</v>
      </c>
    </row>
    <row r="4042" spans="1:99" x14ac:dyDescent="0.2">
      <c r="A4042" s="21" t="s">
        <v>42400</v>
      </c>
      <c r="B4042" t="s">
        <v>42401</v>
      </c>
      <c r="C4042" s="16">
        <v>37622</v>
      </c>
      <c r="D4042" t="s">
        <v>4476</v>
      </c>
      <c r="F4042" t="s">
        <v>53</v>
      </c>
      <c r="G4042" t="s">
        <v>42402</v>
      </c>
      <c r="H4042" t="s">
        <v>4503</v>
      </c>
      <c r="J4042" t="s">
        <v>42403</v>
      </c>
      <c r="K4042" t="s">
        <v>41792</v>
      </c>
      <c r="L4042" t="s">
        <v>42404</v>
      </c>
      <c r="M4042">
        <v>355.43200000000002</v>
      </c>
      <c r="N4042" t="s">
        <v>4484</v>
      </c>
      <c r="S4042" t="s">
        <v>4485</v>
      </c>
      <c r="T4042" t="s">
        <v>42405</v>
      </c>
      <c r="U4042" t="s">
        <v>42406</v>
      </c>
      <c r="V4042" t="s">
        <v>42407</v>
      </c>
      <c r="W4042" t="s">
        <v>42408</v>
      </c>
      <c r="X4042" t="s">
        <v>42409</v>
      </c>
      <c r="Y4042" t="s">
        <v>42410</v>
      </c>
      <c r="AO4042" t="s">
        <v>4692</v>
      </c>
      <c r="CN4042" t="s">
        <v>4530</v>
      </c>
      <c r="CP4042" t="s">
        <v>21474</v>
      </c>
    </row>
    <row r="4043" spans="1:99" x14ac:dyDescent="0.2">
      <c r="A4043" s="21" t="s">
        <v>42411</v>
      </c>
      <c r="B4043" t="s">
        <v>42412</v>
      </c>
      <c r="C4043" s="16">
        <v>41275</v>
      </c>
      <c r="D4043" t="s">
        <v>4501</v>
      </c>
      <c r="F4043" t="s">
        <v>77</v>
      </c>
      <c r="G4043" t="s">
        <v>42413</v>
      </c>
      <c r="H4043" t="s">
        <v>4503</v>
      </c>
      <c r="J4043" t="s">
        <v>1992</v>
      </c>
      <c r="K4043" t="s">
        <v>4654</v>
      </c>
      <c r="L4043" t="s">
        <v>42414</v>
      </c>
      <c r="M4043">
        <v>356.34899999999999</v>
      </c>
      <c r="N4043" t="s">
        <v>4484</v>
      </c>
      <c r="S4043" t="s">
        <v>4485</v>
      </c>
      <c r="T4043" t="s">
        <v>42415</v>
      </c>
      <c r="X4043" t="s">
        <v>42416</v>
      </c>
      <c r="Y4043" t="s">
        <v>42417</v>
      </c>
      <c r="AO4043" t="s">
        <v>4692</v>
      </c>
      <c r="CP4043" t="s">
        <v>4739</v>
      </c>
    </row>
    <row r="4044" spans="1:99" x14ac:dyDescent="0.2">
      <c r="A4044" s="21" t="s">
        <v>42418</v>
      </c>
      <c r="B4044" t="s">
        <v>42419</v>
      </c>
      <c r="C4044" s="16">
        <v>35796</v>
      </c>
      <c r="D4044" t="s">
        <v>4476</v>
      </c>
      <c r="F4044" t="s">
        <v>77</v>
      </c>
      <c r="H4044" t="s">
        <v>4503</v>
      </c>
      <c r="J4044" t="s">
        <v>42420</v>
      </c>
      <c r="K4044" t="s">
        <v>6538</v>
      </c>
      <c r="L4044" t="s">
        <v>42421</v>
      </c>
      <c r="M4044">
        <v>361.721</v>
      </c>
      <c r="N4044" t="s">
        <v>4484</v>
      </c>
      <c r="S4044" t="s">
        <v>4485</v>
      </c>
      <c r="T4044" t="s">
        <v>42422</v>
      </c>
      <c r="W4044" t="s">
        <v>42423</v>
      </c>
      <c r="X4044" t="s">
        <v>42424</v>
      </c>
      <c r="Y4044" t="s">
        <v>42425</v>
      </c>
      <c r="AO4044" t="s">
        <v>4692</v>
      </c>
      <c r="CC4044" t="s">
        <v>5151</v>
      </c>
      <c r="CD4044">
        <v>2</v>
      </c>
      <c r="CJ4044">
        <v>1641000</v>
      </c>
      <c r="CK4044" t="s">
        <v>39</v>
      </c>
      <c r="CL4044">
        <v>1641000</v>
      </c>
      <c r="CN4044" t="s">
        <v>5008</v>
      </c>
      <c r="CP4044" t="s">
        <v>17596</v>
      </c>
      <c r="CU4044">
        <v>12</v>
      </c>
    </row>
    <row r="4045" spans="1:99" x14ac:dyDescent="0.2">
      <c r="A4045" s="21" t="s">
        <v>42426</v>
      </c>
      <c r="B4045" t="s">
        <v>42427</v>
      </c>
      <c r="G4045" t="s">
        <v>42428</v>
      </c>
      <c r="H4045" t="s">
        <v>4503</v>
      </c>
      <c r="J4045" t="s">
        <v>73</v>
      </c>
      <c r="K4045" t="s">
        <v>4506</v>
      </c>
      <c r="L4045" t="s">
        <v>42429</v>
      </c>
      <c r="M4045">
        <v>367.84300000000002</v>
      </c>
      <c r="N4045" t="s">
        <v>4484</v>
      </c>
      <c r="S4045" t="s">
        <v>4485</v>
      </c>
      <c r="T4045" t="s">
        <v>42430</v>
      </c>
      <c r="U4045" t="s">
        <v>42431</v>
      </c>
      <c r="W4045" t="s">
        <v>42432</v>
      </c>
      <c r="X4045" t="s">
        <v>42433</v>
      </c>
      <c r="Y4045" t="s">
        <v>42434</v>
      </c>
      <c r="Z4045">
        <v>2</v>
      </c>
      <c r="AO4045" t="s">
        <v>4692</v>
      </c>
      <c r="CP4045" t="s">
        <v>4555</v>
      </c>
    </row>
    <row r="4046" spans="1:99" x14ac:dyDescent="0.2">
      <c r="A4046" s="21" t="s">
        <v>42435</v>
      </c>
      <c r="B4046" t="s">
        <v>42436</v>
      </c>
      <c r="C4046" s="16">
        <v>40247</v>
      </c>
      <c r="D4046" t="s">
        <v>4476</v>
      </c>
      <c r="G4046" t="s">
        <v>42437</v>
      </c>
      <c r="H4046" t="s">
        <v>4503</v>
      </c>
      <c r="J4046" t="s">
        <v>2922</v>
      </c>
      <c r="K4046" t="s">
        <v>4854</v>
      </c>
      <c r="L4046" t="s">
        <v>42438</v>
      </c>
      <c r="M4046">
        <v>373.37400000000002</v>
      </c>
      <c r="N4046" t="s">
        <v>6289</v>
      </c>
      <c r="R4046" t="s">
        <v>6290</v>
      </c>
      <c r="S4046" t="s">
        <v>4485</v>
      </c>
      <c r="T4046" t="s">
        <v>42439</v>
      </c>
      <c r="U4046" t="s">
        <v>42440</v>
      </c>
      <c r="V4046" t="s">
        <v>42441</v>
      </c>
      <c r="X4046" t="s">
        <v>42442</v>
      </c>
      <c r="Y4046" t="s">
        <v>42443</v>
      </c>
      <c r="AO4046" t="s">
        <v>4692</v>
      </c>
      <c r="CN4046" t="s">
        <v>4530</v>
      </c>
      <c r="CP4046" t="s">
        <v>5344</v>
      </c>
      <c r="CU4046">
        <v>6</v>
      </c>
    </row>
    <row r="4047" spans="1:99" x14ac:dyDescent="0.2">
      <c r="A4047" s="21" t="s">
        <v>42444</v>
      </c>
      <c r="B4047" t="s">
        <v>42445</v>
      </c>
      <c r="C4047" s="16">
        <v>36161</v>
      </c>
      <c r="D4047" t="s">
        <v>4501</v>
      </c>
      <c r="F4047" t="s">
        <v>45</v>
      </c>
      <c r="G4047" t="s">
        <v>42446</v>
      </c>
      <c r="H4047" t="s">
        <v>4503</v>
      </c>
      <c r="J4047" t="s">
        <v>42447</v>
      </c>
      <c r="K4047" t="s">
        <v>4506</v>
      </c>
      <c r="L4047" t="s">
        <v>42448</v>
      </c>
      <c r="M4047">
        <v>377.16800000000001</v>
      </c>
      <c r="N4047" t="s">
        <v>4484</v>
      </c>
      <c r="S4047" t="s">
        <v>4485</v>
      </c>
      <c r="T4047" t="s">
        <v>42449</v>
      </c>
      <c r="U4047" t="s">
        <v>42450</v>
      </c>
      <c r="W4047" t="s">
        <v>42451</v>
      </c>
      <c r="X4047" t="s">
        <v>42452</v>
      </c>
      <c r="Y4047" t="s">
        <v>42453</v>
      </c>
      <c r="Z4047">
        <v>7</v>
      </c>
      <c r="AO4047" t="s">
        <v>4692</v>
      </c>
      <c r="CP4047" t="s">
        <v>42454</v>
      </c>
      <c r="CU4047">
        <v>6</v>
      </c>
    </row>
    <row r="4048" spans="1:99" x14ac:dyDescent="0.2">
      <c r="A4048" s="21" t="s">
        <v>42455</v>
      </c>
      <c r="B4048" t="s">
        <v>42456</v>
      </c>
      <c r="C4048" s="16">
        <v>42005</v>
      </c>
      <c r="D4048" t="s">
        <v>4501</v>
      </c>
      <c r="F4048" t="s">
        <v>77</v>
      </c>
      <c r="G4048" t="s">
        <v>42457</v>
      </c>
      <c r="H4048" t="s">
        <v>4503</v>
      </c>
      <c r="J4048" t="s">
        <v>42458</v>
      </c>
      <c r="K4048" t="s">
        <v>10242</v>
      </c>
      <c r="L4048" t="s">
        <v>42459</v>
      </c>
      <c r="M4048">
        <v>390.351</v>
      </c>
      <c r="N4048" t="s">
        <v>4484</v>
      </c>
      <c r="S4048" t="s">
        <v>4485</v>
      </c>
      <c r="T4048" t="s">
        <v>42460</v>
      </c>
      <c r="U4048" t="s">
        <v>42461</v>
      </c>
      <c r="V4048" t="s">
        <v>42462</v>
      </c>
      <c r="W4048" t="s">
        <v>42463</v>
      </c>
      <c r="X4048" t="s">
        <v>42464</v>
      </c>
      <c r="Y4048" t="s">
        <v>42465</v>
      </c>
      <c r="AM4048">
        <v>2</v>
      </c>
      <c r="AN4048" t="s">
        <v>42466</v>
      </c>
      <c r="AO4048" t="s">
        <v>4692</v>
      </c>
      <c r="CC4048" t="s">
        <v>4607</v>
      </c>
      <c r="CD4048">
        <v>3</v>
      </c>
      <c r="CP4048" t="s">
        <v>42467</v>
      </c>
    </row>
    <row r="4049" spans="1:99" x14ac:dyDescent="0.2">
      <c r="A4049" s="21" t="s">
        <v>42468</v>
      </c>
      <c r="B4049" t="s">
        <v>42469</v>
      </c>
      <c r="C4049" s="16">
        <v>42216</v>
      </c>
      <c r="D4049" t="s">
        <v>4476</v>
      </c>
      <c r="G4049" t="s">
        <v>42470</v>
      </c>
      <c r="H4049" t="s">
        <v>4503</v>
      </c>
      <c r="J4049" t="s">
        <v>73</v>
      </c>
      <c r="K4049" t="s">
        <v>4506</v>
      </c>
      <c r="L4049" t="s">
        <v>42471</v>
      </c>
      <c r="M4049">
        <v>395.471</v>
      </c>
      <c r="N4049" t="s">
        <v>4484</v>
      </c>
      <c r="S4049" t="s">
        <v>4485</v>
      </c>
      <c r="T4049" t="s">
        <v>42472</v>
      </c>
      <c r="V4049" t="s">
        <v>42473</v>
      </c>
      <c r="W4049" t="s">
        <v>42474</v>
      </c>
      <c r="X4049" t="s">
        <v>42475</v>
      </c>
      <c r="Y4049">
        <v>7872228790</v>
      </c>
      <c r="AO4049" t="s">
        <v>4692</v>
      </c>
      <c r="CP4049" t="s">
        <v>4555</v>
      </c>
    </row>
    <row r="4050" spans="1:99" x14ac:dyDescent="0.2">
      <c r="A4050" s="21" t="s">
        <v>42476</v>
      </c>
      <c r="B4050" t="s">
        <v>42477</v>
      </c>
      <c r="C4050" s="16">
        <v>43101</v>
      </c>
      <c r="D4050" t="s">
        <v>4501</v>
      </c>
      <c r="G4050" t="s">
        <v>42478</v>
      </c>
      <c r="H4050" t="s">
        <v>4503</v>
      </c>
      <c r="J4050" t="s">
        <v>73</v>
      </c>
      <c r="K4050" t="s">
        <v>4696</v>
      </c>
      <c r="L4050" t="s">
        <v>42479</v>
      </c>
      <c r="M4050">
        <v>402.20499999999998</v>
      </c>
      <c r="N4050" t="s">
        <v>4484</v>
      </c>
      <c r="S4050" t="s">
        <v>4485</v>
      </c>
      <c r="T4050" t="s">
        <v>42480</v>
      </c>
      <c r="V4050" t="s">
        <v>42481</v>
      </c>
      <c r="W4050" t="s">
        <v>42482</v>
      </c>
      <c r="AO4050" t="s">
        <v>4692</v>
      </c>
      <c r="CN4050" t="s">
        <v>4530</v>
      </c>
      <c r="CP4050" t="s">
        <v>4555</v>
      </c>
    </row>
    <row r="4051" spans="1:99" x14ac:dyDescent="0.2">
      <c r="A4051" s="21" t="s">
        <v>42483</v>
      </c>
      <c r="B4051" t="s">
        <v>42484</v>
      </c>
      <c r="C4051" s="16">
        <v>34700</v>
      </c>
      <c r="D4051" t="s">
        <v>4501</v>
      </c>
      <c r="F4051" t="s">
        <v>53</v>
      </c>
      <c r="H4051" t="s">
        <v>4503</v>
      </c>
      <c r="J4051" t="s">
        <v>4323</v>
      </c>
      <c r="K4051" t="s">
        <v>4506</v>
      </c>
      <c r="L4051" t="s">
        <v>42485</v>
      </c>
      <c r="M4051">
        <v>402.38900000000001</v>
      </c>
      <c r="N4051" t="s">
        <v>4484</v>
      </c>
      <c r="S4051" t="s">
        <v>4485</v>
      </c>
      <c r="T4051" t="s">
        <v>42486</v>
      </c>
      <c r="U4051" t="s">
        <v>42487</v>
      </c>
      <c r="V4051" t="s">
        <v>42488</v>
      </c>
      <c r="W4051" t="s">
        <v>42489</v>
      </c>
      <c r="Y4051">
        <v>442074389420</v>
      </c>
      <c r="AO4051" t="s">
        <v>4692</v>
      </c>
      <c r="CC4051" t="s">
        <v>6380</v>
      </c>
      <c r="CD4051">
        <v>52</v>
      </c>
      <c r="CP4051" t="s">
        <v>7876</v>
      </c>
      <c r="CU4051">
        <v>22</v>
      </c>
    </row>
    <row r="4052" spans="1:99" x14ac:dyDescent="0.2">
      <c r="A4052" s="21" t="s">
        <v>42490</v>
      </c>
      <c r="B4052" t="s">
        <v>42491</v>
      </c>
      <c r="C4052" s="16">
        <v>39814</v>
      </c>
      <c r="D4052" t="s">
        <v>4501</v>
      </c>
      <c r="F4052" t="s">
        <v>77</v>
      </c>
      <c r="H4052" t="s">
        <v>4503</v>
      </c>
      <c r="J4052" t="s">
        <v>2361</v>
      </c>
      <c r="K4052" t="s">
        <v>8031</v>
      </c>
      <c r="L4052" t="s">
        <v>42492</v>
      </c>
      <c r="M4052">
        <v>414.327</v>
      </c>
      <c r="N4052" t="s">
        <v>4484</v>
      </c>
      <c r="S4052" t="s">
        <v>4485</v>
      </c>
      <c r="T4052" t="s">
        <v>42493</v>
      </c>
      <c r="V4052" t="s">
        <v>42494</v>
      </c>
      <c r="W4052" t="s">
        <v>42495</v>
      </c>
      <c r="X4052" t="s">
        <v>42496</v>
      </c>
      <c r="Y4052" t="s">
        <v>42497</v>
      </c>
      <c r="AO4052" t="s">
        <v>4692</v>
      </c>
      <c r="CF4052">
        <v>0</v>
      </c>
      <c r="CG4052">
        <v>5</v>
      </c>
      <c r="CI4052" t="s">
        <v>4594</v>
      </c>
    </row>
    <row r="4053" spans="1:99" x14ac:dyDescent="0.2">
      <c r="A4053" s="21" t="s">
        <v>42498</v>
      </c>
      <c r="B4053" t="s">
        <v>42499</v>
      </c>
      <c r="C4053" s="16">
        <v>41276</v>
      </c>
      <c r="D4053" t="s">
        <v>4476</v>
      </c>
      <c r="G4053" t="s">
        <v>42500</v>
      </c>
      <c r="H4053" t="s">
        <v>4503</v>
      </c>
      <c r="J4053" t="s">
        <v>21993</v>
      </c>
      <c r="K4053" t="s">
        <v>42501</v>
      </c>
      <c r="L4053" t="s">
        <v>42502</v>
      </c>
      <c r="M4053">
        <v>414.91699999999997</v>
      </c>
      <c r="N4053" t="s">
        <v>4484</v>
      </c>
      <c r="S4053" t="s">
        <v>4485</v>
      </c>
      <c r="T4053" t="s">
        <v>42503</v>
      </c>
      <c r="U4053" t="s">
        <v>42504</v>
      </c>
      <c r="V4053" t="s">
        <v>42505</v>
      </c>
      <c r="W4053" t="s">
        <v>42506</v>
      </c>
      <c r="X4053" t="s">
        <v>42507</v>
      </c>
      <c r="Y4053" t="s">
        <v>42508</v>
      </c>
      <c r="AO4053" t="s">
        <v>4692</v>
      </c>
      <c r="CN4053" t="s">
        <v>4530</v>
      </c>
      <c r="CP4053" t="s">
        <v>5344</v>
      </c>
      <c r="CU4053">
        <v>10</v>
      </c>
    </row>
    <row r="4054" spans="1:99" x14ac:dyDescent="0.2">
      <c r="A4054" s="21" t="s">
        <v>42509</v>
      </c>
      <c r="B4054" t="s">
        <v>42510</v>
      </c>
      <c r="C4054" s="16">
        <v>40544</v>
      </c>
      <c r="D4054" t="s">
        <v>4501</v>
      </c>
      <c r="F4054" t="s">
        <v>77</v>
      </c>
      <c r="G4054" t="s">
        <v>42511</v>
      </c>
      <c r="H4054" t="s">
        <v>4503</v>
      </c>
      <c r="J4054" t="s">
        <v>42512</v>
      </c>
      <c r="K4054" t="s">
        <v>6956</v>
      </c>
      <c r="L4054" t="s">
        <v>42513</v>
      </c>
      <c r="M4054">
        <v>448.64699999999999</v>
      </c>
      <c r="N4054" t="s">
        <v>4484</v>
      </c>
      <c r="S4054" t="s">
        <v>4485</v>
      </c>
      <c r="T4054" t="s">
        <v>42514</v>
      </c>
      <c r="X4054" t="s">
        <v>42515</v>
      </c>
      <c r="Y4054" t="s">
        <v>42516</v>
      </c>
      <c r="Z4054">
        <v>15</v>
      </c>
      <c r="AO4054" t="s">
        <v>4692</v>
      </c>
      <c r="CN4054" t="s">
        <v>4530</v>
      </c>
      <c r="CP4054" t="s">
        <v>37057</v>
      </c>
    </row>
    <row r="4055" spans="1:99" x14ac:dyDescent="0.2">
      <c r="A4055" s="21" t="s">
        <v>42517</v>
      </c>
      <c r="B4055" t="s">
        <v>42518</v>
      </c>
      <c r="C4055" s="16">
        <v>41407</v>
      </c>
      <c r="D4055" t="s">
        <v>4476</v>
      </c>
      <c r="F4055" t="s">
        <v>45</v>
      </c>
      <c r="G4055" t="s">
        <v>42519</v>
      </c>
      <c r="H4055" t="s">
        <v>4503</v>
      </c>
      <c r="J4055" t="s">
        <v>42520</v>
      </c>
      <c r="K4055" t="s">
        <v>7032</v>
      </c>
      <c r="L4055" t="s">
        <v>42521</v>
      </c>
      <c r="M4055">
        <v>448.67099999999999</v>
      </c>
      <c r="N4055" t="s">
        <v>4484</v>
      </c>
      <c r="S4055" t="s">
        <v>4485</v>
      </c>
      <c r="T4055" t="s">
        <v>42522</v>
      </c>
      <c r="U4055" t="s">
        <v>42523</v>
      </c>
      <c r="W4055" t="s">
        <v>42524</v>
      </c>
      <c r="X4055" t="s">
        <v>42525</v>
      </c>
      <c r="Y4055" t="s">
        <v>42526</v>
      </c>
      <c r="Z4055">
        <v>14</v>
      </c>
      <c r="AM4055">
        <v>1</v>
      </c>
      <c r="AN4055" t="s">
        <v>42527</v>
      </c>
      <c r="AO4055" t="s">
        <v>4692</v>
      </c>
      <c r="CC4055" t="s">
        <v>4607</v>
      </c>
      <c r="CD4055">
        <v>1</v>
      </c>
      <c r="CN4055" t="s">
        <v>4530</v>
      </c>
      <c r="CP4055" t="s">
        <v>14294</v>
      </c>
    </row>
    <row r="4056" spans="1:99" x14ac:dyDescent="0.2">
      <c r="A4056" s="21" t="s">
        <v>42528</v>
      </c>
      <c r="B4056" t="s">
        <v>42529</v>
      </c>
      <c r="C4056" s="16">
        <v>40909</v>
      </c>
      <c r="D4056" t="s">
        <v>4501</v>
      </c>
      <c r="H4056" t="s">
        <v>4503</v>
      </c>
      <c r="J4056" t="s">
        <v>174</v>
      </c>
      <c r="K4056" t="s">
        <v>5704</v>
      </c>
      <c r="L4056" t="s">
        <v>42530</v>
      </c>
      <c r="M4056">
        <v>462.48500000000001</v>
      </c>
      <c r="N4056" t="s">
        <v>4484</v>
      </c>
      <c r="S4056" t="s">
        <v>4485</v>
      </c>
      <c r="T4056" t="s">
        <v>42531</v>
      </c>
      <c r="U4056" t="s">
        <v>42532</v>
      </c>
      <c r="W4056" t="s">
        <v>42533</v>
      </c>
      <c r="AO4056" t="s">
        <v>4692</v>
      </c>
      <c r="CN4056" t="s">
        <v>4530</v>
      </c>
      <c r="CP4056" t="s">
        <v>4716</v>
      </c>
    </row>
    <row r="4057" spans="1:99" x14ac:dyDescent="0.2">
      <c r="A4057" s="21" t="s">
        <v>42534</v>
      </c>
      <c r="B4057" t="s">
        <v>42535</v>
      </c>
      <c r="C4057" s="16">
        <v>38718</v>
      </c>
      <c r="D4057" t="s">
        <v>4501</v>
      </c>
      <c r="F4057" t="s">
        <v>53</v>
      </c>
      <c r="H4057" t="s">
        <v>4503</v>
      </c>
      <c r="J4057" t="s">
        <v>2361</v>
      </c>
      <c r="K4057" t="s">
        <v>4828</v>
      </c>
      <c r="L4057" t="s">
        <v>42536</v>
      </c>
      <c r="M4057">
        <v>502.36599999999999</v>
      </c>
      <c r="N4057" t="s">
        <v>4484</v>
      </c>
      <c r="S4057" t="s">
        <v>4485</v>
      </c>
      <c r="T4057" t="s">
        <v>42537</v>
      </c>
      <c r="U4057" t="s">
        <v>42538</v>
      </c>
      <c r="V4057" t="s">
        <v>42539</v>
      </c>
      <c r="W4057" t="s">
        <v>42540</v>
      </c>
      <c r="X4057" t="s">
        <v>42541</v>
      </c>
      <c r="Y4057" t="s">
        <v>42542</v>
      </c>
      <c r="AO4057" t="s">
        <v>4692</v>
      </c>
      <c r="CN4057" t="s">
        <v>4530</v>
      </c>
      <c r="CP4057" t="s">
        <v>4555</v>
      </c>
    </row>
    <row r="4058" spans="1:99" x14ac:dyDescent="0.2">
      <c r="A4058" s="21" t="s">
        <v>42543</v>
      </c>
      <c r="B4058" t="s">
        <v>42544</v>
      </c>
      <c r="H4058" t="s">
        <v>4503</v>
      </c>
      <c r="J4058" t="s">
        <v>37627</v>
      </c>
      <c r="K4058" t="s">
        <v>4506</v>
      </c>
      <c r="L4058" t="s">
        <v>42545</v>
      </c>
      <c r="M4058">
        <v>508.48399999999998</v>
      </c>
      <c r="N4058" t="s">
        <v>4484</v>
      </c>
      <c r="S4058" t="s">
        <v>4485</v>
      </c>
      <c r="T4058" t="s">
        <v>42546</v>
      </c>
      <c r="U4058" t="s">
        <v>42547</v>
      </c>
      <c r="V4058" t="s">
        <v>42548</v>
      </c>
      <c r="W4058" t="s">
        <v>42549</v>
      </c>
      <c r="Y4058" t="s">
        <v>42550</v>
      </c>
      <c r="Z4058">
        <v>1</v>
      </c>
      <c r="AM4058">
        <v>1</v>
      </c>
      <c r="AN4058" t="s">
        <v>42551</v>
      </c>
      <c r="AO4058" t="s">
        <v>4692</v>
      </c>
      <c r="CC4058" t="s">
        <v>5151</v>
      </c>
      <c r="CD4058">
        <v>8</v>
      </c>
      <c r="CJ4058">
        <v>3477</v>
      </c>
      <c r="CK4058" t="s">
        <v>39</v>
      </c>
      <c r="CL4058">
        <v>3477</v>
      </c>
      <c r="CP4058" t="s">
        <v>7876</v>
      </c>
    </row>
    <row r="4059" spans="1:99" x14ac:dyDescent="0.2">
      <c r="A4059" s="21" t="s">
        <v>42552</v>
      </c>
      <c r="B4059" t="s">
        <v>42553</v>
      </c>
      <c r="C4059" t="s">
        <v>42554</v>
      </c>
      <c r="D4059" t="s">
        <v>4501</v>
      </c>
      <c r="E4059" t="s">
        <v>4881</v>
      </c>
      <c r="H4059" t="s">
        <v>4503</v>
      </c>
      <c r="J4059" t="s">
        <v>42555</v>
      </c>
      <c r="K4059" t="s">
        <v>4945</v>
      </c>
      <c r="L4059" t="s">
        <v>42556</v>
      </c>
      <c r="M4059">
        <v>515.851</v>
      </c>
      <c r="N4059" t="s">
        <v>4484</v>
      </c>
      <c r="O4059" s="16">
        <v>43068</v>
      </c>
      <c r="P4059" t="s">
        <v>4476</v>
      </c>
      <c r="T4059" t="s">
        <v>42557</v>
      </c>
      <c r="U4059" t="s">
        <v>42558</v>
      </c>
      <c r="W4059" t="s">
        <v>42559</v>
      </c>
      <c r="Y4059" t="s">
        <v>42560</v>
      </c>
      <c r="Z4059">
        <v>75</v>
      </c>
      <c r="AO4059" t="s">
        <v>4692</v>
      </c>
      <c r="AQ4059" t="s">
        <v>203</v>
      </c>
      <c r="BH4059" t="s">
        <v>3468</v>
      </c>
      <c r="BI4059" t="s">
        <v>42561</v>
      </c>
      <c r="BJ4059" s="16">
        <v>43068</v>
      </c>
      <c r="BK4059" t="s">
        <v>4476</v>
      </c>
      <c r="BL4059">
        <v>137000000</v>
      </c>
      <c r="BM4059" t="s">
        <v>35</v>
      </c>
      <c r="BN4059">
        <v>162365559</v>
      </c>
      <c r="BO4059" t="s">
        <v>5195</v>
      </c>
      <c r="CF4059">
        <v>0</v>
      </c>
      <c r="CG4059">
        <v>13</v>
      </c>
      <c r="CI4059" t="s">
        <v>4594</v>
      </c>
    </row>
    <row r="4060" spans="1:99" x14ac:dyDescent="0.2">
      <c r="A4060" s="21" t="s">
        <v>42562</v>
      </c>
      <c r="B4060" t="s">
        <v>42563</v>
      </c>
      <c r="C4060" s="16">
        <v>24108</v>
      </c>
      <c r="D4060" t="s">
        <v>4501</v>
      </c>
      <c r="F4060" t="s">
        <v>77</v>
      </c>
      <c r="H4060" t="s">
        <v>4503</v>
      </c>
      <c r="J4060" t="s">
        <v>31863</v>
      </c>
      <c r="K4060" t="s">
        <v>4587</v>
      </c>
      <c r="L4060" t="s">
        <v>42564</v>
      </c>
      <c r="M4060">
        <v>528.37</v>
      </c>
      <c r="N4060" t="s">
        <v>4484</v>
      </c>
      <c r="S4060" t="s">
        <v>4485</v>
      </c>
      <c r="T4060" t="s">
        <v>42565</v>
      </c>
      <c r="U4060" t="s">
        <v>42566</v>
      </c>
      <c r="V4060" t="s">
        <v>42567</v>
      </c>
      <c r="Y4060">
        <v>46850651500</v>
      </c>
      <c r="Z4060">
        <v>2</v>
      </c>
      <c r="AO4060" t="s">
        <v>4692</v>
      </c>
      <c r="CC4060" t="s">
        <v>4791</v>
      </c>
      <c r="CD4060">
        <v>11</v>
      </c>
      <c r="CJ4060">
        <v>6174</v>
      </c>
      <c r="CK4060" t="s">
        <v>39</v>
      </c>
      <c r="CL4060">
        <v>6174</v>
      </c>
      <c r="CN4060" t="s">
        <v>5008</v>
      </c>
      <c r="CP4060" t="s">
        <v>31872</v>
      </c>
    </row>
    <row r="4061" spans="1:99" x14ac:dyDescent="0.2">
      <c r="A4061" s="21" t="s">
        <v>42568</v>
      </c>
      <c r="B4061" t="s">
        <v>42569</v>
      </c>
      <c r="C4061" s="16">
        <v>39083</v>
      </c>
      <c r="D4061" t="s">
        <v>4476</v>
      </c>
      <c r="F4061" t="s">
        <v>53</v>
      </c>
      <c r="G4061" t="s">
        <v>42570</v>
      </c>
      <c r="H4061" t="s">
        <v>4503</v>
      </c>
      <c r="J4061" t="s">
        <v>42571</v>
      </c>
      <c r="K4061" t="s">
        <v>5220</v>
      </c>
      <c r="L4061" t="s">
        <v>42572</v>
      </c>
      <c r="M4061">
        <v>530.11599999999999</v>
      </c>
      <c r="N4061" t="s">
        <v>4484</v>
      </c>
      <c r="S4061" t="s">
        <v>4485</v>
      </c>
      <c r="T4061" t="s">
        <v>42573</v>
      </c>
      <c r="U4061" t="s">
        <v>42574</v>
      </c>
      <c r="V4061" t="s">
        <v>42575</v>
      </c>
      <c r="W4061" t="s">
        <v>42576</v>
      </c>
      <c r="X4061" t="s">
        <v>42577</v>
      </c>
      <c r="Y4061" t="s">
        <v>42578</v>
      </c>
      <c r="Z4061">
        <v>1</v>
      </c>
      <c r="AO4061" t="s">
        <v>4692</v>
      </c>
      <c r="CN4061" t="s">
        <v>4530</v>
      </c>
      <c r="CP4061" t="s">
        <v>23051</v>
      </c>
    </row>
    <row r="4062" spans="1:99" x14ac:dyDescent="0.2">
      <c r="A4062" s="21" t="s">
        <v>42579</v>
      </c>
      <c r="B4062" t="s">
        <v>42580</v>
      </c>
      <c r="C4062" s="16">
        <v>40909</v>
      </c>
      <c r="D4062" t="s">
        <v>4501</v>
      </c>
      <c r="F4062" t="s">
        <v>45</v>
      </c>
      <c r="G4062" t="s">
        <v>42581</v>
      </c>
      <c r="H4062" t="s">
        <v>4503</v>
      </c>
      <c r="J4062" t="s">
        <v>42582</v>
      </c>
      <c r="K4062" t="s">
        <v>4506</v>
      </c>
      <c r="L4062" t="s">
        <v>42583</v>
      </c>
      <c r="M4062">
        <v>571.31200000000001</v>
      </c>
      <c r="N4062" t="s">
        <v>4484</v>
      </c>
      <c r="S4062" t="s">
        <v>4485</v>
      </c>
      <c r="T4062" t="s">
        <v>42584</v>
      </c>
      <c r="U4062" t="s">
        <v>42585</v>
      </c>
      <c r="V4062" t="s">
        <v>42586</v>
      </c>
      <c r="W4062" t="s">
        <v>42587</v>
      </c>
      <c r="AO4062" t="s">
        <v>4692</v>
      </c>
      <c r="CD4062">
        <v>1</v>
      </c>
      <c r="CP4062" t="s">
        <v>4739</v>
      </c>
      <c r="CU4062">
        <v>16</v>
      </c>
    </row>
    <row r="4063" spans="1:99" x14ac:dyDescent="0.2">
      <c r="A4063" s="21" t="s">
        <v>42588</v>
      </c>
      <c r="B4063" t="s">
        <v>42589</v>
      </c>
      <c r="G4063" t="s">
        <v>42590</v>
      </c>
      <c r="H4063" t="s">
        <v>4503</v>
      </c>
      <c r="J4063" t="s">
        <v>135</v>
      </c>
      <c r="K4063" t="s">
        <v>42591</v>
      </c>
      <c r="L4063" t="s">
        <v>42592</v>
      </c>
      <c r="M4063">
        <v>587.697</v>
      </c>
      <c r="N4063" t="s">
        <v>4484</v>
      </c>
      <c r="T4063" t="s">
        <v>42593</v>
      </c>
      <c r="U4063" t="s">
        <v>42594</v>
      </c>
      <c r="V4063" t="s">
        <v>42595</v>
      </c>
      <c r="W4063" t="s">
        <v>42596</v>
      </c>
      <c r="Y4063" t="s">
        <v>42597</v>
      </c>
      <c r="AO4063" t="s">
        <v>4692</v>
      </c>
      <c r="CP4063" t="s">
        <v>4555</v>
      </c>
      <c r="CU4063">
        <v>3</v>
      </c>
    </row>
    <row r="4064" spans="1:99" x14ac:dyDescent="0.2">
      <c r="A4064" s="21" t="s">
        <v>42598</v>
      </c>
      <c r="B4064" t="s">
        <v>42599</v>
      </c>
      <c r="C4064" s="16">
        <v>40909</v>
      </c>
      <c r="D4064" t="s">
        <v>4501</v>
      </c>
      <c r="G4064" t="s">
        <v>42600</v>
      </c>
      <c r="H4064" t="s">
        <v>4503</v>
      </c>
      <c r="J4064" t="s">
        <v>896</v>
      </c>
      <c r="K4064" t="s">
        <v>4768</v>
      </c>
      <c r="L4064" t="s">
        <v>42601</v>
      </c>
      <c r="M4064">
        <v>597.76</v>
      </c>
      <c r="N4064" t="s">
        <v>4484</v>
      </c>
      <c r="S4064" t="s">
        <v>4485</v>
      </c>
      <c r="T4064" t="s">
        <v>42602</v>
      </c>
      <c r="V4064" t="s">
        <v>42603</v>
      </c>
      <c r="X4064" t="s">
        <v>42604</v>
      </c>
      <c r="Y4064" t="s">
        <v>42605</v>
      </c>
      <c r="Z4064">
        <v>5</v>
      </c>
      <c r="AO4064" t="s">
        <v>4692</v>
      </c>
      <c r="CN4064" t="s">
        <v>4530</v>
      </c>
      <c r="CP4064" t="s">
        <v>4555</v>
      </c>
      <c r="CU4064">
        <v>12</v>
      </c>
    </row>
    <row r="4065" spans="1:99" x14ac:dyDescent="0.2">
      <c r="A4065" s="21" t="s">
        <v>42606</v>
      </c>
      <c r="B4065" t="s">
        <v>42607</v>
      </c>
      <c r="C4065" s="16">
        <v>41821</v>
      </c>
      <c r="D4065" t="s">
        <v>4476</v>
      </c>
      <c r="G4065" t="s">
        <v>42608</v>
      </c>
      <c r="H4065" t="s">
        <v>4503</v>
      </c>
      <c r="J4065" t="s">
        <v>42609</v>
      </c>
      <c r="K4065" t="s">
        <v>4506</v>
      </c>
      <c r="L4065" t="s">
        <v>42610</v>
      </c>
      <c r="M4065">
        <v>611.43100000000004</v>
      </c>
      <c r="N4065" t="s">
        <v>4484</v>
      </c>
      <c r="S4065" t="s">
        <v>4485</v>
      </c>
      <c r="T4065" t="s">
        <v>42611</v>
      </c>
      <c r="Y4065" t="s">
        <v>42612</v>
      </c>
      <c r="AO4065" t="s">
        <v>4692</v>
      </c>
      <c r="CP4065" t="s">
        <v>26530</v>
      </c>
    </row>
    <row r="4066" spans="1:99" x14ac:dyDescent="0.2">
      <c r="A4066" s="21" t="s">
        <v>42613</v>
      </c>
      <c r="B4066" t="s">
        <v>42614</v>
      </c>
      <c r="C4066" s="16">
        <v>36892</v>
      </c>
      <c r="D4066" t="s">
        <v>4501</v>
      </c>
      <c r="G4066" t="s">
        <v>42615</v>
      </c>
      <c r="H4066" t="s">
        <v>4503</v>
      </c>
      <c r="J4066" t="s">
        <v>36179</v>
      </c>
      <c r="K4066" t="s">
        <v>4808</v>
      </c>
      <c r="L4066" t="s">
        <v>42616</v>
      </c>
      <c r="M4066">
        <v>738.38900000000001</v>
      </c>
      <c r="N4066" t="s">
        <v>4484</v>
      </c>
      <c r="S4066" t="s">
        <v>4485</v>
      </c>
      <c r="T4066" t="s">
        <v>42617</v>
      </c>
      <c r="U4066" t="s">
        <v>42618</v>
      </c>
      <c r="V4066" t="s">
        <v>42619</v>
      </c>
      <c r="Y4066" t="s">
        <v>42620</v>
      </c>
      <c r="AM4066">
        <v>1</v>
      </c>
      <c r="AN4066" t="s">
        <v>42621</v>
      </c>
      <c r="AO4066" t="s">
        <v>4692</v>
      </c>
      <c r="CP4066" t="s">
        <v>5826</v>
      </c>
      <c r="CU4066">
        <v>3</v>
      </c>
    </row>
    <row r="4067" spans="1:99" x14ac:dyDescent="0.2">
      <c r="A4067" s="21" t="s">
        <v>42622</v>
      </c>
      <c r="B4067" t="s">
        <v>42623</v>
      </c>
      <c r="C4067" s="16">
        <v>41275</v>
      </c>
      <c r="D4067" t="s">
        <v>4501</v>
      </c>
      <c r="F4067" t="s">
        <v>77</v>
      </c>
      <c r="G4067" t="s">
        <v>42624</v>
      </c>
    </row>
    <row r="4068" spans="1:99" x14ac:dyDescent="0.2">
      <c r="A4068" s="21" t="s">
        <v>42625</v>
      </c>
      <c r="B4068" t="s">
        <v>42626</v>
      </c>
      <c r="C4068" s="16">
        <v>37987</v>
      </c>
      <c r="D4068" t="s">
        <v>4501</v>
      </c>
      <c r="F4068" t="s">
        <v>1315</v>
      </c>
      <c r="H4068" t="s">
        <v>4503</v>
      </c>
      <c r="J4068" t="s">
        <v>42627</v>
      </c>
      <c r="K4068" t="s">
        <v>42628</v>
      </c>
      <c r="L4068" t="s">
        <v>42629</v>
      </c>
      <c r="M4068">
        <v>823.28099999999995</v>
      </c>
      <c r="N4068" t="s">
        <v>4484</v>
      </c>
      <c r="S4068" t="s">
        <v>4485</v>
      </c>
      <c r="T4068" t="s">
        <v>42630</v>
      </c>
      <c r="W4068" t="s">
        <v>42631</v>
      </c>
      <c r="X4068" t="s">
        <v>42632</v>
      </c>
      <c r="AO4068" t="s">
        <v>4692</v>
      </c>
      <c r="CP4068" t="s">
        <v>42633</v>
      </c>
    </row>
    <row r="4069" spans="1:99" x14ac:dyDescent="0.2">
      <c r="A4069" s="21" t="s">
        <v>42634</v>
      </c>
      <c r="B4069" t="s">
        <v>42635</v>
      </c>
      <c r="C4069" s="16">
        <v>43101</v>
      </c>
      <c r="D4069" t="s">
        <v>4501</v>
      </c>
      <c r="H4069" t="s">
        <v>4503</v>
      </c>
      <c r="J4069" t="s">
        <v>4256</v>
      </c>
      <c r="K4069" t="s">
        <v>10218</v>
      </c>
      <c r="L4069" t="s">
        <v>42636</v>
      </c>
      <c r="M4069">
        <v>901.48800000000006</v>
      </c>
      <c r="N4069" t="s">
        <v>4484</v>
      </c>
      <c r="S4069" t="s">
        <v>4485</v>
      </c>
      <c r="T4069" t="s">
        <v>42637</v>
      </c>
      <c r="V4069" t="s">
        <v>42638</v>
      </c>
      <c r="W4069" t="s">
        <v>42639</v>
      </c>
      <c r="X4069" t="s">
        <v>42640</v>
      </c>
      <c r="Y4069">
        <v>375173880373</v>
      </c>
      <c r="AO4069" t="s">
        <v>4692</v>
      </c>
      <c r="CP4069" t="s">
        <v>9632</v>
      </c>
    </row>
    <row r="4070" spans="1:99" x14ac:dyDescent="0.2">
      <c r="A4070" s="21" t="s">
        <v>42641</v>
      </c>
      <c r="B4070" t="s">
        <v>42642</v>
      </c>
      <c r="C4070" s="16">
        <v>42370</v>
      </c>
      <c r="D4070" t="s">
        <v>4501</v>
      </c>
      <c r="F4070" t="s">
        <v>45</v>
      </c>
      <c r="H4070" t="s">
        <v>4503</v>
      </c>
      <c r="J4070" t="s">
        <v>26135</v>
      </c>
      <c r="K4070" t="s">
        <v>42643</v>
      </c>
      <c r="L4070" t="s">
        <v>42644</v>
      </c>
      <c r="M4070" t="s">
        <v>42645</v>
      </c>
      <c r="N4070" t="s">
        <v>4484</v>
      </c>
      <c r="S4070" t="s">
        <v>4485</v>
      </c>
      <c r="T4070" t="s">
        <v>42646</v>
      </c>
      <c r="V4070" t="s">
        <v>42647</v>
      </c>
      <c r="W4070" t="s">
        <v>42648</v>
      </c>
      <c r="X4070" t="s">
        <v>42649</v>
      </c>
      <c r="Y4070" t="s">
        <v>42650</v>
      </c>
      <c r="AO4070" t="s">
        <v>4692</v>
      </c>
      <c r="CN4070" t="s">
        <v>4530</v>
      </c>
      <c r="CP4070" t="s">
        <v>6484</v>
      </c>
    </row>
    <row r="4071" spans="1:99" x14ac:dyDescent="0.2">
      <c r="A4071" s="21" t="s">
        <v>42651</v>
      </c>
      <c r="B4071" t="s">
        <v>42652</v>
      </c>
      <c r="C4071" s="16">
        <v>40179</v>
      </c>
      <c r="D4071" t="s">
        <v>4501</v>
      </c>
      <c r="F4071" t="s">
        <v>77</v>
      </c>
      <c r="H4071" t="s">
        <v>4503</v>
      </c>
      <c r="J4071" t="s">
        <v>41123</v>
      </c>
      <c r="K4071" t="s">
        <v>4808</v>
      </c>
      <c r="L4071" t="s">
        <v>42653</v>
      </c>
      <c r="M4071" t="s">
        <v>42654</v>
      </c>
      <c r="N4071" t="s">
        <v>4484</v>
      </c>
      <c r="S4071" t="s">
        <v>4485</v>
      </c>
      <c r="T4071" t="s">
        <v>42655</v>
      </c>
      <c r="U4071" t="s">
        <v>42656</v>
      </c>
      <c r="V4071" t="s">
        <v>42657</v>
      </c>
      <c r="W4071" t="s">
        <v>42658</v>
      </c>
      <c r="Y4071" t="s">
        <v>42659</v>
      </c>
      <c r="AO4071" t="s">
        <v>4692</v>
      </c>
      <c r="CP4071" t="s">
        <v>6087</v>
      </c>
    </row>
    <row r="4072" spans="1:99" x14ac:dyDescent="0.2">
      <c r="A4072" s="21" t="s">
        <v>42660</v>
      </c>
      <c r="B4072" t="s">
        <v>42661</v>
      </c>
      <c r="C4072" s="16">
        <v>36526</v>
      </c>
      <c r="D4072" t="s">
        <v>4501</v>
      </c>
      <c r="H4072" t="s">
        <v>4503</v>
      </c>
      <c r="J4072" t="s">
        <v>145</v>
      </c>
      <c r="K4072" t="s">
        <v>4808</v>
      </c>
      <c r="L4072" t="s">
        <v>42662</v>
      </c>
      <c r="M4072" t="s">
        <v>42663</v>
      </c>
      <c r="N4072" t="s">
        <v>4484</v>
      </c>
      <c r="S4072" t="s">
        <v>4485</v>
      </c>
      <c r="T4072" t="s">
        <v>42664</v>
      </c>
      <c r="U4072" t="s">
        <v>42665</v>
      </c>
      <c r="V4072" t="s">
        <v>42666</v>
      </c>
      <c r="W4072" t="s">
        <v>42667</v>
      </c>
      <c r="X4072" t="s">
        <v>42668</v>
      </c>
      <c r="Y4072" t="s">
        <v>42669</v>
      </c>
      <c r="AO4072" t="s">
        <v>4692</v>
      </c>
      <c r="CP4072" t="s">
        <v>5045</v>
      </c>
    </row>
    <row r="4073" spans="1:99" x14ac:dyDescent="0.2">
      <c r="A4073" s="21" t="s">
        <v>42670</v>
      </c>
      <c r="B4073" t="s">
        <v>42671</v>
      </c>
      <c r="C4073" s="16">
        <v>34700</v>
      </c>
      <c r="D4073" t="s">
        <v>4501</v>
      </c>
      <c r="F4073" t="s">
        <v>45</v>
      </c>
      <c r="H4073" t="s">
        <v>4503</v>
      </c>
      <c r="J4073" t="s">
        <v>3928</v>
      </c>
      <c r="K4073" t="s">
        <v>4587</v>
      </c>
      <c r="L4073" t="s">
        <v>42672</v>
      </c>
      <c r="M4073" t="s">
        <v>42673</v>
      </c>
      <c r="N4073" t="s">
        <v>4484</v>
      </c>
      <c r="S4073" t="s">
        <v>4485</v>
      </c>
      <c r="T4073" t="s">
        <v>42674</v>
      </c>
      <c r="U4073" t="s">
        <v>42675</v>
      </c>
      <c r="V4073" t="s">
        <v>42676</v>
      </c>
      <c r="W4073" t="s">
        <v>42677</v>
      </c>
      <c r="X4073" t="s">
        <v>42678</v>
      </c>
      <c r="Y4073" t="s">
        <v>42679</v>
      </c>
      <c r="AO4073" t="s">
        <v>4692</v>
      </c>
      <c r="CN4073" t="s">
        <v>5008</v>
      </c>
      <c r="CP4073" t="s">
        <v>5826</v>
      </c>
    </row>
    <row r="4074" spans="1:99" x14ac:dyDescent="0.2">
      <c r="A4074" s="21" t="s">
        <v>42680</v>
      </c>
      <c r="B4074" t="s">
        <v>42681</v>
      </c>
      <c r="C4074" s="16">
        <v>40544</v>
      </c>
      <c r="D4074" t="s">
        <v>4501</v>
      </c>
      <c r="F4074" t="s">
        <v>77</v>
      </c>
      <c r="H4074" t="s">
        <v>4503</v>
      </c>
      <c r="J4074" t="s">
        <v>42682</v>
      </c>
      <c r="K4074" t="s">
        <v>7787</v>
      </c>
      <c r="L4074" t="s">
        <v>42683</v>
      </c>
      <c r="N4074" t="s">
        <v>4484</v>
      </c>
      <c r="S4074" t="s">
        <v>4485</v>
      </c>
      <c r="T4074" t="s">
        <v>42684</v>
      </c>
      <c r="U4074" t="s">
        <v>42685</v>
      </c>
      <c r="V4074" t="s">
        <v>42686</v>
      </c>
      <c r="W4074" t="s">
        <v>42687</v>
      </c>
      <c r="X4074" t="s">
        <v>42688</v>
      </c>
      <c r="AO4074" t="s">
        <v>4692</v>
      </c>
      <c r="CN4074" t="s">
        <v>4530</v>
      </c>
      <c r="CP4074" t="s">
        <v>4664</v>
      </c>
    </row>
    <row r="4075" spans="1:99" x14ac:dyDescent="0.2">
      <c r="A4075" s="21" t="s">
        <v>42689</v>
      </c>
      <c r="B4075" t="s">
        <v>42690</v>
      </c>
      <c r="C4075" s="16">
        <v>36161</v>
      </c>
      <c r="D4075" t="s">
        <v>4501</v>
      </c>
      <c r="E4075" t="s">
        <v>4477</v>
      </c>
      <c r="F4075" t="s">
        <v>45</v>
      </c>
      <c r="G4075" t="s">
        <v>42691</v>
      </c>
    </row>
    <row r="4076" spans="1:99" x14ac:dyDescent="0.2">
      <c r="A4076" s="21" t="s">
        <v>42692</v>
      </c>
      <c r="B4076" t="s">
        <v>42693</v>
      </c>
      <c r="C4076" s="16">
        <v>42370</v>
      </c>
      <c r="D4076" t="s">
        <v>4501</v>
      </c>
      <c r="F4076" t="s">
        <v>77</v>
      </c>
      <c r="G4076" t="s">
        <v>42694</v>
      </c>
      <c r="H4076" t="s">
        <v>4503</v>
      </c>
      <c r="J4076" t="s">
        <v>73</v>
      </c>
      <c r="K4076" t="s">
        <v>4506</v>
      </c>
      <c r="L4076" t="s">
        <v>42695</v>
      </c>
      <c r="M4076">
        <v>62.308999999999997</v>
      </c>
      <c r="N4076" t="s">
        <v>4484</v>
      </c>
      <c r="S4076" t="s">
        <v>4485</v>
      </c>
      <c r="T4076" t="s">
        <v>42696</v>
      </c>
      <c r="U4076" t="s">
        <v>42697</v>
      </c>
      <c r="V4076" t="s">
        <v>42698</v>
      </c>
      <c r="W4076" t="s">
        <v>42699</v>
      </c>
      <c r="Y4076" t="s">
        <v>42700</v>
      </c>
      <c r="Z4076">
        <v>3</v>
      </c>
      <c r="AM4076">
        <v>3</v>
      </c>
      <c r="AN4076" t="s">
        <v>42701</v>
      </c>
      <c r="AO4076" t="s">
        <v>4528</v>
      </c>
      <c r="CC4076" t="s">
        <v>9046</v>
      </c>
      <c r="CD4076">
        <v>69</v>
      </c>
      <c r="CJ4076">
        <v>7850</v>
      </c>
      <c r="CK4076" t="s">
        <v>39</v>
      </c>
      <c r="CL4076">
        <v>7850</v>
      </c>
      <c r="CP4076" t="s">
        <v>4555</v>
      </c>
      <c r="CU4076">
        <v>35</v>
      </c>
    </row>
    <row r="4077" spans="1:99" x14ac:dyDescent="0.2">
      <c r="A4077" s="21" t="s">
        <v>42702</v>
      </c>
      <c r="B4077" t="s">
        <v>42703</v>
      </c>
      <c r="C4077" s="16">
        <v>40544</v>
      </c>
      <c r="D4077" t="s">
        <v>4501</v>
      </c>
      <c r="E4077" t="s">
        <v>4881</v>
      </c>
      <c r="F4077" t="s">
        <v>77</v>
      </c>
      <c r="G4077" t="s">
        <v>42704</v>
      </c>
      <c r="H4077" t="s">
        <v>4503</v>
      </c>
      <c r="J4077" t="s">
        <v>145</v>
      </c>
      <c r="K4077" t="s">
        <v>4696</v>
      </c>
      <c r="L4077" t="s">
        <v>42704</v>
      </c>
      <c r="M4077">
        <v>66.007000000000005</v>
      </c>
      <c r="N4077" t="s">
        <v>4484</v>
      </c>
      <c r="O4077" s="16">
        <v>44430</v>
      </c>
      <c r="P4077" t="s">
        <v>4476</v>
      </c>
      <c r="S4077" t="s">
        <v>4485</v>
      </c>
      <c r="T4077" t="s">
        <v>42705</v>
      </c>
      <c r="W4077" t="s">
        <v>42706</v>
      </c>
      <c r="X4077" t="s">
        <v>42707</v>
      </c>
      <c r="Y4077" t="s">
        <v>42708</v>
      </c>
      <c r="Z4077">
        <v>4</v>
      </c>
      <c r="AM4077">
        <v>2</v>
      </c>
      <c r="AN4077" t="s">
        <v>42709</v>
      </c>
      <c r="AO4077" t="s">
        <v>4528</v>
      </c>
      <c r="AQ4077" t="s">
        <v>203</v>
      </c>
      <c r="BH4077" t="s">
        <v>13550</v>
      </c>
      <c r="BI4077" t="s">
        <v>13551</v>
      </c>
      <c r="BJ4077" s="16">
        <v>44430</v>
      </c>
      <c r="BK4077" t="s">
        <v>4476</v>
      </c>
      <c r="BO4077" t="s">
        <v>5195</v>
      </c>
      <c r="CN4077" t="s">
        <v>4530</v>
      </c>
      <c r="CP4077" t="s">
        <v>5045</v>
      </c>
      <c r="CR4077" t="s">
        <v>42710</v>
      </c>
      <c r="CS4077" t="s">
        <v>42711</v>
      </c>
      <c r="CU4077">
        <v>9</v>
      </c>
    </row>
    <row r="4078" spans="1:99" x14ac:dyDescent="0.2">
      <c r="A4078" s="21" t="s">
        <v>42712</v>
      </c>
      <c r="B4078" t="s">
        <v>42713</v>
      </c>
      <c r="C4078" s="16">
        <v>42370</v>
      </c>
      <c r="D4078" t="s">
        <v>4476</v>
      </c>
      <c r="F4078" t="s">
        <v>45</v>
      </c>
      <c r="G4078" t="s">
        <v>42714</v>
      </c>
      <c r="H4078" t="s">
        <v>4503</v>
      </c>
      <c r="J4078" t="s">
        <v>42715</v>
      </c>
      <c r="K4078" t="s">
        <v>4945</v>
      </c>
      <c r="L4078" t="s">
        <v>42716</v>
      </c>
      <c r="M4078">
        <v>79.956000000000003</v>
      </c>
      <c r="N4078" t="s">
        <v>4484</v>
      </c>
      <c r="S4078" t="s">
        <v>4485</v>
      </c>
      <c r="T4078" t="s">
        <v>42717</v>
      </c>
      <c r="U4078" t="s">
        <v>42718</v>
      </c>
      <c r="W4078" t="s">
        <v>42719</v>
      </c>
      <c r="X4078" t="s">
        <v>42720</v>
      </c>
      <c r="Z4078">
        <v>27</v>
      </c>
      <c r="AM4078">
        <v>1</v>
      </c>
      <c r="AN4078" t="s">
        <v>42721</v>
      </c>
      <c r="AO4078" t="s">
        <v>4528</v>
      </c>
      <c r="CC4078" t="s">
        <v>42722</v>
      </c>
      <c r="CD4078">
        <v>87</v>
      </c>
      <c r="CJ4078">
        <v>6960</v>
      </c>
      <c r="CK4078" t="s">
        <v>39</v>
      </c>
      <c r="CL4078">
        <v>6960</v>
      </c>
      <c r="CN4078" t="s">
        <v>4530</v>
      </c>
      <c r="CP4078" t="s">
        <v>4716</v>
      </c>
      <c r="CU4078">
        <v>25</v>
      </c>
    </row>
    <row r="4079" spans="1:99" x14ac:dyDescent="0.2">
      <c r="A4079" s="21" t="s">
        <v>42723</v>
      </c>
      <c r="B4079" t="s">
        <v>42724</v>
      </c>
      <c r="C4079" s="16">
        <v>39448</v>
      </c>
      <c r="D4079" t="s">
        <v>4501</v>
      </c>
      <c r="E4079" t="s">
        <v>4612</v>
      </c>
      <c r="F4079" t="s">
        <v>1315</v>
      </c>
      <c r="G4079" t="s">
        <v>42725</v>
      </c>
      <c r="H4079" t="s">
        <v>4503</v>
      </c>
      <c r="J4079" t="s">
        <v>1759</v>
      </c>
      <c r="K4079" t="s">
        <v>4506</v>
      </c>
      <c r="L4079" t="s">
        <v>42726</v>
      </c>
      <c r="M4079">
        <v>89.748999999999995</v>
      </c>
      <c r="N4079" t="s">
        <v>4484</v>
      </c>
      <c r="O4079" s="16">
        <v>43780</v>
      </c>
      <c r="P4079" t="s">
        <v>4476</v>
      </c>
      <c r="S4079" t="s">
        <v>4485</v>
      </c>
      <c r="T4079" t="s">
        <v>42727</v>
      </c>
      <c r="U4079" t="s">
        <v>42728</v>
      </c>
      <c r="W4079" t="s">
        <v>42729</v>
      </c>
      <c r="X4079" t="s">
        <v>42730</v>
      </c>
      <c r="Y4079" t="s">
        <v>42731</v>
      </c>
      <c r="Z4079">
        <v>14</v>
      </c>
      <c r="AD4079">
        <v>1</v>
      </c>
      <c r="AE4079">
        <v>1</v>
      </c>
      <c r="AM4079">
        <v>1</v>
      </c>
      <c r="AN4079" t="s">
        <v>42732</v>
      </c>
      <c r="AO4079" t="s">
        <v>4528</v>
      </c>
      <c r="AQ4079" t="s">
        <v>203</v>
      </c>
      <c r="BH4079" t="s">
        <v>42733</v>
      </c>
      <c r="BI4079" t="s">
        <v>42734</v>
      </c>
      <c r="BJ4079" s="16">
        <v>43780</v>
      </c>
      <c r="BK4079" t="s">
        <v>4476</v>
      </c>
      <c r="BO4079" t="s">
        <v>5195</v>
      </c>
      <c r="CC4079" t="s">
        <v>4847</v>
      </c>
      <c r="CD4079">
        <v>52</v>
      </c>
      <c r="CP4079" t="s">
        <v>4703</v>
      </c>
      <c r="CR4079" t="s">
        <v>42735</v>
      </c>
      <c r="CS4079" t="s">
        <v>42736</v>
      </c>
      <c r="CT4079">
        <v>1</v>
      </c>
      <c r="CU4079">
        <v>17</v>
      </c>
    </row>
    <row r="4080" spans="1:99" x14ac:dyDescent="0.2">
      <c r="A4080" s="21" t="s">
        <v>42737</v>
      </c>
      <c r="B4080" t="s">
        <v>42738</v>
      </c>
      <c r="C4080" s="16">
        <v>40896</v>
      </c>
      <c r="D4080" t="s">
        <v>4476</v>
      </c>
      <c r="F4080" t="s">
        <v>77</v>
      </c>
      <c r="G4080" t="s">
        <v>42739</v>
      </c>
      <c r="H4080" t="s">
        <v>4503</v>
      </c>
      <c r="J4080" t="s">
        <v>42740</v>
      </c>
      <c r="K4080" t="s">
        <v>4506</v>
      </c>
      <c r="L4080" t="s">
        <v>42741</v>
      </c>
      <c r="M4080">
        <v>98.082999999999998</v>
      </c>
      <c r="N4080" t="s">
        <v>4484</v>
      </c>
      <c r="S4080" t="s">
        <v>4485</v>
      </c>
      <c r="T4080" t="s">
        <v>42742</v>
      </c>
      <c r="U4080" t="s">
        <v>42743</v>
      </c>
      <c r="W4080" t="s">
        <v>42744</v>
      </c>
      <c r="X4080" t="s">
        <v>42745</v>
      </c>
      <c r="Y4080" t="s">
        <v>42746</v>
      </c>
      <c r="AM4080">
        <v>1</v>
      </c>
      <c r="AN4080" t="s">
        <v>42747</v>
      </c>
      <c r="AO4080" t="s">
        <v>4528</v>
      </c>
      <c r="CC4080" t="s">
        <v>4663</v>
      </c>
      <c r="CD4080">
        <v>36</v>
      </c>
      <c r="CF4080">
        <v>0</v>
      </c>
      <c r="CG4080">
        <v>4</v>
      </c>
      <c r="CI4080" t="s">
        <v>4580</v>
      </c>
      <c r="CP4080" t="s">
        <v>30056</v>
      </c>
    </row>
    <row r="4081" spans="1:99" x14ac:dyDescent="0.2">
      <c r="A4081" s="21" t="s">
        <v>42748</v>
      </c>
      <c r="B4081" t="s">
        <v>42749</v>
      </c>
      <c r="C4081" s="16">
        <v>42963</v>
      </c>
      <c r="D4081" t="s">
        <v>4476</v>
      </c>
      <c r="G4081" t="s">
        <v>42750</v>
      </c>
    </row>
    <row r="4082" spans="1:99" x14ac:dyDescent="0.2">
      <c r="A4082" s="21" t="s">
        <v>42751</v>
      </c>
      <c r="B4082" t="s">
        <v>42752</v>
      </c>
      <c r="C4082" s="16">
        <v>41640</v>
      </c>
      <c r="D4082" t="s">
        <v>4501</v>
      </c>
      <c r="H4082" t="s">
        <v>4503</v>
      </c>
      <c r="J4082" t="s">
        <v>42753</v>
      </c>
      <c r="K4082" t="s">
        <v>4828</v>
      </c>
      <c r="L4082" t="s">
        <v>42754</v>
      </c>
      <c r="M4082">
        <v>106.57</v>
      </c>
      <c r="N4082" t="s">
        <v>4484</v>
      </c>
      <c r="S4082" t="s">
        <v>4485</v>
      </c>
      <c r="T4082" t="s">
        <v>42755</v>
      </c>
      <c r="U4082" t="s">
        <v>42756</v>
      </c>
      <c r="V4082" t="s">
        <v>42757</v>
      </c>
      <c r="W4082" t="s">
        <v>42249</v>
      </c>
      <c r="X4082" t="s">
        <v>42758</v>
      </c>
      <c r="Z4082">
        <v>4</v>
      </c>
      <c r="AO4082" t="s">
        <v>4528</v>
      </c>
      <c r="CN4082" t="s">
        <v>4530</v>
      </c>
      <c r="CP4082" t="s">
        <v>4927</v>
      </c>
    </row>
    <row r="4083" spans="1:99" x14ac:dyDescent="0.2">
      <c r="A4083" s="21" t="s">
        <v>42759</v>
      </c>
      <c r="B4083" t="s">
        <v>42760</v>
      </c>
      <c r="C4083" s="16">
        <v>41153</v>
      </c>
      <c r="D4083" t="s">
        <v>4546</v>
      </c>
      <c r="F4083" t="s">
        <v>77</v>
      </c>
      <c r="G4083" t="s">
        <v>42761</v>
      </c>
      <c r="H4083" t="s">
        <v>4503</v>
      </c>
      <c r="J4083" t="s">
        <v>42762</v>
      </c>
      <c r="K4083" t="s">
        <v>4506</v>
      </c>
      <c r="L4083" t="s">
        <v>42763</v>
      </c>
      <c r="M4083">
        <v>112.212</v>
      </c>
      <c r="N4083" t="s">
        <v>4484</v>
      </c>
      <c r="S4083" t="s">
        <v>4485</v>
      </c>
      <c r="T4083" t="s">
        <v>42764</v>
      </c>
      <c r="U4083" t="s">
        <v>42765</v>
      </c>
      <c r="W4083" t="s">
        <v>42766</v>
      </c>
      <c r="X4083" t="s">
        <v>42767</v>
      </c>
      <c r="Y4083" t="s">
        <v>42768</v>
      </c>
      <c r="Z4083">
        <v>13</v>
      </c>
      <c r="AM4083">
        <v>2</v>
      </c>
      <c r="AN4083" t="s">
        <v>42769</v>
      </c>
      <c r="AO4083" t="s">
        <v>4528</v>
      </c>
      <c r="CC4083" t="s">
        <v>9046</v>
      </c>
      <c r="CD4083">
        <v>63</v>
      </c>
      <c r="CJ4083">
        <v>25249</v>
      </c>
      <c r="CK4083" t="s">
        <v>39</v>
      </c>
      <c r="CL4083">
        <v>25249</v>
      </c>
      <c r="CP4083" t="s">
        <v>34119</v>
      </c>
      <c r="CU4083">
        <v>15</v>
      </c>
    </row>
    <row r="4084" spans="1:99" x14ac:dyDescent="0.2">
      <c r="A4084" s="21" t="s">
        <v>2346</v>
      </c>
      <c r="B4084" t="s">
        <v>42770</v>
      </c>
      <c r="C4084" s="16">
        <v>43101</v>
      </c>
      <c r="D4084" t="s">
        <v>4501</v>
      </c>
      <c r="G4084" t="s">
        <v>42771</v>
      </c>
      <c r="H4084" t="s">
        <v>4503</v>
      </c>
      <c r="J4084" t="s">
        <v>42772</v>
      </c>
      <c r="K4084" t="s">
        <v>4506</v>
      </c>
      <c r="L4084" t="s">
        <v>42773</v>
      </c>
      <c r="M4084">
        <v>122.40600000000001</v>
      </c>
      <c r="N4084" t="s">
        <v>4484</v>
      </c>
      <c r="S4084" t="s">
        <v>4485</v>
      </c>
      <c r="T4084" t="s">
        <v>42774</v>
      </c>
      <c r="W4084" t="s">
        <v>42775</v>
      </c>
      <c r="X4084" t="s">
        <v>42776</v>
      </c>
      <c r="AA4084" t="s">
        <v>4776</v>
      </c>
      <c r="AB4084" t="s">
        <v>5882</v>
      </c>
      <c r="AC4084" t="s">
        <v>61</v>
      </c>
      <c r="AD4084">
        <v>6</v>
      </c>
      <c r="AE4084">
        <v>7</v>
      </c>
      <c r="AF4084">
        <v>1</v>
      </c>
      <c r="AO4084" t="s">
        <v>4528</v>
      </c>
      <c r="CJ4084">
        <v>239505</v>
      </c>
      <c r="CK4084" t="s">
        <v>39</v>
      </c>
      <c r="CL4084">
        <v>239505</v>
      </c>
      <c r="CP4084" t="s">
        <v>42777</v>
      </c>
    </row>
    <row r="4085" spans="1:99" x14ac:dyDescent="0.2">
      <c r="A4085" s="21" t="s">
        <v>42778</v>
      </c>
      <c r="B4085" t="s">
        <v>42779</v>
      </c>
      <c r="C4085" s="16">
        <v>37987</v>
      </c>
      <c r="D4085" t="s">
        <v>4501</v>
      </c>
      <c r="G4085" t="s">
        <v>42780</v>
      </c>
      <c r="H4085" t="s">
        <v>4503</v>
      </c>
      <c r="J4085" t="s">
        <v>42781</v>
      </c>
      <c r="K4085" t="s">
        <v>7032</v>
      </c>
      <c r="L4085" t="s">
        <v>42782</v>
      </c>
      <c r="M4085">
        <v>122.471</v>
      </c>
      <c r="N4085" t="s">
        <v>4484</v>
      </c>
      <c r="S4085" t="s">
        <v>4485</v>
      </c>
      <c r="T4085" t="s">
        <v>42783</v>
      </c>
      <c r="U4085" t="s">
        <v>42784</v>
      </c>
      <c r="V4085" t="s">
        <v>42785</v>
      </c>
      <c r="W4085" t="s">
        <v>42786</v>
      </c>
      <c r="X4085" t="s">
        <v>42787</v>
      </c>
      <c r="Y4085">
        <v>37052071558</v>
      </c>
      <c r="Z4085">
        <v>7</v>
      </c>
      <c r="AM4085">
        <v>2</v>
      </c>
      <c r="AN4085" t="s">
        <v>42788</v>
      </c>
      <c r="AO4085" t="s">
        <v>4528</v>
      </c>
      <c r="CN4085" t="s">
        <v>4530</v>
      </c>
      <c r="CP4085" t="s">
        <v>6368</v>
      </c>
    </row>
    <row r="4086" spans="1:99" x14ac:dyDescent="0.2">
      <c r="A4086" s="21" t="s">
        <v>42789</v>
      </c>
      <c r="B4086" t="s">
        <v>42790</v>
      </c>
      <c r="C4086" s="16">
        <v>33970</v>
      </c>
      <c r="D4086" t="s">
        <v>4501</v>
      </c>
      <c r="F4086" t="s">
        <v>45</v>
      </c>
      <c r="G4086" t="s">
        <v>42791</v>
      </c>
      <c r="H4086" t="s">
        <v>4503</v>
      </c>
      <c r="J4086" t="s">
        <v>42792</v>
      </c>
      <c r="K4086" t="s">
        <v>4506</v>
      </c>
      <c r="L4086" t="s">
        <v>42793</v>
      </c>
      <c r="M4086">
        <v>130.65100000000001</v>
      </c>
      <c r="N4086" t="s">
        <v>4484</v>
      </c>
      <c r="S4086" t="s">
        <v>4485</v>
      </c>
      <c r="T4086" t="s">
        <v>42794</v>
      </c>
      <c r="U4086" t="s">
        <v>42795</v>
      </c>
      <c r="W4086" t="s">
        <v>42796</v>
      </c>
      <c r="X4086" t="s">
        <v>42797</v>
      </c>
      <c r="Y4086" t="s">
        <v>42798</v>
      </c>
      <c r="Z4086">
        <v>3</v>
      </c>
      <c r="AM4086">
        <v>1</v>
      </c>
      <c r="AN4086" t="s">
        <v>42799</v>
      </c>
      <c r="AO4086" t="s">
        <v>4528</v>
      </c>
      <c r="CC4086" t="s">
        <v>10869</v>
      </c>
      <c r="CD4086">
        <v>27</v>
      </c>
      <c r="CF4086">
        <v>18</v>
      </c>
      <c r="CG4086">
        <v>27</v>
      </c>
      <c r="CH4086" t="s">
        <v>42800</v>
      </c>
    </row>
    <row r="4087" spans="1:99" x14ac:dyDescent="0.2">
      <c r="A4087" s="21" t="s">
        <v>42801</v>
      </c>
      <c r="B4087" t="s">
        <v>42802</v>
      </c>
      <c r="C4087" s="16">
        <v>43831</v>
      </c>
      <c r="D4087" t="s">
        <v>4501</v>
      </c>
      <c r="E4087" t="s">
        <v>4477</v>
      </c>
      <c r="G4087" t="s">
        <v>42803</v>
      </c>
      <c r="H4087" t="s">
        <v>4503</v>
      </c>
      <c r="J4087" t="s">
        <v>42804</v>
      </c>
      <c r="K4087" t="s">
        <v>6498</v>
      </c>
      <c r="L4087" t="s">
        <v>42805</v>
      </c>
      <c r="M4087">
        <v>134.90299999999999</v>
      </c>
      <c r="N4087" t="s">
        <v>4484</v>
      </c>
      <c r="S4087" t="s">
        <v>4485</v>
      </c>
      <c r="T4087" t="s">
        <v>42806</v>
      </c>
      <c r="U4087" t="s">
        <v>42807</v>
      </c>
      <c r="V4087" t="s">
        <v>42808</v>
      </c>
      <c r="W4087" t="s">
        <v>42809</v>
      </c>
      <c r="Z4087">
        <v>13</v>
      </c>
      <c r="AM4087">
        <v>1</v>
      </c>
      <c r="AN4087" t="s">
        <v>42810</v>
      </c>
      <c r="AO4087" t="s">
        <v>4528</v>
      </c>
      <c r="CN4087" t="s">
        <v>4530</v>
      </c>
      <c r="CP4087" t="s">
        <v>42811</v>
      </c>
      <c r="CT4087">
        <v>1</v>
      </c>
    </row>
    <row r="4088" spans="1:99" x14ac:dyDescent="0.2">
      <c r="A4088" s="21" t="s">
        <v>42812</v>
      </c>
      <c r="B4088" t="s">
        <v>42813</v>
      </c>
      <c r="C4088" s="16">
        <v>36892</v>
      </c>
      <c r="D4088" t="s">
        <v>4501</v>
      </c>
      <c r="F4088" t="s">
        <v>53</v>
      </c>
      <c r="G4088" t="s">
        <v>42814</v>
      </c>
      <c r="H4088" t="s">
        <v>4503</v>
      </c>
      <c r="J4088" t="s">
        <v>42815</v>
      </c>
      <c r="K4088" t="s">
        <v>4506</v>
      </c>
      <c r="L4088" t="s">
        <v>42816</v>
      </c>
      <c r="M4088">
        <v>136.071</v>
      </c>
      <c r="N4088" t="s">
        <v>4484</v>
      </c>
      <c r="S4088" t="s">
        <v>4485</v>
      </c>
      <c r="T4088" t="s">
        <v>42817</v>
      </c>
      <c r="U4088" t="s">
        <v>42818</v>
      </c>
      <c r="W4088" t="s">
        <v>42819</v>
      </c>
      <c r="X4088" t="s">
        <v>42820</v>
      </c>
      <c r="Y4088">
        <v>442033974000</v>
      </c>
      <c r="Z4088">
        <v>3</v>
      </c>
      <c r="AM4088">
        <v>1</v>
      </c>
      <c r="AN4088" t="s">
        <v>42821</v>
      </c>
      <c r="AO4088" t="s">
        <v>4528</v>
      </c>
      <c r="CC4088" t="s">
        <v>10384</v>
      </c>
      <c r="CD4088">
        <v>5</v>
      </c>
      <c r="CP4088" t="s">
        <v>42822</v>
      </c>
      <c r="CU4088">
        <v>23</v>
      </c>
    </row>
    <row r="4089" spans="1:99" x14ac:dyDescent="0.2">
      <c r="A4089" s="21" t="s">
        <v>42823</v>
      </c>
      <c r="B4089" t="s">
        <v>42824</v>
      </c>
      <c r="C4089" s="16">
        <v>38353</v>
      </c>
      <c r="D4089" t="s">
        <v>4501</v>
      </c>
      <c r="F4089" t="s">
        <v>77</v>
      </c>
      <c r="G4089" t="s">
        <v>42825</v>
      </c>
      <c r="H4089" t="s">
        <v>4503</v>
      </c>
      <c r="J4089" t="s">
        <v>74</v>
      </c>
      <c r="K4089" t="s">
        <v>9236</v>
      </c>
      <c r="L4089" t="s">
        <v>42826</v>
      </c>
      <c r="M4089">
        <v>136.23099999999999</v>
      </c>
      <c r="N4089" t="s">
        <v>4484</v>
      </c>
      <c r="S4089" t="s">
        <v>4485</v>
      </c>
      <c r="T4089" t="s">
        <v>42827</v>
      </c>
      <c r="U4089" t="s">
        <v>42828</v>
      </c>
      <c r="W4089" t="s">
        <v>42829</v>
      </c>
      <c r="X4089" t="s">
        <v>42830</v>
      </c>
      <c r="Z4089">
        <v>24</v>
      </c>
      <c r="AM4089">
        <v>1</v>
      </c>
      <c r="AN4089" t="s">
        <v>42831</v>
      </c>
      <c r="AO4089" t="s">
        <v>4528</v>
      </c>
      <c r="CC4089" t="s">
        <v>14450</v>
      </c>
      <c r="CD4089">
        <v>11</v>
      </c>
      <c r="CF4089">
        <v>1</v>
      </c>
      <c r="CG4089">
        <v>9</v>
      </c>
      <c r="CH4089" t="s">
        <v>4629</v>
      </c>
    </row>
    <row r="4090" spans="1:99" x14ac:dyDescent="0.2">
      <c r="A4090" s="21" t="s">
        <v>42832</v>
      </c>
      <c r="B4090" t="s">
        <v>42833</v>
      </c>
      <c r="C4090" s="16">
        <v>36526</v>
      </c>
      <c r="D4090" t="s">
        <v>4501</v>
      </c>
      <c r="E4090" t="s">
        <v>4881</v>
      </c>
      <c r="F4090" t="s">
        <v>45</v>
      </c>
      <c r="G4090" t="s">
        <v>42834</v>
      </c>
      <c r="H4090" t="s">
        <v>4503</v>
      </c>
      <c r="J4090" t="s">
        <v>1264</v>
      </c>
      <c r="K4090" t="s">
        <v>42835</v>
      </c>
      <c r="L4090" t="s">
        <v>42836</v>
      </c>
      <c r="M4090">
        <v>136.27699999999999</v>
      </c>
      <c r="N4090" t="s">
        <v>4484</v>
      </c>
      <c r="O4090" s="16">
        <v>44364</v>
      </c>
      <c r="P4090" t="s">
        <v>4476</v>
      </c>
      <c r="S4090" t="s">
        <v>4485</v>
      </c>
      <c r="T4090" t="s">
        <v>42837</v>
      </c>
      <c r="U4090" t="s">
        <v>42838</v>
      </c>
      <c r="V4090" t="s">
        <v>42839</v>
      </c>
      <c r="W4090" t="s">
        <v>42840</v>
      </c>
      <c r="X4090" t="s">
        <v>42841</v>
      </c>
      <c r="Y4090">
        <f>353-1-4400600</f>
        <v>-4400248</v>
      </c>
      <c r="Z4090">
        <v>17</v>
      </c>
      <c r="AM4090">
        <v>2</v>
      </c>
      <c r="AN4090" t="s">
        <v>42842</v>
      </c>
      <c r="AO4090" t="s">
        <v>4528</v>
      </c>
      <c r="AQ4090" t="s">
        <v>203</v>
      </c>
      <c r="BH4090" t="s">
        <v>42843</v>
      </c>
      <c r="BI4090" t="s">
        <v>42844</v>
      </c>
      <c r="BJ4090" s="16">
        <v>44364</v>
      </c>
      <c r="BK4090" t="s">
        <v>4476</v>
      </c>
      <c r="BO4090" t="s">
        <v>5195</v>
      </c>
      <c r="CC4090" t="s">
        <v>42845</v>
      </c>
      <c r="CD4090">
        <v>54</v>
      </c>
      <c r="CJ4090">
        <v>144126</v>
      </c>
      <c r="CK4090" t="s">
        <v>39</v>
      </c>
      <c r="CL4090">
        <v>144126</v>
      </c>
      <c r="CN4090" t="s">
        <v>4530</v>
      </c>
      <c r="CP4090" t="s">
        <v>4739</v>
      </c>
      <c r="CR4090" t="s">
        <v>42846</v>
      </c>
      <c r="CS4090" t="s">
        <v>42847</v>
      </c>
    </row>
    <row r="4091" spans="1:99" x14ac:dyDescent="0.2">
      <c r="A4091" s="21" t="s">
        <v>42848</v>
      </c>
      <c r="B4091" t="s">
        <v>42849</v>
      </c>
      <c r="C4091" s="16">
        <v>32143</v>
      </c>
      <c r="D4091" t="s">
        <v>4501</v>
      </c>
      <c r="F4091" t="s">
        <v>45</v>
      </c>
      <c r="G4091" t="s">
        <v>42850</v>
      </c>
      <c r="H4091" t="s">
        <v>4503</v>
      </c>
      <c r="J4091" t="s">
        <v>1987</v>
      </c>
      <c r="K4091" t="s">
        <v>10678</v>
      </c>
      <c r="L4091" t="s">
        <v>42851</v>
      </c>
      <c r="M4091">
        <v>137.44999999999999</v>
      </c>
      <c r="N4091" t="s">
        <v>4484</v>
      </c>
      <c r="S4091" t="s">
        <v>4485</v>
      </c>
      <c r="T4091" t="s">
        <v>42852</v>
      </c>
      <c r="U4091" t="s">
        <v>42853</v>
      </c>
      <c r="V4091" t="s">
        <v>42854</v>
      </c>
      <c r="Z4091">
        <v>6</v>
      </c>
      <c r="AO4091" t="s">
        <v>4528</v>
      </c>
      <c r="CF4091">
        <v>0</v>
      </c>
      <c r="CG4091">
        <v>1</v>
      </c>
      <c r="CI4091" t="s">
        <v>9215</v>
      </c>
      <c r="CJ4091">
        <v>3477</v>
      </c>
      <c r="CK4091" t="s">
        <v>39</v>
      </c>
      <c r="CL4091">
        <v>3477</v>
      </c>
      <c r="CP4091" t="s">
        <v>4716</v>
      </c>
    </row>
    <row r="4092" spans="1:99" x14ac:dyDescent="0.2">
      <c r="A4092" s="21" t="s">
        <v>42855</v>
      </c>
      <c r="B4092" t="s">
        <v>42856</v>
      </c>
      <c r="C4092" s="16">
        <v>41684</v>
      </c>
      <c r="D4092" t="s">
        <v>4476</v>
      </c>
      <c r="G4092" t="s">
        <v>42857</v>
      </c>
      <c r="H4092" t="s">
        <v>4503</v>
      </c>
      <c r="J4092" t="s">
        <v>42858</v>
      </c>
      <c r="K4092" t="s">
        <v>5183</v>
      </c>
      <c r="L4092" t="s">
        <v>42859</v>
      </c>
      <c r="M4092">
        <v>141.77600000000001</v>
      </c>
      <c r="N4092" t="s">
        <v>4484</v>
      </c>
      <c r="S4092" t="s">
        <v>4485</v>
      </c>
      <c r="T4092" t="s">
        <v>42860</v>
      </c>
      <c r="U4092" t="s">
        <v>42861</v>
      </c>
      <c r="W4092" t="s">
        <v>42862</v>
      </c>
      <c r="X4092" t="s">
        <v>42863</v>
      </c>
      <c r="Y4092" t="s">
        <v>42864</v>
      </c>
      <c r="Z4092">
        <v>139</v>
      </c>
      <c r="AM4092">
        <v>2</v>
      </c>
      <c r="AN4092" t="s">
        <v>42865</v>
      </c>
      <c r="AO4092" t="s">
        <v>4528</v>
      </c>
      <c r="CC4092" t="s">
        <v>42866</v>
      </c>
      <c r="CD4092">
        <v>9</v>
      </c>
      <c r="CP4092" t="s">
        <v>6484</v>
      </c>
      <c r="CU4092">
        <v>12</v>
      </c>
    </row>
    <row r="4093" spans="1:99" x14ac:dyDescent="0.2">
      <c r="A4093" s="21" t="s">
        <v>42867</v>
      </c>
      <c r="B4093" t="s">
        <v>42868</v>
      </c>
      <c r="C4093" s="16">
        <v>41030</v>
      </c>
      <c r="D4093" t="s">
        <v>4476</v>
      </c>
      <c r="F4093" t="s">
        <v>45</v>
      </c>
      <c r="G4093" t="s">
        <v>42869</v>
      </c>
      <c r="H4093" t="s">
        <v>4503</v>
      </c>
      <c r="J4093" t="s">
        <v>42870</v>
      </c>
      <c r="K4093" t="s">
        <v>4506</v>
      </c>
      <c r="L4093" t="s">
        <v>42871</v>
      </c>
      <c r="M4093">
        <v>143.24799999999999</v>
      </c>
      <c r="N4093" t="s">
        <v>4484</v>
      </c>
      <c r="S4093" t="s">
        <v>4485</v>
      </c>
      <c r="T4093" t="s">
        <v>42872</v>
      </c>
      <c r="U4093" t="s">
        <v>42873</v>
      </c>
      <c r="V4093" t="s">
        <v>42874</v>
      </c>
      <c r="W4093" t="s">
        <v>42875</v>
      </c>
      <c r="X4093" t="s">
        <v>42876</v>
      </c>
      <c r="Z4093">
        <v>23</v>
      </c>
      <c r="AM4093">
        <v>2</v>
      </c>
      <c r="AN4093" t="s">
        <v>42877</v>
      </c>
      <c r="AO4093" t="s">
        <v>4528</v>
      </c>
      <c r="CC4093" t="s">
        <v>4607</v>
      </c>
      <c r="CD4093">
        <v>6</v>
      </c>
      <c r="CJ4093">
        <v>26230</v>
      </c>
      <c r="CK4093" t="s">
        <v>39</v>
      </c>
      <c r="CL4093">
        <v>26230</v>
      </c>
      <c r="CP4093" t="s">
        <v>42878</v>
      </c>
      <c r="CU4093">
        <v>21</v>
      </c>
    </row>
    <row r="4094" spans="1:99" x14ac:dyDescent="0.2">
      <c r="A4094" s="21" t="s">
        <v>42879</v>
      </c>
      <c r="B4094" t="s">
        <v>42880</v>
      </c>
      <c r="C4094" s="16">
        <v>35674</v>
      </c>
      <c r="D4094" t="s">
        <v>4546</v>
      </c>
      <c r="F4094" t="s">
        <v>77</v>
      </c>
      <c r="G4094" t="s">
        <v>42881</v>
      </c>
      <c r="H4094" t="s">
        <v>4503</v>
      </c>
      <c r="J4094" t="s">
        <v>3180</v>
      </c>
      <c r="K4094" t="s">
        <v>4482</v>
      </c>
      <c r="L4094" t="s">
        <v>42882</v>
      </c>
      <c r="M4094">
        <v>146.42699999999999</v>
      </c>
      <c r="N4094" t="s">
        <v>4484</v>
      </c>
      <c r="S4094" t="s">
        <v>4485</v>
      </c>
      <c r="T4094" t="s">
        <v>42883</v>
      </c>
      <c r="U4094" t="s">
        <v>42884</v>
      </c>
      <c r="W4094" t="s">
        <v>42885</v>
      </c>
      <c r="X4094" t="s">
        <v>42886</v>
      </c>
      <c r="Y4094" t="s">
        <v>42887</v>
      </c>
      <c r="AO4094" t="s">
        <v>4528</v>
      </c>
      <c r="CC4094" t="s">
        <v>10470</v>
      </c>
      <c r="CD4094">
        <v>1</v>
      </c>
      <c r="CN4094" t="s">
        <v>4530</v>
      </c>
      <c r="CP4094" t="s">
        <v>6484</v>
      </c>
      <c r="CU4094">
        <v>18</v>
      </c>
    </row>
    <row r="4095" spans="1:99" x14ac:dyDescent="0.2">
      <c r="A4095" s="21" t="s">
        <v>42888</v>
      </c>
      <c r="B4095" t="s">
        <v>42889</v>
      </c>
      <c r="C4095" s="16">
        <v>41275</v>
      </c>
      <c r="D4095" t="s">
        <v>4501</v>
      </c>
      <c r="G4095" t="s">
        <v>42890</v>
      </c>
      <c r="H4095" t="s">
        <v>4503</v>
      </c>
      <c r="J4095" t="s">
        <v>1264</v>
      </c>
      <c r="K4095" t="s">
        <v>27276</v>
      </c>
      <c r="L4095" t="s">
        <v>42891</v>
      </c>
      <c r="M4095">
        <v>148.315</v>
      </c>
      <c r="N4095" t="s">
        <v>4484</v>
      </c>
      <c r="S4095" t="s">
        <v>4485</v>
      </c>
      <c r="T4095" t="s">
        <v>42892</v>
      </c>
      <c r="U4095" t="s">
        <v>42893</v>
      </c>
      <c r="V4095" t="s">
        <v>42894</v>
      </c>
      <c r="W4095" t="s">
        <v>42895</v>
      </c>
      <c r="X4095" t="s">
        <v>42896</v>
      </c>
      <c r="Y4095">
        <v>41315087455</v>
      </c>
      <c r="Z4095">
        <v>11</v>
      </c>
      <c r="AO4095" t="s">
        <v>4528</v>
      </c>
      <c r="CN4095" t="s">
        <v>4530</v>
      </c>
      <c r="CP4095" t="s">
        <v>4739</v>
      </c>
    </row>
    <row r="4096" spans="1:99" x14ac:dyDescent="0.2">
      <c r="A4096" s="21" t="s">
        <v>42897</v>
      </c>
      <c r="B4096" t="s">
        <v>42898</v>
      </c>
      <c r="C4096" s="16">
        <v>37987</v>
      </c>
      <c r="D4096" t="s">
        <v>4501</v>
      </c>
      <c r="G4096" t="s">
        <v>42899</v>
      </c>
      <c r="H4096" t="s">
        <v>4503</v>
      </c>
      <c r="J4096" t="s">
        <v>42900</v>
      </c>
      <c r="K4096" t="s">
        <v>42901</v>
      </c>
      <c r="L4096" t="s">
        <v>42902</v>
      </c>
      <c r="M4096">
        <v>149.91200000000001</v>
      </c>
      <c r="N4096" t="s">
        <v>4484</v>
      </c>
      <c r="S4096" t="s">
        <v>4485</v>
      </c>
      <c r="T4096" t="s">
        <v>42903</v>
      </c>
      <c r="U4096" t="s">
        <v>42904</v>
      </c>
      <c r="V4096" t="s">
        <v>42905</v>
      </c>
      <c r="W4096" t="s">
        <v>42906</v>
      </c>
      <c r="X4096" t="s">
        <v>42907</v>
      </c>
      <c r="AM4096">
        <v>2</v>
      </c>
      <c r="AN4096" t="s">
        <v>42908</v>
      </c>
      <c r="AO4096" t="s">
        <v>4528</v>
      </c>
      <c r="CC4096" t="s">
        <v>5151</v>
      </c>
      <c r="CD4096">
        <v>2</v>
      </c>
      <c r="CP4096" t="s">
        <v>4716</v>
      </c>
      <c r="CU4096">
        <v>14</v>
      </c>
    </row>
    <row r="4097" spans="1:99" x14ac:dyDescent="0.2">
      <c r="A4097" s="21" t="s">
        <v>42909</v>
      </c>
      <c r="B4097" t="s">
        <v>42910</v>
      </c>
      <c r="C4097" s="16">
        <v>38718</v>
      </c>
      <c r="D4097" t="s">
        <v>4501</v>
      </c>
      <c r="F4097" t="s">
        <v>53</v>
      </c>
      <c r="H4097" t="s">
        <v>4503</v>
      </c>
      <c r="J4097" t="s">
        <v>42911</v>
      </c>
      <c r="K4097" t="s">
        <v>5066</v>
      </c>
      <c r="L4097" t="s">
        <v>42912</v>
      </c>
      <c r="M4097">
        <v>150.08699999999999</v>
      </c>
      <c r="N4097" t="s">
        <v>4484</v>
      </c>
      <c r="S4097" t="s">
        <v>4485</v>
      </c>
      <c r="T4097" t="s">
        <v>42913</v>
      </c>
      <c r="U4097" t="s">
        <v>42914</v>
      </c>
      <c r="V4097" t="s">
        <v>42915</v>
      </c>
      <c r="W4097" t="s">
        <v>42916</v>
      </c>
      <c r="X4097" t="s">
        <v>42917</v>
      </c>
      <c r="AO4097" t="s">
        <v>4528</v>
      </c>
      <c r="CC4097" t="s">
        <v>5151</v>
      </c>
      <c r="CD4097">
        <v>7</v>
      </c>
      <c r="CF4097">
        <v>0</v>
      </c>
      <c r="CG4097">
        <v>3</v>
      </c>
      <c r="CI4097" t="s">
        <v>4580</v>
      </c>
      <c r="CN4097" t="s">
        <v>4530</v>
      </c>
      <c r="CP4097" t="s">
        <v>4609</v>
      </c>
      <c r="CU4097">
        <v>13</v>
      </c>
    </row>
    <row r="4098" spans="1:99" x14ac:dyDescent="0.2">
      <c r="A4098" s="21" t="s">
        <v>42918</v>
      </c>
      <c r="B4098" t="s">
        <v>42919</v>
      </c>
      <c r="C4098" s="16">
        <v>39083</v>
      </c>
      <c r="D4098" t="s">
        <v>4501</v>
      </c>
      <c r="G4098" t="s">
        <v>42920</v>
      </c>
      <c r="H4098" t="s">
        <v>17778</v>
      </c>
      <c r="J4098" t="s">
        <v>2299</v>
      </c>
      <c r="K4098" t="s">
        <v>6660</v>
      </c>
      <c r="L4098" t="s">
        <v>42921</v>
      </c>
      <c r="M4098">
        <v>151.251</v>
      </c>
      <c r="N4098" t="s">
        <v>4484</v>
      </c>
      <c r="O4098" s="16">
        <v>41766</v>
      </c>
      <c r="P4098" t="s">
        <v>4476</v>
      </c>
      <c r="S4098" t="s">
        <v>4485</v>
      </c>
      <c r="T4098" t="s">
        <v>42922</v>
      </c>
      <c r="U4098" t="s">
        <v>42923</v>
      </c>
      <c r="V4098" t="s">
        <v>42924</v>
      </c>
      <c r="W4098" t="s">
        <v>42925</v>
      </c>
      <c r="X4098" t="s">
        <v>42926</v>
      </c>
      <c r="Y4098" t="s">
        <v>42927</v>
      </c>
      <c r="Z4098">
        <v>7</v>
      </c>
      <c r="AM4098">
        <v>3</v>
      </c>
      <c r="AN4098" t="s">
        <v>42928</v>
      </c>
      <c r="AO4098" t="s">
        <v>4528</v>
      </c>
      <c r="AQ4098" t="s">
        <v>2596</v>
      </c>
      <c r="BQ4098" s="16">
        <v>41766</v>
      </c>
      <c r="BR4098" s="16">
        <v>43101</v>
      </c>
      <c r="BS4098" t="s">
        <v>4546</v>
      </c>
      <c r="BZ4098" t="s">
        <v>42918</v>
      </c>
      <c r="CA4098" t="s">
        <v>42929</v>
      </c>
      <c r="CB4098" t="s">
        <v>42930</v>
      </c>
      <c r="CC4098" t="s">
        <v>4926</v>
      </c>
      <c r="CD4098">
        <v>6</v>
      </c>
      <c r="CF4098">
        <v>0</v>
      </c>
      <c r="CG4098">
        <v>3</v>
      </c>
      <c r="CI4098" t="s">
        <v>4594</v>
      </c>
    </row>
    <row r="4099" spans="1:99" x14ac:dyDescent="0.2">
      <c r="A4099" s="21" t="s">
        <v>42931</v>
      </c>
      <c r="B4099" t="s">
        <v>42932</v>
      </c>
      <c r="C4099" s="16">
        <v>37622</v>
      </c>
      <c r="D4099" t="s">
        <v>4501</v>
      </c>
      <c r="F4099" t="s">
        <v>53</v>
      </c>
      <c r="G4099" t="s">
        <v>42933</v>
      </c>
      <c r="H4099" t="s">
        <v>4503</v>
      </c>
      <c r="J4099" t="s">
        <v>42934</v>
      </c>
      <c r="K4099" t="s">
        <v>4873</v>
      </c>
      <c r="L4099" t="s">
        <v>42935</v>
      </c>
      <c r="M4099">
        <v>152.58600000000001</v>
      </c>
      <c r="N4099" t="s">
        <v>4484</v>
      </c>
      <c r="S4099" t="s">
        <v>4485</v>
      </c>
      <c r="T4099" t="s">
        <v>42936</v>
      </c>
      <c r="U4099" t="s">
        <v>42937</v>
      </c>
      <c r="V4099" t="s">
        <v>42938</v>
      </c>
      <c r="W4099" t="s">
        <v>42939</v>
      </c>
      <c r="X4099" t="s">
        <v>42940</v>
      </c>
      <c r="Y4099" t="s">
        <v>42941</v>
      </c>
      <c r="Z4099">
        <v>19</v>
      </c>
      <c r="AM4099">
        <v>1</v>
      </c>
      <c r="AN4099" t="s">
        <v>42942</v>
      </c>
      <c r="AO4099" t="s">
        <v>4528</v>
      </c>
      <c r="CC4099" t="s">
        <v>15683</v>
      </c>
      <c r="CD4099">
        <v>5</v>
      </c>
      <c r="CN4099" t="s">
        <v>4530</v>
      </c>
      <c r="CP4099" t="s">
        <v>10024</v>
      </c>
      <c r="CU4099">
        <v>26</v>
      </c>
    </row>
    <row r="4100" spans="1:99" x14ac:dyDescent="0.2">
      <c r="A4100" s="21" t="s">
        <v>42943</v>
      </c>
      <c r="B4100" t="s">
        <v>42944</v>
      </c>
      <c r="C4100" s="16">
        <v>41640</v>
      </c>
      <c r="D4100" t="s">
        <v>4501</v>
      </c>
      <c r="E4100" t="s">
        <v>4477</v>
      </c>
      <c r="F4100" t="s">
        <v>77</v>
      </c>
      <c r="G4100" t="s">
        <v>42945</v>
      </c>
      <c r="H4100" t="s">
        <v>4503</v>
      </c>
      <c r="J4100" t="s">
        <v>1731</v>
      </c>
      <c r="K4100" t="s">
        <v>4654</v>
      </c>
      <c r="L4100" t="s">
        <v>42946</v>
      </c>
      <c r="M4100">
        <v>153.26300000000001</v>
      </c>
      <c r="N4100" t="s">
        <v>4484</v>
      </c>
      <c r="S4100" t="s">
        <v>4485</v>
      </c>
      <c r="T4100" t="s">
        <v>42947</v>
      </c>
      <c r="U4100" t="s">
        <v>42948</v>
      </c>
      <c r="V4100" t="s">
        <v>42949</v>
      </c>
      <c r="W4100" t="s">
        <v>42950</v>
      </c>
      <c r="X4100" t="s">
        <v>42951</v>
      </c>
      <c r="Y4100">
        <v>41586679844</v>
      </c>
      <c r="Z4100">
        <v>4</v>
      </c>
      <c r="AM4100">
        <v>1</v>
      </c>
      <c r="AN4100" t="s">
        <v>42952</v>
      </c>
      <c r="AO4100" t="s">
        <v>4528</v>
      </c>
      <c r="CC4100" t="s">
        <v>4926</v>
      </c>
      <c r="CD4100">
        <v>2</v>
      </c>
      <c r="CF4100">
        <v>0</v>
      </c>
      <c r="CG4100">
        <v>12</v>
      </c>
      <c r="CI4100" t="s">
        <v>4498</v>
      </c>
    </row>
    <row r="4101" spans="1:99" x14ac:dyDescent="0.2">
      <c r="A4101" s="21" t="s">
        <v>42953</v>
      </c>
      <c r="B4101" t="s">
        <v>42954</v>
      </c>
      <c r="C4101" s="16">
        <v>43264</v>
      </c>
      <c r="D4101" t="s">
        <v>4476</v>
      </c>
      <c r="G4101" t="s">
        <v>42955</v>
      </c>
      <c r="H4101" t="s">
        <v>4503</v>
      </c>
      <c r="J4101" t="s">
        <v>57</v>
      </c>
      <c r="K4101" t="s">
        <v>6919</v>
      </c>
      <c r="L4101" t="s">
        <v>42956</v>
      </c>
      <c r="M4101">
        <v>155.04900000000001</v>
      </c>
      <c r="N4101" t="s">
        <v>4484</v>
      </c>
      <c r="S4101" t="s">
        <v>4485</v>
      </c>
      <c r="T4101" t="s">
        <v>42957</v>
      </c>
      <c r="U4101" t="s">
        <v>42958</v>
      </c>
      <c r="X4101" t="s">
        <v>42959</v>
      </c>
      <c r="Y4101" t="s">
        <v>42960</v>
      </c>
      <c r="AO4101" t="s">
        <v>4528</v>
      </c>
      <c r="CP4101" t="s">
        <v>4555</v>
      </c>
    </row>
    <row r="4102" spans="1:99" x14ac:dyDescent="0.2">
      <c r="A4102" s="21" t="s">
        <v>42961</v>
      </c>
      <c r="B4102" t="s">
        <v>42962</v>
      </c>
      <c r="C4102" s="16">
        <v>39499</v>
      </c>
      <c r="D4102" t="s">
        <v>4476</v>
      </c>
      <c r="F4102" t="s">
        <v>45</v>
      </c>
      <c r="G4102" t="s">
        <v>42963</v>
      </c>
      <c r="H4102" t="s">
        <v>4503</v>
      </c>
      <c r="J4102" t="s">
        <v>1635</v>
      </c>
      <c r="K4102" t="s">
        <v>12852</v>
      </c>
      <c r="L4102" t="s">
        <v>42964</v>
      </c>
      <c r="M4102">
        <v>157.43700000000001</v>
      </c>
      <c r="N4102" t="s">
        <v>4484</v>
      </c>
      <c r="S4102" t="s">
        <v>4485</v>
      </c>
      <c r="T4102" t="s">
        <v>42965</v>
      </c>
      <c r="U4102" t="s">
        <v>42966</v>
      </c>
      <c r="V4102" t="s">
        <v>42967</v>
      </c>
      <c r="W4102" t="s">
        <v>42968</v>
      </c>
      <c r="Y4102">
        <v>4401625505464</v>
      </c>
      <c r="Z4102">
        <v>5</v>
      </c>
      <c r="AO4102" t="s">
        <v>4528</v>
      </c>
      <c r="CC4102" t="s">
        <v>6972</v>
      </c>
      <c r="CD4102">
        <v>4</v>
      </c>
      <c r="CP4102" t="s">
        <v>5344</v>
      </c>
    </row>
    <row r="4103" spans="1:99" x14ac:dyDescent="0.2">
      <c r="A4103" s="21" t="s">
        <v>42969</v>
      </c>
      <c r="B4103" t="s">
        <v>42970</v>
      </c>
      <c r="C4103" s="16">
        <v>39083</v>
      </c>
      <c r="D4103" t="s">
        <v>4501</v>
      </c>
      <c r="H4103" t="s">
        <v>4503</v>
      </c>
      <c r="J4103" t="s">
        <v>1330</v>
      </c>
      <c r="K4103" t="s">
        <v>6660</v>
      </c>
      <c r="L4103" t="s">
        <v>42971</v>
      </c>
      <c r="M4103">
        <v>159.09899999999999</v>
      </c>
      <c r="N4103" t="s">
        <v>4484</v>
      </c>
      <c r="S4103" t="s">
        <v>4485</v>
      </c>
      <c r="T4103" t="s">
        <v>42972</v>
      </c>
      <c r="U4103" t="s">
        <v>42973</v>
      </c>
      <c r="V4103" t="s">
        <v>42974</v>
      </c>
      <c r="W4103" t="s">
        <v>42975</v>
      </c>
      <c r="X4103" t="s">
        <v>42976</v>
      </c>
      <c r="Y4103">
        <v>442031291213</v>
      </c>
      <c r="AM4103">
        <v>1</v>
      </c>
      <c r="AN4103" t="s">
        <v>42977</v>
      </c>
      <c r="AO4103" t="s">
        <v>4528</v>
      </c>
      <c r="CN4103" t="s">
        <v>4530</v>
      </c>
      <c r="CP4103" t="s">
        <v>5045</v>
      </c>
    </row>
    <row r="4104" spans="1:99" x14ac:dyDescent="0.2">
      <c r="A4104" s="21" t="s">
        <v>15976</v>
      </c>
      <c r="B4104" t="s">
        <v>15977</v>
      </c>
      <c r="C4104" s="16">
        <v>35065</v>
      </c>
      <c r="D4104" t="s">
        <v>4501</v>
      </c>
      <c r="E4104" t="s">
        <v>4477</v>
      </c>
      <c r="F4104" t="s">
        <v>45</v>
      </c>
      <c r="G4104" t="s">
        <v>42978</v>
      </c>
      <c r="H4104" t="s">
        <v>4503</v>
      </c>
      <c r="J4104" t="s">
        <v>42979</v>
      </c>
      <c r="K4104" t="s">
        <v>4506</v>
      </c>
      <c r="L4104" t="s">
        <v>42980</v>
      </c>
      <c r="M4104">
        <v>159.58699999999999</v>
      </c>
      <c r="N4104" t="s">
        <v>4484</v>
      </c>
      <c r="S4104" t="s">
        <v>4485</v>
      </c>
      <c r="T4104" t="s">
        <v>42981</v>
      </c>
      <c r="U4104" t="s">
        <v>42982</v>
      </c>
      <c r="Y4104" t="s">
        <v>42983</v>
      </c>
      <c r="AO4104" t="s">
        <v>4528</v>
      </c>
      <c r="CC4104" t="s">
        <v>5216</v>
      </c>
      <c r="CD4104">
        <v>61</v>
      </c>
      <c r="CP4104" t="s">
        <v>5344</v>
      </c>
      <c r="CT4104">
        <v>1</v>
      </c>
    </row>
    <row r="4105" spans="1:99" x14ac:dyDescent="0.2">
      <c r="A4105" s="21" t="s">
        <v>42984</v>
      </c>
      <c r="B4105" t="s">
        <v>42985</v>
      </c>
      <c r="C4105" s="16">
        <v>36526</v>
      </c>
      <c r="D4105" t="s">
        <v>4501</v>
      </c>
      <c r="E4105" t="s">
        <v>4881</v>
      </c>
      <c r="G4105" t="s">
        <v>42986</v>
      </c>
    </row>
    <row r="4106" spans="1:99" x14ac:dyDescent="0.2">
      <c r="A4106" s="21" t="s">
        <v>12164</v>
      </c>
      <c r="B4106" t="s">
        <v>41749</v>
      </c>
      <c r="C4106" s="16">
        <v>43831</v>
      </c>
      <c r="D4106" t="s">
        <v>4501</v>
      </c>
      <c r="E4106" t="s">
        <v>4477</v>
      </c>
      <c r="G4106" t="s">
        <v>42987</v>
      </c>
      <c r="H4106" t="s">
        <v>4503</v>
      </c>
      <c r="J4106" t="s">
        <v>73</v>
      </c>
      <c r="K4106" t="s">
        <v>4506</v>
      </c>
      <c r="L4106" t="s">
        <v>42988</v>
      </c>
      <c r="M4106">
        <v>163.53</v>
      </c>
      <c r="N4106" t="s">
        <v>4484</v>
      </c>
      <c r="S4106" t="s">
        <v>4485</v>
      </c>
      <c r="T4106" t="s">
        <v>42989</v>
      </c>
      <c r="U4106" t="s">
        <v>42990</v>
      </c>
      <c r="W4106" t="s">
        <v>42991</v>
      </c>
      <c r="X4106" t="s">
        <v>42992</v>
      </c>
      <c r="Z4106">
        <v>5</v>
      </c>
      <c r="AD4106">
        <v>1</v>
      </c>
      <c r="AE4106">
        <v>1</v>
      </c>
      <c r="AF4106">
        <v>1</v>
      </c>
      <c r="AO4106" t="s">
        <v>4528</v>
      </c>
      <c r="CP4106" t="s">
        <v>4555</v>
      </c>
      <c r="CT4106">
        <v>1</v>
      </c>
    </row>
    <row r="4107" spans="1:99" x14ac:dyDescent="0.2">
      <c r="A4107" s="21" t="s">
        <v>42993</v>
      </c>
      <c r="B4107" t="s">
        <v>42994</v>
      </c>
      <c r="C4107" s="16">
        <v>38353</v>
      </c>
      <c r="D4107" t="s">
        <v>4501</v>
      </c>
      <c r="E4107" t="s">
        <v>4881</v>
      </c>
      <c r="F4107" t="s">
        <v>45</v>
      </c>
      <c r="G4107" t="s">
        <v>42995</v>
      </c>
      <c r="H4107" t="s">
        <v>4503</v>
      </c>
      <c r="J4107" t="s">
        <v>40088</v>
      </c>
      <c r="K4107" t="s">
        <v>42996</v>
      </c>
      <c r="L4107" t="s">
        <v>42997</v>
      </c>
      <c r="M4107">
        <v>165.88300000000001</v>
      </c>
      <c r="N4107" t="s">
        <v>4484</v>
      </c>
      <c r="O4107" s="16">
        <v>44238</v>
      </c>
      <c r="P4107" t="s">
        <v>4476</v>
      </c>
      <c r="S4107" t="s">
        <v>4485</v>
      </c>
      <c r="T4107" t="s">
        <v>42998</v>
      </c>
      <c r="Z4107">
        <v>2</v>
      </c>
      <c r="AO4107" t="s">
        <v>4528</v>
      </c>
      <c r="AQ4107" t="s">
        <v>203</v>
      </c>
      <c r="BH4107" t="s">
        <v>42999</v>
      </c>
      <c r="BI4107" t="s">
        <v>43000</v>
      </c>
      <c r="BJ4107" s="16">
        <v>44238</v>
      </c>
      <c r="BK4107" t="s">
        <v>4476</v>
      </c>
      <c r="BO4107" t="s">
        <v>5195</v>
      </c>
      <c r="CD4107">
        <v>1</v>
      </c>
      <c r="CP4107" t="s">
        <v>6484</v>
      </c>
      <c r="CR4107" t="s">
        <v>43001</v>
      </c>
      <c r="CS4107" t="s">
        <v>43002</v>
      </c>
      <c r="CU4107">
        <v>16</v>
      </c>
    </row>
    <row r="4108" spans="1:99" x14ac:dyDescent="0.2">
      <c r="A4108" s="21" t="s">
        <v>43003</v>
      </c>
      <c r="B4108" t="s">
        <v>43004</v>
      </c>
      <c r="C4108" s="16">
        <v>36161</v>
      </c>
      <c r="D4108" t="s">
        <v>4501</v>
      </c>
      <c r="E4108" t="s">
        <v>4612</v>
      </c>
      <c r="G4108" t="s">
        <v>43005</v>
      </c>
      <c r="H4108" t="s">
        <v>4503</v>
      </c>
      <c r="J4108" t="s">
        <v>25590</v>
      </c>
      <c r="K4108" t="s">
        <v>43006</v>
      </c>
      <c r="L4108" t="s">
        <v>43007</v>
      </c>
      <c r="M4108">
        <v>166.81</v>
      </c>
      <c r="N4108" t="s">
        <v>4484</v>
      </c>
      <c r="O4108" s="16">
        <v>42557</v>
      </c>
      <c r="P4108" t="s">
        <v>4476</v>
      </c>
      <c r="S4108" t="s">
        <v>4485</v>
      </c>
      <c r="T4108" t="s">
        <v>43008</v>
      </c>
      <c r="U4108" t="s">
        <v>43009</v>
      </c>
      <c r="V4108" t="s">
        <v>43010</v>
      </c>
      <c r="W4108" t="s">
        <v>43011</v>
      </c>
      <c r="X4108" t="s">
        <v>43012</v>
      </c>
      <c r="Z4108">
        <v>1</v>
      </c>
      <c r="AO4108" t="s">
        <v>4528</v>
      </c>
      <c r="AQ4108" t="s">
        <v>203</v>
      </c>
      <c r="BH4108" t="s">
        <v>43013</v>
      </c>
      <c r="BI4108" t="s">
        <v>43014</v>
      </c>
      <c r="BJ4108" s="16">
        <v>42557</v>
      </c>
      <c r="BK4108" t="s">
        <v>4476</v>
      </c>
      <c r="BO4108" t="s">
        <v>5195</v>
      </c>
      <c r="CC4108" t="s">
        <v>4663</v>
      </c>
      <c r="CD4108">
        <v>91</v>
      </c>
      <c r="CN4108" t="s">
        <v>5008</v>
      </c>
      <c r="CP4108" t="s">
        <v>4716</v>
      </c>
      <c r="CR4108" t="s">
        <v>43015</v>
      </c>
      <c r="CS4108" t="s">
        <v>43016</v>
      </c>
      <c r="CT4108">
        <v>1</v>
      </c>
    </row>
    <row r="4109" spans="1:99" x14ac:dyDescent="0.2">
      <c r="A4109" s="21" t="s">
        <v>43017</v>
      </c>
      <c r="B4109" t="s">
        <v>43018</v>
      </c>
      <c r="C4109" s="16">
        <v>42005</v>
      </c>
      <c r="D4109" t="s">
        <v>4501</v>
      </c>
      <c r="F4109" t="s">
        <v>77</v>
      </c>
      <c r="G4109" t="s">
        <v>43019</v>
      </c>
      <c r="H4109" t="s">
        <v>4503</v>
      </c>
      <c r="J4109" t="s">
        <v>43020</v>
      </c>
      <c r="K4109" t="s">
        <v>5395</v>
      </c>
      <c r="L4109" t="s">
        <v>43021</v>
      </c>
      <c r="M4109">
        <v>171.46100000000001</v>
      </c>
      <c r="N4109" t="s">
        <v>4484</v>
      </c>
      <c r="S4109" t="s">
        <v>4485</v>
      </c>
      <c r="T4109" t="s">
        <v>43022</v>
      </c>
      <c r="W4109" t="s">
        <v>43023</v>
      </c>
      <c r="X4109" t="s">
        <v>43024</v>
      </c>
      <c r="Y4109">
        <v>41786856646</v>
      </c>
      <c r="AO4109" t="s">
        <v>4528</v>
      </c>
      <c r="CC4109" t="s">
        <v>5620</v>
      </c>
      <c r="CD4109">
        <v>7</v>
      </c>
      <c r="CF4109">
        <v>0</v>
      </c>
      <c r="CG4109">
        <v>4</v>
      </c>
      <c r="CI4109" t="s">
        <v>4580</v>
      </c>
      <c r="CP4109" t="s">
        <v>43025</v>
      </c>
    </row>
    <row r="4110" spans="1:99" x14ac:dyDescent="0.2">
      <c r="A4110" s="21" t="s">
        <v>43026</v>
      </c>
      <c r="B4110" t="s">
        <v>43027</v>
      </c>
      <c r="C4110" s="16">
        <v>42370</v>
      </c>
      <c r="D4110" t="s">
        <v>4501</v>
      </c>
      <c r="E4110" t="s">
        <v>4881</v>
      </c>
      <c r="F4110" t="s">
        <v>45</v>
      </c>
      <c r="G4110" t="s">
        <v>43028</v>
      </c>
      <c r="H4110" t="s">
        <v>4503</v>
      </c>
      <c r="J4110" t="s">
        <v>29903</v>
      </c>
      <c r="K4110" t="s">
        <v>4482</v>
      </c>
      <c r="L4110" t="s">
        <v>43029</v>
      </c>
      <c r="M4110">
        <v>172.15600000000001</v>
      </c>
      <c r="N4110" t="s">
        <v>4484</v>
      </c>
      <c r="O4110" s="16">
        <v>44134</v>
      </c>
      <c r="P4110" t="s">
        <v>4476</v>
      </c>
      <c r="T4110" t="s">
        <v>43030</v>
      </c>
      <c r="W4110" t="s">
        <v>43031</v>
      </c>
      <c r="AO4110" t="s">
        <v>4528</v>
      </c>
      <c r="AQ4110" t="s">
        <v>203</v>
      </c>
      <c r="BH4110" t="s">
        <v>43032</v>
      </c>
      <c r="BI4110" t="s">
        <v>43033</v>
      </c>
      <c r="BJ4110" s="16">
        <v>44134</v>
      </c>
      <c r="BK4110" t="s">
        <v>4476</v>
      </c>
      <c r="BL4110">
        <v>300000000</v>
      </c>
      <c r="BM4110" t="s">
        <v>35</v>
      </c>
      <c r="BN4110">
        <v>350262697</v>
      </c>
      <c r="BO4110" t="s">
        <v>4819</v>
      </c>
      <c r="BP4110" t="s">
        <v>6796</v>
      </c>
      <c r="CN4110" t="s">
        <v>4530</v>
      </c>
      <c r="CP4110" t="s">
        <v>4927</v>
      </c>
      <c r="CR4110" t="s">
        <v>43034</v>
      </c>
      <c r="CS4110" t="s">
        <v>43035</v>
      </c>
    </row>
    <row r="4111" spans="1:99" x14ac:dyDescent="0.2">
      <c r="A4111" s="21" t="s">
        <v>43036</v>
      </c>
      <c r="B4111" t="s">
        <v>43037</v>
      </c>
      <c r="C4111" s="16">
        <v>36161</v>
      </c>
      <c r="D4111" t="s">
        <v>4501</v>
      </c>
      <c r="E4111" t="s">
        <v>4477</v>
      </c>
      <c r="H4111" t="s">
        <v>4503</v>
      </c>
      <c r="J4111" t="s">
        <v>4114</v>
      </c>
      <c r="K4111" t="s">
        <v>4482</v>
      </c>
      <c r="L4111" t="s">
        <v>43038</v>
      </c>
      <c r="M4111">
        <v>173.685</v>
      </c>
      <c r="N4111" t="s">
        <v>4484</v>
      </c>
      <c r="S4111" t="s">
        <v>4485</v>
      </c>
      <c r="T4111" t="s">
        <v>43039</v>
      </c>
      <c r="U4111" t="s">
        <v>43040</v>
      </c>
      <c r="V4111" t="s">
        <v>43041</v>
      </c>
      <c r="W4111" t="s">
        <v>43042</v>
      </c>
      <c r="Y4111" t="s">
        <v>43043</v>
      </c>
      <c r="Z4111">
        <v>2</v>
      </c>
      <c r="AO4111" t="s">
        <v>4528</v>
      </c>
      <c r="CC4111" t="s">
        <v>4663</v>
      </c>
      <c r="CD4111">
        <v>22</v>
      </c>
      <c r="CF4111">
        <v>4</v>
      </c>
      <c r="CG4111">
        <v>24</v>
      </c>
      <c r="CH4111" t="s">
        <v>4629</v>
      </c>
    </row>
    <row r="4112" spans="1:99" x14ac:dyDescent="0.2">
      <c r="A4112" s="21" t="s">
        <v>43044</v>
      </c>
      <c r="B4112" t="s">
        <v>43045</v>
      </c>
      <c r="C4112" s="16">
        <v>37987</v>
      </c>
      <c r="D4112" t="s">
        <v>4501</v>
      </c>
      <c r="F4112" t="s">
        <v>77</v>
      </c>
      <c r="G4112" t="s">
        <v>43046</v>
      </c>
      <c r="H4112" t="s">
        <v>4503</v>
      </c>
      <c r="J4112" t="s">
        <v>2702</v>
      </c>
      <c r="K4112" t="s">
        <v>4506</v>
      </c>
      <c r="L4112" t="s">
        <v>43047</v>
      </c>
      <c r="M4112">
        <v>174.08600000000001</v>
      </c>
      <c r="N4112" t="s">
        <v>4484</v>
      </c>
      <c r="S4112" t="s">
        <v>4485</v>
      </c>
      <c r="T4112" t="s">
        <v>43048</v>
      </c>
      <c r="U4112" t="s">
        <v>43049</v>
      </c>
      <c r="V4112" t="s">
        <v>43050</v>
      </c>
      <c r="W4112" t="s">
        <v>43051</v>
      </c>
      <c r="Y4112">
        <v>442079977020</v>
      </c>
      <c r="Z4112">
        <v>2</v>
      </c>
      <c r="AM4112">
        <v>1</v>
      </c>
      <c r="AN4112" t="s">
        <v>43052</v>
      </c>
      <c r="AO4112" t="s">
        <v>4528</v>
      </c>
      <c r="CC4112" t="s">
        <v>10384</v>
      </c>
      <c r="CD4112">
        <v>12</v>
      </c>
      <c r="CP4112" t="s">
        <v>4848</v>
      </c>
      <c r="CU4112">
        <v>4</v>
      </c>
    </row>
    <row r="4113" spans="1:99" x14ac:dyDescent="0.2">
      <c r="A4113" s="21" t="s">
        <v>43053</v>
      </c>
      <c r="B4113" t="s">
        <v>43054</v>
      </c>
      <c r="C4113" s="16">
        <v>39490</v>
      </c>
      <c r="D4113" t="s">
        <v>4476</v>
      </c>
      <c r="G4113" t="s">
        <v>43055</v>
      </c>
      <c r="H4113" t="s">
        <v>4503</v>
      </c>
      <c r="J4113" t="s">
        <v>73</v>
      </c>
      <c r="K4113" t="s">
        <v>6919</v>
      </c>
      <c r="L4113" t="s">
        <v>43056</v>
      </c>
      <c r="M4113">
        <v>184.35499999999999</v>
      </c>
      <c r="N4113" t="s">
        <v>4484</v>
      </c>
      <c r="S4113" t="s">
        <v>4485</v>
      </c>
      <c r="T4113" t="s">
        <v>43057</v>
      </c>
      <c r="U4113" t="s">
        <v>43058</v>
      </c>
      <c r="X4113" t="s">
        <v>43059</v>
      </c>
      <c r="Y4113" t="s">
        <v>43060</v>
      </c>
      <c r="Z4113">
        <v>1</v>
      </c>
      <c r="AO4113" t="s">
        <v>4528</v>
      </c>
      <c r="CP4113" t="s">
        <v>4555</v>
      </c>
    </row>
    <row r="4114" spans="1:99" x14ac:dyDescent="0.2">
      <c r="A4114" s="21" t="s">
        <v>43061</v>
      </c>
      <c r="B4114" t="s">
        <v>43062</v>
      </c>
      <c r="C4114" s="16">
        <v>41275</v>
      </c>
      <c r="D4114" t="s">
        <v>4501</v>
      </c>
      <c r="G4114" t="s">
        <v>43063</v>
      </c>
      <c r="H4114" t="s">
        <v>4503</v>
      </c>
      <c r="J4114" t="s">
        <v>145</v>
      </c>
      <c r="K4114" t="s">
        <v>14263</v>
      </c>
      <c r="L4114" t="s">
        <v>43064</v>
      </c>
      <c r="M4114">
        <v>195.547</v>
      </c>
      <c r="N4114" t="s">
        <v>4484</v>
      </c>
      <c r="S4114" t="s">
        <v>4485</v>
      </c>
      <c r="T4114" t="s">
        <v>43065</v>
      </c>
      <c r="U4114" t="s">
        <v>43066</v>
      </c>
      <c r="W4114" t="s">
        <v>43067</v>
      </c>
      <c r="Z4114">
        <v>1</v>
      </c>
      <c r="AM4114">
        <v>1</v>
      </c>
      <c r="AN4114" t="s">
        <v>43068</v>
      </c>
      <c r="AO4114" t="s">
        <v>4528</v>
      </c>
      <c r="CC4114" t="s">
        <v>18756</v>
      </c>
      <c r="CD4114">
        <v>35</v>
      </c>
      <c r="CP4114" t="s">
        <v>5045</v>
      </c>
    </row>
    <row r="4115" spans="1:99" x14ac:dyDescent="0.2">
      <c r="A4115" s="21" t="s">
        <v>43069</v>
      </c>
      <c r="B4115" t="s">
        <v>43070</v>
      </c>
      <c r="C4115" s="16">
        <v>35796</v>
      </c>
      <c r="D4115" t="s">
        <v>4501</v>
      </c>
      <c r="F4115" t="s">
        <v>53</v>
      </c>
      <c r="G4115" t="s">
        <v>43071</v>
      </c>
      <c r="H4115" t="s">
        <v>4503</v>
      </c>
      <c r="J4115" t="s">
        <v>43072</v>
      </c>
      <c r="K4115" t="s">
        <v>4482</v>
      </c>
      <c r="L4115" t="s">
        <v>43073</v>
      </c>
      <c r="M4115">
        <v>195.87200000000001</v>
      </c>
      <c r="N4115" t="s">
        <v>4484</v>
      </c>
      <c r="S4115" t="s">
        <v>4485</v>
      </c>
      <c r="T4115" t="s">
        <v>43074</v>
      </c>
      <c r="U4115" t="s">
        <v>43075</v>
      </c>
      <c r="W4115" t="s">
        <v>43076</v>
      </c>
      <c r="X4115" t="s">
        <v>43077</v>
      </c>
      <c r="Y4115">
        <v>33142609490</v>
      </c>
      <c r="Z4115">
        <v>5</v>
      </c>
      <c r="AO4115" t="s">
        <v>4528</v>
      </c>
      <c r="CC4115" t="s">
        <v>43078</v>
      </c>
      <c r="CD4115">
        <v>12</v>
      </c>
      <c r="CN4115" t="s">
        <v>4530</v>
      </c>
      <c r="CP4115" t="s">
        <v>5594</v>
      </c>
      <c r="CU4115">
        <v>16</v>
      </c>
    </row>
    <row r="4116" spans="1:99" x14ac:dyDescent="0.2">
      <c r="A4116" s="21" t="s">
        <v>43079</v>
      </c>
      <c r="B4116" t="s">
        <v>43080</v>
      </c>
      <c r="C4116" s="16">
        <v>41640</v>
      </c>
      <c r="D4116" t="s">
        <v>4501</v>
      </c>
      <c r="G4116" t="s">
        <v>43081</v>
      </c>
      <c r="H4116" t="s">
        <v>4503</v>
      </c>
      <c r="J4116" t="s">
        <v>43082</v>
      </c>
      <c r="K4116" t="s">
        <v>34721</v>
      </c>
      <c r="L4116" t="s">
        <v>43083</v>
      </c>
      <c r="M4116">
        <v>197.94800000000001</v>
      </c>
      <c r="N4116" t="s">
        <v>4484</v>
      </c>
      <c r="S4116" t="s">
        <v>4485</v>
      </c>
      <c r="T4116" t="s">
        <v>43084</v>
      </c>
      <c r="U4116" t="s">
        <v>43085</v>
      </c>
      <c r="V4116" t="s">
        <v>43086</v>
      </c>
      <c r="W4116" t="s">
        <v>43087</v>
      </c>
      <c r="X4116" t="s">
        <v>43088</v>
      </c>
      <c r="Y4116" t="s">
        <v>43089</v>
      </c>
      <c r="AO4116" t="s">
        <v>4528</v>
      </c>
      <c r="CP4116" t="s">
        <v>23644</v>
      </c>
    </row>
    <row r="4117" spans="1:99" x14ac:dyDescent="0.2">
      <c r="A4117" s="21" t="s">
        <v>43090</v>
      </c>
      <c r="B4117" t="s">
        <v>43091</v>
      </c>
      <c r="C4117" s="16">
        <v>37987</v>
      </c>
      <c r="D4117" t="s">
        <v>4501</v>
      </c>
      <c r="F4117" t="s">
        <v>77</v>
      </c>
      <c r="H4117" t="s">
        <v>4503</v>
      </c>
      <c r="J4117" t="s">
        <v>73</v>
      </c>
      <c r="K4117" t="s">
        <v>4506</v>
      </c>
      <c r="L4117" t="s">
        <v>43092</v>
      </c>
      <c r="M4117">
        <v>197.96</v>
      </c>
      <c r="N4117" t="s">
        <v>4484</v>
      </c>
      <c r="S4117" t="s">
        <v>4485</v>
      </c>
      <c r="T4117" t="s">
        <v>43093</v>
      </c>
      <c r="U4117" t="s">
        <v>43094</v>
      </c>
      <c r="V4117" t="s">
        <v>43095</v>
      </c>
      <c r="W4117" t="s">
        <v>43096</v>
      </c>
      <c r="Y4117">
        <f>44-207-959-6900</f>
        <v>-8022</v>
      </c>
      <c r="Z4117">
        <v>32</v>
      </c>
      <c r="AO4117" t="s">
        <v>4528</v>
      </c>
      <c r="CC4117" t="s">
        <v>6972</v>
      </c>
      <c r="CD4117">
        <v>6</v>
      </c>
      <c r="CF4117">
        <v>0</v>
      </c>
      <c r="CG4117">
        <v>4</v>
      </c>
      <c r="CI4117" t="s">
        <v>9215</v>
      </c>
      <c r="CP4117" t="s">
        <v>4555</v>
      </c>
    </row>
    <row r="4118" spans="1:99" x14ac:dyDescent="0.2">
      <c r="A4118" s="21" t="s">
        <v>43097</v>
      </c>
      <c r="B4118" t="s">
        <v>43098</v>
      </c>
      <c r="C4118" s="16">
        <v>42125</v>
      </c>
      <c r="D4118" t="s">
        <v>4476</v>
      </c>
      <c r="G4118" t="s">
        <v>43099</v>
      </c>
      <c r="H4118" t="s">
        <v>4503</v>
      </c>
      <c r="J4118" t="s">
        <v>43100</v>
      </c>
      <c r="K4118" t="s">
        <v>43101</v>
      </c>
      <c r="L4118" t="s">
        <v>43102</v>
      </c>
      <c r="M4118">
        <v>200.38300000000001</v>
      </c>
      <c r="N4118" t="s">
        <v>4484</v>
      </c>
      <c r="S4118" t="s">
        <v>4485</v>
      </c>
      <c r="T4118" t="s">
        <v>43103</v>
      </c>
      <c r="U4118" t="s">
        <v>43104</v>
      </c>
      <c r="V4118" t="s">
        <v>43105</v>
      </c>
      <c r="W4118" t="s">
        <v>43106</v>
      </c>
      <c r="X4118" t="s">
        <v>43107</v>
      </c>
      <c r="Y4118">
        <v>38762288423</v>
      </c>
      <c r="Z4118">
        <v>18</v>
      </c>
      <c r="AM4118">
        <v>2</v>
      </c>
      <c r="AN4118" t="s">
        <v>43108</v>
      </c>
      <c r="AO4118" t="s">
        <v>4528</v>
      </c>
      <c r="CC4118" t="s">
        <v>4607</v>
      </c>
      <c r="CD4118">
        <v>1</v>
      </c>
      <c r="CF4118">
        <v>0</v>
      </c>
      <c r="CG4118">
        <v>1</v>
      </c>
      <c r="CI4118" t="s">
        <v>4580</v>
      </c>
      <c r="CP4118" t="s">
        <v>8877</v>
      </c>
      <c r="CU4118">
        <v>14</v>
      </c>
    </row>
    <row r="4119" spans="1:99" x14ac:dyDescent="0.2">
      <c r="A4119" s="21" t="s">
        <v>43109</v>
      </c>
      <c r="B4119" t="s">
        <v>43110</v>
      </c>
      <c r="C4119" s="16">
        <v>40179</v>
      </c>
      <c r="D4119" t="s">
        <v>4501</v>
      </c>
      <c r="F4119" t="s">
        <v>45</v>
      </c>
      <c r="H4119" t="s">
        <v>4503</v>
      </c>
      <c r="J4119" t="s">
        <v>420</v>
      </c>
      <c r="K4119" t="s">
        <v>16856</v>
      </c>
      <c r="L4119" t="s">
        <v>43111</v>
      </c>
      <c r="M4119">
        <v>201.00399999999999</v>
      </c>
      <c r="N4119" t="s">
        <v>4484</v>
      </c>
      <c r="S4119" t="s">
        <v>4485</v>
      </c>
      <c r="T4119" t="s">
        <v>43112</v>
      </c>
      <c r="W4119" t="s">
        <v>43113</v>
      </c>
      <c r="X4119" t="s">
        <v>43114</v>
      </c>
      <c r="Y4119" t="s">
        <v>43115</v>
      </c>
      <c r="AO4119" t="s">
        <v>4528</v>
      </c>
      <c r="CP4119" t="s">
        <v>4716</v>
      </c>
      <c r="CU4119">
        <v>20</v>
      </c>
    </row>
    <row r="4120" spans="1:99" x14ac:dyDescent="0.2">
      <c r="A4120" s="21" t="s">
        <v>43116</v>
      </c>
      <c r="B4120" t="s">
        <v>43117</v>
      </c>
      <c r="C4120" s="16">
        <v>39814</v>
      </c>
      <c r="D4120" t="s">
        <v>4501</v>
      </c>
      <c r="E4120" t="s">
        <v>4881</v>
      </c>
      <c r="G4120" t="s">
        <v>43118</v>
      </c>
      <c r="H4120" t="s">
        <v>4503</v>
      </c>
      <c r="J4120" t="s">
        <v>1264</v>
      </c>
      <c r="K4120" t="s">
        <v>4506</v>
      </c>
      <c r="L4120" t="s">
        <v>43119</v>
      </c>
      <c r="M4120">
        <v>206.548</v>
      </c>
      <c r="N4120" t="s">
        <v>4484</v>
      </c>
      <c r="O4120" s="16">
        <v>43054</v>
      </c>
      <c r="P4120" t="s">
        <v>4476</v>
      </c>
      <c r="S4120" t="s">
        <v>4485</v>
      </c>
      <c r="T4120" t="s">
        <v>43120</v>
      </c>
      <c r="W4120" t="s">
        <v>43121</v>
      </c>
      <c r="X4120" t="s">
        <v>43122</v>
      </c>
      <c r="Y4120">
        <v>2071017979</v>
      </c>
      <c r="AM4120">
        <v>1</v>
      </c>
      <c r="AN4120" t="s">
        <v>43123</v>
      </c>
      <c r="AO4120" t="s">
        <v>4528</v>
      </c>
      <c r="AQ4120" t="s">
        <v>203</v>
      </c>
      <c r="BH4120" t="s">
        <v>25434</v>
      </c>
      <c r="BI4120" t="s">
        <v>25435</v>
      </c>
      <c r="BJ4120" s="16">
        <v>43054</v>
      </c>
      <c r="BK4120" t="s">
        <v>4476</v>
      </c>
      <c r="BO4120" t="s">
        <v>5195</v>
      </c>
      <c r="CP4120" t="s">
        <v>4739</v>
      </c>
      <c r="CR4120" t="s">
        <v>43124</v>
      </c>
      <c r="CS4120" t="s">
        <v>43125</v>
      </c>
      <c r="CU4120">
        <v>11</v>
      </c>
    </row>
    <row r="4121" spans="1:99" x14ac:dyDescent="0.2">
      <c r="A4121" s="21" t="s">
        <v>43126</v>
      </c>
      <c r="B4121" t="s">
        <v>43127</v>
      </c>
      <c r="F4121" t="s">
        <v>45</v>
      </c>
      <c r="H4121" t="s">
        <v>4503</v>
      </c>
      <c r="J4121" t="s">
        <v>135</v>
      </c>
      <c r="K4121" t="s">
        <v>4506</v>
      </c>
      <c r="L4121" t="s">
        <v>43128</v>
      </c>
      <c r="M4121">
        <v>209.13800000000001</v>
      </c>
      <c r="N4121" t="s">
        <v>4484</v>
      </c>
      <c r="S4121" t="s">
        <v>4485</v>
      </c>
      <c r="T4121" t="s">
        <v>43129</v>
      </c>
      <c r="V4121" t="s">
        <v>43130</v>
      </c>
      <c r="X4121" t="s">
        <v>43131</v>
      </c>
      <c r="Y4121" t="s">
        <v>43132</v>
      </c>
      <c r="AO4121" t="s">
        <v>4528</v>
      </c>
      <c r="CP4121" t="s">
        <v>4555</v>
      </c>
      <c r="CU4121">
        <v>22</v>
      </c>
    </row>
    <row r="4122" spans="1:99" x14ac:dyDescent="0.2">
      <c r="A4122" s="21" t="s">
        <v>43133</v>
      </c>
      <c r="B4122" t="s">
        <v>43134</v>
      </c>
      <c r="C4122" s="16">
        <v>41275</v>
      </c>
      <c r="D4122" t="s">
        <v>4476</v>
      </c>
      <c r="H4122" t="s">
        <v>4503</v>
      </c>
      <c r="J4122" t="s">
        <v>11488</v>
      </c>
      <c r="K4122" t="s">
        <v>4506</v>
      </c>
      <c r="L4122" t="s">
        <v>43135</v>
      </c>
      <c r="M4122">
        <v>209.85400000000001</v>
      </c>
      <c r="N4122" t="s">
        <v>4484</v>
      </c>
      <c r="S4122" t="s">
        <v>4485</v>
      </c>
      <c r="T4122" t="s">
        <v>43136</v>
      </c>
      <c r="W4122" t="s">
        <v>43137</v>
      </c>
      <c r="X4122" t="s">
        <v>43138</v>
      </c>
      <c r="AO4122" t="s">
        <v>4528</v>
      </c>
      <c r="CC4122" t="s">
        <v>4892</v>
      </c>
      <c r="CD4122">
        <v>8</v>
      </c>
      <c r="CP4122" t="s">
        <v>11492</v>
      </c>
    </row>
    <row r="4123" spans="1:99" x14ac:dyDescent="0.2">
      <c r="A4123" s="21" t="s">
        <v>43139</v>
      </c>
      <c r="B4123" t="s">
        <v>43140</v>
      </c>
      <c r="C4123" s="16">
        <v>42064</v>
      </c>
      <c r="D4123" t="s">
        <v>4476</v>
      </c>
      <c r="G4123" t="s">
        <v>43141</v>
      </c>
      <c r="H4123" t="s">
        <v>4503</v>
      </c>
      <c r="J4123" t="s">
        <v>1264</v>
      </c>
      <c r="K4123" t="s">
        <v>4945</v>
      </c>
      <c r="L4123" t="s">
        <v>43142</v>
      </c>
      <c r="M4123">
        <v>211.31399999999999</v>
      </c>
      <c r="N4123" t="s">
        <v>4484</v>
      </c>
      <c r="S4123" t="s">
        <v>4485</v>
      </c>
      <c r="T4123" t="s">
        <v>43143</v>
      </c>
      <c r="U4123" t="s">
        <v>43144</v>
      </c>
      <c r="V4123" t="s">
        <v>43145</v>
      </c>
      <c r="W4123" t="s">
        <v>43146</v>
      </c>
      <c r="X4123" t="s">
        <v>43147</v>
      </c>
      <c r="Y4123" t="s">
        <v>43148</v>
      </c>
      <c r="AO4123" t="s">
        <v>4528</v>
      </c>
      <c r="CC4123" t="s">
        <v>4607</v>
      </c>
      <c r="CD4123">
        <v>1</v>
      </c>
      <c r="CN4123" t="s">
        <v>4530</v>
      </c>
      <c r="CP4123" t="s">
        <v>4739</v>
      </c>
    </row>
    <row r="4124" spans="1:99" x14ac:dyDescent="0.2">
      <c r="A4124" s="21" t="s">
        <v>43149</v>
      </c>
      <c r="B4124" t="s">
        <v>43150</v>
      </c>
      <c r="C4124" s="16">
        <v>35796</v>
      </c>
      <c r="D4124" t="s">
        <v>4501</v>
      </c>
      <c r="F4124" t="s">
        <v>45</v>
      </c>
      <c r="G4124" t="s">
        <v>43151</v>
      </c>
      <c r="H4124" t="s">
        <v>4503</v>
      </c>
      <c r="J4124" t="s">
        <v>38112</v>
      </c>
      <c r="K4124" t="s">
        <v>6956</v>
      </c>
      <c r="L4124" t="s">
        <v>43152</v>
      </c>
      <c r="M4124">
        <v>211.73099999999999</v>
      </c>
      <c r="N4124" t="s">
        <v>4484</v>
      </c>
      <c r="S4124" t="s">
        <v>4485</v>
      </c>
      <c r="T4124" t="s">
        <v>43153</v>
      </c>
      <c r="V4124" t="s">
        <v>43154</v>
      </c>
      <c r="W4124" t="s">
        <v>43155</v>
      </c>
      <c r="X4124" t="s">
        <v>43156</v>
      </c>
      <c r="Y4124" t="s">
        <v>43157</v>
      </c>
      <c r="AM4124">
        <v>1</v>
      </c>
      <c r="AN4124" t="s">
        <v>43158</v>
      </c>
      <c r="AO4124" t="s">
        <v>4528</v>
      </c>
      <c r="CJ4124">
        <v>8701</v>
      </c>
      <c r="CK4124" t="s">
        <v>39</v>
      </c>
      <c r="CL4124">
        <v>8701</v>
      </c>
      <c r="CN4124" t="s">
        <v>4530</v>
      </c>
      <c r="CP4124" t="s">
        <v>14294</v>
      </c>
      <c r="CU4124">
        <v>10</v>
      </c>
    </row>
    <row r="4125" spans="1:99" x14ac:dyDescent="0.2">
      <c r="A4125" s="21" t="s">
        <v>43159</v>
      </c>
      <c r="B4125" t="s">
        <v>43160</v>
      </c>
      <c r="C4125" s="16">
        <v>39814</v>
      </c>
      <c r="D4125" t="s">
        <v>4501</v>
      </c>
      <c r="E4125" t="s">
        <v>4881</v>
      </c>
      <c r="G4125" t="s">
        <v>43161</v>
      </c>
      <c r="H4125" t="s">
        <v>4503</v>
      </c>
      <c r="J4125" t="s">
        <v>73</v>
      </c>
      <c r="K4125" t="s">
        <v>4506</v>
      </c>
      <c r="L4125" t="s">
        <v>43162</v>
      </c>
      <c r="M4125">
        <v>212.642</v>
      </c>
      <c r="N4125" t="s">
        <v>4484</v>
      </c>
      <c r="O4125" s="16">
        <v>43424</v>
      </c>
      <c r="P4125" t="s">
        <v>4476</v>
      </c>
      <c r="S4125" t="s">
        <v>4485</v>
      </c>
      <c r="T4125" t="s">
        <v>43163</v>
      </c>
      <c r="Y4125" t="s">
        <v>43164</v>
      </c>
      <c r="Z4125">
        <v>6</v>
      </c>
      <c r="AO4125" t="s">
        <v>4528</v>
      </c>
      <c r="AQ4125" t="s">
        <v>203</v>
      </c>
      <c r="BH4125" t="s">
        <v>43165</v>
      </c>
      <c r="BI4125" t="s">
        <v>43166</v>
      </c>
      <c r="BJ4125" s="16">
        <v>43424</v>
      </c>
      <c r="BK4125" t="s">
        <v>4476</v>
      </c>
      <c r="BO4125" t="s">
        <v>5195</v>
      </c>
      <c r="CC4125" t="s">
        <v>5670</v>
      </c>
      <c r="CD4125">
        <v>30</v>
      </c>
      <c r="CF4125">
        <v>0</v>
      </c>
      <c r="CG4125">
        <v>1</v>
      </c>
      <c r="CI4125" t="s">
        <v>4594</v>
      </c>
    </row>
    <row r="4126" spans="1:99" x14ac:dyDescent="0.2">
      <c r="A4126" s="21" t="s">
        <v>43167</v>
      </c>
      <c r="B4126" t="s">
        <v>43168</v>
      </c>
      <c r="C4126" s="16">
        <v>36892</v>
      </c>
      <c r="D4126" t="s">
        <v>4501</v>
      </c>
      <c r="E4126" t="s">
        <v>4881</v>
      </c>
      <c r="G4126" t="s">
        <v>43169</v>
      </c>
    </row>
    <row r="4127" spans="1:99" x14ac:dyDescent="0.2">
      <c r="A4127" s="21" t="s">
        <v>43170</v>
      </c>
      <c r="B4127" t="s">
        <v>43171</v>
      </c>
      <c r="C4127" s="16">
        <v>39448</v>
      </c>
      <c r="D4127" t="s">
        <v>4501</v>
      </c>
      <c r="F4127" t="s">
        <v>53</v>
      </c>
      <c r="G4127" t="s">
        <v>43172</v>
      </c>
      <c r="H4127" t="s">
        <v>4503</v>
      </c>
      <c r="J4127" t="s">
        <v>43173</v>
      </c>
      <c r="K4127" t="s">
        <v>5500</v>
      </c>
      <c r="L4127" t="s">
        <v>43174</v>
      </c>
      <c r="M4127">
        <v>214.22300000000001</v>
      </c>
      <c r="N4127" t="s">
        <v>4484</v>
      </c>
      <c r="S4127" t="s">
        <v>4485</v>
      </c>
      <c r="T4127" t="s">
        <v>43175</v>
      </c>
      <c r="U4127" t="s">
        <v>43176</v>
      </c>
      <c r="V4127" t="s">
        <v>43177</v>
      </c>
      <c r="W4127" t="s">
        <v>43178</v>
      </c>
      <c r="X4127" t="s">
        <v>43179</v>
      </c>
      <c r="Y4127">
        <v>34912907788</v>
      </c>
      <c r="AO4127" t="s">
        <v>4528</v>
      </c>
      <c r="CN4127" t="s">
        <v>4530</v>
      </c>
      <c r="CP4127" t="s">
        <v>4716</v>
      </c>
    </row>
    <row r="4128" spans="1:99" x14ac:dyDescent="0.2">
      <c r="A4128" s="21" t="s">
        <v>43180</v>
      </c>
      <c r="B4128" t="s">
        <v>43181</v>
      </c>
      <c r="C4128" s="16">
        <v>39083</v>
      </c>
      <c r="D4128" t="s">
        <v>4501</v>
      </c>
      <c r="F4128" t="s">
        <v>45</v>
      </c>
      <c r="G4128" t="s">
        <v>43182</v>
      </c>
      <c r="H4128" t="s">
        <v>4503</v>
      </c>
      <c r="J4128" t="s">
        <v>43183</v>
      </c>
      <c r="K4128" t="s">
        <v>43184</v>
      </c>
      <c r="L4128" t="s">
        <v>43185</v>
      </c>
      <c r="M4128">
        <v>215.745</v>
      </c>
      <c r="N4128" t="s">
        <v>4484</v>
      </c>
      <c r="S4128" t="s">
        <v>4485</v>
      </c>
      <c r="T4128" t="s">
        <v>43186</v>
      </c>
      <c r="U4128" t="s">
        <v>43187</v>
      </c>
      <c r="W4128" t="s">
        <v>43188</v>
      </c>
      <c r="X4128" t="s">
        <v>43189</v>
      </c>
      <c r="Y4128" t="s">
        <v>43190</v>
      </c>
      <c r="Z4128">
        <v>16</v>
      </c>
      <c r="AO4128" t="s">
        <v>4528</v>
      </c>
      <c r="CF4128">
        <v>0</v>
      </c>
      <c r="CG4128">
        <v>1</v>
      </c>
      <c r="CI4128" t="s">
        <v>4594</v>
      </c>
    </row>
    <row r="4129" spans="1:99" x14ac:dyDescent="0.2">
      <c r="A4129" s="21" t="s">
        <v>43191</v>
      </c>
      <c r="B4129" t="s">
        <v>43192</v>
      </c>
      <c r="C4129" s="16">
        <v>39814</v>
      </c>
      <c r="D4129" t="s">
        <v>4501</v>
      </c>
      <c r="E4129" t="s">
        <v>4881</v>
      </c>
      <c r="G4129" t="s">
        <v>43193</v>
      </c>
      <c r="H4129" t="s">
        <v>4503</v>
      </c>
      <c r="J4129" t="s">
        <v>379</v>
      </c>
      <c r="K4129" t="s">
        <v>4506</v>
      </c>
      <c r="L4129" t="s">
        <v>43193</v>
      </c>
      <c r="M4129">
        <v>216.41900000000001</v>
      </c>
      <c r="N4129" t="s">
        <v>4484</v>
      </c>
      <c r="O4129" s="16">
        <v>43671</v>
      </c>
      <c r="P4129" t="s">
        <v>4476</v>
      </c>
      <c r="S4129" t="s">
        <v>4485</v>
      </c>
      <c r="T4129" t="s">
        <v>43194</v>
      </c>
      <c r="U4129" t="s">
        <v>43195</v>
      </c>
      <c r="W4129" t="s">
        <v>43196</v>
      </c>
      <c r="Z4129">
        <v>5</v>
      </c>
      <c r="AO4129" t="s">
        <v>4528</v>
      </c>
      <c r="AQ4129" t="s">
        <v>203</v>
      </c>
      <c r="BH4129" t="s">
        <v>43197</v>
      </c>
      <c r="BI4129" t="s">
        <v>43198</v>
      </c>
      <c r="BJ4129" s="16">
        <v>43671</v>
      </c>
      <c r="BK4129" t="s">
        <v>4476</v>
      </c>
      <c r="BO4129" t="s">
        <v>5195</v>
      </c>
      <c r="CC4129" t="s">
        <v>11615</v>
      </c>
      <c r="CD4129">
        <v>14</v>
      </c>
      <c r="CP4129" t="s">
        <v>4848</v>
      </c>
      <c r="CR4129" t="s">
        <v>43199</v>
      </c>
      <c r="CS4129" t="s">
        <v>43200</v>
      </c>
      <c r="CU4129">
        <v>12</v>
      </c>
    </row>
    <row r="4130" spans="1:99" x14ac:dyDescent="0.2">
      <c r="A4130" s="21" t="s">
        <v>43201</v>
      </c>
      <c r="B4130" t="s">
        <v>43202</v>
      </c>
      <c r="C4130" s="16">
        <v>42005</v>
      </c>
      <c r="D4130" t="s">
        <v>4501</v>
      </c>
      <c r="H4130" t="s">
        <v>4503</v>
      </c>
      <c r="J4130" t="s">
        <v>43203</v>
      </c>
      <c r="K4130" t="s">
        <v>4896</v>
      </c>
      <c r="L4130" t="s">
        <v>43204</v>
      </c>
      <c r="M4130">
        <v>218.85900000000001</v>
      </c>
      <c r="N4130" t="s">
        <v>4484</v>
      </c>
      <c r="S4130" t="s">
        <v>4485</v>
      </c>
      <c r="T4130" t="s">
        <v>43205</v>
      </c>
      <c r="U4130" t="s">
        <v>43206</v>
      </c>
      <c r="V4130" t="s">
        <v>43207</v>
      </c>
      <c r="W4130" t="s">
        <v>43208</v>
      </c>
      <c r="X4130" t="s">
        <v>43209</v>
      </c>
      <c r="Y4130">
        <f>31-0-85-13-0-845</f>
        <v>-912</v>
      </c>
      <c r="AO4130" t="s">
        <v>4528</v>
      </c>
      <c r="CC4130" t="s">
        <v>5378</v>
      </c>
      <c r="CD4130">
        <v>2</v>
      </c>
      <c r="CN4130" t="s">
        <v>4530</v>
      </c>
      <c r="CP4130" t="s">
        <v>8546</v>
      </c>
    </row>
    <row r="4131" spans="1:99" x14ac:dyDescent="0.2">
      <c r="A4131" s="21" t="s">
        <v>43210</v>
      </c>
      <c r="B4131" t="s">
        <v>43211</v>
      </c>
      <c r="C4131" s="16">
        <v>39814</v>
      </c>
      <c r="D4131" t="s">
        <v>4501</v>
      </c>
      <c r="G4131" t="s">
        <v>43212</v>
      </c>
      <c r="H4131" t="s">
        <v>4503</v>
      </c>
      <c r="J4131" t="s">
        <v>174</v>
      </c>
      <c r="K4131" t="s">
        <v>4506</v>
      </c>
      <c r="L4131" t="s">
        <v>43213</v>
      </c>
      <c r="M4131">
        <v>220.626</v>
      </c>
      <c r="N4131" t="s">
        <v>4484</v>
      </c>
      <c r="S4131" t="s">
        <v>4485</v>
      </c>
      <c r="T4131" t="s">
        <v>43214</v>
      </c>
      <c r="U4131" t="s">
        <v>43215</v>
      </c>
      <c r="W4131" t="s">
        <v>43216</v>
      </c>
      <c r="X4131" t="s">
        <v>43217</v>
      </c>
      <c r="Y4131" t="s">
        <v>43218</v>
      </c>
      <c r="Z4131">
        <v>2</v>
      </c>
      <c r="AM4131">
        <v>1</v>
      </c>
      <c r="AN4131" t="s">
        <v>43219</v>
      </c>
      <c r="AO4131" t="s">
        <v>4528</v>
      </c>
      <c r="CC4131" t="s">
        <v>42128</v>
      </c>
      <c r="CD4131">
        <v>24</v>
      </c>
      <c r="CJ4131">
        <v>7850</v>
      </c>
      <c r="CK4131" t="s">
        <v>39</v>
      </c>
      <c r="CL4131">
        <v>7850</v>
      </c>
      <c r="CP4131" t="s">
        <v>4716</v>
      </c>
      <c r="CU4131">
        <v>23</v>
      </c>
    </row>
    <row r="4132" spans="1:99" x14ac:dyDescent="0.2">
      <c r="A4132" s="21" t="s">
        <v>43220</v>
      </c>
      <c r="B4132" t="s">
        <v>43221</v>
      </c>
      <c r="C4132" s="16">
        <v>35796</v>
      </c>
      <c r="D4132" t="s">
        <v>4501</v>
      </c>
      <c r="G4132" t="s">
        <v>43222</v>
      </c>
      <c r="H4132" t="s">
        <v>4503</v>
      </c>
      <c r="J4132" t="s">
        <v>379</v>
      </c>
      <c r="K4132" t="s">
        <v>5586</v>
      </c>
      <c r="L4132" t="s">
        <v>43223</v>
      </c>
      <c r="M4132">
        <v>225.10300000000001</v>
      </c>
      <c r="N4132" t="s">
        <v>4484</v>
      </c>
      <c r="S4132" t="s">
        <v>4485</v>
      </c>
      <c r="T4132" t="s">
        <v>43224</v>
      </c>
      <c r="U4132" t="s">
        <v>43225</v>
      </c>
      <c r="W4132" t="s">
        <v>43226</v>
      </c>
      <c r="Z4132">
        <v>1</v>
      </c>
      <c r="AO4132" t="s">
        <v>4528</v>
      </c>
      <c r="CC4132" t="s">
        <v>4607</v>
      </c>
      <c r="CD4132">
        <v>2</v>
      </c>
      <c r="CJ4132">
        <v>27159</v>
      </c>
      <c r="CK4132" t="s">
        <v>39</v>
      </c>
      <c r="CL4132">
        <v>27159</v>
      </c>
      <c r="CN4132" t="s">
        <v>4530</v>
      </c>
      <c r="CP4132" t="s">
        <v>4848</v>
      </c>
    </row>
    <row r="4133" spans="1:99" x14ac:dyDescent="0.2">
      <c r="A4133" s="21" t="s">
        <v>43227</v>
      </c>
      <c r="B4133" t="s">
        <v>43228</v>
      </c>
      <c r="C4133" s="16">
        <v>42226</v>
      </c>
      <c r="D4133" t="s">
        <v>4476</v>
      </c>
      <c r="G4133" t="s">
        <v>43229</v>
      </c>
      <c r="H4133" t="s">
        <v>4503</v>
      </c>
      <c r="J4133" t="s">
        <v>43230</v>
      </c>
      <c r="K4133" t="s">
        <v>27276</v>
      </c>
      <c r="L4133" t="s">
        <v>43231</v>
      </c>
      <c r="M4133">
        <v>231.517</v>
      </c>
      <c r="N4133" t="s">
        <v>4484</v>
      </c>
      <c r="S4133" t="s">
        <v>7647</v>
      </c>
      <c r="T4133" t="s">
        <v>43232</v>
      </c>
      <c r="U4133" t="s">
        <v>43233</v>
      </c>
      <c r="V4133" t="s">
        <v>43234</v>
      </c>
      <c r="W4133" t="s">
        <v>43235</v>
      </c>
      <c r="X4133" t="s">
        <v>43236</v>
      </c>
      <c r="Y4133" t="s">
        <v>43237</v>
      </c>
      <c r="Z4133">
        <v>3</v>
      </c>
      <c r="AO4133" t="s">
        <v>4528</v>
      </c>
      <c r="CN4133" t="s">
        <v>4530</v>
      </c>
      <c r="CP4133" t="s">
        <v>43238</v>
      </c>
      <c r="CU4133">
        <v>11</v>
      </c>
    </row>
    <row r="4134" spans="1:99" x14ac:dyDescent="0.2">
      <c r="A4134" s="21" t="s">
        <v>43239</v>
      </c>
      <c r="B4134" t="s">
        <v>43240</v>
      </c>
      <c r="C4134" s="16">
        <v>41344</v>
      </c>
      <c r="D4134" t="s">
        <v>4476</v>
      </c>
      <c r="G4134" t="s">
        <v>43241</v>
      </c>
      <c r="H4134" t="s">
        <v>4503</v>
      </c>
      <c r="J4134" t="s">
        <v>43242</v>
      </c>
      <c r="K4134" t="s">
        <v>4854</v>
      </c>
      <c r="L4134" t="s">
        <v>43243</v>
      </c>
      <c r="M4134">
        <v>233.52799999999999</v>
      </c>
      <c r="N4134" t="s">
        <v>4484</v>
      </c>
      <c r="S4134" t="s">
        <v>4485</v>
      </c>
      <c r="T4134" t="s">
        <v>43244</v>
      </c>
      <c r="V4134" t="s">
        <v>43245</v>
      </c>
      <c r="W4134" t="s">
        <v>43246</v>
      </c>
      <c r="X4134" t="s">
        <v>43247</v>
      </c>
      <c r="Y4134" t="s">
        <v>43248</v>
      </c>
      <c r="AM4134">
        <v>1</v>
      </c>
      <c r="AN4134" t="s">
        <v>43249</v>
      </c>
      <c r="AO4134" t="s">
        <v>4528</v>
      </c>
      <c r="CC4134" t="s">
        <v>4607</v>
      </c>
      <c r="CD4134">
        <v>3</v>
      </c>
      <c r="CN4134" t="s">
        <v>4530</v>
      </c>
      <c r="CP4134" t="s">
        <v>5826</v>
      </c>
    </row>
    <row r="4135" spans="1:99" x14ac:dyDescent="0.2">
      <c r="A4135" s="21" t="s">
        <v>43250</v>
      </c>
      <c r="B4135" t="s">
        <v>43251</v>
      </c>
      <c r="C4135" s="16">
        <v>43040</v>
      </c>
      <c r="D4135" t="s">
        <v>4476</v>
      </c>
      <c r="G4135" t="s">
        <v>43252</v>
      </c>
    </row>
    <row r="4136" spans="1:99" x14ac:dyDescent="0.2">
      <c r="A4136" s="21" t="s">
        <v>43253</v>
      </c>
      <c r="B4136" t="s">
        <v>43254</v>
      </c>
      <c r="C4136" s="16">
        <v>42005</v>
      </c>
      <c r="D4136" t="s">
        <v>4501</v>
      </c>
      <c r="G4136" t="s">
        <v>43255</v>
      </c>
      <c r="H4136" t="s">
        <v>4503</v>
      </c>
      <c r="J4136" t="s">
        <v>43256</v>
      </c>
      <c r="K4136" t="s">
        <v>43257</v>
      </c>
      <c r="L4136" t="s">
        <v>43258</v>
      </c>
      <c r="M4136">
        <v>236.12899999999999</v>
      </c>
      <c r="N4136" t="s">
        <v>4484</v>
      </c>
      <c r="S4136" t="s">
        <v>4485</v>
      </c>
      <c r="T4136" t="s">
        <v>43259</v>
      </c>
      <c r="U4136" t="s">
        <v>43260</v>
      </c>
      <c r="V4136" t="s">
        <v>43261</v>
      </c>
      <c r="W4136" t="s">
        <v>43262</v>
      </c>
      <c r="X4136" t="s">
        <v>43263</v>
      </c>
      <c r="Z4136">
        <v>1</v>
      </c>
      <c r="AM4136">
        <v>2</v>
      </c>
      <c r="AN4136" t="s">
        <v>43264</v>
      </c>
      <c r="AO4136" t="s">
        <v>4528</v>
      </c>
      <c r="CC4136" t="s">
        <v>4607</v>
      </c>
      <c r="CD4136">
        <v>2</v>
      </c>
      <c r="CP4136" t="s">
        <v>43265</v>
      </c>
      <c r="CU4136">
        <v>18</v>
      </c>
    </row>
    <row r="4137" spans="1:99" x14ac:dyDescent="0.2">
      <c r="A4137" s="21" t="s">
        <v>43266</v>
      </c>
      <c r="B4137" t="s">
        <v>43267</v>
      </c>
      <c r="C4137" s="16">
        <v>43466</v>
      </c>
      <c r="D4137" t="s">
        <v>4476</v>
      </c>
      <c r="H4137" t="s">
        <v>4503</v>
      </c>
      <c r="J4137" t="s">
        <v>420</v>
      </c>
      <c r="K4137" t="s">
        <v>4506</v>
      </c>
      <c r="L4137" t="s">
        <v>43268</v>
      </c>
      <c r="M4137">
        <v>237.53299999999999</v>
      </c>
      <c r="N4137" t="s">
        <v>4484</v>
      </c>
      <c r="S4137" t="s">
        <v>4485</v>
      </c>
      <c r="T4137" t="s">
        <v>43269</v>
      </c>
      <c r="W4137" t="s">
        <v>43270</v>
      </c>
      <c r="AO4137" t="s">
        <v>4528</v>
      </c>
      <c r="CP4137" t="s">
        <v>4716</v>
      </c>
    </row>
    <row r="4138" spans="1:99" x14ac:dyDescent="0.2">
      <c r="A4138" s="21" t="s">
        <v>24848</v>
      </c>
      <c r="B4138" t="s">
        <v>24849</v>
      </c>
      <c r="C4138" s="16">
        <v>37622</v>
      </c>
      <c r="D4138" t="s">
        <v>4501</v>
      </c>
      <c r="E4138" t="s">
        <v>4477</v>
      </c>
      <c r="G4138" t="s">
        <v>43271</v>
      </c>
      <c r="H4138" t="s">
        <v>4503</v>
      </c>
      <c r="J4138" t="s">
        <v>73</v>
      </c>
      <c r="K4138" t="s">
        <v>8218</v>
      </c>
      <c r="L4138" t="s">
        <v>43271</v>
      </c>
      <c r="M4138">
        <v>238.88300000000001</v>
      </c>
      <c r="N4138" t="s">
        <v>4484</v>
      </c>
      <c r="S4138" t="s">
        <v>4485</v>
      </c>
      <c r="T4138" t="s">
        <v>43272</v>
      </c>
      <c r="AO4138" t="s">
        <v>4528</v>
      </c>
      <c r="CD4138">
        <v>1</v>
      </c>
      <c r="CN4138" t="s">
        <v>4530</v>
      </c>
      <c r="CP4138" t="s">
        <v>4555</v>
      </c>
      <c r="CT4138">
        <v>1</v>
      </c>
    </row>
    <row r="4139" spans="1:99" x14ac:dyDescent="0.2">
      <c r="A4139" s="21" t="s">
        <v>43273</v>
      </c>
      <c r="B4139" t="s">
        <v>43274</v>
      </c>
      <c r="C4139" s="16">
        <v>41452</v>
      </c>
      <c r="D4139" t="s">
        <v>4476</v>
      </c>
      <c r="G4139" t="s">
        <v>43275</v>
      </c>
      <c r="H4139" t="s">
        <v>4503</v>
      </c>
      <c r="J4139" t="s">
        <v>43276</v>
      </c>
      <c r="K4139" t="s">
        <v>4808</v>
      </c>
      <c r="L4139" t="s">
        <v>43277</v>
      </c>
      <c r="M4139">
        <v>240.85499999999999</v>
      </c>
      <c r="N4139" t="s">
        <v>4484</v>
      </c>
      <c r="S4139" t="s">
        <v>4485</v>
      </c>
      <c r="T4139" t="s">
        <v>43278</v>
      </c>
      <c r="U4139" t="s">
        <v>43279</v>
      </c>
      <c r="V4139" t="s">
        <v>43280</v>
      </c>
      <c r="W4139" t="s">
        <v>43281</v>
      </c>
      <c r="X4139" t="s">
        <v>43282</v>
      </c>
      <c r="Y4139" t="s">
        <v>43283</v>
      </c>
      <c r="AD4139">
        <v>1</v>
      </c>
      <c r="AE4139">
        <v>1</v>
      </c>
      <c r="AF4139">
        <v>1</v>
      </c>
      <c r="AO4139" t="s">
        <v>4528</v>
      </c>
      <c r="CP4139" t="s">
        <v>23538</v>
      </c>
    </row>
    <row r="4140" spans="1:99" x14ac:dyDescent="0.2">
      <c r="A4140" s="21" t="s">
        <v>43284</v>
      </c>
      <c r="B4140" t="s">
        <v>43285</v>
      </c>
      <c r="C4140" s="16">
        <v>41456</v>
      </c>
      <c r="D4140" t="s">
        <v>4546</v>
      </c>
      <c r="G4140" t="s">
        <v>43286</v>
      </c>
      <c r="H4140" t="s">
        <v>4503</v>
      </c>
      <c r="J4140" t="s">
        <v>43287</v>
      </c>
      <c r="K4140" t="s">
        <v>4506</v>
      </c>
      <c r="L4140" t="s">
        <v>43288</v>
      </c>
      <c r="M4140">
        <v>242.36699999999999</v>
      </c>
      <c r="N4140" t="s">
        <v>4484</v>
      </c>
      <c r="S4140" t="s">
        <v>4485</v>
      </c>
      <c r="T4140" t="s">
        <v>43289</v>
      </c>
      <c r="U4140" t="s">
        <v>10630</v>
      </c>
      <c r="V4140" t="s">
        <v>43290</v>
      </c>
      <c r="W4140" t="s">
        <v>10631</v>
      </c>
      <c r="X4140" t="s">
        <v>10632</v>
      </c>
      <c r="AM4140">
        <v>4</v>
      </c>
      <c r="AN4140" t="s">
        <v>43291</v>
      </c>
      <c r="AO4140" t="s">
        <v>4528</v>
      </c>
      <c r="CP4140" t="s">
        <v>6283</v>
      </c>
    </row>
    <row r="4141" spans="1:99" x14ac:dyDescent="0.2">
      <c r="A4141" s="21" t="s">
        <v>43292</v>
      </c>
      <c r="B4141" t="s">
        <v>43293</v>
      </c>
      <c r="C4141" s="16">
        <v>43101</v>
      </c>
      <c r="D4141" t="s">
        <v>4501</v>
      </c>
      <c r="F4141" t="s">
        <v>77</v>
      </c>
      <c r="H4141" t="s">
        <v>4503</v>
      </c>
      <c r="J4141" t="s">
        <v>162</v>
      </c>
      <c r="K4141" t="s">
        <v>4696</v>
      </c>
      <c r="L4141" t="s">
        <v>43294</v>
      </c>
      <c r="M4141">
        <v>243.43100000000001</v>
      </c>
      <c r="N4141" t="s">
        <v>4484</v>
      </c>
      <c r="S4141" t="s">
        <v>4485</v>
      </c>
      <c r="T4141" t="s">
        <v>43295</v>
      </c>
      <c r="U4141" t="s">
        <v>43296</v>
      </c>
      <c r="V4141" t="s">
        <v>43297</v>
      </c>
      <c r="W4141" t="s">
        <v>43298</v>
      </c>
      <c r="X4141" t="s">
        <v>43299</v>
      </c>
      <c r="Y4141" t="s">
        <v>43300</v>
      </c>
      <c r="AO4141" t="s">
        <v>4528</v>
      </c>
      <c r="CD4141">
        <v>1</v>
      </c>
      <c r="CF4141">
        <v>0</v>
      </c>
      <c r="CG4141">
        <v>1</v>
      </c>
      <c r="CI4141" t="s">
        <v>9215</v>
      </c>
      <c r="CN4141" t="s">
        <v>4530</v>
      </c>
      <c r="CP4141" t="s">
        <v>5594</v>
      </c>
    </row>
    <row r="4142" spans="1:99" x14ac:dyDescent="0.2">
      <c r="A4142" s="21" t="s">
        <v>43301</v>
      </c>
      <c r="B4142" t="s">
        <v>43302</v>
      </c>
      <c r="C4142" s="16">
        <v>41640</v>
      </c>
      <c r="D4142" t="s">
        <v>4501</v>
      </c>
      <c r="F4142" t="s">
        <v>45</v>
      </c>
      <c r="G4142" t="s">
        <v>43303</v>
      </c>
      <c r="H4142" t="s">
        <v>4503</v>
      </c>
      <c r="J4142" t="s">
        <v>174</v>
      </c>
      <c r="K4142" t="s">
        <v>6610</v>
      </c>
      <c r="L4142" t="s">
        <v>43304</v>
      </c>
      <c r="M4142">
        <v>244.62700000000001</v>
      </c>
      <c r="N4142" t="s">
        <v>4484</v>
      </c>
      <c r="S4142" t="s">
        <v>4485</v>
      </c>
      <c r="T4142" t="s">
        <v>43305</v>
      </c>
      <c r="U4142" t="s">
        <v>43306</v>
      </c>
      <c r="V4142" t="s">
        <v>43307</v>
      </c>
      <c r="W4142" t="s">
        <v>43308</v>
      </c>
      <c r="X4142" t="s">
        <v>43309</v>
      </c>
      <c r="Y4142" t="s">
        <v>43310</v>
      </c>
      <c r="AO4142" t="s">
        <v>4528</v>
      </c>
      <c r="CC4142" t="s">
        <v>4607</v>
      </c>
      <c r="CD4142">
        <v>1</v>
      </c>
      <c r="CF4142">
        <v>0</v>
      </c>
      <c r="CG4142">
        <v>10</v>
      </c>
      <c r="CI4142" t="s">
        <v>4580</v>
      </c>
      <c r="CN4142" t="s">
        <v>4530</v>
      </c>
      <c r="CP4142" t="s">
        <v>4716</v>
      </c>
    </row>
    <row r="4143" spans="1:99" x14ac:dyDescent="0.2">
      <c r="A4143" s="21" t="s">
        <v>7232</v>
      </c>
      <c r="B4143" t="s">
        <v>43311</v>
      </c>
      <c r="C4143" s="16">
        <v>35796</v>
      </c>
      <c r="D4143" t="s">
        <v>4501</v>
      </c>
      <c r="E4143" t="s">
        <v>4477</v>
      </c>
      <c r="G4143" t="s">
        <v>43312</v>
      </c>
      <c r="H4143" t="s">
        <v>4503</v>
      </c>
      <c r="J4143" t="s">
        <v>73</v>
      </c>
      <c r="K4143" t="s">
        <v>26191</v>
      </c>
      <c r="L4143" t="s">
        <v>43313</v>
      </c>
      <c r="M4143">
        <v>251.655</v>
      </c>
      <c r="N4143" t="s">
        <v>4484</v>
      </c>
      <c r="S4143" t="s">
        <v>4485</v>
      </c>
      <c r="T4143" t="s">
        <v>43314</v>
      </c>
      <c r="X4143" t="s">
        <v>43315</v>
      </c>
      <c r="Y4143">
        <v>380445937301</v>
      </c>
      <c r="Z4143">
        <v>1</v>
      </c>
      <c r="AB4143" t="s">
        <v>25456</v>
      </c>
      <c r="AC4143" t="s">
        <v>44</v>
      </c>
      <c r="AD4143">
        <v>1</v>
      </c>
      <c r="AE4143">
        <v>1</v>
      </c>
      <c r="AF4143">
        <v>1</v>
      </c>
      <c r="AM4143">
        <v>1</v>
      </c>
      <c r="AN4143" t="s">
        <v>43316</v>
      </c>
      <c r="AO4143" t="s">
        <v>4528</v>
      </c>
      <c r="CP4143" t="s">
        <v>4555</v>
      </c>
      <c r="CT4143">
        <v>1</v>
      </c>
    </row>
    <row r="4144" spans="1:99" x14ac:dyDescent="0.2">
      <c r="A4144" s="21" t="s">
        <v>43317</v>
      </c>
      <c r="B4144" t="s">
        <v>43318</v>
      </c>
      <c r="C4144" s="16">
        <v>42339</v>
      </c>
      <c r="D4144" t="s">
        <v>4476</v>
      </c>
      <c r="G4144" t="s">
        <v>43319</v>
      </c>
      <c r="H4144" t="s">
        <v>4503</v>
      </c>
      <c r="J4144" t="s">
        <v>14286</v>
      </c>
      <c r="K4144" t="s">
        <v>4808</v>
      </c>
      <c r="L4144" t="s">
        <v>43320</v>
      </c>
      <c r="M4144">
        <v>253.89699999999999</v>
      </c>
      <c r="N4144" t="s">
        <v>4484</v>
      </c>
      <c r="S4144" t="s">
        <v>4485</v>
      </c>
      <c r="T4144" t="s">
        <v>43321</v>
      </c>
      <c r="U4144" t="s">
        <v>43322</v>
      </c>
      <c r="W4144" t="s">
        <v>43323</v>
      </c>
      <c r="X4144" t="s">
        <v>43324</v>
      </c>
      <c r="Y4144">
        <v>902627235555</v>
      </c>
      <c r="AO4144" t="s">
        <v>4528</v>
      </c>
      <c r="CC4144" t="s">
        <v>4991</v>
      </c>
      <c r="CD4144">
        <v>11</v>
      </c>
      <c r="CP4144" t="s">
        <v>14294</v>
      </c>
    </row>
    <row r="4145" spans="1:99" x14ac:dyDescent="0.2">
      <c r="A4145" s="21" t="s">
        <v>43325</v>
      </c>
      <c r="B4145" t="s">
        <v>43326</v>
      </c>
      <c r="C4145" s="16">
        <v>36526</v>
      </c>
      <c r="D4145" t="s">
        <v>4501</v>
      </c>
      <c r="E4145" t="s">
        <v>4881</v>
      </c>
      <c r="G4145" t="s">
        <v>43327</v>
      </c>
      <c r="H4145" t="s">
        <v>4503</v>
      </c>
      <c r="J4145" t="s">
        <v>2137</v>
      </c>
      <c r="K4145" t="s">
        <v>5500</v>
      </c>
      <c r="L4145" t="s">
        <v>43328</v>
      </c>
      <c r="M4145">
        <v>255.21899999999999</v>
      </c>
      <c r="N4145" t="s">
        <v>4484</v>
      </c>
      <c r="O4145" s="16">
        <v>42736</v>
      </c>
      <c r="P4145" t="s">
        <v>4476</v>
      </c>
      <c r="S4145" t="s">
        <v>4485</v>
      </c>
      <c r="T4145" t="s">
        <v>43329</v>
      </c>
      <c r="U4145" t="s">
        <v>43330</v>
      </c>
      <c r="V4145" t="s">
        <v>43331</v>
      </c>
      <c r="W4145" t="s">
        <v>43332</v>
      </c>
      <c r="X4145" t="s">
        <v>43333</v>
      </c>
      <c r="Y4145" t="s">
        <v>43334</v>
      </c>
      <c r="AM4145">
        <v>2</v>
      </c>
      <c r="AN4145" t="s">
        <v>43335</v>
      </c>
      <c r="AO4145" t="s">
        <v>4528</v>
      </c>
      <c r="AQ4145" t="s">
        <v>203</v>
      </c>
      <c r="BH4145" t="s">
        <v>43336</v>
      </c>
      <c r="BI4145" t="s">
        <v>43337</v>
      </c>
      <c r="BJ4145" s="16">
        <v>42736</v>
      </c>
      <c r="BK4145" t="s">
        <v>4476</v>
      </c>
      <c r="BO4145" t="s">
        <v>4819</v>
      </c>
      <c r="CF4145">
        <v>0</v>
      </c>
      <c r="CG4145">
        <v>4</v>
      </c>
      <c r="CI4145" t="s">
        <v>4580</v>
      </c>
      <c r="CN4145" t="s">
        <v>4530</v>
      </c>
      <c r="CP4145" t="s">
        <v>4848</v>
      </c>
      <c r="CR4145" t="s">
        <v>43338</v>
      </c>
      <c r="CS4145" t="s">
        <v>43339</v>
      </c>
      <c r="CU4145">
        <v>5</v>
      </c>
    </row>
    <row r="4146" spans="1:99" x14ac:dyDescent="0.2">
      <c r="A4146" s="21" t="s">
        <v>43340</v>
      </c>
      <c r="B4146" t="s">
        <v>43341</v>
      </c>
      <c r="C4146" s="16">
        <v>42005</v>
      </c>
      <c r="D4146" t="s">
        <v>4501</v>
      </c>
      <c r="G4146" t="s">
        <v>43342</v>
      </c>
      <c r="H4146" t="s">
        <v>4503</v>
      </c>
      <c r="J4146" t="s">
        <v>43343</v>
      </c>
      <c r="K4146" t="s">
        <v>4506</v>
      </c>
      <c r="L4146" t="s">
        <v>43344</v>
      </c>
      <c r="M4146">
        <v>256.315</v>
      </c>
      <c r="N4146" t="s">
        <v>4484</v>
      </c>
      <c r="S4146" t="s">
        <v>4485</v>
      </c>
      <c r="T4146" t="s">
        <v>43345</v>
      </c>
      <c r="U4146" t="s">
        <v>43346</v>
      </c>
      <c r="V4146" t="s">
        <v>43347</v>
      </c>
      <c r="W4146" t="s">
        <v>43348</v>
      </c>
      <c r="X4146" t="s">
        <v>43349</v>
      </c>
      <c r="Y4146" t="s">
        <v>43350</v>
      </c>
      <c r="Z4146">
        <v>18</v>
      </c>
      <c r="AO4146" t="s">
        <v>4528</v>
      </c>
      <c r="CP4146" t="s">
        <v>33993</v>
      </c>
      <c r="CU4146">
        <v>14</v>
      </c>
    </row>
    <row r="4147" spans="1:99" x14ac:dyDescent="0.2">
      <c r="A4147" s="21" t="s">
        <v>43351</v>
      </c>
      <c r="B4147" t="s">
        <v>43352</v>
      </c>
      <c r="C4147" s="16">
        <v>36892</v>
      </c>
      <c r="D4147" t="s">
        <v>4501</v>
      </c>
      <c r="F4147" t="s">
        <v>45</v>
      </c>
      <c r="H4147" t="s">
        <v>4503</v>
      </c>
      <c r="J4147" t="s">
        <v>73</v>
      </c>
      <c r="K4147" t="s">
        <v>12010</v>
      </c>
      <c r="L4147" t="s">
        <v>43353</v>
      </c>
      <c r="M4147">
        <v>270.45400000000001</v>
      </c>
      <c r="N4147" t="s">
        <v>4484</v>
      </c>
      <c r="S4147" t="s">
        <v>4485</v>
      </c>
      <c r="T4147" t="s">
        <v>43354</v>
      </c>
      <c r="U4147" t="s">
        <v>43355</v>
      </c>
      <c r="W4147" t="s">
        <v>43356</v>
      </c>
      <c r="X4147" t="s">
        <v>43357</v>
      </c>
      <c r="Y4147" t="s">
        <v>43358</v>
      </c>
      <c r="Z4147">
        <v>3</v>
      </c>
      <c r="AO4147" t="s">
        <v>4528</v>
      </c>
      <c r="CF4147">
        <v>0</v>
      </c>
      <c r="CG4147">
        <v>1</v>
      </c>
      <c r="CI4147" t="s">
        <v>4580</v>
      </c>
      <c r="CN4147" t="s">
        <v>5008</v>
      </c>
      <c r="CP4147" t="s">
        <v>4555</v>
      </c>
    </row>
    <row r="4148" spans="1:99" x14ac:dyDescent="0.2">
      <c r="A4148" s="21" t="s">
        <v>43359</v>
      </c>
      <c r="B4148" t="s">
        <v>43360</v>
      </c>
      <c r="C4148" s="16">
        <v>33333</v>
      </c>
      <c r="D4148" t="s">
        <v>4476</v>
      </c>
      <c r="F4148" t="s">
        <v>53</v>
      </c>
      <c r="H4148" t="s">
        <v>4503</v>
      </c>
      <c r="J4148" t="s">
        <v>43361</v>
      </c>
      <c r="K4148" t="s">
        <v>25591</v>
      </c>
      <c r="L4148" t="s">
        <v>43362</v>
      </c>
      <c r="M4148">
        <v>271.05799999999999</v>
      </c>
      <c r="N4148" t="s">
        <v>4484</v>
      </c>
      <c r="S4148" t="s">
        <v>4485</v>
      </c>
      <c r="T4148" t="s">
        <v>43363</v>
      </c>
      <c r="U4148" t="s">
        <v>43364</v>
      </c>
      <c r="V4148" t="s">
        <v>43365</v>
      </c>
      <c r="W4148" t="s">
        <v>43366</v>
      </c>
      <c r="X4148" t="s">
        <v>43367</v>
      </c>
      <c r="Y4148" t="s">
        <v>43368</v>
      </c>
      <c r="AO4148" t="s">
        <v>4528</v>
      </c>
      <c r="CC4148" t="s">
        <v>10363</v>
      </c>
      <c r="CD4148">
        <v>29</v>
      </c>
      <c r="CP4148" t="s">
        <v>43369</v>
      </c>
    </row>
    <row r="4149" spans="1:99" x14ac:dyDescent="0.2">
      <c r="A4149" s="21" t="s">
        <v>43370</v>
      </c>
      <c r="B4149" t="s">
        <v>43371</v>
      </c>
      <c r="C4149" s="16">
        <v>35796</v>
      </c>
      <c r="D4149" t="s">
        <v>4501</v>
      </c>
      <c r="E4149" t="s">
        <v>4612</v>
      </c>
      <c r="G4149" t="s">
        <v>43372</v>
      </c>
      <c r="H4149" t="s">
        <v>4503</v>
      </c>
      <c r="J4149" t="s">
        <v>43373</v>
      </c>
      <c r="K4149" t="s">
        <v>43374</v>
      </c>
      <c r="L4149" t="s">
        <v>43375</v>
      </c>
      <c r="M4149">
        <v>272.57900000000001</v>
      </c>
      <c r="N4149" t="s">
        <v>4484</v>
      </c>
      <c r="O4149" s="16">
        <v>43878</v>
      </c>
      <c r="P4149" t="s">
        <v>4476</v>
      </c>
      <c r="S4149" t="s">
        <v>4485</v>
      </c>
      <c r="T4149" t="s">
        <v>43376</v>
      </c>
      <c r="W4149" t="s">
        <v>43377</v>
      </c>
      <c r="Y4149" t="s">
        <v>43378</v>
      </c>
      <c r="AO4149" t="s">
        <v>4528</v>
      </c>
      <c r="AQ4149" t="s">
        <v>203</v>
      </c>
      <c r="BH4149" t="s">
        <v>43379</v>
      </c>
      <c r="BI4149" t="s">
        <v>43380</v>
      </c>
      <c r="BJ4149" s="16">
        <v>43878</v>
      </c>
      <c r="BK4149" t="s">
        <v>4476</v>
      </c>
      <c r="BO4149" t="s">
        <v>4819</v>
      </c>
      <c r="CC4149" t="s">
        <v>5151</v>
      </c>
      <c r="CD4149">
        <v>2</v>
      </c>
      <c r="CF4149">
        <v>0</v>
      </c>
      <c r="CG4149">
        <v>1</v>
      </c>
      <c r="CI4149" t="s">
        <v>4498</v>
      </c>
    </row>
    <row r="4150" spans="1:99" x14ac:dyDescent="0.2">
      <c r="A4150" s="21" t="s">
        <v>43381</v>
      </c>
      <c r="B4150" t="s">
        <v>43382</v>
      </c>
      <c r="C4150" s="16">
        <v>42461</v>
      </c>
      <c r="D4150" t="s">
        <v>4546</v>
      </c>
      <c r="F4150" t="s">
        <v>77</v>
      </c>
      <c r="G4150" t="s">
        <v>43383</v>
      </c>
      <c r="H4150" t="s">
        <v>4503</v>
      </c>
      <c r="J4150" t="s">
        <v>43384</v>
      </c>
      <c r="K4150" t="s">
        <v>6660</v>
      </c>
      <c r="L4150" t="s">
        <v>43385</v>
      </c>
      <c r="M4150">
        <v>282.12700000000001</v>
      </c>
      <c r="N4150" t="s">
        <v>4484</v>
      </c>
      <c r="S4150" t="s">
        <v>4485</v>
      </c>
      <c r="T4150" t="s">
        <v>43386</v>
      </c>
      <c r="V4150" t="s">
        <v>43387</v>
      </c>
      <c r="W4150" t="s">
        <v>43388</v>
      </c>
      <c r="X4150" t="s">
        <v>43389</v>
      </c>
      <c r="Y4150" t="s">
        <v>43390</v>
      </c>
      <c r="AM4150">
        <v>3</v>
      </c>
      <c r="AN4150" t="s">
        <v>43391</v>
      </c>
      <c r="AO4150" t="s">
        <v>4528</v>
      </c>
      <c r="CN4150" t="s">
        <v>4530</v>
      </c>
      <c r="CP4150" t="s">
        <v>43392</v>
      </c>
      <c r="CU4150">
        <v>15</v>
      </c>
    </row>
    <row r="4151" spans="1:99" x14ac:dyDescent="0.2">
      <c r="A4151" s="21" t="s">
        <v>43393</v>
      </c>
      <c r="B4151" t="s">
        <v>43394</v>
      </c>
      <c r="C4151" s="16">
        <v>38353</v>
      </c>
      <c r="D4151" t="s">
        <v>4501</v>
      </c>
      <c r="F4151" t="s">
        <v>45</v>
      </c>
      <c r="H4151" t="s">
        <v>4503</v>
      </c>
      <c r="J4151" t="s">
        <v>7751</v>
      </c>
      <c r="K4151" t="s">
        <v>43395</v>
      </c>
      <c r="L4151" t="s">
        <v>43396</v>
      </c>
      <c r="M4151">
        <v>285.55799999999999</v>
      </c>
      <c r="N4151" t="s">
        <v>4484</v>
      </c>
      <c r="S4151" t="s">
        <v>4485</v>
      </c>
      <c r="T4151" t="s">
        <v>43397</v>
      </c>
      <c r="Y4151" t="s">
        <v>43398</v>
      </c>
      <c r="Z4151">
        <v>1</v>
      </c>
      <c r="AO4151" t="s">
        <v>4528</v>
      </c>
      <c r="CC4151" t="s">
        <v>4791</v>
      </c>
      <c r="CD4151">
        <v>4</v>
      </c>
      <c r="CN4151" t="s">
        <v>4530</v>
      </c>
      <c r="CP4151" t="s">
        <v>4716</v>
      </c>
    </row>
    <row r="4152" spans="1:99" x14ac:dyDescent="0.2">
      <c r="A4152" s="21" t="s">
        <v>43399</v>
      </c>
      <c r="B4152" t="s">
        <v>43400</v>
      </c>
      <c r="C4152" s="16">
        <v>42799</v>
      </c>
      <c r="D4152" t="s">
        <v>4476</v>
      </c>
      <c r="G4152" t="s">
        <v>43401</v>
      </c>
      <c r="H4152" t="s">
        <v>4503</v>
      </c>
      <c r="J4152" t="s">
        <v>73</v>
      </c>
      <c r="K4152" t="s">
        <v>4654</v>
      </c>
      <c r="L4152" t="s">
        <v>43402</v>
      </c>
      <c r="M4152">
        <v>286.64800000000002</v>
      </c>
      <c r="N4152" t="s">
        <v>4484</v>
      </c>
      <c r="S4152" t="s">
        <v>4485</v>
      </c>
      <c r="T4152" t="s">
        <v>43403</v>
      </c>
      <c r="U4152" t="s">
        <v>43404</v>
      </c>
      <c r="X4152" t="s">
        <v>43405</v>
      </c>
      <c r="Y4152" t="s">
        <v>43406</v>
      </c>
      <c r="AO4152" t="s">
        <v>4528</v>
      </c>
      <c r="CP4152" t="s">
        <v>4555</v>
      </c>
    </row>
    <row r="4153" spans="1:99" x14ac:dyDescent="0.2">
      <c r="A4153" s="21" t="s">
        <v>43407</v>
      </c>
      <c r="B4153" t="s">
        <v>43408</v>
      </c>
      <c r="C4153" s="16">
        <v>39448</v>
      </c>
      <c r="D4153" t="s">
        <v>4501</v>
      </c>
      <c r="F4153" t="s">
        <v>77</v>
      </c>
      <c r="G4153" t="s">
        <v>43409</v>
      </c>
    </row>
    <row r="4154" spans="1:99" x14ac:dyDescent="0.2">
      <c r="A4154" s="21" t="s">
        <v>43410</v>
      </c>
      <c r="B4154" t="s">
        <v>43411</v>
      </c>
      <c r="C4154" s="16">
        <v>41275</v>
      </c>
      <c r="D4154" t="s">
        <v>4501</v>
      </c>
      <c r="F4154" t="s">
        <v>45</v>
      </c>
      <c r="H4154" t="s">
        <v>4503</v>
      </c>
      <c r="J4154" t="s">
        <v>43412</v>
      </c>
      <c r="K4154" t="s">
        <v>43413</v>
      </c>
      <c r="L4154" t="s">
        <v>43414</v>
      </c>
      <c r="M4154">
        <v>296.96100000000001</v>
      </c>
      <c r="N4154" t="s">
        <v>4484</v>
      </c>
      <c r="S4154" t="s">
        <v>4485</v>
      </c>
      <c r="T4154" t="s">
        <v>43415</v>
      </c>
      <c r="U4154" t="s">
        <v>43416</v>
      </c>
      <c r="V4154" t="s">
        <v>43417</v>
      </c>
      <c r="W4154" t="s">
        <v>43418</v>
      </c>
      <c r="Y4154" t="s">
        <v>43419</v>
      </c>
      <c r="Z4154">
        <v>3</v>
      </c>
      <c r="AM4154">
        <v>1</v>
      </c>
      <c r="AN4154" t="s">
        <v>43420</v>
      </c>
      <c r="AO4154" t="s">
        <v>4528</v>
      </c>
      <c r="CC4154" t="s">
        <v>4607</v>
      </c>
      <c r="CD4154">
        <v>1</v>
      </c>
      <c r="CP4154" t="s">
        <v>43421</v>
      </c>
    </row>
    <row r="4155" spans="1:99" x14ac:dyDescent="0.2">
      <c r="A4155" s="21" t="s">
        <v>43422</v>
      </c>
      <c r="B4155" t="s">
        <v>43423</v>
      </c>
      <c r="C4155" s="16">
        <v>39083</v>
      </c>
      <c r="D4155" t="s">
        <v>4501</v>
      </c>
      <c r="F4155" t="s">
        <v>77</v>
      </c>
      <c r="G4155" t="s">
        <v>43424</v>
      </c>
      <c r="H4155" t="s">
        <v>4503</v>
      </c>
      <c r="J4155" t="s">
        <v>43425</v>
      </c>
      <c r="K4155" t="s">
        <v>4506</v>
      </c>
      <c r="L4155" t="s">
        <v>43426</v>
      </c>
      <c r="M4155">
        <v>302.41699999999997</v>
      </c>
      <c r="N4155" t="s">
        <v>4484</v>
      </c>
      <c r="S4155" t="s">
        <v>4485</v>
      </c>
      <c r="T4155" t="s">
        <v>43427</v>
      </c>
      <c r="U4155" t="s">
        <v>43428</v>
      </c>
      <c r="V4155" t="s">
        <v>43429</v>
      </c>
      <c r="W4155" t="s">
        <v>43430</v>
      </c>
      <c r="X4155" t="s">
        <v>43431</v>
      </c>
      <c r="Y4155">
        <v>442086182216</v>
      </c>
      <c r="Z4155">
        <v>1</v>
      </c>
      <c r="AM4155">
        <v>1</v>
      </c>
      <c r="AN4155" t="s">
        <v>43432</v>
      </c>
      <c r="AO4155" t="s">
        <v>4528</v>
      </c>
      <c r="CC4155" t="s">
        <v>11615</v>
      </c>
      <c r="CD4155">
        <v>7</v>
      </c>
      <c r="CP4155" t="s">
        <v>43433</v>
      </c>
      <c r="CU4155">
        <v>26</v>
      </c>
    </row>
    <row r="4156" spans="1:99" x14ac:dyDescent="0.2">
      <c r="A4156" s="21" t="s">
        <v>43434</v>
      </c>
      <c r="B4156" t="s">
        <v>43435</v>
      </c>
      <c r="C4156" s="16">
        <v>36526</v>
      </c>
      <c r="D4156" t="s">
        <v>4501</v>
      </c>
      <c r="F4156" t="s">
        <v>77</v>
      </c>
      <c r="G4156" t="s">
        <v>43436</v>
      </c>
      <c r="H4156" t="s">
        <v>4503</v>
      </c>
      <c r="J4156" t="s">
        <v>43437</v>
      </c>
      <c r="K4156" t="s">
        <v>7032</v>
      </c>
      <c r="L4156" t="s">
        <v>43438</v>
      </c>
      <c r="M4156">
        <v>303.70100000000002</v>
      </c>
      <c r="N4156" t="s">
        <v>4484</v>
      </c>
      <c r="S4156" t="s">
        <v>4485</v>
      </c>
      <c r="T4156" t="s">
        <v>43439</v>
      </c>
      <c r="U4156" t="s">
        <v>43440</v>
      </c>
      <c r="V4156" t="s">
        <v>43441</v>
      </c>
      <c r="W4156" t="s">
        <v>43442</v>
      </c>
      <c r="X4156" t="s">
        <v>43443</v>
      </c>
      <c r="AM4156">
        <v>1</v>
      </c>
      <c r="AN4156" t="s">
        <v>43444</v>
      </c>
      <c r="AO4156" t="s">
        <v>4528</v>
      </c>
      <c r="CN4156" t="s">
        <v>4530</v>
      </c>
      <c r="CP4156" t="s">
        <v>16397</v>
      </c>
      <c r="CU4156">
        <v>11</v>
      </c>
    </row>
    <row r="4157" spans="1:99" x14ac:dyDescent="0.2">
      <c r="A4157" s="21" t="s">
        <v>43445</v>
      </c>
      <c r="B4157" t="s">
        <v>43446</v>
      </c>
      <c r="C4157" s="16">
        <v>35796</v>
      </c>
      <c r="D4157" t="s">
        <v>4501</v>
      </c>
      <c r="G4157" t="s">
        <v>43447</v>
      </c>
      <c r="H4157" t="s">
        <v>4503</v>
      </c>
      <c r="J4157" t="s">
        <v>43448</v>
      </c>
      <c r="K4157" t="s">
        <v>10242</v>
      </c>
      <c r="L4157" t="s">
        <v>43449</v>
      </c>
      <c r="M4157">
        <v>305.29500000000002</v>
      </c>
      <c r="N4157" t="s">
        <v>4484</v>
      </c>
      <c r="S4157" t="s">
        <v>4485</v>
      </c>
      <c r="T4157" t="s">
        <v>43450</v>
      </c>
      <c r="V4157" t="s">
        <v>43451</v>
      </c>
      <c r="W4157" t="s">
        <v>43452</v>
      </c>
      <c r="X4157" t="s">
        <v>43453</v>
      </c>
      <c r="Y4157" t="s">
        <v>43454</v>
      </c>
      <c r="Z4157">
        <v>1</v>
      </c>
      <c r="AO4157" t="s">
        <v>4528</v>
      </c>
      <c r="CC4157" t="s">
        <v>7040</v>
      </c>
      <c r="CD4157">
        <v>13</v>
      </c>
      <c r="CP4157" t="s">
        <v>4915</v>
      </c>
      <c r="CU4157">
        <v>11</v>
      </c>
    </row>
    <row r="4158" spans="1:99" x14ac:dyDescent="0.2">
      <c r="A4158" s="21" t="s">
        <v>43455</v>
      </c>
      <c r="B4158" t="s">
        <v>43456</v>
      </c>
      <c r="C4158" s="16">
        <v>39373</v>
      </c>
      <c r="D4158" t="s">
        <v>4476</v>
      </c>
      <c r="F4158" t="s">
        <v>53</v>
      </c>
      <c r="G4158" t="s">
        <v>43457</v>
      </c>
      <c r="H4158" t="s">
        <v>4503</v>
      </c>
      <c r="J4158" t="s">
        <v>43458</v>
      </c>
      <c r="K4158" t="s">
        <v>16085</v>
      </c>
      <c r="L4158" t="s">
        <v>43459</v>
      </c>
      <c r="M4158">
        <v>315.50900000000001</v>
      </c>
      <c r="N4158" t="s">
        <v>4484</v>
      </c>
      <c r="S4158" t="s">
        <v>4485</v>
      </c>
      <c r="T4158" t="s">
        <v>43460</v>
      </c>
      <c r="V4158" t="s">
        <v>43461</v>
      </c>
      <c r="W4158" t="s">
        <v>43462</v>
      </c>
      <c r="X4158" t="s">
        <v>43463</v>
      </c>
      <c r="Y4158" t="s">
        <v>43464</v>
      </c>
      <c r="Z4158">
        <v>3</v>
      </c>
      <c r="AO4158" t="s">
        <v>4528</v>
      </c>
      <c r="CC4158" t="s">
        <v>43465</v>
      </c>
      <c r="CD4158">
        <v>9</v>
      </c>
      <c r="CK4158" t="s">
        <v>39</v>
      </c>
      <c r="CN4158" t="s">
        <v>4530</v>
      </c>
      <c r="CP4158" t="s">
        <v>43466</v>
      </c>
      <c r="CU4158">
        <v>15</v>
      </c>
    </row>
    <row r="4159" spans="1:99" x14ac:dyDescent="0.2">
      <c r="A4159" s="21" t="s">
        <v>43467</v>
      </c>
      <c r="B4159" t="s">
        <v>43468</v>
      </c>
      <c r="C4159" s="16">
        <v>42050</v>
      </c>
      <c r="D4159" t="s">
        <v>4476</v>
      </c>
      <c r="G4159" t="s">
        <v>43469</v>
      </c>
      <c r="H4159" t="s">
        <v>4503</v>
      </c>
      <c r="J4159" t="s">
        <v>73</v>
      </c>
      <c r="K4159" t="s">
        <v>4506</v>
      </c>
      <c r="L4159" t="s">
        <v>43470</v>
      </c>
      <c r="M4159">
        <v>315.596</v>
      </c>
      <c r="N4159" t="s">
        <v>4484</v>
      </c>
      <c r="S4159" t="s">
        <v>4485</v>
      </c>
      <c r="T4159" t="s">
        <v>43471</v>
      </c>
      <c r="U4159" t="s">
        <v>43472</v>
      </c>
      <c r="X4159" t="s">
        <v>43473</v>
      </c>
      <c r="Y4159">
        <v>441962587032</v>
      </c>
      <c r="AO4159" t="s">
        <v>4528</v>
      </c>
      <c r="CP4159" t="s">
        <v>4555</v>
      </c>
    </row>
    <row r="4160" spans="1:99" x14ac:dyDescent="0.2">
      <c r="A4160" s="21" t="s">
        <v>43474</v>
      </c>
      <c r="B4160" t="s">
        <v>43475</v>
      </c>
      <c r="C4160" s="16">
        <v>41640</v>
      </c>
      <c r="D4160" t="s">
        <v>4501</v>
      </c>
      <c r="F4160" t="s">
        <v>53</v>
      </c>
      <c r="G4160" t="s">
        <v>43476</v>
      </c>
      <c r="H4160" t="s">
        <v>4503</v>
      </c>
      <c r="J4160" t="s">
        <v>43477</v>
      </c>
      <c r="K4160" t="s">
        <v>4506</v>
      </c>
      <c r="L4160" t="s">
        <v>43478</v>
      </c>
      <c r="M4160">
        <v>319.42700000000002</v>
      </c>
      <c r="N4160" t="s">
        <v>4484</v>
      </c>
      <c r="S4160" t="s">
        <v>4485</v>
      </c>
      <c r="T4160" t="s">
        <v>43479</v>
      </c>
      <c r="V4160" t="s">
        <v>43480</v>
      </c>
      <c r="W4160" t="s">
        <v>43481</v>
      </c>
      <c r="X4160" t="s">
        <v>43482</v>
      </c>
      <c r="Y4160">
        <v>541159841837</v>
      </c>
      <c r="Z4160">
        <v>2</v>
      </c>
      <c r="AO4160" t="s">
        <v>4528</v>
      </c>
      <c r="CP4160" t="s">
        <v>12790</v>
      </c>
    </row>
    <row r="4161" spans="1:99" x14ac:dyDescent="0.2">
      <c r="A4161" s="21" t="s">
        <v>43483</v>
      </c>
      <c r="B4161" t="s">
        <v>43484</v>
      </c>
      <c r="C4161" s="16">
        <v>41640</v>
      </c>
      <c r="D4161" t="s">
        <v>4501</v>
      </c>
      <c r="F4161" t="s">
        <v>53</v>
      </c>
      <c r="G4161" t="s">
        <v>43485</v>
      </c>
      <c r="H4161" t="s">
        <v>4503</v>
      </c>
      <c r="J4161" t="s">
        <v>1568</v>
      </c>
      <c r="K4161" t="s">
        <v>4506</v>
      </c>
      <c r="L4161" t="s">
        <v>43486</v>
      </c>
      <c r="M4161">
        <v>320.75799999999998</v>
      </c>
      <c r="N4161" t="s">
        <v>4484</v>
      </c>
      <c r="S4161" t="s">
        <v>4485</v>
      </c>
      <c r="T4161" t="s">
        <v>43487</v>
      </c>
      <c r="U4161" t="s">
        <v>43488</v>
      </c>
      <c r="V4161" t="s">
        <v>43489</v>
      </c>
      <c r="W4161" t="s">
        <v>43490</v>
      </c>
      <c r="X4161" t="s">
        <v>43491</v>
      </c>
      <c r="Y4161">
        <v>442037696704</v>
      </c>
      <c r="Z4161">
        <v>6</v>
      </c>
      <c r="AM4161">
        <v>1</v>
      </c>
      <c r="AN4161" t="s">
        <v>43492</v>
      </c>
      <c r="AO4161" t="s">
        <v>4528</v>
      </c>
      <c r="CC4161" t="s">
        <v>4607</v>
      </c>
      <c r="CD4161">
        <v>1</v>
      </c>
      <c r="CP4161" t="s">
        <v>4915</v>
      </c>
      <c r="CU4161">
        <v>14</v>
      </c>
    </row>
    <row r="4162" spans="1:99" x14ac:dyDescent="0.2">
      <c r="A4162" s="21" t="s">
        <v>43493</v>
      </c>
      <c r="B4162" t="s">
        <v>43494</v>
      </c>
      <c r="C4162" s="16">
        <v>32269</v>
      </c>
      <c r="D4162" t="s">
        <v>4476</v>
      </c>
      <c r="F4162" t="s">
        <v>77</v>
      </c>
      <c r="G4162" t="s">
        <v>43495</v>
      </c>
      <c r="H4162" t="s">
        <v>4503</v>
      </c>
      <c r="J4162" t="s">
        <v>43496</v>
      </c>
      <c r="K4162" t="s">
        <v>5029</v>
      </c>
      <c r="L4162" t="s">
        <v>43497</v>
      </c>
      <c r="M4162">
        <v>339.98899999999998</v>
      </c>
      <c r="N4162" t="s">
        <v>4484</v>
      </c>
      <c r="S4162" t="s">
        <v>4485</v>
      </c>
      <c r="T4162" t="s">
        <v>43498</v>
      </c>
      <c r="U4162" t="s">
        <v>43499</v>
      </c>
      <c r="V4162" t="s">
        <v>43500</v>
      </c>
      <c r="W4162" t="s">
        <v>43501</v>
      </c>
      <c r="X4162" t="s">
        <v>43502</v>
      </c>
      <c r="Y4162" t="s">
        <v>43503</v>
      </c>
      <c r="Z4162">
        <v>2</v>
      </c>
      <c r="AO4162" t="s">
        <v>4528</v>
      </c>
      <c r="CJ4162">
        <v>16632</v>
      </c>
      <c r="CK4162" t="s">
        <v>39</v>
      </c>
      <c r="CL4162">
        <v>16632</v>
      </c>
      <c r="CN4162" t="s">
        <v>4530</v>
      </c>
      <c r="CP4162" t="s">
        <v>43504</v>
      </c>
    </row>
    <row r="4163" spans="1:99" x14ac:dyDescent="0.2">
      <c r="A4163" s="21" t="s">
        <v>43505</v>
      </c>
      <c r="B4163" t="s">
        <v>43506</v>
      </c>
      <c r="C4163" s="16">
        <v>42066</v>
      </c>
      <c r="D4163" t="s">
        <v>4476</v>
      </c>
      <c r="G4163" t="s">
        <v>43507</v>
      </c>
      <c r="H4163" t="s">
        <v>4503</v>
      </c>
      <c r="J4163" t="s">
        <v>73</v>
      </c>
      <c r="K4163" t="s">
        <v>6919</v>
      </c>
      <c r="L4163" t="s">
        <v>43508</v>
      </c>
      <c r="M4163">
        <v>341.05</v>
      </c>
      <c r="N4163" t="s">
        <v>4484</v>
      </c>
      <c r="S4163" t="s">
        <v>4485</v>
      </c>
      <c r="T4163" t="s">
        <v>43509</v>
      </c>
      <c r="U4163" t="s">
        <v>43510</v>
      </c>
      <c r="V4163" t="s">
        <v>43511</v>
      </c>
      <c r="X4163" t="s">
        <v>43512</v>
      </c>
      <c r="Y4163" t="s">
        <v>43513</v>
      </c>
      <c r="AO4163" t="s">
        <v>4528</v>
      </c>
      <c r="CP4163" t="s">
        <v>4555</v>
      </c>
    </row>
    <row r="4164" spans="1:99" x14ac:dyDescent="0.2">
      <c r="A4164" s="21" t="s">
        <v>43514</v>
      </c>
      <c r="B4164" t="s">
        <v>43515</v>
      </c>
      <c r="C4164" s="16">
        <v>40179</v>
      </c>
      <c r="D4164" t="s">
        <v>4501</v>
      </c>
      <c r="F4164" t="s">
        <v>53</v>
      </c>
      <c r="G4164" t="s">
        <v>43516</v>
      </c>
      <c r="H4164" t="s">
        <v>4503</v>
      </c>
      <c r="J4164" t="s">
        <v>4138</v>
      </c>
      <c r="K4164" t="s">
        <v>5500</v>
      </c>
      <c r="L4164" t="s">
        <v>43517</v>
      </c>
      <c r="M4164">
        <v>345.60300000000001</v>
      </c>
      <c r="N4164" t="s">
        <v>4484</v>
      </c>
      <c r="S4164" t="s">
        <v>4485</v>
      </c>
      <c r="T4164" t="s">
        <v>43518</v>
      </c>
      <c r="U4164" t="s">
        <v>43519</v>
      </c>
      <c r="V4164" t="s">
        <v>43520</v>
      </c>
      <c r="W4164" t="s">
        <v>43521</v>
      </c>
      <c r="X4164" t="s">
        <v>43522</v>
      </c>
      <c r="Z4164">
        <v>1</v>
      </c>
      <c r="AO4164" t="s">
        <v>4528</v>
      </c>
      <c r="CC4164" t="s">
        <v>4607</v>
      </c>
      <c r="CD4164">
        <v>3</v>
      </c>
      <c r="CN4164" t="s">
        <v>4530</v>
      </c>
      <c r="CP4164" t="s">
        <v>4555</v>
      </c>
    </row>
    <row r="4165" spans="1:99" x14ac:dyDescent="0.2">
      <c r="A4165" s="21" t="s">
        <v>43523</v>
      </c>
      <c r="B4165" t="s">
        <v>43524</v>
      </c>
      <c r="C4165" s="16">
        <v>40909</v>
      </c>
      <c r="D4165" t="s">
        <v>4501</v>
      </c>
      <c r="H4165" t="s">
        <v>4503</v>
      </c>
      <c r="J4165" t="s">
        <v>1313</v>
      </c>
      <c r="K4165" t="s">
        <v>26191</v>
      </c>
      <c r="L4165" t="s">
        <v>43525</v>
      </c>
      <c r="M4165">
        <v>352.31599999999997</v>
      </c>
      <c r="N4165" t="s">
        <v>4484</v>
      </c>
      <c r="S4165" t="s">
        <v>4485</v>
      </c>
      <c r="T4165" t="s">
        <v>43526</v>
      </c>
      <c r="W4165" t="s">
        <v>43527</v>
      </c>
      <c r="X4165" t="s">
        <v>43528</v>
      </c>
      <c r="AO4165" t="s">
        <v>4528</v>
      </c>
      <c r="CP4165" t="s">
        <v>4915</v>
      </c>
    </row>
    <row r="4166" spans="1:99" x14ac:dyDescent="0.2">
      <c r="A4166" s="21" t="s">
        <v>43529</v>
      </c>
      <c r="B4166" t="s">
        <v>43530</v>
      </c>
      <c r="C4166" s="16">
        <v>41275</v>
      </c>
      <c r="D4166" t="s">
        <v>4476</v>
      </c>
      <c r="F4166" t="s">
        <v>45</v>
      </c>
      <c r="H4166" t="s">
        <v>4503</v>
      </c>
      <c r="J4166" t="s">
        <v>4138</v>
      </c>
      <c r="K4166" t="s">
        <v>4506</v>
      </c>
      <c r="L4166" t="s">
        <v>43531</v>
      </c>
      <c r="M4166">
        <v>364.60399999999998</v>
      </c>
      <c r="N4166" t="s">
        <v>4484</v>
      </c>
      <c r="S4166" t="s">
        <v>4485</v>
      </c>
      <c r="T4166" t="s">
        <v>43532</v>
      </c>
      <c r="X4166" t="s">
        <v>43533</v>
      </c>
      <c r="AO4166" t="s">
        <v>4528</v>
      </c>
      <c r="CC4166" t="s">
        <v>4791</v>
      </c>
      <c r="CD4166">
        <v>3</v>
      </c>
      <c r="CP4166" t="s">
        <v>4555</v>
      </c>
      <c r="CU4166">
        <v>8</v>
      </c>
    </row>
    <row r="4167" spans="1:99" x14ac:dyDescent="0.2">
      <c r="A4167" s="21" t="s">
        <v>43534</v>
      </c>
      <c r="B4167" t="s">
        <v>43535</v>
      </c>
      <c r="C4167" s="16">
        <v>32509</v>
      </c>
      <c r="D4167" t="s">
        <v>4501</v>
      </c>
      <c r="F4167" t="s">
        <v>53</v>
      </c>
      <c r="H4167" t="s">
        <v>4503</v>
      </c>
      <c r="J4167" t="s">
        <v>43536</v>
      </c>
      <c r="K4167" t="s">
        <v>4506</v>
      </c>
      <c r="L4167" t="s">
        <v>43537</v>
      </c>
      <c r="M4167">
        <v>373.85700000000003</v>
      </c>
      <c r="N4167" t="s">
        <v>4484</v>
      </c>
      <c r="S4167" t="s">
        <v>4485</v>
      </c>
      <c r="T4167" t="s">
        <v>43538</v>
      </c>
      <c r="U4167" t="s">
        <v>43539</v>
      </c>
      <c r="W4167" t="s">
        <v>43540</v>
      </c>
      <c r="X4167" t="s">
        <v>43541</v>
      </c>
      <c r="Y4167">
        <v>4402076282000</v>
      </c>
      <c r="AM4167">
        <v>2</v>
      </c>
      <c r="AN4167" t="s">
        <v>43542</v>
      </c>
      <c r="AO4167" t="s">
        <v>4528</v>
      </c>
      <c r="CC4167" t="s">
        <v>15701</v>
      </c>
      <c r="CD4167">
        <v>13</v>
      </c>
      <c r="CF4167">
        <v>0</v>
      </c>
      <c r="CG4167">
        <v>3</v>
      </c>
      <c r="CI4167" t="s">
        <v>9215</v>
      </c>
      <c r="CJ4167">
        <v>319700</v>
      </c>
      <c r="CK4167" t="s">
        <v>39</v>
      </c>
      <c r="CL4167">
        <v>319700</v>
      </c>
      <c r="CP4167" t="s">
        <v>7221</v>
      </c>
      <c r="CU4167">
        <v>18</v>
      </c>
    </row>
    <row r="4168" spans="1:99" x14ac:dyDescent="0.2">
      <c r="A4168" s="21" t="s">
        <v>43543</v>
      </c>
      <c r="B4168" t="s">
        <v>43544</v>
      </c>
      <c r="C4168" s="16">
        <v>40179</v>
      </c>
      <c r="D4168" t="s">
        <v>4501</v>
      </c>
      <c r="F4168" t="s">
        <v>77</v>
      </c>
      <c r="G4168" t="s">
        <v>43545</v>
      </c>
      <c r="H4168" t="s">
        <v>4503</v>
      </c>
      <c r="J4168" t="s">
        <v>135</v>
      </c>
      <c r="K4168" t="s">
        <v>4873</v>
      </c>
      <c r="L4168" t="s">
        <v>43546</v>
      </c>
      <c r="M4168">
        <v>379.03100000000001</v>
      </c>
      <c r="N4168" t="s">
        <v>4484</v>
      </c>
      <c r="S4168" t="s">
        <v>4485</v>
      </c>
      <c r="T4168" t="s">
        <v>43547</v>
      </c>
      <c r="U4168" t="s">
        <v>43548</v>
      </c>
      <c r="V4168" t="s">
        <v>43549</v>
      </c>
      <c r="W4168" t="s">
        <v>43550</v>
      </c>
      <c r="X4168" t="s">
        <v>43551</v>
      </c>
      <c r="Y4168" t="s">
        <v>43552</v>
      </c>
      <c r="Z4168">
        <v>2</v>
      </c>
      <c r="AO4168" t="s">
        <v>4528</v>
      </c>
      <c r="CC4168" t="s">
        <v>7040</v>
      </c>
      <c r="CD4168">
        <v>23</v>
      </c>
      <c r="CN4168" t="s">
        <v>4530</v>
      </c>
      <c r="CP4168" t="s">
        <v>4555</v>
      </c>
      <c r="CU4168">
        <v>32</v>
      </c>
    </row>
    <row r="4169" spans="1:99" x14ac:dyDescent="0.2">
      <c r="A4169" s="21" t="s">
        <v>43553</v>
      </c>
      <c r="B4169" t="s">
        <v>43554</v>
      </c>
      <c r="C4169" s="16">
        <v>41640</v>
      </c>
      <c r="D4169" t="s">
        <v>4501</v>
      </c>
      <c r="F4169" t="s">
        <v>77</v>
      </c>
      <c r="G4169" t="s">
        <v>43555</v>
      </c>
      <c r="H4169" t="s">
        <v>4503</v>
      </c>
      <c r="J4169" t="s">
        <v>3928</v>
      </c>
      <c r="K4169" t="s">
        <v>43556</v>
      </c>
      <c r="L4169" t="s">
        <v>43557</v>
      </c>
      <c r="M4169">
        <v>392.85300000000001</v>
      </c>
      <c r="N4169" t="s">
        <v>4484</v>
      </c>
      <c r="S4169" t="s">
        <v>4485</v>
      </c>
      <c r="T4169" t="s">
        <v>43558</v>
      </c>
      <c r="U4169" t="s">
        <v>43559</v>
      </c>
      <c r="W4169" t="s">
        <v>43560</v>
      </c>
      <c r="Y4169" t="s">
        <v>43561</v>
      </c>
      <c r="Z4169">
        <v>1</v>
      </c>
      <c r="AO4169" t="s">
        <v>4528</v>
      </c>
      <c r="CC4169" t="s">
        <v>4607</v>
      </c>
      <c r="CD4169">
        <v>1</v>
      </c>
      <c r="CF4169">
        <v>0</v>
      </c>
      <c r="CG4169">
        <v>5</v>
      </c>
      <c r="CI4169" t="s">
        <v>4580</v>
      </c>
      <c r="CJ4169">
        <v>61145</v>
      </c>
      <c r="CK4169" t="s">
        <v>39</v>
      </c>
      <c r="CL4169">
        <v>61145</v>
      </c>
      <c r="CN4169" t="s">
        <v>4530</v>
      </c>
      <c r="CP4169" t="s">
        <v>5826</v>
      </c>
    </row>
    <row r="4170" spans="1:99" x14ac:dyDescent="0.2">
      <c r="A4170" s="21" t="s">
        <v>43562</v>
      </c>
      <c r="B4170" t="s">
        <v>43563</v>
      </c>
      <c r="C4170" s="16">
        <v>42917</v>
      </c>
      <c r="D4170" t="s">
        <v>4546</v>
      </c>
      <c r="E4170" t="s">
        <v>4477</v>
      </c>
      <c r="G4170" t="s">
        <v>43564</v>
      </c>
      <c r="H4170" t="s">
        <v>4503</v>
      </c>
      <c r="J4170" t="s">
        <v>43565</v>
      </c>
      <c r="K4170" t="s">
        <v>43566</v>
      </c>
      <c r="L4170" t="s">
        <v>43567</v>
      </c>
      <c r="M4170">
        <v>405.06</v>
      </c>
      <c r="N4170" t="s">
        <v>4484</v>
      </c>
      <c r="S4170" t="s">
        <v>4485</v>
      </c>
      <c r="T4170" t="s">
        <v>43568</v>
      </c>
      <c r="U4170" t="s">
        <v>43569</v>
      </c>
      <c r="W4170" t="s">
        <v>43570</v>
      </c>
      <c r="X4170" t="s">
        <v>43571</v>
      </c>
      <c r="Y4170" t="s">
        <v>43572</v>
      </c>
      <c r="Z4170">
        <v>26</v>
      </c>
      <c r="AO4170" t="s">
        <v>4528</v>
      </c>
      <c r="CF4170">
        <v>0</v>
      </c>
      <c r="CG4170">
        <v>1</v>
      </c>
      <c r="CI4170" t="s">
        <v>4580</v>
      </c>
      <c r="CN4170" t="s">
        <v>4530</v>
      </c>
      <c r="CP4170" t="s">
        <v>43573</v>
      </c>
      <c r="CT4170">
        <v>1</v>
      </c>
    </row>
    <row r="4171" spans="1:99" x14ac:dyDescent="0.2">
      <c r="A4171" s="21" t="s">
        <v>43574</v>
      </c>
      <c r="B4171" t="s">
        <v>43575</v>
      </c>
      <c r="C4171" s="16">
        <v>41030</v>
      </c>
      <c r="D4171" t="s">
        <v>4476</v>
      </c>
      <c r="E4171" t="s">
        <v>4881</v>
      </c>
      <c r="H4171" t="s">
        <v>4503</v>
      </c>
      <c r="J4171" t="s">
        <v>2089</v>
      </c>
      <c r="K4171" t="s">
        <v>4506</v>
      </c>
      <c r="L4171" t="s">
        <v>43576</v>
      </c>
      <c r="M4171">
        <v>408.99200000000002</v>
      </c>
      <c r="N4171" t="s">
        <v>4484</v>
      </c>
      <c r="O4171" s="16">
        <v>41852</v>
      </c>
      <c r="P4171" t="s">
        <v>4476</v>
      </c>
      <c r="S4171" t="s">
        <v>4485</v>
      </c>
      <c r="U4171" t="s">
        <v>43577</v>
      </c>
      <c r="W4171" t="s">
        <v>43578</v>
      </c>
      <c r="Y4171" t="s">
        <v>43579</v>
      </c>
      <c r="AM4171">
        <v>2</v>
      </c>
      <c r="AN4171" t="s">
        <v>20229</v>
      </c>
      <c r="AO4171" t="s">
        <v>4528</v>
      </c>
      <c r="AQ4171" t="s">
        <v>203</v>
      </c>
      <c r="BH4171" t="s">
        <v>43580</v>
      </c>
      <c r="BI4171" t="s">
        <v>43581</v>
      </c>
      <c r="BJ4171" s="16">
        <v>41852</v>
      </c>
      <c r="BK4171" t="s">
        <v>4476</v>
      </c>
      <c r="BO4171" t="s">
        <v>5195</v>
      </c>
      <c r="CP4171" t="s">
        <v>7876</v>
      </c>
      <c r="CR4171" t="s">
        <v>43582</v>
      </c>
      <c r="CS4171" t="s">
        <v>43583</v>
      </c>
    </row>
    <row r="4172" spans="1:99" x14ac:dyDescent="0.2">
      <c r="A4172" s="21" t="s">
        <v>43584</v>
      </c>
      <c r="B4172" t="s">
        <v>43585</v>
      </c>
      <c r="C4172" s="16">
        <v>43466</v>
      </c>
      <c r="D4172" t="s">
        <v>4501</v>
      </c>
      <c r="G4172" t="s">
        <v>43586</v>
      </c>
      <c r="H4172" t="s">
        <v>4503</v>
      </c>
      <c r="J4172" t="s">
        <v>135</v>
      </c>
      <c r="K4172" t="s">
        <v>4506</v>
      </c>
      <c r="L4172" t="s">
        <v>43587</v>
      </c>
      <c r="M4172">
        <v>418.44900000000001</v>
      </c>
      <c r="N4172" t="s">
        <v>4484</v>
      </c>
      <c r="S4172" t="s">
        <v>4485</v>
      </c>
      <c r="T4172" t="s">
        <v>43588</v>
      </c>
      <c r="U4172" t="s">
        <v>43589</v>
      </c>
      <c r="V4172" t="s">
        <v>43590</v>
      </c>
      <c r="W4172" t="s">
        <v>43591</v>
      </c>
      <c r="X4172" t="s">
        <v>43592</v>
      </c>
      <c r="Z4172">
        <v>4</v>
      </c>
      <c r="AO4172" t="s">
        <v>4528</v>
      </c>
      <c r="CP4172" t="s">
        <v>4555</v>
      </c>
    </row>
    <row r="4173" spans="1:99" x14ac:dyDescent="0.2">
      <c r="A4173" s="21" t="s">
        <v>15769</v>
      </c>
      <c r="B4173" t="s">
        <v>43593</v>
      </c>
      <c r="C4173" s="16">
        <v>41879</v>
      </c>
      <c r="D4173" t="s">
        <v>4476</v>
      </c>
      <c r="G4173" t="s">
        <v>43594</v>
      </c>
      <c r="H4173" t="s">
        <v>4503</v>
      </c>
      <c r="J4173" t="s">
        <v>1313</v>
      </c>
      <c r="K4173" t="s">
        <v>28687</v>
      </c>
      <c r="L4173" t="s">
        <v>43595</v>
      </c>
      <c r="M4173">
        <v>458.61200000000002</v>
      </c>
      <c r="N4173" t="s">
        <v>4484</v>
      </c>
      <c r="S4173" t="s">
        <v>4485</v>
      </c>
      <c r="T4173" t="s">
        <v>43596</v>
      </c>
      <c r="X4173" t="s">
        <v>43597</v>
      </c>
      <c r="Y4173" t="s">
        <v>43598</v>
      </c>
      <c r="AD4173">
        <v>1</v>
      </c>
      <c r="AE4173">
        <v>2</v>
      </c>
      <c r="AO4173" t="s">
        <v>4528</v>
      </c>
      <c r="CC4173" t="s">
        <v>10470</v>
      </c>
      <c r="CD4173">
        <v>1</v>
      </c>
      <c r="CP4173" t="s">
        <v>4915</v>
      </c>
    </row>
    <row r="4174" spans="1:99" x14ac:dyDescent="0.2">
      <c r="A4174" s="21" t="s">
        <v>43599</v>
      </c>
      <c r="B4174" t="s">
        <v>43600</v>
      </c>
      <c r="C4174" s="16">
        <v>32509</v>
      </c>
      <c r="D4174" t="s">
        <v>4501</v>
      </c>
      <c r="F4174" t="s">
        <v>45</v>
      </c>
      <c r="G4174" t="s">
        <v>43601</v>
      </c>
      <c r="H4174" t="s">
        <v>4503</v>
      </c>
      <c r="J4174" t="s">
        <v>35786</v>
      </c>
      <c r="K4174" t="s">
        <v>43602</v>
      </c>
      <c r="L4174" t="s">
        <v>43603</v>
      </c>
      <c r="M4174">
        <v>476.59399999999999</v>
      </c>
      <c r="N4174" t="s">
        <v>4484</v>
      </c>
      <c r="S4174" t="s">
        <v>4485</v>
      </c>
      <c r="T4174" t="s">
        <v>43604</v>
      </c>
      <c r="U4174" t="s">
        <v>43605</v>
      </c>
      <c r="V4174" t="s">
        <v>43606</v>
      </c>
      <c r="W4174" t="s">
        <v>43607</v>
      </c>
      <c r="AO4174" t="s">
        <v>4528</v>
      </c>
      <c r="CP4174" t="s">
        <v>6856</v>
      </c>
      <c r="CU4174">
        <v>10</v>
      </c>
    </row>
    <row r="4175" spans="1:99" x14ac:dyDescent="0.2">
      <c r="A4175" s="21" t="s">
        <v>43608</v>
      </c>
      <c r="B4175" t="s">
        <v>43609</v>
      </c>
      <c r="C4175" s="16">
        <v>40909</v>
      </c>
      <c r="D4175" t="s">
        <v>4501</v>
      </c>
      <c r="F4175" t="s">
        <v>45</v>
      </c>
      <c r="H4175" t="s">
        <v>4503</v>
      </c>
      <c r="J4175" t="s">
        <v>896</v>
      </c>
      <c r="K4175" t="s">
        <v>4506</v>
      </c>
      <c r="L4175" t="s">
        <v>43610</v>
      </c>
      <c r="M4175">
        <v>487.08100000000002</v>
      </c>
      <c r="N4175" t="s">
        <v>4484</v>
      </c>
      <c r="T4175" t="s">
        <v>43611</v>
      </c>
      <c r="U4175" t="s">
        <v>43612</v>
      </c>
      <c r="X4175" t="s">
        <v>43613</v>
      </c>
      <c r="AM4175">
        <v>1</v>
      </c>
      <c r="AN4175" t="s">
        <v>43614</v>
      </c>
      <c r="AO4175" t="s">
        <v>4528</v>
      </c>
      <c r="CP4175" t="s">
        <v>4555</v>
      </c>
    </row>
    <row r="4176" spans="1:99" x14ac:dyDescent="0.2">
      <c r="A4176" s="21" t="s">
        <v>43615</v>
      </c>
      <c r="B4176" t="s">
        <v>43616</v>
      </c>
      <c r="C4176" s="16">
        <v>26299</v>
      </c>
      <c r="D4176" t="s">
        <v>4501</v>
      </c>
      <c r="F4176" t="s">
        <v>4478</v>
      </c>
      <c r="H4176" t="s">
        <v>4503</v>
      </c>
      <c r="J4176" t="s">
        <v>43617</v>
      </c>
      <c r="K4176" t="s">
        <v>43618</v>
      </c>
      <c r="L4176" t="s">
        <v>43619</v>
      </c>
      <c r="M4176">
        <v>534.32600000000002</v>
      </c>
      <c r="N4176" t="s">
        <v>4484</v>
      </c>
      <c r="S4176" t="s">
        <v>4485</v>
      </c>
      <c r="T4176" t="s">
        <v>43620</v>
      </c>
      <c r="U4176" t="s">
        <v>43621</v>
      </c>
      <c r="W4176" t="s">
        <v>43622</v>
      </c>
      <c r="Y4176" t="s">
        <v>43623</v>
      </c>
      <c r="AO4176" t="s">
        <v>4528</v>
      </c>
      <c r="CF4176">
        <v>0</v>
      </c>
      <c r="CG4176">
        <v>2</v>
      </c>
      <c r="CI4176" t="s">
        <v>4498</v>
      </c>
    </row>
    <row r="4177" spans="1:98" x14ac:dyDescent="0.2">
      <c r="A4177" s="21" t="s">
        <v>43624</v>
      </c>
      <c r="B4177" t="s">
        <v>43625</v>
      </c>
      <c r="C4177" s="16">
        <v>41640</v>
      </c>
      <c r="D4177" t="s">
        <v>4501</v>
      </c>
      <c r="G4177" t="s">
        <v>43626</v>
      </c>
      <c r="H4177" t="s">
        <v>4503</v>
      </c>
      <c r="J4177" t="s">
        <v>1335</v>
      </c>
      <c r="K4177" t="s">
        <v>5586</v>
      </c>
      <c r="L4177" t="s">
        <v>43627</v>
      </c>
      <c r="M4177">
        <v>545.78099999999995</v>
      </c>
      <c r="N4177" t="s">
        <v>4484</v>
      </c>
      <c r="S4177" t="s">
        <v>4485</v>
      </c>
      <c r="T4177" t="s">
        <v>43628</v>
      </c>
      <c r="V4177" t="s">
        <v>43629</v>
      </c>
      <c r="W4177" t="s">
        <v>43630</v>
      </c>
      <c r="X4177" t="s">
        <v>43631</v>
      </c>
      <c r="Y4177" t="s">
        <v>43632</v>
      </c>
      <c r="AO4177" t="s">
        <v>4528</v>
      </c>
      <c r="CN4177" t="s">
        <v>4530</v>
      </c>
      <c r="CP4177" t="s">
        <v>4716</v>
      </c>
    </row>
    <row r="4178" spans="1:98" x14ac:dyDescent="0.2">
      <c r="A4178" s="21" t="s">
        <v>43633</v>
      </c>
      <c r="B4178" t="s">
        <v>43634</v>
      </c>
      <c r="C4178" s="16">
        <v>36526</v>
      </c>
      <c r="D4178" t="s">
        <v>4501</v>
      </c>
      <c r="G4178" t="s">
        <v>43635</v>
      </c>
      <c r="H4178" t="s">
        <v>4503</v>
      </c>
      <c r="J4178" t="s">
        <v>43636</v>
      </c>
      <c r="K4178" t="s">
        <v>43637</v>
      </c>
      <c r="L4178" t="s">
        <v>43638</v>
      </c>
      <c r="M4178">
        <v>569.47400000000005</v>
      </c>
      <c r="N4178" t="s">
        <v>4484</v>
      </c>
      <c r="S4178" t="s">
        <v>4485</v>
      </c>
      <c r="T4178" t="s">
        <v>43639</v>
      </c>
      <c r="U4178" t="s">
        <v>43640</v>
      </c>
      <c r="W4178" t="s">
        <v>43641</v>
      </c>
      <c r="X4178" t="s">
        <v>43642</v>
      </c>
      <c r="Y4178" t="s">
        <v>43643</v>
      </c>
      <c r="AO4178" t="s">
        <v>4528</v>
      </c>
      <c r="CF4178">
        <v>0</v>
      </c>
      <c r="CG4178">
        <v>1</v>
      </c>
      <c r="CI4178" t="s">
        <v>4580</v>
      </c>
      <c r="CN4178" t="s">
        <v>4530</v>
      </c>
      <c r="CP4178" t="s">
        <v>43644</v>
      </c>
    </row>
    <row r="4179" spans="1:98" x14ac:dyDescent="0.2">
      <c r="A4179" s="21" t="s">
        <v>43645</v>
      </c>
      <c r="B4179" t="s">
        <v>43646</v>
      </c>
      <c r="C4179" s="16">
        <v>42736</v>
      </c>
      <c r="D4179" t="s">
        <v>4501</v>
      </c>
      <c r="F4179" t="s">
        <v>53</v>
      </c>
      <c r="H4179" t="s">
        <v>4503</v>
      </c>
      <c r="J4179" t="s">
        <v>43647</v>
      </c>
      <c r="K4179" t="s">
        <v>24185</v>
      </c>
      <c r="L4179" t="s">
        <v>43648</v>
      </c>
      <c r="M4179">
        <v>606.29499999999996</v>
      </c>
      <c r="N4179" t="s">
        <v>4484</v>
      </c>
      <c r="S4179" t="s">
        <v>4485</v>
      </c>
      <c r="T4179" t="s">
        <v>43649</v>
      </c>
      <c r="U4179" t="s">
        <v>43650</v>
      </c>
      <c r="V4179" t="s">
        <v>43651</v>
      </c>
      <c r="W4179" t="s">
        <v>43652</v>
      </c>
      <c r="X4179" t="s">
        <v>43653</v>
      </c>
      <c r="Y4179">
        <f>420-776-441472</f>
        <v>-441828</v>
      </c>
      <c r="AO4179" t="s">
        <v>4528</v>
      </c>
      <c r="CN4179" t="s">
        <v>4530</v>
      </c>
      <c r="CP4179" t="s">
        <v>5529</v>
      </c>
    </row>
    <row r="4180" spans="1:98" x14ac:dyDescent="0.2">
      <c r="A4180" s="21" t="s">
        <v>43654</v>
      </c>
      <c r="B4180" t="s">
        <v>43655</v>
      </c>
      <c r="C4180" s="16">
        <v>38718</v>
      </c>
      <c r="D4180" t="s">
        <v>4501</v>
      </c>
      <c r="F4180" t="s">
        <v>77</v>
      </c>
      <c r="H4180" t="s">
        <v>4503</v>
      </c>
      <c r="J4180" t="s">
        <v>43656</v>
      </c>
      <c r="K4180" t="s">
        <v>14162</v>
      </c>
      <c r="L4180" t="s">
        <v>43657</v>
      </c>
      <c r="M4180">
        <v>619.774</v>
      </c>
      <c r="N4180" t="s">
        <v>4484</v>
      </c>
      <c r="S4180" t="s">
        <v>4485</v>
      </c>
      <c r="T4180" t="s">
        <v>43658</v>
      </c>
      <c r="U4180" t="s">
        <v>43659</v>
      </c>
      <c r="W4180" t="s">
        <v>43660</v>
      </c>
      <c r="X4180" t="s">
        <v>43661</v>
      </c>
      <c r="Y4180">
        <f>33-140-88-9180</f>
        <v>-9375</v>
      </c>
      <c r="AO4180" t="s">
        <v>4528</v>
      </c>
      <c r="CN4180" t="s">
        <v>4530</v>
      </c>
      <c r="CP4180" t="s">
        <v>4664</v>
      </c>
    </row>
    <row r="4181" spans="1:98" x14ac:dyDescent="0.2">
      <c r="A4181" s="21" t="s">
        <v>43662</v>
      </c>
      <c r="B4181" t="s">
        <v>43663</v>
      </c>
      <c r="C4181" s="16">
        <v>42370</v>
      </c>
      <c r="D4181" t="s">
        <v>4501</v>
      </c>
      <c r="G4181" t="s">
        <v>43664</v>
      </c>
      <c r="H4181" t="s">
        <v>4503</v>
      </c>
      <c r="J4181" t="s">
        <v>43665</v>
      </c>
      <c r="K4181" t="s">
        <v>12967</v>
      </c>
      <c r="L4181" t="s">
        <v>43666</v>
      </c>
      <c r="M4181">
        <v>663.23500000000001</v>
      </c>
      <c r="N4181" t="s">
        <v>4484</v>
      </c>
      <c r="S4181" t="s">
        <v>4485</v>
      </c>
      <c r="T4181" t="s">
        <v>43667</v>
      </c>
      <c r="V4181" t="s">
        <v>43668</v>
      </c>
      <c r="W4181" t="s">
        <v>43669</v>
      </c>
      <c r="X4181" t="s">
        <v>43670</v>
      </c>
      <c r="Y4181">
        <v>800216777</v>
      </c>
      <c r="AO4181" t="s">
        <v>4528</v>
      </c>
      <c r="CP4181" t="s">
        <v>5790</v>
      </c>
    </row>
    <row r="4182" spans="1:98" x14ac:dyDescent="0.2">
      <c r="A4182" s="21" t="s">
        <v>43671</v>
      </c>
      <c r="B4182" t="s">
        <v>43672</v>
      </c>
      <c r="C4182" s="16">
        <v>42370</v>
      </c>
      <c r="D4182" t="s">
        <v>4476</v>
      </c>
      <c r="F4182" t="s">
        <v>53</v>
      </c>
      <c r="H4182" t="s">
        <v>3555</v>
      </c>
      <c r="J4182" t="s">
        <v>57</v>
      </c>
      <c r="K4182" t="s">
        <v>38603</v>
      </c>
      <c r="L4182" t="s">
        <v>43673</v>
      </c>
      <c r="M4182">
        <v>721.14099999999996</v>
      </c>
      <c r="N4182" t="s">
        <v>4484</v>
      </c>
      <c r="O4182" s="16">
        <v>42678</v>
      </c>
      <c r="P4182" t="s">
        <v>4476</v>
      </c>
      <c r="S4182" t="s">
        <v>4485</v>
      </c>
      <c r="T4182" t="s">
        <v>43674</v>
      </c>
      <c r="X4182" t="s">
        <v>43675</v>
      </c>
      <c r="Y4182" t="s">
        <v>43676</v>
      </c>
      <c r="AO4182" t="s">
        <v>4528</v>
      </c>
      <c r="AQ4182" t="s">
        <v>2596</v>
      </c>
      <c r="BQ4182" s="16">
        <v>42678</v>
      </c>
      <c r="BZ4182" t="s">
        <v>43677</v>
      </c>
      <c r="CA4182" t="s">
        <v>43678</v>
      </c>
      <c r="CB4182" t="s">
        <v>4979</v>
      </c>
      <c r="CP4182" t="s">
        <v>4555</v>
      </c>
    </row>
    <row r="4183" spans="1:98" x14ac:dyDescent="0.2">
      <c r="A4183" s="21" t="s">
        <v>43679</v>
      </c>
      <c r="B4183" t="s">
        <v>43680</v>
      </c>
      <c r="C4183" s="16">
        <v>42736</v>
      </c>
      <c r="D4183" t="s">
        <v>4476</v>
      </c>
      <c r="F4183" t="s">
        <v>53</v>
      </c>
      <c r="G4183" t="s">
        <v>43681</v>
      </c>
      <c r="H4183" t="s">
        <v>4503</v>
      </c>
      <c r="J4183" t="s">
        <v>73</v>
      </c>
      <c r="K4183" t="s">
        <v>4506</v>
      </c>
      <c r="L4183" t="s">
        <v>43682</v>
      </c>
      <c r="M4183">
        <v>787.89</v>
      </c>
      <c r="N4183" t="s">
        <v>4484</v>
      </c>
      <c r="S4183" t="s">
        <v>4485</v>
      </c>
      <c r="T4183" t="s">
        <v>43683</v>
      </c>
      <c r="U4183" t="s">
        <v>43684</v>
      </c>
      <c r="W4183" t="s">
        <v>43685</v>
      </c>
      <c r="X4183" t="s">
        <v>43686</v>
      </c>
      <c r="Y4183">
        <v>441519470410</v>
      </c>
      <c r="AO4183" t="s">
        <v>4528</v>
      </c>
      <c r="CP4183" t="s">
        <v>4555</v>
      </c>
    </row>
    <row r="4184" spans="1:98" x14ac:dyDescent="0.2">
      <c r="A4184" s="21" t="s">
        <v>43687</v>
      </c>
      <c r="B4184" t="s">
        <v>43688</v>
      </c>
      <c r="C4184" s="16">
        <v>41640</v>
      </c>
      <c r="D4184" t="s">
        <v>4501</v>
      </c>
      <c r="H4184" t="s">
        <v>4503</v>
      </c>
      <c r="J4184" t="s">
        <v>26135</v>
      </c>
      <c r="K4184" t="s">
        <v>43689</v>
      </c>
      <c r="L4184" t="s">
        <v>43690</v>
      </c>
      <c r="M4184">
        <v>920.93899999999996</v>
      </c>
      <c r="N4184" t="s">
        <v>4484</v>
      </c>
      <c r="S4184" t="s">
        <v>4485</v>
      </c>
      <c r="T4184" t="s">
        <v>43691</v>
      </c>
      <c r="U4184" t="s">
        <v>43692</v>
      </c>
      <c r="V4184" t="s">
        <v>43693</v>
      </c>
      <c r="W4184" t="s">
        <v>43694</v>
      </c>
      <c r="X4184" t="s">
        <v>43695</v>
      </c>
      <c r="Y4184">
        <f>44-203-773-8945</f>
        <v>-9877</v>
      </c>
      <c r="AO4184" t="s">
        <v>4528</v>
      </c>
      <c r="CN4184" t="s">
        <v>4530</v>
      </c>
      <c r="CP4184" t="s">
        <v>6484</v>
      </c>
    </row>
    <row r="4185" spans="1:98" x14ac:dyDescent="0.2">
      <c r="A4185" s="21" t="s">
        <v>43696</v>
      </c>
      <c r="B4185" t="s">
        <v>43697</v>
      </c>
      <c r="C4185" s="16">
        <v>2208</v>
      </c>
      <c r="D4185" t="s">
        <v>4476</v>
      </c>
      <c r="F4185" t="s">
        <v>45</v>
      </c>
      <c r="H4185" t="s">
        <v>4503</v>
      </c>
      <c r="J4185" t="s">
        <v>14938</v>
      </c>
      <c r="K4185" t="s">
        <v>4768</v>
      </c>
      <c r="L4185" t="s">
        <v>43698</v>
      </c>
      <c r="M4185">
        <v>958.01499999999999</v>
      </c>
      <c r="N4185" t="s">
        <v>4484</v>
      </c>
      <c r="S4185" t="s">
        <v>4485</v>
      </c>
      <c r="T4185" t="s">
        <v>43699</v>
      </c>
      <c r="U4185" t="s">
        <v>43700</v>
      </c>
      <c r="V4185" t="s">
        <v>43701</v>
      </c>
      <c r="X4185" t="s">
        <v>43702</v>
      </c>
      <c r="Y4185" t="s">
        <v>43703</v>
      </c>
      <c r="AO4185" t="s">
        <v>4528</v>
      </c>
      <c r="CN4185" t="s">
        <v>4530</v>
      </c>
      <c r="CP4185" t="s">
        <v>5790</v>
      </c>
    </row>
    <row r="4186" spans="1:98" x14ac:dyDescent="0.2">
      <c r="A4186" s="21" t="s">
        <v>43704</v>
      </c>
      <c r="B4186" t="s">
        <v>43705</v>
      </c>
      <c r="C4186" s="16">
        <v>38353</v>
      </c>
      <c r="D4186" t="s">
        <v>4501</v>
      </c>
      <c r="H4186" t="s">
        <v>4503</v>
      </c>
      <c r="J4186" t="s">
        <v>43706</v>
      </c>
      <c r="K4186" t="s">
        <v>8218</v>
      </c>
      <c r="L4186" t="s">
        <v>43707</v>
      </c>
      <c r="M4186">
        <v>979.62</v>
      </c>
      <c r="N4186" t="s">
        <v>4484</v>
      </c>
      <c r="S4186" t="s">
        <v>4485</v>
      </c>
      <c r="T4186" t="s">
        <v>43708</v>
      </c>
      <c r="W4186" t="s">
        <v>43709</v>
      </c>
      <c r="X4186" t="s">
        <v>43710</v>
      </c>
      <c r="Y4186">
        <f>31-881-113-857</f>
        <v>-1820</v>
      </c>
      <c r="AO4186" t="s">
        <v>4528</v>
      </c>
      <c r="CN4186" t="s">
        <v>4530</v>
      </c>
      <c r="CP4186" t="s">
        <v>4716</v>
      </c>
    </row>
    <row r="4187" spans="1:98" x14ac:dyDescent="0.2">
      <c r="A4187" s="21" t="s">
        <v>43711</v>
      </c>
      <c r="B4187" t="s">
        <v>43712</v>
      </c>
      <c r="C4187" s="16">
        <v>39083</v>
      </c>
      <c r="D4187" t="s">
        <v>4501</v>
      </c>
      <c r="F4187" t="s">
        <v>45</v>
      </c>
      <c r="H4187" t="s">
        <v>4503</v>
      </c>
      <c r="J4187" t="s">
        <v>73</v>
      </c>
      <c r="K4187" t="s">
        <v>5500</v>
      </c>
      <c r="L4187" t="s">
        <v>43713</v>
      </c>
      <c r="M4187" t="s">
        <v>43714</v>
      </c>
      <c r="N4187" t="s">
        <v>4484</v>
      </c>
      <c r="S4187" t="s">
        <v>4485</v>
      </c>
      <c r="T4187" t="s">
        <v>43715</v>
      </c>
      <c r="W4187" t="s">
        <v>43716</v>
      </c>
      <c r="X4187" t="s">
        <v>43717</v>
      </c>
      <c r="Y4187" t="s">
        <v>43718</v>
      </c>
      <c r="AO4187" t="s">
        <v>4528</v>
      </c>
      <c r="CN4187" t="s">
        <v>4530</v>
      </c>
      <c r="CP4187" t="s">
        <v>4555</v>
      </c>
    </row>
    <row r="4188" spans="1:98" x14ac:dyDescent="0.2">
      <c r="A4188" s="21" t="s">
        <v>43719</v>
      </c>
      <c r="B4188" t="s">
        <v>43720</v>
      </c>
      <c r="C4188" s="16">
        <v>36526</v>
      </c>
      <c r="D4188" t="s">
        <v>4501</v>
      </c>
      <c r="F4188" t="s">
        <v>45</v>
      </c>
      <c r="G4188" t="s">
        <v>43721</v>
      </c>
      <c r="H4188" t="s">
        <v>4503</v>
      </c>
      <c r="J4188" t="s">
        <v>43722</v>
      </c>
      <c r="K4188" t="s">
        <v>33744</v>
      </c>
      <c r="L4188" t="s">
        <v>43723</v>
      </c>
      <c r="M4188" t="s">
        <v>43724</v>
      </c>
      <c r="N4188" t="s">
        <v>4484</v>
      </c>
      <c r="S4188" t="s">
        <v>4485</v>
      </c>
      <c r="T4188" t="s">
        <v>43725</v>
      </c>
      <c r="W4188" t="s">
        <v>43726</v>
      </c>
      <c r="X4188" t="s">
        <v>43727</v>
      </c>
      <c r="Y4188" t="s">
        <v>43728</v>
      </c>
      <c r="AO4188" t="s">
        <v>4528</v>
      </c>
      <c r="CP4188" t="s">
        <v>5517</v>
      </c>
    </row>
    <row r="4189" spans="1:98" x14ac:dyDescent="0.2">
      <c r="A4189" s="21" t="s">
        <v>43729</v>
      </c>
      <c r="B4189" t="s">
        <v>43730</v>
      </c>
      <c r="C4189" s="16">
        <v>41640</v>
      </c>
      <c r="D4189" t="s">
        <v>4501</v>
      </c>
      <c r="F4189" t="s">
        <v>1347</v>
      </c>
      <c r="H4189" t="s">
        <v>4503</v>
      </c>
      <c r="J4189" t="s">
        <v>43731</v>
      </c>
      <c r="K4189" t="s">
        <v>4587</v>
      </c>
      <c r="L4189" t="s">
        <v>43732</v>
      </c>
      <c r="M4189" t="s">
        <v>43733</v>
      </c>
      <c r="N4189" t="s">
        <v>4484</v>
      </c>
      <c r="S4189" t="s">
        <v>4485</v>
      </c>
      <c r="T4189" t="s">
        <v>43734</v>
      </c>
      <c r="V4189" t="s">
        <v>43735</v>
      </c>
      <c r="W4189" t="s">
        <v>43736</v>
      </c>
      <c r="X4189" t="s">
        <v>43737</v>
      </c>
      <c r="AO4189" t="s">
        <v>4528</v>
      </c>
      <c r="CN4189" t="s">
        <v>5008</v>
      </c>
      <c r="CP4189" t="s">
        <v>43738</v>
      </c>
    </row>
    <row r="4190" spans="1:98" x14ac:dyDescent="0.2">
      <c r="A4190" s="21" t="s">
        <v>43739</v>
      </c>
      <c r="B4190" t="s">
        <v>43740</v>
      </c>
      <c r="C4190" s="16">
        <v>43466</v>
      </c>
      <c r="D4190" t="s">
        <v>4501</v>
      </c>
      <c r="E4190" t="s">
        <v>4477</v>
      </c>
      <c r="G4190" t="s">
        <v>43741</v>
      </c>
      <c r="H4190" t="s">
        <v>3555</v>
      </c>
      <c r="J4190" t="s">
        <v>43742</v>
      </c>
      <c r="K4190" t="s">
        <v>4896</v>
      </c>
      <c r="L4190" t="s">
        <v>43743</v>
      </c>
      <c r="M4190">
        <v>43.972000000000001</v>
      </c>
      <c r="N4190" t="s">
        <v>4484</v>
      </c>
      <c r="O4190" s="16">
        <v>43719</v>
      </c>
      <c r="P4190" t="s">
        <v>4476</v>
      </c>
      <c r="T4190" t="s">
        <v>43744</v>
      </c>
      <c r="U4190" t="s">
        <v>43745</v>
      </c>
      <c r="V4190" t="s">
        <v>43746</v>
      </c>
      <c r="W4190" t="s">
        <v>43747</v>
      </c>
      <c r="X4190" t="s">
        <v>43748</v>
      </c>
      <c r="Y4190" t="s">
        <v>43749</v>
      </c>
      <c r="Z4190">
        <v>25</v>
      </c>
      <c r="AO4190" t="s">
        <v>4493</v>
      </c>
      <c r="AQ4190" t="s">
        <v>2596</v>
      </c>
      <c r="BQ4190" s="16">
        <v>43719</v>
      </c>
      <c r="BW4190">
        <v>120000000000</v>
      </c>
      <c r="BX4190" t="s">
        <v>35</v>
      </c>
      <c r="BY4190">
        <v>132162811367</v>
      </c>
      <c r="BZ4190" t="s">
        <v>43750</v>
      </c>
      <c r="CA4190" t="s">
        <v>43751</v>
      </c>
      <c r="CB4190" t="s">
        <v>18075</v>
      </c>
      <c r="CN4190" t="s">
        <v>4530</v>
      </c>
      <c r="CP4190" t="s">
        <v>16850</v>
      </c>
      <c r="CT4190">
        <v>2</v>
      </c>
    </row>
    <row r="4191" spans="1:98" x14ac:dyDescent="0.2">
      <c r="A4191" s="21" t="s">
        <v>43752</v>
      </c>
      <c r="B4191" t="s">
        <v>43753</v>
      </c>
      <c r="C4191" s="16">
        <v>37803</v>
      </c>
      <c r="D4191" t="s">
        <v>4476</v>
      </c>
      <c r="F4191" t="s">
        <v>53</v>
      </c>
      <c r="G4191" t="s">
        <v>43754</v>
      </c>
      <c r="H4191" t="s">
        <v>4503</v>
      </c>
      <c r="J4191" t="s">
        <v>43755</v>
      </c>
      <c r="K4191" t="s">
        <v>4896</v>
      </c>
      <c r="L4191" t="s">
        <v>43756</v>
      </c>
      <c r="M4191">
        <v>45.951000000000001</v>
      </c>
      <c r="N4191" t="s">
        <v>4484</v>
      </c>
      <c r="S4191" t="s">
        <v>4485</v>
      </c>
      <c r="T4191" t="s">
        <v>43757</v>
      </c>
      <c r="U4191" t="s">
        <v>43758</v>
      </c>
      <c r="V4191" t="s">
        <v>43759</v>
      </c>
      <c r="W4191" t="s">
        <v>43760</v>
      </c>
      <c r="X4191" t="s">
        <v>43761</v>
      </c>
      <c r="Y4191" t="s">
        <v>43762</v>
      </c>
      <c r="Z4191">
        <v>35</v>
      </c>
      <c r="AM4191">
        <v>2</v>
      </c>
      <c r="AN4191" t="s">
        <v>43763</v>
      </c>
      <c r="AO4191" t="s">
        <v>4493</v>
      </c>
      <c r="CC4191" t="s">
        <v>5086</v>
      </c>
      <c r="CD4191">
        <v>211</v>
      </c>
      <c r="CF4191">
        <v>1</v>
      </c>
      <c r="CG4191">
        <v>3</v>
      </c>
      <c r="CH4191" t="s">
        <v>4629</v>
      </c>
    </row>
    <row r="4192" spans="1:98" x14ac:dyDescent="0.2">
      <c r="A4192" s="21" t="s">
        <v>43764</v>
      </c>
      <c r="B4192" t="s">
        <v>43765</v>
      </c>
      <c r="C4192" s="16">
        <v>41275</v>
      </c>
      <c r="D4192" t="s">
        <v>4501</v>
      </c>
      <c r="E4192" t="s">
        <v>4881</v>
      </c>
      <c r="G4192" t="s">
        <v>43766</v>
      </c>
      <c r="H4192" t="s">
        <v>4503</v>
      </c>
      <c r="J4192" t="s">
        <v>43767</v>
      </c>
      <c r="K4192" t="s">
        <v>5066</v>
      </c>
      <c r="L4192" t="s">
        <v>43768</v>
      </c>
      <c r="M4192">
        <v>52.374000000000002</v>
      </c>
      <c r="N4192" t="s">
        <v>4484</v>
      </c>
      <c r="O4192" s="16">
        <v>43290</v>
      </c>
      <c r="P4192" t="s">
        <v>4476</v>
      </c>
      <c r="S4192" t="s">
        <v>4485</v>
      </c>
      <c r="T4192" t="s">
        <v>43769</v>
      </c>
      <c r="U4192" t="s">
        <v>43770</v>
      </c>
      <c r="V4192" t="s">
        <v>43771</v>
      </c>
      <c r="W4192" t="s">
        <v>43772</v>
      </c>
      <c r="X4192" t="s">
        <v>43773</v>
      </c>
      <c r="Z4192">
        <v>143</v>
      </c>
      <c r="AM4192">
        <v>1</v>
      </c>
      <c r="AN4192" t="s">
        <v>43774</v>
      </c>
      <c r="AO4192" t="s">
        <v>4493</v>
      </c>
      <c r="AQ4192" t="s">
        <v>203</v>
      </c>
      <c r="BH4192" t="s">
        <v>43775</v>
      </c>
      <c r="BI4192" t="s">
        <v>43776</v>
      </c>
      <c r="BJ4192" s="16">
        <v>43290</v>
      </c>
      <c r="BK4192" t="s">
        <v>4476</v>
      </c>
      <c r="BL4192">
        <v>300000000</v>
      </c>
      <c r="BM4192" t="s">
        <v>39</v>
      </c>
      <c r="BN4192">
        <v>300000000</v>
      </c>
      <c r="CC4192" t="s">
        <v>43777</v>
      </c>
      <c r="CD4192">
        <v>9</v>
      </c>
      <c r="CN4192" t="s">
        <v>4530</v>
      </c>
      <c r="CP4192" t="s">
        <v>4969</v>
      </c>
      <c r="CR4192" t="s">
        <v>43778</v>
      </c>
      <c r="CS4192" t="s">
        <v>43779</v>
      </c>
    </row>
    <row r="4193" spans="1:99" x14ac:dyDescent="0.2">
      <c r="A4193" s="21" t="s">
        <v>43780</v>
      </c>
      <c r="B4193" t="s">
        <v>43781</v>
      </c>
      <c r="C4193" s="16">
        <v>40909</v>
      </c>
      <c r="D4193" t="s">
        <v>4501</v>
      </c>
      <c r="F4193" t="s">
        <v>77</v>
      </c>
      <c r="H4193" t="s">
        <v>4503</v>
      </c>
      <c r="J4193" t="s">
        <v>43706</v>
      </c>
      <c r="K4193" t="s">
        <v>4520</v>
      </c>
      <c r="L4193" t="s">
        <v>43782</v>
      </c>
      <c r="M4193">
        <v>120.71</v>
      </c>
      <c r="N4193" t="s">
        <v>6289</v>
      </c>
      <c r="R4193" t="s">
        <v>6290</v>
      </c>
      <c r="S4193" t="s">
        <v>4485</v>
      </c>
      <c r="T4193" t="s">
        <v>43783</v>
      </c>
      <c r="W4193" t="s">
        <v>43784</v>
      </c>
      <c r="X4193" t="s">
        <v>43785</v>
      </c>
      <c r="Y4193" t="s">
        <v>19917</v>
      </c>
      <c r="Z4193">
        <v>2</v>
      </c>
      <c r="AM4193">
        <v>1</v>
      </c>
      <c r="AN4193" t="s">
        <v>43786</v>
      </c>
      <c r="AO4193" t="s">
        <v>4493</v>
      </c>
      <c r="CC4193" t="s">
        <v>15701</v>
      </c>
      <c r="CD4193">
        <v>10</v>
      </c>
      <c r="CN4193" t="s">
        <v>4530</v>
      </c>
      <c r="CP4193" t="s">
        <v>4716</v>
      </c>
      <c r="CU4193">
        <v>14</v>
      </c>
    </row>
    <row r="4194" spans="1:99" x14ac:dyDescent="0.2">
      <c r="A4194" s="21" t="s">
        <v>43787</v>
      </c>
      <c r="B4194" t="s">
        <v>43788</v>
      </c>
      <c r="C4194" s="16">
        <v>36526</v>
      </c>
      <c r="D4194" t="s">
        <v>4501</v>
      </c>
      <c r="E4194" t="s">
        <v>4881</v>
      </c>
      <c r="G4194" t="s">
        <v>43789</v>
      </c>
      <c r="H4194" t="s">
        <v>4503</v>
      </c>
      <c r="J4194" t="s">
        <v>73</v>
      </c>
      <c r="K4194" t="s">
        <v>4587</v>
      </c>
      <c r="L4194" t="s">
        <v>43790</v>
      </c>
      <c r="M4194">
        <v>123.423</v>
      </c>
      <c r="N4194" t="s">
        <v>4484</v>
      </c>
      <c r="O4194" s="16">
        <v>40255</v>
      </c>
      <c r="P4194" t="s">
        <v>4476</v>
      </c>
      <c r="S4194" t="s">
        <v>4485</v>
      </c>
      <c r="T4194" t="s">
        <v>43791</v>
      </c>
      <c r="W4194" t="s">
        <v>43792</v>
      </c>
      <c r="X4194" t="s">
        <v>43793</v>
      </c>
      <c r="Y4194" t="s">
        <v>43794</v>
      </c>
      <c r="Z4194">
        <v>26</v>
      </c>
      <c r="AO4194" t="s">
        <v>4493</v>
      </c>
      <c r="AQ4194" t="s">
        <v>203</v>
      </c>
      <c r="BH4194" t="s">
        <v>4264</v>
      </c>
      <c r="BI4194" t="s">
        <v>43795</v>
      </c>
      <c r="BJ4194" s="16">
        <v>40255</v>
      </c>
      <c r="BK4194" t="s">
        <v>4476</v>
      </c>
      <c r="BO4194" t="s">
        <v>5195</v>
      </c>
      <c r="CC4194" t="s">
        <v>14450</v>
      </c>
      <c r="CD4194">
        <v>83</v>
      </c>
      <c r="CF4194">
        <v>2</v>
      </c>
      <c r="CG4194">
        <v>30</v>
      </c>
      <c r="CH4194" t="s">
        <v>4629</v>
      </c>
    </row>
    <row r="4195" spans="1:99" x14ac:dyDescent="0.2">
      <c r="A4195" s="21" t="s">
        <v>43796</v>
      </c>
      <c r="B4195" t="s">
        <v>43797</v>
      </c>
      <c r="C4195" s="16">
        <v>36951</v>
      </c>
      <c r="D4195" t="s">
        <v>4476</v>
      </c>
      <c r="F4195" t="s">
        <v>53</v>
      </c>
      <c r="G4195" t="s">
        <v>43798</v>
      </c>
      <c r="H4195" t="s">
        <v>4503</v>
      </c>
      <c r="J4195" t="s">
        <v>8301</v>
      </c>
      <c r="K4195" t="s">
        <v>4506</v>
      </c>
      <c r="L4195" t="s">
        <v>43799</v>
      </c>
      <c r="M4195">
        <v>127.729</v>
      </c>
      <c r="N4195" t="s">
        <v>4484</v>
      </c>
      <c r="S4195" t="s">
        <v>4485</v>
      </c>
      <c r="T4195" t="s">
        <v>43800</v>
      </c>
      <c r="U4195" t="s">
        <v>43801</v>
      </c>
      <c r="V4195" t="s">
        <v>43802</v>
      </c>
      <c r="W4195" t="s">
        <v>43803</v>
      </c>
      <c r="X4195" t="s">
        <v>43804</v>
      </c>
      <c r="Y4195">
        <v>442077264003</v>
      </c>
      <c r="Z4195">
        <v>21</v>
      </c>
      <c r="AM4195">
        <v>1</v>
      </c>
      <c r="AN4195" t="s">
        <v>43805</v>
      </c>
      <c r="AO4195" t="s">
        <v>4493</v>
      </c>
      <c r="CC4195" t="s">
        <v>18719</v>
      </c>
      <c r="CD4195">
        <v>37</v>
      </c>
      <c r="CP4195" t="s">
        <v>6666</v>
      </c>
      <c r="CU4195">
        <v>27</v>
      </c>
    </row>
    <row r="4196" spans="1:99" x14ac:dyDescent="0.2">
      <c r="A4196" s="21" t="s">
        <v>25875</v>
      </c>
      <c r="B4196" t="s">
        <v>25876</v>
      </c>
      <c r="E4196" t="s">
        <v>4477</v>
      </c>
      <c r="G4196" t="s">
        <v>43806</v>
      </c>
      <c r="H4196" t="s">
        <v>4503</v>
      </c>
      <c r="J4196" t="s">
        <v>174</v>
      </c>
      <c r="K4196" t="s">
        <v>43807</v>
      </c>
      <c r="L4196" t="s">
        <v>43808</v>
      </c>
      <c r="M4196">
        <v>133.22300000000001</v>
      </c>
      <c r="N4196" t="s">
        <v>4484</v>
      </c>
      <c r="S4196" t="s">
        <v>4485</v>
      </c>
      <c r="T4196" t="s">
        <v>43809</v>
      </c>
      <c r="U4196" t="s">
        <v>43810</v>
      </c>
      <c r="V4196" t="s">
        <v>43811</v>
      </c>
      <c r="W4196" t="s">
        <v>43812</v>
      </c>
      <c r="X4196" t="s">
        <v>43813</v>
      </c>
      <c r="Z4196">
        <v>4</v>
      </c>
      <c r="AO4196" t="s">
        <v>4493</v>
      </c>
      <c r="CF4196">
        <v>0</v>
      </c>
      <c r="CG4196">
        <v>2</v>
      </c>
      <c r="CI4196" t="s">
        <v>4498</v>
      </c>
    </row>
    <row r="4197" spans="1:99" x14ac:dyDescent="0.2">
      <c r="A4197" s="21" t="s">
        <v>43814</v>
      </c>
      <c r="B4197" t="s">
        <v>43815</v>
      </c>
      <c r="C4197" s="16">
        <v>38718</v>
      </c>
      <c r="D4197" t="s">
        <v>4501</v>
      </c>
      <c r="E4197" t="s">
        <v>4612</v>
      </c>
      <c r="F4197" t="s">
        <v>1315</v>
      </c>
      <c r="G4197" t="s">
        <v>43816</v>
      </c>
      <c r="H4197" t="s">
        <v>3555</v>
      </c>
      <c r="J4197" t="s">
        <v>14651</v>
      </c>
      <c r="K4197" t="s">
        <v>6945</v>
      </c>
      <c r="L4197" t="s">
        <v>43817</v>
      </c>
      <c r="M4197">
        <v>147.33099999999999</v>
      </c>
      <c r="N4197" t="s">
        <v>4484</v>
      </c>
      <c r="O4197" s="16">
        <v>42943</v>
      </c>
      <c r="P4197" t="s">
        <v>4476</v>
      </c>
      <c r="S4197" t="s">
        <v>4485</v>
      </c>
      <c r="T4197" t="s">
        <v>43818</v>
      </c>
      <c r="U4197" t="s">
        <v>43819</v>
      </c>
      <c r="W4197" t="s">
        <v>43820</v>
      </c>
      <c r="Y4197">
        <v>1312269800</v>
      </c>
      <c r="Z4197">
        <v>20</v>
      </c>
      <c r="AM4197">
        <v>1</v>
      </c>
      <c r="AN4197" t="s">
        <v>43821</v>
      </c>
      <c r="AO4197" t="s">
        <v>4493</v>
      </c>
      <c r="AQ4197" t="s">
        <v>203</v>
      </c>
      <c r="BH4197" t="s">
        <v>43822</v>
      </c>
      <c r="BI4197" t="s">
        <v>43823</v>
      </c>
      <c r="BJ4197" s="16">
        <v>44236</v>
      </c>
      <c r="BK4197" t="s">
        <v>4476</v>
      </c>
      <c r="BL4197">
        <v>145000000</v>
      </c>
      <c r="BM4197" t="s">
        <v>1244</v>
      </c>
      <c r="BN4197">
        <v>200326047</v>
      </c>
      <c r="BO4197" t="s">
        <v>5195</v>
      </c>
      <c r="BP4197" t="s">
        <v>6796</v>
      </c>
      <c r="BQ4197" s="16">
        <v>42943</v>
      </c>
      <c r="BZ4197" t="s">
        <v>43824</v>
      </c>
      <c r="CA4197" t="s">
        <v>43825</v>
      </c>
      <c r="CB4197" t="s">
        <v>4979</v>
      </c>
      <c r="CC4197" t="s">
        <v>9034</v>
      </c>
      <c r="CD4197">
        <v>121</v>
      </c>
      <c r="CF4197">
        <v>0</v>
      </c>
      <c r="CG4197">
        <v>4</v>
      </c>
      <c r="CI4197" t="s">
        <v>4498</v>
      </c>
    </row>
    <row r="4198" spans="1:99" x14ac:dyDescent="0.2">
      <c r="A4198" s="21" t="s">
        <v>43826</v>
      </c>
      <c r="B4198" t="s">
        <v>43827</v>
      </c>
      <c r="C4198" s="16">
        <v>42370</v>
      </c>
      <c r="D4198" t="s">
        <v>4501</v>
      </c>
      <c r="E4198" t="s">
        <v>4881</v>
      </c>
      <c r="G4198" t="s">
        <v>43828</v>
      </c>
    </row>
    <row r="4199" spans="1:99" x14ac:dyDescent="0.2">
      <c r="A4199" s="21" t="s">
        <v>43829</v>
      </c>
      <c r="B4199" t="s">
        <v>43830</v>
      </c>
      <c r="C4199" s="16">
        <v>37257</v>
      </c>
      <c r="D4199" t="s">
        <v>4501</v>
      </c>
      <c r="E4199" t="s">
        <v>4612</v>
      </c>
      <c r="G4199" t="s">
        <v>43831</v>
      </c>
      <c r="H4199" t="s">
        <v>4503</v>
      </c>
      <c r="J4199" t="s">
        <v>135</v>
      </c>
      <c r="K4199" t="s">
        <v>7907</v>
      </c>
      <c r="L4199" t="s">
        <v>43832</v>
      </c>
      <c r="M4199">
        <v>160.852</v>
      </c>
      <c r="N4199" t="s">
        <v>4484</v>
      </c>
      <c r="O4199" s="16">
        <v>41527</v>
      </c>
      <c r="P4199" t="s">
        <v>4476</v>
      </c>
      <c r="S4199" t="s">
        <v>4485</v>
      </c>
      <c r="T4199" t="s">
        <v>43833</v>
      </c>
      <c r="U4199" t="s">
        <v>43834</v>
      </c>
      <c r="V4199" t="s">
        <v>43835</v>
      </c>
      <c r="W4199" t="s">
        <v>43836</v>
      </c>
      <c r="Z4199">
        <v>15</v>
      </c>
      <c r="AO4199" t="s">
        <v>4493</v>
      </c>
      <c r="AQ4199" t="s">
        <v>203</v>
      </c>
      <c r="BH4199" t="s">
        <v>43837</v>
      </c>
      <c r="BI4199" t="s">
        <v>43838</v>
      </c>
      <c r="BJ4199" s="16">
        <v>41527</v>
      </c>
      <c r="BK4199" t="s">
        <v>4476</v>
      </c>
      <c r="BL4199">
        <v>19700000</v>
      </c>
      <c r="BM4199" t="s">
        <v>1244</v>
      </c>
      <c r="BN4199">
        <v>30972992</v>
      </c>
      <c r="BO4199" t="s">
        <v>5195</v>
      </c>
      <c r="BP4199" t="s">
        <v>6796</v>
      </c>
      <c r="CC4199" t="s">
        <v>5427</v>
      </c>
      <c r="CD4199">
        <v>83</v>
      </c>
      <c r="CP4199" t="s">
        <v>4555</v>
      </c>
      <c r="CR4199" t="s">
        <v>43839</v>
      </c>
      <c r="CS4199" t="s">
        <v>43840</v>
      </c>
      <c r="CT4199">
        <v>1</v>
      </c>
      <c r="CU4199">
        <v>23</v>
      </c>
    </row>
    <row r="4200" spans="1:99" x14ac:dyDescent="0.2">
      <c r="A4200" s="21" t="s">
        <v>43841</v>
      </c>
      <c r="B4200" t="s">
        <v>43842</v>
      </c>
      <c r="C4200" s="16">
        <v>33604</v>
      </c>
      <c r="D4200" t="s">
        <v>4501</v>
      </c>
      <c r="E4200" t="s">
        <v>4477</v>
      </c>
      <c r="G4200" t="s">
        <v>43843</v>
      </c>
      <c r="H4200" t="s">
        <v>4503</v>
      </c>
      <c r="J4200" t="s">
        <v>43844</v>
      </c>
      <c r="K4200" t="s">
        <v>43845</v>
      </c>
      <c r="L4200" t="s">
        <v>43846</v>
      </c>
      <c r="M4200">
        <v>161.44200000000001</v>
      </c>
      <c r="N4200" t="s">
        <v>4484</v>
      </c>
      <c r="S4200" t="s">
        <v>4485</v>
      </c>
      <c r="T4200" t="s">
        <v>43847</v>
      </c>
      <c r="U4200" t="s">
        <v>43848</v>
      </c>
      <c r="V4200" t="s">
        <v>43849</v>
      </c>
      <c r="W4200" t="s">
        <v>43850</v>
      </c>
      <c r="X4200" t="s">
        <v>43851</v>
      </c>
      <c r="Y4200">
        <v>390805692111</v>
      </c>
      <c r="Z4200">
        <v>1</v>
      </c>
      <c r="AO4200" t="s">
        <v>4493</v>
      </c>
      <c r="CC4200" t="s">
        <v>5620</v>
      </c>
      <c r="CD4200">
        <v>3</v>
      </c>
      <c r="CF4200">
        <v>2</v>
      </c>
      <c r="CG4200">
        <v>13</v>
      </c>
      <c r="CH4200" t="s">
        <v>4629</v>
      </c>
    </row>
    <row r="4201" spans="1:99" x14ac:dyDescent="0.2">
      <c r="A4201" s="21" t="s">
        <v>43852</v>
      </c>
      <c r="B4201" t="s">
        <v>43853</v>
      </c>
      <c r="C4201" s="16">
        <v>41640</v>
      </c>
      <c r="D4201" t="s">
        <v>4501</v>
      </c>
      <c r="E4201" t="s">
        <v>4477</v>
      </c>
      <c r="F4201" t="s">
        <v>45</v>
      </c>
      <c r="G4201" t="s">
        <v>43854</v>
      </c>
      <c r="H4201" t="s">
        <v>4503</v>
      </c>
      <c r="J4201" t="s">
        <v>2497</v>
      </c>
      <c r="K4201" t="s">
        <v>4506</v>
      </c>
      <c r="L4201" t="s">
        <v>43855</v>
      </c>
      <c r="M4201">
        <v>163.01400000000001</v>
      </c>
      <c r="N4201" t="s">
        <v>4484</v>
      </c>
      <c r="S4201" t="s">
        <v>4485</v>
      </c>
      <c r="T4201" t="s">
        <v>43856</v>
      </c>
      <c r="W4201" t="s">
        <v>43857</v>
      </c>
      <c r="X4201" t="s">
        <v>43858</v>
      </c>
      <c r="Y4201" t="s">
        <v>43859</v>
      </c>
      <c r="Z4201">
        <v>7</v>
      </c>
      <c r="AO4201" t="s">
        <v>4493</v>
      </c>
      <c r="CC4201" t="s">
        <v>4607</v>
      </c>
      <c r="CD4201">
        <v>2</v>
      </c>
      <c r="CP4201" t="s">
        <v>6484</v>
      </c>
      <c r="CT4201">
        <v>1</v>
      </c>
      <c r="CU4201">
        <v>8</v>
      </c>
    </row>
    <row r="4202" spans="1:99" x14ac:dyDescent="0.2">
      <c r="A4202" s="21" t="s">
        <v>43860</v>
      </c>
      <c r="B4202" t="s">
        <v>43861</v>
      </c>
      <c r="C4202" s="16">
        <v>33239</v>
      </c>
      <c r="D4202" t="s">
        <v>4476</v>
      </c>
      <c r="F4202" t="s">
        <v>53</v>
      </c>
      <c r="H4202" t="s">
        <v>4503</v>
      </c>
      <c r="J4202" t="s">
        <v>73</v>
      </c>
      <c r="K4202" t="s">
        <v>4506</v>
      </c>
      <c r="L4202" t="s">
        <v>43862</v>
      </c>
      <c r="M4202">
        <v>181.67599999999999</v>
      </c>
      <c r="N4202" t="s">
        <v>4484</v>
      </c>
      <c r="S4202" t="s">
        <v>4485</v>
      </c>
      <c r="T4202" t="s">
        <v>43863</v>
      </c>
      <c r="U4202" t="s">
        <v>43864</v>
      </c>
      <c r="W4202" t="s">
        <v>43865</v>
      </c>
      <c r="X4202" t="s">
        <v>43866</v>
      </c>
      <c r="Y4202" t="s">
        <v>43867</v>
      </c>
      <c r="Z4202">
        <v>91</v>
      </c>
      <c r="AO4202" t="s">
        <v>4493</v>
      </c>
      <c r="CC4202" t="s">
        <v>4607</v>
      </c>
      <c r="CD4202">
        <v>3</v>
      </c>
      <c r="CJ4202">
        <v>300090</v>
      </c>
      <c r="CK4202" t="s">
        <v>39</v>
      </c>
      <c r="CL4202">
        <v>300090</v>
      </c>
      <c r="CP4202" t="s">
        <v>4555</v>
      </c>
      <c r="CU4202">
        <v>21</v>
      </c>
    </row>
    <row r="4203" spans="1:99" x14ac:dyDescent="0.2">
      <c r="A4203" s="21" t="s">
        <v>43868</v>
      </c>
      <c r="B4203" t="s">
        <v>43869</v>
      </c>
      <c r="C4203" s="16">
        <v>39448</v>
      </c>
      <c r="D4203" t="s">
        <v>4501</v>
      </c>
      <c r="F4203" t="s">
        <v>53</v>
      </c>
      <c r="G4203" t="s">
        <v>43870</v>
      </c>
      <c r="H4203" t="s">
        <v>4503</v>
      </c>
      <c r="J4203" t="s">
        <v>43871</v>
      </c>
      <c r="K4203" t="s">
        <v>43872</v>
      </c>
      <c r="L4203" t="s">
        <v>43873</v>
      </c>
      <c r="M4203">
        <v>185.09200000000001</v>
      </c>
      <c r="N4203" t="s">
        <v>4484</v>
      </c>
      <c r="S4203" t="s">
        <v>4485</v>
      </c>
      <c r="T4203" t="s">
        <v>43874</v>
      </c>
      <c r="U4203" t="s">
        <v>43875</v>
      </c>
      <c r="V4203" t="s">
        <v>43876</v>
      </c>
      <c r="Y4203" t="s">
        <v>43877</v>
      </c>
      <c r="Z4203">
        <v>6</v>
      </c>
      <c r="AO4203" t="s">
        <v>4493</v>
      </c>
      <c r="CP4203" t="s">
        <v>4581</v>
      </c>
      <c r="CU4203">
        <v>16</v>
      </c>
    </row>
    <row r="4204" spans="1:99" x14ac:dyDescent="0.2">
      <c r="A4204" s="21" t="s">
        <v>43878</v>
      </c>
      <c r="B4204" t="s">
        <v>43879</v>
      </c>
      <c r="C4204" s="16">
        <v>39083</v>
      </c>
      <c r="D4204" t="s">
        <v>4476</v>
      </c>
      <c r="F4204" t="s">
        <v>1315</v>
      </c>
      <c r="H4204" t="s">
        <v>4503</v>
      </c>
      <c r="J4204" t="s">
        <v>145</v>
      </c>
      <c r="K4204" t="s">
        <v>4506</v>
      </c>
      <c r="L4204" t="s">
        <v>43880</v>
      </c>
      <c r="M4204">
        <v>185.54599999999999</v>
      </c>
      <c r="N4204" t="s">
        <v>4484</v>
      </c>
      <c r="T4204" t="s">
        <v>43881</v>
      </c>
      <c r="U4204" t="s">
        <v>43882</v>
      </c>
      <c r="V4204" t="s">
        <v>43883</v>
      </c>
      <c r="W4204" t="s">
        <v>43884</v>
      </c>
      <c r="AO4204" t="s">
        <v>4493</v>
      </c>
      <c r="CC4204" t="s">
        <v>15701</v>
      </c>
      <c r="CD4204">
        <v>11</v>
      </c>
      <c r="CP4204" t="s">
        <v>5045</v>
      </c>
      <c r="CU4204">
        <v>22</v>
      </c>
    </row>
    <row r="4205" spans="1:99" x14ac:dyDescent="0.2">
      <c r="A4205" s="21" t="s">
        <v>43885</v>
      </c>
      <c r="B4205" t="s">
        <v>43886</v>
      </c>
      <c r="C4205" s="16">
        <v>35796</v>
      </c>
      <c r="D4205" t="s">
        <v>4501</v>
      </c>
      <c r="E4205" t="s">
        <v>4881</v>
      </c>
      <c r="G4205" t="s">
        <v>43887</v>
      </c>
      <c r="H4205" t="s">
        <v>4503</v>
      </c>
      <c r="J4205" t="s">
        <v>896</v>
      </c>
      <c r="K4205" t="s">
        <v>40434</v>
      </c>
      <c r="L4205" t="s">
        <v>43888</v>
      </c>
      <c r="M4205">
        <v>189.1</v>
      </c>
      <c r="N4205" t="s">
        <v>4484</v>
      </c>
      <c r="O4205" s="16">
        <v>41709</v>
      </c>
      <c r="P4205" t="s">
        <v>4476</v>
      </c>
      <c r="S4205" t="s">
        <v>4485</v>
      </c>
      <c r="T4205" t="s">
        <v>43889</v>
      </c>
      <c r="U4205" t="s">
        <v>43890</v>
      </c>
      <c r="V4205" t="s">
        <v>43891</v>
      </c>
      <c r="W4205" t="s">
        <v>43892</v>
      </c>
      <c r="X4205" t="s">
        <v>43893</v>
      </c>
      <c r="Y4205" t="s">
        <v>43894</v>
      </c>
      <c r="Z4205">
        <v>2</v>
      </c>
      <c r="AO4205" t="s">
        <v>4493</v>
      </c>
      <c r="AQ4205" t="s">
        <v>203</v>
      </c>
      <c r="BH4205" t="s">
        <v>43895</v>
      </c>
      <c r="BI4205" t="s">
        <v>43896</v>
      </c>
      <c r="BJ4205" s="16">
        <v>41709</v>
      </c>
      <c r="BK4205" t="s">
        <v>4476</v>
      </c>
      <c r="CC4205" t="s">
        <v>11615</v>
      </c>
      <c r="CD4205">
        <v>21</v>
      </c>
      <c r="CF4205">
        <v>0</v>
      </c>
      <c r="CG4205">
        <v>3</v>
      </c>
      <c r="CI4205" t="s">
        <v>4594</v>
      </c>
    </row>
    <row r="4206" spans="1:99" x14ac:dyDescent="0.2">
      <c r="A4206" s="21" t="s">
        <v>43897</v>
      </c>
      <c r="B4206" t="s">
        <v>43898</v>
      </c>
      <c r="C4206" s="16">
        <v>42736</v>
      </c>
      <c r="D4206" t="s">
        <v>4501</v>
      </c>
      <c r="G4206" t="s">
        <v>43899</v>
      </c>
      <c r="H4206" t="s">
        <v>4503</v>
      </c>
      <c r="J4206" t="s">
        <v>2337</v>
      </c>
      <c r="K4206" t="s">
        <v>11440</v>
      </c>
      <c r="L4206" t="s">
        <v>43900</v>
      </c>
      <c r="M4206">
        <v>190.63399999999999</v>
      </c>
      <c r="N4206" t="s">
        <v>4484</v>
      </c>
      <c r="S4206" t="s">
        <v>4485</v>
      </c>
      <c r="T4206" t="s">
        <v>43901</v>
      </c>
      <c r="U4206" t="s">
        <v>43902</v>
      </c>
      <c r="V4206" t="s">
        <v>43903</v>
      </c>
      <c r="W4206" t="s">
        <v>43904</v>
      </c>
      <c r="X4206" t="s">
        <v>43905</v>
      </c>
      <c r="Y4206" t="s">
        <v>43906</v>
      </c>
      <c r="Z4206">
        <v>7</v>
      </c>
      <c r="AO4206" t="s">
        <v>4493</v>
      </c>
      <c r="CP4206" t="s">
        <v>5826</v>
      </c>
    </row>
    <row r="4207" spans="1:99" x14ac:dyDescent="0.2">
      <c r="A4207" s="21" t="s">
        <v>43907</v>
      </c>
      <c r="B4207" t="s">
        <v>43908</v>
      </c>
      <c r="C4207" s="16">
        <v>42095</v>
      </c>
      <c r="D4207" t="s">
        <v>4546</v>
      </c>
      <c r="F4207" t="s">
        <v>45</v>
      </c>
      <c r="G4207" t="s">
        <v>43909</v>
      </c>
      <c r="H4207" t="s">
        <v>4503</v>
      </c>
      <c r="J4207" t="s">
        <v>43910</v>
      </c>
      <c r="K4207" t="s">
        <v>5183</v>
      </c>
      <c r="L4207" t="s">
        <v>43911</v>
      </c>
      <c r="M4207">
        <v>194.876</v>
      </c>
      <c r="N4207" t="s">
        <v>6289</v>
      </c>
      <c r="R4207" t="s">
        <v>6290</v>
      </c>
      <c r="S4207" t="s">
        <v>4485</v>
      </c>
      <c r="U4207" t="s">
        <v>43912</v>
      </c>
      <c r="V4207" t="s">
        <v>43913</v>
      </c>
      <c r="W4207" t="s">
        <v>43914</v>
      </c>
      <c r="X4207" t="s">
        <v>43915</v>
      </c>
      <c r="Y4207" t="s">
        <v>43916</v>
      </c>
      <c r="Z4207">
        <v>6</v>
      </c>
      <c r="AO4207" t="s">
        <v>4493</v>
      </c>
      <c r="CC4207" t="s">
        <v>5402</v>
      </c>
      <c r="CD4207">
        <v>1</v>
      </c>
      <c r="CP4207" t="s">
        <v>5790</v>
      </c>
      <c r="CU4207">
        <v>11</v>
      </c>
    </row>
    <row r="4208" spans="1:99" x14ac:dyDescent="0.2">
      <c r="A4208" s="21" t="s">
        <v>43917</v>
      </c>
      <c r="B4208" t="s">
        <v>43918</v>
      </c>
      <c r="C4208" s="16">
        <v>39083</v>
      </c>
      <c r="D4208" t="s">
        <v>4501</v>
      </c>
      <c r="E4208" t="s">
        <v>4881</v>
      </c>
      <c r="G4208" t="s">
        <v>43919</v>
      </c>
      <c r="H4208" t="s">
        <v>4503</v>
      </c>
      <c r="J4208" t="s">
        <v>3747</v>
      </c>
      <c r="K4208" t="s">
        <v>34721</v>
      </c>
      <c r="L4208" t="s">
        <v>43919</v>
      </c>
      <c r="M4208">
        <v>213.964</v>
      </c>
      <c r="N4208" t="s">
        <v>4484</v>
      </c>
      <c r="O4208" s="16">
        <v>43978</v>
      </c>
      <c r="P4208" t="s">
        <v>4476</v>
      </c>
      <c r="S4208" t="s">
        <v>4485</v>
      </c>
      <c r="T4208" t="s">
        <v>43920</v>
      </c>
      <c r="U4208" t="s">
        <v>43921</v>
      </c>
      <c r="W4208" t="s">
        <v>43922</v>
      </c>
      <c r="X4208" t="s">
        <v>43923</v>
      </c>
      <c r="Y4208" t="s">
        <v>43924</v>
      </c>
      <c r="Z4208">
        <v>2</v>
      </c>
      <c r="AO4208" t="s">
        <v>4493</v>
      </c>
      <c r="AQ4208" t="s">
        <v>203</v>
      </c>
      <c r="BH4208" t="s">
        <v>43925</v>
      </c>
      <c r="BI4208" t="s">
        <v>43926</v>
      </c>
      <c r="BJ4208" s="16">
        <v>43978</v>
      </c>
      <c r="BK4208" t="s">
        <v>4476</v>
      </c>
      <c r="BO4208" t="s">
        <v>5195</v>
      </c>
      <c r="CC4208" t="s">
        <v>5427</v>
      </c>
      <c r="CD4208">
        <v>72</v>
      </c>
      <c r="CP4208" t="s">
        <v>4555</v>
      </c>
      <c r="CR4208" t="s">
        <v>43927</v>
      </c>
      <c r="CS4208" t="s">
        <v>43928</v>
      </c>
    </row>
    <row r="4209" spans="1:99" x14ac:dyDescent="0.2">
      <c r="A4209" s="21" t="s">
        <v>43929</v>
      </c>
      <c r="B4209" t="s">
        <v>43930</v>
      </c>
      <c r="F4209" t="s">
        <v>45</v>
      </c>
      <c r="H4209" t="s">
        <v>4503</v>
      </c>
      <c r="J4209" t="s">
        <v>43931</v>
      </c>
      <c r="K4209" t="s">
        <v>4506</v>
      </c>
      <c r="L4209" t="s">
        <v>43932</v>
      </c>
      <c r="M4209">
        <v>214.434</v>
      </c>
      <c r="N4209" t="s">
        <v>4484</v>
      </c>
      <c r="S4209" t="s">
        <v>4485</v>
      </c>
      <c r="T4209" t="s">
        <v>43933</v>
      </c>
      <c r="U4209" t="s">
        <v>43934</v>
      </c>
      <c r="W4209" t="s">
        <v>43935</v>
      </c>
      <c r="Y4209" t="s">
        <v>43936</v>
      </c>
      <c r="AO4209" t="s">
        <v>4493</v>
      </c>
      <c r="CP4209" t="s">
        <v>43937</v>
      </c>
    </row>
    <row r="4210" spans="1:99" x14ac:dyDescent="0.2">
      <c r="A4210" s="21" t="s">
        <v>43938</v>
      </c>
      <c r="B4210" t="s">
        <v>43939</v>
      </c>
      <c r="C4210" s="16">
        <v>40466</v>
      </c>
      <c r="D4210" t="s">
        <v>4476</v>
      </c>
      <c r="F4210" t="s">
        <v>45</v>
      </c>
      <c r="G4210" t="s">
        <v>43940</v>
      </c>
      <c r="H4210" t="s">
        <v>4503</v>
      </c>
      <c r="J4210" t="s">
        <v>43941</v>
      </c>
      <c r="K4210" t="s">
        <v>43942</v>
      </c>
      <c r="L4210" t="s">
        <v>43943</v>
      </c>
      <c r="M4210">
        <v>215.548</v>
      </c>
      <c r="N4210" t="s">
        <v>4484</v>
      </c>
      <c r="S4210" t="s">
        <v>4485</v>
      </c>
      <c r="T4210" t="s">
        <v>43944</v>
      </c>
      <c r="U4210" t="s">
        <v>43945</v>
      </c>
      <c r="W4210" t="s">
        <v>43946</v>
      </c>
      <c r="X4210" t="s">
        <v>43947</v>
      </c>
      <c r="Y4210" t="s">
        <v>43948</v>
      </c>
      <c r="AM4210">
        <v>1</v>
      </c>
      <c r="AN4210" t="s">
        <v>43949</v>
      </c>
      <c r="AO4210" t="s">
        <v>4493</v>
      </c>
      <c r="CF4210">
        <v>0</v>
      </c>
      <c r="CG4210">
        <v>71</v>
      </c>
      <c r="CI4210" t="s">
        <v>4580</v>
      </c>
      <c r="CN4210" t="s">
        <v>4530</v>
      </c>
      <c r="CP4210" t="s">
        <v>43950</v>
      </c>
      <c r="CU4210">
        <v>12</v>
      </c>
    </row>
    <row r="4211" spans="1:99" x14ac:dyDescent="0.2">
      <c r="A4211" s="21" t="s">
        <v>43951</v>
      </c>
      <c r="B4211" t="s">
        <v>43952</v>
      </c>
      <c r="C4211" s="16">
        <v>34700</v>
      </c>
      <c r="D4211" t="s">
        <v>4501</v>
      </c>
      <c r="E4211" t="s">
        <v>4612</v>
      </c>
      <c r="G4211" t="s">
        <v>43953</v>
      </c>
      <c r="H4211" t="s">
        <v>4503</v>
      </c>
      <c r="J4211" t="s">
        <v>43954</v>
      </c>
      <c r="K4211" t="s">
        <v>4828</v>
      </c>
      <c r="L4211" t="s">
        <v>43955</v>
      </c>
      <c r="M4211">
        <v>245.32400000000001</v>
      </c>
      <c r="N4211" t="s">
        <v>6289</v>
      </c>
      <c r="O4211" s="16">
        <v>43557</v>
      </c>
      <c r="P4211" t="s">
        <v>4476</v>
      </c>
      <c r="R4211" t="s">
        <v>6290</v>
      </c>
      <c r="S4211" t="s">
        <v>4485</v>
      </c>
      <c r="W4211" t="s">
        <v>43956</v>
      </c>
      <c r="X4211" t="s">
        <v>43957</v>
      </c>
      <c r="Y4211" t="s">
        <v>43958</v>
      </c>
      <c r="Z4211">
        <v>1</v>
      </c>
      <c r="AO4211" t="s">
        <v>4493</v>
      </c>
      <c r="AQ4211" t="s">
        <v>203</v>
      </c>
      <c r="BH4211" t="s">
        <v>36544</v>
      </c>
      <c r="BI4211" t="s">
        <v>36545</v>
      </c>
      <c r="BJ4211" s="16">
        <v>43557</v>
      </c>
      <c r="BK4211" t="s">
        <v>4476</v>
      </c>
      <c r="BO4211" t="s">
        <v>5195</v>
      </c>
      <c r="CC4211" t="s">
        <v>5620</v>
      </c>
      <c r="CD4211">
        <v>4</v>
      </c>
      <c r="CN4211" t="s">
        <v>4530</v>
      </c>
      <c r="CP4211" t="s">
        <v>8629</v>
      </c>
      <c r="CR4211" t="s">
        <v>43959</v>
      </c>
      <c r="CS4211" t="s">
        <v>43960</v>
      </c>
      <c r="CT4211">
        <v>3</v>
      </c>
    </row>
    <row r="4212" spans="1:99" x14ac:dyDescent="0.2">
      <c r="A4212" s="21" t="s">
        <v>43961</v>
      </c>
      <c r="B4212" t="s">
        <v>43962</v>
      </c>
      <c r="C4212" s="16">
        <v>40909</v>
      </c>
      <c r="D4212" t="s">
        <v>4501</v>
      </c>
      <c r="F4212" t="s">
        <v>45</v>
      </c>
      <c r="G4212" t="s">
        <v>43963</v>
      </c>
      <c r="H4212" t="s">
        <v>4503</v>
      </c>
      <c r="J4212" t="s">
        <v>43964</v>
      </c>
      <c r="K4212" t="s">
        <v>4506</v>
      </c>
      <c r="L4212" t="s">
        <v>43965</v>
      </c>
      <c r="M4212">
        <v>262.58199999999999</v>
      </c>
      <c r="N4212" t="s">
        <v>4484</v>
      </c>
      <c r="S4212" t="s">
        <v>4485</v>
      </c>
      <c r="T4212" t="s">
        <v>43966</v>
      </c>
      <c r="U4212" t="s">
        <v>43967</v>
      </c>
      <c r="V4212" t="s">
        <v>43968</v>
      </c>
      <c r="X4212" t="s">
        <v>43969</v>
      </c>
      <c r="Y4212" t="s">
        <v>43970</v>
      </c>
      <c r="AO4212" t="s">
        <v>4493</v>
      </c>
      <c r="CP4212" t="s">
        <v>6157</v>
      </c>
    </row>
    <row r="4213" spans="1:99" x14ac:dyDescent="0.2">
      <c r="A4213" s="21" t="s">
        <v>43822</v>
      </c>
      <c r="B4213" t="s">
        <v>43823</v>
      </c>
      <c r="C4213" s="16">
        <v>28856</v>
      </c>
      <c r="D4213" t="s">
        <v>4501</v>
      </c>
      <c r="E4213" t="s">
        <v>4612</v>
      </c>
      <c r="G4213" t="s">
        <v>43971</v>
      </c>
      <c r="H4213" t="s">
        <v>4503</v>
      </c>
      <c r="J4213" t="s">
        <v>43972</v>
      </c>
      <c r="K4213" t="s">
        <v>43973</v>
      </c>
      <c r="L4213" t="s">
        <v>43974</v>
      </c>
      <c r="M4213">
        <v>280.505</v>
      </c>
      <c r="N4213" t="s">
        <v>4484</v>
      </c>
      <c r="O4213" s="16">
        <v>40179</v>
      </c>
      <c r="P4213" t="s">
        <v>4476</v>
      </c>
      <c r="S4213" t="s">
        <v>4485</v>
      </c>
      <c r="T4213" t="s">
        <v>43975</v>
      </c>
      <c r="U4213" t="s">
        <v>43976</v>
      </c>
      <c r="W4213" t="s">
        <v>43977</v>
      </c>
      <c r="AO4213" t="s">
        <v>4493</v>
      </c>
      <c r="AQ4213" t="s">
        <v>203</v>
      </c>
      <c r="BH4213" t="s">
        <v>43978</v>
      </c>
      <c r="BI4213" t="s">
        <v>43979</v>
      </c>
      <c r="BJ4213" s="16">
        <v>40179</v>
      </c>
      <c r="BK4213" t="s">
        <v>4476</v>
      </c>
      <c r="BL4213">
        <v>38900000</v>
      </c>
      <c r="BM4213" t="s">
        <v>1244</v>
      </c>
      <c r="BN4213">
        <v>62922177</v>
      </c>
      <c r="BO4213" t="s">
        <v>5195</v>
      </c>
      <c r="CC4213" t="s">
        <v>43980</v>
      </c>
      <c r="CD4213">
        <v>3</v>
      </c>
      <c r="CJ4213">
        <v>6237500</v>
      </c>
      <c r="CK4213" t="s">
        <v>39</v>
      </c>
      <c r="CL4213">
        <v>6237500</v>
      </c>
      <c r="CP4213" t="s">
        <v>8478</v>
      </c>
      <c r="CR4213" t="s">
        <v>43981</v>
      </c>
      <c r="CS4213" t="s">
        <v>43982</v>
      </c>
      <c r="CT4213">
        <v>1</v>
      </c>
      <c r="CU4213">
        <v>14</v>
      </c>
    </row>
    <row r="4214" spans="1:99" x14ac:dyDescent="0.2">
      <c r="A4214" s="21" t="s">
        <v>43983</v>
      </c>
      <c r="B4214" t="s">
        <v>43984</v>
      </c>
      <c r="C4214" s="16">
        <v>42736</v>
      </c>
      <c r="D4214" t="s">
        <v>4476</v>
      </c>
      <c r="F4214" t="s">
        <v>1315</v>
      </c>
      <c r="H4214" t="s">
        <v>4503</v>
      </c>
      <c r="J4214" t="s">
        <v>135</v>
      </c>
      <c r="K4214" t="s">
        <v>43985</v>
      </c>
      <c r="L4214" t="s">
        <v>43986</v>
      </c>
      <c r="M4214">
        <v>283.10599999999999</v>
      </c>
      <c r="N4214" t="s">
        <v>4484</v>
      </c>
      <c r="S4214" t="s">
        <v>4485</v>
      </c>
      <c r="T4214" t="s">
        <v>43987</v>
      </c>
      <c r="U4214" t="s">
        <v>43988</v>
      </c>
      <c r="V4214" t="s">
        <v>43989</v>
      </c>
      <c r="W4214" t="s">
        <v>43990</v>
      </c>
      <c r="X4214" t="s">
        <v>43991</v>
      </c>
      <c r="Y4214" t="s">
        <v>43992</v>
      </c>
      <c r="AO4214" t="s">
        <v>4493</v>
      </c>
      <c r="CP4214" t="s">
        <v>4555</v>
      </c>
    </row>
    <row r="4215" spans="1:99" x14ac:dyDescent="0.2">
      <c r="A4215" s="21" t="s">
        <v>43993</v>
      </c>
      <c r="B4215" t="s">
        <v>43994</v>
      </c>
      <c r="C4215" s="16">
        <v>42005</v>
      </c>
      <c r="D4215" t="s">
        <v>4501</v>
      </c>
      <c r="F4215" t="s">
        <v>45</v>
      </c>
      <c r="G4215" t="s">
        <v>43995</v>
      </c>
    </row>
    <row r="4216" spans="1:99" x14ac:dyDescent="0.2">
      <c r="A4216" s="21" t="s">
        <v>43996</v>
      </c>
      <c r="B4216" t="s">
        <v>43997</v>
      </c>
      <c r="C4216" s="16">
        <v>40909</v>
      </c>
      <c r="D4216" t="s">
        <v>4501</v>
      </c>
      <c r="F4216" t="s">
        <v>77</v>
      </c>
      <c r="G4216" t="s">
        <v>43998</v>
      </c>
      <c r="H4216" t="s">
        <v>4503</v>
      </c>
      <c r="J4216" t="s">
        <v>49</v>
      </c>
      <c r="K4216" t="s">
        <v>16670</v>
      </c>
      <c r="L4216" t="s">
        <v>43999</v>
      </c>
      <c r="M4216">
        <v>433.46300000000002</v>
      </c>
      <c r="N4216" t="s">
        <v>4484</v>
      </c>
      <c r="S4216" t="s">
        <v>4485</v>
      </c>
      <c r="T4216" t="s">
        <v>44000</v>
      </c>
      <c r="AO4216" t="s">
        <v>4493</v>
      </c>
      <c r="CF4216">
        <v>1</v>
      </c>
      <c r="CG4216">
        <v>2</v>
      </c>
      <c r="CH4216" t="s">
        <v>4629</v>
      </c>
    </row>
    <row r="4217" spans="1:99" x14ac:dyDescent="0.2">
      <c r="A4217" s="21" t="s">
        <v>44001</v>
      </c>
      <c r="B4217" t="s">
        <v>44002</v>
      </c>
      <c r="C4217" s="16">
        <v>39814</v>
      </c>
      <c r="D4217" t="s">
        <v>4501</v>
      </c>
      <c r="G4217" t="s">
        <v>44003</v>
      </c>
      <c r="H4217" t="s">
        <v>4503</v>
      </c>
      <c r="J4217" t="s">
        <v>73</v>
      </c>
      <c r="K4217" t="s">
        <v>8031</v>
      </c>
      <c r="L4217" t="s">
        <v>44004</v>
      </c>
      <c r="M4217">
        <v>477.06200000000001</v>
      </c>
      <c r="N4217" t="s">
        <v>4484</v>
      </c>
      <c r="S4217" t="s">
        <v>4485</v>
      </c>
      <c r="T4217" t="s">
        <v>44005</v>
      </c>
      <c r="V4217" t="s">
        <v>44006</v>
      </c>
      <c r="W4217" t="s">
        <v>44007</v>
      </c>
      <c r="X4217" t="s">
        <v>44008</v>
      </c>
      <c r="Y4217" t="s">
        <v>44009</v>
      </c>
      <c r="Z4217">
        <v>4</v>
      </c>
      <c r="AM4217">
        <v>1</v>
      </c>
      <c r="AN4217" t="s">
        <v>44010</v>
      </c>
      <c r="AO4217" t="s">
        <v>4493</v>
      </c>
      <c r="CF4217">
        <v>0</v>
      </c>
      <c r="CG4217">
        <v>1</v>
      </c>
      <c r="CI4217" t="s">
        <v>4498</v>
      </c>
    </row>
    <row r="4218" spans="1:99" x14ac:dyDescent="0.2">
      <c r="A4218" s="21" t="s">
        <v>44011</v>
      </c>
      <c r="B4218" t="s">
        <v>44012</v>
      </c>
      <c r="F4218" t="s">
        <v>53</v>
      </c>
      <c r="H4218" t="s">
        <v>4503</v>
      </c>
      <c r="J4218" t="s">
        <v>174</v>
      </c>
      <c r="K4218" t="s">
        <v>44013</v>
      </c>
      <c r="L4218" t="s">
        <v>44014</v>
      </c>
      <c r="M4218">
        <v>501.69499999999999</v>
      </c>
      <c r="N4218" t="s">
        <v>4484</v>
      </c>
      <c r="S4218" t="s">
        <v>4485</v>
      </c>
      <c r="T4218" t="s">
        <v>44015</v>
      </c>
      <c r="V4218" t="s">
        <v>44016</v>
      </c>
      <c r="AO4218" t="s">
        <v>4493</v>
      </c>
      <c r="CN4218" t="s">
        <v>4530</v>
      </c>
      <c r="CP4218" t="s">
        <v>4716</v>
      </c>
    </row>
    <row r="4219" spans="1:99" x14ac:dyDescent="0.2">
      <c r="A4219" s="21" t="s">
        <v>44017</v>
      </c>
      <c r="B4219" t="s">
        <v>44018</v>
      </c>
      <c r="C4219" s="16">
        <v>37622</v>
      </c>
      <c r="D4219" t="s">
        <v>4501</v>
      </c>
      <c r="F4219" t="s">
        <v>1315</v>
      </c>
      <c r="H4219" t="s">
        <v>4503</v>
      </c>
      <c r="J4219" t="s">
        <v>73</v>
      </c>
      <c r="K4219" t="s">
        <v>4482</v>
      </c>
      <c r="L4219" t="s">
        <v>44019</v>
      </c>
      <c r="M4219">
        <v>503.084</v>
      </c>
      <c r="N4219" t="s">
        <v>4484</v>
      </c>
      <c r="S4219" t="s">
        <v>4485</v>
      </c>
      <c r="T4219" t="s">
        <v>44020</v>
      </c>
      <c r="U4219" t="s">
        <v>44021</v>
      </c>
      <c r="Z4219">
        <v>4</v>
      </c>
      <c r="AO4219" t="s">
        <v>4493</v>
      </c>
      <c r="CD4219">
        <v>1</v>
      </c>
      <c r="CN4219" t="s">
        <v>4530</v>
      </c>
      <c r="CP4219" t="s">
        <v>4555</v>
      </c>
    </row>
    <row r="4220" spans="1:99" x14ac:dyDescent="0.2">
      <c r="A4220" s="21" t="s">
        <v>44022</v>
      </c>
      <c r="B4220" t="s">
        <v>44023</v>
      </c>
      <c r="F4220" t="s">
        <v>53</v>
      </c>
      <c r="H4220" t="s">
        <v>4503</v>
      </c>
      <c r="J4220" t="s">
        <v>4323</v>
      </c>
      <c r="K4220" t="s">
        <v>4641</v>
      </c>
      <c r="L4220" t="s">
        <v>44024</v>
      </c>
      <c r="M4220">
        <v>523.68299999999999</v>
      </c>
      <c r="N4220" t="s">
        <v>4484</v>
      </c>
      <c r="S4220" t="s">
        <v>4485</v>
      </c>
      <c r="T4220" t="s">
        <v>44025</v>
      </c>
      <c r="Y4220">
        <f>47-67-55-69-90</f>
        <v>-234</v>
      </c>
      <c r="Z4220">
        <v>1</v>
      </c>
      <c r="AO4220" t="s">
        <v>4493</v>
      </c>
      <c r="CN4220" t="s">
        <v>4647</v>
      </c>
      <c r="CP4220" t="s">
        <v>7876</v>
      </c>
    </row>
    <row r="4221" spans="1:99" x14ac:dyDescent="0.2">
      <c r="A4221" s="21" t="s">
        <v>44026</v>
      </c>
      <c r="B4221" t="s">
        <v>44027</v>
      </c>
      <c r="C4221" s="16">
        <v>35160</v>
      </c>
      <c r="D4221" t="s">
        <v>4476</v>
      </c>
      <c r="G4221" t="s">
        <v>44028</v>
      </c>
      <c r="H4221" t="s">
        <v>4503</v>
      </c>
      <c r="J4221" t="s">
        <v>135</v>
      </c>
      <c r="K4221" t="s">
        <v>31796</v>
      </c>
      <c r="L4221" t="s">
        <v>44029</v>
      </c>
      <c r="M4221">
        <v>700.86300000000006</v>
      </c>
      <c r="N4221" t="s">
        <v>4484</v>
      </c>
      <c r="S4221" t="s">
        <v>4485</v>
      </c>
      <c r="T4221" t="s">
        <v>44030</v>
      </c>
      <c r="U4221" t="s">
        <v>44031</v>
      </c>
      <c r="V4221" t="s">
        <v>44032</v>
      </c>
      <c r="W4221" t="s">
        <v>44033</v>
      </c>
      <c r="X4221" t="s">
        <v>44034</v>
      </c>
      <c r="Y4221">
        <v>820300800</v>
      </c>
      <c r="AM4221">
        <v>1</v>
      </c>
      <c r="AN4221" t="s">
        <v>44035</v>
      </c>
      <c r="AO4221" t="s">
        <v>4493</v>
      </c>
      <c r="CF4221">
        <v>0</v>
      </c>
      <c r="CG4221">
        <v>2</v>
      </c>
      <c r="CI4221" t="s">
        <v>44036</v>
      </c>
    </row>
    <row r="4222" spans="1:99" x14ac:dyDescent="0.2">
      <c r="A4222" s="21" t="s">
        <v>44037</v>
      </c>
      <c r="B4222" t="s">
        <v>44038</v>
      </c>
      <c r="C4222" s="16">
        <v>42491</v>
      </c>
      <c r="D4222" t="s">
        <v>4546</v>
      </c>
      <c r="G4222" t="s">
        <v>44039</v>
      </c>
      <c r="H4222" t="s">
        <v>4503</v>
      </c>
      <c r="J4222" t="s">
        <v>44040</v>
      </c>
      <c r="K4222" t="s">
        <v>5183</v>
      </c>
      <c r="L4222" t="s">
        <v>44041</v>
      </c>
      <c r="M4222">
        <v>845.23</v>
      </c>
      <c r="N4222" t="s">
        <v>4484</v>
      </c>
      <c r="S4222" t="s">
        <v>4485</v>
      </c>
      <c r="T4222" t="s">
        <v>44042</v>
      </c>
      <c r="V4222" t="s">
        <v>44043</v>
      </c>
      <c r="X4222" t="s">
        <v>44044</v>
      </c>
      <c r="Y4222" t="s">
        <v>44045</v>
      </c>
      <c r="AM4222">
        <v>1</v>
      </c>
      <c r="AN4222" t="s">
        <v>44046</v>
      </c>
      <c r="AO4222" t="s">
        <v>4493</v>
      </c>
      <c r="CP4222" t="s">
        <v>5364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B39E0-C6AE-BF47-80CF-7DAA86C682C3}">
  <dimension ref="A1:AD224"/>
  <sheetViews>
    <sheetView workbookViewId="0">
      <selection activeCell="E1" sqref="E1:E1048576"/>
    </sheetView>
  </sheetViews>
  <sheetFormatPr baseColWidth="10" defaultColWidth="21.6640625" defaultRowHeight="16" x14ac:dyDescent="0.2"/>
  <cols>
    <col min="5" max="5" width="21.6640625" style="21"/>
    <col min="11" max="11" width="21.6640625" style="4"/>
  </cols>
  <sheetData>
    <row r="1" spans="1:30" s="1" customFormat="1" x14ac:dyDescent="0.2">
      <c r="A1" s="1" t="s">
        <v>0</v>
      </c>
      <c r="B1" s="1" t="s">
        <v>1</v>
      </c>
      <c r="C1" s="1" t="s">
        <v>2</v>
      </c>
      <c r="D1" s="1" t="s">
        <v>3</v>
      </c>
      <c r="E1" s="19"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s="5" customFormat="1" x14ac:dyDescent="0.2">
      <c r="A2" t="s">
        <v>768</v>
      </c>
      <c r="B2" t="s">
        <v>769</v>
      </c>
      <c r="C2" t="s">
        <v>770</v>
      </c>
      <c r="D2" t="s">
        <v>31</v>
      </c>
      <c r="E2" s="21" t="s">
        <v>771</v>
      </c>
      <c r="F2" t="s">
        <v>772</v>
      </c>
      <c r="G2" t="s">
        <v>52</v>
      </c>
      <c r="H2">
        <v>1300000</v>
      </c>
      <c r="I2" t="s">
        <v>35</v>
      </c>
      <c r="J2">
        <v>1432399</v>
      </c>
      <c r="K2" s="3">
        <v>43800</v>
      </c>
      <c r="L2"/>
      <c r="M2"/>
      <c r="N2"/>
      <c r="O2"/>
      <c r="P2" t="s">
        <v>52</v>
      </c>
      <c r="Q2" t="s">
        <v>773</v>
      </c>
      <c r="R2"/>
      <c r="S2" t="s">
        <v>774</v>
      </c>
      <c r="T2">
        <v>4432400</v>
      </c>
      <c r="U2" t="s">
        <v>39</v>
      </c>
      <c r="V2">
        <v>4432400</v>
      </c>
      <c r="W2"/>
      <c r="X2">
        <v>2</v>
      </c>
      <c r="Y2"/>
      <c r="Z2" t="s">
        <v>775</v>
      </c>
      <c r="AA2">
        <v>1</v>
      </c>
      <c r="AB2"/>
      <c r="AC2" t="s">
        <v>40</v>
      </c>
      <c r="AD2">
        <v>410.30700000000002</v>
      </c>
    </row>
    <row r="3" spans="1:30" s="5" customFormat="1" x14ac:dyDescent="0.2">
      <c r="A3" t="s">
        <v>519</v>
      </c>
      <c r="B3" t="s">
        <v>520</v>
      </c>
      <c r="C3" t="s">
        <v>521</v>
      </c>
      <c r="D3" t="s">
        <v>522</v>
      </c>
      <c r="E3" s="21" t="s">
        <v>523</v>
      </c>
      <c r="F3" t="s">
        <v>524</v>
      </c>
      <c r="G3" t="s">
        <v>97</v>
      </c>
      <c r="H3">
        <v>4000000</v>
      </c>
      <c r="I3" t="s">
        <v>35</v>
      </c>
      <c r="J3">
        <v>4551661</v>
      </c>
      <c r="K3" s="3">
        <v>43644</v>
      </c>
      <c r="L3" t="s">
        <v>77</v>
      </c>
      <c r="M3"/>
      <c r="N3"/>
      <c r="O3"/>
      <c r="P3"/>
      <c r="Q3" t="s">
        <v>525</v>
      </c>
      <c r="R3"/>
      <c r="S3" t="s">
        <v>526</v>
      </c>
      <c r="T3">
        <v>4000000</v>
      </c>
      <c r="U3" t="s">
        <v>35</v>
      </c>
      <c r="V3">
        <v>4551661</v>
      </c>
      <c r="W3"/>
      <c r="X3">
        <v>1</v>
      </c>
      <c r="Y3" t="s">
        <v>527</v>
      </c>
      <c r="Z3" t="s">
        <v>528</v>
      </c>
      <c r="AA3">
        <v>3</v>
      </c>
      <c r="AB3"/>
      <c r="AC3" t="s">
        <v>40</v>
      </c>
      <c r="AD3">
        <v>280.14400000000001</v>
      </c>
    </row>
    <row r="4" spans="1:30" x14ac:dyDescent="0.2">
      <c r="A4" t="s">
        <v>1198</v>
      </c>
      <c r="B4" t="s">
        <v>1199</v>
      </c>
      <c r="C4" t="s">
        <v>85</v>
      </c>
      <c r="D4" t="s">
        <v>86</v>
      </c>
      <c r="E4" s="21" t="s">
        <v>87</v>
      </c>
      <c r="F4" t="s">
        <v>88</v>
      </c>
      <c r="G4" t="s">
        <v>52</v>
      </c>
      <c r="H4">
        <v>2400000</v>
      </c>
      <c r="I4" t="s">
        <v>35</v>
      </c>
      <c r="J4">
        <v>2633458</v>
      </c>
      <c r="K4" s="3">
        <v>43711</v>
      </c>
      <c r="L4" t="s">
        <v>45</v>
      </c>
      <c r="P4" t="s">
        <v>52</v>
      </c>
      <c r="Q4" t="s">
        <v>89</v>
      </c>
      <c r="S4" t="s">
        <v>90</v>
      </c>
      <c r="T4">
        <v>118891771</v>
      </c>
      <c r="U4" t="s">
        <v>39</v>
      </c>
      <c r="V4">
        <v>118891771</v>
      </c>
      <c r="W4" t="s">
        <v>61</v>
      </c>
      <c r="X4">
        <v>3</v>
      </c>
      <c r="Y4" t="s">
        <v>329</v>
      </c>
      <c r="Z4" t="s">
        <v>1200</v>
      </c>
      <c r="AA4">
        <v>2</v>
      </c>
      <c r="AB4">
        <v>3</v>
      </c>
      <c r="AC4" t="s">
        <v>40</v>
      </c>
      <c r="AD4">
        <v>148.61699999999999</v>
      </c>
    </row>
    <row r="5" spans="1:30" x14ac:dyDescent="0.2">
      <c r="A5" t="s">
        <v>915</v>
      </c>
      <c r="B5" t="s">
        <v>916</v>
      </c>
      <c r="C5" t="s">
        <v>92</v>
      </c>
      <c r="D5" t="s">
        <v>31</v>
      </c>
      <c r="E5" s="21" t="s">
        <v>93</v>
      </c>
      <c r="F5" t="s">
        <v>94</v>
      </c>
      <c r="G5" t="s">
        <v>52</v>
      </c>
      <c r="H5">
        <v>2200000</v>
      </c>
      <c r="I5" t="s">
        <v>35</v>
      </c>
      <c r="J5">
        <v>2569493</v>
      </c>
      <c r="K5" s="3">
        <v>43282</v>
      </c>
      <c r="L5" t="s">
        <v>77</v>
      </c>
      <c r="P5" t="s">
        <v>52</v>
      </c>
      <c r="Q5" t="s">
        <v>95</v>
      </c>
      <c r="S5" t="s">
        <v>96</v>
      </c>
      <c r="T5">
        <v>35300000</v>
      </c>
      <c r="U5" t="s">
        <v>35</v>
      </c>
      <c r="V5">
        <v>41416814</v>
      </c>
      <c r="W5" t="s">
        <v>61</v>
      </c>
      <c r="X5">
        <v>3</v>
      </c>
      <c r="AC5" t="s">
        <v>40</v>
      </c>
      <c r="AD5">
        <v>342.01100000000002</v>
      </c>
    </row>
    <row r="6" spans="1:30" x14ac:dyDescent="0.2">
      <c r="A6" t="s">
        <v>1075</v>
      </c>
      <c r="B6" t="s">
        <v>1076</v>
      </c>
      <c r="C6" t="s">
        <v>1077</v>
      </c>
      <c r="D6" t="s">
        <v>31</v>
      </c>
      <c r="E6" s="21" t="s">
        <v>1078</v>
      </c>
      <c r="F6" t="s">
        <v>1079</v>
      </c>
      <c r="G6" t="s">
        <v>44</v>
      </c>
      <c r="K6" s="3">
        <v>42156</v>
      </c>
      <c r="P6" t="s">
        <v>44</v>
      </c>
      <c r="Q6" t="s">
        <v>1080</v>
      </c>
      <c r="S6" t="s">
        <v>1081</v>
      </c>
      <c r="W6" t="s">
        <v>203</v>
      </c>
      <c r="X6">
        <v>1</v>
      </c>
      <c r="Y6" t="s">
        <v>329</v>
      </c>
      <c r="Z6" t="s">
        <v>329</v>
      </c>
      <c r="AA6">
        <v>1</v>
      </c>
      <c r="AC6" t="s">
        <v>40</v>
      </c>
      <c r="AD6">
        <v>362.70299999999997</v>
      </c>
    </row>
    <row r="7" spans="1:30" x14ac:dyDescent="0.2">
      <c r="A7" t="s">
        <v>1169</v>
      </c>
      <c r="B7" t="s">
        <v>1170</v>
      </c>
      <c r="C7" t="s">
        <v>1171</v>
      </c>
      <c r="D7" t="s">
        <v>31</v>
      </c>
      <c r="E7" s="21" t="s">
        <v>1172</v>
      </c>
      <c r="F7" t="s">
        <v>1173</v>
      </c>
      <c r="G7" t="s">
        <v>44</v>
      </c>
      <c r="K7" s="3">
        <v>40703</v>
      </c>
      <c r="P7" t="s">
        <v>44</v>
      </c>
      <c r="Q7" t="s">
        <v>1174</v>
      </c>
      <c r="S7" t="s">
        <v>1175</v>
      </c>
      <c r="W7" t="s">
        <v>203</v>
      </c>
      <c r="X7">
        <v>1</v>
      </c>
      <c r="Z7" t="s">
        <v>329</v>
      </c>
      <c r="AA7">
        <v>1</v>
      </c>
      <c r="AC7" t="s">
        <v>40</v>
      </c>
      <c r="AD7">
        <v>144.822</v>
      </c>
    </row>
    <row r="8" spans="1:30" x14ac:dyDescent="0.2">
      <c r="A8" t="s">
        <v>724</v>
      </c>
      <c r="B8" t="s">
        <v>725</v>
      </c>
      <c r="C8" t="s">
        <v>726</v>
      </c>
      <c r="D8" t="s">
        <v>31</v>
      </c>
      <c r="E8" s="21" t="s">
        <v>727</v>
      </c>
      <c r="F8" t="s">
        <v>728</v>
      </c>
      <c r="G8" t="s">
        <v>52</v>
      </c>
      <c r="H8">
        <v>1000000</v>
      </c>
      <c r="I8" t="s">
        <v>35</v>
      </c>
      <c r="J8">
        <v>1230242</v>
      </c>
      <c r="K8" s="3">
        <v>43188</v>
      </c>
      <c r="P8" t="s">
        <v>52</v>
      </c>
      <c r="Q8" t="s">
        <v>729</v>
      </c>
      <c r="S8" t="s">
        <v>730</v>
      </c>
      <c r="T8">
        <v>1000000</v>
      </c>
      <c r="U8" t="s">
        <v>35</v>
      </c>
      <c r="V8">
        <v>1230242</v>
      </c>
      <c r="W8" t="s">
        <v>52</v>
      </c>
      <c r="X8">
        <v>1</v>
      </c>
      <c r="AC8" t="s">
        <v>40</v>
      </c>
      <c r="AD8">
        <v>300.024</v>
      </c>
    </row>
    <row r="9" spans="1:30" x14ac:dyDescent="0.2">
      <c r="A9" t="s">
        <v>1166</v>
      </c>
      <c r="B9" t="s">
        <v>1167</v>
      </c>
      <c r="C9" t="s">
        <v>452</v>
      </c>
      <c r="D9" t="s">
        <v>31</v>
      </c>
      <c r="E9" s="21" t="s">
        <v>453</v>
      </c>
      <c r="F9" t="s">
        <v>454</v>
      </c>
      <c r="G9" t="s">
        <v>67</v>
      </c>
      <c r="H9">
        <v>22600000</v>
      </c>
      <c r="I9" t="s">
        <v>39</v>
      </c>
      <c r="J9">
        <v>22600000</v>
      </c>
      <c r="K9" s="3">
        <v>43573</v>
      </c>
      <c r="L9" t="s">
        <v>77</v>
      </c>
      <c r="P9" t="s">
        <v>61</v>
      </c>
      <c r="Q9" t="s">
        <v>455</v>
      </c>
      <c r="S9" t="s">
        <v>456</v>
      </c>
      <c r="T9">
        <v>31824893</v>
      </c>
      <c r="U9" t="s">
        <v>39</v>
      </c>
      <c r="V9">
        <v>31824893</v>
      </c>
      <c r="W9" t="s">
        <v>61</v>
      </c>
      <c r="X9">
        <v>6</v>
      </c>
      <c r="Z9" t="s">
        <v>1168</v>
      </c>
      <c r="AA9">
        <v>6</v>
      </c>
      <c r="AC9" t="s">
        <v>40</v>
      </c>
      <c r="AD9">
        <v>144.46899999999999</v>
      </c>
    </row>
    <row r="10" spans="1:30" x14ac:dyDescent="0.2">
      <c r="A10" t="s">
        <v>1056</v>
      </c>
      <c r="B10" t="s">
        <v>1057</v>
      </c>
      <c r="C10" t="s">
        <v>452</v>
      </c>
      <c r="D10" t="s">
        <v>31</v>
      </c>
      <c r="E10" s="21" t="s">
        <v>453</v>
      </c>
      <c r="F10" t="s">
        <v>454</v>
      </c>
      <c r="G10" t="s">
        <v>60</v>
      </c>
      <c r="H10">
        <v>7000000</v>
      </c>
      <c r="I10" t="s">
        <v>35</v>
      </c>
      <c r="J10">
        <v>7386646</v>
      </c>
      <c r="K10" s="3">
        <v>42745</v>
      </c>
      <c r="L10" t="s">
        <v>77</v>
      </c>
      <c r="P10" t="s">
        <v>61</v>
      </c>
      <c r="Q10" t="s">
        <v>455</v>
      </c>
      <c r="S10" t="s">
        <v>456</v>
      </c>
      <c r="T10">
        <v>31824893</v>
      </c>
      <c r="U10" t="s">
        <v>39</v>
      </c>
      <c r="V10">
        <v>31824893</v>
      </c>
      <c r="W10" t="s">
        <v>61</v>
      </c>
      <c r="X10">
        <v>6</v>
      </c>
      <c r="Y10" t="s">
        <v>1058</v>
      </c>
      <c r="Z10" t="s">
        <v>1059</v>
      </c>
      <c r="AA10">
        <v>2</v>
      </c>
      <c r="AC10" t="s">
        <v>40</v>
      </c>
      <c r="AD10">
        <v>421.55099999999999</v>
      </c>
    </row>
    <row r="11" spans="1:30" x14ac:dyDescent="0.2">
      <c r="A11" t="s">
        <v>450</v>
      </c>
      <c r="B11" t="s">
        <v>451</v>
      </c>
      <c r="C11" t="s">
        <v>452</v>
      </c>
      <c r="D11" t="s">
        <v>31</v>
      </c>
      <c r="E11" s="21" t="s">
        <v>453</v>
      </c>
      <c r="F11" t="s">
        <v>454</v>
      </c>
      <c r="G11" t="s">
        <v>52</v>
      </c>
      <c r="H11">
        <v>1000000</v>
      </c>
      <c r="I11" t="s">
        <v>35</v>
      </c>
      <c r="J11">
        <v>1187562</v>
      </c>
      <c r="K11" s="3">
        <v>42010</v>
      </c>
      <c r="L11" t="s">
        <v>77</v>
      </c>
      <c r="P11" t="s">
        <v>52</v>
      </c>
      <c r="Q11" t="s">
        <v>455</v>
      </c>
      <c r="S11" t="s">
        <v>456</v>
      </c>
      <c r="T11">
        <v>31824893</v>
      </c>
      <c r="U11" t="s">
        <v>39</v>
      </c>
      <c r="V11">
        <v>31824893</v>
      </c>
      <c r="W11" t="s">
        <v>61</v>
      </c>
      <c r="X11">
        <v>6</v>
      </c>
      <c r="AC11" t="s">
        <v>40</v>
      </c>
      <c r="AD11">
        <v>199.27</v>
      </c>
    </row>
    <row r="12" spans="1:30" x14ac:dyDescent="0.2">
      <c r="A12" t="s">
        <v>878</v>
      </c>
      <c r="B12" t="s">
        <v>879</v>
      </c>
      <c r="C12" t="s">
        <v>452</v>
      </c>
      <c r="D12" t="s">
        <v>31</v>
      </c>
      <c r="E12" s="21" t="s">
        <v>453</v>
      </c>
      <c r="F12" t="s">
        <v>454</v>
      </c>
      <c r="G12" t="s">
        <v>91</v>
      </c>
      <c r="H12">
        <v>90000</v>
      </c>
      <c r="I12" t="s">
        <v>35</v>
      </c>
      <c r="J12">
        <v>127382</v>
      </c>
      <c r="K12" s="3">
        <v>40843</v>
      </c>
      <c r="L12" t="s">
        <v>77</v>
      </c>
      <c r="P12" t="s">
        <v>52</v>
      </c>
      <c r="Q12" t="s">
        <v>455</v>
      </c>
      <c r="S12" t="s">
        <v>456</v>
      </c>
      <c r="T12">
        <v>31824893</v>
      </c>
      <c r="U12" t="s">
        <v>39</v>
      </c>
      <c r="V12">
        <v>31824893</v>
      </c>
      <c r="W12" t="s">
        <v>61</v>
      </c>
      <c r="X12">
        <v>6</v>
      </c>
      <c r="Z12" t="s">
        <v>574</v>
      </c>
      <c r="AA12">
        <v>1</v>
      </c>
      <c r="AC12" t="s">
        <v>40</v>
      </c>
      <c r="AD12">
        <v>295.45299999999997</v>
      </c>
    </row>
    <row r="13" spans="1:30" x14ac:dyDescent="0.2">
      <c r="A13" t="s">
        <v>508</v>
      </c>
      <c r="B13" t="s">
        <v>509</v>
      </c>
      <c r="C13" t="s">
        <v>452</v>
      </c>
      <c r="D13" t="s">
        <v>31</v>
      </c>
      <c r="E13" s="21" t="s">
        <v>453</v>
      </c>
      <c r="F13" t="s">
        <v>454</v>
      </c>
      <c r="G13" t="s">
        <v>213</v>
      </c>
      <c r="H13">
        <v>400000</v>
      </c>
      <c r="I13" t="s">
        <v>35</v>
      </c>
      <c r="J13">
        <v>523301</v>
      </c>
      <c r="K13" s="3">
        <v>41282</v>
      </c>
      <c r="L13" t="s">
        <v>77</v>
      </c>
      <c r="P13" t="s">
        <v>52</v>
      </c>
      <c r="Q13" t="s">
        <v>455</v>
      </c>
      <c r="S13" t="s">
        <v>456</v>
      </c>
      <c r="T13">
        <v>31824893</v>
      </c>
      <c r="U13" t="s">
        <v>39</v>
      </c>
      <c r="V13">
        <v>31824893</v>
      </c>
      <c r="W13" t="s">
        <v>61</v>
      </c>
      <c r="X13">
        <v>6</v>
      </c>
      <c r="AC13" t="s">
        <v>40</v>
      </c>
      <c r="AD13">
        <v>278.11099999999999</v>
      </c>
    </row>
    <row r="14" spans="1:30" x14ac:dyDescent="0.2">
      <c r="A14" t="s">
        <v>275</v>
      </c>
      <c r="B14" t="s">
        <v>591</v>
      </c>
      <c r="C14" t="s">
        <v>135</v>
      </c>
      <c r="D14" t="s">
        <v>31</v>
      </c>
      <c r="E14" s="21" t="s">
        <v>277</v>
      </c>
      <c r="F14" t="s">
        <v>278</v>
      </c>
      <c r="G14" t="s">
        <v>44</v>
      </c>
      <c r="H14">
        <v>13500000</v>
      </c>
      <c r="I14" t="s">
        <v>35</v>
      </c>
      <c r="J14">
        <v>18337906</v>
      </c>
      <c r="K14" s="3">
        <v>38353</v>
      </c>
      <c r="L14" t="s">
        <v>77</v>
      </c>
      <c r="P14" t="s">
        <v>44</v>
      </c>
      <c r="Q14" t="s">
        <v>279</v>
      </c>
      <c r="S14" t="s">
        <v>280</v>
      </c>
      <c r="T14">
        <v>113200000</v>
      </c>
      <c r="U14" t="s">
        <v>35</v>
      </c>
      <c r="V14">
        <v>138537297</v>
      </c>
      <c r="W14" t="s">
        <v>44</v>
      </c>
      <c r="X14">
        <v>8</v>
      </c>
      <c r="Y14" t="s">
        <v>281</v>
      </c>
      <c r="Z14" t="s">
        <v>592</v>
      </c>
      <c r="AA14">
        <v>5</v>
      </c>
      <c r="AC14" t="s">
        <v>40</v>
      </c>
      <c r="AD14">
        <v>253.66200000000001</v>
      </c>
    </row>
    <row r="15" spans="1:30" x14ac:dyDescent="0.2">
      <c r="A15" t="s">
        <v>275</v>
      </c>
      <c r="B15" t="s">
        <v>343</v>
      </c>
      <c r="C15" t="s">
        <v>135</v>
      </c>
      <c r="D15" t="s">
        <v>31</v>
      </c>
      <c r="E15" s="21" t="s">
        <v>277</v>
      </c>
      <c r="F15" t="s">
        <v>278</v>
      </c>
      <c r="G15" t="s">
        <v>44</v>
      </c>
      <c r="H15">
        <v>7700000</v>
      </c>
      <c r="I15" t="s">
        <v>35</v>
      </c>
      <c r="J15">
        <v>10026015</v>
      </c>
      <c r="K15" s="3">
        <v>39114</v>
      </c>
      <c r="L15" t="s">
        <v>77</v>
      </c>
      <c r="P15" t="s">
        <v>44</v>
      </c>
      <c r="Q15" t="s">
        <v>279</v>
      </c>
      <c r="S15" t="s">
        <v>280</v>
      </c>
      <c r="T15">
        <v>113200000</v>
      </c>
      <c r="U15" t="s">
        <v>35</v>
      </c>
      <c r="V15">
        <v>138537297</v>
      </c>
      <c r="W15" t="s">
        <v>44</v>
      </c>
      <c r="X15">
        <v>8</v>
      </c>
      <c r="Z15" t="s">
        <v>344</v>
      </c>
      <c r="AA15">
        <v>2</v>
      </c>
      <c r="AC15" t="s">
        <v>40</v>
      </c>
      <c r="AD15">
        <v>94.037000000000006</v>
      </c>
    </row>
    <row r="16" spans="1:30" x14ac:dyDescent="0.2">
      <c r="A16" t="s">
        <v>275</v>
      </c>
      <c r="B16" t="s">
        <v>575</v>
      </c>
      <c r="C16" t="s">
        <v>135</v>
      </c>
      <c r="D16" t="s">
        <v>31</v>
      </c>
      <c r="E16" s="21" t="s">
        <v>277</v>
      </c>
      <c r="F16" t="s">
        <v>278</v>
      </c>
      <c r="G16" t="s">
        <v>44</v>
      </c>
      <c r="H16">
        <v>6600000</v>
      </c>
      <c r="I16" t="s">
        <v>35</v>
      </c>
      <c r="J16">
        <v>9922499</v>
      </c>
      <c r="K16" s="3">
        <v>39668</v>
      </c>
      <c r="L16" t="s">
        <v>77</v>
      </c>
      <c r="P16" t="s">
        <v>44</v>
      </c>
      <c r="Q16" t="s">
        <v>279</v>
      </c>
      <c r="S16" t="s">
        <v>280</v>
      </c>
      <c r="T16">
        <v>113200000</v>
      </c>
      <c r="U16" t="s">
        <v>35</v>
      </c>
      <c r="V16">
        <v>138537297</v>
      </c>
      <c r="W16" t="s">
        <v>44</v>
      </c>
      <c r="X16">
        <v>8</v>
      </c>
      <c r="Y16" t="s">
        <v>393</v>
      </c>
      <c r="Z16" t="s">
        <v>394</v>
      </c>
      <c r="AA16">
        <v>2</v>
      </c>
      <c r="AC16" t="s">
        <v>40</v>
      </c>
      <c r="AD16">
        <v>210.66800000000001</v>
      </c>
    </row>
    <row r="17" spans="1:30" x14ac:dyDescent="0.2">
      <c r="A17" t="s">
        <v>275</v>
      </c>
      <c r="B17" t="s">
        <v>1148</v>
      </c>
      <c r="C17" t="s">
        <v>135</v>
      </c>
      <c r="D17" t="s">
        <v>31</v>
      </c>
      <c r="E17" s="21" t="s">
        <v>277</v>
      </c>
      <c r="F17" t="s">
        <v>278</v>
      </c>
      <c r="G17" t="s">
        <v>44</v>
      </c>
      <c r="H17">
        <v>3600000</v>
      </c>
      <c r="I17" t="s">
        <v>35</v>
      </c>
      <c r="J17">
        <v>5334479</v>
      </c>
      <c r="K17" s="3">
        <v>40113</v>
      </c>
      <c r="L17" t="s">
        <v>77</v>
      </c>
      <c r="P17" t="s">
        <v>44</v>
      </c>
      <c r="Q17" t="s">
        <v>279</v>
      </c>
      <c r="S17" t="s">
        <v>280</v>
      </c>
      <c r="T17">
        <v>113200000</v>
      </c>
      <c r="U17" t="s">
        <v>35</v>
      </c>
      <c r="V17">
        <v>138537297</v>
      </c>
      <c r="W17" t="s">
        <v>44</v>
      </c>
      <c r="X17">
        <v>8</v>
      </c>
      <c r="Y17" t="s">
        <v>1149</v>
      </c>
      <c r="Z17" t="s">
        <v>1150</v>
      </c>
      <c r="AA17">
        <v>3</v>
      </c>
      <c r="AC17" t="s">
        <v>40</v>
      </c>
      <c r="AD17">
        <v>138.928</v>
      </c>
    </row>
    <row r="18" spans="1:30" x14ac:dyDescent="0.2">
      <c r="A18" t="s">
        <v>275</v>
      </c>
      <c r="B18" t="s">
        <v>392</v>
      </c>
      <c r="C18" t="s">
        <v>135</v>
      </c>
      <c r="D18" t="s">
        <v>31</v>
      </c>
      <c r="E18" s="21" t="s">
        <v>277</v>
      </c>
      <c r="F18" t="s">
        <v>278</v>
      </c>
      <c r="G18" t="s">
        <v>44</v>
      </c>
      <c r="H18">
        <v>7300000</v>
      </c>
      <c r="I18" t="s">
        <v>35</v>
      </c>
      <c r="J18">
        <v>10023259</v>
      </c>
      <c r="K18" s="3">
        <v>40219</v>
      </c>
      <c r="L18" t="s">
        <v>77</v>
      </c>
      <c r="P18" t="s">
        <v>44</v>
      </c>
      <c r="Q18" t="s">
        <v>279</v>
      </c>
      <c r="S18" t="s">
        <v>280</v>
      </c>
      <c r="T18">
        <v>113200000</v>
      </c>
      <c r="U18" t="s">
        <v>35</v>
      </c>
      <c r="V18">
        <v>138537297</v>
      </c>
      <c r="W18" t="s">
        <v>44</v>
      </c>
      <c r="X18">
        <v>8</v>
      </c>
      <c r="Y18" t="s">
        <v>393</v>
      </c>
      <c r="Z18" t="s">
        <v>394</v>
      </c>
      <c r="AA18">
        <v>2</v>
      </c>
      <c r="AC18" t="s">
        <v>40</v>
      </c>
      <c r="AD18">
        <v>153.15799999999999</v>
      </c>
    </row>
    <row r="19" spans="1:30" x14ac:dyDescent="0.2">
      <c r="A19" t="s">
        <v>275</v>
      </c>
      <c r="B19" t="s">
        <v>1109</v>
      </c>
      <c r="C19" t="s">
        <v>135</v>
      </c>
      <c r="D19" t="s">
        <v>31</v>
      </c>
      <c r="E19" s="21" t="s">
        <v>277</v>
      </c>
      <c r="F19" t="s">
        <v>278</v>
      </c>
      <c r="G19" t="s">
        <v>44</v>
      </c>
      <c r="H19">
        <v>8400000</v>
      </c>
      <c r="I19" t="s">
        <v>35</v>
      </c>
      <c r="J19">
        <v>11550154</v>
      </c>
      <c r="K19" s="3">
        <v>41620</v>
      </c>
      <c r="L19" t="s">
        <v>77</v>
      </c>
      <c r="P19" t="s">
        <v>44</v>
      </c>
      <c r="Q19" t="s">
        <v>279</v>
      </c>
      <c r="S19" t="s">
        <v>280</v>
      </c>
      <c r="T19">
        <v>113200000</v>
      </c>
      <c r="U19" t="s">
        <v>35</v>
      </c>
      <c r="V19">
        <v>138537297</v>
      </c>
      <c r="W19" t="s">
        <v>44</v>
      </c>
      <c r="X19">
        <v>8</v>
      </c>
      <c r="Y19" t="s">
        <v>1110</v>
      </c>
      <c r="Z19" t="s">
        <v>1110</v>
      </c>
      <c r="AA19">
        <v>1</v>
      </c>
      <c r="AC19" t="s">
        <v>40</v>
      </c>
      <c r="AD19">
        <v>118.977</v>
      </c>
    </row>
    <row r="20" spans="1:30" x14ac:dyDescent="0.2">
      <c r="A20" t="s">
        <v>275</v>
      </c>
      <c r="B20" t="s">
        <v>276</v>
      </c>
      <c r="C20" t="s">
        <v>135</v>
      </c>
      <c r="D20" t="s">
        <v>31</v>
      </c>
      <c r="E20" s="21" t="s">
        <v>277</v>
      </c>
      <c r="F20" t="s">
        <v>278</v>
      </c>
      <c r="G20" t="s">
        <v>44</v>
      </c>
      <c r="H20">
        <v>34600000</v>
      </c>
      <c r="I20" t="s">
        <v>35</v>
      </c>
      <c r="J20">
        <v>38829547</v>
      </c>
      <c r="K20" s="3">
        <v>42510</v>
      </c>
      <c r="L20" t="s">
        <v>77</v>
      </c>
      <c r="P20" t="s">
        <v>44</v>
      </c>
      <c r="Q20" t="s">
        <v>279</v>
      </c>
      <c r="S20" t="s">
        <v>280</v>
      </c>
      <c r="T20">
        <v>113200000</v>
      </c>
      <c r="U20" t="s">
        <v>35</v>
      </c>
      <c r="V20">
        <v>138537297</v>
      </c>
      <c r="W20" t="s">
        <v>44</v>
      </c>
      <c r="X20">
        <v>8</v>
      </c>
      <c r="Y20" t="s">
        <v>281</v>
      </c>
      <c r="Z20" t="s">
        <v>282</v>
      </c>
      <c r="AA20">
        <v>5</v>
      </c>
      <c r="AC20" t="s">
        <v>40</v>
      </c>
      <c r="AD20">
        <v>83.572999999999993</v>
      </c>
    </row>
    <row r="21" spans="1:30" x14ac:dyDescent="0.2">
      <c r="A21" t="s">
        <v>1092</v>
      </c>
      <c r="B21" t="s">
        <v>1093</v>
      </c>
      <c r="C21" t="s">
        <v>73</v>
      </c>
      <c r="D21" t="s">
        <v>31</v>
      </c>
      <c r="E21" s="21" t="s">
        <v>1094</v>
      </c>
      <c r="F21" t="s">
        <v>1095</v>
      </c>
      <c r="G21" t="s">
        <v>52</v>
      </c>
      <c r="H21">
        <v>3000000</v>
      </c>
      <c r="I21" t="s">
        <v>39</v>
      </c>
      <c r="J21">
        <v>3000000</v>
      </c>
      <c r="K21" s="3">
        <v>43405</v>
      </c>
      <c r="P21" t="s">
        <v>52</v>
      </c>
      <c r="Q21" t="s">
        <v>1096</v>
      </c>
      <c r="S21" t="s">
        <v>1097</v>
      </c>
      <c r="T21">
        <v>3000000</v>
      </c>
      <c r="U21" t="s">
        <v>39</v>
      </c>
      <c r="V21">
        <v>3000000</v>
      </c>
      <c r="W21" t="s">
        <v>52</v>
      </c>
      <c r="X21">
        <v>1</v>
      </c>
      <c r="Y21" t="s">
        <v>1098</v>
      </c>
      <c r="Z21" t="s">
        <v>1098</v>
      </c>
      <c r="AA21">
        <v>1</v>
      </c>
      <c r="AC21" t="s">
        <v>40</v>
      </c>
      <c r="AD21">
        <v>366.13099999999997</v>
      </c>
    </row>
    <row r="22" spans="1:30" x14ac:dyDescent="0.2">
      <c r="A22" t="s">
        <v>377</v>
      </c>
      <c r="B22" t="s">
        <v>378</v>
      </c>
      <c r="C22" t="s">
        <v>379</v>
      </c>
      <c r="D22" t="s">
        <v>31</v>
      </c>
      <c r="E22" s="21" t="s">
        <v>380</v>
      </c>
      <c r="F22" t="s">
        <v>381</v>
      </c>
      <c r="G22" t="s">
        <v>52</v>
      </c>
      <c r="H22">
        <v>1</v>
      </c>
      <c r="I22" t="s">
        <v>35</v>
      </c>
      <c r="J22">
        <v>1</v>
      </c>
      <c r="K22" s="3">
        <v>43713</v>
      </c>
      <c r="P22" t="s">
        <v>52</v>
      </c>
      <c r="Q22" t="s">
        <v>382</v>
      </c>
      <c r="S22" t="s">
        <v>383</v>
      </c>
      <c r="T22">
        <v>1</v>
      </c>
      <c r="U22" t="s">
        <v>35</v>
      </c>
      <c r="V22">
        <v>1</v>
      </c>
      <c r="W22" t="s">
        <v>52</v>
      </c>
      <c r="X22">
        <v>1</v>
      </c>
      <c r="AC22" t="s">
        <v>40</v>
      </c>
      <c r="AD22">
        <v>107.839</v>
      </c>
    </row>
    <row r="23" spans="1:30" x14ac:dyDescent="0.2">
      <c r="A23" t="s">
        <v>622</v>
      </c>
      <c r="B23" t="s">
        <v>623</v>
      </c>
      <c r="C23" t="s">
        <v>624</v>
      </c>
      <c r="D23" t="s">
        <v>625</v>
      </c>
      <c r="E23" s="21" t="s">
        <v>626</v>
      </c>
      <c r="F23" t="s">
        <v>627</v>
      </c>
      <c r="G23" t="s">
        <v>52</v>
      </c>
      <c r="K23" s="3">
        <v>43220</v>
      </c>
      <c r="P23" t="s">
        <v>52</v>
      </c>
      <c r="Q23" t="s">
        <v>628</v>
      </c>
      <c r="S23" t="s">
        <v>629</v>
      </c>
      <c r="W23" t="s">
        <v>52</v>
      </c>
      <c r="X23">
        <v>1</v>
      </c>
      <c r="Y23" t="s">
        <v>630</v>
      </c>
      <c r="Z23" t="s">
        <v>630</v>
      </c>
      <c r="AA23">
        <v>2</v>
      </c>
      <c r="AC23" t="s">
        <v>40</v>
      </c>
      <c r="AD23">
        <v>167.00299999999999</v>
      </c>
    </row>
    <row r="24" spans="1:30" x14ac:dyDescent="0.2">
      <c r="A24" t="s">
        <v>610</v>
      </c>
      <c r="B24" t="s">
        <v>611</v>
      </c>
      <c r="C24" t="s">
        <v>612</v>
      </c>
      <c r="D24" t="s">
        <v>31</v>
      </c>
      <c r="E24" s="21" t="s">
        <v>613</v>
      </c>
      <c r="F24" t="s">
        <v>614</v>
      </c>
      <c r="G24" t="s">
        <v>52</v>
      </c>
      <c r="H24">
        <v>700000</v>
      </c>
      <c r="I24" t="s">
        <v>35</v>
      </c>
      <c r="J24">
        <v>883339</v>
      </c>
      <c r="K24" s="3">
        <v>41913</v>
      </c>
      <c r="L24" t="s">
        <v>53</v>
      </c>
      <c r="P24" t="s">
        <v>52</v>
      </c>
      <c r="Q24" t="s">
        <v>615</v>
      </c>
      <c r="S24" t="s">
        <v>616</v>
      </c>
      <c r="T24">
        <v>2300000</v>
      </c>
      <c r="U24" t="s">
        <v>35</v>
      </c>
      <c r="V24">
        <v>2772753</v>
      </c>
      <c r="W24" t="s">
        <v>52</v>
      </c>
      <c r="X24">
        <v>2</v>
      </c>
      <c r="AC24" t="s">
        <v>40</v>
      </c>
      <c r="AD24">
        <v>387.74900000000002</v>
      </c>
    </row>
    <row r="25" spans="1:30" x14ac:dyDescent="0.2">
      <c r="A25" t="s">
        <v>610</v>
      </c>
      <c r="B25" t="s">
        <v>681</v>
      </c>
      <c r="C25" t="s">
        <v>612</v>
      </c>
      <c r="D25" t="s">
        <v>31</v>
      </c>
      <c r="E25" s="21" t="s">
        <v>613</v>
      </c>
      <c r="F25" t="s">
        <v>614</v>
      </c>
      <c r="G25" t="s">
        <v>52</v>
      </c>
      <c r="H25">
        <v>1600000</v>
      </c>
      <c r="I25" t="s">
        <v>35</v>
      </c>
      <c r="J25">
        <v>1889412</v>
      </c>
      <c r="K25" s="3">
        <v>43009</v>
      </c>
      <c r="L25" t="s">
        <v>53</v>
      </c>
      <c r="P25" t="s">
        <v>52</v>
      </c>
      <c r="Q25" t="s">
        <v>615</v>
      </c>
      <c r="S25" t="s">
        <v>616</v>
      </c>
      <c r="T25">
        <v>2300000</v>
      </c>
      <c r="U25" t="s">
        <v>35</v>
      </c>
      <c r="V25">
        <v>2772753</v>
      </c>
      <c r="W25" t="s">
        <v>52</v>
      </c>
      <c r="X25">
        <v>2</v>
      </c>
      <c r="AC25" t="s">
        <v>40</v>
      </c>
      <c r="AD25">
        <v>261.38499999999999</v>
      </c>
    </row>
    <row r="26" spans="1:30" x14ac:dyDescent="0.2">
      <c r="A26" t="s">
        <v>932</v>
      </c>
      <c r="B26" t="s">
        <v>933</v>
      </c>
      <c r="C26" t="s">
        <v>174</v>
      </c>
      <c r="D26" t="s">
        <v>31</v>
      </c>
      <c r="E26" s="21" t="s">
        <v>934</v>
      </c>
      <c r="F26" t="s">
        <v>935</v>
      </c>
      <c r="G26" t="s">
        <v>52</v>
      </c>
      <c r="H26">
        <v>1000000</v>
      </c>
      <c r="I26" t="s">
        <v>35</v>
      </c>
      <c r="J26">
        <v>1236627</v>
      </c>
      <c r="K26" s="3">
        <v>43136</v>
      </c>
      <c r="L26" t="s">
        <v>77</v>
      </c>
      <c r="P26" t="s">
        <v>52</v>
      </c>
      <c r="Q26" t="s">
        <v>936</v>
      </c>
      <c r="S26" t="s">
        <v>937</v>
      </c>
      <c r="T26">
        <v>1000000</v>
      </c>
      <c r="U26" t="s">
        <v>35</v>
      </c>
      <c r="V26">
        <v>1236627</v>
      </c>
      <c r="W26" t="s">
        <v>52</v>
      </c>
      <c r="X26">
        <v>1</v>
      </c>
      <c r="Z26" t="s">
        <v>938</v>
      </c>
      <c r="AA26">
        <v>3</v>
      </c>
      <c r="AC26" t="s">
        <v>40</v>
      </c>
      <c r="AD26">
        <v>347.05700000000002</v>
      </c>
    </row>
    <row r="27" spans="1:30" x14ac:dyDescent="0.2">
      <c r="A27" t="s">
        <v>336</v>
      </c>
      <c r="B27" t="s">
        <v>337</v>
      </c>
      <c r="C27" t="s">
        <v>73</v>
      </c>
      <c r="D27" t="s">
        <v>31</v>
      </c>
      <c r="E27" s="21" t="s">
        <v>338</v>
      </c>
      <c r="F27" t="s">
        <v>339</v>
      </c>
      <c r="G27" t="s">
        <v>52</v>
      </c>
      <c r="H27">
        <v>1100000</v>
      </c>
      <c r="I27" t="s">
        <v>35</v>
      </c>
      <c r="J27">
        <v>1218132</v>
      </c>
      <c r="K27" s="3">
        <v>43725</v>
      </c>
      <c r="L27" t="s">
        <v>53</v>
      </c>
      <c r="P27" t="s">
        <v>52</v>
      </c>
      <c r="Q27" t="s">
        <v>340</v>
      </c>
      <c r="S27" t="s">
        <v>341</v>
      </c>
      <c r="T27">
        <v>1100000</v>
      </c>
      <c r="U27" t="s">
        <v>35</v>
      </c>
      <c r="V27">
        <v>1218132</v>
      </c>
      <c r="W27" t="s">
        <v>52</v>
      </c>
      <c r="X27">
        <v>1</v>
      </c>
      <c r="Z27" t="s">
        <v>342</v>
      </c>
      <c r="AA27">
        <v>1</v>
      </c>
      <c r="AC27" t="s">
        <v>40</v>
      </c>
      <c r="AD27">
        <v>92.765000000000001</v>
      </c>
    </row>
    <row r="28" spans="1:30" x14ac:dyDescent="0.2">
      <c r="A28" t="s">
        <v>742</v>
      </c>
      <c r="B28" t="s">
        <v>961</v>
      </c>
      <c r="C28" t="s">
        <v>73</v>
      </c>
      <c r="D28" t="s">
        <v>31</v>
      </c>
      <c r="E28" s="21" t="s">
        <v>744</v>
      </c>
      <c r="F28" t="s">
        <v>745</v>
      </c>
      <c r="G28" t="s">
        <v>52</v>
      </c>
      <c r="K28" s="3">
        <v>42005</v>
      </c>
      <c r="L28" t="s">
        <v>53</v>
      </c>
      <c r="P28" t="s">
        <v>52</v>
      </c>
      <c r="Q28" t="s">
        <v>746</v>
      </c>
      <c r="S28" t="s">
        <v>747</v>
      </c>
      <c r="W28" t="s">
        <v>52</v>
      </c>
      <c r="X28">
        <v>2</v>
      </c>
      <c r="Y28" t="s">
        <v>962</v>
      </c>
      <c r="Z28" t="s">
        <v>962</v>
      </c>
      <c r="AA28">
        <v>1</v>
      </c>
      <c r="AC28" t="s">
        <v>40</v>
      </c>
      <c r="AD28">
        <v>353.69900000000001</v>
      </c>
    </row>
    <row r="29" spans="1:30" x14ac:dyDescent="0.2">
      <c r="A29" t="s">
        <v>742</v>
      </c>
      <c r="B29" t="s">
        <v>743</v>
      </c>
      <c r="C29" t="s">
        <v>73</v>
      </c>
      <c r="D29" t="s">
        <v>31</v>
      </c>
      <c r="E29" s="21" t="s">
        <v>744</v>
      </c>
      <c r="F29" t="s">
        <v>745</v>
      </c>
      <c r="G29" t="s">
        <v>52</v>
      </c>
      <c r="K29" s="3">
        <v>43111</v>
      </c>
      <c r="L29" t="s">
        <v>53</v>
      </c>
      <c r="P29" t="s">
        <v>52</v>
      </c>
      <c r="Q29" t="s">
        <v>746</v>
      </c>
      <c r="S29" t="s">
        <v>747</v>
      </c>
      <c r="W29" t="s">
        <v>52</v>
      </c>
      <c r="X29">
        <v>2</v>
      </c>
      <c r="Z29" t="s">
        <v>748</v>
      </c>
      <c r="AA29">
        <v>1</v>
      </c>
      <c r="AB29">
        <v>1</v>
      </c>
      <c r="AC29" t="s">
        <v>40</v>
      </c>
      <c r="AD29">
        <v>173.95</v>
      </c>
    </row>
    <row r="30" spans="1:30" x14ac:dyDescent="0.2">
      <c r="A30" t="s">
        <v>510</v>
      </c>
      <c r="B30" t="s">
        <v>1163</v>
      </c>
      <c r="C30" t="s">
        <v>512</v>
      </c>
      <c r="D30" t="s">
        <v>513</v>
      </c>
      <c r="E30" s="21" t="s">
        <v>514</v>
      </c>
      <c r="F30" t="s">
        <v>515</v>
      </c>
      <c r="G30" t="s">
        <v>97</v>
      </c>
      <c r="H30">
        <v>1000000</v>
      </c>
      <c r="I30" t="s">
        <v>35</v>
      </c>
      <c r="J30">
        <v>1137677</v>
      </c>
      <c r="K30" s="3">
        <v>43440</v>
      </c>
      <c r="L30" t="s">
        <v>77</v>
      </c>
      <c r="Q30" t="s">
        <v>516</v>
      </c>
      <c r="S30" t="s">
        <v>517</v>
      </c>
      <c r="T30">
        <v>3584187</v>
      </c>
      <c r="U30" t="s">
        <v>39</v>
      </c>
      <c r="V30">
        <v>3584187</v>
      </c>
      <c r="X30">
        <v>3</v>
      </c>
      <c r="Z30" t="s">
        <v>1164</v>
      </c>
      <c r="AA30">
        <v>1</v>
      </c>
      <c r="AC30" t="s">
        <v>40</v>
      </c>
      <c r="AD30">
        <v>144.286</v>
      </c>
    </row>
    <row r="31" spans="1:30" x14ac:dyDescent="0.2">
      <c r="A31" t="s">
        <v>510</v>
      </c>
      <c r="B31" t="s">
        <v>511</v>
      </c>
      <c r="C31" t="s">
        <v>512</v>
      </c>
      <c r="D31" t="s">
        <v>513</v>
      </c>
      <c r="E31" s="21" t="s">
        <v>514</v>
      </c>
      <c r="F31" t="s">
        <v>515</v>
      </c>
      <c r="G31" t="s">
        <v>97</v>
      </c>
      <c r="H31">
        <v>2200000</v>
      </c>
      <c r="I31" t="s">
        <v>35</v>
      </c>
      <c r="J31">
        <v>2446510</v>
      </c>
      <c r="K31" s="3">
        <v>43812</v>
      </c>
      <c r="L31" t="s">
        <v>77</v>
      </c>
      <c r="Q31" t="s">
        <v>516</v>
      </c>
      <c r="S31" t="s">
        <v>517</v>
      </c>
      <c r="T31">
        <v>3584187</v>
      </c>
      <c r="U31" t="s">
        <v>39</v>
      </c>
      <c r="V31">
        <v>3584187</v>
      </c>
      <c r="X31">
        <v>3</v>
      </c>
      <c r="Y31" t="s">
        <v>518</v>
      </c>
      <c r="Z31" t="s">
        <v>518</v>
      </c>
      <c r="AA31">
        <v>1</v>
      </c>
      <c r="AC31" t="s">
        <v>40</v>
      </c>
      <c r="AD31">
        <v>242.79400000000001</v>
      </c>
    </row>
    <row r="32" spans="1:30" x14ac:dyDescent="0.2">
      <c r="A32" t="s">
        <v>98</v>
      </c>
      <c r="B32" t="s">
        <v>841</v>
      </c>
      <c r="C32" t="s">
        <v>99</v>
      </c>
      <c r="D32" t="s">
        <v>31</v>
      </c>
      <c r="E32" s="21" t="s">
        <v>100</v>
      </c>
      <c r="F32" t="s">
        <v>101</v>
      </c>
      <c r="G32" t="s">
        <v>60</v>
      </c>
      <c r="H32">
        <v>2800000</v>
      </c>
      <c r="I32" t="s">
        <v>39</v>
      </c>
      <c r="J32">
        <v>2800000</v>
      </c>
      <c r="K32" s="3">
        <v>43482</v>
      </c>
      <c r="L32" t="s">
        <v>77</v>
      </c>
      <c r="P32" t="s">
        <v>61</v>
      </c>
      <c r="Q32" t="s">
        <v>102</v>
      </c>
      <c r="S32" t="s">
        <v>103</v>
      </c>
      <c r="T32">
        <v>8150000</v>
      </c>
      <c r="U32" t="s">
        <v>39</v>
      </c>
      <c r="V32">
        <v>8150000</v>
      </c>
      <c r="W32" t="s">
        <v>61</v>
      </c>
      <c r="X32">
        <v>3</v>
      </c>
      <c r="Y32" t="s">
        <v>842</v>
      </c>
      <c r="Z32" t="s">
        <v>843</v>
      </c>
      <c r="AA32">
        <v>7</v>
      </c>
      <c r="AB32">
        <v>1</v>
      </c>
      <c r="AC32" t="s">
        <v>40</v>
      </c>
      <c r="AD32">
        <v>275.94900000000001</v>
      </c>
    </row>
    <row r="33" spans="1:30" x14ac:dyDescent="0.2">
      <c r="A33" t="s">
        <v>1114</v>
      </c>
      <c r="B33" t="s">
        <v>1115</v>
      </c>
      <c r="C33" t="s">
        <v>99</v>
      </c>
      <c r="D33" t="s">
        <v>31</v>
      </c>
      <c r="E33" s="21" t="s">
        <v>100</v>
      </c>
      <c r="F33" t="s">
        <v>101</v>
      </c>
      <c r="G33" t="s">
        <v>52</v>
      </c>
      <c r="H33">
        <v>550000</v>
      </c>
      <c r="I33" t="s">
        <v>39</v>
      </c>
      <c r="J33">
        <v>550000</v>
      </c>
      <c r="K33" s="3">
        <v>43074</v>
      </c>
      <c r="L33" t="s">
        <v>77</v>
      </c>
      <c r="P33" t="s">
        <v>52</v>
      </c>
      <c r="Q33" t="s">
        <v>102</v>
      </c>
      <c r="S33" t="s">
        <v>103</v>
      </c>
      <c r="T33">
        <v>8150000</v>
      </c>
      <c r="U33" t="s">
        <v>39</v>
      </c>
      <c r="V33">
        <v>8150000</v>
      </c>
      <c r="W33" t="s">
        <v>61</v>
      </c>
      <c r="X33">
        <v>3</v>
      </c>
      <c r="Y33" t="s">
        <v>1116</v>
      </c>
      <c r="Z33" t="s">
        <v>1117</v>
      </c>
      <c r="AA33">
        <v>3</v>
      </c>
      <c r="AC33" t="s">
        <v>40</v>
      </c>
      <c r="AD33">
        <v>126.44199999999999</v>
      </c>
    </row>
    <row r="34" spans="1:30" x14ac:dyDescent="0.2">
      <c r="A34" t="s">
        <v>418</v>
      </c>
      <c r="B34" s="8" t="s">
        <v>419</v>
      </c>
      <c r="C34" t="s">
        <v>420</v>
      </c>
      <c r="D34" t="s">
        <v>31</v>
      </c>
      <c r="E34" s="21" t="s">
        <v>421</v>
      </c>
      <c r="F34" t="s">
        <v>422</v>
      </c>
      <c r="G34" t="s">
        <v>97</v>
      </c>
      <c r="H34">
        <v>10200000</v>
      </c>
      <c r="I34" t="s">
        <v>39</v>
      </c>
      <c r="J34">
        <v>10200000</v>
      </c>
      <c r="K34" s="3">
        <v>42262</v>
      </c>
      <c r="L34" t="s">
        <v>77</v>
      </c>
      <c r="Q34" t="s">
        <v>423</v>
      </c>
      <c r="S34" t="s">
        <v>424</v>
      </c>
      <c r="T34">
        <v>10200000</v>
      </c>
      <c r="U34" t="s">
        <v>39</v>
      </c>
      <c r="V34">
        <v>10200000</v>
      </c>
      <c r="W34" t="s">
        <v>203</v>
      </c>
      <c r="X34">
        <v>3</v>
      </c>
      <c r="Z34" t="s">
        <v>333</v>
      </c>
      <c r="AA34">
        <v>1</v>
      </c>
      <c r="AB34">
        <v>1</v>
      </c>
      <c r="AC34" t="s">
        <v>40</v>
      </c>
      <c r="AD34">
        <v>264.06099999999998</v>
      </c>
    </row>
    <row r="35" spans="1:30" x14ac:dyDescent="0.2">
      <c r="A35" t="s">
        <v>418</v>
      </c>
      <c r="B35" t="s">
        <v>617</v>
      </c>
      <c r="C35" t="s">
        <v>420</v>
      </c>
      <c r="D35" t="s">
        <v>31</v>
      </c>
      <c r="E35" s="21" t="s">
        <v>421</v>
      </c>
      <c r="F35" t="s">
        <v>422</v>
      </c>
      <c r="G35" t="s">
        <v>97</v>
      </c>
      <c r="K35" s="3">
        <v>42532</v>
      </c>
      <c r="L35" t="s">
        <v>77</v>
      </c>
      <c r="Q35" t="s">
        <v>423</v>
      </c>
      <c r="S35" t="s">
        <v>424</v>
      </c>
      <c r="T35">
        <v>10200000</v>
      </c>
      <c r="U35" t="s">
        <v>39</v>
      </c>
      <c r="V35">
        <v>10200000</v>
      </c>
      <c r="W35" t="s">
        <v>203</v>
      </c>
      <c r="X35">
        <v>3</v>
      </c>
      <c r="Z35" t="s">
        <v>618</v>
      </c>
      <c r="AA35">
        <v>1</v>
      </c>
      <c r="AC35" t="s">
        <v>40</v>
      </c>
      <c r="AD35">
        <v>223.96700000000001</v>
      </c>
    </row>
    <row r="36" spans="1:30" x14ac:dyDescent="0.2">
      <c r="A36" t="s">
        <v>418</v>
      </c>
      <c r="B36" t="s">
        <v>619</v>
      </c>
      <c r="C36" t="s">
        <v>420</v>
      </c>
      <c r="D36" t="s">
        <v>31</v>
      </c>
      <c r="E36" s="21" t="s">
        <v>421</v>
      </c>
      <c r="F36" t="s">
        <v>422</v>
      </c>
      <c r="G36" t="s">
        <v>97</v>
      </c>
      <c r="K36" s="3">
        <v>43101</v>
      </c>
      <c r="L36" t="s">
        <v>77</v>
      </c>
      <c r="Q36" t="s">
        <v>423</v>
      </c>
      <c r="S36" t="s">
        <v>424</v>
      </c>
      <c r="T36">
        <v>10200000</v>
      </c>
      <c r="U36" t="s">
        <v>39</v>
      </c>
      <c r="V36">
        <v>10200000</v>
      </c>
      <c r="W36" t="s">
        <v>203</v>
      </c>
      <c r="X36">
        <v>3</v>
      </c>
      <c r="Y36" t="s">
        <v>618</v>
      </c>
      <c r="Z36" t="s">
        <v>618</v>
      </c>
      <c r="AA36">
        <v>1</v>
      </c>
      <c r="AC36" t="s">
        <v>40</v>
      </c>
      <c r="AD36">
        <v>166.65899999999999</v>
      </c>
    </row>
    <row r="37" spans="1:30" x14ac:dyDescent="0.2">
      <c r="A37" t="s">
        <v>1006</v>
      </c>
      <c r="B37" s="8" t="s">
        <v>1007</v>
      </c>
      <c r="C37" t="s">
        <v>896</v>
      </c>
      <c r="D37" t="s">
        <v>31</v>
      </c>
      <c r="E37" s="21" t="s">
        <v>1008</v>
      </c>
      <c r="F37" t="s">
        <v>1009</v>
      </c>
      <c r="G37" t="s">
        <v>67</v>
      </c>
      <c r="H37">
        <v>3780000</v>
      </c>
      <c r="I37" t="s">
        <v>39</v>
      </c>
      <c r="J37">
        <v>3780000</v>
      </c>
      <c r="K37" s="3">
        <v>40148</v>
      </c>
      <c r="P37" t="s">
        <v>61</v>
      </c>
      <c r="Q37" t="s">
        <v>1010</v>
      </c>
      <c r="S37" t="s">
        <v>1011</v>
      </c>
      <c r="T37">
        <v>3780000</v>
      </c>
      <c r="U37" t="s">
        <v>39</v>
      </c>
      <c r="V37">
        <v>3780000</v>
      </c>
      <c r="W37" t="s">
        <v>61</v>
      </c>
      <c r="X37">
        <v>1</v>
      </c>
      <c r="Z37" t="s">
        <v>1012</v>
      </c>
      <c r="AA37">
        <v>2</v>
      </c>
      <c r="AC37" t="s">
        <v>40</v>
      </c>
      <c r="AD37">
        <v>376.31099999999998</v>
      </c>
    </row>
    <row r="38" spans="1:30" x14ac:dyDescent="0.2">
      <c r="A38" t="s">
        <v>1186</v>
      </c>
      <c r="B38" s="8" t="s">
        <v>1187</v>
      </c>
      <c r="C38" t="s">
        <v>1188</v>
      </c>
      <c r="D38" t="s">
        <v>1189</v>
      </c>
      <c r="E38" s="21" t="s">
        <v>1190</v>
      </c>
      <c r="F38" t="s">
        <v>1191</v>
      </c>
      <c r="G38" t="s">
        <v>97</v>
      </c>
      <c r="H38">
        <v>2500000</v>
      </c>
      <c r="I38" t="s">
        <v>35</v>
      </c>
      <c r="J38">
        <v>2942623</v>
      </c>
      <c r="K38" s="3">
        <v>43025</v>
      </c>
      <c r="L38" t="s">
        <v>77</v>
      </c>
      <c r="Q38" t="s">
        <v>1192</v>
      </c>
      <c r="S38" t="s">
        <v>1193</v>
      </c>
      <c r="T38">
        <v>2500000</v>
      </c>
      <c r="U38" t="s">
        <v>35</v>
      </c>
      <c r="V38">
        <v>2942624</v>
      </c>
      <c r="X38">
        <v>1</v>
      </c>
      <c r="Y38" t="s">
        <v>195</v>
      </c>
      <c r="Z38" t="s">
        <v>1194</v>
      </c>
      <c r="AA38">
        <v>2</v>
      </c>
      <c r="AC38" t="s">
        <v>40</v>
      </c>
      <c r="AD38">
        <v>146.94</v>
      </c>
    </row>
    <row r="39" spans="1:30" x14ac:dyDescent="0.2">
      <c r="A39" t="s">
        <v>1124</v>
      </c>
      <c r="B39" t="s">
        <v>1125</v>
      </c>
      <c r="C39" t="s">
        <v>355</v>
      </c>
      <c r="D39" t="s">
        <v>356</v>
      </c>
      <c r="E39" s="21" t="s">
        <v>357</v>
      </c>
      <c r="F39" t="s">
        <v>358</v>
      </c>
      <c r="G39" t="s">
        <v>52</v>
      </c>
      <c r="H39">
        <v>2000000</v>
      </c>
      <c r="I39" t="s">
        <v>35</v>
      </c>
      <c r="J39">
        <v>2273212</v>
      </c>
      <c r="K39" s="3">
        <v>43502</v>
      </c>
      <c r="L39" t="s">
        <v>53</v>
      </c>
      <c r="P39" t="s">
        <v>52</v>
      </c>
      <c r="Q39" t="s">
        <v>359</v>
      </c>
      <c r="S39" t="s">
        <v>360</v>
      </c>
      <c r="T39">
        <v>20773213</v>
      </c>
      <c r="U39" t="s">
        <v>39</v>
      </c>
      <c r="V39">
        <v>20773213</v>
      </c>
      <c r="W39" t="s">
        <v>61</v>
      </c>
      <c r="X39">
        <v>2</v>
      </c>
      <c r="Y39" t="s">
        <v>329</v>
      </c>
      <c r="Z39" t="s">
        <v>329</v>
      </c>
      <c r="AA39">
        <v>1</v>
      </c>
      <c r="AB39">
        <v>1</v>
      </c>
      <c r="AC39" t="s">
        <v>40</v>
      </c>
      <c r="AD39">
        <v>131.73599999999999</v>
      </c>
    </row>
    <row r="40" spans="1:30" x14ac:dyDescent="0.2">
      <c r="A40" t="s">
        <v>182</v>
      </c>
      <c r="B40" t="s">
        <v>183</v>
      </c>
      <c r="C40" t="s">
        <v>184</v>
      </c>
      <c r="D40" t="s">
        <v>31</v>
      </c>
      <c r="E40" s="21" t="s">
        <v>185</v>
      </c>
      <c r="F40" s="8" t="s">
        <v>186</v>
      </c>
      <c r="G40" t="s">
        <v>91</v>
      </c>
      <c r="H40">
        <v>260</v>
      </c>
      <c r="I40" t="s">
        <v>35</v>
      </c>
      <c r="J40">
        <v>286</v>
      </c>
      <c r="K40" s="3">
        <v>43794</v>
      </c>
      <c r="L40" t="s">
        <v>53</v>
      </c>
      <c r="M40">
        <v>2500000</v>
      </c>
      <c r="N40" t="s">
        <v>35</v>
      </c>
      <c r="O40">
        <v>2752661</v>
      </c>
      <c r="P40" t="s">
        <v>52</v>
      </c>
      <c r="Q40" t="s">
        <v>187</v>
      </c>
      <c r="S40" t="s">
        <v>188</v>
      </c>
      <c r="T40">
        <v>260</v>
      </c>
      <c r="U40" t="s">
        <v>35</v>
      </c>
      <c r="V40">
        <v>286</v>
      </c>
      <c r="W40" t="s">
        <v>52</v>
      </c>
      <c r="X40">
        <v>1</v>
      </c>
      <c r="Z40" t="s">
        <v>189</v>
      </c>
      <c r="AA40">
        <v>13</v>
      </c>
      <c r="AB40">
        <v>9</v>
      </c>
      <c r="AC40" t="s">
        <v>40</v>
      </c>
      <c r="AD40">
        <v>37.139000000000003</v>
      </c>
    </row>
    <row r="41" spans="1:30" x14ac:dyDescent="0.2">
      <c r="A41" t="s">
        <v>533</v>
      </c>
      <c r="B41" t="s">
        <v>534</v>
      </c>
      <c r="C41" t="s">
        <v>535</v>
      </c>
      <c r="D41" t="s">
        <v>31</v>
      </c>
      <c r="E41" s="21" t="s">
        <v>536</v>
      </c>
      <c r="F41" t="s">
        <v>537</v>
      </c>
      <c r="G41" t="s">
        <v>97</v>
      </c>
      <c r="H41">
        <v>3500000</v>
      </c>
      <c r="I41" t="s">
        <v>39</v>
      </c>
      <c r="J41">
        <v>3500000</v>
      </c>
      <c r="K41" s="3">
        <v>43059</v>
      </c>
      <c r="L41" t="s">
        <v>77</v>
      </c>
      <c r="Q41" t="s">
        <v>538</v>
      </c>
      <c r="S41" t="s">
        <v>539</v>
      </c>
      <c r="T41">
        <v>19068702</v>
      </c>
      <c r="U41" t="s">
        <v>39</v>
      </c>
      <c r="V41">
        <v>19068702</v>
      </c>
      <c r="X41">
        <v>2</v>
      </c>
      <c r="Y41" t="s">
        <v>540</v>
      </c>
      <c r="Z41" t="s">
        <v>541</v>
      </c>
      <c r="AA41">
        <v>2</v>
      </c>
      <c r="AB41">
        <v>2</v>
      </c>
      <c r="AC41" t="s">
        <v>40</v>
      </c>
      <c r="AD41">
        <v>206.33500000000001</v>
      </c>
    </row>
    <row r="42" spans="1:30" x14ac:dyDescent="0.2">
      <c r="A42" t="s">
        <v>533</v>
      </c>
      <c r="B42" t="s">
        <v>880</v>
      </c>
      <c r="C42" t="s">
        <v>535</v>
      </c>
      <c r="D42" t="s">
        <v>31</v>
      </c>
      <c r="E42" s="21" t="s">
        <v>536</v>
      </c>
      <c r="F42" t="s">
        <v>537</v>
      </c>
      <c r="G42" t="s">
        <v>97</v>
      </c>
      <c r="H42">
        <v>14000000</v>
      </c>
      <c r="I42" t="s">
        <v>35</v>
      </c>
      <c r="J42">
        <v>15568702</v>
      </c>
      <c r="K42" s="3">
        <v>43812</v>
      </c>
      <c r="L42" t="s">
        <v>77</v>
      </c>
      <c r="Q42" t="s">
        <v>538</v>
      </c>
      <c r="S42" t="s">
        <v>539</v>
      </c>
      <c r="T42">
        <v>19068702</v>
      </c>
      <c r="U42" t="s">
        <v>39</v>
      </c>
      <c r="V42">
        <v>19068702</v>
      </c>
      <c r="X42">
        <v>2</v>
      </c>
      <c r="Y42" t="s">
        <v>881</v>
      </c>
      <c r="Z42" t="s">
        <v>882</v>
      </c>
      <c r="AA42">
        <v>5</v>
      </c>
      <c r="AC42" t="s">
        <v>40</v>
      </c>
      <c r="AD42">
        <v>295.85599999999999</v>
      </c>
    </row>
    <row r="43" spans="1:30" x14ac:dyDescent="0.2">
      <c r="A43" t="s">
        <v>1089</v>
      </c>
      <c r="B43" t="s">
        <v>1090</v>
      </c>
      <c r="C43" t="s">
        <v>810</v>
      </c>
      <c r="D43" t="s">
        <v>31</v>
      </c>
      <c r="E43" s="21" t="s">
        <v>181</v>
      </c>
      <c r="F43" t="s">
        <v>811</v>
      </c>
      <c r="G43" t="s">
        <v>67</v>
      </c>
      <c r="H43">
        <v>5000000</v>
      </c>
      <c r="I43" t="s">
        <v>35</v>
      </c>
      <c r="J43">
        <v>5378657</v>
      </c>
      <c r="K43" s="3">
        <v>42711</v>
      </c>
      <c r="P43" t="s">
        <v>61</v>
      </c>
      <c r="Q43" t="s">
        <v>812</v>
      </c>
      <c r="S43" t="s">
        <v>813</v>
      </c>
      <c r="T43">
        <v>11378657</v>
      </c>
      <c r="U43" t="s">
        <v>39</v>
      </c>
      <c r="V43">
        <v>11378657</v>
      </c>
      <c r="W43" t="s">
        <v>61</v>
      </c>
      <c r="X43">
        <v>2</v>
      </c>
      <c r="Z43" t="s">
        <v>1091</v>
      </c>
      <c r="AA43">
        <v>9</v>
      </c>
      <c r="AC43" t="s">
        <v>40</v>
      </c>
      <c r="AD43">
        <v>365.54700000000003</v>
      </c>
    </row>
    <row r="44" spans="1:30" x14ac:dyDescent="0.2">
      <c r="A44" t="s">
        <v>808</v>
      </c>
      <c r="B44" t="s">
        <v>809</v>
      </c>
      <c r="C44" t="s">
        <v>810</v>
      </c>
      <c r="D44" t="s">
        <v>31</v>
      </c>
      <c r="E44" s="21" t="s">
        <v>181</v>
      </c>
      <c r="F44" t="s">
        <v>811</v>
      </c>
      <c r="G44" t="s">
        <v>60</v>
      </c>
      <c r="H44">
        <v>6000000</v>
      </c>
      <c r="I44" t="s">
        <v>39</v>
      </c>
      <c r="J44">
        <v>6000000</v>
      </c>
      <c r="K44" s="3">
        <v>42178</v>
      </c>
      <c r="P44" t="s">
        <v>61</v>
      </c>
      <c r="Q44" t="s">
        <v>812</v>
      </c>
      <c r="S44" t="s">
        <v>813</v>
      </c>
      <c r="T44">
        <v>11378657</v>
      </c>
      <c r="U44" t="s">
        <v>39</v>
      </c>
      <c r="V44">
        <v>11378657</v>
      </c>
      <c r="W44" t="s">
        <v>61</v>
      </c>
      <c r="X44">
        <v>2</v>
      </c>
      <c r="Y44" t="s">
        <v>814</v>
      </c>
      <c r="Z44" t="s">
        <v>815</v>
      </c>
      <c r="AA44">
        <v>2</v>
      </c>
      <c r="AC44" t="s">
        <v>40</v>
      </c>
      <c r="AD44">
        <v>413.452</v>
      </c>
    </row>
    <row r="45" spans="1:30" x14ac:dyDescent="0.2">
      <c r="A45" t="s">
        <v>939</v>
      </c>
      <c r="B45" t="s">
        <v>940</v>
      </c>
      <c r="C45" t="s">
        <v>941</v>
      </c>
      <c r="D45" t="s">
        <v>942</v>
      </c>
      <c r="E45" s="21" t="s">
        <v>943</v>
      </c>
      <c r="F45" t="s">
        <v>944</v>
      </c>
      <c r="G45" t="s">
        <v>44</v>
      </c>
      <c r="H45">
        <v>32000000</v>
      </c>
      <c r="I45" t="s">
        <v>35</v>
      </c>
      <c r="J45">
        <v>40072330</v>
      </c>
      <c r="K45" s="3">
        <v>39006</v>
      </c>
      <c r="P45" t="s">
        <v>44</v>
      </c>
      <c r="Q45" t="s">
        <v>945</v>
      </c>
      <c r="S45" t="s">
        <v>946</v>
      </c>
      <c r="T45">
        <v>32000000</v>
      </c>
      <c r="U45" t="s">
        <v>35</v>
      </c>
      <c r="V45">
        <v>40072331</v>
      </c>
      <c r="W45" t="s">
        <v>203</v>
      </c>
      <c r="X45">
        <v>1</v>
      </c>
      <c r="Y45" t="s">
        <v>947</v>
      </c>
      <c r="Z45" t="s">
        <v>948</v>
      </c>
      <c r="AA45">
        <v>2</v>
      </c>
      <c r="AB45">
        <v>1</v>
      </c>
      <c r="AC45" t="s">
        <v>40</v>
      </c>
      <c r="AD45">
        <v>349.58199999999999</v>
      </c>
    </row>
    <row r="46" spans="1:30" x14ac:dyDescent="0.2">
      <c r="A46" t="s">
        <v>327</v>
      </c>
      <c r="B46" t="s">
        <v>328</v>
      </c>
      <c r="C46" t="s">
        <v>115</v>
      </c>
      <c r="D46" t="s">
        <v>31</v>
      </c>
      <c r="E46" s="21" t="s">
        <v>116</v>
      </c>
      <c r="F46" t="s">
        <v>117</v>
      </c>
      <c r="G46" t="s">
        <v>60</v>
      </c>
      <c r="H46">
        <v>6000000</v>
      </c>
      <c r="I46" t="s">
        <v>35</v>
      </c>
      <c r="J46">
        <v>6749877</v>
      </c>
      <c r="K46" s="3">
        <v>43657</v>
      </c>
      <c r="L46" t="s">
        <v>53</v>
      </c>
      <c r="P46" t="s">
        <v>61</v>
      </c>
      <c r="Q46" t="s">
        <v>118</v>
      </c>
      <c r="S46" t="s">
        <v>119</v>
      </c>
      <c r="T46">
        <v>32719117</v>
      </c>
      <c r="U46" t="s">
        <v>39</v>
      </c>
      <c r="V46">
        <v>32719117</v>
      </c>
      <c r="W46" t="s">
        <v>61</v>
      </c>
      <c r="X46">
        <v>4</v>
      </c>
      <c r="Y46" t="s">
        <v>329</v>
      </c>
      <c r="Z46" t="s">
        <v>330</v>
      </c>
      <c r="AA46">
        <v>3</v>
      </c>
      <c r="AB46">
        <v>2</v>
      </c>
      <c r="AC46" t="s">
        <v>40</v>
      </c>
      <c r="AD46">
        <v>92.688000000000002</v>
      </c>
    </row>
    <row r="47" spans="1:30" x14ac:dyDescent="0.2">
      <c r="A47" t="s">
        <v>331</v>
      </c>
      <c r="B47" t="s">
        <v>332</v>
      </c>
      <c r="C47" t="s">
        <v>115</v>
      </c>
      <c r="D47" t="s">
        <v>31</v>
      </c>
      <c r="E47" s="21" t="s">
        <v>116</v>
      </c>
      <c r="F47" s="8" t="s">
        <v>117</v>
      </c>
      <c r="G47" t="s">
        <v>52</v>
      </c>
      <c r="H47">
        <v>1300000</v>
      </c>
      <c r="I47" t="s">
        <v>35</v>
      </c>
      <c r="J47">
        <v>1472253</v>
      </c>
      <c r="K47" s="3">
        <v>43419</v>
      </c>
      <c r="L47" t="s">
        <v>53</v>
      </c>
      <c r="P47" t="s">
        <v>52</v>
      </c>
      <c r="Q47" t="s">
        <v>118</v>
      </c>
      <c r="S47" t="s">
        <v>119</v>
      </c>
      <c r="T47">
        <v>32719117</v>
      </c>
      <c r="U47" t="s">
        <v>39</v>
      </c>
      <c r="V47">
        <v>32719117</v>
      </c>
      <c r="W47" t="s">
        <v>61</v>
      </c>
      <c r="X47">
        <v>4</v>
      </c>
      <c r="Y47" t="s">
        <v>333</v>
      </c>
      <c r="Z47" t="s">
        <v>334</v>
      </c>
      <c r="AA47">
        <v>2</v>
      </c>
      <c r="AB47">
        <v>1</v>
      </c>
      <c r="AC47" t="s">
        <v>40</v>
      </c>
      <c r="AD47">
        <v>92.713999999999999</v>
      </c>
    </row>
    <row r="48" spans="1:30" x14ac:dyDescent="0.2">
      <c r="A48" t="s">
        <v>331</v>
      </c>
      <c r="B48" t="s">
        <v>335</v>
      </c>
      <c r="C48" t="s">
        <v>115</v>
      </c>
      <c r="D48" t="s">
        <v>31</v>
      </c>
      <c r="E48" s="21" t="s">
        <v>116</v>
      </c>
      <c r="F48" t="s">
        <v>117</v>
      </c>
      <c r="G48" t="s">
        <v>52</v>
      </c>
      <c r="K48" s="3">
        <v>43419</v>
      </c>
      <c r="L48" t="s">
        <v>53</v>
      </c>
      <c r="P48" t="s">
        <v>52</v>
      </c>
      <c r="Q48" t="s">
        <v>118</v>
      </c>
      <c r="S48" t="s">
        <v>119</v>
      </c>
      <c r="T48">
        <v>32719117</v>
      </c>
      <c r="U48" t="s">
        <v>39</v>
      </c>
      <c r="V48">
        <v>32719117</v>
      </c>
      <c r="W48" t="s">
        <v>61</v>
      </c>
      <c r="X48">
        <v>4</v>
      </c>
      <c r="AC48" t="s">
        <v>40</v>
      </c>
      <c r="AD48">
        <v>92.762</v>
      </c>
    </row>
    <row r="49" spans="1:30" x14ac:dyDescent="0.2">
      <c r="A49" t="s">
        <v>266</v>
      </c>
      <c r="B49" t="s">
        <v>467</v>
      </c>
      <c r="C49" t="s">
        <v>268</v>
      </c>
      <c r="D49" t="s">
        <v>31</v>
      </c>
      <c r="E49" s="21" t="s">
        <v>269</v>
      </c>
      <c r="F49" t="s">
        <v>270</v>
      </c>
      <c r="G49" t="s">
        <v>91</v>
      </c>
      <c r="H49">
        <v>25000</v>
      </c>
      <c r="I49" t="s">
        <v>39</v>
      </c>
      <c r="J49">
        <v>25000</v>
      </c>
      <c r="K49" s="3">
        <v>43079</v>
      </c>
      <c r="L49" t="s">
        <v>53</v>
      </c>
      <c r="P49" t="s">
        <v>52</v>
      </c>
      <c r="Q49" t="s">
        <v>271</v>
      </c>
      <c r="S49" t="s">
        <v>272</v>
      </c>
      <c r="T49">
        <v>2104303</v>
      </c>
      <c r="U49" t="s">
        <v>39</v>
      </c>
      <c r="V49">
        <v>2104303</v>
      </c>
      <c r="X49">
        <v>9</v>
      </c>
      <c r="Y49" t="s">
        <v>273</v>
      </c>
      <c r="Z49" t="s">
        <v>273</v>
      </c>
      <c r="AA49">
        <v>1</v>
      </c>
      <c r="AC49" t="s">
        <v>40</v>
      </c>
      <c r="AD49">
        <v>162.03</v>
      </c>
    </row>
    <row r="50" spans="1:30" x14ac:dyDescent="0.2">
      <c r="A50" t="s">
        <v>266</v>
      </c>
      <c r="B50" t="s">
        <v>582</v>
      </c>
      <c r="C50" t="s">
        <v>268</v>
      </c>
      <c r="D50" t="s">
        <v>31</v>
      </c>
      <c r="E50" s="21" t="s">
        <v>269</v>
      </c>
      <c r="F50" t="s">
        <v>270</v>
      </c>
      <c r="G50" t="s">
        <v>91</v>
      </c>
      <c r="H50">
        <v>20000</v>
      </c>
      <c r="I50" t="s">
        <v>39</v>
      </c>
      <c r="J50">
        <v>20000</v>
      </c>
      <c r="K50" s="3">
        <v>43513</v>
      </c>
      <c r="L50" t="s">
        <v>53</v>
      </c>
      <c r="P50" t="s">
        <v>52</v>
      </c>
      <c r="Q50" t="s">
        <v>271</v>
      </c>
      <c r="S50" t="s">
        <v>272</v>
      </c>
      <c r="T50">
        <v>2104303</v>
      </c>
      <c r="U50" t="s">
        <v>39</v>
      </c>
      <c r="V50">
        <v>2104303</v>
      </c>
      <c r="X50">
        <v>9</v>
      </c>
      <c r="Y50" t="s">
        <v>273</v>
      </c>
      <c r="Z50" t="s">
        <v>273</v>
      </c>
      <c r="AA50">
        <v>1</v>
      </c>
      <c r="AC50" t="s">
        <v>40</v>
      </c>
      <c r="AD50">
        <v>288.64299999999997</v>
      </c>
    </row>
    <row r="51" spans="1:30" x14ac:dyDescent="0.2">
      <c r="A51" t="s">
        <v>266</v>
      </c>
      <c r="B51" t="s">
        <v>267</v>
      </c>
      <c r="C51" t="s">
        <v>268</v>
      </c>
      <c r="D51" t="s">
        <v>31</v>
      </c>
      <c r="E51" s="21" t="s">
        <v>269</v>
      </c>
      <c r="F51" t="s">
        <v>270</v>
      </c>
      <c r="G51" t="s">
        <v>91</v>
      </c>
      <c r="H51">
        <v>100000</v>
      </c>
      <c r="I51" t="s">
        <v>39</v>
      </c>
      <c r="J51">
        <v>100000</v>
      </c>
      <c r="K51" s="3">
        <v>43514</v>
      </c>
      <c r="L51" t="s">
        <v>53</v>
      </c>
      <c r="P51" t="s">
        <v>52</v>
      </c>
      <c r="Q51" t="s">
        <v>271</v>
      </c>
      <c r="S51" t="s">
        <v>272</v>
      </c>
      <c r="T51">
        <v>2104303</v>
      </c>
      <c r="U51" t="s">
        <v>39</v>
      </c>
      <c r="V51">
        <v>2104303</v>
      </c>
      <c r="X51">
        <v>9</v>
      </c>
      <c r="Y51" t="s">
        <v>273</v>
      </c>
      <c r="Z51" t="s">
        <v>274</v>
      </c>
      <c r="AA51">
        <v>2</v>
      </c>
      <c r="AC51" t="s">
        <v>40</v>
      </c>
      <c r="AD51">
        <v>81.692999999999998</v>
      </c>
    </row>
    <row r="52" spans="1:30" x14ac:dyDescent="0.2">
      <c r="A52" t="s">
        <v>986</v>
      </c>
      <c r="B52" t="s">
        <v>987</v>
      </c>
      <c r="C52" t="s">
        <v>120</v>
      </c>
      <c r="D52" t="s">
        <v>31</v>
      </c>
      <c r="E52" s="21" t="s">
        <v>121</v>
      </c>
      <c r="F52" t="s">
        <v>122</v>
      </c>
      <c r="G52" t="s">
        <v>97</v>
      </c>
      <c r="H52">
        <v>1100000</v>
      </c>
      <c r="I52" t="s">
        <v>39</v>
      </c>
      <c r="J52">
        <v>1100000</v>
      </c>
      <c r="K52" s="3">
        <v>42873</v>
      </c>
      <c r="L52" t="s">
        <v>77</v>
      </c>
      <c r="Q52" t="s">
        <v>123</v>
      </c>
      <c r="S52" t="s">
        <v>124</v>
      </c>
      <c r="T52">
        <v>25600000</v>
      </c>
      <c r="U52" t="s">
        <v>39</v>
      </c>
      <c r="V52">
        <v>25600000</v>
      </c>
      <c r="W52" t="s">
        <v>61</v>
      </c>
      <c r="X52">
        <v>4</v>
      </c>
      <c r="AC52" t="s">
        <v>40</v>
      </c>
      <c r="AD52">
        <v>371.69499999999999</v>
      </c>
    </row>
    <row r="53" spans="1:30" x14ac:dyDescent="0.2">
      <c r="A53" t="s">
        <v>986</v>
      </c>
      <c r="B53" t="s">
        <v>997</v>
      </c>
      <c r="C53" t="s">
        <v>120</v>
      </c>
      <c r="D53" t="s">
        <v>31</v>
      </c>
      <c r="E53" s="21" t="s">
        <v>121</v>
      </c>
      <c r="F53" t="s">
        <v>122</v>
      </c>
      <c r="G53" t="s">
        <v>97</v>
      </c>
      <c r="H53">
        <v>4500000</v>
      </c>
      <c r="I53" t="s">
        <v>39</v>
      </c>
      <c r="J53">
        <v>4500000</v>
      </c>
      <c r="K53" s="3">
        <v>43447</v>
      </c>
      <c r="L53" t="s">
        <v>77</v>
      </c>
      <c r="Q53" t="s">
        <v>123</v>
      </c>
      <c r="S53" t="s">
        <v>124</v>
      </c>
      <c r="T53">
        <v>25600000</v>
      </c>
      <c r="U53" t="s">
        <v>39</v>
      </c>
      <c r="V53">
        <v>25600000</v>
      </c>
      <c r="W53" t="s">
        <v>61</v>
      </c>
      <c r="X53">
        <v>4</v>
      </c>
      <c r="Y53" t="s">
        <v>998</v>
      </c>
      <c r="Z53" t="s">
        <v>999</v>
      </c>
      <c r="AA53">
        <v>2</v>
      </c>
      <c r="AB53">
        <v>1</v>
      </c>
      <c r="AC53" t="s">
        <v>40</v>
      </c>
      <c r="AD53">
        <v>372.92099999999999</v>
      </c>
    </row>
    <row r="54" spans="1:30" x14ac:dyDescent="0.2">
      <c r="A54" t="s">
        <v>1004</v>
      </c>
      <c r="B54" t="s">
        <v>1005</v>
      </c>
      <c r="C54" t="s">
        <v>120</v>
      </c>
      <c r="D54" t="s">
        <v>31</v>
      </c>
      <c r="E54" s="21" t="s">
        <v>121</v>
      </c>
      <c r="F54" t="s">
        <v>122</v>
      </c>
      <c r="G54" t="s">
        <v>52</v>
      </c>
      <c r="K54" s="3">
        <v>42515</v>
      </c>
      <c r="L54" t="s">
        <v>77</v>
      </c>
      <c r="P54" t="s">
        <v>52</v>
      </c>
      <c r="Q54" t="s">
        <v>123</v>
      </c>
      <c r="S54" t="s">
        <v>124</v>
      </c>
      <c r="T54">
        <v>25600000</v>
      </c>
      <c r="U54" t="s">
        <v>39</v>
      </c>
      <c r="V54">
        <v>25600000</v>
      </c>
      <c r="W54" t="s">
        <v>61</v>
      </c>
      <c r="X54">
        <v>4</v>
      </c>
      <c r="Z54" t="s">
        <v>738</v>
      </c>
      <c r="AA54">
        <v>1</v>
      </c>
      <c r="AC54" t="s">
        <v>40</v>
      </c>
      <c r="AD54">
        <v>375.61399999999998</v>
      </c>
    </row>
    <row r="55" spans="1:30" x14ac:dyDescent="0.2">
      <c r="A55" t="s">
        <v>252</v>
      </c>
      <c r="B55" t="s">
        <v>465</v>
      </c>
      <c r="C55" t="s">
        <v>64</v>
      </c>
      <c r="D55" t="s">
        <v>31</v>
      </c>
      <c r="E55" s="21" t="s">
        <v>65</v>
      </c>
      <c r="F55" t="s">
        <v>66</v>
      </c>
      <c r="G55" t="s">
        <v>60</v>
      </c>
      <c r="H55">
        <v>10000000</v>
      </c>
      <c r="I55" t="s">
        <v>35</v>
      </c>
      <c r="J55">
        <v>11003145</v>
      </c>
      <c r="K55" s="3">
        <v>43724</v>
      </c>
      <c r="L55" t="s">
        <v>53</v>
      </c>
      <c r="P55" t="s">
        <v>61</v>
      </c>
      <c r="Q55" t="s">
        <v>68</v>
      </c>
      <c r="S55" t="s">
        <v>69</v>
      </c>
      <c r="T55">
        <v>54405767</v>
      </c>
      <c r="U55" t="s">
        <v>39</v>
      </c>
      <c r="V55">
        <v>54405767</v>
      </c>
      <c r="W55" t="s">
        <v>61</v>
      </c>
      <c r="X55">
        <v>5</v>
      </c>
      <c r="Y55" t="s">
        <v>254</v>
      </c>
      <c r="Z55" t="s">
        <v>466</v>
      </c>
      <c r="AA55">
        <v>4</v>
      </c>
      <c r="AB55">
        <v>5</v>
      </c>
      <c r="AC55" t="s">
        <v>40</v>
      </c>
      <c r="AD55">
        <v>200.935</v>
      </c>
    </row>
    <row r="56" spans="1:30" x14ac:dyDescent="0.2">
      <c r="A56" t="s">
        <v>252</v>
      </c>
      <c r="B56" t="s">
        <v>253</v>
      </c>
      <c r="C56" t="s">
        <v>64</v>
      </c>
      <c r="D56" t="s">
        <v>31</v>
      </c>
      <c r="E56" s="21" t="s">
        <v>65</v>
      </c>
      <c r="F56" t="s">
        <v>66</v>
      </c>
      <c r="G56" t="s">
        <v>60</v>
      </c>
      <c r="K56" s="3">
        <v>43724</v>
      </c>
      <c r="L56" t="s">
        <v>53</v>
      </c>
      <c r="P56" t="s">
        <v>61</v>
      </c>
      <c r="Q56" t="s">
        <v>68</v>
      </c>
      <c r="S56" t="s">
        <v>69</v>
      </c>
      <c r="T56">
        <v>54405767</v>
      </c>
      <c r="U56" t="s">
        <v>39</v>
      </c>
      <c r="V56">
        <v>54405767</v>
      </c>
      <c r="W56" t="s">
        <v>61</v>
      </c>
      <c r="X56">
        <v>5</v>
      </c>
      <c r="Z56" t="s">
        <v>254</v>
      </c>
      <c r="AA56">
        <v>1</v>
      </c>
      <c r="AC56" t="s">
        <v>40</v>
      </c>
      <c r="AD56">
        <v>67.606999999999999</v>
      </c>
    </row>
    <row r="57" spans="1:30" x14ac:dyDescent="0.2">
      <c r="A57" t="s">
        <v>1195</v>
      </c>
      <c r="B57" t="s">
        <v>1196</v>
      </c>
      <c r="C57" t="s">
        <v>64</v>
      </c>
      <c r="D57" t="s">
        <v>31</v>
      </c>
      <c r="E57" s="21" t="s">
        <v>65</v>
      </c>
      <c r="F57" t="s">
        <v>66</v>
      </c>
      <c r="G57" t="s">
        <v>52</v>
      </c>
      <c r="H57">
        <v>1200000</v>
      </c>
      <c r="I57" t="s">
        <v>35</v>
      </c>
      <c r="J57">
        <v>1402621</v>
      </c>
      <c r="K57" s="3">
        <v>43247</v>
      </c>
      <c r="L57" t="s">
        <v>53</v>
      </c>
      <c r="P57" t="s">
        <v>52</v>
      </c>
      <c r="Q57" t="s">
        <v>68</v>
      </c>
      <c r="S57" t="s">
        <v>69</v>
      </c>
      <c r="T57">
        <v>54405767</v>
      </c>
      <c r="U57" t="s">
        <v>39</v>
      </c>
      <c r="V57">
        <v>54405767</v>
      </c>
      <c r="W57" t="s">
        <v>61</v>
      </c>
      <c r="X57">
        <v>5</v>
      </c>
      <c r="Y57" t="s">
        <v>195</v>
      </c>
      <c r="Z57" t="s">
        <v>1197</v>
      </c>
      <c r="AA57">
        <v>3</v>
      </c>
      <c r="AB57">
        <v>3</v>
      </c>
      <c r="AC57" t="s">
        <v>40</v>
      </c>
      <c r="AD57">
        <v>147.596</v>
      </c>
    </row>
    <row r="58" spans="1:30" x14ac:dyDescent="0.2">
      <c r="A58" t="s">
        <v>283</v>
      </c>
      <c r="B58" t="s">
        <v>284</v>
      </c>
      <c r="C58" t="s">
        <v>285</v>
      </c>
      <c r="D58" t="s">
        <v>86</v>
      </c>
      <c r="E58" s="21" t="s">
        <v>286</v>
      </c>
      <c r="F58" t="s">
        <v>287</v>
      </c>
      <c r="G58" t="s">
        <v>91</v>
      </c>
      <c r="H58">
        <v>600000</v>
      </c>
      <c r="I58" t="s">
        <v>39</v>
      </c>
      <c r="J58">
        <v>600000</v>
      </c>
      <c r="K58" s="3">
        <v>43252</v>
      </c>
      <c r="L58" t="s">
        <v>53</v>
      </c>
      <c r="P58" t="s">
        <v>52</v>
      </c>
      <c r="Q58" t="s">
        <v>288</v>
      </c>
      <c r="S58" t="s">
        <v>289</v>
      </c>
      <c r="T58">
        <v>600000</v>
      </c>
      <c r="U58" t="s">
        <v>39</v>
      </c>
      <c r="V58">
        <v>600000</v>
      </c>
      <c r="W58" t="s">
        <v>52</v>
      </c>
      <c r="X58">
        <v>1</v>
      </c>
      <c r="Z58" t="s">
        <v>290</v>
      </c>
      <c r="AA58">
        <v>1</v>
      </c>
      <c r="AC58" t="s">
        <v>40</v>
      </c>
      <c r="AD58">
        <v>84.457999999999998</v>
      </c>
    </row>
    <row r="59" spans="1:30" x14ac:dyDescent="0.2">
      <c r="A59" t="s">
        <v>1064</v>
      </c>
      <c r="B59" t="s">
        <v>1065</v>
      </c>
      <c r="C59" t="s">
        <v>135</v>
      </c>
      <c r="D59" t="s">
        <v>1066</v>
      </c>
      <c r="E59" s="21" t="s">
        <v>1067</v>
      </c>
      <c r="F59" t="s">
        <v>1068</v>
      </c>
      <c r="G59" t="s">
        <v>52</v>
      </c>
      <c r="H59">
        <v>800000</v>
      </c>
      <c r="I59" t="s">
        <v>35</v>
      </c>
      <c r="J59">
        <v>891920</v>
      </c>
      <c r="K59" s="3">
        <v>42901</v>
      </c>
      <c r="L59" t="s">
        <v>53</v>
      </c>
      <c r="P59" t="s">
        <v>52</v>
      </c>
      <c r="Q59" t="s">
        <v>1069</v>
      </c>
      <c r="S59" t="s">
        <v>1070</v>
      </c>
      <c r="T59">
        <v>800000</v>
      </c>
      <c r="U59" t="s">
        <v>35</v>
      </c>
      <c r="V59">
        <v>891920</v>
      </c>
      <c r="W59" t="s">
        <v>52</v>
      </c>
      <c r="X59">
        <v>1</v>
      </c>
      <c r="Z59" t="s">
        <v>1071</v>
      </c>
      <c r="AA59">
        <v>4</v>
      </c>
      <c r="AC59" t="s">
        <v>40</v>
      </c>
      <c r="AD59">
        <v>362.63900000000001</v>
      </c>
    </row>
    <row r="60" spans="1:30" x14ac:dyDescent="0.2">
      <c r="A60" t="s">
        <v>844</v>
      </c>
      <c r="B60" t="s">
        <v>845</v>
      </c>
      <c r="C60" t="s">
        <v>478</v>
      </c>
      <c r="D60" t="s">
        <v>31</v>
      </c>
      <c r="E60" s="21" t="s">
        <v>479</v>
      </c>
      <c r="F60" t="s">
        <v>480</v>
      </c>
      <c r="G60" t="s">
        <v>97</v>
      </c>
      <c r="H60">
        <v>404000</v>
      </c>
      <c r="I60" t="s">
        <v>35</v>
      </c>
      <c r="J60">
        <v>518201</v>
      </c>
      <c r="K60" s="3">
        <v>38959</v>
      </c>
      <c r="L60" t="s">
        <v>53</v>
      </c>
      <c r="Q60" t="s">
        <v>481</v>
      </c>
      <c r="S60" t="s">
        <v>482</v>
      </c>
      <c r="T60">
        <v>918261</v>
      </c>
      <c r="U60" t="s">
        <v>39</v>
      </c>
      <c r="V60">
        <v>918261</v>
      </c>
      <c r="W60" t="s">
        <v>203</v>
      </c>
      <c r="X60">
        <v>4</v>
      </c>
      <c r="Y60" t="s">
        <v>751</v>
      </c>
      <c r="Z60" t="s">
        <v>751</v>
      </c>
      <c r="AA60">
        <v>1</v>
      </c>
      <c r="AC60" t="s">
        <v>40</v>
      </c>
      <c r="AD60">
        <v>276.97800000000001</v>
      </c>
    </row>
    <row r="61" spans="1:30" s="7" customFormat="1" x14ac:dyDescent="0.2">
      <c r="A61" s="7" t="s">
        <v>749</v>
      </c>
      <c r="B61" s="7" t="s">
        <v>750</v>
      </c>
      <c r="C61" s="7" t="s">
        <v>478</v>
      </c>
      <c r="D61" s="7" t="s">
        <v>31</v>
      </c>
      <c r="E61" s="22" t="s">
        <v>479</v>
      </c>
      <c r="F61" s="9" t="s">
        <v>480</v>
      </c>
      <c r="G61" s="7" t="s">
        <v>52</v>
      </c>
      <c r="H61" s="7">
        <v>462000</v>
      </c>
      <c r="I61" s="7" t="s">
        <v>35</v>
      </c>
      <c r="J61" s="7">
        <v>400058</v>
      </c>
      <c r="K61" s="10">
        <v>37033</v>
      </c>
      <c r="L61" s="7" t="s">
        <v>53</v>
      </c>
      <c r="P61" s="7" t="s">
        <v>52</v>
      </c>
      <c r="Q61" s="7" t="s">
        <v>481</v>
      </c>
      <c r="S61" s="7" t="s">
        <v>482</v>
      </c>
      <c r="T61" s="7">
        <v>918261</v>
      </c>
      <c r="U61" s="7" t="s">
        <v>39</v>
      </c>
      <c r="V61" s="7">
        <v>918261</v>
      </c>
      <c r="W61" s="7" t="s">
        <v>203</v>
      </c>
      <c r="X61" s="7">
        <v>4</v>
      </c>
      <c r="Y61" s="7" t="s">
        <v>751</v>
      </c>
      <c r="Z61" s="7" t="s">
        <v>751</v>
      </c>
      <c r="AA61" s="7">
        <v>1</v>
      </c>
      <c r="AC61" s="7" t="s">
        <v>40</v>
      </c>
      <c r="AD61" s="7">
        <v>227.46100000000001</v>
      </c>
    </row>
    <row r="62" spans="1:30" x14ac:dyDescent="0.2">
      <c r="A62" t="s">
        <v>476</v>
      </c>
      <c r="B62" t="s">
        <v>991</v>
      </c>
      <c r="C62" t="s">
        <v>478</v>
      </c>
      <c r="D62" t="s">
        <v>31</v>
      </c>
      <c r="E62" s="21" t="s">
        <v>479</v>
      </c>
      <c r="F62" t="s">
        <v>480</v>
      </c>
      <c r="G62" t="s">
        <v>44</v>
      </c>
      <c r="K62" s="3">
        <v>42401</v>
      </c>
      <c r="L62" t="s">
        <v>53</v>
      </c>
      <c r="P62" t="s">
        <v>44</v>
      </c>
      <c r="Q62" t="s">
        <v>481</v>
      </c>
      <c r="S62" t="s">
        <v>482</v>
      </c>
      <c r="T62">
        <v>918261</v>
      </c>
      <c r="U62" t="s">
        <v>39</v>
      </c>
      <c r="V62">
        <v>918261</v>
      </c>
      <c r="W62" t="s">
        <v>203</v>
      </c>
      <c r="X62">
        <v>4</v>
      </c>
      <c r="Z62" t="s">
        <v>992</v>
      </c>
      <c r="AA62">
        <v>1</v>
      </c>
      <c r="AC62" t="s">
        <v>40</v>
      </c>
      <c r="AD62">
        <v>318.92099999999999</v>
      </c>
    </row>
    <row r="63" spans="1:30" x14ac:dyDescent="0.2">
      <c r="A63" t="s">
        <v>476</v>
      </c>
      <c r="B63" t="s">
        <v>477</v>
      </c>
      <c r="C63" t="s">
        <v>478</v>
      </c>
      <c r="D63" t="s">
        <v>31</v>
      </c>
      <c r="E63" s="21" t="s">
        <v>479</v>
      </c>
      <c r="F63" t="s">
        <v>480</v>
      </c>
      <c r="G63" t="s">
        <v>44</v>
      </c>
      <c r="K63" s="3">
        <v>43500</v>
      </c>
      <c r="L63" t="s">
        <v>53</v>
      </c>
      <c r="P63" t="s">
        <v>44</v>
      </c>
      <c r="Q63" t="s">
        <v>481</v>
      </c>
      <c r="S63" t="s">
        <v>482</v>
      </c>
      <c r="T63">
        <v>918261</v>
      </c>
      <c r="U63" t="s">
        <v>39</v>
      </c>
      <c r="V63">
        <v>918261</v>
      </c>
      <c r="W63" t="s">
        <v>203</v>
      </c>
      <c r="X63">
        <v>4</v>
      </c>
      <c r="Z63" t="s">
        <v>483</v>
      </c>
      <c r="AA63">
        <v>1</v>
      </c>
      <c r="AC63" t="s">
        <v>40</v>
      </c>
      <c r="AD63">
        <v>272.22300000000001</v>
      </c>
    </row>
    <row r="64" spans="1:30" x14ac:dyDescent="0.2">
      <c r="A64" t="s">
        <v>565</v>
      </c>
      <c r="B64" t="s">
        <v>883</v>
      </c>
      <c r="C64" t="s">
        <v>73</v>
      </c>
      <c r="D64" t="s">
        <v>31</v>
      </c>
      <c r="E64" s="21" t="s">
        <v>323</v>
      </c>
      <c r="F64" s="8" t="s">
        <v>324</v>
      </c>
      <c r="G64" t="s">
        <v>52</v>
      </c>
      <c r="H64">
        <v>600000</v>
      </c>
      <c r="I64" t="s">
        <v>39</v>
      </c>
      <c r="J64">
        <v>600000</v>
      </c>
      <c r="K64" s="3">
        <v>43137</v>
      </c>
      <c r="L64" t="s">
        <v>53</v>
      </c>
      <c r="P64" t="s">
        <v>52</v>
      </c>
      <c r="Q64" t="s">
        <v>325</v>
      </c>
      <c r="S64" t="s">
        <v>326</v>
      </c>
      <c r="T64">
        <v>9525702</v>
      </c>
      <c r="U64" t="s">
        <v>39</v>
      </c>
      <c r="V64">
        <v>9525702</v>
      </c>
      <c r="W64" t="s">
        <v>61</v>
      </c>
      <c r="X64">
        <v>3</v>
      </c>
      <c r="AC64" t="s">
        <v>40</v>
      </c>
      <c r="AD64">
        <v>186.11099999999999</v>
      </c>
    </row>
    <row r="65" spans="1:30" x14ac:dyDescent="0.2">
      <c r="A65" t="s">
        <v>565</v>
      </c>
      <c r="B65" t="s">
        <v>566</v>
      </c>
      <c r="C65" t="s">
        <v>73</v>
      </c>
      <c r="D65" t="s">
        <v>31</v>
      </c>
      <c r="E65" s="21" t="s">
        <v>323</v>
      </c>
      <c r="F65" t="s">
        <v>324</v>
      </c>
      <c r="G65" t="s">
        <v>52</v>
      </c>
      <c r="H65">
        <v>3300000</v>
      </c>
      <c r="I65" t="s">
        <v>39</v>
      </c>
      <c r="J65">
        <v>3300000</v>
      </c>
      <c r="K65" s="3">
        <v>43782</v>
      </c>
      <c r="L65" t="s">
        <v>53</v>
      </c>
      <c r="P65" t="s">
        <v>52</v>
      </c>
      <c r="Q65" t="s">
        <v>325</v>
      </c>
      <c r="S65" t="s">
        <v>326</v>
      </c>
      <c r="T65">
        <v>9525702</v>
      </c>
      <c r="U65" t="s">
        <v>39</v>
      </c>
      <c r="V65">
        <v>9525702</v>
      </c>
      <c r="W65" t="s">
        <v>61</v>
      </c>
      <c r="X65">
        <v>3</v>
      </c>
      <c r="AC65" t="s">
        <v>40</v>
      </c>
      <c r="AD65">
        <v>209.494</v>
      </c>
    </row>
    <row r="66" spans="1:30" x14ac:dyDescent="0.2">
      <c r="A66" t="s">
        <v>993</v>
      </c>
      <c r="B66" t="s">
        <v>994</v>
      </c>
      <c r="C66" t="s">
        <v>293</v>
      </c>
      <c r="D66" t="s">
        <v>86</v>
      </c>
      <c r="E66" s="21" t="s">
        <v>294</v>
      </c>
      <c r="F66" t="s">
        <v>295</v>
      </c>
      <c r="G66" t="s">
        <v>52</v>
      </c>
      <c r="H66">
        <v>800000</v>
      </c>
      <c r="I66" t="s">
        <v>35</v>
      </c>
      <c r="J66">
        <v>892458</v>
      </c>
      <c r="K66" s="3">
        <v>43581</v>
      </c>
      <c r="P66" t="s">
        <v>52</v>
      </c>
      <c r="Q66" t="s">
        <v>296</v>
      </c>
      <c r="S66" t="s">
        <v>297</v>
      </c>
      <c r="T66">
        <v>1600000</v>
      </c>
      <c r="U66" t="s">
        <v>35</v>
      </c>
      <c r="V66">
        <v>1756317</v>
      </c>
      <c r="W66" t="s">
        <v>52</v>
      </c>
      <c r="X66">
        <v>2</v>
      </c>
      <c r="Y66" t="s">
        <v>995</v>
      </c>
      <c r="Z66" t="s">
        <v>996</v>
      </c>
      <c r="AA66">
        <v>4</v>
      </c>
      <c r="AC66" t="s">
        <v>40</v>
      </c>
      <c r="AD66">
        <v>372.74</v>
      </c>
    </row>
    <row r="67" spans="1:30" x14ac:dyDescent="0.2">
      <c r="A67" t="s">
        <v>861</v>
      </c>
      <c r="B67" t="s">
        <v>862</v>
      </c>
      <c r="C67" t="s">
        <v>863</v>
      </c>
      <c r="D67" t="s">
        <v>31</v>
      </c>
      <c r="E67" s="21" t="s">
        <v>864</v>
      </c>
      <c r="F67" s="8" t="s">
        <v>865</v>
      </c>
      <c r="G67" t="s">
        <v>60</v>
      </c>
      <c r="H67">
        <v>2200000</v>
      </c>
      <c r="I67" t="s">
        <v>35</v>
      </c>
      <c r="J67">
        <v>2476258</v>
      </c>
      <c r="K67" s="3">
        <v>42893</v>
      </c>
      <c r="L67" t="s">
        <v>45</v>
      </c>
      <c r="P67" t="s">
        <v>61</v>
      </c>
      <c r="Q67" t="s">
        <v>866</v>
      </c>
      <c r="S67" t="s">
        <v>867</v>
      </c>
      <c r="T67">
        <v>2560000</v>
      </c>
      <c r="U67" t="s">
        <v>35</v>
      </c>
      <c r="V67">
        <v>2932369</v>
      </c>
      <c r="W67" t="s">
        <v>61</v>
      </c>
      <c r="X67">
        <v>3</v>
      </c>
      <c r="Y67" t="s">
        <v>868</v>
      </c>
      <c r="Z67" t="s">
        <v>868</v>
      </c>
      <c r="AA67">
        <v>1</v>
      </c>
      <c r="AC67" t="s">
        <v>40</v>
      </c>
      <c r="AD67">
        <v>287.70499999999998</v>
      </c>
    </row>
    <row r="68" spans="1:30" x14ac:dyDescent="0.2">
      <c r="A68" t="s">
        <v>1101</v>
      </c>
      <c r="B68" t="s">
        <v>1102</v>
      </c>
      <c r="C68" t="s">
        <v>863</v>
      </c>
      <c r="D68" t="s">
        <v>31</v>
      </c>
      <c r="E68" s="21" t="s">
        <v>864</v>
      </c>
      <c r="F68" t="s">
        <v>865</v>
      </c>
      <c r="G68" t="s">
        <v>52</v>
      </c>
      <c r="H68">
        <v>300000</v>
      </c>
      <c r="I68" t="s">
        <v>35</v>
      </c>
      <c r="J68">
        <v>378574</v>
      </c>
      <c r="K68" s="3">
        <v>41913</v>
      </c>
      <c r="L68" t="s">
        <v>45</v>
      </c>
      <c r="P68" t="s">
        <v>52</v>
      </c>
      <c r="Q68" t="s">
        <v>866</v>
      </c>
      <c r="S68" t="s">
        <v>867</v>
      </c>
      <c r="T68">
        <v>2560000</v>
      </c>
      <c r="U68" t="s">
        <v>35</v>
      </c>
      <c r="V68">
        <v>2932369</v>
      </c>
      <c r="W68" t="s">
        <v>61</v>
      </c>
      <c r="X68">
        <v>3</v>
      </c>
      <c r="Y68" t="s">
        <v>764</v>
      </c>
      <c r="Z68" t="s">
        <v>764</v>
      </c>
      <c r="AA68">
        <v>1</v>
      </c>
      <c r="AC68" t="s">
        <v>40</v>
      </c>
      <c r="AD68">
        <v>368.70100000000002</v>
      </c>
    </row>
    <row r="69" spans="1:30" x14ac:dyDescent="0.2">
      <c r="A69" t="s">
        <v>1038</v>
      </c>
      <c r="B69" t="s">
        <v>1039</v>
      </c>
      <c r="C69" t="s">
        <v>863</v>
      </c>
      <c r="D69" t="s">
        <v>31</v>
      </c>
      <c r="E69" s="21" t="s">
        <v>864</v>
      </c>
      <c r="F69" t="s">
        <v>865</v>
      </c>
      <c r="G69" t="s">
        <v>91</v>
      </c>
      <c r="H69">
        <v>60000</v>
      </c>
      <c r="I69" t="s">
        <v>35</v>
      </c>
      <c r="J69">
        <v>77535</v>
      </c>
      <c r="K69" s="3">
        <v>41893</v>
      </c>
      <c r="L69" t="s">
        <v>45</v>
      </c>
      <c r="P69" t="s">
        <v>52</v>
      </c>
      <c r="Q69" t="s">
        <v>866</v>
      </c>
      <c r="S69" t="s">
        <v>867</v>
      </c>
      <c r="T69">
        <v>2560000</v>
      </c>
      <c r="U69" t="s">
        <v>35</v>
      </c>
      <c r="V69">
        <v>2932369</v>
      </c>
      <c r="W69" t="s">
        <v>61</v>
      </c>
      <c r="X69">
        <v>3</v>
      </c>
      <c r="Z69" t="s">
        <v>574</v>
      </c>
      <c r="AA69">
        <v>1</v>
      </c>
      <c r="AC69" t="s">
        <v>40</v>
      </c>
      <c r="AD69">
        <v>327.93700000000001</v>
      </c>
    </row>
    <row r="70" spans="1:30" x14ac:dyDescent="0.2">
      <c r="A70" t="s">
        <v>752</v>
      </c>
      <c r="B70" t="s">
        <v>753</v>
      </c>
      <c r="C70" t="s">
        <v>73</v>
      </c>
      <c r="D70" t="s">
        <v>754</v>
      </c>
      <c r="E70" s="21" t="s">
        <v>755</v>
      </c>
      <c r="F70" t="s">
        <v>756</v>
      </c>
      <c r="G70" t="s">
        <v>60</v>
      </c>
      <c r="H70">
        <v>1800000</v>
      </c>
      <c r="I70" t="s">
        <v>35</v>
      </c>
      <c r="J70">
        <v>2099519</v>
      </c>
      <c r="K70" s="3">
        <v>43293</v>
      </c>
      <c r="L70" t="s">
        <v>53</v>
      </c>
      <c r="P70" t="s">
        <v>61</v>
      </c>
      <c r="Q70" t="s">
        <v>757</v>
      </c>
      <c r="S70" t="s">
        <v>758</v>
      </c>
      <c r="T70">
        <v>2100000</v>
      </c>
      <c r="U70" t="s">
        <v>35</v>
      </c>
      <c r="V70">
        <v>2434510</v>
      </c>
      <c r="W70" t="s">
        <v>61</v>
      </c>
      <c r="X70">
        <v>2</v>
      </c>
      <c r="Z70" t="s">
        <v>759</v>
      </c>
      <c r="AA70">
        <v>2</v>
      </c>
      <c r="AC70" t="s">
        <v>40</v>
      </c>
      <c r="AD70">
        <v>228.22300000000001</v>
      </c>
    </row>
    <row r="71" spans="1:30" x14ac:dyDescent="0.2">
      <c r="A71" t="s">
        <v>1035</v>
      </c>
      <c r="B71" t="s">
        <v>1036</v>
      </c>
      <c r="C71" t="s">
        <v>73</v>
      </c>
      <c r="D71" t="s">
        <v>754</v>
      </c>
      <c r="E71" s="21" t="s">
        <v>755</v>
      </c>
      <c r="F71" t="s">
        <v>756</v>
      </c>
      <c r="G71" t="s">
        <v>52</v>
      </c>
      <c r="H71">
        <v>300000</v>
      </c>
      <c r="I71" t="s">
        <v>35</v>
      </c>
      <c r="J71">
        <v>334989</v>
      </c>
      <c r="K71" s="3">
        <v>42583</v>
      </c>
      <c r="L71" t="s">
        <v>53</v>
      </c>
      <c r="P71" t="s">
        <v>52</v>
      </c>
      <c r="Q71" t="s">
        <v>757</v>
      </c>
      <c r="S71" t="s">
        <v>758</v>
      </c>
      <c r="T71">
        <v>2100000</v>
      </c>
      <c r="U71" t="s">
        <v>35</v>
      </c>
      <c r="V71">
        <v>2434510</v>
      </c>
      <c r="W71" t="s">
        <v>61</v>
      </c>
      <c r="X71">
        <v>2</v>
      </c>
      <c r="AC71" t="s">
        <v>40</v>
      </c>
      <c r="AD71">
        <v>325.36</v>
      </c>
    </row>
    <row r="72" spans="1:30" x14ac:dyDescent="0.2">
      <c r="A72" t="s">
        <v>395</v>
      </c>
      <c r="B72" t="s">
        <v>396</v>
      </c>
      <c r="C72" t="s">
        <v>397</v>
      </c>
      <c r="D72" t="s">
        <v>31</v>
      </c>
      <c r="E72" s="21" t="s">
        <v>398</v>
      </c>
      <c r="F72" s="8" t="s">
        <v>399</v>
      </c>
      <c r="G72" t="s">
        <v>60</v>
      </c>
      <c r="H72">
        <v>500000</v>
      </c>
      <c r="I72" t="s">
        <v>35</v>
      </c>
      <c r="J72">
        <v>694615</v>
      </c>
      <c r="K72" s="3">
        <v>40483</v>
      </c>
      <c r="L72" t="s">
        <v>53</v>
      </c>
      <c r="P72" t="s">
        <v>61</v>
      </c>
      <c r="Q72" t="s">
        <v>400</v>
      </c>
      <c r="T72">
        <v>794615</v>
      </c>
      <c r="U72" t="s">
        <v>39</v>
      </c>
      <c r="V72">
        <v>794615</v>
      </c>
      <c r="W72" t="s">
        <v>52</v>
      </c>
      <c r="X72">
        <v>2</v>
      </c>
      <c r="Z72" t="s">
        <v>401</v>
      </c>
      <c r="AA72">
        <v>1</v>
      </c>
      <c r="AC72" t="s">
        <v>40</v>
      </c>
      <c r="AD72">
        <v>155.572</v>
      </c>
    </row>
    <row r="73" spans="1:30" x14ac:dyDescent="0.2">
      <c r="A73" t="s">
        <v>859</v>
      </c>
      <c r="B73" t="s">
        <v>860</v>
      </c>
      <c r="C73" t="s">
        <v>397</v>
      </c>
      <c r="D73" t="s">
        <v>31</v>
      </c>
      <c r="E73" s="21" t="s">
        <v>398</v>
      </c>
      <c r="F73" s="8" t="s">
        <v>399</v>
      </c>
      <c r="G73" t="s">
        <v>213</v>
      </c>
      <c r="H73">
        <v>100000</v>
      </c>
      <c r="I73" t="s">
        <v>39</v>
      </c>
      <c r="J73">
        <v>100000</v>
      </c>
      <c r="K73" s="3">
        <v>40539</v>
      </c>
      <c r="L73" t="s">
        <v>53</v>
      </c>
      <c r="P73" t="s">
        <v>52</v>
      </c>
      <c r="Q73" t="s">
        <v>400</v>
      </c>
      <c r="T73">
        <v>794615</v>
      </c>
      <c r="U73" t="s">
        <v>39</v>
      </c>
      <c r="V73">
        <v>794615</v>
      </c>
      <c r="W73" t="s">
        <v>52</v>
      </c>
      <c r="X73">
        <v>2</v>
      </c>
      <c r="AC73" t="s">
        <v>40</v>
      </c>
      <c r="AD73">
        <v>181.053</v>
      </c>
    </row>
    <row r="74" spans="1:30" x14ac:dyDescent="0.2">
      <c r="A74" t="s">
        <v>384</v>
      </c>
      <c r="B74" t="s">
        <v>385</v>
      </c>
      <c r="C74" t="s">
        <v>386</v>
      </c>
      <c r="D74" t="s">
        <v>31</v>
      </c>
      <c r="E74" s="21" t="s">
        <v>387</v>
      </c>
      <c r="F74" s="8" t="s">
        <v>388</v>
      </c>
      <c r="G74" t="s">
        <v>97</v>
      </c>
      <c r="H74">
        <v>4500000</v>
      </c>
      <c r="I74" t="s">
        <v>35</v>
      </c>
      <c r="J74">
        <v>4800000</v>
      </c>
      <c r="K74" s="3">
        <v>42706</v>
      </c>
      <c r="L74" t="s">
        <v>53</v>
      </c>
      <c r="Q74" t="s">
        <v>389</v>
      </c>
      <c r="S74" t="s">
        <v>390</v>
      </c>
      <c r="T74">
        <v>7800000</v>
      </c>
      <c r="U74" t="s">
        <v>39</v>
      </c>
      <c r="V74">
        <v>7800000</v>
      </c>
      <c r="X74">
        <v>2</v>
      </c>
      <c r="Z74" t="s">
        <v>391</v>
      </c>
      <c r="AA74">
        <v>1</v>
      </c>
      <c r="AC74" t="s">
        <v>40</v>
      </c>
      <c r="AD74">
        <v>151.05500000000001</v>
      </c>
    </row>
    <row r="75" spans="1:30" x14ac:dyDescent="0.2">
      <c r="A75" t="s">
        <v>551</v>
      </c>
      <c r="B75" t="s">
        <v>552</v>
      </c>
      <c r="C75" t="s">
        <v>386</v>
      </c>
      <c r="D75" t="s">
        <v>31</v>
      </c>
      <c r="E75" s="21" t="s">
        <v>387</v>
      </c>
      <c r="F75" t="s">
        <v>388</v>
      </c>
      <c r="G75" t="s">
        <v>52</v>
      </c>
      <c r="H75">
        <v>3000000</v>
      </c>
      <c r="I75" t="s">
        <v>39</v>
      </c>
      <c r="J75">
        <v>3000000</v>
      </c>
      <c r="K75" s="3">
        <v>41639</v>
      </c>
      <c r="L75" t="s">
        <v>53</v>
      </c>
      <c r="P75" t="s">
        <v>52</v>
      </c>
      <c r="Q75" t="s">
        <v>389</v>
      </c>
      <c r="S75" t="s">
        <v>390</v>
      </c>
      <c r="T75">
        <v>7800000</v>
      </c>
      <c r="U75" t="s">
        <v>39</v>
      </c>
      <c r="V75">
        <v>7800000</v>
      </c>
      <c r="X75">
        <v>2</v>
      </c>
      <c r="AC75" t="s">
        <v>40</v>
      </c>
      <c r="AD75">
        <v>208.78399999999999</v>
      </c>
    </row>
    <row r="76" spans="1:30" x14ac:dyDescent="0.2">
      <c r="A76" t="s">
        <v>217</v>
      </c>
      <c r="B76" t="s">
        <v>218</v>
      </c>
      <c r="C76" t="s">
        <v>219</v>
      </c>
      <c r="D76" t="s">
        <v>31</v>
      </c>
      <c r="E76" s="21" t="s">
        <v>220</v>
      </c>
      <c r="F76" t="s">
        <v>221</v>
      </c>
      <c r="G76" t="s">
        <v>52</v>
      </c>
      <c r="K76" s="3">
        <v>43529</v>
      </c>
      <c r="P76" t="s">
        <v>52</v>
      </c>
      <c r="Q76" t="s">
        <v>222</v>
      </c>
      <c r="S76" t="s">
        <v>223</v>
      </c>
      <c r="W76" t="s">
        <v>52</v>
      </c>
      <c r="X76">
        <v>2</v>
      </c>
      <c r="Z76" t="s">
        <v>224</v>
      </c>
      <c r="AA76">
        <v>1</v>
      </c>
      <c r="AC76" t="s">
        <v>40</v>
      </c>
      <c r="AD76">
        <v>56.326000000000001</v>
      </c>
    </row>
    <row r="77" spans="1:30" x14ac:dyDescent="0.2">
      <c r="A77" t="s">
        <v>432</v>
      </c>
      <c r="B77" t="s">
        <v>433</v>
      </c>
      <c r="C77" t="s">
        <v>136</v>
      </c>
      <c r="D77" t="s">
        <v>86</v>
      </c>
      <c r="E77" s="21" t="s">
        <v>137</v>
      </c>
      <c r="F77" s="8" t="s">
        <v>138</v>
      </c>
      <c r="G77" t="s">
        <v>60</v>
      </c>
      <c r="H77">
        <v>10000000</v>
      </c>
      <c r="I77" t="s">
        <v>35</v>
      </c>
      <c r="J77">
        <v>11253796</v>
      </c>
      <c r="K77" s="3">
        <v>43620</v>
      </c>
      <c r="L77" t="s">
        <v>45</v>
      </c>
      <c r="P77" t="s">
        <v>61</v>
      </c>
      <c r="Q77" t="s">
        <v>139</v>
      </c>
      <c r="S77" t="s">
        <v>140</v>
      </c>
      <c r="T77">
        <v>46000000</v>
      </c>
      <c r="U77" t="s">
        <v>35</v>
      </c>
      <c r="V77">
        <v>55074532</v>
      </c>
      <c r="W77" t="s">
        <v>61</v>
      </c>
      <c r="X77">
        <v>3</v>
      </c>
      <c r="Y77" t="s">
        <v>434</v>
      </c>
      <c r="Z77" t="s">
        <v>434</v>
      </c>
      <c r="AA77">
        <v>1</v>
      </c>
      <c r="AC77" t="s">
        <v>40</v>
      </c>
      <c r="AD77">
        <v>196.90700000000001</v>
      </c>
    </row>
    <row r="78" spans="1:30" x14ac:dyDescent="0.2">
      <c r="A78" t="s">
        <v>345</v>
      </c>
      <c r="B78" t="s">
        <v>346</v>
      </c>
      <c r="C78" t="s">
        <v>136</v>
      </c>
      <c r="D78" t="s">
        <v>86</v>
      </c>
      <c r="E78" s="21" t="s">
        <v>137</v>
      </c>
      <c r="F78" t="s">
        <v>138</v>
      </c>
      <c r="G78" t="s">
        <v>52</v>
      </c>
      <c r="H78">
        <v>1000000</v>
      </c>
      <c r="I78" t="s">
        <v>35</v>
      </c>
      <c r="J78">
        <v>1241244</v>
      </c>
      <c r="K78" s="3">
        <v>43166</v>
      </c>
      <c r="L78" t="s">
        <v>45</v>
      </c>
      <c r="P78" t="s">
        <v>52</v>
      </c>
      <c r="Q78" t="s">
        <v>139</v>
      </c>
      <c r="S78" t="s">
        <v>140</v>
      </c>
      <c r="T78">
        <v>46000000</v>
      </c>
      <c r="U78" t="s">
        <v>35</v>
      </c>
      <c r="V78">
        <v>55074532</v>
      </c>
      <c r="W78" t="s">
        <v>61</v>
      </c>
      <c r="X78">
        <v>3</v>
      </c>
      <c r="Y78" t="s">
        <v>347</v>
      </c>
      <c r="Z78" t="s">
        <v>348</v>
      </c>
      <c r="AA78">
        <v>2</v>
      </c>
      <c r="AB78">
        <v>1</v>
      </c>
      <c r="AC78" t="s">
        <v>40</v>
      </c>
      <c r="AD78">
        <v>99.706999999999994</v>
      </c>
    </row>
    <row r="79" spans="1:30" x14ac:dyDescent="0.2">
      <c r="A79" t="s">
        <v>255</v>
      </c>
      <c r="B79" t="s">
        <v>256</v>
      </c>
      <c r="C79" t="s">
        <v>257</v>
      </c>
      <c r="D79" t="s">
        <v>31</v>
      </c>
      <c r="E79" s="21" t="s">
        <v>258</v>
      </c>
      <c r="F79" s="8" t="s">
        <v>259</v>
      </c>
      <c r="G79" t="s">
        <v>97</v>
      </c>
      <c r="K79" s="3">
        <v>43166</v>
      </c>
      <c r="L79" t="s">
        <v>53</v>
      </c>
      <c r="Q79" t="s">
        <v>260</v>
      </c>
      <c r="S79" t="s">
        <v>261</v>
      </c>
      <c r="X79">
        <v>1</v>
      </c>
      <c r="Z79" t="s">
        <v>262</v>
      </c>
      <c r="AA79">
        <v>3</v>
      </c>
      <c r="AC79" t="s">
        <v>40</v>
      </c>
      <c r="AD79">
        <v>76.34</v>
      </c>
    </row>
    <row r="80" spans="1:30" x14ac:dyDescent="0.2">
      <c r="A80" t="s">
        <v>905</v>
      </c>
      <c r="B80" t="s">
        <v>906</v>
      </c>
      <c r="C80" t="s">
        <v>907</v>
      </c>
      <c r="D80" t="s">
        <v>522</v>
      </c>
      <c r="E80" s="21" t="s">
        <v>908</v>
      </c>
      <c r="F80" t="s">
        <v>909</v>
      </c>
      <c r="G80" t="s">
        <v>60</v>
      </c>
      <c r="H80">
        <v>6000000</v>
      </c>
      <c r="I80" t="s">
        <v>35</v>
      </c>
      <c r="J80">
        <v>6996252</v>
      </c>
      <c r="K80" s="3">
        <v>43285</v>
      </c>
      <c r="L80" t="s">
        <v>77</v>
      </c>
      <c r="P80" t="s">
        <v>61</v>
      </c>
      <c r="Q80" t="s">
        <v>910</v>
      </c>
      <c r="S80" t="s">
        <v>911</v>
      </c>
      <c r="T80">
        <v>7000000</v>
      </c>
      <c r="U80" t="s">
        <v>35</v>
      </c>
      <c r="V80">
        <v>8098931</v>
      </c>
      <c r="W80" t="s">
        <v>61</v>
      </c>
      <c r="X80">
        <v>2</v>
      </c>
      <c r="Y80" t="s">
        <v>912</v>
      </c>
      <c r="Z80" t="s">
        <v>912</v>
      </c>
      <c r="AA80">
        <v>2</v>
      </c>
      <c r="AC80" t="s">
        <v>40</v>
      </c>
      <c r="AD80">
        <v>341.37299999999999</v>
      </c>
    </row>
    <row r="81" spans="1:30" x14ac:dyDescent="0.2">
      <c r="A81" t="s">
        <v>1107</v>
      </c>
      <c r="B81" t="s">
        <v>1108</v>
      </c>
      <c r="C81" t="s">
        <v>907</v>
      </c>
      <c r="D81" t="s">
        <v>522</v>
      </c>
      <c r="E81" s="21" t="s">
        <v>908</v>
      </c>
      <c r="F81" t="s">
        <v>909</v>
      </c>
      <c r="G81" t="s">
        <v>52</v>
      </c>
      <c r="H81">
        <v>1000000</v>
      </c>
      <c r="I81" t="s">
        <v>35</v>
      </c>
      <c r="J81">
        <v>1102679</v>
      </c>
      <c r="K81" s="3">
        <v>42234</v>
      </c>
      <c r="L81" t="s">
        <v>77</v>
      </c>
      <c r="P81" t="s">
        <v>52</v>
      </c>
      <c r="Q81" t="s">
        <v>910</v>
      </c>
      <c r="S81" t="s">
        <v>911</v>
      </c>
      <c r="T81">
        <v>7000000</v>
      </c>
      <c r="U81" t="s">
        <v>35</v>
      </c>
      <c r="V81">
        <v>8098931</v>
      </c>
      <c r="W81" t="s">
        <v>61</v>
      </c>
      <c r="X81">
        <v>2</v>
      </c>
      <c r="AC81" t="s">
        <v>40</v>
      </c>
      <c r="AD81">
        <v>118.506</v>
      </c>
    </row>
    <row r="82" spans="1:30" x14ac:dyDescent="0.2">
      <c r="A82" t="s">
        <v>783</v>
      </c>
      <c r="B82" t="s">
        <v>784</v>
      </c>
      <c r="C82" t="s">
        <v>785</v>
      </c>
      <c r="D82" t="s">
        <v>31</v>
      </c>
      <c r="E82" s="21" t="s">
        <v>786</v>
      </c>
      <c r="F82" t="s">
        <v>787</v>
      </c>
      <c r="G82" t="s">
        <v>60</v>
      </c>
      <c r="H82">
        <v>6000000</v>
      </c>
      <c r="I82" t="s">
        <v>35</v>
      </c>
      <c r="J82">
        <v>6596487</v>
      </c>
      <c r="K82" s="3">
        <v>43731</v>
      </c>
      <c r="L82" t="s">
        <v>53</v>
      </c>
      <c r="P82" t="s">
        <v>61</v>
      </c>
      <c r="Q82" t="s">
        <v>788</v>
      </c>
      <c r="S82" t="s">
        <v>789</v>
      </c>
      <c r="T82">
        <v>7000000</v>
      </c>
      <c r="U82" t="s">
        <v>35</v>
      </c>
      <c r="V82">
        <v>7774853</v>
      </c>
      <c r="W82" t="s">
        <v>61</v>
      </c>
      <c r="X82">
        <v>2</v>
      </c>
      <c r="Y82" t="s">
        <v>790</v>
      </c>
      <c r="Z82" t="s">
        <v>790</v>
      </c>
      <c r="AA82">
        <v>2</v>
      </c>
      <c r="AB82">
        <v>1</v>
      </c>
      <c r="AC82" t="s">
        <v>40</v>
      </c>
      <c r="AD82">
        <v>410.97300000000001</v>
      </c>
    </row>
    <row r="83" spans="1:30" x14ac:dyDescent="0.2">
      <c r="A83" t="s">
        <v>1137</v>
      </c>
      <c r="B83" t="s">
        <v>1138</v>
      </c>
      <c r="C83" t="s">
        <v>785</v>
      </c>
      <c r="D83" t="s">
        <v>31</v>
      </c>
      <c r="E83" s="21" t="s">
        <v>786</v>
      </c>
      <c r="F83" t="s">
        <v>787</v>
      </c>
      <c r="G83" t="s">
        <v>52</v>
      </c>
      <c r="H83">
        <v>1000000</v>
      </c>
      <c r="I83" t="s">
        <v>35</v>
      </c>
      <c r="J83">
        <v>1178365</v>
      </c>
      <c r="K83" s="3">
        <v>43004</v>
      </c>
      <c r="L83" t="s">
        <v>53</v>
      </c>
      <c r="P83" t="s">
        <v>52</v>
      </c>
      <c r="Q83" t="s">
        <v>788</v>
      </c>
      <c r="S83" t="s">
        <v>789</v>
      </c>
      <c r="T83">
        <v>7000000</v>
      </c>
      <c r="U83" t="s">
        <v>35</v>
      </c>
      <c r="V83">
        <v>7774853</v>
      </c>
      <c r="W83" t="s">
        <v>61</v>
      </c>
      <c r="X83">
        <v>2</v>
      </c>
      <c r="Y83" t="s">
        <v>1139</v>
      </c>
      <c r="Z83" t="s">
        <v>1139</v>
      </c>
      <c r="AA83">
        <v>1</v>
      </c>
      <c r="AC83" t="s">
        <v>40</v>
      </c>
      <c r="AD83">
        <v>137.34</v>
      </c>
    </row>
    <row r="84" spans="1:30" x14ac:dyDescent="0.2">
      <c r="A84" t="s">
        <v>48</v>
      </c>
      <c r="B84" t="s">
        <v>417</v>
      </c>
      <c r="C84" t="s">
        <v>49</v>
      </c>
      <c r="D84" t="s">
        <v>31</v>
      </c>
      <c r="E84" s="21" t="s">
        <v>50</v>
      </c>
      <c r="F84" t="s">
        <v>51</v>
      </c>
      <c r="G84" t="s">
        <v>52</v>
      </c>
      <c r="H84">
        <v>550000</v>
      </c>
      <c r="I84" t="s">
        <v>39</v>
      </c>
      <c r="J84">
        <v>550000</v>
      </c>
      <c r="K84" s="3">
        <v>43822</v>
      </c>
      <c r="L84" t="s">
        <v>53</v>
      </c>
      <c r="P84" t="s">
        <v>52</v>
      </c>
      <c r="Q84" t="s">
        <v>54</v>
      </c>
      <c r="S84" t="s">
        <v>55</v>
      </c>
      <c r="T84">
        <v>2683924</v>
      </c>
      <c r="U84" t="s">
        <v>39</v>
      </c>
      <c r="V84">
        <v>2683924</v>
      </c>
      <c r="W84" t="s">
        <v>52</v>
      </c>
      <c r="X84">
        <v>3</v>
      </c>
      <c r="AC84" t="s">
        <v>40</v>
      </c>
      <c r="AD84">
        <v>194.904</v>
      </c>
    </row>
    <row r="85" spans="1:30" x14ac:dyDescent="0.2">
      <c r="A85" t="s">
        <v>631</v>
      </c>
      <c r="B85" t="s">
        <v>632</v>
      </c>
      <c r="C85" t="s">
        <v>49</v>
      </c>
      <c r="D85" t="s">
        <v>31</v>
      </c>
      <c r="E85" s="21" t="s">
        <v>50</v>
      </c>
      <c r="F85" t="s">
        <v>51</v>
      </c>
      <c r="G85" t="s">
        <v>91</v>
      </c>
      <c r="H85">
        <v>115000</v>
      </c>
      <c r="I85" t="s">
        <v>35</v>
      </c>
      <c r="J85">
        <v>133923</v>
      </c>
      <c r="K85" s="3">
        <v>43299</v>
      </c>
      <c r="L85" t="s">
        <v>53</v>
      </c>
      <c r="P85" t="s">
        <v>52</v>
      </c>
      <c r="Q85" t="s">
        <v>54</v>
      </c>
      <c r="S85" t="s">
        <v>55</v>
      </c>
      <c r="T85">
        <v>2683924</v>
      </c>
      <c r="U85" t="s">
        <v>39</v>
      </c>
      <c r="V85">
        <v>2683924</v>
      </c>
      <c r="W85" t="s">
        <v>52</v>
      </c>
      <c r="X85">
        <v>3</v>
      </c>
      <c r="Z85" t="s">
        <v>633</v>
      </c>
      <c r="AA85">
        <v>1</v>
      </c>
      <c r="AC85" t="s">
        <v>40</v>
      </c>
      <c r="AD85">
        <v>225.03899999999999</v>
      </c>
    </row>
    <row r="86" spans="1:30" x14ac:dyDescent="0.2">
      <c r="A86" t="s">
        <v>634</v>
      </c>
      <c r="B86" t="s">
        <v>1165</v>
      </c>
      <c r="C86" t="s">
        <v>74</v>
      </c>
      <c r="D86" t="s">
        <v>31</v>
      </c>
      <c r="E86" s="21" t="s">
        <v>75</v>
      </c>
      <c r="F86" t="s">
        <v>76</v>
      </c>
      <c r="G86" t="s">
        <v>52</v>
      </c>
      <c r="K86" s="3">
        <v>43656</v>
      </c>
      <c r="L86" t="s">
        <v>77</v>
      </c>
      <c r="P86" t="s">
        <v>52</v>
      </c>
      <c r="Q86" t="s">
        <v>78</v>
      </c>
      <c r="S86" t="s">
        <v>79</v>
      </c>
      <c r="T86">
        <v>29524874</v>
      </c>
      <c r="U86" t="s">
        <v>39</v>
      </c>
      <c r="V86">
        <v>29524874</v>
      </c>
      <c r="W86" t="s">
        <v>61</v>
      </c>
      <c r="X86">
        <v>3</v>
      </c>
      <c r="Z86" t="s">
        <v>114</v>
      </c>
      <c r="AA86">
        <v>1</v>
      </c>
      <c r="AC86" t="s">
        <v>40</v>
      </c>
      <c r="AD86">
        <v>144.44200000000001</v>
      </c>
    </row>
    <row r="87" spans="1:30" x14ac:dyDescent="0.2">
      <c r="A87" t="s">
        <v>634</v>
      </c>
      <c r="B87" t="s">
        <v>635</v>
      </c>
      <c r="C87" t="s">
        <v>74</v>
      </c>
      <c r="D87" t="s">
        <v>31</v>
      </c>
      <c r="E87" s="21" t="s">
        <v>75</v>
      </c>
      <c r="F87" t="s">
        <v>76</v>
      </c>
      <c r="G87" t="s">
        <v>52</v>
      </c>
      <c r="H87">
        <v>5000000</v>
      </c>
      <c r="I87" t="s">
        <v>35</v>
      </c>
      <c r="J87">
        <v>5524874</v>
      </c>
      <c r="K87" s="3">
        <v>43718</v>
      </c>
      <c r="L87" t="s">
        <v>77</v>
      </c>
      <c r="P87" t="s">
        <v>52</v>
      </c>
      <c r="Q87" t="s">
        <v>78</v>
      </c>
      <c r="S87" t="s">
        <v>79</v>
      </c>
      <c r="T87">
        <v>29524874</v>
      </c>
      <c r="U87" t="s">
        <v>39</v>
      </c>
      <c r="V87">
        <v>29524874</v>
      </c>
      <c r="W87" t="s">
        <v>61</v>
      </c>
      <c r="X87">
        <v>3</v>
      </c>
      <c r="Z87" t="s">
        <v>636</v>
      </c>
      <c r="AA87">
        <v>3</v>
      </c>
      <c r="AC87" t="s">
        <v>40</v>
      </c>
      <c r="AD87">
        <v>254.40600000000001</v>
      </c>
    </row>
    <row r="88" spans="1:30" x14ac:dyDescent="0.2">
      <c r="A88" t="s">
        <v>307</v>
      </c>
      <c r="B88" t="s">
        <v>321</v>
      </c>
      <c r="C88" t="s">
        <v>308</v>
      </c>
      <c r="D88" t="s">
        <v>31</v>
      </c>
      <c r="E88" s="21" t="s">
        <v>309</v>
      </c>
      <c r="F88" t="s">
        <v>310</v>
      </c>
      <c r="G88" t="s">
        <v>52</v>
      </c>
      <c r="H88">
        <v>3000000</v>
      </c>
      <c r="I88" t="s">
        <v>35</v>
      </c>
      <c r="J88">
        <v>3438450</v>
      </c>
      <c r="K88" s="3">
        <v>43466</v>
      </c>
      <c r="P88" t="s">
        <v>52</v>
      </c>
      <c r="Q88" t="s">
        <v>311</v>
      </c>
      <c r="S88" t="s">
        <v>312</v>
      </c>
      <c r="T88">
        <v>6000000</v>
      </c>
      <c r="U88" t="s">
        <v>35</v>
      </c>
      <c r="V88">
        <v>6825736</v>
      </c>
      <c r="W88" t="s">
        <v>52</v>
      </c>
      <c r="X88">
        <v>2</v>
      </c>
      <c r="Z88" t="s">
        <v>322</v>
      </c>
      <c r="AA88">
        <v>6</v>
      </c>
      <c r="AC88" t="s">
        <v>40</v>
      </c>
      <c r="AD88">
        <v>89.043999999999997</v>
      </c>
    </row>
    <row r="89" spans="1:30" x14ac:dyDescent="0.2">
      <c r="A89" t="s">
        <v>409</v>
      </c>
      <c r="B89" t="s">
        <v>410</v>
      </c>
      <c r="C89" t="s">
        <v>411</v>
      </c>
      <c r="D89" t="s">
        <v>31</v>
      </c>
      <c r="E89" s="21" t="s">
        <v>412</v>
      </c>
      <c r="F89" s="8" t="s">
        <v>413</v>
      </c>
      <c r="G89" t="s">
        <v>97</v>
      </c>
      <c r="H89">
        <v>4800000</v>
      </c>
      <c r="I89" t="s">
        <v>35</v>
      </c>
      <c r="J89">
        <v>5328005</v>
      </c>
      <c r="K89" s="3">
        <v>42551</v>
      </c>
      <c r="Q89" t="s">
        <v>414</v>
      </c>
      <c r="S89" t="s">
        <v>415</v>
      </c>
      <c r="T89">
        <v>22800000</v>
      </c>
      <c r="U89" t="s">
        <v>35</v>
      </c>
      <c r="V89">
        <v>25683088</v>
      </c>
      <c r="X89">
        <v>2</v>
      </c>
      <c r="Z89" t="s">
        <v>416</v>
      </c>
      <c r="AA89">
        <v>1</v>
      </c>
      <c r="AC89" t="s">
        <v>40</v>
      </c>
      <c r="AD89">
        <v>192.66399999999999</v>
      </c>
    </row>
    <row r="90" spans="1:30" x14ac:dyDescent="0.2">
      <c r="A90" t="s">
        <v>409</v>
      </c>
      <c r="B90" t="s">
        <v>825</v>
      </c>
      <c r="C90" t="s">
        <v>411</v>
      </c>
      <c r="D90" t="s">
        <v>31</v>
      </c>
      <c r="E90" s="21" t="s">
        <v>412</v>
      </c>
      <c r="F90" t="s">
        <v>413</v>
      </c>
      <c r="G90" t="s">
        <v>97</v>
      </c>
      <c r="H90">
        <v>18000000</v>
      </c>
      <c r="I90" t="s">
        <v>35</v>
      </c>
      <c r="J90">
        <v>20355083</v>
      </c>
      <c r="K90" s="3">
        <v>43567</v>
      </c>
      <c r="Q90" t="s">
        <v>414</v>
      </c>
      <c r="S90" t="s">
        <v>415</v>
      </c>
      <c r="T90">
        <v>22800000</v>
      </c>
      <c r="U90" t="s">
        <v>35</v>
      </c>
      <c r="V90">
        <v>25683088</v>
      </c>
      <c r="X90">
        <v>2</v>
      </c>
      <c r="Z90" t="s">
        <v>826</v>
      </c>
      <c r="AA90">
        <v>2</v>
      </c>
      <c r="AC90" t="s">
        <v>40</v>
      </c>
      <c r="AD90">
        <v>416.22300000000001</v>
      </c>
    </row>
    <row r="91" spans="1:30" x14ac:dyDescent="0.2">
      <c r="A91" t="s">
        <v>593</v>
      </c>
      <c r="B91" t="s">
        <v>594</v>
      </c>
      <c r="C91" t="s">
        <v>595</v>
      </c>
      <c r="D91" t="s">
        <v>596</v>
      </c>
      <c r="E91" s="21" t="s">
        <v>597</v>
      </c>
      <c r="F91" t="s">
        <v>598</v>
      </c>
      <c r="G91" t="s">
        <v>97</v>
      </c>
      <c r="H91">
        <v>10000000</v>
      </c>
      <c r="I91" t="s">
        <v>35</v>
      </c>
      <c r="J91">
        <v>12378765</v>
      </c>
      <c r="K91" s="3">
        <v>43208</v>
      </c>
      <c r="Q91" t="s">
        <v>599</v>
      </c>
      <c r="S91" t="s">
        <v>600</v>
      </c>
      <c r="T91">
        <v>10000000</v>
      </c>
      <c r="U91" t="s">
        <v>35</v>
      </c>
      <c r="V91">
        <v>12378765</v>
      </c>
      <c r="X91">
        <v>1</v>
      </c>
      <c r="Y91" t="s">
        <v>601</v>
      </c>
      <c r="Z91" t="s">
        <v>601</v>
      </c>
      <c r="AA91">
        <v>1</v>
      </c>
      <c r="AB91">
        <v>1</v>
      </c>
      <c r="AC91" t="s">
        <v>40</v>
      </c>
      <c r="AD91">
        <v>296.67099999999999</v>
      </c>
    </row>
    <row r="92" spans="1:30" x14ac:dyDescent="0.2">
      <c r="A92" t="s">
        <v>1118</v>
      </c>
      <c r="B92" t="s">
        <v>1119</v>
      </c>
      <c r="C92" t="s">
        <v>459</v>
      </c>
      <c r="D92" t="s">
        <v>31</v>
      </c>
      <c r="E92" s="21" t="s">
        <v>460</v>
      </c>
      <c r="F92" t="s">
        <v>461</v>
      </c>
      <c r="G92" t="s">
        <v>67</v>
      </c>
      <c r="H92">
        <v>5500000</v>
      </c>
      <c r="I92" t="s">
        <v>39</v>
      </c>
      <c r="J92">
        <v>5500000</v>
      </c>
      <c r="K92" s="3">
        <v>40969</v>
      </c>
      <c r="L92" t="s">
        <v>77</v>
      </c>
      <c r="P92" t="s">
        <v>61</v>
      </c>
      <c r="Q92" t="s">
        <v>462</v>
      </c>
      <c r="S92" t="s">
        <v>463</v>
      </c>
      <c r="T92">
        <v>7850000</v>
      </c>
      <c r="U92" t="s">
        <v>39</v>
      </c>
      <c r="V92">
        <v>7850000</v>
      </c>
      <c r="W92" t="s">
        <v>203</v>
      </c>
      <c r="X92">
        <v>3</v>
      </c>
      <c r="Y92" t="s">
        <v>194</v>
      </c>
      <c r="Z92" t="s">
        <v>1120</v>
      </c>
      <c r="AA92">
        <v>2</v>
      </c>
      <c r="AB92">
        <v>1</v>
      </c>
      <c r="AC92" t="s">
        <v>40</v>
      </c>
      <c r="AD92">
        <v>127.55200000000001</v>
      </c>
    </row>
    <row r="93" spans="1:30" x14ac:dyDescent="0.2">
      <c r="A93" t="s">
        <v>576</v>
      </c>
      <c r="B93" t="s">
        <v>577</v>
      </c>
      <c r="C93" t="s">
        <v>459</v>
      </c>
      <c r="D93" t="s">
        <v>31</v>
      </c>
      <c r="E93" s="21" t="s">
        <v>460</v>
      </c>
      <c r="F93" t="s">
        <v>461</v>
      </c>
      <c r="G93" t="s">
        <v>60</v>
      </c>
      <c r="H93">
        <v>1700000</v>
      </c>
      <c r="I93" t="s">
        <v>39</v>
      </c>
      <c r="J93">
        <v>1700000</v>
      </c>
      <c r="K93" s="3">
        <v>40422</v>
      </c>
      <c r="L93" t="s">
        <v>77</v>
      </c>
      <c r="P93" t="s">
        <v>61</v>
      </c>
      <c r="Q93" t="s">
        <v>462</v>
      </c>
      <c r="S93" t="s">
        <v>463</v>
      </c>
      <c r="T93">
        <v>7850000</v>
      </c>
      <c r="U93" t="s">
        <v>39</v>
      </c>
      <c r="V93">
        <v>7850000</v>
      </c>
      <c r="W93" t="s">
        <v>203</v>
      </c>
      <c r="X93">
        <v>3</v>
      </c>
      <c r="Z93" t="s">
        <v>578</v>
      </c>
      <c r="AA93">
        <v>2</v>
      </c>
      <c r="AB93">
        <v>2</v>
      </c>
      <c r="AC93" t="s">
        <v>40</v>
      </c>
      <c r="AD93">
        <v>251.66399999999999</v>
      </c>
    </row>
    <row r="94" spans="1:30" x14ac:dyDescent="0.2">
      <c r="A94" t="s">
        <v>457</v>
      </c>
      <c r="B94" t="s">
        <v>458</v>
      </c>
      <c r="C94" t="s">
        <v>459</v>
      </c>
      <c r="D94" t="s">
        <v>31</v>
      </c>
      <c r="E94" s="21" t="s">
        <v>460</v>
      </c>
      <c r="F94" s="8" t="s">
        <v>461</v>
      </c>
      <c r="G94" t="s">
        <v>52</v>
      </c>
      <c r="H94">
        <v>650000</v>
      </c>
      <c r="I94" t="s">
        <v>39</v>
      </c>
      <c r="J94">
        <v>650000</v>
      </c>
      <c r="K94" s="3">
        <v>40210</v>
      </c>
      <c r="L94" t="s">
        <v>77</v>
      </c>
      <c r="P94" t="s">
        <v>52</v>
      </c>
      <c r="Q94" t="s">
        <v>462</v>
      </c>
      <c r="S94" t="s">
        <v>463</v>
      </c>
      <c r="T94">
        <v>7850000</v>
      </c>
      <c r="U94" t="s">
        <v>39</v>
      </c>
      <c r="V94">
        <v>7850000</v>
      </c>
      <c r="W94" t="s">
        <v>203</v>
      </c>
      <c r="X94">
        <v>3</v>
      </c>
      <c r="Z94" t="s">
        <v>464</v>
      </c>
      <c r="AA94">
        <v>7</v>
      </c>
      <c r="AC94" t="s">
        <v>40</v>
      </c>
      <c r="AD94">
        <v>200.01400000000001</v>
      </c>
    </row>
    <row r="95" spans="1:30" x14ac:dyDescent="0.2">
      <c r="A95" t="s">
        <v>553</v>
      </c>
      <c r="B95" t="s">
        <v>760</v>
      </c>
      <c r="C95" t="s">
        <v>555</v>
      </c>
      <c r="D95" t="s">
        <v>31</v>
      </c>
      <c r="E95" s="21" t="s">
        <v>556</v>
      </c>
      <c r="F95" t="s">
        <v>557</v>
      </c>
      <c r="G95" t="s">
        <v>97</v>
      </c>
      <c r="H95">
        <v>500000</v>
      </c>
      <c r="I95" t="s">
        <v>35</v>
      </c>
      <c r="J95">
        <v>540101</v>
      </c>
      <c r="K95" s="3">
        <v>42766</v>
      </c>
      <c r="L95" t="s">
        <v>77</v>
      </c>
      <c r="M95">
        <v>60000000</v>
      </c>
      <c r="N95" t="s">
        <v>35</v>
      </c>
      <c r="O95">
        <v>64812174</v>
      </c>
      <c r="Q95" t="s">
        <v>558</v>
      </c>
      <c r="S95" t="s">
        <v>559</v>
      </c>
      <c r="T95">
        <v>35500000</v>
      </c>
      <c r="U95" t="s">
        <v>35</v>
      </c>
      <c r="V95">
        <v>40005334</v>
      </c>
      <c r="W95" t="s">
        <v>44</v>
      </c>
      <c r="X95">
        <v>3</v>
      </c>
      <c r="Z95" t="s">
        <v>761</v>
      </c>
      <c r="AA95">
        <v>5</v>
      </c>
      <c r="AC95" t="s">
        <v>40</v>
      </c>
      <c r="AD95">
        <v>222.81399999999999</v>
      </c>
    </row>
    <row r="96" spans="1:30" x14ac:dyDescent="0.2">
      <c r="A96" t="s">
        <v>553</v>
      </c>
      <c r="B96" t="s">
        <v>554</v>
      </c>
      <c r="C96" t="s">
        <v>555</v>
      </c>
      <c r="D96" t="s">
        <v>31</v>
      </c>
      <c r="E96" s="21" t="s">
        <v>556</v>
      </c>
      <c r="F96" t="s">
        <v>557</v>
      </c>
      <c r="G96" t="s">
        <v>97</v>
      </c>
      <c r="H96">
        <v>10000000</v>
      </c>
      <c r="I96" t="s">
        <v>35</v>
      </c>
      <c r="J96">
        <v>11653246</v>
      </c>
      <c r="K96" s="3">
        <v>43298</v>
      </c>
      <c r="L96" t="s">
        <v>77</v>
      </c>
      <c r="Q96" t="s">
        <v>558</v>
      </c>
      <c r="S96" t="s">
        <v>559</v>
      </c>
      <c r="T96">
        <v>35500000</v>
      </c>
      <c r="U96" t="s">
        <v>35</v>
      </c>
      <c r="V96">
        <v>40005334</v>
      </c>
      <c r="W96" t="s">
        <v>44</v>
      </c>
      <c r="X96">
        <v>3</v>
      </c>
      <c r="Y96" t="s">
        <v>560</v>
      </c>
      <c r="Z96" t="s">
        <v>561</v>
      </c>
      <c r="AA96">
        <v>2</v>
      </c>
      <c r="AB96">
        <v>2</v>
      </c>
      <c r="AC96" t="s">
        <v>40</v>
      </c>
      <c r="AD96">
        <v>283.81200000000001</v>
      </c>
    </row>
    <row r="97" spans="1:30" x14ac:dyDescent="0.2">
      <c r="A97" t="s">
        <v>949</v>
      </c>
      <c r="B97" t="s">
        <v>950</v>
      </c>
      <c r="C97" t="s">
        <v>555</v>
      </c>
      <c r="D97" t="s">
        <v>31</v>
      </c>
      <c r="E97" s="21" t="s">
        <v>556</v>
      </c>
      <c r="F97" t="s">
        <v>557</v>
      </c>
      <c r="G97" t="s">
        <v>44</v>
      </c>
      <c r="H97">
        <v>25000000</v>
      </c>
      <c r="I97" t="s">
        <v>35</v>
      </c>
      <c r="J97">
        <v>27811986</v>
      </c>
      <c r="K97" s="3">
        <v>43755</v>
      </c>
      <c r="L97" t="s">
        <v>77</v>
      </c>
      <c r="P97" t="s">
        <v>44</v>
      </c>
      <c r="Q97" t="s">
        <v>558</v>
      </c>
      <c r="S97" t="s">
        <v>559</v>
      </c>
      <c r="T97">
        <v>35500000</v>
      </c>
      <c r="U97" t="s">
        <v>35</v>
      </c>
      <c r="V97">
        <v>40005334</v>
      </c>
      <c r="W97" t="s">
        <v>44</v>
      </c>
      <c r="X97">
        <v>3</v>
      </c>
      <c r="Y97" t="s">
        <v>951</v>
      </c>
      <c r="Z97" t="s">
        <v>951</v>
      </c>
      <c r="AA97">
        <v>1</v>
      </c>
      <c r="AC97" t="s">
        <v>40</v>
      </c>
      <c r="AD97">
        <v>349.858</v>
      </c>
    </row>
    <row r="98" spans="1:30" x14ac:dyDescent="0.2">
      <c r="A98" t="s">
        <v>884</v>
      </c>
      <c r="B98" t="s">
        <v>885</v>
      </c>
      <c r="C98" t="s">
        <v>104</v>
      </c>
      <c r="D98" t="s">
        <v>31</v>
      </c>
      <c r="E98" s="21" t="s">
        <v>105</v>
      </c>
      <c r="F98" s="8" t="s">
        <v>106</v>
      </c>
      <c r="G98" t="s">
        <v>52</v>
      </c>
      <c r="H98">
        <v>2000000</v>
      </c>
      <c r="I98" t="s">
        <v>35</v>
      </c>
      <c r="J98">
        <v>2210298</v>
      </c>
      <c r="K98" s="3">
        <v>43776</v>
      </c>
      <c r="L98" t="s">
        <v>77</v>
      </c>
      <c r="P98" t="s">
        <v>52</v>
      </c>
      <c r="Q98" t="s">
        <v>107</v>
      </c>
      <c r="S98" t="s">
        <v>108</v>
      </c>
      <c r="T98">
        <v>26000000</v>
      </c>
      <c r="U98" t="s">
        <v>35</v>
      </c>
      <c r="V98">
        <v>30814797</v>
      </c>
      <c r="W98" t="s">
        <v>61</v>
      </c>
      <c r="X98">
        <v>3</v>
      </c>
      <c r="Y98" t="s">
        <v>560</v>
      </c>
      <c r="Z98" t="s">
        <v>560</v>
      </c>
      <c r="AA98">
        <v>1</v>
      </c>
      <c r="AB98">
        <v>1</v>
      </c>
      <c r="AC98" t="s">
        <v>40</v>
      </c>
      <c r="AD98">
        <v>186.488</v>
      </c>
    </row>
    <row r="99" spans="1:30" x14ac:dyDescent="0.2">
      <c r="A99" t="s">
        <v>988</v>
      </c>
      <c r="B99" t="s">
        <v>989</v>
      </c>
      <c r="C99" t="s">
        <v>470</v>
      </c>
      <c r="D99" t="s">
        <v>31</v>
      </c>
      <c r="E99" s="21" t="s">
        <v>471</v>
      </c>
      <c r="F99" s="8" t="s">
        <v>472</v>
      </c>
      <c r="G99" t="s">
        <v>97</v>
      </c>
      <c r="H99">
        <v>2300000</v>
      </c>
      <c r="I99" t="s">
        <v>35</v>
      </c>
      <c r="J99">
        <v>2686288</v>
      </c>
      <c r="K99" s="3">
        <v>43282</v>
      </c>
      <c r="L99" t="s">
        <v>77</v>
      </c>
      <c r="Q99" t="s">
        <v>473</v>
      </c>
      <c r="S99" t="s">
        <v>474</v>
      </c>
      <c r="T99">
        <v>10800000</v>
      </c>
      <c r="U99" t="s">
        <v>35</v>
      </c>
      <c r="V99">
        <v>15061052</v>
      </c>
      <c r="W99" t="s">
        <v>203</v>
      </c>
      <c r="X99">
        <v>4</v>
      </c>
      <c r="Z99" t="s">
        <v>990</v>
      </c>
      <c r="AA99">
        <v>1</v>
      </c>
      <c r="AC99" t="s">
        <v>40</v>
      </c>
      <c r="AD99">
        <v>318.71300000000002</v>
      </c>
    </row>
    <row r="100" spans="1:30" x14ac:dyDescent="0.2">
      <c r="A100" t="s">
        <v>620</v>
      </c>
      <c r="B100" t="s">
        <v>621</v>
      </c>
      <c r="C100" t="s">
        <v>470</v>
      </c>
      <c r="D100" t="s">
        <v>31</v>
      </c>
      <c r="E100" s="21" t="s">
        <v>471</v>
      </c>
      <c r="F100" t="s">
        <v>472</v>
      </c>
      <c r="G100" t="s">
        <v>34</v>
      </c>
      <c r="H100">
        <v>1600000</v>
      </c>
      <c r="I100" t="s">
        <v>35</v>
      </c>
      <c r="J100">
        <v>2176690</v>
      </c>
      <c r="K100" s="3">
        <v>41550</v>
      </c>
      <c r="L100" t="s">
        <v>77</v>
      </c>
      <c r="P100" t="s">
        <v>36</v>
      </c>
      <c r="Q100" t="s">
        <v>473</v>
      </c>
      <c r="S100" t="s">
        <v>474</v>
      </c>
      <c r="T100">
        <v>10800000</v>
      </c>
      <c r="U100" t="s">
        <v>35</v>
      </c>
      <c r="V100">
        <v>15061052</v>
      </c>
      <c r="W100" t="s">
        <v>203</v>
      </c>
      <c r="X100">
        <v>4</v>
      </c>
      <c r="AC100" t="s">
        <v>40</v>
      </c>
      <c r="AD100">
        <v>212.006</v>
      </c>
    </row>
    <row r="101" spans="1:30" x14ac:dyDescent="0.2">
      <c r="A101" t="s">
        <v>468</v>
      </c>
      <c r="B101" t="s">
        <v>469</v>
      </c>
      <c r="C101" t="s">
        <v>470</v>
      </c>
      <c r="D101" t="s">
        <v>31</v>
      </c>
      <c r="E101" s="21" t="s">
        <v>471</v>
      </c>
      <c r="F101" t="s">
        <v>472</v>
      </c>
      <c r="G101" t="s">
        <v>67</v>
      </c>
      <c r="H101">
        <v>5100000</v>
      </c>
      <c r="I101" t="s">
        <v>35</v>
      </c>
      <c r="J101">
        <v>7565710</v>
      </c>
      <c r="K101" s="3">
        <v>40664</v>
      </c>
      <c r="L101" t="s">
        <v>77</v>
      </c>
      <c r="P101" t="s">
        <v>61</v>
      </c>
      <c r="Q101" t="s">
        <v>473</v>
      </c>
      <c r="S101" t="s">
        <v>474</v>
      </c>
      <c r="T101">
        <v>10800000</v>
      </c>
      <c r="U101" t="s">
        <v>35</v>
      </c>
      <c r="V101">
        <v>15061052</v>
      </c>
      <c r="W101" t="s">
        <v>203</v>
      </c>
      <c r="X101">
        <v>4</v>
      </c>
      <c r="Y101" t="s">
        <v>475</v>
      </c>
      <c r="Z101" t="s">
        <v>475</v>
      </c>
      <c r="AA101">
        <v>3</v>
      </c>
      <c r="AB101">
        <v>2</v>
      </c>
      <c r="AC101" t="s">
        <v>40</v>
      </c>
      <c r="AD101">
        <v>162.42599999999999</v>
      </c>
    </row>
    <row r="102" spans="1:30" x14ac:dyDescent="0.2">
      <c r="A102" t="s">
        <v>852</v>
      </c>
      <c r="B102" t="s">
        <v>853</v>
      </c>
      <c r="C102" t="s">
        <v>470</v>
      </c>
      <c r="D102" t="s">
        <v>31</v>
      </c>
      <c r="E102" s="21" t="s">
        <v>471</v>
      </c>
      <c r="F102" t="s">
        <v>472</v>
      </c>
      <c r="G102" t="s">
        <v>60</v>
      </c>
      <c r="H102">
        <v>1800000</v>
      </c>
      <c r="I102" t="s">
        <v>35</v>
      </c>
      <c r="J102">
        <v>2632364</v>
      </c>
      <c r="K102" s="3">
        <v>39448</v>
      </c>
      <c r="L102" t="s">
        <v>77</v>
      </c>
      <c r="P102" t="s">
        <v>61</v>
      </c>
      <c r="Q102" t="s">
        <v>473</v>
      </c>
      <c r="S102" t="s">
        <v>474</v>
      </c>
      <c r="T102">
        <v>10800000</v>
      </c>
      <c r="U102" t="s">
        <v>35</v>
      </c>
      <c r="V102">
        <v>15061052</v>
      </c>
      <c r="W102" t="s">
        <v>203</v>
      </c>
      <c r="X102">
        <v>4</v>
      </c>
      <c r="AC102" t="s">
        <v>40</v>
      </c>
      <c r="AD102">
        <v>247.39</v>
      </c>
    </row>
    <row r="103" spans="1:30" x14ac:dyDescent="0.2">
      <c r="A103" t="s">
        <v>645</v>
      </c>
      <c r="B103" t="s">
        <v>1060</v>
      </c>
      <c r="C103" t="s">
        <v>647</v>
      </c>
      <c r="D103" t="s">
        <v>648</v>
      </c>
      <c r="E103" s="21" t="s">
        <v>649</v>
      </c>
      <c r="F103" t="s">
        <v>650</v>
      </c>
      <c r="G103" t="s">
        <v>97</v>
      </c>
      <c r="H103">
        <v>625000</v>
      </c>
      <c r="I103" t="s">
        <v>35</v>
      </c>
      <c r="J103">
        <v>708208</v>
      </c>
      <c r="K103" s="3">
        <v>42543</v>
      </c>
      <c r="L103" t="s">
        <v>53</v>
      </c>
      <c r="Q103" t="s">
        <v>651</v>
      </c>
      <c r="S103" t="s">
        <v>652</v>
      </c>
      <c r="T103">
        <v>2725000</v>
      </c>
      <c r="U103" t="s">
        <v>35</v>
      </c>
      <c r="V103">
        <v>3039333</v>
      </c>
      <c r="X103">
        <v>3</v>
      </c>
      <c r="AC103" t="s">
        <v>40</v>
      </c>
      <c r="AD103">
        <v>423.13</v>
      </c>
    </row>
    <row r="104" spans="1:30" x14ac:dyDescent="0.2">
      <c r="A104" t="s">
        <v>645</v>
      </c>
      <c r="B104" t="s">
        <v>646</v>
      </c>
      <c r="C104" t="s">
        <v>647</v>
      </c>
      <c r="D104" t="s">
        <v>648</v>
      </c>
      <c r="E104" s="21" t="s">
        <v>649</v>
      </c>
      <c r="F104" t="s">
        <v>650</v>
      </c>
      <c r="G104" t="s">
        <v>97</v>
      </c>
      <c r="H104">
        <v>1100000</v>
      </c>
      <c r="I104" t="s">
        <v>35</v>
      </c>
      <c r="J104">
        <v>1226598</v>
      </c>
      <c r="K104" s="3">
        <v>43669</v>
      </c>
      <c r="L104" t="s">
        <v>53</v>
      </c>
      <c r="Q104" t="s">
        <v>651</v>
      </c>
      <c r="S104" t="s">
        <v>652</v>
      </c>
      <c r="T104">
        <v>2725000</v>
      </c>
      <c r="U104" t="s">
        <v>35</v>
      </c>
      <c r="V104">
        <v>3039333</v>
      </c>
      <c r="X104">
        <v>3</v>
      </c>
      <c r="Y104" t="s">
        <v>653</v>
      </c>
      <c r="Z104" t="s">
        <v>653</v>
      </c>
      <c r="AA104">
        <v>1</v>
      </c>
      <c r="AC104" t="s">
        <v>40</v>
      </c>
      <c r="AD104">
        <v>390.42500000000001</v>
      </c>
    </row>
    <row r="105" spans="1:30" x14ac:dyDescent="0.2">
      <c r="A105" t="s">
        <v>645</v>
      </c>
      <c r="B105" t="s">
        <v>703</v>
      </c>
      <c r="C105" t="s">
        <v>647</v>
      </c>
      <c r="D105" t="s">
        <v>648</v>
      </c>
      <c r="E105" s="21" t="s">
        <v>649</v>
      </c>
      <c r="F105" t="s">
        <v>650</v>
      </c>
      <c r="G105" t="s">
        <v>97</v>
      </c>
      <c r="H105">
        <v>1000000</v>
      </c>
      <c r="I105" t="s">
        <v>35</v>
      </c>
      <c r="J105">
        <v>1104526</v>
      </c>
      <c r="K105" s="3">
        <v>43727</v>
      </c>
      <c r="L105" t="s">
        <v>53</v>
      </c>
      <c r="Q105" t="s">
        <v>651</v>
      </c>
      <c r="S105" t="s">
        <v>652</v>
      </c>
      <c r="T105">
        <v>2725000</v>
      </c>
      <c r="U105" t="s">
        <v>35</v>
      </c>
      <c r="V105">
        <v>3039333</v>
      </c>
      <c r="X105">
        <v>3</v>
      </c>
      <c r="Y105" t="s">
        <v>704</v>
      </c>
      <c r="Z105" t="s">
        <v>704</v>
      </c>
      <c r="AA105">
        <v>1</v>
      </c>
      <c r="AC105" t="s">
        <v>40</v>
      </c>
      <c r="AD105">
        <v>409.07400000000001</v>
      </c>
    </row>
    <row r="106" spans="1:30" x14ac:dyDescent="0.2">
      <c r="A106" t="s">
        <v>1032</v>
      </c>
      <c r="B106" t="s">
        <v>1033</v>
      </c>
      <c r="C106" t="s">
        <v>871</v>
      </c>
      <c r="D106" t="s">
        <v>872</v>
      </c>
      <c r="E106" s="21" t="s">
        <v>873</v>
      </c>
      <c r="F106" t="s">
        <v>874</v>
      </c>
      <c r="G106" t="s">
        <v>97</v>
      </c>
      <c r="H106">
        <v>24000000</v>
      </c>
      <c r="I106" t="s">
        <v>39</v>
      </c>
      <c r="J106">
        <v>24000000</v>
      </c>
      <c r="K106" s="3">
        <v>42988</v>
      </c>
      <c r="L106" t="s">
        <v>77</v>
      </c>
      <c r="Q106" t="s">
        <v>875</v>
      </c>
      <c r="S106" t="s">
        <v>876</v>
      </c>
      <c r="T106">
        <v>26182767</v>
      </c>
      <c r="U106" t="s">
        <v>39</v>
      </c>
      <c r="V106">
        <v>26182767</v>
      </c>
      <c r="W106" t="s">
        <v>203</v>
      </c>
      <c r="X106">
        <v>2</v>
      </c>
      <c r="Z106" t="s">
        <v>1034</v>
      </c>
      <c r="AA106">
        <v>3</v>
      </c>
      <c r="AC106" t="s">
        <v>40</v>
      </c>
      <c r="AD106">
        <v>381.642</v>
      </c>
    </row>
    <row r="107" spans="1:30" x14ac:dyDescent="0.2">
      <c r="A107" t="s">
        <v>869</v>
      </c>
      <c r="B107" t="s">
        <v>870</v>
      </c>
      <c r="C107" t="s">
        <v>871</v>
      </c>
      <c r="D107" t="s">
        <v>872</v>
      </c>
      <c r="E107" s="21" t="s">
        <v>873</v>
      </c>
      <c r="F107" t="s">
        <v>874</v>
      </c>
      <c r="G107" t="s">
        <v>52</v>
      </c>
      <c r="H107">
        <v>2000000</v>
      </c>
      <c r="I107" t="s">
        <v>35</v>
      </c>
      <c r="J107">
        <v>2182767</v>
      </c>
      <c r="K107" s="3">
        <v>42385</v>
      </c>
      <c r="L107" t="s">
        <v>77</v>
      </c>
      <c r="P107" t="s">
        <v>52</v>
      </c>
      <c r="Q107" t="s">
        <v>875</v>
      </c>
      <c r="S107" t="s">
        <v>876</v>
      </c>
      <c r="T107">
        <v>26182767</v>
      </c>
      <c r="U107" t="s">
        <v>39</v>
      </c>
      <c r="V107">
        <v>26182767</v>
      </c>
      <c r="W107" t="s">
        <v>203</v>
      </c>
      <c r="X107">
        <v>2</v>
      </c>
      <c r="Z107" t="s">
        <v>877</v>
      </c>
      <c r="AA107">
        <v>2</v>
      </c>
      <c r="AC107" t="s">
        <v>40</v>
      </c>
      <c r="AD107">
        <v>289.53100000000001</v>
      </c>
    </row>
    <row r="108" spans="1:30" x14ac:dyDescent="0.2">
      <c r="A108" t="s">
        <v>805</v>
      </c>
      <c r="B108" t="s">
        <v>806</v>
      </c>
      <c r="C108" t="s">
        <v>130</v>
      </c>
      <c r="D108" t="s">
        <v>31</v>
      </c>
      <c r="E108" s="21" t="s">
        <v>131</v>
      </c>
      <c r="F108" t="s">
        <v>132</v>
      </c>
      <c r="G108" t="s">
        <v>52</v>
      </c>
      <c r="H108">
        <v>3300000</v>
      </c>
      <c r="I108" t="s">
        <v>35</v>
      </c>
      <c r="J108">
        <v>3726194</v>
      </c>
      <c r="K108" s="3">
        <v>43648</v>
      </c>
      <c r="L108" t="s">
        <v>53</v>
      </c>
      <c r="P108" t="s">
        <v>52</v>
      </c>
      <c r="Q108" t="s">
        <v>133</v>
      </c>
      <c r="S108" t="s">
        <v>134</v>
      </c>
      <c r="T108">
        <v>24463474</v>
      </c>
      <c r="U108" t="s">
        <v>39</v>
      </c>
      <c r="V108">
        <v>24463474</v>
      </c>
      <c r="W108" t="s">
        <v>61</v>
      </c>
      <c r="X108">
        <v>4</v>
      </c>
      <c r="Y108" t="s">
        <v>527</v>
      </c>
      <c r="Z108" t="s">
        <v>807</v>
      </c>
      <c r="AA108">
        <v>3</v>
      </c>
      <c r="AC108" t="s">
        <v>40</v>
      </c>
      <c r="AD108">
        <v>235.83699999999999</v>
      </c>
    </row>
    <row r="109" spans="1:30" x14ac:dyDescent="0.2">
      <c r="A109" t="s">
        <v>1047</v>
      </c>
      <c r="B109" t="s">
        <v>1048</v>
      </c>
      <c r="C109" t="s">
        <v>130</v>
      </c>
      <c r="D109" t="s">
        <v>31</v>
      </c>
      <c r="E109" s="21" t="s">
        <v>131</v>
      </c>
      <c r="F109" t="s">
        <v>132</v>
      </c>
      <c r="G109" t="s">
        <v>91</v>
      </c>
      <c r="H109">
        <v>100000</v>
      </c>
      <c r="I109" t="s">
        <v>39</v>
      </c>
      <c r="J109">
        <v>100000</v>
      </c>
      <c r="K109" s="3">
        <v>42988</v>
      </c>
      <c r="L109" t="s">
        <v>53</v>
      </c>
      <c r="P109" t="s">
        <v>52</v>
      </c>
      <c r="Q109" t="s">
        <v>133</v>
      </c>
      <c r="S109" t="s">
        <v>134</v>
      </c>
      <c r="T109">
        <v>24463474</v>
      </c>
      <c r="U109" t="s">
        <v>39</v>
      </c>
      <c r="V109">
        <v>24463474</v>
      </c>
      <c r="W109" t="s">
        <v>61</v>
      </c>
      <c r="X109">
        <v>4</v>
      </c>
      <c r="Z109" t="s">
        <v>1049</v>
      </c>
      <c r="AA109">
        <v>3</v>
      </c>
      <c r="AC109" t="s">
        <v>40</v>
      </c>
      <c r="AD109">
        <v>329.20299999999997</v>
      </c>
    </row>
    <row r="110" spans="1:30" x14ac:dyDescent="0.2">
      <c r="A110" t="s">
        <v>425</v>
      </c>
      <c r="B110" t="s">
        <v>1024</v>
      </c>
      <c r="C110" t="s">
        <v>151</v>
      </c>
      <c r="D110" t="s">
        <v>31</v>
      </c>
      <c r="E110" s="21" t="s">
        <v>152</v>
      </c>
      <c r="F110" t="s">
        <v>153</v>
      </c>
      <c r="G110" t="s">
        <v>97</v>
      </c>
      <c r="H110">
        <v>7800000</v>
      </c>
      <c r="I110" t="s">
        <v>39</v>
      </c>
      <c r="J110">
        <v>7800000</v>
      </c>
      <c r="K110" s="3">
        <v>42642</v>
      </c>
      <c r="L110" t="s">
        <v>77</v>
      </c>
      <c r="Q110" t="s">
        <v>154</v>
      </c>
      <c r="S110" t="s">
        <v>155</v>
      </c>
      <c r="T110">
        <v>159643941</v>
      </c>
      <c r="U110" t="s">
        <v>39</v>
      </c>
      <c r="V110">
        <v>159643941</v>
      </c>
      <c r="W110" t="s">
        <v>61</v>
      </c>
      <c r="X110">
        <v>6</v>
      </c>
      <c r="Y110" t="s">
        <v>1025</v>
      </c>
      <c r="Z110" t="s">
        <v>1025</v>
      </c>
      <c r="AA110">
        <v>2</v>
      </c>
      <c r="AC110" t="s">
        <v>40</v>
      </c>
      <c r="AD110">
        <v>320.13600000000002</v>
      </c>
    </row>
    <row r="111" spans="1:30" x14ac:dyDescent="0.2">
      <c r="A111" t="s">
        <v>425</v>
      </c>
      <c r="B111" t="s">
        <v>426</v>
      </c>
      <c r="C111" t="s">
        <v>151</v>
      </c>
      <c r="D111" t="s">
        <v>31</v>
      </c>
      <c r="E111" s="21" t="s">
        <v>152</v>
      </c>
      <c r="F111" t="s">
        <v>153</v>
      </c>
      <c r="G111" t="s">
        <v>97</v>
      </c>
      <c r="H111">
        <v>16100000</v>
      </c>
      <c r="I111" t="s">
        <v>39</v>
      </c>
      <c r="J111">
        <v>16100000</v>
      </c>
      <c r="K111" s="3">
        <v>43146</v>
      </c>
      <c r="L111" t="s">
        <v>77</v>
      </c>
      <c r="Q111" t="s">
        <v>154</v>
      </c>
      <c r="S111" t="s">
        <v>155</v>
      </c>
      <c r="T111">
        <v>159643941</v>
      </c>
      <c r="U111" t="s">
        <v>39</v>
      </c>
      <c r="V111">
        <v>159643941</v>
      </c>
      <c r="W111" t="s">
        <v>61</v>
      </c>
      <c r="X111">
        <v>6</v>
      </c>
      <c r="Y111" t="s">
        <v>427</v>
      </c>
      <c r="Z111" t="s">
        <v>428</v>
      </c>
      <c r="AA111">
        <v>5</v>
      </c>
      <c r="AB111">
        <v>1</v>
      </c>
      <c r="AC111" t="s">
        <v>40</v>
      </c>
      <c r="AD111">
        <v>195.72</v>
      </c>
    </row>
    <row r="112" spans="1:30" x14ac:dyDescent="0.2">
      <c r="A112" t="s">
        <v>671</v>
      </c>
      <c r="B112" t="s">
        <v>672</v>
      </c>
      <c r="C112" t="s">
        <v>151</v>
      </c>
      <c r="D112" t="s">
        <v>31</v>
      </c>
      <c r="E112" s="21" t="s">
        <v>152</v>
      </c>
      <c r="F112" t="s">
        <v>153</v>
      </c>
      <c r="G112" t="s">
        <v>60</v>
      </c>
      <c r="H112">
        <v>3600000</v>
      </c>
      <c r="I112" t="s">
        <v>35</v>
      </c>
      <c r="J112">
        <v>4502386</v>
      </c>
      <c r="K112" s="3">
        <v>41969</v>
      </c>
      <c r="L112" t="s">
        <v>77</v>
      </c>
      <c r="P112" t="s">
        <v>61</v>
      </c>
      <c r="Q112" t="s">
        <v>154</v>
      </c>
      <c r="S112" t="s">
        <v>155</v>
      </c>
      <c r="T112">
        <v>159643941</v>
      </c>
      <c r="U112" t="s">
        <v>39</v>
      </c>
      <c r="V112">
        <v>159643941</v>
      </c>
      <c r="W112" t="s">
        <v>61</v>
      </c>
      <c r="X112">
        <v>6</v>
      </c>
      <c r="Z112" t="s">
        <v>673</v>
      </c>
      <c r="AA112">
        <v>2</v>
      </c>
      <c r="AB112">
        <v>1</v>
      </c>
      <c r="AC112" t="s">
        <v>40</v>
      </c>
      <c r="AD112">
        <v>398.39100000000002</v>
      </c>
    </row>
    <row r="113" spans="1:30" x14ac:dyDescent="0.2">
      <c r="A113" t="s">
        <v>1000</v>
      </c>
      <c r="B113" t="s">
        <v>1001</v>
      </c>
      <c r="C113" t="s">
        <v>151</v>
      </c>
      <c r="D113" t="s">
        <v>31</v>
      </c>
      <c r="E113" s="21" t="s">
        <v>152</v>
      </c>
      <c r="F113" t="s">
        <v>153</v>
      </c>
      <c r="G113" t="s">
        <v>52</v>
      </c>
      <c r="H113">
        <v>600000</v>
      </c>
      <c r="I113" t="s">
        <v>35</v>
      </c>
      <c r="J113">
        <v>800296</v>
      </c>
      <c r="K113" s="3">
        <v>41533</v>
      </c>
      <c r="L113" t="s">
        <v>77</v>
      </c>
      <c r="P113" t="s">
        <v>52</v>
      </c>
      <c r="Q113" t="s">
        <v>154</v>
      </c>
      <c r="S113" t="s">
        <v>155</v>
      </c>
      <c r="T113">
        <v>159643941</v>
      </c>
      <c r="U113" t="s">
        <v>39</v>
      </c>
      <c r="V113">
        <v>159643941</v>
      </c>
      <c r="W113" t="s">
        <v>61</v>
      </c>
      <c r="X113">
        <v>6</v>
      </c>
      <c r="AC113" t="s">
        <v>40</v>
      </c>
      <c r="AD113">
        <v>372.976</v>
      </c>
    </row>
    <row r="114" spans="1:30" x14ac:dyDescent="0.2">
      <c r="A114" t="s">
        <v>352</v>
      </c>
      <c r="B114" t="s">
        <v>353</v>
      </c>
      <c r="C114" t="s">
        <v>109</v>
      </c>
      <c r="D114" t="s">
        <v>31</v>
      </c>
      <c r="E114" s="21" t="s">
        <v>110</v>
      </c>
      <c r="F114" s="8" t="s">
        <v>111</v>
      </c>
      <c r="G114" t="s">
        <v>91</v>
      </c>
      <c r="H114">
        <v>2000000</v>
      </c>
      <c r="I114" t="s">
        <v>35</v>
      </c>
      <c r="J114">
        <v>2214785</v>
      </c>
      <c r="K114" s="3">
        <v>43725</v>
      </c>
      <c r="P114" t="s">
        <v>52</v>
      </c>
      <c r="Q114" t="s">
        <v>112</v>
      </c>
      <c r="S114" t="s">
        <v>113</v>
      </c>
      <c r="T114">
        <v>20000000</v>
      </c>
      <c r="U114" t="s">
        <v>35</v>
      </c>
      <c r="V114">
        <v>23902447</v>
      </c>
      <c r="W114" t="s">
        <v>61</v>
      </c>
      <c r="X114">
        <v>3</v>
      </c>
      <c r="Z114" t="s">
        <v>354</v>
      </c>
      <c r="AA114">
        <v>3</v>
      </c>
      <c r="AB114">
        <v>1</v>
      </c>
      <c r="AC114" t="s">
        <v>40</v>
      </c>
      <c r="AD114">
        <v>99.694000000000003</v>
      </c>
    </row>
    <row r="115" spans="1:30" x14ac:dyDescent="0.2">
      <c r="A115" t="s">
        <v>484</v>
      </c>
      <c r="B115" t="s">
        <v>485</v>
      </c>
      <c r="C115" t="s">
        <v>135</v>
      </c>
      <c r="D115" t="s">
        <v>31</v>
      </c>
      <c r="E115" s="21" t="s">
        <v>486</v>
      </c>
      <c r="F115" t="s">
        <v>487</v>
      </c>
      <c r="G115" t="s">
        <v>52</v>
      </c>
      <c r="K115" s="3">
        <v>43174</v>
      </c>
      <c r="L115" t="s">
        <v>53</v>
      </c>
      <c r="P115" t="s">
        <v>52</v>
      </c>
      <c r="Q115" t="s">
        <v>488</v>
      </c>
      <c r="S115" t="s">
        <v>489</v>
      </c>
      <c r="W115" t="s">
        <v>52</v>
      </c>
      <c r="X115">
        <v>1</v>
      </c>
      <c r="Y115" t="s">
        <v>368</v>
      </c>
      <c r="Z115" t="s">
        <v>368</v>
      </c>
      <c r="AA115">
        <v>1</v>
      </c>
      <c r="AB115">
        <v>1</v>
      </c>
      <c r="AC115" t="s">
        <v>40</v>
      </c>
      <c r="AD115">
        <v>201.90799999999999</v>
      </c>
    </row>
    <row r="116" spans="1:30" x14ac:dyDescent="0.2">
      <c r="A116" t="s">
        <v>207</v>
      </c>
      <c r="B116" t="s">
        <v>767</v>
      </c>
      <c r="C116" t="s">
        <v>209</v>
      </c>
      <c r="D116" t="s">
        <v>210</v>
      </c>
      <c r="E116" s="21" t="s">
        <v>211</v>
      </c>
      <c r="F116" t="s">
        <v>212</v>
      </c>
      <c r="G116" t="s">
        <v>213</v>
      </c>
      <c r="H116">
        <v>300000</v>
      </c>
      <c r="I116" t="s">
        <v>39</v>
      </c>
      <c r="J116">
        <v>300000</v>
      </c>
      <c r="K116" s="3">
        <v>42170</v>
      </c>
      <c r="L116" t="s">
        <v>53</v>
      </c>
      <c r="M116">
        <v>1000000</v>
      </c>
      <c r="N116" t="s">
        <v>39</v>
      </c>
      <c r="O116">
        <v>1000000</v>
      </c>
      <c r="P116" t="s">
        <v>52</v>
      </c>
      <c r="Q116" t="s">
        <v>214</v>
      </c>
      <c r="S116" t="s">
        <v>215</v>
      </c>
      <c r="T116">
        <v>500000</v>
      </c>
      <c r="U116" t="s">
        <v>39</v>
      </c>
      <c r="V116">
        <v>500000</v>
      </c>
      <c r="W116" t="s">
        <v>52</v>
      </c>
      <c r="X116">
        <v>2</v>
      </c>
      <c r="AC116" t="s">
        <v>40</v>
      </c>
      <c r="AD116">
        <v>273.47199999999998</v>
      </c>
    </row>
    <row r="117" spans="1:30" x14ac:dyDescent="0.2">
      <c r="A117" t="s">
        <v>207</v>
      </c>
      <c r="B117" t="s">
        <v>208</v>
      </c>
      <c r="C117" t="s">
        <v>209</v>
      </c>
      <c r="D117" t="s">
        <v>210</v>
      </c>
      <c r="E117" s="21" t="s">
        <v>211</v>
      </c>
      <c r="F117" t="s">
        <v>212</v>
      </c>
      <c r="G117" t="s">
        <v>213</v>
      </c>
      <c r="H117">
        <v>200000</v>
      </c>
      <c r="I117" t="s">
        <v>39</v>
      </c>
      <c r="J117">
        <v>200000</v>
      </c>
      <c r="K117" s="3">
        <v>42379</v>
      </c>
      <c r="L117" t="s">
        <v>53</v>
      </c>
      <c r="M117">
        <v>2000000</v>
      </c>
      <c r="N117" t="s">
        <v>39</v>
      </c>
      <c r="O117">
        <v>2000000</v>
      </c>
      <c r="P117" t="s">
        <v>52</v>
      </c>
      <c r="Q117" t="s">
        <v>214</v>
      </c>
      <c r="S117" t="s">
        <v>215</v>
      </c>
      <c r="T117">
        <v>500000</v>
      </c>
      <c r="U117" t="s">
        <v>39</v>
      </c>
      <c r="V117">
        <v>500000</v>
      </c>
      <c r="W117" t="s">
        <v>52</v>
      </c>
      <c r="X117">
        <v>2</v>
      </c>
      <c r="Z117" t="s">
        <v>216</v>
      </c>
      <c r="AA117">
        <v>1</v>
      </c>
      <c r="AC117" t="s">
        <v>40</v>
      </c>
      <c r="AD117">
        <v>54.877000000000002</v>
      </c>
    </row>
    <row r="118" spans="1:30" x14ac:dyDescent="0.2">
      <c r="A118" t="s">
        <v>225</v>
      </c>
      <c r="B118" t="s">
        <v>226</v>
      </c>
      <c r="C118" t="s">
        <v>227</v>
      </c>
      <c r="D118" t="s">
        <v>31</v>
      </c>
      <c r="E118" s="21" t="s">
        <v>228</v>
      </c>
      <c r="F118" s="8" t="s">
        <v>229</v>
      </c>
      <c r="G118" t="s">
        <v>97</v>
      </c>
      <c r="K118" s="3">
        <v>40909</v>
      </c>
      <c r="L118" t="s">
        <v>77</v>
      </c>
      <c r="Q118" t="s">
        <v>230</v>
      </c>
      <c r="S118" t="s">
        <v>231</v>
      </c>
      <c r="T118">
        <v>7211607</v>
      </c>
      <c r="U118" t="s">
        <v>39</v>
      </c>
      <c r="V118">
        <v>7211607</v>
      </c>
      <c r="W118" t="s">
        <v>52</v>
      </c>
      <c r="X118">
        <v>4</v>
      </c>
      <c r="Z118" t="s">
        <v>232</v>
      </c>
      <c r="AA118">
        <v>1</v>
      </c>
      <c r="AC118" t="s">
        <v>40</v>
      </c>
      <c r="AD118">
        <v>62.002000000000002</v>
      </c>
    </row>
    <row r="119" spans="1:30" x14ac:dyDescent="0.2">
      <c r="A119" t="s">
        <v>849</v>
      </c>
      <c r="B119" t="s">
        <v>975</v>
      </c>
      <c r="C119" t="s">
        <v>227</v>
      </c>
      <c r="D119" t="s">
        <v>31</v>
      </c>
      <c r="E119" s="21" t="s">
        <v>228</v>
      </c>
      <c r="F119" t="s">
        <v>229</v>
      </c>
      <c r="G119" t="s">
        <v>213</v>
      </c>
      <c r="H119">
        <v>1500000</v>
      </c>
      <c r="I119" t="s">
        <v>39</v>
      </c>
      <c r="J119">
        <v>1500000</v>
      </c>
      <c r="K119" s="3">
        <v>41821</v>
      </c>
      <c r="L119" t="s">
        <v>77</v>
      </c>
      <c r="P119" t="s">
        <v>52</v>
      </c>
      <c r="Q119" t="s">
        <v>230</v>
      </c>
      <c r="S119" t="s">
        <v>231</v>
      </c>
      <c r="T119">
        <v>7211607</v>
      </c>
      <c r="U119" t="s">
        <v>39</v>
      </c>
      <c r="V119">
        <v>7211607</v>
      </c>
      <c r="W119" t="s">
        <v>52</v>
      </c>
      <c r="X119">
        <v>4</v>
      </c>
      <c r="AC119" t="s">
        <v>40</v>
      </c>
      <c r="AD119">
        <v>317.77100000000002</v>
      </c>
    </row>
    <row r="120" spans="1:30" x14ac:dyDescent="0.2">
      <c r="A120" t="s">
        <v>849</v>
      </c>
      <c r="B120" t="s">
        <v>850</v>
      </c>
      <c r="C120" t="s">
        <v>227</v>
      </c>
      <c r="D120" t="s">
        <v>31</v>
      </c>
      <c r="E120" s="21" t="s">
        <v>228</v>
      </c>
      <c r="F120" t="s">
        <v>229</v>
      </c>
      <c r="G120" t="s">
        <v>213</v>
      </c>
      <c r="H120">
        <v>1000000</v>
      </c>
      <c r="I120" t="s">
        <v>35</v>
      </c>
      <c r="J120">
        <v>1127005</v>
      </c>
      <c r="K120" s="3">
        <v>42262</v>
      </c>
      <c r="L120" t="s">
        <v>77</v>
      </c>
      <c r="P120" t="s">
        <v>52</v>
      </c>
      <c r="Q120" t="s">
        <v>230</v>
      </c>
      <c r="S120" t="s">
        <v>231</v>
      </c>
      <c r="T120">
        <v>7211607</v>
      </c>
      <c r="U120" t="s">
        <v>39</v>
      </c>
      <c r="V120">
        <v>7211607</v>
      </c>
      <c r="W120" t="s">
        <v>52</v>
      </c>
      <c r="X120">
        <v>4</v>
      </c>
      <c r="Z120" t="s">
        <v>851</v>
      </c>
      <c r="AA120">
        <v>1</v>
      </c>
      <c r="AC120" t="s">
        <v>40</v>
      </c>
      <c r="AD120">
        <v>244.38499999999999</v>
      </c>
    </row>
    <row r="121" spans="1:30" x14ac:dyDescent="0.2">
      <c r="A121" t="s">
        <v>263</v>
      </c>
      <c r="B121" t="s">
        <v>264</v>
      </c>
      <c r="C121" t="s">
        <v>57</v>
      </c>
      <c r="D121" t="s">
        <v>31</v>
      </c>
      <c r="E121" s="21" t="s">
        <v>58</v>
      </c>
      <c r="F121" s="8" t="s">
        <v>59</v>
      </c>
      <c r="G121" t="s">
        <v>52</v>
      </c>
      <c r="H121">
        <v>2500000</v>
      </c>
      <c r="I121" t="s">
        <v>35</v>
      </c>
      <c r="J121">
        <v>2752706</v>
      </c>
      <c r="K121" s="3">
        <v>43748</v>
      </c>
      <c r="P121" t="s">
        <v>52</v>
      </c>
      <c r="Q121" t="s">
        <v>62</v>
      </c>
      <c r="S121" t="s">
        <v>63</v>
      </c>
      <c r="T121">
        <v>12500000</v>
      </c>
      <c r="U121" t="s">
        <v>35</v>
      </c>
      <c r="V121">
        <v>14598508</v>
      </c>
      <c r="W121" t="s">
        <v>61</v>
      </c>
      <c r="X121">
        <v>2</v>
      </c>
      <c r="Z121" t="s">
        <v>265</v>
      </c>
      <c r="AA121">
        <v>3</v>
      </c>
      <c r="AC121" t="s">
        <v>40</v>
      </c>
      <c r="AD121">
        <v>77.441000000000003</v>
      </c>
    </row>
    <row r="122" spans="1:30" x14ac:dyDescent="0.2">
      <c r="A122" t="s">
        <v>236</v>
      </c>
      <c r="B122" t="s">
        <v>1103</v>
      </c>
      <c r="C122" t="s">
        <v>238</v>
      </c>
      <c r="D122" t="s">
        <v>31</v>
      </c>
      <c r="E122" s="21" t="s">
        <v>239</v>
      </c>
      <c r="F122" t="s">
        <v>240</v>
      </c>
      <c r="G122" t="s">
        <v>60</v>
      </c>
      <c r="H122">
        <v>5700000</v>
      </c>
      <c r="I122" t="s">
        <v>39</v>
      </c>
      <c r="J122">
        <v>5700000</v>
      </c>
      <c r="K122" s="3">
        <v>43486</v>
      </c>
      <c r="L122" t="s">
        <v>77</v>
      </c>
      <c r="P122" t="s">
        <v>61</v>
      </c>
      <c r="Q122" t="s">
        <v>241</v>
      </c>
      <c r="S122" t="s">
        <v>242</v>
      </c>
      <c r="T122">
        <v>11381612</v>
      </c>
      <c r="U122" t="s">
        <v>39</v>
      </c>
      <c r="V122">
        <v>11381612</v>
      </c>
      <c r="W122" t="s">
        <v>61</v>
      </c>
      <c r="X122">
        <v>2</v>
      </c>
      <c r="Y122" t="s">
        <v>1104</v>
      </c>
      <c r="Z122" t="s">
        <v>1104</v>
      </c>
      <c r="AA122">
        <v>2</v>
      </c>
      <c r="AC122" t="s">
        <v>40</v>
      </c>
      <c r="AD122">
        <v>115.524</v>
      </c>
    </row>
    <row r="123" spans="1:30" x14ac:dyDescent="0.2">
      <c r="A123" t="s">
        <v>236</v>
      </c>
      <c r="B123" t="s">
        <v>237</v>
      </c>
      <c r="C123" t="s">
        <v>238</v>
      </c>
      <c r="D123" t="s">
        <v>31</v>
      </c>
      <c r="E123" s="21" t="s">
        <v>239</v>
      </c>
      <c r="F123" t="s">
        <v>240</v>
      </c>
      <c r="G123" t="s">
        <v>60</v>
      </c>
      <c r="H123">
        <v>5000000</v>
      </c>
      <c r="I123" t="s">
        <v>35</v>
      </c>
      <c r="J123">
        <v>5681611</v>
      </c>
      <c r="K123" s="3">
        <v>43487</v>
      </c>
      <c r="L123" t="s">
        <v>77</v>
      </c>
      <c r="P123" t="s">
        <v>61</v>
      </c>
      <c r="Q123" t="s">
        <v>241</v>
      </c>
      <c r="S123" t="s">
        <v>242</v>
      </c>
      <c r="T123">
        <v>11381612</v>
      </c>
      <c r="U123" t="s">
        <v>39</v>
      </c>
      <c r="V123">
        <v>11381612</v>
      </c>
      <c r="W123" t="s">
        <v>61</v>
      </c>
      <c r="X123">
        <v>2</v>
      </c>
      <c r="Y123" t="s">
        <v>243</v>
      </c>
      <c r="Z123" t="s">
        <v>244</v>
      </c>
      <c r="AA123">
        <v>2</v>
      </c>
      <c r="AC123" t="s">
        <v>40</v>
      </c>
      <c r="AD123">
        <v>66.683999999999997</v>
      </c>
    </row>
    <row r="124" spans="1:30" x14ac:dyDescent="0.2">
      <c r="A124" t="s">
        <v>1180</v>
      </c>
      <c r="B124" t="s">
        <v>1181</v>
      </c>
      <c r="C124" t="s">
        <v>56</v>
      </c>
      <c r="D124" t="s">
        <v>31</v>
      </c>
      <c r="E124" s="21" t="s">
        <v>1182</v>
      </c>
      <c r="F124" s="8" t="s">
        <v>1183</v>
      </c>
      <c r="G124" t="s">
        <v>60</v>
      </c>
      <c r="H124">
        <v>6000000</v>
      </c>
      <c r="I124" t="s">
        <v>35</v>
      </c>
      <c r="J124">
        <v>6321565</v>
      </c>
      <c r="K124" s="3">
        <v>42795</v>
      </c>
      <c r="L124" t="s">
        <v>53</v>
      </c>
      <c r="P124" t="s">
        <v>61</v>
      </c>
      <c r="Q124" t="s">
        <v>1184</v>
      </c>
      <c r="S124" t="s">
        <v>1185</v>
      </c>
      <c r="T124">
        <v>6000000</v>
      </c>
      <c r="U124" t="s">
        <v>35</v>
      </c>
      <c r="V124">
        <v>6321565</v>
      </c>
      <c r="W124" t="s">
        <v>61</v>
      </c>
      <c r="X124">
        <v>1</v>
      </c>
      <c r="Y124" t="s">
        <v>431</v>
      </c>
      <c r="Z124" t="s">
        <v>431</v>
      </c>
      <c r="AA124">
        <v>1</v>
      </c>
      <c r="AC124" t="s">
        <v>40</v>
      </c>
      <c r="AD124">
        <v>146.89099999999999</v>
      </c>
    </row>
    <row r="125" spans="1:30" x14ac:dyDescent="0.2">
      <c r="A125" t="s">
        <v>816</v>
      </c>
      <c r="B125" t="s">
        <v>817</v>
      </c>
      <c r="C125" t="s">
        <v>818</v>
      </c>
      <c r="D125" t="s">
        <v>31</v>
      </c>
      <c r="E125" s="21" t="s">
        <v>819</v>
      </c>
      <c r="F125" t="s">
        <v>820</v>
      </c>
      <c r="G125" t="s">
        <v>52</v>
      </c>
      <c r="K125" s="3">
        <v>43539</v>
      </c>
      <c r="P125" t="s">
        <v>52</v>
      </c>
      <c r="Q125" t="s">
        <v>821</v>
      </c>
      <c r="S125" t="s">
        <v>822</v>
      </c>
      <c r="W125" t="s">
        <v>52</v>
      </c>
      <c r="X125">
        <v>2</v>
      </c>
      <c r="AC125" t="s">
        <v>40</v>
      </c>
      <c r="AD125">
        <v>236.749</v>
      </c>
    </row>
    <row r="126" spans="1:30" x14ac:dyDescent="0.2">
      <c r="A126" t="s">
        <v>1052</v>
      </c>
      <c r="B126" t="s">
        <v>1053</v>
      </c>
      <c r="C126" t="s">
        <v>818</v>
      </c>
      <c r="D126" t="s">
        <v>31</v>
      </c>
      <c r="E126" s="21" t="s">
        <v>819</v>
      </c>
      <c r="F126" t="s">
        <v>820</v>
      </c>
      <c r="G126" t="s">
        <v>91</v>
      </c>
      <c r="K126" s="3">
        <v>42887</v>
      </c>
      <c r="P126" t="s">
        <v>52</v>
      </c>
      <c r="Q126" t="s">
        <v>821</v>
      </c>
      <c r="S126" t="s">
        <v>822</v>
      </c>
      <c r="W126" t="s">
        <v>52</v>
      </c>
      <c r="X126">
        <v>2</v>
      </c>
      <c r="Y126" t="s">
        <v>574</v>
      </c>
      <c r="Z126" t="s">
        <v>1054</v>
      </c>
      <c r="AA126">
        <v>2</v>
      </c>
      <c r="AC126" t="s">
        <v>40</v>
      </c>
      <c r="AD126">
        <v>419.01400000000001</v>
      </c>
    </row>
    <row r="127" spans="1:30" x14ac:dyDescent="0.2">
      <c r="A127" t="s">
        <v>696</v>
      </c>
      <c r="B127" t="s">
        <v>697</v>
      </c>
      <c r="C127" t="s">
        <v>167</v>
      </c>
      <c r="D127" t="s">
        <v>31</v>
      </c>
      <c r="E127" s="21" t="s">
        <v>168</v>
      </c>
      <c r="F127" t="s">
        <v>169</v>
      </c>
      <c r="G127" t="s">
        <v>97</v>
      </c>
      <c r="H127">
        <v>2000000</v>
      </c>
      <c r="I127" t="s">
        <v>35</v>
      </c>
      <c r="J127">
        <v>2270034</v>
      </c>
      <c r="K127" s="3">
        <v>43451</v>
      </c>
      <c r="L127" t="s">
        <v>53</v>
      </c>
      <c r="Q127" t="s">
        <v>170</v>
      </c>
      <c r="S127" t="s">
        <v>171</v>
      </c>
      <c r="T127">
        <v>4000000</v>
      </c>
      <c r="U127" t="s">
        <v>35</v>
      </c>
      <c r="V127">
        <v>4459063</v>
      </c>
      <c r="W127" t="s">
        <v>52</v>
      </c>
      <c r="X127">
        <v>2</v>
      </c>
      <c r="Z127" t="s">
        <v>698</v>
      </c>
      <c r="AA127">
        <v>2</v>
      </c>
      <c r="AC127" t="s">
        <v>40</v>
      </c>
      <c r="AD127">
        <v>408.39499999999998</v>
      </c>
    </row>
    <row r="128" spans="1:30" x14ac:dyDescent="0.2">
      <c r="A128" t="s">
        <v>886</v>
      </c>
      <c r="B128" t="s">
        <v>887</v>
      </c>
      <c r="C128" t="s">
        <v>888</v>
      </c>
      <c r="D128" t="s">
        <v>31</v>
      </c>
      <c r="E128" s="21" t="s">
        <v>889</v>
      </c>
      <c r="F128" t="s">
        <v>890</v>
      </c>
      <c r="G128" t="s">
        <v>67</v>
      </c>
      <c r="H128">
        <v>13500000</v>
      </c>
      <c r="I128" t="s">
        <v>39</v>
      </c>
      <c r="J128">
        <v>13500000</v>
      </c>
      <c r="K128" s="3">
        <v>42486</v>
      </c>
      <c r="L128" t="s">
        <v>77</v>
      </c>
      <c r="P128" t="s">
        <v>61</v>
      </c>
      <c r="Q128" t="s">
        <v>891</v>
      </c>
      <c r="S128" t="s">
        <v>892</v>
      </c>
      <c r="T128">
        <v>611915989</v>
      </c>
      <c r="U128" t="s">
        <v>39</v>
      </c>
      <c r="V128">
        <v>611915989</v>
      </c>
      <c r="X128">
        <v>6</v>
      </c>
      <c r="Z128" t="s">
        <v>893</v>
      </c>
      <c r="AA128">
        <v>7</v>
      </c>
      <c r="AB128">
        <v>1</v>
      </c>
      <c r="AC128" t="s">
        <v>40</v>
      </c>
      <c r="AD128">
        <v>187.21100000000001</v>
      </c>
    </row>
    <row r="129" spans="1:30" x14ac:dyDescent="0.2">
      <c r="A129" t="s">
        <v>1158</v>
      </c>
      <c r="B129" t="s">
        <v>1159</v>
      </c>
      <c r="C129" t="s">
        <v>888</v>
      </c>
      <c r="D129" t="s">
        <v>31</v>
      </c>
      <c r="E129" s="21" t="s">
        <v>889</v>
      </c>
      <c r="F129" t="s">
        <v>890</v>
      </c>
      <c r="G129" t="s">
        <v>60</v>
      </c>
      <c r="H129">
        <v>3200000</v>
      </c>
      <c r="I129" t="s">
        <v>35</v>
      </c>
      <c r="J129">
        <v>3509037</v>
      </c>
      <c r="K129" s="3">
        <v>42088</v>
      </c>
      <c r="L129" t="s">
        <v>77</v>
      </c>
      <c r="P129" t="s">
        <v>61</v>
      </c>
      <c r="Q129" t="s">
        <v>891</v>
      </c>
      <c r="S129" t="s">
        <v>892</v>
      </c>
      <c r="T129">
        <v>611915989</v>
      </c>
      <c r="U129" t="s">
        <v>39</v>
      </c>
      <c r="V129">
        <v>611915989</v>
      </c>
      <c r="X129">
        <v>6</v>
      </c>
      <c r="AC129" t="s">
        <v>40</v>
      </c>
      <c r="AD129">
        <v>139.86000000000001</v>
      </c>
    </row>
    <row r="130" spans="1:30" x14ac:dyDescent="0.2">
      <c r="A130" t="s">
        <v>963</v>
      </c>
      <c r="B130" t="s">
        <v>964</v>
      </c>
      <c r="C130" t="s">
        <v>888</v>
      </c>
      <c r="D130" t="s">
        <v>31</v>
      </c>
      <c r="E130" s="21" t="s">
        <v>889</v>
      </c>
      <c r="F130" t="s">
        <v>890</v>
      </c>
      <c r="G130" t="s">
        <v>52</v>
      </c>
      <c r="H130">
        <v>8000000</v>
      </c>
      <c r="I130" t="s">
        <v>35</v>
      </c>
      <c r="J130">
        <v>10019814</v>
      </c>
      <c r="K130" s="3">
        <v>41944</v>
      </c>
      <c r="L130" t="s">
        <v>77</v>
      </c>
      <c r="P130" t="s">
        <v>52</v>
      </c>
      <c r="Q130" t="s">
        <v>891</v>
      </c>
      <c r="S130" t="s">
        <v>892</v>
      </c>
      <c r="T130">
        <v>611915989</v>
      </c>
      <c r="U130" t="s">
        <v>39</v>
      </c>
      <c r="V130">
        <v>611915989</v>
      </c>
      <c r="X130">
        <v>6</v>
      </c>
      <c r="Z130" t="s">
        <v>965</v>
      </c>
      <c r="AA130">
        <v>3</v>
      </c>
      <c r="AB130">
        <v>1</v>
      </c>
      <c r="AC130" t="s">
        <v>40</v>
      </c>
      <c r="AD130">
        <v>356.48</v>
      </c>
    </row>
    <row r="131" spans="1:30" x14ac:dyDescent="0.2">
      <c r="A131" t="s">
        <v>976</v>
      </c>
      <c r="B131" t="s">
        <v>977</v>
      </c>
      <c r="C131" t="s">
        <v>135</v>
      </c>
      <c r="D131" t="s">
        <v>31</v>
      </c>
      <c r="E131" s="21" t="s">
        <v>978</v>
      </c>
      <c r="F131" t="s">
        <v>979</v>
      </c>
      <c r="G131" t="s">
        <v>97</v>
      </c>
      <c r="K131" s="3">
        <v>41275</v>
      </c>
      <c r="Q131" t="s">
        <v>980</v>
      </c>
      <c r="S131" t="s">
        <v>981</v>
      </c>
      <c r="W131" t="s">
        <v>203</v>
      </c>
      <c r="X131">
        <v>1</v>
      </c>
      <c r="Y131" t="s">
        <v>982</v>
      </c>
      <c r="Z131" t="s">
        <v>982</v>
      </c>
      <c r="AA131">
        <v>1</v>
      </c>
      <c r="AC131" t="s">
        <v>40</v>
      </c>
      <c r="AD131">
        <v>370.005</v>
      </c>
    </row>
    <row r="132" spans="1:30" x14ac:dyDescent="0.2">
      <c r="A132" t="s">
        <v>435</v>
      </c>
      <c r="B132" t="s">
        <v>436</v>
      </c>
      <c r="C132" t="s">
        <v>437</v>
      </c>
      <c r="D132" t="s">
        <v>31</v>
      </c>
      <c r="E132" s="21" t="s">
        <v>438</v>
      </c>
      <c r="F132" t="s">
        <v>439</v>
      </c>
      <c r="G132" t="s">
        <v>97</v>
      </c>
      <c r="H132">
        <v>7300000</v>
      </c>
      <c r="I132" t="s">
        <v>39</v>
      </c>
      <c r="J132">
        <v>7300000</v>
      </c>
      <c r="K132" s="3">
        <v>42142</v>
      </c>
      <c r="L132" t="s">
        <v>77</v>
      </c>
      <c r="Q132" t="s">
        <v>440</v>
      </c>
      <c r="S132" t="s">
        <v>441</v>
      </c>
      <c r="T132">
        <v>7300000</v>
      </c>
      <c r="U132" t="s">
        <v>39</v>
      </c>
      <c r="V132">
        <v>7300000</v>
      </c>
      <c r="X132">
        <v>1</v>
      </c>
      <c r="AC132" t="s">
        <v>40</v>
      </c>
      <c r="AD132">
        <v>266.78699999999998</v>
      </c>
    </row>
    <row r="133" spans="1:30" x14ac:dyDescent="0.2">
      <c r="A133" t="s">
        <v>156</v>
      </c>
      <c r="B133" t="s">
        <v>1099</v>
      </c>
      <c r="C133" t="s">
        <v>157</v>
      </c>
      <c r="D133" t="s">
        <v>31</v>
      </c>
      <c r="E133" s="21" t="s">
        <v>158</v>
      </c>
      <c r="F133" t="s">
        <v>159</v>
      </c>
      <c r="G133" t="s">
        <v>97</v>
      </c>
      <c r="H133">
        <v>800000</v>
      </c>
      <c r="I133" t="s">
        <v>35</v>
      </c>
      <c r="J133">
        <v>896911</v>
      </c>
      <c r="K133" s="3">
        <v>42648</v>
      </c>
      <c r="L133" t="s">
        <v>53</v>
      </c>
      <c r="Q133" t="s">
        <v>160</v>
      </c>
      <c r="S133" t="s">
        <v>161</v>
      </c>
      <c r="T133">
        <v>4350000</v>
      </c>
      <c r="U133" t="s">
        <v>35</v>
      </c>
      <c r="V133">
        <v>5079865</v>
      </c>
      <c r="X133">
        <v>4</v>
      </c>
      <c r="Z133" t="s">
        <v>1100</v>
      </c>
      <c r="AA133">
        <v>3</v>
      </c>
      <c r="AC133" t="s">
        <v>40</v>
      </c>
      <c r="AD133">
        <v>367.01900000000001</v>
      </c>
    </row>
    <row r="134" spans="1:30" x14ac:dyDescent="0.2">
      <c r="A134" t="s">
        <v>762</v>
      </c>
      <c r="B134" t="s">
        <v>763</v>
      </c>
      <c r="C134" t="s">
        <v>157</v>
      </c>
      <c r="D134" t="s">
        <v>31</v>
      </c>
      <c r="E134" s="21" t="s">
        <v>158</v>
      </c>
      <c r="F134" t="s">
        <v>159</v>
      </c>
      <c r="G134" t="s">
        <v>52</v>
      </c>
      <c r="H134">
        <v>350000</v>
      </c>
      <c r="I134" t="s">
        <v>35</v>
      </c>
      <c r="J134">
        <v>442599</v>
      </c>
      <c r="K134" s="3">
        <v>41926</v>
      </c>
      <c r="L134" t="s">
        <v>53</v>
      </c>
      <c r="P134" t="s">
        <v>52</v>
      </c>
      <c r="Q134" t="s">
        <v>160</v>
      </c>
      <c r="S134" t="s">
        <v>161</v>
      </c>
      <c r="T134">
        <v>4350000</v>
      </c>
      <c r="U134" t="s">
        <v>35</v>
      </c>
      <c r="V134">
        <v>5079865</v>
      </c>
      <c r="X134">
        <v>4</v>
      </c>
      <c r="Y134" t="s">
        <v>764</v>
      </c>
      <c r="Z134" t="s">
        <v>764</v>
      </c>
      <c r="AA134">
        <v>1</v>
      </c>
      <c r="AC134" t="s">
        <v>40</v>
      </c>
      <c r="AD134">
        <v>232.054</v>
      </c>
    </row>
    <row r="135" spans="1:30" x14ac:dyDescent="0.2">
      <c r="A135" t="s">
        <v>529</v>
      </c>
      <c r="B135" t="s">
        <v>530</v>
      </c>
      <c r="C135" t="s">
        <v>315</v>
      </c>
      <c r="D135" t="s">
        <v>31</v>
      </c>
      <c r="E135" s="21" t="s">
        <v>316</v>
      </c>
      <c r="F135" t="s">
        <v>317</v>
      </c>
      <c r="G135" t="s">
        <v>97</v>
      </c>
      <c r="H135">
        <v>2500000</v>
      </c>
      <c r="I135" t="s">
        <v>35</v>
      </c>
      <c r="J135">
        <v>2646373</v>
      </c>
      <c r="K135" s="3">
        <v>42793</v>
      </c>
      <c r="L135" t="s">
        <v>77</v>
      </c>
      <c r="Q135" t="s">
        <v>318</v>
      </c>
      <c r="S135" t="s">
        <v>319</v>
      </c>
      <c r="T135">
        <v>6180000</v>
      </c>
      <c r="U135" t="s">
        <v>35</v>
      </c>
      <c r="V135">
        <v>7027650</v>
      </c>
      <c r="X135">
        <v>4</v>
      </c>
      <c r="Y135" t="s">
        <v>531</v>
      </c>
      <c r="Z135" t="s">
        <v>532</v>
      </c>
      <c r="AA135">
        <v>3</v>
      </c>
      <c r="AC135" t="s">
        <v>40</v>
      </c>
      <c r="AD135">
        <v>243.60300000000001</v>
      </c>
    </row>
    <row r="136" spans="1:30" x14ac:dyDescent="0.2">
      <c r="A136" t="s">
        <v>529</v>
      </c>
      <c r="B136" t="s">
        <v>1037</v>
      </c>
      <c r="C136" t="s">
        <v>315</v>
      </c>
      <c r="D136" t="s">
        <v>31</v>
      </c>
      <c r="E136" s="21" t="s">
        <v>316</v>
      </c>
      <c r="F136" t="s">
        <v>317</v>
      </c>
      <c r="G136" t="s">
        <v>97</v>
      </c>
      <c r="H136">
        <v>2500000</v>
      </c>
      <c r="I136" t="s">
        <v>35</v>
      </c>
      <c r="J136">
        <v>3075269</v>
      </c>
      <c r="K136" s="3">
        <v>43143</v>
      </c>
      <c r="L136" t="s">
        <v>77</v>
      </c>
      <c r="Q136" t="s">
        <v>318</v>
      </c>
      <c r="S136" t="s">
        <v>319</v>
      </c>
      <c r="T136">
        <v>6180000</v>
      </c>
      <c r="U136" t="s">
        <v>35</v>
      </c>
      <c r="V136">
        <v>7027650</v>
      </c>
      <c r="X136">
        <v>4</v>
      </c>
      <c r="Z136" t="s">
        <v>531</v>
      </c>
      <c r="AA136">
        <v>1</v>
      </c>
      <c r="AC136" t="s">
        <v>40</v>
      </c>
      <c r="AD136">
        <v>326.11700000000002</v>
      </c>
    </row>
    <row r="137" spans="1:30" x14ac:dyDescent="0.2">
      <c r="A137" t="s">
        <v>313</v>
      </c>
      <c r="B137" t="s">
        <v>314</v>
      </c>
      <c r="C137" t="s">
        <v>315</v>
      </c>
      <c r="D137" t="s">
        <v>31</v>
      </c>
      <c r="E137" s="21" t="s">
        <v>316</v>
      </c>
      <c r="F137" t="s">
        <v>317</v>
      </c>
      <c r="G137" t="s">
        <v>52</v>
      </c>
      <c r="H137">
        <v>1100000</v>
      </c>
      <c r="I137" t="s">
        <v>35</v>
      </c>
      <c r="J137">
        <v>1197350</v>
      </c>
      <c r="K137" s="3">
        <v>42150</v>
      </c>
      <c r="L137" t="s">
        <v>77</v>
      </c>
      <c r="P137" t="s">
        <v>52</v>
      </c>
      <c r="Q137" t="s">
        <v>318</v>
      </c>
      <c r="S137" t="s">
        <v>319</v>
      </c>
      <c r="T137">
        <v>6180000</v>
      </c>
      <c r="U137" t="s">
        <v>35</v>
      </c>
      <c r="V137">
        <v>7027650</v>
      </c>
      <c r="X137">
        <v>4</v>
      </c>
      <c r="Z137" t="s">
        <v>320</v>
      </c>
      <c r="AA137">
        <v>2</v>
      </c>
      <c r="AB137">
        <v>1</v>
      </c>
      <c r="AC137" t="s">
        <v>40</v>
      </c>
      <c r="AD137">
        <v>88.546000000000006</v>
      </c>
    </row>
    <row r="138" spans="1:30" x14ac:dyDescent="0.2">
      <c r="A138" t="s">
        <v>857</v>
      </c>
      <c r="B138" t="s">
        <v>858</v>
      </c>
      <c r="C138" t="s">
        <v>315</v>
      </c>
      <c r="D138" t="s">
        <v>31</v>
      </c>
      <c r="E138" s="21" t="s">
        <v>316</v>
      </c>
      <c r="F138" t="s">
        <v>317</v>
      </c>
      <c r="G138" t="s">
        <v>91</v>
      </c>
      <c r="H138">
        <v>80000</v>
      </c>
      <c r="I138" t="s">
        <v>35</v>
      </c>
      <c r="J138">
        <v>108656</v>
      </c>
      <c r="K138" s="3">
        <v>41808</v>
      </c>
      <c r="L138" t="s">
        <v>77</v>
      </c>
      <c r="P138" t="s">
        <v>52</v>
      </c>
      <c r="Q138" t="s">
        <v>318</v>
      </c>
      <c r="S138" t="s">
        <v>319</v>
      </c>
      <c r="T138">
        <v>6180000</v>
      </c>
      <c r="U138" t="s">
        <v>35</v>
      </c>
      <c r="V138">
        <v>7027650</v>
      </c>
      <c r="X138">
        <v>4</v>
      </c>
      <c r="Z138" t="s">
        <v>574</v>
      </c>
      <c r="AA138">
        <v>1</v>
      </c>
      <c r="AC138" t="s">
        <v>40</v>
      </c>
      <c r="AD138">
        <v>179.31800000000001</v>
      </c>
    </row>
    <row r="139" spans="1:30" x14ac:dyDescent="0.2">
      <c r="A139" t="s">
        <v>705</v>
      </c>
      <c r="B139" t="s">
        <v>706</v>
      </c>
      <c r="C139" t="s">
        <v>707</v>
      </c>
      <c r="D139" t="s">
        <v>708</v>
      </c>
      <c r="E139" s="21" t="s">
        <v>709</v>
      </c>
      <c r="F139" t="s">
        <v>710</v>
      </c>
      <c r="G139" t="s">
        <v>52</v>
      </c>
      <c r="H139">
        <v>1000000</v>
      </c>
      <c r="I139" t="s">
        <v>35</v>
      </c>
      <c r="J139">
        <v>1121833</v>
      </c>
      <c r="K139" s="3">
        <v>42249</v>
      </c>
      <c r="L139" t="s">
        <v>77</v>
      </c>
      <c r="P139" t="s">
        <v>52</v>
      </c>
      <c r="Q139" t="s">
        <v>711</v>
      </c>
      <c r="S139" t="s">
        <v>712</v>
      </c>
      <c r="T139">
        <v>1060000</v>
      </c>
      <c r="U139" t="s">
        <v>35</v>
      </c>
      <c r="V139">
        <v>1207970</v>
      </c>
      <c r="W139" t="s">
        <v>52</v>
      </c>
      <c r="X139">
        <v>2</v>
      </c>
      <c r="Y139" t="s">
        <v>195</v>
      </c>
      <c r="Z139" t="s">
        <v>713</v>
      </c>
      <c r="AA139">
        <v>6</v>
      </c>
      <c r="AC139" t="s">
        <v>40</v>
      </c>
      <c r="AD139">
        <v>265.25200000000001</v>
      </c>
    </row>
    <row r="140" spans="1:30" x14ac:dyDescent="0.2">
      <c r="A140" t="s">
        <v>959</v>
      </c>
      <c r="B140" t="s">
        <v>960</v>
      </c>
      <c r="C140" t="s">
        <v>707</v>
      </c>
      <c r="D140" t="s">
        <v>708</v>
      </c>
      <c r="E140" s="21" t="s">
        <v>709</v>
      </c>
      <c r="F140" t="s">
        <v>710</v>
      </c>
      <c r="G140" t="s">
        <v>91</v>
      </c>
      <c r="H140">
        <v>60000</v>
      </c>
      <c r="I140" t="s">
        <v>35</v>
      </c>
      <c r="J140">
        <v>86136</v>
      </c>
      <c r="K140" s="3">
        <v>40745</v>
      </c>
      <c r="L140" t="s">
        <v>77</v>
      </c>
      <c r="P140" t="s">
        <v>52</v>
      </c>
      <c r="Q140" t="s">
        <v>711</v>
      </c>
      <c r="S140" t="s">
        <v>712</v>
      </c>
      <c r="T140">
        <v>1060000</v>
      </c>
      <c r="U140" t="s">
        <v>35</v>
      </c>
      <c r="V140">
        <v>1207970</v>
      </c>
      <c r="W140" t="s">
        <v>52</v>
      </c>
      <c r="X140">
        <v>2</v>
      </c>
      <c r="Z140" t="s">
        <v>574</v>
      </c>
      <c r="AA140">
        <v>1</v>
      </c>
      <c r="AC140" t="s">
        <v>40</v>
      </c>
      <c r="AD140">
        <v>352.95699999999999</v>
      </c>
    </row>
    <row r="141" spans="1:30" x14ac:dyDescent="0.2">
      <c r="A141" t="s">
        <v>542</v>
      </c>
      <c r="B141" t="s">
        <v>543</v>
      </c>
      <c r="C141" t="s">
        <v>544</v>
      </c>
      <c r="D141" t="s">
        <v>31</v>
      </c>
      <c r="E141" s="21" t="s">
        <v>545</v>
      </c>
      <c r="F141" t="s">
        <v>546</v>
      </c>
      <c r="G141" t="s">
        <v>213</v>
      </c>
      <c r="H141">
        <v>500000</v>
      </c>
      <c r="I141" t="s">
        <v>35</v>
      </c>
      <c r="J141">
        <v>650531</v>
      </c>
      <c r="K141" s="3">
        <v>41186</v>
      </c>
      <c r="L141" t="s">
        <v>77</v>
      </c>
      <c r="P141" t="s">
        <v>52</v>
      </c>
      <c r="Q141" t="s">
        <v>547</v>
      </c>
      <c r="S141" t="s">
        <v>548</v>
      </c>
      <c r="T141">
        <v>11750000</v>
      </c>
      <c r="U141" t="s">
        <v>35</v>
      </c>
      <c r="V141">
        <v>13316539</v>
      </c>
      <c r="W141" t="s">
        <v>203</v>
      </c>
      <c r="X141">
        <v>5</v>
      </c>
      <c r="Y141" t="s">
        <v>549</v>
      </c>
      <c r="Z141" t="s">
        <v>550</v>
      </c>
      <c r="AA141">
        <v>2</v>
      </c>
      <c r="AC141" t="s">
        <v>40</v>
      </c>
      <c r="AD141">
        <v>282.36200000000002</v>
      </c>
    </row>
    <row r="142" spans="1:30" x14ac:dyDescent="0.2">
      <c r="A142" t="s">
        <v>542</v>
      </c>
      <c r="B142" t="s">
        <v>1111</v>
      </c>
      <c r="C142" t="s">
        <v>544</v>
      </c>
      <c r="D142" t="s">
        <v>31</v>
      </c>
      <c r="E142" s="21" t="s">
        <v>545</v>
      </c>
      <c r="F142" t="s">
        <v>546</v>
      </c>
      <c r="G142" t="s">
        <v>213</v>
      </c>
      <c r="H142">
        <v>900000</v>
      </c>
      <c r="I142" t="s">
        <v>35</v>
      </c>
      <c r="J142">
        <v>1181634</v>
      </c>
      <c r="K142" s="3">
        <v>41883</v>
      </c>
      <c r="L142" t="s">
        <v>77</v>
      </c>
      <c r="P142" t="s">
        <v>52</v>
      </c>
      <c r="Q142" t="s">
        <v>547</v>
      </c>
      <c r="S142" t="s">
        <v>548</v>
      </c>
      <c r="T142">
        <v>11750000</v>
      </c>
      <c r="U142" t="s">
        <v>35</v>
      </c>
      <c r="V142">
        <v>13316539</v>
      </c>
      <c r="W142" t="s">
        <v>203</v>
      </c>
      <c r="X142">
        <v>5</v>
      </c>
      <c r="AC142" t="s">
        <v>40</v>
      </c>
      <c r="AD142">
        <v>123.902</v>
      </c>
    </row>
    <row r="143" spans="1:30" x14ac:dyDescent="0.2">
      <c r="A143" t="s">
        <v>583</v>
      </c>
      <c r="B143" t="s">
        <v>584</v>
      </c>
      <c r="C143" t="s">
        <v>585</v>
      </c>
      <c r="D143" t="s">
        <v>586</v>
      </c>
      <c r="E143" s="21" t="s">
        <v>587</v>
      </c>
      <c r="F143" t="s">
        <v>588</v>
      </c>
      <c r="G143" t="s">
        <v>97</v>
      </c>
      <c r="H143">
        <v>1000000</v>
      </c>
      <c r="I143" t="s">
        <v>35</v>
      </c>
      <c r="J143">
        <v>1162985</v>
      </c>
      <c r="K143" s="3">
        <v>43269</v>
      </c>
      <c r="L143" t="s">
        <v>77</v>
      </c>
      <c r="Q143" t="s">
        <v>589</v>
      </c>
      <c r="S143" t="s">
        <v>590</v>
      </c>
      <c r="T143">
        <v>1700000</v>
      </c>
      <c r="U143" t="s">
        <v>35</v>
      </c>
      <c r="V143">
        <v>1917023</v>
      </c>
      <c r="X143">
        <v>2</v>
      </c>
      <c r="AC143" t="s">
        <v>40</v>
      </c>
      <c r="AD143">
        <v>291.286</v>
      </c>
    </row>
    <row r="144" spans="1:30" x14ac:dyDescent="0.2">
      <c r="A144" t="s">
        <v>661</v>
      </c>
      <c r="B144" t="s">
        <v>662</v>
      </c>
      <c r="C144" t="s">
        <v>585</v>
      </c>
      <c r="D144" t="s">
        <v>586</v>
      </c>
      <c r="E144" s="21" t="s">
        <v>587</v>
      </c>
      <c r="F144" t="s">
        <v>588</v>
      </c>
      <c r="G144" t="s">
        <v>52</v>
      </c>
      <c r="H144">
        <v>700000</v>
      </c>
      <c r="I144" t="s">
        <v>35</v>
      </c>
      <c r="J144">
        <v>754038</v>
      </c>
      <c r="K144" s="3">
        <v>42810</v>
      </c>
      <c r="L144" t="s">
        <v>77</v>
      </c>
      <c r="P144" t="s">
        <v>52</v>
      </c>
      <c r="Q144" t="s">
        <v>589</v>
      </c>
      <c r="S144" t="s">
        <v>590</v>
      </c>
      <c r="T144">
        <v>1700000</v>
      </c>
      <c r="U144" t="s">
        <v>35</v>
      </c>
      <c r="V144">
        <v>1917023</v>
      </c>
      <c r="X144">
        <v>2</v>
      </c>
      <c r="AC144" t="s">
        <v>40</v>
      </c>
      <c r="AD144">
        <v>397.85399999999998</v>
      </c>
    </row>
    <row r="145" spans="1:30" x14ac:dyDescent="0.2">
      <c r="A145" t="s">
        <v>298</v>
      </c>
      <c r="B145" t="s">
        <v>299</v>
      </c>
      <c r="C145" t="s">
        <v>300</v>
      </c>
      <c r="D145" t="s">
        <v>31</v>
      </c>
      <c r="E145" s="21" t="s">
        <v>301</v>
      </c>
      <c r="F145" t="s">
        <v>302</v>
      </c>
      <c r="G145" t="s">
        <v>52</v>
      </c>
      <c r="H145">
        <v>3100000</v>
      </c>
      <c r="I145" t="s">
        <v>35</v>
      </c>
      <c r="J145">
        <v>3468772</v>
      </c>
      <c r="K145" s="3">
        <v>43592</v>
      </c>
      <c r="L145" t="s">
        <v>53</v>
      </c>
      <c r="P145" t="s">
        <v>52</v>
      </c>
      <c r="Q145" t="s">
        <v>303</v>
      </c>
      <c r="S145" t="s">
        <v>304</v>
      </c>
      <c r="T145">
        <v>11100000</v>
      </c>
      <c r="U145" t="s">
        <v>35</v>
      </c>
      <c r="V145">
        <v>12414886</v>
      </c>
      <c r="W145" t="s">
        <v>61</v>
      </c>
      <c r="X145">
        <v>2</v>
      </c>
      <c r="Y145" t="s">
        <v>305</v>
      </c>
      <c r="Z145" t="s">
        <v>306</v>
      </c>
      <c r="AA145">
        <v>4</v>
      </c>
      <c r="AC145" t="s">
        <v>40</v>
      </c>
      <c r="AD145">
        <v>87.042000000000002</v>
      </c>
    </row>
    <row r="146" spans="1:30" x14ac:dyDescent="0.2">
      <c r="A146" t="s">
        <v>952</v>
      </c>
      <c r="B146" t="s">
        <v>953</v>
      </c>
      <c r="C146" t="s">
        <v>501</v>
      </c>
      <c r="D146" t="s">
        <v>31</v>
      </c>
      <c r="E146" s="21" t="s">
        <v>502</v>
      </c>
      <c r="F146" t="s">
        <v>503</v>
      </c>
      <c r="G146" t="s">
        <v>60</v>
      </c>
      <c r="H146">
        <v>8000000</v>
      </c>
      <c r="I146" t="s">
        <v>35</v>
      </c>
      <c r="J146">
        <v>9126950</v>
      </c>
      <c r="K146" s="3">
        <v>43501</v>
      </c>
      <c r="L146" t="s">
        <v>77</v>
      </c>
      <c r="P146" t="s">
        <v>61</v>
      </c>
      <c r="Q146" t="s">
        <v>504</v>
      </c>
      <c r="S146" t="s">
        <v>505</v>
      </c>
      <c r="T146">
        <v>9300000</v>
      </c>
      <c r="U146" t="s">
        <v>35</v>
      </c>
      <c r="V146">
        <v>10667264</v>
      </c>
      <c r="W146" t="s">
        <v>61</v>
      </c>
      <c r="X146">
        <v>2</v>
      </c>
      <c r="Y146" t="s">
        <v>954</v>
      </c>
      <c r="Z146" t="s">
        <v>955</v>
      </c>
      <c r="AA146">
        <v>6</v>
      </c>
      <c r="AB146">
        <v>1</v>
      </c>
      <c r="AC146" t="s">
        <v>40</v>
      </c>
      <c r="AD146">
        <v>350.048</v>
      </c>
    </row>
    <row r="147" spans="1:30" x14ac:dyDescent="0.2">
      <c r="A147" t="s">
        <v>499</v>
      </c>
      <c r="B147" t="s">
        <v>500</v>
      </c>
      <c r="C147" t="s">
        <v>501</v>
      </c>
      <c r="D147" t="s">
        <v>31</v>
      </c>
      <c r="E147" s="21" t="s">
        <v>502</v>
      </c>
      <c r="F147" t="s">
        <v>503</v>
      </c>
      <c r="G147" t="s">
        <v>213</v>
      </c>
      <c r="H147">
        <v>1300000</v>
      </c>
      <c r="I147" t="s">
        <v>35</v>
      </c>
      <c r="J147">
        <v>1540313</v>
      </c>
      <c r="K147" s="3">
        <v>43027</v>
      </c>
      <c r="L147" t="s">
        <v>77</v>
      </c>
      <c r="P147" t="s">
        <v>52</v>
      </c>
      <c r="Q147" t="s">
        <v>504</v>
      </c>
      <c r="S147" t="s">
        <v>505</v>
      </c>
      <c r="T147">
        <v>9300000</v>
      </c>
      <c r="U147" t="s">
        <v>35</v>
      </c>
      <c r="V147">
        <v>10667264</v>
      </c>
      <c r="W147" t="s">
        <v>61</v>
      </c>
      <c r="X147">
        <v>2</v>
      </c>
      <c r="Y147" t="s">
        <v>506</v>
      </c>
      <c r="Z147" t="s">
        <v>507</v>
      </c>
      <c r="AA147">
        <v>6</v>
      </c>
      <c r="AC147" t="s">
        <v>40</v>
      </c>
      <c r="AD147">
        <v>278.07100000000003</v>
      </c>
    </row>
    <row r="148" spans="1:30" x14ac:dyDescent="0.2">
      <c r="A148" t="s">
        <v>846</v>
      </c>
      <c r="B148" t="s">
        <v>847</v>
      </c>
      <c r="C148" t="s">
        <v>174</v>
      </c>
      <c r="D148" t="s">
        <v>31</v>
      </c>
      <c r="E148" s="21" t="s">
        <v>444</v>
      </c>
      <c r="F148" t="s">
        <v>445</v>
      </c>
      <c r="G148" t="s">
        <v>67</v>
      </c>
      <c r="H148">
        <v>23000000</v>
      </c>
      <c r="I148" t="s">
        <v>39</v>
      </c>
      <c r="J148">
        <v>23000000</v>
      </c>
      <c r="K148" s="3">
        <v>43367</v>
      </c>
      <c r="P148" t="s">
        <v>61</v>
      </c>
      <c r="Q148" t="s">
        <v>446</v>
      </c>
      <c r="S148" t="s">
        <v>447</v>
      </c>
      <c r="T148">
        <v>151542811</v>
      </c>
      <c r="U148" t="s">
        <v>39</v>
      </c>
      <c r="V148">
        <v>151542811</v>
      </c>
      <c r="W148" t="s">
        <v>36</v>
      </c>
      <c r="X148">
        <v>4</v>
      </c>
      <c r="Y148" t="s">
        <v>448</v>
      </c>
      <c r="Z148" t="s">
        <v>848</v>
      </c>
      <c r="AA148">
        <v>3</v>
      </c>
      <c r="AB148">
        <v>3</v>
      </c>
      <c r="AC148" t="s">
        <v>40</v>
      </c>
      <c r="AD148">
        <v>279.90800000000002</v>
      </c>
    </row>
    <row r="149" spans="1:30" x14ac:dyDescent="0.2">
      <c r="A149" t="s">
        <v>1121</v>
      </c>
      <c r="B149" t="s">
        <v>1122</v>
      </c>
      <c r="C149" t="s">
        <v>174</v>
      </c>
      <c r="D149" t="s">
        <v>31</v>
      </c>
      <c r="E149" s="21" t="s">
        <v>444</v>
      </c>
      <c r="F149" t="s">
        <v>445</v>
      </c>
      <c r="G149" t="s">
        <v>60</v>
      </c>
      <c r="H149">
        <v>10000000</v>
      </c>
      <c r="I149" t="s">
        <v>35</v>
      </c>
      <c r="J149">
        <v>11427004</v>
      </c>
      <c r="K149" s="3">
        <v>42916</v>
      </c>
      <c r="P149" t="s">
        <v>61</v>
      </c>
      <c r="Q149" t="s">
        <v>446</v>
      </c>
      <c r="S149" t="s">
        <v>447</v>
      </c>
      <c r="T149">
        <v>151542811</v>
      </c>
      <c r="U149" t="s">
        <v>39</v>
      </c>
      <c r="V149">
        <v>151542811</v>
      </c>
      <c r="W149" t="s">
        <v>36</v>
      </c>
      <c r="X149">
        <v>4</v>
      </c>
      <c r="Y149" t="s">
        <v>1123</v>
      </c>
      <c r="Z149" t="s">
        <v>448</v>
      </c>
      <c r="AA149">
        <v>2</v>
      </c>
      <c r="AB149">
        <v>2</v>
      </c>
      <c r="AC149" t="s">
        <v>40</v>
      </c>
      <c r="AD149">
        <v>129.75</v>
      </c>
    </row>
    <row r="150" spans="1:30" x14ac:dyDescent="0.2">
      <c r="A150" t="s">
        <v>442</v>
      </c>
      <c r="B150" t="s">
        <v>443</v>
      </c>
      <c r="C150" t="s">
        <v>174</v>
      </c>
      <c r="D150" t="s">
        <v>31</v>
      </c>
      <c r="E150" s="21" t="s">
        <v>444</v>
      </c>
      <c r="F150" t="s">
        <v>445</v>
      </c>
      <c r="G150" t="s">
        <v>52</v>
      </c>
      <c r="H150">
        <v>1600000</v>
      </c>
      <c r="I150" t="s">
        <v>35</v>
      </c>
      <c r="J150">
        <v>1712200</v>
      </c>
      <c r="K150" s="3">
        <v>42755</v>
      </c>
      <c r="P150" t="s">
        <v>52</v>
      </c>
      <c r="Q150" t="s">
        <v>446</v>
      </c>
      <c r="S150" t="s">
        <v>447</v>
      </c>
      <c r="T150">
        <v>151542811</v>
      </c>
      <c r="U150" t="s">
        <v>39</v>
      </c>
      <c r="V150">
        <v>151542811</v>
      </c>
      <c r="W150" t="s">
        <v>36</v>
      </c>
      <c r="X150">
        <v>4</v>
      </c>
      <c r="Y150" t="s">
        <v>448</v>
      </c>
      <c r="Z150" t="s">
        <v>449</v>
      </c>
      <c r="AA150">
        <v>3</v>
      </c>
      <c r="AB150">
        <v>2</v>
      </c>
      <c r="AC150" t="s">
        <v>40</v>
      </c>
      <c r="AD150">
        <v>161.441</v>
      </c>
    </row>
    <row r="151" spans="1:30" x14ac:dyDescent="0.2">
      <c r="A151" t="s">
        <v>983</v>
      </c>
      <c r="B151" t="s">
        <v>984</v>
      </c>
      <c r="C151" t="s">
        <v>569</v>
      </c>
      <c r="D151" t="s">
        <v>31</v>
      </c>
      <c r="E151" s="21" t="s">
        <v>570</v>
      </c>
      <c r="F151" t="s">
        <v>571</v>
      </c>
      <c r="G151" t="s">
        <v>97</v>
      </c>
      <c r="H151">
        <v>60000</v>
      </c>
      <c r="I151" t="s">
        <v>35</v>
      </c>
      <c r="J151">
        <v>70852</v>
      </c>
      <c r="K151" s="3">
        <v>43009</v>
      </c>
      <c r="L151" t="s">
        <v>77</v>
      </c>
      <c r="Q151" t="s">
        <v>572</v>
      </c>
      <c r="S151" t="s">
        <v>573</v>
      </c>
      <c r="T151">
        <v>5135296</v>
      </c>
      <c r="U151" t="s">
        <v>39</v>
      </c>
      <c r="V151">
        <v>5135296</v>
      </c>
      <c r="W151" t="s">
        <v>61</v>
      </c>
      <c r="X151">
        <v>3</v>
      </c>
      <c r="Z151" t="s">
        <v>985</v>
      </c>
      <c r="AA151">
        <v>1</v>
      </c>
      <c r="AC151" t="s">
        <v>40</v>
      </c>
      <c r="AD151">
        <v>370.83600000000001</v>
      </c>
    </row>
    <row r="152" spans="1:30" x14ac:dyDescent="0.2">
      <c r="A152" t="s">
        <v>1029</v>
      </c>
      <c r="B152" t="s">
        <v>1030</v>
      </c>
      <c r="C152" t="s">
        <v>569</v>
      </c>
      <c r="D152" t="s">
        <v>31</v>
      </c>
      <c r="E152" s="21" t="s">
        <v>570</v>
      </c>
      <c r="F152" t="s">
        <v>571</v>
      </c>
      <c r="G152" t="s">
        <v>60</v>
      </c>
      <c r="H152">
        <v>5000000</v>
      </c>
      <c r="I152" t="s">
        <v>39</v>
      </c>
      <c r="J152">
        <v>5000000</v>
      </c>
      <c r="K152" s="3">
        <v>43250</v>
      </c>
      <c r="L152" t="s">
        <v>77</v>
      </c>
      <c r="P152" t="s">
        <v>61</v>
      </c>
      <c r="Q152" t="s">
        <v>572</v>
      </c>
      <c r="S152" t="s">
        <v>573</v>
      </c>
      <c r="T152">
        <v>5135296</v>
      </c>
      <c r="U152" t="s">
        <v>39</v>
      </c>
      <c r="V152">
        <v>5135296</v>
      </c>
      <c r="W152" t="s">
        <v>61</v>
      </c>
      <c r="X152">
        <v>3</v>
      </c>
      <c r="Y152" t="s">
        <v>1031</v>
      </c>
      <c r="Z152" t="s">
        <v>1031</v>
      </c>
      <c r="AA152">
        <v>2</v>
      </c>
      <c r="AB152">
        <v>2</v>
      </c>
      <c r="AC152" t="s">
        <v>40</v>
      </c>
      <c r="AD152">
        <v>321.25700000000001</v>
      </c>
    </row>
    <row r="153" spans="1:30" x14ac:dyDescent="0.2">
      <c r="A153" t="s">
        <v>567</v>
      </c>
      <c r="B153" t="s">
        <v>568</v>
      </c>
      <c r="C153" t="s">
        <v>569</v>
      </c>
      <c r="D153" t="s">
        <v>31</v>
      </c>
      <c r="E153" s="21" t="s">
        <v>570</v>
      </c>
      <c r="F153" t="s">
        <v>571</v>
      </c>
      <c r="G153" t="s">
        <v>91</v>
      </c>
      <c r="H153">
        <v>60000</v>
      </c>
      <c r="I153" t="s">
        <v>35</v>
      </c>
      <c r="J153">
        <v>64442</v>
      </c>
      <c r="K153" s="3">
        <v>42314</v>
      </c>
      <c r="L153" t="s">
        <v>77</v>
      </c>
      <c r="P153" t="s">
        <v>52</v>
      </c>
      <c r="Q153" t="s">
        <v>572</v>
      </c>
      <c r="S153" t="s">
        <v>573</v>
      </c>
      <c r="T153">
        <v>5135296</v>
      </c>
      <c r="U153" t="s">
        <v>39</v>
      </c>
      <c r="V153">
        <v>5135296</v>
      </c>
      <c r="W153" t="s">
        <v>61</v>
      </c>
      <c r="X153">
        <v>3</v>
      </c>
      <c r="Z153" t="s">
        <v>574</v>
      </c>
      <c r="AA153">
        <v>1</v>
      </c>
      <c r="AC153" t="s">
        <v>40</v>
      </c>
      <c r="AD153">
        <v>209.959</v>
      </c>
    </row>
    <row r="154" spans="1:30" x14ac:dyDescent="0.2">
      <c r="A154" t="s">
        <v>1072</v>
      </c>
      <c r="B154" t="s">
        <v>1073</v>
      </c>
      <c r="C154" t="s">
        <v>896</v>
      </c>
      <c r="D154" t="s">
        <v>31</v>
      </c>
      <c r="E154" s="21" t="s">
        <v>897</v>
      </c>
      <c r="F154" t="s">
        <v>898</v>
      </c>
      <c r="G154" t="s">
        <v>97</v>
      </c>
      <c r="K154" s="3">
        <v>40634</v>
      </c>
      <c r="Q154" t="s">
        <v>899</v>
      </c>
      <c r="S154" t="s">
        <v>900</v>
      </c>
      <c r="W154" t="s">
        <v>203</v>
      </c>
      <c r="X154">
        <v>2</v>
      </c>
      <c r="Z154" t="s">
        <v>1074</v>
      </c>
      <c r="AA154">
        <v>1</v>
      </c>
      <c r="AC154" t="s">
        <v>40</v>
      </c>
      <c r="AD154">
        <v>362.65600000000001</v>
      </c>
    </row>
    <row r="155" spans="1:30" x14ac:dyDescent="0.2">
      <c r="A155" t="s">
        <v>894</v>
      </c>
      <c r="B155" t="s">
        <v>895</v>
      </c>
      <c r="C155" t="s">
        <v>896</v>
      </c>
      <c r="D155" t="s">
        <v>31</v>
      </c>
      <c r="E155" s="21" t="s">
        <v>897</v>
      </c>
      <c r="F155" t="s">
        <v>898</v>
      </c>
      <c r="G155" t="s">
        <v>60</v>
      </c>
      <c r="K155" s="3">
        <v>40603</v>
      </c>
      <c r="P155" t="s">
        <v>61</v>
      </c>
      <c r="Q155" t="s">
        <v>899</v>
      </c>
      <c r="S155" t="s">
        <v>900</v>
      </c>
      <c r="W155" t="s">
        <v>203</v>
      </c>
      <c r="X155">
        <v>2</v>
      </c>
      <c r="Z155" t="s">
        <v>901</v>
      </c>
      <c r="AA155">
        <v>1</v>
      </c>
      <c r="AC155" t="s">
        <v>40</v>
      </c>
      <c r="AD155">
        <v>335.572</v>
      </c>
    </row>
    <row r="156" spans="1:30" x14ac:dyDescent="0.2">
      <c r="A156" t="s">
        <v>369</v>
      </c>
      <c r="B156" t="s">
        <v>370</v>
      </c>
      <c r="C156" t="s">
        <v>371</v>
      </c>
      <c r="D156" t="s">
        <v>372</v>
      </c>
      <c r="E156" s="21" t="s">
        <v>373</v>
      </c>
      <c r="F156" t="s">
        <v>374</v>
      </c>
      <c r="G156" t="s">
        <v>213</v>
      </c>
      <c r="H156">
        <v>50000</v>
      </c>
      <c r="I156" t="s">
        <v>35</v>
      </c>
      <c r="J156">
        <v>56437</v>
      </c>
      <c r="K156" s="3">
        <v>43647</v>
      </c>
      <c r="P156" t="s">
        <v>52</v>
      </c>
      <c r="Q156" t="s">
        <v>375</v>
      </c>
      <c r="S156" t="s">
        <v>376</v>
      </c>
      <c r="T156">
        <v>170000</v>
      </c>
      <c r="U156" t="s">
        <v>35</v>
      </c>
      <c r="V156">
        <v>188779</v>
      </c>
      <c r="W156" t="s">
        <v>52</v>
      </c>
      <c r="X156">
        <v>3</v>
      </c>
      <c r="AC156" t="s">
        <v>40</v>
      </c>
      <c r="AD156">
        <v>106.334</v>
      </c>
    </row>
    <row r="157" spans="1:30" x14ac:dyDescent="0.2">
      <c r="A157" t="s">
        <v>196</v>
      </c>
      <c r="B157" t="s">
        <v>680</v>
      </c>
      <c r="C157" t="s">
        <v>198</v>
      </c>
      <c r="D157" t="s">
        <v>31</v>
      </c>
      <c r="E157" s="21" t="s">
        <v>199</v>
      </c>
      <c r="F157" t="s">
        <v>200</v>
      </c>
      <c r="G157" t="s">
        <v>52</v>
      </c>
      <c r="H157">
        <v>640000</v>
      </c>
      <c r="I157" t="s">
        <v>39</v>
      </c>
      <c r="J157">
        <v>640000</v>
      </c>
      <c r="K157" s="3">
        <v>40990</v>
      </c>
      <c r="P157" t="s">
        <v>52</v>
      </c>
      <c r="Q157" t="s">
        <v>201</v>
      </c>
      <c r="S157" t="s">
        <v>202</v>
      </c>
      <c r="T157">
        <v>1258000</v>
      </c>
      <c r="U157" t="s">
        <v>39</v>
      </c>
      <c r="V157">
        <v>1258000</v>
      </c>
      <c r="W157" t="s">
        <v>203</v>
      </c>
      <c r="X157">
        <v>4</v>
      </c>
      <c r="AC157" t="s">
        <v>40</v>
      </c>
      <c r="AD157">
        <v>402.06400000000002</v>
      </c>
    </row>
    <row r="158" spans="1:30" x14ac:dyDescent="0.2">
      <c r="A158" t="s">
        <v>196</v>
      </c>
      <c r="B158" t="s">
        <v>197</v>
      </c>
      <c r="C158" t="s">
        <v>198</v>
      </c>
      <c r="D158" t="s">
        <v>31</v>
      </c>
      <c r="E158" s="21" t="s">
        <v>199</v>
      </c>
      <c r="F158" t="s">
        <v>200</v>
      </c>
      <c r="G158" t="s">
        <v>52</v>
      </c>
      <c r="H158">
        <v>118000</v>
      </c>
      <c r="I158" t="s">
        <v>39</v>
      </c>
      <c r="J158">
        <v>118000</v>
      </c>
      <c r="K158" s="3">
        <v>41330</v>
      </c>
      <c r="P158" t="s">
        <v>52</v>
      </c>
      <c r="Q158" t="s">
        <v>201</v>
      </c>
      <c r="S158" t="s">
        <v>202</v>
      </c>
      <c r="T158">
        <v>1258000</v>
      </c>
      <c r="U158" t="s">
        <v>39</v>
      </c>
      <c r="V158">
        <v>1258000</v>
      </c>
      <c r="W158" t="s">
        <v>203</v>
      </c>
      <c r="X158">
        <v>4</v>
      </c>
      <c r="Z158" t="s">
        <v>204</v>
      </c>
      <c r="AA158">
        <v>2</v>
      </c>
      <c r="AC158" t="s">
        <v>40</v>
      </c>
      <c r="AD158">
        <v>47.481999999999999</v>
      </c>
    </row>
    <row r="159" spans="1:30" x14ac:dyDescent="0.2">
      <c r="A159" t="s">
        <v>1002</v>
      </c>
      <c r="B159" t="s">
        <v>1003</v>
      </c>
      <c r="C159" t="s">
        <v>198</v>
      </c>
      <c r="D159" t="s">
        <v>31</v>
      </c>
      <c r="E159" s="21" t="s">
        <v>199</v>
      </c>
      <c r="F159" t="s">
        <v>200</v>
      </c>
      <c r="G159" t="s">
        <v>213</v>
      </c>
      <c r="H159">
        <v>500000</v>
      </c>
      <c r="I159" t="s">
        <v>39</v>
      </c>
      <c r="J159">
        <v>500000</v>
      </c>
      <c r="K159" s="3">
        <v>40940</v>
      </c>
      <c r="P159" t="s">
        <v>52</v>
      </c>
      <c r="Q159" t="s">
        <v>201</v>
      </c>
      <c r="S159" t="s">
        <v>202</v>
      </c>
      <c r="T159">
        <v>1258000</v>
      </c>
      <c r="U159" t="s">
        <v>39</v>
      </c>
      <c r="V159">
        <v>1258000</v>
      </c>
      <c r="W159" t="s">
        <v>203</v>
      </c>
      <c r="X159">
        <v>4</v>
      </c>
      <c r="AC159" t="s">
        <v>40</v>
      </c>
      <c r="AD159">
        <v>319.45999999999998</v>
      </c>
    </row>
    <row r="160" spans="1:30" x14ac:dyDescent="0.2">
      <c r="A160" s="5" t="s">
        <v>1129</v>
      </c>
      <c r="B160" s="5" t="s">
        <v>1130</v>
      </c>
      <c r="C160" s="5" t="s">
        <v>1131</v>
      </c>
      <c r="D160" s="5" t="s">
        <v>1132</v>
      </c>
      <c r="E160" s="20" t="s">
        <v>1133</v>
      </c>
      <c r="F160" s="5" t="s">
        <v>1134</v>
      </c>
      <c r="G160" s="5" t="s">
        <v>52</v>
      </c>
      <c r="H160" s="5">
        <v>150000</v>
      </c>
      <c r="I160" s="5" t="s">
        <v>35</v>
      </c>
      <c r="J160" s="5">
        <v>133973</v>
      </c>
      <c r="K160" s="6">
        <v>37226</v>
      </c>
      <c r="L160" s="5" t="s">
        <v>77</v>
      </c>
      <c r="M160" s="5"/>
      <c r="N160" s="5"/>
      <c r="O160" s="5"/>
      <c r="P160" s="5" t="s">
        <v>52</v>
      </c>
      <c r="Q160" s="5" t="s">
        <v>1135</v>
      </c>
      <c r="R160" s="5"/>
      <c r="S160" s="5" t="s">
        <v>1136</v>
      </c>
      <c r="T160" s="5">
        <v>4550000</v>
      </c>
      <c r="U160" s="5" t="s">
        <v>35</v>
      </c>
      <c r="V160" s="5">
        <v>5708787</v>
      </c>
      <c r="W160" s="5" t="s">
        <v>52</v>
      </c>
      <c r="X160" s="5">
        <v>3</v>
      </c>
      <c r="Y160" s="5"/>
      <c r="Z160" s="5"/>
      <c r="AA160" s="5"/>
      <c r="AB160" s="5"/>
      <c r="AC160" s="5" t="s">
        <v>40</v>
      </c>
      <c r="AD160" s="5">
        <v>136.50399999999999</v>
      </c>
    </row>
    <row r="161" spans="1:30" x14ac:dyDescent="0.2">
      <c r="A161" t="s">
        <v>1201</v>
      </c>
      <c r="B161" t="s">
        <v>1202</v>
      </c>
      <c r="C161" t="s">
        <v>1131</v>
      </c>
      <c r="D161" t="s">
        <v>1132</v>
      </c>
      <c r="E161" s="21" t="s">
        <v>1133</v>
      </c>
      <c r="F161" t="s">
        <v>1134</v>
      </c>
      <c r="G161" t="s">
        <v>213</v>
      </c>
      <c r="H161">
        <v>4000000</v>
      </c>
      <c r="I161" t="s">
        <v>35</v>
      </c>
      <c r="J161">
        <v>5200945</v>
      </c>
      <c r="K161" s="3">
        <v>41243</v>
      </c>
      <c r="L161" t="s">
        <v>77</v>
      </c>
      <c r="P161" t="s">
        <v>52</v>
      </c>
      <c r="Q161" t="s">
        <v>1135</v>
      </c>
      <c r="S161" t="s">
        <v>1136</v>
      </c>
      <c r="T161">
        <v>4550000</v>
      </c>
      <c r="U161" t="s">
        <v>35</v>
      </c>
      <c r="V161">
        <v>5708787</v>
      </c>
      <c r="W161" t="s">
        <v>52</v>
      </c>
      <c r="X161">
        <v>3</v>
      </c>
      <c r="AC161" t="s">
        <v>40</v>
      </c>
      <c r="AD161">
        <v>148.74600000000001</v>
      </c>
    </row>
    <row r="162" spans="1:30" x14ac:dyDescent="0.2">
      <c r="A162" t="s">
        <v>791</v>
      </c>
      <c r="B162" t="s">
        <v>792</v>
      </c>
      <c r="C162" t="s">
        <v>793</v>
      </c>
      <c r="D162" t="s">
        <v>31</v>
      </c>
      <c r="E162" s="21" t="s">
        <v>794</v>
      </c>
      <c r="F162" t="s">
        <v>795</v>
      </c>
      <c r="G162" t="s">
        <v>60</v>
      </c>
      <c r="H162">
        <v>1350000</v>
      </c>
      <c r="I162" t="s">
        <v>35</v>
      </c>
      <c r="J162">
        <v>1512983</v>
      </c>
      <c r="K162" s="3">
        <v>43600</v>
      </c>
      <c r="L162" t="s">
        <v>77</v>
      </c>
      <c r="P162" t="s">
        <v>61</v>
      </c>
      <c r="Q162" t="s">
        <v>796</v>
      </c>
      <c r="S162" t="s">
        <v>797</v>
      </c>
      <c r="T162">
        <v>1350000</v>
      </c>
      <c r="U162" t="s">
        <v>35</v>
      </c>
      <c r="V162">
        <v>1512983</v>
      </c>
      <c r="W162" t="s">
        <v>61</v>
      </c>
      <c r="X162">
        <v>1</v>
      </c>
      <c r="Y162" t="s">
        <v>564</v>
      </c>
      <c r="Z162" t="s">
        <v>564</v>
      </c>
      <c r="AA162">
        <v>1</v>
      </c>
      <c r="AC162" t="s">
        <v>40</v>
      </c>
      <c r="AD162">
        <v>411.00099999999998</v>
      </c>
    </row>
    <row r="163" spans="1:30" x14ac:dyDescent="0.2">
      <c r="A163" t="s">
        <v>925</v>
      </c>
      <c r="B163" t="s">
        <v>926</v>
      </c>
      <c r="C163" t="s">
        <v>927</v>
      </c>
      <c r="D163" t="s">
        <v>31</v>
      </c>
      <c r="E163" s="21" t="s">
        <v>928</v>
      </c>
      <c r="F163" t="s">
        <v>929</v>
      </c>
      <c r="G163" t="s">
        <v>97</v>
      </c>
      <c r="H163">
        <v>2300000</v>
      </c>
      <c r="I163" t="s">
        <v>35</v>
      </c>
      <c r="J163">
        <v>2554681</v>
      </c>
      <c r="K163" s="3">
        <v>42444</v>
      </c>
      <c r="L163" t="s">
        <v>53</v>
      </c>
      <c r="Q163" t="s">
        <v>930</v>
      </c>
      <c r="S163" t="s">
        <v>931</v>
      </c>
      <c r="T163">
        <v>2300000</v>
      </c>
      <c r="U163" t="s">
        <v>35</v>
      </c>
      <c r="V163">
        <v>2554681</v>
      </c>
      <c r="X163">
        <v>1</v>
      </c>
      <c r="Z163" t="s">
        <v>824</v>
      </c>
      <c r="AA163">
        <v>1</v>
      </c>
      <c r="AC163" t="s">
        <v>40</v>
      </c>
      <c r="AD163">
        <v>346.43700000000001</v>
      </c>
    </row>
    <row r="164" spans="1:30" x14ac:dyDescent="0.2">
      <c r="A164" t="s">
        <v>1061</v>
      </c>
      <c r="B164" t="s">
        <v>1062</v>
      </c>
      <c r="C164" t="s">
        <v>125</v>
      </c>
      <c r="D164" t="s">
        <v>31</v>
      </c>
      <c r="E164" s="21" t="s">
        <v>126</v>
      </c>
      <c r="F164" t="s">
        <v>127</v>
      </c>
      <c r="G164" t="s">
        <v>97</v>
      </c>
      <c r="H164">
        <v>4400000</v>
      </c>
      <c r="I164" t="s">
        <v>35</v>
      </c>
      <c r="J164">
        <v>4938997</v>
      </c>
      <c r="K164" s="3">
        <v>43559</v>
      </c>
      <c r="L164" t="s">
        <v>77</v>
      </c>
      <c r="Q164" t="s">
        <v>128</v>
      </c>
      <c r="S164" t="s">
        <v>129</v>
      </c>
      <c r="T164">
        <v>15500000</v>
      </c>
      <c r="U164" t="s">
        <v>35</v>
      </c>
      <c r="V164">
        <v>18365552</v>
      </c>
      <c r="W164" t="s">
        <v>61</v>
      </c>
      <c r="X164">
        <v>4</v>
      </c>
      <c r="Y164" t="s">
        <v>1063</v>
      </c>
      <c r="Z164" t="s">
        <v>1063</v>
      </c>
      <c r="AA164">
        <v>3</v>
      </c>
      <c r="AB164">
        <v>1</v>
      </c>
      <c r="AC164" t="s">
        <v>40</v>
      </c>
      <c r="AD164">
        <v>357.72</v>
      </c>
    </row>
    <row r="165" spans="1:30" x14ac:dyDescent="0.2">
      <c r="A165" t="s">
        <v>693</v>
      </c>
      <c r="B165" t="s">
        <v>694</v>
      </c>
      <c r="C165" t="s">
        <v>125</v>
      </c>
      <c r="D165" t="s">
        <v>31</v>
      </c>
      <c r="E165" s="21" t="s">
        <v>126</v>
      </c>
      <c r="F165" t="s">
        <v>127</v>
      </c>
      <c r="G165" t="s">
        <v>60</v>
      </c>
      <c r="H165">
        <v>2600000</v>
      </c>
      <c r="I165" t="s">
        <v>35</v>
      </c>
      <c r="J165">
        <v>3199948</v>
      </c>
      <c r="K165" s="3">
        <v>43168</v>
      </c>
      <c r="L165" t="s">
        <v>77</v>
      </c>
      <c r="P165" t="s">
        <v>61</v>
      </c>
      <c r="Q165" t="s">
        <v>128</v>
      </c>
      <c r="S165" t="s">
        <v>129</v>
      </c>
      <c r="T165">
        <v>15500000</v>
      </c>
      <c r="U165" t="s">
        <v>35</v>
      </c>
      <c r="V165">
        <v>18365552</v>
      </c>
      <c r="W165" t="s">
        <v>61</v>
      </c>
      <c r="X165">
        <v>4</v>
      </c>
      <c r="Z165" t="s">
        <v>695</v>
      </c>
      <c r="AA165">
        <v>3</v>
      </c>
      <c r="AC165" t="s">
        <v>40</v>
      </c>
      <c r="AD165">
        <v>408.26600000000002</v>
      </c>
    </row>
    <row r="166" spans="1:30" x14ac:dyDescent="0.2">
      <c r="A166" t="s">
        <v>1022</v>
      </c>
      <c r="B166" t="s">
        <v>1023</v>
      </c>
      <c r="C166" t="s">
        <v>125</v>
      </c>
      <c r="D166" t="s">
        <v>31</v>
      </c>
      <c r="E166" s="21" t="s">
        <v>126</v>
      </c>
      <c r="F166" t="s">
        <v>127</v>
      </c>
      <c r="G166" t="s">
        <v>52</v>
      </c>
      <c r="H166">
        <v>1000000</v>
      </c>
      <c r="I166" t="s">
        <v>35</v>
      </c>
      <c r="J166">
        <v>1136610</v>
      </c>
      <c r="K166" s="3">
        <v>42524</v>
      </c>
      <c r="L166" t="s">
        <v>77</v>
      </c>
      <c r="P166" t="s">
        <v>52</v>
      </c>
      <c r="Q166" t="s">
        <v>128</v>
      </c>
      <c r="S166" t="s">
        <v>129</v>
      </c>
      <c r="T166">
        <v>15500000</v>
      </c>
      <c r="U166" t="s">
        <v>35</v>
      </c>
      <c r="V166">
        <v>18365552</v>
      </c>
      <c r="W166" t="s">
        <v>61</v>
      </c>
      <c r="X166">
        <v>4</v>
      </c>
      <c r="AC166" t="s">
        <v>40</v>
      </c>
      <c r="AD166">
        <v>377.03800000000001</v>
      </c>
    </row>
    <row r="167" spans="1:30" x14ac:dyDescent="0.2">
      <c r="A167" t="s">
        <v>967</v>
      </c>
      <c r="B167" t="s">
        <v>968</v>
      </c>
      <c r="C167" t="s">
        <v>969</v>
      </c>
      <c r="D167" t="s">
        <v>31</v>
      </c>
      <c r="E167" s="21" t="s">
        <v>970</v>
      </c>
      <c r="F167" t="s">
        <v>971</v>
      </c>
      <c r="G167" t="s">
        <v>52</v>
      </c>
      <c r="K167" s="3">
        <v>41883</v>
      </c>
      <c r="P167" t="s">
        <v>52</v>
      </c>
      <c r="Q167" t="s">
        <v>972</v>
      </c>
      <c r="S167" t="s">
        <v>973</v>
      </c>
      <c r="W167" t="s">
        <v>203</v>
      </c>
      <c r="X167">
        <v>2</v>
      </c>
      <c r="Z167" t="s">
        <v>974</v>
      </c>
      <c r="AA167">
        <v>2</v>
      </c>
      <c r="AC167" t="s">
        <v>40</v>
      </c>
      <c r="AD167">
        <v>317.71899999999999</v>
      </c>
    </row>
    <row r="168" spans="1:30" x14ac:dyDescent="0.2">
      <c r="A168" t="s">
        <v>801</v>
      </c>
      <c r="B168" t="s">
        <v>802</v>
      </c>
      <c r="C168" t="s">
        <v>665</v>
      </c>
      <c r="D168" t="s">
        <v>31</v>
      </c>
      <c r="E168" s="21" t="s">
        <v>666</v>
      </c>
      <c r="F168" t="s">
        <v>667</v>
      </c>
      <c r="G168" t="s">
        <v>60</v>
      </c>
      <c r="H168">
        <v>9300000</v>
      </c>
      <c r="I168" t="s">
        <v>39</v>
      </c>
      <c r="J168">
        <v>9300000</v>
      </c>
      <c r="K168" s="3">
        <v>43347</v>
      </c>
      <c r="L168" t="s">
        <v>77</v>
      </c>
      <c r="P168" t="s">
        <v>61</v>
      </c>
      <c r="Q168" t="s">
        <v>668</v>
      </c>
      <c r="S168" t="s">
        <v>669</v>
      </c>
      <c r="T168">
        <v>12512744</v>
      </c>
      <c r="U168" t="s">
        <v>39</v>
      </c>
      <c r="V168">
        <v>12512744</v>
      </c>
      <c r="W168" t="s">
        <v>203</v>
      </c>
      <c r="X168">
        <v>2</v>
      </c>
      <c r="Y168" t="s">
        <v>803</v>
      </c>
      <c r="Z168" t="s">
        <v>804</v>
      </c>
      <c r="AA168">
        <v>4</v>
      </c>
      <c r="AB168">
        <v>1</v>
      </c>
      <c r="AC168" t="s">
        <v>40</v>
      </c>
      <c r="AD168">
        <v>274.988</v>
      </c>
    </row>
    <row r="169" spans="1:30" x14ac:dyDescent="0.2">
      <c r="A169" t="s">
        <v>663</v>
      </c>
      <c r="B169" t="s">
        <v>664</v>
      </c>
      <c r="C169" t="s">
        <v>665</v>
      </c>
      <c r="D169" t="s">
        <v>31</v>
      </c>
      <c r="E169" s="21" t="s">
        <v>666</v>
      </c>
      <c r="F169" t="s">
        <v>667</v>
      </c>
      <c r="G169" t="s">
        <v>52</v>
      </c>
      <c r="H169">
        <v>2800000</v>
      </c>
      <c r="I169" t="s">
        <v>35</v>
      </c>
      <c r="J169">
        <v>3212744</v>
      </c>
      <c r="K169" s="3">
        <v>42927</v>
      </c>
      <c r="L169" t="s">
        <v>77</v>
      </c>
      <c r="P169" t="s">
        <v>52</v>
      </c>
      <c r="Q169" t="s">
        <v>668</v>
      </c>
      <c r="S169" t="s">
        <v>669</v>
      </c>
      <c r="T169">
        <v>12512744</v>
      </c>
      <c r="U169" t="s">
        <v>39</v>
      </c>
      <c r="V169">
        <v>12512744</v>
      </c>
      <c r="W169" t="s">
        <v>203</v>
      </c>
      <c r="X169">
        <v>2</v>
      </c>
      <c r="Y169" t="s">
        <v>670</v>
      </c>
      <c r="Z169" t="s">
        <v>670</v>
      </c>
      <c r="AA169">
        <v>2</v>
      </c>
      <c r="AB169">
        <v>1</v>
      </c>
      <c r="AC169" t="s">
        <v>40</v>
      </c>
      <c r="AD169">
        <v>398.27699999999999</v>
      </c>
    </row>
    <row r="170" spans="1:30" x14ac:dyDescent="0.2">
      <c r="A170" t="s">
        <v>682</v>
      </c>
      <c r="B170" t="s">
        <v>683</v>
      </c>
      <c r="C170" t="s">
        <v>684</v>
      </c>
      <c r="D170" t="s">
        <v>31</v>
      </c>
      <c r="E170" s="21" t="s">
        <v>685</v>
      </c>
      <c r="F170" t="s">
        <v>686</v>
      </c>
      <c r="G170" t="s">
        <v>60</v>
      </c>
      <c r="H170">
        <v>15000000</v>
      </c>
      <c r="I170" t="s">
        <v>35</v>
      </c>
      <c r="J170">
        <v>16583417</v>
      </c>
      <c r="K170" s="3">
        <v>42191</v>
      </c>
      <c r="L170" t="s">
        <v>77</v>
      </c>
      <c r="P170" t="s">
        <v>61</v>
      </c>
      <c r="Q170" t="s">
        <v>687</v>
      </c>
      <c r="S170" t="s">
        <v>688</v>
      </c>
      <c r="T170">
        <v>16583418</v>
      </c>
      <c r="U170" t="s">
        <v>39</v>
      </c>
      <c r="V170">
        <v>16583418</v>
      </c>
      <c r="W170" t="s">
        <v>61</v>
      </c>
      <c r="X170">
        <v>2</v>
      </c>
      <c r="Y170" t="s">
        <v>689</v>
      </c>
      <c r="Z170" t="s">
        <v>689</v>
      </c>
      <c r="AA170">
        <v>1</v>
      </c>
      <c r="AB170">
        <v>1</v>
      </c>
      <c r="AC170" t="s">
        <v>40</v>
      </c>
      <c r="AD170">
        <v>262.24400000000003</v>
      </c>
    </row>
    <row r="171" spans="1:30" x14ac:dyDescent="0.2">
      <c r="A171" t="s">
        <v>798</v>
      </c>
      <c r="B171" t="s">
        <v>799</v>
      </c>
      <c r="C171" t="s">
        <v>684</v>
      </c>
      <c r="D171" t="s">
        <v>31</v>
      </c>
      <c r="E171" s="21" t="s">
        <v>685</v>
      </c>
      <c r="F171" t="s">
        <v>686</v>
      </c>
      <c r="G171" t="s">
        <v>52</v>
      </c>
      <c r="K171" s="3">
        <v>41275</v>
      </c>
      <c r="L171" t="s">
        <v>77</v>
      </c>
      <c r="P171" t="s">
        <v>52</v>
      </c>
      <c r="Q171" t="s">
        <v>687</v>
      </c>
      <c r="S171" t="s">
        <v>688</v>
      </c>
      <c r="T171">
        <v>16583418</v>
      </c>
      <c r="U171" t="s">
        <v>39</v>
      </c>
      <c r="V171">
        <v>16583418</v>
      </c>
      <c r="W171" t="s">
        <v>61</v>
      </c>
      <c r="X171">
        <v>2</v>
      </c>
      <c r="Y171" t="s">
        <v>800</v>
      </c>
      <c r="Z171" t="s">
        <v>800</v>
      </c>
      <c r="AA171">
        <v>1</v>
      </c>
      <c r="AC171" t="s">
        <v>40</v>
      </c>
      <c r="AD171">
        <v>234.84</v>
      </c>
    </row>
    <row r="172" spans="1:30" x14ac:dyDescent="0.2">
      <c r="A172" t="s">
        <v>562</v>
      </c>
      <c r="B172" t="s">
        <v>563</v>
      </c>
      <c r="C172" t="s">
        <v>145</v>
      </c>
      <c r="D172" t="s">
        <v>31</v>
      </c>
      <c r="E172" s="21" t="s">
        <v>146</v>
      </c>
      <c r="F172" t="s">
        <v>147</v>
      </c>
      <c r="G172" t="s">
        <v>60</v>
      </c>
      <c r="H172">
        <v>2500000</v>
      </c>
      <c r="I172" t="s">
        <v>35</v>
      </c>
      <c r="J172">
        <v>3088459</v>
      </c>
      <c r="K172" s="3">
        <v>43144</v>
      </c>
      <c r="L172" t="s">
        <v>53</v>
      </c>
      <c r="P172" t="s">
        <v>61</v>
      </c>
      <c r="Q172" t="s">
        <v>148</v>
      </c>
      <c r="S172" t="s">
        <v>149</v>
      </c>
      <c r="T172">
        <v>9111831</v>
      </c>
      <c r="U172" t="s">
        <v>39</v>
      </c>
      <c r="V172">
        <v>9111831</v>
      </c>
      <c r="W172" t="s">
        <v>61</v>
      </c>
      <c r="X172">
        <v>3</v>
      </c>
      <c r="Y172" t="s">
        <v>564</v>
      </c>
      <c r="Z172" t="s">
        <v>564</v>
      </c>
      <c r="AA172">
        <v>1</v>
      </c>
      <c r="AC172" t="s">
        <v>40</v>
      </c>
      <c r="AD172">
        <v>249.1</v>
      </c>
    </row>
    <row r="173" spans="1:30" x14ac:dyDescent="0.2">
      <c r="A173" t="s">
        <v>956</v>
      </c>
      <c r="B173" t="s">
        <v>957</v>
      </c>
      <c r="C173" t="s">
        <v>145</v>
      </c>
      <c r="D173" t="s">
        <v>31</v>
      </c>
      <c r="E173" s="21" t="s">
        <v>146</v>
      </c>
      <c r="F173" t="s">
        <v>147</v>
      </c>
      <c r="G173" t="s">
        <v>52</v>
      </c>
      <c r="K173" s="3">
        <v>42522</v>
      </c>
      <c r="L173" t="s">
        <v>53</v>
      </c>
      <c r="P173" t="s">
        <v>52</v>
      </c>
      <c r="Q173" t="s">
        <v>148</v>
      </c>
      <c r="S173" t="s">
        <v>149</v>
      </c>
      <c r="T173">
        <v>9111831</v>
      </c>
      <c r="U173" t="s">
        <v>39</v>
      </c>
      <c r="V173">
        <v>9111831</v>
      </c>
      <c r="W173" t="s">
        <v>61</v>
      </c>
      <c r="X173">
        <v>3</v>
      </c>
      <c r="Y173" t="s">
        <v>958</v>
      </c>
      <c r="Z173" t="s">
        <v>958</v>
      </c>
      <c r="AA173">
        <v>1</v>
      </c>
      <c r="AC173" t="s">
        <v>40</v>
      </c>
      <c r="AD173">
        <v>352.03399999999999</v>
      </c>
    </row>
    <row r="174" spans="1:30" x14ac:dyDescent="0.2">
      <c r="A174" t="s">
        <v>141</v>
      </c>
      <c r="B174" t="s">
        <v>142</v>
      </c>
      <c r="C174" t="s">
        <v>30</v>
      </c>
      <c r="D174" t="s">
        <v>31</v>
      </c>
      <c r="E174" s="21" t="s">
        <v>32</v>
      </c>
      <c r="F174" t="s">
        <v>33</v>
      </c>
      <c r="G174" t="s">
        <v>67</v>
      </c>
      <c r="H174">
        <v>68500000</v>
      </c>
      <c r="I174" t="s">
        <v>39</v>
      </c>
      <c r="J174">
        <v>68500000</v>
      </c>
      <c r="K174" s="3">
        <v>43712</v>
      </c>
      <c r="P174" t="s">
        <v>61</v>
      </c>
      <c r="Q174" t="s">
        <v>37</v>
      </c>
      <c r="S174" t="s">
        <v>38</v>
      </c>
      <c r="T174">
        <v>198562402</v>
      </c>
      <c r="U174" t="s">
        <v>39</v>
      </c>
      <c r="V174">
        <v>198562402</v>
      </c>
      <c r="W174" t="s">
        <v>36</v>
      </c>
      <c r="X174">
        <v>6</v>
      </c>
      <c r="Y174" t="s">
        <v>143</v>
      </c>
      <c r="Z174" t="s">
        <v>144</v>
      </c>
      <c r="AA174">
        <v>3</v>
      </c>
      <c r="AB174">
        <v>1</v>
      </c>
      <c r="AC174" t="s">
        <v>40</v>
      </c>
      <c r="AD174">
        <v>15.391999999999999</v>
      </c>
    </row>
    <row r="175" spans="1:30" x14ac:dyDescent="0.2">
      <c r="A175" t="s">
        <v>361</v>
      </c>
      <c r="B175" t="s">
        <v>362</v>
      </c>
      <c r="C175" t="s">
        <v>30</v>
      </c>
      <c r="D175" t="s">
        <v>31</v>
      </c>
      <c r="E175" s="21" t="s">
        <v>32</v>
      </c>
      <c r="F175" t="s">
        <v>33</v>
      </c>
      <c r="G175" t="s">
        <v>60</v>
      </c>
      <c r="H175">
        <v>8000000</v>
      </c>
      <c r="I175" t="s">
        <v>35</v>
      </c>
      <c r="J175">
        <v>9927442</v>
      </c>
      <c r="K175" s="3">
        <v>43130</v>
      </c>
      <c r="P175" t="s">
        <v>61</v>
      </c>
      <c r="Q175" t="s">
        <v>37</v>
      </c>
      <c r="S175" t="s">
        <v>38</v>
      </c>
      <c r="T175">
        <v>198562402</v>
      </c>
      <c r="U175" t="s">
        <v>39</v>
      </c>
      <c r="V175">
        <v>198562402</v>
      </c>
      <c r="W175" t="s">
        <v>36</v>
      </c>
      <c r="X175">
        <v>6</v>
      </c>
      <c r="Y175" t="s">
        <v>363</v>
      </c>
      <c r="Z175" t="s">
        <v>364</v>
      </c>
      <c r="AA175">
        <v>7</v>
      </c>
      <c r="AB175">
        <v>1</v>
      </c>
      <c r="AC175" t="s">
        <v>40</v>
      </c>
      <c r="AD175">
        <v>100.13800000000001</v>
      </c>
    </row>
    <row r="176" spans="1:30" x14ac:dyDescent="0.2">
      <c r="A176" t="s">
        <v>70</v>
      </c>
      <c r="B176" t="s">
        <v>1055</v>
      </c>
      <c r="C176" t="s">
        <v>30</v>
      </c>
      <c r="D176" t="s">
        <v>31</v>
      </c>
      <c r="E176" s="21" t="s">
        <v>32</v>
      </c>
      <c r="F176" t="s">
        <v>33</v>
      </c>
      <c r="G176" t="s">
        <v>52</v>
      </c>
      <c r="K176" s="3">
        <v>42126</v>
      </c>
      <c r="P176" t="s">
        <v>52</v>
      </c>
      <c r="Q176" t="s">
        <v>37</v>
      </c>
      <c r="S176" t="s">
        <v>38</v>
      </c>
      <c r="T176">
        <v>198562402</v>
      </c>
      <c r="U176" t="s">
        <v>39</v>
      </c>
      <c r="V176">
        <v>198562402</v>
      </c>
      <c r="W176" t="s">
        <v>36</v>
      </c>
      <c r="X176">
        <v>6</v>
      </c>
      <c r="Z176" t="s">
        <v>181</v>
      </c>
      <c r="AA176">
        <v>1</v>
      </c>
      <c r="AC176" t="s">
        <v>40</v>
      </c>
      <c r="AD176">
        <v>419.476</v>
      </c>
    </row>
    <row r="177" spans="1:30" x14ac:dyDescent="0.2">
      <c r="A177" t="s">
        <v>70</v>
      </c>
      <c r="B177" t="s">
        <v>71</v>
      </c>
      <c r="C177" t="s">
        <v>30</v>
      </c>
      <c r="D177" t="s">
        <v>31</v>
      </c>
      <c r="E177" s="21" t="s">
        <v>32</v>
      </c>
      <c r="F177" t="s">
        <v>33</v>
      </c>
      <c r="G177" t="s">
        <v>52</v>
      </c>
      <c r="H177">
        <v>2200000</v>
      </c>
      <c r="I177" t="s">
        <v>39</v>
      </c>
      <c r="J177">
        <v>2200000</v>
      </c>
      <c r="K177" s="3">
        <v>42759</v>
      </c>
      <c r="P177" t="s">
        <v>52</v>
      </c>
      <c r="Q177" t="s">
        <v>37</v>
      </c>
      <c r="S177" t="s">
        <v>38</v>
      </c>
      <c r="T177">
        <v>198562402</v>
      </c>
      <c r="U177" t="s">
        <v>39</v>
      </c>
      <c r="V177">
        <v>198562402</v>
      </c>
      <c r="W177" t="s">
        <v>36</v>
      </c>
      <c r="X177">
        <v>6</v>
      </c>
      <c r="Z177" t="s">
        <v>72</v>
      </c>
      <c r="AA177">
        <v>12</v>
      </c>
      <c r="AC177" t="s">
        <v>40</v>
      </c>
      <c r="AD177">
        <v>3.9089999999999998</v>
      </c>
    </row>
    <row r="178" spans="1:30" x14ac:dyDescent="0.2">
      <c r="A178" t="s">
        <v>233</v>
      </c>
      <c r="B178" t="s">
        <v>234</v>
      </c>
      <c r="C178" t="s">
        <v>30</v>
      </c>
      <c r="D178" t="s">
        <v>31</v>
      </c>
      <c r="E178" s="21" t="s">
        <v>32</v>
      </c>
      <c r="F178" t="s">
        <v>33</v>
      </c>
      <c r="G178" t="s">
        <v>91</v>
      </c>
      <c r="K178" s="3">
        <v>42675</v>
      </c>
      <c r="P178" t="s">
        <v>52</v>
      </c>
      <c r="Q178" t="s">
        <v>37</v>
      </c>
      <c r="S178" t="s">
        <v>38</v>
      </c>
      <c r="T178">
        <v>198562402</v>
      </c>
      <c r="U178" t="s">
        <v>39</v>
      </c>
      <c r="V178">
        <v>198562402</v>
      </c>
      <c r="W178" t="s">
        <v>36</v>
      </c>
      <c r="X178">
        <v>6</v>
      </c>
      <c r="Z178" t="s">
        <v>235</v>
      </c>
      <c r="AA178">
        <v>1</v>
      </c>
      <c r="AC178" t="s">
        <v>40</v>
      </c>
      <c r="AD178">
        <v>65.247</v>
      </c>
    </row>
    <row r="179" spans="1:30" x14ac:dyDescent="0.2">
      <c r="A179" t="s">
        <v>699</v>
      </c>
      <c r="B179" t="s">
        <v>700</v>
      </c>
      <c r="C179" t="s">
        <v>639</v>
      </c>
      <c r="D179" t="s">
        <v>640</v>
      </c>
      <c r="E179" s="21" t="s">
        <v>641</v>
      </c>
      <c r="F179" t="s">
        <v>642</v>
      </c>
      <c r="G179" t="s">
        <v>67</v>
      </c>
      <c r="H179">
        <v>2700000</v>
      </c>
      <c r="I179" t="s">
        <v>39</v>
      </c>
      <c r="J179">
        <v>2700000</v>
      </c>
      <c r="K179" s="3">
        <v>41520</v>
      </c>
      <c r="L179" t="s">
        <v>45</v>
      </c>
      <c r="P179" t="s">
        <v>61</v>
      </c>
      <c r="Q179" t="s">
        <v>643</v>
      </c>
      <c r="T179">
        <v>12248111</v>
      </c>
      <c r="U179" t="s">
        <v>39</v>
      </c>
      <c r="V179">
        <v>12248111</v>
      </c>
      <c r="W179" t="s">
        <v>203</v>
      </c>
      <c r="X179">
        <v>4</v>
      </c>
      <c r="Y179" t="s">
        <v>701</v>
      </c>
      <c r="Z179" t="s">
        <v>702</v>
      </c>
      <c r="AA179">
        <v>3</v>
      </c>
      <c r="AC179" t="s">
        <v>40</v>
      </c>
      <c r="AD179">
        <v>408.488</v>
      </c>
    </row>
    <row r="180" spans="1:30" x14ac:dyDescent="0.2">
      <c r="A180" t="s">
        <v>637</v>
      </c>
      <c r="B180" t="s">
        <v>638</v>
      </c>
      <c r="C180" t="s">
        <v>639</v>
      </c>
      <c r="D180" t="s">
        <v>640</v>
      </c>
      <c r="E180" s="21" t="s">
        <v>641</v>
      </c>
      <c r="F180" t="s">
        <v>642</v>
      </c>
      <c r="G180" t="s">
        <v>60</v>
      </c>
      <c r="H180">
        <v>4000000</v>
      </c>
      <c r="I180" t="s">
        <v>35</v>
      </c>
      <c r="J180">
        <v>5349767</v>
      </c>
      <c r="K180" s="3">
        <v>40886</v>
      </c>
      <c r="L180" t="s">
        <v>45</v>
      </c>
      <c r="P180" t="s">
        <v>61</v>
      </c>
      <c r="Q180" t="s">
        <v>643</v>
      </c>
      <c r="T180">
        <v>12248111</v>
      </c>
      <c r="U180" t="s">
        <v>39</v>
      </c>
      <c r="V180">
        <v>12248111</v>
      </c>
      <c r="W180" t="s">
        <v>203</v>
      </c>
      <c r="X180">
        <v>4</v>
      </c>
      <c r="Y180" t="s">
        <v>644</v>
      </c>
      <c r="Z180" t="s">
        <v>644</v>
      </c>
      <c r="AA180">
        <v>2</v>
      </c>
      <c r="AC180" t="s">
        <v>40</v>
      </c>
      <c r="AD180">
        <v>256.11700000000002</v>
      </c>
    </row>
    <row r="181" spans="1:30" x14ac:dyDescent="0.2">
      <c r="A181" t="s">
        <v>674</v>
      </c>
      <c r="B181" t="s">
        <v>675</v>
      </c>
      <c r="C181" t="s">
        <v>639</v>
      </c>
      <c r="D181" t="s">
        <v>640</v>
      </c>
      <c r="E181" s="21" t="s">
        <v>641</v>
      </c>
      <c r="F181" t="s">
        <v>642</v>
      </c>
      <c r="G181" t="s">
        <v>52</v>
      </c>
      <c r="H181">
        <v>1350000</v>
      </c>
      <c r="I181" t="s">
        <v>39</v>
      </c>
      <c r="J181">
        <v>1350000</v>
      </c>
      <c r="K181" s="3">
        <v>40330</v>
      </c>
      <c r="L181" t="s">
        <v>45</v>
      </c>
      <c r="P181" t="s">
        <v>52</v>
      </c>
      <c r="Q181" t="s">
        <v>643</v>
      </c>
      <c r="T181">
        <v>12248111</v>
      </c>
      <c r="U181" t="s">
        <v>39</v>
      </c>
      <c r="V181">
        <v>12248111</v>
      </c>
      <c r="W181" t="s">
        <v>203</v>
      </c>
      <c r="X181">
        <v>4</v>
      </c>
      <c r="Z181" t="s">
        <v>676</v>
      </c>
      <c r="AA181">
        <v>1</v>
      </c>
      <c r="AC181" t="s">
        <v>40</v>
      </c>
      <c r="AD181">
        <v>170.08600000000001</v>
      </c>
    </row>
    <row r="182" spans="1:30" x14ac:dyDescent="0.2">
      <c r="A182" t="s">
        <v>172</v>
      </c>
      <c r="B182" t="s">
        <v>173</v>
      </c>
      <c r="C182" t="s">
        <v>174</v>
      </c>
      <c r="D182" t="s">
        <v>31</v>
      </c>
      <c r="E182" s="21" t="s">
        <v>175</v>
      </c>
      <c r="F182" t="s">
        <v>176</v>
      </c>
      <c r="G182" t="s">
        <v>91</v>
      </c>
      <c r="K182" s="3">
        <v>43802</v>
      </c>
      <c r="P182" t="s">
        <v>52</v>
      </c>
      <c r="Q182" t="s">
        <v>177</v>
      </c>
      <c r="S182" t="s">
        <v>178</v>
      </c>
      <c r="T182">
        <v>5921098</v>
      </c>
      <c r="U182" t="s">
        <v>39</v>
      </c>
      <c r="V182">
        <v>5921098</v>
      </c>
      <c r="W182" t="s">
        <v>52</v>
      </c>
      <c r="X182">
        <v>3</v>
      </c>
      <c r="Z182" t="s">
        <v>179</v>
      </c>
      <c r="AA182">
        <v>1</v>
      </c>
      <c r="AC182" t="s">
        <v>40</v>
      </c>
      <c r="AD182">
        <v>33.414000000000001</v>
      </c>
    </row>
    <row r="183" spans="1:30" x14ac:dyDescent="0.2">
      <c r="A183" t="s">
        <v>172</v>
      </c>
      <c r="B183" t="s">
        <v>180</v>
      </c>
      <c r="C183" t="s">
        <v>174</v>
      </c>
      <c r="D183" t="s">
        <v>31</v>
      </c>
      <c r="E183" s="21" t="s">
        <v>175</v>
      </c>
      <c r="F183" t="s">
        <v>176</v>
      </c>
      <c r="G183" t="s">
        <v>91</v>
      </c>
      <c r="K183" s="3">
        <v>43802</v>
      </c>
      <c r="P183" t="s">
        <v>52</v>
      </c>
      <c r="Q183" t="s">
        <v>177</v>
      </c>
      <c r="S183" t="s">
        <v>178</v>
      </c>
      <c r="T183">
        <v>5921098</v>
      </c>
      <c r="U183" t="s">
        <v>39</v>
      </c>
      <c r="V183">
        <v>5921098</v>
      </c>
      <c r="W183" t="s">
        <v>52</v>
      </c>
      <c r="X183">
        <v>3</v>
      </c>
      <c r="Z183" t="s">
        <v>181</v>
      </c>
      <c r="AA183">
        <v>1</v>
      </c>
      <c r="AC183" t="s">
        <v>40</v>
      </c>
      <c r="AD183">
        <v>33.451000000000001</v>
      </c>
    </row>
    <row r="184" spans="1:30" x14ac:dyDescent="0.2">
      <c r="A184" t="s">
        <v>245</v>
      </c>
      <c r="B184" t="s">
        <v>246</v>
      </c>
      <c r="C184" t="s">
        <v>57</v>
      </c>
      <c r="D184" t="s">
        <v>86</v>
      </c>
      <c r="E184" s="21" t="s">
        <v>247</v>
      </c>
      <c r="F184" t="s">
        <v>248</v>
      </c>
      <c r="G184" t="s">
        <v>52</v>
      </c>
      <c r="H184">
        <v>1500000</v>
      </c>
      <c r="I184" t="s">
        <v>35</v>
      </c>
      <c r="J184">
        <v>1673360</v>
      </c>
      <c r="K184" s="3">
        <v>43581</v>
      </c>
      <c r="P184" t="s">
        <v>52</v>
      </c>
      <c r="Q184" t="s">
        <v>249</v>
      </c>
      <c r="S184" t="s">
        <v>250</v>
      </c>
      <c r="T184">
        <v>3000000</v>
      </c>
      <c r="U184" t="s">
        <v>35</v>
      </c>
      <c r="V184">
        <v>3353863</v>
      </c>
      <c r="W184" t="s">
        <v>52</v>
      </c>
      <c r="X184">
        <v>2</v>
      </c>
      <c r="Y184" t="s">
        <v>150</v>
      </c>
      <c r="Z184" t="s">
        <v>251</v>
      </c>
      <c r="AA184">
        <v>4</v>
      </c>
      <c r="AC184" t="s">
        <v>40</v>
      </c>
      <c r="AD184">
        <v>67.575999999999993</v>
      </c>
    </row>
    <row r="185" spans="1:30" x14ac:dyDescent="0.2">
      <c r="A185" t="s">
        <v>291</v>
      </c>
      <c r="B185" t="s">
        <v>292</v>
      </c>
      <c r="C185" t="s">
        <v>57</v>
      </c>
      <c r="D185" t="s">
        <v>86</v>
      </c>
      <c r="E185" s="21" t="s">
        <v>247</v>
      </c>
      <c r="F185" t="s">
        <v>248</v>
      </c>
      <c r="G185" t="s">
        <v>91</v>
      </c>
      <c r="H185">
        <v>1500000</v>
      </c>
      <c r="I185" t="s">
        <v>35</v>
      </c>
      <c r="J185">
        <v>1680502</v>
      </c>
      <c r="K185" s="3">
        <v>43557</v>
      </c>
      <c r="P185" t="s">
        <v>52</v>
      </c>
      <c r="Q185" t="s">
        <v>249</v>
      </c>
      <c r="S185" t="s">
        <v>250</v>
      </c>
      <c r="T185">
        <v>3000000</v>
      </c>
      <c r="U185" t="s">
        <v>35</v>
      </c>
      <c r="V185">
        <v>3353863</v>
      </c>
      <c r="W185" t="s">
        <v>52</v>
      </c>
      <c r="X185">
        <v>2</v>
      </c>
      <c r="Z185" t="s">
        <v>290</v>
      </c>
      <c r="AA185">
        <v>1</v>
      </c>
      <c r="AC185" t="s">
        <v>40</v>
      </c>
      <c r="AD185">
        <v>84.43</v>
      </c>
    </row>
    <row r="186" spans="1:30" x14ac:dyDescent="0.2">
      <c r="A186" t="s">
        <v>1013</v>
      </c>
      <c r="B186" t="s">
        <v>1014</v>
      </c>
      <c r="C186" t="s">
        <v>1015</v>
      </c>
      <c r="D186" t="s">
        <v>1016</v>
      </c>
      <c r="E186" s="21" t="s">
        <v>1017</v>
      </c>
      <c r="F186" t="s">
        <v>1018</v>
      </c>
      <c r="G186" t="s">
        <v>213</v>
      </c>
      <c r="H186">
        <v>600000</v>
      </c>
      <c r="I186" t="s">
        <v>35</v>
      </c>
      <c r="J186">
        <v>668560</v>
      </c>
      <c r="K186" s="3">
        <v>42653</v>
      </c>
      <c r="L186" t="s">
        <v>53</v>
      </c>
      <c r="P186" t="s">
        <v>52</v>
      </c>
      <c r="Q186" t="s">
        <v>1019</v>
      </c>
      <c r="S186" t="s">
        <v>1020</v>
      </c>
      <c r="T186">
        <v>600000</v>
      </c>
      <c r="U186" t="s">
        <v>35</v>
      </c>
      <c r="V186">
        <v>668561</v>
      </c>
      <c r="W186" t="s">
        <v>52</v>
      </c>
      <c r="X186">
        <v>1</v>
      </c>
      <c r="Z186" t="s">
        <v>1021</v>
      </c>
      <c r="AA186">
        <v>5</v>
      </c>
      <c r="AC186" t="s">
        <v>40</v>
      </c>
      <c r="AD186">
        <v>376.99</v>
      </c>
    </row>
    <row r="187" spans="1:30" x14ac:dyDescent="0.2">
      <c r="A187" t="s">
        <v>765</v>
      </c>
      <c r="B187" t="s">
        <v>766</v>
      </c>
      <c r="C187" t="s">
        <v>162</v>
      </c>
      <c r="D187" t="s">
        <v>31</v>
      </c>
      <c r="E187" s="21" t="s">
        <v>163</v>
      </c>
      <c r="F187" t="s">
        <v>164</v>
      </c>
      <c r="G187" t="s">
        <v>97</v>
      </c>
      <c r="H187">
        <v>2500000</v>
      </c>
      <c r="I187" t="s">
        <v>35</v>
      </c>
      <c r="J187">
        <v>2913640</v>
      </c>
      <c r="K187" s="3">
        <v>43300</v>
      </c>
      <c r="L187" t="s">
        <v>45</v>
      </c>
      <c r="Q187" t="s">
        <v>165</v>
      </c>
      <c r="S187" t="s">
        <v>166</v>
      </c>
      <c r="T187">
        <v>28500000</v>
      </c>
      <c r="U187" t="s">
        <v>35</v>
      </c>
      <c r="V187">
        <v>34769842</v>
      </c>
      <c r="W187" t="s">
        <v>44</v>
      </c>
      <c r="X187">
        <v>3</v>
      </c>
      <c r="Y187" t="s">
        <v>431</v>
      </c>
      <c r="Z187" t="s">
        <v>431</v>
      </c>
      <c r="AA187">
        <v>1</v>
      </c>
      <c r="AC187" t="s">
        <v>40</v>
      </c>
      <c r="AD187">
        <v>409.13299999999998</v>
      </c>
    </row>
    <row r="188" spans="1:30" x14ac:dyDescent="0.2">
      <c r="A188" t="s">
        <v>429</v>
      </c>
      <c r="B188" t="s">
        <v>430</v>
      </c>
      <c r="C188" t="s">
        <v>162</v>
      </c>
      <c r="D188" t="s">
        <v>31</v>
      </c>
      <c r="E188" s="21" t="s">
        <v>163</v>
      </c>
      <c r="F188" t="s">
        <v>164</v>
      </c>
      <c r="G188" t="s">
        <v>52</v>
      </c>
      <c r="H188">
        <v>1000000</v>
      </c>
      <c r="I188" t="s">
        <v>35</v>
      </c>
      <c r="J188">
        <v>1109939</v>
      </c>
      <c r="K188" s="3">
        <v>42564</v>
      </c>
      <c r="L188" t="s">
        <v>45</v>
      </c>
      <c r="P188" t="s">
        <v>52</v>
      </c>
      <c r="Q188" t="s">
        <v>165</v>
      </c>
      <c r="S188" t="s">
        <v>166</v>
      </c>
      <c r="T188">
        <v>28500000</v>
      </c>
      <c r="U188" t="s">
        <v>35</v>
      </c>
      <c r="V188">
        <v>34769842</v>
      </c>
      <c r="W188" t="s">
        <v>44</v>
      </c>
      <c r="X188">
        <v>3</v>
      </c>
      <c r="Y188" t="s">
        <v>431</v>
      </c>
      <c r="Z188" t="s">
        <v>431</v>
      </c>
      <c r="AA188">
        <v>1</v>
      </c>
      <c r="AC188" t="s">
        <v>40</v>
      </c>
      <c r="AD188">
        <v>196.79400000000001</v>
      </c>
    </row>
    <row r="189" spans="1:30" x14ac:dyDescent="0.2">
      <c r="A189" t="s">
        <v>1126</v>
      </c>
      <c r="B189" t="s">
        <v>1127</v>
      </c>
      <c r="C189" t="s">
        <v>49</v>
      </c>
      <c r="D189" t="s">
        <v>31</v>
      </c>
      <c r="E189" s="21" t="s">
        <v>836</v>
      </c>
      <c r="F189" t="s">
        <v>837</v>
      </c>
      <c r="G189" t="s">
        <v>97</v>
      </c>
      <c r="K189" s="3">
        <v>39577</v>
      </c>
      <c r="L189" t="s">
        <v>77</v>
      </c>
      <c r="Q189" t="s">
        <v>838</v>
      </c>
      <c r="S189" t="s">
        <v>839</v>
      </c>
      <c r="W189" t="s">
        <v>52</v>
      </c>
      <c r="X189">
        <v>2</v>
      </c>
      <c r="Z189" t="s">
        <v>1128</v>
      </c>
      <c r="AA189">
        <v>1</v>
      </c>
      <c r="AC189" t="s">
        <v>40</v>
      </c>
      <c r="AD189">
        <v>136.05600000000001</v>
      </c>
    </row>
    <row r="190" spans="1:30" x14ac:dyDescent="0.2">
      <c r="A190" t="s">
        <v>834</v>
      </c>
      <c r="B190" t="s">
        <v>835</v>
      </c>
      <c r="C190" t="s">
        <v>49</v>
      </c>
      <c r="D190" t="s">
        <v>31</v>
      </c>
      <c r="E190" s="21" t="s">
        <v>836</v>
      </c>
      <c r="F190" t="s">
        <v>837</v>
      </c>
      <c r="G190" t="s">
        <v>52</v>
      </c>
      <c r="K190" s="3">
        <v>41161</v>
      </c>
      <c r="L190" t="s">
        <v>77</v>
      </c>
      <c r="P190" t="s">
        <v>52</v>
      </c>
      <c r="Q190" t="s">
        <v>838</v>
      </c>
      <c r="S190" t="s">
        <v>839</v>
      </c>
      <c r="W190" t="s">
        <v>52</v>
      </c>
      <c r="X190">
        <v>2</v>
      </c>
      <c r="Z190" t="s">
        <v>840</v>
      </c>
      <c r="AA190">
        <v>2</v>
      </c>
      <c r="AC190" t="s">
        <v>40</v>
      </c>
      <c r="AD190">
        <v>308.077</v>
      </c>
    </row>
    <row r="191" spans="1:30" x14ac:dyDescent="0.2">
      <c r="A191" t="s">
        <v>776</v>
      </c>
      <c r="B191" t="s">
        <v>777</v>
      </c>
      <c r="C191" t="s">
        <v>135</v>
      </c>
      <c r="D191" t="s">
        <v>31</v>
      </c>
      <c r="E191" s="21" t="s">
        <v>778</v>
      </c>
      <c r="F191" t="s">
        <v>779</v>
      </c>
      <c r="G191" t="s">
        <v>52</v>
      </c>
      <c r="K191" s="3">
        <v>42835</v>
      </c>
      <c r="P191" t="s">
        <v>52</v>
      </c>
      <c r="Q191" t="s">
        <v>780</v>
      </c>
      <c r="S191" t="s">
        <v>781</v>
      </c>
      <c r="W191" t="s">
        <v>52</v>
      </c>
      <c r="X191">
        <v>1</v>
      </c>
      <c r="Y191" t="s">
        <v>782</v>
      </c>
      <c r="Z191" t="s">
        <v>782</v>
      </c>
      <c r="AA191">
        <v>1</v>
      </c>
      <c r="AC191" t="s">
        <v>40</v>
      </c>
      <c r="AD191">
        <v>410.90699999999998</v>
      </c>
    </row>
    <row r="192" spans="1:30" x14ac:dyDescent="0.2">
      <c r="A192" t="s">
        <v>1140</v>
      </c>
      <c r="B192" t="s">
        <v>1141</v>
      </c>
      <c r="C192" t="s">
        <v>135</v>
      </c>
      <c r="D192" t="s">
        <v>1142</v>
      </c>
      <c r="E192" s="21" t="s">
        <v>1143</v>
      </c>
      <c r="F192" t="s">
        <v>1144</v>
      </c>
      <c r="G192" t="s">
        <v>97</v>
      </c>
      <c r="H192">
        <v>2500000</v>
      </c>
      <c r="I192" t="s">
        <v>35</v>
      </c>
      <c r="J192">
        <v>2751485</v>
      </c>
      <c r="K192" s="3">
        <v>42660</v>
      </c>
      <c r="L192" t="s">
        <v>53</v>
      </c>
      <c r="Q192" t="s">
        <v>1145</v>
      </c>
      <c r="S192" t="s">
        <v>1146</v>
      </c>
      <c r="T192">
        <v>2500000</v>
      </c>
      <c r="U192" t="s">
        <v>35</v>
      </c>
      <c r="V192">
        <v>2751486</v>
      </c>
      <c r="X192">
        <v>1</v>
      </c>
      <c r="Z192" t="s">
        <v>1147</v>
      </c>
      <c r="AA192">
        <v>2</v>
      </c>
      <c r="AC192" t="s">
        <v>40</v>
      </c>
      <c r="AD192">
        <v>137.45599999999999</v>
      </c>
    </row>
    <row r="193" spans="1:30" x14ac:dyDescent="0.2">
      <c r="A193" t="s">
        <v>854</v>
      </c>
      <c r="B193" t="s">
        <v>855</v>
      </c>
      <c r="C193" t="s">
        <v>85</v>
      </c>
      <c r="D193" t="s">
        <v>31</v>
      </c>
      <c r="E193" s="21" t="s">
        <v>716</v>
      </c>
      <c r="F193" t="s">
        <v>717</v>
      </c>
      <c r="G193" t="s">
        <v>97</v>
      </c>
      <c r="H193">
        <v>530000</v>
      </c>
      <c r="I193" t="s">
        <v>39</v>
      </c>
      <c r="J193">
        <v>530000</v>
      </c>
      <c r="K193" s="3">
        <v>40940</v>
      </c>
      <c r="L193" t="s">
        <v>53</v>
      </c>
      <c r="Q193" t="s">
        <v>718</v>
      </c>
      <c r="S193" t="s">
        <v>719</v>
      </c>
      <c r="T193">
        <v>6411000</v>
      </c>
      <c r="U193" t="s">
        <v>39</v>
      </c>
      <c r="V193">
        <v>6411000</v>
      </c>
      <c r="W193" t="s">
        <v>203</v>
      </c>
      <c r="X193">
        <v>3</v>
      </c>
      <c r="Z193" t="s">
        <v>856</v>
      </c>
      <c r="AA193">
        <v>1</v>
      </c>
      <c r="AB193">
        <v>1</v>
      </c>
      <c r="AC193" t="s">
        <v>40</v>
      </c>
      <c r="AD193">
        <v>285.73399999999998</v>
      </c>
    </row>
    <row r="194" spans="1:30" x14ac:dyDescent="0.2">
      <c r="A194" t="s">
        <v>831</v>
      </c>
      <c r="B194" t="s">
        <v>832</v>
      </c>
      <c r="C194" t="s">
        <v>85</v>
      </c>
      <c r="D194" t="s">
        <v>31</v>
      </c>
      <c r="E194" s="21" t="s">
        <v>716</v>
      </c>
      <c r="F194" t="s">
        <v>717</v>
      </c>
      <c r="G194" t="s">
        <v>67</v>
      </c>
      <c r="H194">
        <v>5000000</v>
      </c>
      <c r="I194" t="s">
        <v>39</v>
      </c>
      <c r="J194">
        <v>5000000</v>
      </c>
      <c r="K194" s="3">
        <v>43066</v>
      </c>
      <c r="L194" t="s">
        <v>53</v>
      </c>
      <c r="P194" t="s">
        <v>61</v>
      </c>
      <c r="Q194" t="s">
        <v>718</v>
      </c>
      <c r="S194" t="s">
        <v>719</v>
      </c>
      <c r="T194">
        <v>6411000</v>
      </c>
      <c r="U194" t="s">
        <v>39</v>
      </c>
      <c r="V194">
        <v>6411000</v>
      </c>
      <c r="W194" t="s">
        <v>203</v>
      </c>
      <c r="X194">
        <v>3</v>
      </c>
      <c r="Z194" t="s">
        <v>833</v>
      </c>
      <c r="AA194">
        <v>4</v>
      </c>
      <c r="AB194">
        <v>1</v>
      </c>
      <c r="AC194" t="s">
        <v>40</v>
      </c>
      <c r="AD194">
        <v>238.91300000000001</v>
      </c>
    </row>
    <row r="195" spans="1:30" x14ac:dyDescent="0.2">
      <c r="A195" t="s">
        <v>714</v>
      </c>
      <c r="B195" t="s">
        <v>715</v>
      </c>
      <c r="C195" t="s">
        <v>85</v>
      </c>
      <c r="D195" t="s">
        <v>31</v>
      </c>
      <c r="E195" s="21" t="s">
        <v>716</v>
      </c>
      <c r="F195" t="s">
        <v>717</v>
      </c>
      <c r="G195" t="s">
        <v>60</v>
      </c>
      <c r="H195">
        <v>881000</v>
      </c>
      <c r="I195" t="s">
        <v>39</v>
      </c>
      <c r="J195">
        <v>881000</v>
      </c>
      <c r="K195" s="3">
        <v>39874</v>
      </c>
      <c r="L195" t="s">
        <v>53</v>
      </c>
      <c r="P195" t="s">
        <v>61</v>
      </c>
      <c r="Q195" t="s">
        <v>718</v>
      </c>
      <c r="S195" t="s">
        <v>719</v>
      </c>
      <c r="T195">
        <v>6411000</v>
      </c>
      <c r="U195" t="s">
        <v>39</v>
      </c>
      <c r="V195">
        <v>6411000</v>
      </c>
      <c r="W195" t="s">
        <v>203</v>
      </c>
      <c r="X195">
        <v>3</v>
      </c>
      <c r="Z195" t="s">
        <v>701</v>
      </c>
      <c r="AA195">
        <v>1</v>
      </c>
      <c r="AC195" t="s">
        <v>40</v>
      </c>
      <c r="AD195">
        <v>215.239</v>
      </c>
    </row>
    <row r="196" spans="1:30" x14ac:dyDescent="0.2">
      <c r="A196" t="s">
        <v>1160</v>
      </c>
      <c r="B196" t="s">
        <v>1161</v>
      </c>
      <c r="C196" t="s">
        <v>919</v>
      </c>
      <c r="D196" t="s">
        <v>356</v>
      </c>
      <c r="E196" s="21" t="s">
        <v>920</v>
      </c>
      <c r="F196" t="s">
        <v>921</v>
      </c>
      <c r="G196" t="s">
        <v>60</v>
      </c>
      <c r="H196">
        <v>4000000</v>
      </c>
      <c r="I196" t="s">
        <v>35</v>
      </c>
      <c r="J196">
        <v>4419899</v>
      </c>
      <c r="K196" s="3">
        <v>43718</v>
      </c>
      <c r="L196" t="s">
        <v>53</v>
      </c>
      <c r="P196" t="s">
        <v>61</v>
      </c>
      <c r="Q196" t="s">
        <v>922</v>
      </c>
      <c r="S196" t="s">
        <v>923</v>
      </c>
      <c r="T196">
        <v>5720128</v>
      </c>
      <c r="U196" t="s">
        <v>39</v>
      </c>
      <c r="V196">
        <v>5720128</v>
      </c>
      <c r="W196" t="s">
        <v>61</v>
      </c>
      <c r="X196">
        <v>3</v>
      </c>
      <c r="Y196" t="s">
        <v>1162</v>
      </c>
      <c r="Z196" t="s">
        <v>1162</v>
      </c>
      <c r="AA196">
        <v>2</v>
      </c>
      <c r="AB196">
        <v>2</v>
      </c>
      <c r="AC196" t="s">
        <v>40</v>
      </c>
      <c r="AD196">
        <v>141.14500000000001</v>
      </c>
    </row>
    <row r="197" spans="1:30" x14ac:dyDescent="0.2">
      <c r="A197" t="s">
        <v>917</v>
      </c>
      <c r="B197" t="s">
        <v>918</v>
      </c>
      <c r="C197" t="s">
        <v>919</v>
      </c>
      <c r="D197" t="s">
        <v>356</v>
      </c>
      <c r="E197" s="21" t="s">
        <v>920</v>
      </c>
      <c r="F197" t="s">
        <v>921</v>
      </c>
      <c r="G197" t="s">
        <v>52</v>
      </c>
      <c r="H197">
        <v>1100000</v>
      </c>
      <c r="I197" t="s">
        <v>35</v>
      </c>
      <c r="J197">
        <v>1300228</v>
      </c>
      <c r="K197" s="3">
        <v>43235</v>
      </c>
      <c r="L197" t="s">
        <v>53</v>
      </c>
      <c r="P197" t="s">
        <v>52</v>
      </c>
      <c r="Q197" t="s">
        <v>922</v>
      </c>
      <c r="S197" t="s">
        <v>923</v>
      </c>
      <c r="T197">
        <v>5720128</v>
      </c>
      <c r="U197" t="s">
        <v>39</v>
      </c>
      <c r="V197">
        <v>5720128</v>
      </c>
      <c r="W197" t="s">
        <v>61</v>
      </c>
      <c r="X197">
        <v>3</v>
      </c>
      <c r="Z197" t="s">
        <v>924</v>
      </c>
      <c r="AA197">
        <v>5</v>
      </c>
      <c r="AB197">
        <v>1</v>
      </c>
      <c r="AC197" t="s">
        <v>40</v>
      </c>
      <c r="AD197">
        <v>343.161</v>
      </c>
    </row>
    <row r="198" spans="1:30" x14ac:dyDescent="0.2">
      <c r="A198" t="s">
        <v>490</v>
      </c>
      <c r="B198" t="s">
        <v>491</v>
      </c>
      <c r="C198" t="s">
        <v>492</v>
      </c>
      <c r="D198" t="s">
        <v>31</v>
      </c>
      <c r="E198" s="21" t="s">
        <v>493</v>
      </c>
      <c r="F198" t="s">
        <v>494</v>
      </c>
      <c r="G198" t="s">
        <v>97</v>
      </c>
      <c r="H198">
        <v>8000000</v>
      </c>
      <c r="I198" t="s">
        <v>35</v>
      </c>
      <c r="J198">
        <v>8531058</v>
      </c>
      <c r="K198" s="3">
        <v>42082</v>
      </c>
      <c r="L198" t="s">
        <v>77</v>
      </c>
      <c r="Q198" t="s">
        <v>495</v>
      </c>
      <c r="S198" t="s">
        <v>496</v>
      </c>
      <c r="T198">
        <v>10500000</v>
      </c>
      <c r="U198" t="s">
        <v>35</v>
      </c>
      <c r="V198">
        <v>11341310</v>
      </c>
      <c r="X198">
        <v>2</v>
      </c>
      <c r="Y198" t="s">
        <v>497</v>
      </c>
      <c r="Z198" t="s">
        <v>498</v>
      </c>
      <c r="AA198">
        <v>3</v>
      </c>
      <c r="AB198">
        <v>1</v>
      </c>
      <c r="AC198" t="s">
        <v>40</v>
      </c>
      <c r="AD198">
        <v>201.96299999999999</v>
      </c>
    </row>
    <row r="199" spans="1:30" x14ac:dyDescent="0.2">
      <c r="A199" t="s">
        <v>490</v>
      </c>
      <c r="B199" t="s">
        <v>823</v>
      </c>
      <c r="C199" t="s">
        <v>492</v>
      </c>
      <c r="D199" t="s">
        <v>31</v>
      </c>
      <c r="E199" s="21" t="s">
        <v>493</v>
      </c>
      <c r="F199" t="s">
        <v>494</v>
      </c>
      <c r="G199" t="s">
        <v>97</v>
      </c>
      <c r="H199">
        <v>2500000</v>
      </c>
      <c r="I199" t="s">
        <v>35</v>
      </c>
      <c r="J199">
        <v>2810251</v>
      </c>
      <c r="K199" s="3">
        <v>42620</v>
      </c>
      <c r="L199" t="s">
        <v>77</v>
      </c>
      <c r="Q199" t="s">
        <v>495</v>
      </c>
      <c r="S199" t="s">
        <v>496</v>
      </c>
      <c r="T199">
        <v>10500000</v>
      </c>
      <c r="U199" t="s">
        <v>35</v>
      </c>
      <c r="V199">
        <v>11341310</v>
      </c>
      <c r="X199">
        <v>2</v>
      </c>
      <c r="Y199" t="s">
        <v>824</v>
      </c>
      <c r="Z199" t="s">
        <v>824</v>
      </c>
      <c r="AA199">
        <v>1</v>
      </c>
      <c r="AC199" t="s">
        <v>40</v>
      </c>
      <c r="AD199">
        <v>237.44200000000001</v>
      </c>
    </row>
    <row r="200" spans="1:30" x14ac:dyDescent="0.2">
      <c r="A200" t="s">
        <v>205</v>
      </c>
      <c r="B200" t="s">
        <v>206</v>
      </c>
      <c r="C200" t="s">
        <v>80</v>
      </c>
      <c r="D200" t="s">
        <v>31</v>
      </c>
      <c r="E200" s="21" t="s">
        <v>81</v>
      </c>
      <c r="F200" t="s">
        <v>82</v>
      </c>
      <c r="G200" t="s">
        <v>52</v>
      </c>
      <c r="K200" s="3">
        <v>43628</v>
      </c>
      <c r="L200" t="s">
        <v>53</v>
      </c>
      <c r="P200" t="s">
        <v>52</v>
      </c>
      <c r="Q200" t="s">
        <v>83</v>
      </c>
      <c r="S200" t="s">
        <v>84</v>
      </c>
      <c r="T200">
        <v>17908624</v>
      </c>
      <c r="U200" t="s">
        <v>39</v>
      </c>
      <c r="V200">
        <v>17908624</v>
      </c>
      <c r="W200" t="s">
        <v>61</v>
      </c>
      <c r="X200">
        <v>6</v>
      </c>
      <c r="Z200" t="s">
        <v>179</v>
      </c>
      <c r="AA200">
        <v>1</v>
      </c>
      <c r="AC200" t="s">
        <v>40</v>
      </c>
      <c r="AD200">
        <v>54.073</v>
      </c>
    </row>
    <row r="201" spans="1:30" x14ac:dyDescent="0.2">
      <c r="A201" t="s">
        <v>205</v>
      </c>
      <c r="B201" t="s">
        <v>365</v>
      </c>
      <c r="C201" t="s">
        <v>80</v>
      </c>
      <c r="D201" t="s">
        <v>31</v>
      </c>
      <c r="E201" s="21" t="s">
        <v>81</v>
      </c>
      <c r="F201" t="s">
        <v>82</v>
      </c>
      <c r="G201" t="s">
        <v>52</v>
      </c>
      <c r="H201">
        <v>2500000</v>
      </c>
      <c r="I201" t="s">
        <v>35</v>
      </c>
      <c r="J201">
        <v>2758623</v>
      </c>
      <c r="K201" s="3">
        <v>43713</v>
      </c>
      <c r="L201" t="s">
        <v>53</v>
      </c>
      <c r="P201" t="s">
        <v>52</v>
      </c>
      <c r="Q201" t="s">
        <v>83</v>
      </c>
      <c r="S201" t="s">
        <v>84</v>
      </c>
      <c r="T201">
        <v>17908624</v>
      </c>
      <c r="U201" t="s">
        <v>39</v>
      </c>
      <c r="V201">
        <v>17908624</v>
      </c>
      <c r="W201" t="s">
        <v>61</v>
      </c>
      <c r="X201">
        <v>6</v>
      </c>
      <c r="Y201" t="s">
        <v>366</v>
      </c>
      <c r="Z201" t="s">
        <v>367</v>
      </c>
      <c r="AA201">
        <v>3</v>
      </c>
      <c r="AC201" t="s">
        <v>40</v>
      </c>
      <c r="AD201">
        <v>100.40900000000001</v>
      </c>
    </row>
    <row r="202" spans="1:30" x14ac:dyDescent="0.2">
      <c r="A202" t="s">
        <v>349</v>
      </c>
      <c r="B202" t="s">
        <v>350</v>
      </c>
      <c r="C202" t="s">
        <v>80</v>
      </c>
      <c r="D202" t="s">
        <v>31</v>
      </c>
      <c r="E202" s="21" t="s">
        <v>81</v>
      </c>
      <c r="F202" t="s">
        <v>82</v>
      </c>
      <c r="G202" t="s">
        <v>91</v>
      </c>
      <c r="K202" s="3">
        <v>43282</v>
      </c>
      <c r="L202" t="s">
        <v>53</v>
      </c>
      <c r="P202" t="s">
        <v>52</v>
      </c>
      <c r="Q202" t="s">
        <v>83</v>
      </c>
      <c r="S202" t="s">
        <v>84</v>
      </c>
      <c r="T202">
        <v>17908624</v>
      </c>
      <c r="U202" t="s">
        <v>39</v>
      </c>
      <c r="V202">
        <v>17908624</v>
      </c>
      <c r="W202" t="s">
        <v>61</v>
      </c>
      <c r="X202">
        <v>6</v>
      </c>
      <c r="Z202" t="s">
        <v>351</v>
      </c>
      <c r="AA202">
        <v>2</v>
      </c>
      <c r="AC202" t="s">
        <v>40</v>
      </c>
      <c r="AD202">
        <v>99.679000000000002</v>
      </c>
    </row>
    <row r="203" spans="1:30" x14ac:dyDescent="0.2">
      <c r="A203" t="s">
        <v>654</v>
      </c>
      <c r="B203" t="s">
        <v>655</v>
      </c>
      <c r="C203" t="s">
        <v>656</v>
      </c>
      <c r="D203" t="s">
        <v>31</v>
      </c>
      <c r="E203" s="21" t="s">
        <v>657</v>
      </c>
      <c r="F203" t="s">
        <v>658</v>
      </c>
      <c r="G203" t="s">
        <v>97</v>
      </c>
      <c r="K203" s="3">
        <v>42753</v>
      </c>
      <c r="L203" t="s">
        <v>77</v>
      </c>
      <c r="Q203" t="s">
        <v>659</v>
      </c>
      <c r="T203">
        <v>10250540</v>
      </c>
      <c r="U203" t="s">
        <v>39</v>
      </c>
      <c r="V203">
        <v>10250540</v>
      </c>
      <c r="W203" t="s">
        <v>61</v>
      </c>
      <c r="X203">
        <v>3</v>
      </c>
      <c r="Z203" t="s">
        <v>660</v>
      </c>
      <c r="AA203">
        <v>2</v>
      </c>
      <c r="AC203" t="s">
        <v>40</v>
      </c>
      <c r="AD203">
        <v>259.79199999999997</v>
      </c>
    </row>
    <row r="204" spans="1:30" x14ac:dyDescent="0.2">
      <c r="A204" t="s">
        <v>1026</v>
      </c>
      <c r="B204" t="s">
        <v>1027</v>
      </c>
      <c r="C204" t="s">
        <v>656</v>
      </c>
      <c r="D204" t="s">
        <v>31</v>
      </c>
      <c r="E204" s="21" t="s">
        <v>657</v>
      </c>
      <c r="F204" t="s">
        <v>658</v>
      </c>
      <c r="G204" t="s">
        <v>60</v>
      </c>
      <c r="H204">
        <v>8000000</v>
      </c>
      <c r="I204" t="s">
        <v>35</v>
      </c>
      <c r="J204">
        <v>8693781</v>
      </c>
      <c r="K204" s="3">
        <v>42865</v>
      </c>
      <c r="L204" t="s">
        <v>77</v>
      </c>
      <c r="P204" t="s">
        <v>61</v>
      </c>
      <c r="Q204" t="s">
        <v>659</v>
      </c>
      <c r="T204">
        <v>10250540</v>
      </c>
      <c r="U204" t="s">
        <v>39</v>
      </c>
      <c r="V204">
        <v>10250540</v>
      </c>
      <c r="W204" t="s">
        <v>61</v>
      </c>
      <c r="X204">
        <v>3</v>
      </c>
      <c r="Z204" t="s">
        <v>1028</v>
      </c>
      <c r="AA204">
        <v>3</v>
      </c>
      <c r="AB204">
        <v>1</v>
      </c>
      <c r="AC204" t="s">
        <v>40</v>
      </c>
      <c r="AD204">
        <v>378.83199999999999</v>
      </c>
    </row>
    <row r="205" spans="1:30" x14ac:dyDescent="0.2">
      <c r="A205" t="s">
        <v>690</v>
      </c>
      <c r="B205" t="s">
        <v>691</v>
      </c>
      <c r="C205" t="s">
        <v>656</v>
      </c>
      <c r="D205" t="s">
        <v>31</v>
      </c>
      <c r="E205" s="21" t="s">
        <v>657</v>
      </c>
      <c r="F205" t="s">
        <v>658</v>
      </c>
      <c r="G205" t="s">
        <v>52</v>
      </c>
      <c r="H205">
        <v>1400000</v>
      </c>
      <c r="I205" t="s">
        <v>35</v>
      </c>
      <c r="J205">
        <v>1556759</v>
      </c>
      <c r="K205" s="3">
        <v>42250</v>
      </c>
      <c r="L205" t="s">
        <v>77</v>
      </c>
      <c r="P205" t="s">
        <v>52</v>
      </c>
      <c r="Q205" t="s">
        <v>659</v>
      </c>
      <c r="T205">
        <v>10250540</v>
      </c>
      <c r="U205" t="s">
        <v>39</v>
      </c>
      <c r="V205">
        <v>10250540</v>
      </c>
      <c r="W205" t="s">
        <v>61</v>
      </c>
      <c r="X205">
        <v>3</v>
      </c>
      <c r="Y205" t="s">
        <v>527</v>
      </c>
      <c r="Z205" t="s">
        <v>692</v>
      </c>
      <c r="AA205">
        <v>3</v>
      </c>
      <c r="AC205" t="s">
        <v>40</v>
      </c>
      <c r="AD205">
        <v>402.92899999999997</v>
      </c>
    </row>
    <row r="206" spans="1:30" x14ac:dyDescent="0.2">
      <c r="A206" t="s">
        <v>913</v>
      </c>
      <c r="B206" t="s">
        <v>914</v>
      </c>
      <c r="C206" t="s">
        <v>604</v>
      </c>
      <c r="D206" t="s">
        <v>31</v>
      </c>
      <c r="E206" s="21" t="s">
        <v>605</v>
      </c>
      <c r="F206" t="s">
        <v>606</v>
      </c>
      <c r="G206" t="s">
        <v>97</v>
      </c>
      <c r="H206">
        <v>650000</v>
      </c>
      <c r="I206" t="s">
        <v>35</v>
      </c>
      <c r="J206">
        <v>724685</v>
      </c>
      <c r="K206" s="3">
        <v>42901</v>
      </c>
      <c r="L206" t="s">
        <v>53</v>
      </c>
      <c r="Q206" t="s">
        <v>607</v>
      </c>
      <c r="S206" t="s">
        <v>608</v>
      </c>
      <c r="T206">
        <v>1651926</v>
      </c>
      <c r="U206" t="s">
        <v>39</v>
      </c>
      <c r="V206">
        <v>1651926</v>
      </c>
      <c r="W206" t="s">
        <v>52</v>
      </c>
      <c r="X206">
        <v>4</v>
      </c>
      <c r="AC206" t="s">
        <v>40</v>
      </c>
      <c r="AD206">
        <v>341.78800000000001</v>
      </c>
    </row>
    <row r="207" spans="1:30" x14ac:dyDescent="0.2">
      <c r="A207" t="s">
        <v>602</v>
      </c>
      <c r="B207" t="s">
        <v>603</v>
      </c>
      <c r="C207" t="s">
        <v>604</v>
      </c>
      <c r="D207" t="s">
        <v>31</v>
      </c>
      <c r="E207" s="21" t="s">
        <v>605</v>
      </c>
      <c r="F207" t="s">
        <v>606</v>
      </c>
      <c r="G207" t="s">
        <v>52</v>
      </c>
      <c r="H207">
        <v>400000</v>
      </c>
      <c r="I207" t="s">
        <v>35</v>
      </c>
      <c r="J207">
        <v>447408</v>
      </c>
      <c r="K207" s="3">
        <v>42522</v>
      </c>
      <c r="L207" t="s">
        <v>53</v>
      </c>
      <c r="P207" t="s">
        <v>52</v>
      </c>
      <c r="Q207" t="s">
        <v>607</v>
      </c>
      <c r="S207" t="s">
        <v>608</v>
      </c>
      <c r="T207">
        <v>1651926</v>
      </c>
      <c r="U207" t="s">
        <v>39</v>
      </c>
      <c r="V207">
        <v>1651926</v>
      </c>
      <c r="W207" t="s">
        <v>52</v>
      </c>
      <c r="X207">
        <v>4</v>
      </c>
      <c r="Z207" t="s">
        <v>609</v>
      </c>
      <c r="AA207">
        <v>3</v>
      </c>
      <c r="AC207" t="s">
        <v>40</v>
      </c>
      <c r="AD207">
        <v>297.08300000000003</v>
      </c>
    </row>
    <row r="208" spans="1:30" x14ac:dyDescent="0.2">
      <c r="A208" t="s">
        <v>602</v>
      </c>
      <c r="B208" t="s">
        <v>1112</v>
      </c>
      <c r="C208" t="s">
        <v>604</v>
      </c>
      <c r="D208" t="s">
        <v>31</v>
      </c>
      <c r="E208" s="21" t="s">
        <v>605</v>
      </c>
      <c r="F208" t="s">
        <v>606</v>
      </c>
      <c r="G208" t="s">
        <v>52</v>
      </c>
      <c r="K208" s="3">
        <v>42902</v>
      </c>
      <c r="L208" t="s">
        <v>53</v>
      </c>
      <c r="P208" t="s">
        <v>52</v>
      </c>
      <c r="Q208" t="s">
        <v>607</v>
      </c>
      <c r="S208" t="s">
        <v>608</v>
      </c>
      <c r="T208">
        <v>1651926</v>
      </c>
      <c r="U208" t="s">
        <v>39</v>
      </c>
      <c r="V208">
        <v>1651926</v>
      </c>
      <c r="W208" t="s">
        <v>52</v>
      </c>
      <c r="X208">
        <v>4</v>
      </c>
      <c r="Z208" t="s">
        <v>1113</v>
      </c>
      <c r="AA208">
        <v>1</v>
      </c>
      <c r="AC208" t="s">
        <v>40</v>
      </c>
      <c r="AD208">
        <v>126.43</v>
      </c>
    </row>
    <row r="209" spans="1:30" x14ac:dyDescent="0.2">
      <c r="A209" t="s">
        <v>1040</v>
      </c>
      <c r="B209" t="s">
        <v>1050</v>
      </c>
      <c r="C209" t="s">
        <v>1042</v>
      </c>
      <c r="D209" t="s">
        <v>31</v>
      </c>
      <c r="E209" s="21" t="s">
        <v>1043</v>
      </c>
      <c r="F209" t="s">
        <v>1044</v>
      </c>
      <c r="G209" t="s">
        <v>52</v>
      </c>
      <c r="H209">
        <v>20000</v>
      </c>
      <c r="I209" t="s">
        <v>39</v>
      </c>
      <c r="J209">
        <v>20000</v>
      </c>
      <c r="K209" s="3">
        <v>41801</v>
      </c>
      <c r="P209" t="s">
        <v>52</v>
      </c>
      <c r="Q209" t="s">
        <v>1045</v>
      </c>
      <c r="S209" t="s">
        <v>1046</v>
      </c>
      <c r="T209">
        <v>60000</v>
      </c>
      <c r="U209" t="s">
        <v>39</v>
      </c>
      <c r="V209">
        <v>60000</v>
      </c>
      <c r="W209" t="s">
        <v>52</v>
      </c>
      <c r="X209">
        <v>2</v>
      </c>
      <c r="Z209" t="s">
        <v>1051</v>
      </c>
      <c r="AA209">
        <v>2</v>
      </c>
      <c r="AC209" t="s">
        <v>40</v>
      </c>
      <c r="AD209">
        <v>330.41300000000001</v>
      </c>
    </row>
    <row r="210" spans="1:30" x14ac:dyDescent="0.2">
      <c r="A210" t="s">
        <v>1040</v>
      </c>
      <c r="B210" t="s">
        <v>1041</v>
      </c>
      <c r="C210" t="s">
        <v>1042</v>
      </c>
      <c r="D210" t="s">
        <v>31</v>
      </c>
      <c r="E210" s="21" t="s">
        <v>1043</v>
      </c>
      <c r="F210" t="s">
        <v>1044</v>
      </c>
      <c r="G210" t="s">
        <v>52</v>
      </c>
      <c r="H210">
        <v>40000</v>
      </c>
      <c r="I210" t="s">
        <v>39</v>
      </c>
      <c r="J210">
        <v>40000</v>
      </c>
      <c r="K210" s="3">
        <v>41852</v>
      </c>
      <c r="P210" t="s">
        <v>52</v>
      </c>
      <c r="Q210" t="s">
        <v>1045</v>
      </c>
      <c r="S210" t="s">
        <v>1046</v>
      </c>
      <c r="T210">
        <v>60000</v>
      </c>
      <c r="U210" t="s">
        <v>39</v>
      </c>
      <c r="V210">
        <v>60000</v>
      </c>
      <c r="W210" t="s">
        <v>52</v>
      </c>
      <c r="X210">
        <v>2</v>
      </c>
      <c r="AC210" t="s">
        <v>40</v>
      </c>
      <c r="AD210">
        <v>328.99400000000003</v>
      </c>
    </row>
    <row r="211" spans="1:30" x14ac:dyDescent="0.2">
      <c r="A211" t="s">
        <v>402</v>
      </c>
      <c r="B211" t="s">
        <v>403</v>
      </c>
      <c r="C211" t="s">
        <v>404</v>
      </c>
      <c r="D211" t="s">
        <v>31</v>
      </c>
      <c r="E211" s="21" t="s">
        <v>405</v>
      </c>
      <c r="F211" t="s">
        <v>406</v>
      </c>
      <c r="G211" t="s">
        <v>97</v>
      </c>
      <c r="H211">
        <v>12000000</v>
      </c>
      <c r="I211" t="s">
        <v>35</v>
      </c>
      <c r="J211">
        <v>14133876</v>
      </c>
      <c r="K211" s="3">
        <v>43055</v>
      </c>
      <c r="L211" t="s">
        <v>53</v>
      </c>
      <c r="Q211" t="s">
        <v>407</v>
      </c>
      <c r="S211" t="s">
        <v>408</v>
      </c>
      <c r="T211">
        <v>14133876</v>
      </c>
      <c r="U211" t="s">
        <v>39</v>
      </c>
      <c r="V211">
        <v>14133876</v>
      </c>
      <c r="X211">
        <v>2</v>
      </c>
      <c r="AC211" t="s">
        <v>40</v>
      </c>
      <c r="AD211">
        <v>155.65700000000001</v>
      </c>
    </row>
    <row r="212" spans="1:30" x14ac:dyDescent="0.2">
      <c r="A212" t="s">
        <v>739</v>
      </c>
      <c r="B212" t="s">
        <v>740</v>
      </c>
      <c r="C212" t="s">
        <v>404</v>
      </c>
      <c r="D212" t="s">
        <v>31</v>
      </c>
      <c r="E212" s="21" t="s">
        <v>405</v>
      </c>
      <c r="F212" t="s">
        <v>406</v>
      </c>
      <c r="G212" t="s">
        <v>44</v>
      </c>
      <c r="K212" s="3">
        <v>42668</v>
      </c>
      <c r="L212" t="s">
        <v>53</v>
      </c>
      <c r="P212" t="s">
        <v>44</v>
      </c>
      <c r="Q212" t="s">
        <v>407</v>
      </c>
      <c r="S212" t="s">
        <v>408</v>
      </c>
      <c r="T212">
        <v>14133876</v>
      </c>
      <c r="U212" t="s">
        <v>39</v>
      </c>
      <c r="V212">
        <v>14133876</v>
      </c>
      <c r="X212">
        <v>2</v>
      </c>
      <c r="Y212" t="s">
        <v>741</v>
      </c>
      <c r="Z212" t="s">
        <v>741</v>
      </c>
      <c r="AA212">
        <v>1</v>
      </c>
      <c r="AB212">
        <v>1</v>
      </c>
      <c r="AC212" t="s">
        <v>40</v>
      </c>
      <c r="AD212">
        <v>173.41800000000001</v>
      </c>
    </row>
    <row r="213" spans="1:30" x14ac:dyDescent="0.2">
      <c r="A213" t="s">
        <v>720</v>
      </c>
      <c r="B213" t="s">
        <v>721</v>
      </c>
      <c r="C213" t="s">
        <v>41</v>
      </c>
      <c r="D213" t="s">
        <v>31</v>
      </c>
      <c r="E213" s="21" t="s">
        <v>42</v>
      </c>
      <c r="F213" t="s">
        <v>43</v>
      </c>
      <c r="G213" t="s">
        <v>722</v>
      </c>
      <c r="H213">
        <v>47800000</v>
      </c>
      <c r="I213" t="s">
        <v>39</v>
      </c>
      <c r="J213">
        <v>47800000</v>
      </c>
      <c r="K213" s="3">
        <v>42997</v>
      </c>
      <c r="L213" t="s">
        <v>45</v>
      </c>
      <c r="P213" t="s">
        <v>36</v>
      </c>
      <c r="Q213" t="s">
        <v>46</v>
      </c>
      <c r="S213" t="s">
        <v>47</v>
      </c>
      <c r="T213">
        <v>292050675</v>
      </c>
      <c r="U213" t="s">
        <v>39</v>
      </c>
      <c r="V213">
        <v>292050675</v>
      </c>
      <c r="W213" t="s">
        <v>44</v>
      </c>
      <c r="X213">
        <v>8</v>
      </c>
      <c r="Z213" t="s">
        <v>723</v>
      </c>
      <c r="AA213">
        <v>7</v>
      </c>
      <c r="AB213">
        <v>1</v>
      </c>
      <c r="AC213" t="s">
        <v>40</v>
      </c>
      <c r="AD213">
        <v>298.67399999999998</v>
      </c>
    </row>
    <row r="214" spans="1:30" x14ac:dyDescent="0.2">
      <c r="A214" t="s">
        <v>1176</v>
      </c>
      <c r="B214" t="s">
        <v>1177</v>
      </c>
      <c r="C214" t="s">
        <v>41</v>
      </c>
      <c r="D214" t="s">
        <v>31</v>
      </c>
      <c r="E214" s="21" t="s">
        <v>42</v>
      </c>
      <c r="F214" t="s">
        <v>43</v>
      </c>
      <c r="G214" t="s">
        <v>1178</v>
      </c>
      <c r="H214">
        <v>15011000</v>
      </c>
      <c r="I214" t="s">
        <v>35</v>
      </c>
      <c r="J214">
        <v>16537402</v>
      </c>
      <c r="K214" s="3">
        <v>42570</v>
      </c>
      <c r="L214" t="s">
        <v>45</v>
      </c>
      <c r="P214" t="s">
        <v>36</v>
      </c>
      <c r="Q214" t="s">
        <v>46</v>
      </c>
      <c r="S214" t="s">
        <v>47</v>
      </c>
      <c r="T214">
        <v>292050675</v>
      </c>
      <c r="U214" t="s">
        <v>39</v>
      </c>
      <c r="V214">
        <v>292050675</v>
      </c>
      <c r="W214" t="s">
        <v>44</v>
      </c>
      <c r="X214">
        <v>8</v>
      </c>
      <c r="Z214" t="s">
        <v>1179</v>
      </c>
      <c r="AA214">
        <v>3</v>
      </c>
      <c r="AC214" t="s">
        <v>40</v>
      </c>
      <c r="AD214">
        <v>146.06</v>
      </c>
    </row>
    <row r="215" spans="1:30" x14ac:dyDescent="0.2">
      <c r="A215" t="s">
        <v>1082</v>
      </c>
      <c r="B215" t="s">
        <v>1083</v>
      </c>
      <c r="C215" t="s">
        <v>41</v>
      </c>
      <c r="D215" t="s">
        <v>31</v>
      </c>
      <c r="E215" s="21" t="s">
        <v>42</v>
      </c>
      <c r="F215" t="s">
        <v>43</v>
      </c>
      <c r="G215" t="s">
        <v>1084</v>
      </c>
      <c r="H215">
        <v>30641000</v>
      </c>
      <c r="I215" t="s">
        <v>35</v>
      </c>
      <c r="J215">
        <v>33974322</v>
      </c>
      <c r="K215" s="3">
        <v>42187</v>
      </c>
      <c r="L215" t="s">
        <v>45</v>
      </c>
      <c r="P215" t="s">
        <v>36</v>
      </c>
      <c r="Q215" t="s">
        <v>46</v>
      </c>
      <c r="S215" t="s">
        <v>47</v>
      </c>
      <c r="T215">
        <v>292050675</v>
      </c>
      <c r="U215" t="s">
        <v>39</v>
      </c>
      <c r="V215">
        <v>292050675</v>
      </c>
      <c r="W215" t="s">
        <v>44</v>
      </c>
      <c r="X215">
        <v>8</v>
      </c>
      <c r="Z215" t="s">
        <v>1085</v>
      </c>
      <c r="AA215">
        <v>2</v>
      </c>
      <c r="AC215" t="s">
        <v>40</v>
      </c>
      <c r="AD215">
        <v>362.94099999999997</v>
      </c>
    </row>
    <row r="216" spans="1:30" x14ac:dyDescent="0.2">
      <c r="A216" t="s">
        <v>827</v>
      </c>
      <c r="B216" t="s">
        <v>828</v>
      </c>
      <c r="C216" t="s">
        <v>41</v>
      </c>
      <c r="D216" t="s">
        <v>31</v>
      </c>
      <c r="E216" s="21" t="s">
        <v>42</v>
      </c>
      <c r="F216" t="s">
        <v>43</v>
      </c>
      <c r="G216" t="s">
        <v>34</v>
      </c>
      <c r="H216">
        <v>10000000</v>
      </c>
      <c r="I216" t="s">
        <v>35</v>
      </c>
      <c r="J216">
        <v>13417685</v>
      </c>
      <c r="K216" s="3">
        <v>41585</v>
      </c>
      <c r="L216" t="s">
        <v>45</v>
      </c>
      <c r="P216" t="s">
        <v>36</v>
      </c>
      <c r="Q216" t="s">
        <v>46</v>
      </c>
      <c r="S216" t="s">
        <v>47</v>
      </c>
      <c r="T216">
        <v>292050675</v>
      </c>
      <c r="U216" t="s">
        <v>39</v>
      </c>
      <c r="V216">
        <v>292050675</v>
      </c>
      <c r="W216" t="s">
        <v>44</v>
      </c>
      <c r="X216">
        <v>8</v>
      </c>
      <c r="Y216" t="s">
        <v>829</v>
      </c>
      <c r="Z216" t="s">
        <v>830</v>
      </c>
      <c r="AA216">
        <v>6</v>
      </c>
      <c r="AB216">
        <v>1</v>
      </c>
      <c r="AC216" t="s">
        <v>40</v>
      </c>
      <c r="AD216">
        <v>416.68799999999999</v>
      </c>
    </row>
    <row r="217" spans="1:30" x14ac:dyDescent="0.2">
      <c r="A217" t="s">
        <v>1086</v>
      </c>
      <c r="B217" t="s">
        <v>1087</v>
      </c>
      <c r="C217" t="s">
        <v>41</v>
      </c>
      <c r="D217" t="s">
        <v>31</v>
      </c>
      <c r="E217" s="21" t="s">
        <v>42</v>
      </c>
      <c r="F217" t="s">
        <v>43</v>
      </c>
      <c r="G217" t="s">
        <v>67</v>
      </c>
      <c r="H217">
        <v>3800000</v>
      </c>
      <c r="I217" t="s">
        <v>35</v>
      </c>
      <c r="J217">
        <v>5227427</v>
      </c>
      <c r="K217" s="3">
        <v>40854</v>
      </c>
      <c r="L217" t="s">
        <v>45</v>
      </c>
      <c r="P217" t="s">
        <v>61</v>
      </c>
      <c r="Q217" t="s">
        <v>46</v>
      </c>
      <c r="S217" t="s">
        <v>47</v>
      </c>
      <c r="T217">
        <v>292050675</v>
      </c>
      <c r="U217" t="s">
        <v>39</v>
      </c>
      <c r="V217">
        <v>292050675</v>
      </c>
      <c r="W217" t="s">
        <v>44</v>
      </c>
      <c r="X217">
        <v>8</v>
      </c>
      <c r="Y217" t="s">
        <v>1088</v>
      </c>
      <c r="Z217" t="s">
        <v>1088</v>
      </c>
      <c r="AA217">
        <v>2</v>
      </c>
      <c r="AC217" t="s">
        <v>40</v>
      </c>
      <c r="AD217">
        <v>363.10199999999998</v>
      </c>
    </row>
    <row r="218" spans="1:30" x14ac:dyDescent="0.2">
      <c r="A218" t="s">
        <v>1086</v>
      </c>
      <c r="B218" t="s">
        <v>1105</v>
      </c>
      <c r="C218" t="s">
        <v>41</v>
      </c>
      <c r="D218" t="s">
        <v>31</v>
      </c>
      <c r="E218" s="21" t="s">
        <v>42</v>
      </c>
      <c r="F218" t="s">
        <v>43</v>
      </c>
      <c r="G218" t="s">
        <v>67</v>
      </c>
      <c r="H218">
        <v>3224000</v>
      </c>
      <c r="I218" t="s">
        <v>35</v>
      </c>
      <c r="J218">
        <v>4265001</v>
      </c>
      <c r="K218" s="3">
        <v>41030</v>
      </c>
      <c r="L218" t="s">
        <v>45</v>
      </c>
      <c r="P218" t="s">
        <v>61</v>
      </c>
      <c r="Q218" t="s">
        <v>46</v>
      </c>
      <c r="S218" t="s">
        <v>47</v>
      </c>
      <c r="T218">
        <v>292050675</v>
      </c>
      <c r="U218" t="s">
        <v>39</v>
      </c>
      <c r="V218">
        <v>292050675</v>
      </c>
      <c r="W218" t="s">
        <v>44</v>
      </c>
      <c r="X218">
        <v>8</v>
      </c>
      <c r="Z218" t="s">
        <v>1106</v>
      </c>
      <c r="AA218">
        <v>2</v>
      </c>
      <c r="AC218" t="s">
        <v>40</v>
      </c>
      <c r="AD218">
        <v>117.877</v>
      </c>
    </row>
    <row r="219" spans="1:30" x14ac:dyDescent="0.2">
      <c r="A219" t="s">
        <v>677</v>
      </c>
      <c r="B219" t="s">
        <v>678</v>
      </c>
      <c r="C219" t="s">
        <v>41</v>
      </c>
      <c r="D219" t="s">
        <v>31</v>
      </c>
      <c r="E219" s="21" t="s">
        <v>42</v>
      </c>
      <c r="F219" t="s">
        <v>43</v>
      </c>
      <c r="G219" t="s">
        <v>52</v>
      </c>
      <c r="H219">
        <v>623000</v>
      </c>
      <c r="I219" t="s">
        <v>35</v>
      </c>
      <c r="J219">
        <v>828835</v>
      </c>
      <c r="K219" s="3">
        <v>40299</v>
      </c>
      <c r="L219" t="s">
        <v>45</v>
      </c>
      <c r="P219" t="s">
        <v>52</v>
      </c>
      <c r="Q219" t="s">
        <v>46</v>
      </c>
      <c r="S219" t="s">
        <v>47</v>
      </c>
      <c r="T219">
        <v>292050675</v>
      </c>
      <c r="U219" t="s">
        <v>39</v>
      </c>
      <c r="V219">
        <v>292050675</v>
      </c>
      <c r="W219" t="s">
        <v>44</v>
      </c>
      <c r="X219">
        <v>8</v>
      </c>
      <c r="Z219" t="s">
        <v>679</v>
      </c>
      <c r="AA219">
        <v>1</v>
      </c>
      <c r="AC219" t="s">
        <v>40</v>
      </c>
      <c r="AD219">
        <v>260.52600000000001</v>
      </c>
    </row>
    <row r="220" spans="1:30" x14ac:dyDescent="0.2">
      <c r="A220" t="s">
        <v>731</v>
      </c>
      <c r="B220" t="s">
        <v>732</v>
      </c>
      <c r="C220" t="s">
        <v>733</v>
      </c>
      <c r="D220" t="s">
        <v>522</v>
      </c>
      <c r="E220" s="21" t="s">
        <v>734</v>
      </c>
      <c r="F220" t="s">
        <v>735</v>
      </c>
      <c r="G220" t="s">
        <v>97</v>
      </c>
      <c r="H220">
        <v>2000000</v>
      </c>
      <c r="I220" t="s">
        <v>35</v>
      </c>
      <c r="J220">
        <v>2231512</v>
      </c>
      <c r="K220" s="3">
        <v>42196</v>
      </c>
      <c r="L220" t="s">
        <v>53</v>
      </c>
      <c r="Q220" t="s">
        <v>736</v>
      </c>
      <c r="S220" t="s">
        <v>737</v>
      </c>
      <c r="T220">
        <v>3100000</v>
      </c>
      <c r="U220" t="s">
        <v>35</v>
      </c>
      <c r="V220">
        <v>3400654</v>
      </c>
      <c r="X220">
        <v>2</v>
      </c>
      <c r="Z220" t="s">
        <v>738</v>
      </c>
      <c r="AA220">
        <v>1</v>
      </c>
      <c r="AC220" t="s">
        <v>40</v>
      </c>
      <c r="AD220">
        <v>218.363</v>
      </c>
    </row>
    <row r="221" spans="1:30" x14ac:dyDescent="0.2">
      <c r="A221" t="s">
        <v>731</v>
      </c>
      <c r="B221" t="s">
        <v>966</v>
      </c>
      <c r="C221" t="s">
        <v>733</v>
      </c>
      <c r="D221" t="s">
        <v>522</v>
      </c>
      <c r="E221" s="21" t="s">
        <v>734</v>
      </c>
      <c r="F221" t="s">
        <v>735</v>
      </c>
      <c r="G221" t="s">
        <v>97</v>
      </c>
      <c r="H221">
        <v>1100000</v>
      </c>
      <c r="I221" t="s">
        <v>35</v>
      </c>
      <c r="J221">
        <v>1169140</v>
      </c>
      <c r="K221" s="3">
        <v>42339</v>
      </c>
      <c r="L221" t="s">
        <v>53</v>
      </c>
      <c r="Q221" t="s">
        <v>736</v>
      </c>
      <c r="S221" t="s">
        <v>737</v>
      </c>
      <c r="T221">
        <v>3100000</v>
      </c>
      <c r="U221" t="s">
        <v>35</v>
      </c>
      <c r="V221">
        <v>3400654</v>
      </c>
      <c r="X221">
        <v>2</v>
      </c>
      <c r="Z221" t="s">
        <v>738</v>
      </c>
      <c r="AA221">
        <v>1</v>
      </c>
      <c r="AC221" t="s">
        <v>40</v>
      </c>
      <c r="AD221">
        <v>317.37299999999999</v>
      </c>
    </row>
    <row r="222" spans="1:30" x14ac:dyDescent="0.2">
      <c r="A222" t="s">
        <v>1151</v>
      </c>
      <c r="B222" t="s">
        <v>1152</v>
      </c>
      <c r="C222" t="s">
        <v>1153</v>
      </c>
      <c r="D222" t="s">
        <v>31</v>
      </c>
      <c r="E222" s="21" t="s">
        <v>1154</v>
      </c>
      <c r="F222" t="s">
        <v>1155</v>
      </c>
      <c r="G222" t="s">
        <v>44</v>
      </c>
      <c r="K222" s="3">
        <v>41613</v>
      </c>
      <c r="L222" t="s">
        <v>45</v>
      </c>
      <c r="P222" t="s">
        <v>44</v>
      </c>
      <c r="Q222" t="s">
        <v>1156</v>
      </c>
      <c r="S222" t="s">
        <v>1157</v>
      </c>
      <c r="T222">
        <v>54327</v>
      </c>
      <c r="U222" t="s">
        <v>39</v>
      </c>
      <c r="V222">
        <v>54327</v>
      </c>
      <c r="W222" t="s">
        <v>44</v>
      </c>
      <c r="X222">
        <v>2</v>
      </c>
      <c r="Z222" t="s">
        <v>329</v>
      </c>
      <c r="AA222">
        <v>1</v>
      </c>
      <c r="AC222" t="s">
        <v>40</v>
      </c>
      <c r="AD222">
        <v>139.30699999999999</v>
      </c>
    </row>
    <row r="223" spans="1:30" x14ac:dyDescent="0.2">
      <c r="A223" t="s">
        <v>579</v>
      </c>
      <c r="B223" t="s">
        <v>580</v>
      </c>
      <c r="C223" t="s">
        <v>190</v>
      </c>
      <c r="D223" t="s">
        <v>31</v>
      </c>
      <c r="E223" s="24" t="s">
        <v>1221</v>
      </c>
      <c r="F223" s="8" t="s">
        <v>191</v>
      </c>
      <c r="G223" t="s">
        <v>60</v>
      </c>
      <c r="H223">
        <v>10000000</v>
      </c>
      <c r="I223" t="s">
        <v>35</v>
      </c>
      <c r="J223">
        <v>11970070</v>
      </c>
      <c r="K223" s="3">
        <v>43108</v>
      </c>
      <c r="L223" t="s">
        <v>53</v>
      </c>
      <c r="P223" t="s">
        <v>61</v>
      </c>
      <c r="Q223" t="s">
        <v>192</v>
      </c>
      <c r="S223" t="s">
        <v>193</v>
      </c>
      <c r="T223">
        <v>30800000</v>
      </c>
      <c r="U223" t="s">
        <v>35</v>
      </c>
      <c r="V223">
        <v>36349355</v>
      </c>
      <c r="W223" t="s">
        <v>61</v>
      </c>
      <c r="X223">
        <v>3</v>
      </c>
      <c r="Y223" t="s">
        <v>194</v>
      </c>
      <c r="Z223" t="s">
        <v>581</v>
      </c>
      <c r="AA223">
        <v>3</v>
      </c>
      <c r="AB223">
        <v>2</v>
      </c>
      <c r="AC223" t="s">
        <v>40</v>
      </c>
      <c r="AD223">
        <v>251.78899999999999</v>
      </c>
    </row>
    <row r="224" spans="1:30" x14ac:dyDescent="0.2">
      <c r="A224" t="s">
        <v>902</v>
      </c>
      <c r="B224" t="s">
        <v>903</v>
      </c>
      <c r="C224" t="s">
        <v>190</v>
      </c>
      <c r="D224" t="s">
        <v>31</v>
      </c>
      <c r="E224" s="24" t="s">
        <v>1221</v>
      </c>
      <c r="F224" t="s">
        <v>191</v>
      </c>
      <c r="G224" t="s">
        <v>52</v>
      </c>
      <c r="H224">
        <v>800000</v>
      </c>
      <c r="I224" t="s">
        <v>35</v>
      </c>
      <c r="J224">
        <v>847797</v>
      </c>
      <c r="K224" s="3">
        <v>42835</v>
      </c>
      <c r="L224" t="s">
        <v>53</v>
      </c>
      <c r="P224" t="s">
        <v>52</v>
      </c>
      <c r="Q224" t="s">
        <v>192</v>
      </c>
      <c r="S224" t="s">
        <v>193</v>
      </c>
      <c r="T224">
        <v>30800000</v>
      </c>
      <c r="U224" t="s">
        <v>35</v>
      </c>
      <c r="V224">
        <v>36349355</v>
      </c>
      <c r="W224" t="s">
        <v>61</v>
      </c>
      <c r="X224">
        <v>3</v>
      </c>
      <c r="Y224" t="s">
        <v>904</v>
      </c>
      <c r="Z224" t="s">
        <v>904</v>
      </c>
      <c r="AA224">
        <v>2</v>
      </c>
      <c r="AB224">
        <v>1</v>
      </c>
      <c r="AC224" t="s">
        <v>40</v>
      </c>
      <c r="AD224">
        <v>339.58499999999998</v>
      </c>
    </row>
  </sheetData>
  <autoFilter ref="A1:AD224" xr:uid="{1EEB39E0-C6AE-BF47-80CF-7DAA86C682C3}">
    <sortState xmlns:xlrd2="http://schemas.microsoft.com/office/spreadsheetml/2017/richdata2" ref="A2:AD224">
      <sortCondition ref="E1:E224"/>
    </sortState>
  </autoFilter>
  <hyperlinks>
    <hyperlink ref="F61" r:id="rId1" xr:uid="{26DC370E-DB91-7543-91CB-52036A90B3D2}"/>
    <hyperlink ref="B34" r:id="rId2" xr:uid="{560912AF-C27C-F542-9CBA-596B5B11E6B4}"/>
    <hyperlink ref="B37" r:id="rId3" xr:uid="{2B05BDE5-2A65-5940-B0ED-9B1040BB8CA5}"/>
    <hyperlink ref="B38" r:id="rId4" xr:uid="{76DF3625-8679-B84E-B3BD-E04BB48BAE8F}"/>
    <hyperlink ref="F40" r:id="rId5" xr:uid="{92D6D6F9-F724-1E4A-A751-A03866525FA6}"/>
    <hyperlink ref="F47" r:id="rId6" xr:uid="{E2D6DCB0-5125-8342-A348-7D87C91A0759}"/>
    <hyperlink ref="F64" r:id="rId7" xr:uid="{AFE7375C-1A86-4346-8FCD-AEA1DF9C6977}"/>
    <hyperlink ref="F67" r:id="rId8" xr:uid="{216F5B1A-F329-2F49-A9C0-5580A00D9296}"/>
    <hyperlink ref="F73" r:id="rId9" xr:uid="{372477C6-4847-8F45-BD01-1E04C8388A0F}"/>
    <hyperlink ref="F74" r:id="rId10" xr:uid="{846FB9F0-615A-BA46-8047-F8D0D64B5F03}"/>
    <hyperlink ref="F77" r:id="rId11" xr:uid="{31FA11DA-6602-6345-B159-D119E394E8A0}"/>
    <hyperlink ref="F79" r:id="rId12" xr:uid="{7AADA843-186C-B347-81F4-EE32CB727981}"/>
    <hyperlink ref="F89" r:id="rId13" xr:uid="{24E024B3-E3E5-7342-BA3F-C205FB2DB38D}"/>
    <hyperlink ref="F94" r:id="rId14" xr:uid="{FC7051E6-29F5-5847-BB4E-4D80B1085D4F}"/>
    <hyperlink ref="F98" r:id="rId15" xr:uid="{397A1DCD-766E-2E45-8FE5-1116C60F8CC1}"/>
    <hyperlink ref="F99" r:id="rId16" xr:uid="{D0109DB2-8510-8246-8DB5-6F3C3C0161BF}"/>
    <hyperlink ref="F223" r:id="rId17" xr:uid="{EB8DD37E-04C0-1444-97EA-27A44CB936B5}"/>
    <hyperlink ref="F114" r:id="rId18" xr:uid="{91721D22-230D-2E41-8C93-5BFD3FF1C1A9}"/>
    <hyperlink ref="F118" r:id="rId19" xr:uid="{E23207CB-43B0-2245-98A3-AD8A2D4A3F06}"/>
    <hyperlink ref="F121" r:id="rId20" xr:uid="{986495FD-BF4E-9847-82C3-2F5433379C8A}"/>
    <hyperlink ref="F124" r:id="rId21" xr:uid="{4C2486BF-5029-024B-B50D-EEF5CF3E7B6E}"/>
    <hyperlink ref="F72" r:id="rId22" xr:uid="{55619DCB-4DB0-FD46-9DCE-A7BCA072AE5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6475E-86CD-D243-A1D8-F3038E9F758A}">
  <dimension ref="A1:T224"/>
  <sheetViews>
    <sheetView workbookViewId="0">
      <pane ySplit="1" topLeftCell="A2" activePane="bottomLeft" state="frozen"/>
      <selection activeCell="A209" sqref="A209"/>
      <selection pane="bottomLeft" activeCell="E17" sqref="E17"/>
    </sheetView>
  </sheetViews>
  <sheetFormatPr baseColWidth="10" defaultRowHeight="16" x14ac:dyDescent="0.2"/>
  <cols>
    <col min="1" max="1" width="23.1640625" style="22" customWidth="1"/>
    <col min="2" max="2" width="21.6640625" style="7"/>
    <col min="3" max="3" width="21.6640625" style="15"/>
    <col min="4" max="4" width="10.83203125" style="13"/>
    <col min="5" max="5" width="15.33203125" style="15" customWidth="1"/>
    <col min="6" max="6" width="13.1640625" style="13" customWidth="1"/>
    <col min="7" max="9" width="10.83203125" style="13"/>
    <col min="10" max="10" width="12.83203125" style="13" customWidth="1"/>
    <col min="11" max="11" width="12.5" style="13" customWidth="1"/>
    <col min="12" max="13" width="10.83203125" style="13"/>
    <col min="14" max="14" width="12.83203125" style="13" customWidth="1"/>
    <col min="15" max="16384" width="10.83203125" style="13"/>
  </cols>
  <sheetData>
    <row r="1" spans="1:19" s="11" customFormat="1" x14ac:dyDescent="0.2">
      <c r="A1" s="19" t="s">
        <v>4</v>
      </c>
      <c r="B1" s="1" t="s">
        <v>5</v>
      </c>
      <c r="C1" s="12" t="s">
        <v>10</v>
      </c>
      <c r="D1" s="11" t="s">
        <v>1203</v>
      </c>
      <c r="E1" s="12" t="s">
        <v>1222</v>
      </c>
      <c r="F1" s="11" t="s">
        <v>1219</v>
      </c>
      <c r="G1" s="11" t="s">
        <v>1220</v>
      </c>
      <c r="H1" s="11" t="s">
        <v>1209</v>
      </c>
      <c r="I1" s="11" t="s">
        <v>1210</v>
      </c>
      <c r="J1" s="11" t="s">
        <v>1205</v>
      </c>
      <c r="K1" s="11" t="s">
        <v>1206</v>
      </c>
      <c r="L1" s="11" t="s">
        <v>1211</v>
      </c>
      <c r="M1" s="11" t="s">
        <v>1212</v>
      </c>
      <c r="N1" s="11" t="s">
        <v>1207</v>
      </c>
      <c r="O1" s="11" t="s">
        <v>1208</v>
      </c>
      <c r="P1" s="11" t="s">
        <v>1215</v>
      </c>
      <c r="Q1" s="11" t="s">
        <v>1216</v>
      </c>
      <c r="R1" s="11" t="s">
        <v>1213</v>
      </c>
      <c r="S1" s="11" t="s">
        <v>1214</v>
      </c>
    </row>
    <row r="2" spans="1:19" x14ac:dyDescent="0.2">
      <c r="A2" s="22" t="s">
        <v>771</v>
      </c>
      <c r="B2" s="7" t="s">
        <v>772</v>
      </c>
      <c r="C2" s="14">
        <v>43800</v>
      </c>
    </row>
    <row r="3" spans="1:19" x14ac:dyDescent="0.2">
      <c r="A3" s="22" t="s">
        <v>523</v>
      </c>
      <c r="B3" s="7" t="s">
        <v>524</v>
      </c>
      <c r="C3" s="14">
        <v>43644</v>
      </c>
    </row>
    <row r="4" spans="1:19" x14ac:dyDescent="0.2">
      <c r="A4" s="22" t="s">
        <v>87</v>
      </c>
      <c r="B4" s="7" t="s">
        <v>88</v>
      </c>
      <c r="C4" s="14">
        <v>43711</v>
      </c>
    </row>
    <row r="5" spans="1:19" x14ac:dyDescent="0.2">
      <c r="A5" s="22" t="s">
        <v>93</v>
      </c>
      <c r="B5" s="7" t="s">
        <v>94</v>
      </c>
      <c r="C5" s="14">
        <v>43282</v>
      </c>
    </row>
    <row r="6" spans="1:19" x14ac:dyDescent="0.2">
      <c r="A6" s="22" t="s">
        <v>1078</v>
      </c>
      <c r="B6" s="7" t="s">
        <v>1079</v>
      </c>
      <c r="C6" s="14">
        <v>42156</v>
      </c>
      <c r="D6" s="13">
        <v>2006</v>
      </c>
      <c r="E6" s="15" t="s">
        <v>1204</v>
      </c>
      <c r="F6" s="13">
        <v>28</v>
      </c>
      <c r="G6" s="13">
        <v>28</v>
      </c>
      <c r="H6" s="13">
        <v>4178000</v>
      </c>
      <c r="I6" s="13">
        <v>4307000</v>
      </c>
      <c r="J6" s="13">
        <v>91000</v>
      </c>
      <c r="K6" s="13">
        <v>135000</v>
      </c>
      <c r="L6" s="13">
        <v>167000</v>
      </c>
      <c r="M6" s="13">
        <v>463000</v>
      </c>
      <c r="N6" s="13">
        <v>3644000</v>
      </c>
      <c r="O6" s="13">
        <v>5785000</v>
      </c>
      <c r="P6" s="13">
        <v>2284000</v>
      </c>
      <c r="Q6" s="13">
        <v>2236000</v>
      </c>
      <c r="R6" s="13">
        <v>6029000</v>
      </c>
      <c r="S6" s="13">
        <v>8084000</v>
      </c>
    </row>
    <row r="7" spans="1:19" x14ac:dyDescent="0.2">
      <c r="A7" s="22" t="s">
        <v>1172</v>
      </c>
      <c r="B7" s="7" t="s">
        <v>1173</v>
      </c>
      <c r="C7" s="14">
        <v>40703</v>
      </c>
    </row>
    <row r="8" spans="1:19" x14ac:dyDescent="0.2">
      <c r="A8" s="22" t="s">
        <v>727</v>
      </c>
      <c r="B8" s="7" t="s">
        <v>728</v>
      </c>
      <c r="C8" s="14">
        <v>43188</v>
      </c>
    </row>
    <row r="9" spans="1:19" x14ac:dyDescent="0.2">
      <c r="A9" s="22" t="s">
        <v>453</v>
      </c>
      <c r="B9" s="7" t="s">
        <v>454</v>
      </c>
      <c r="C9" s="14">
        <v>40843</v>
      </c>
    </row>
    <row r="10" spans="1:19" x14ac:dyDescent="0.2">
      <c r="A10" s="22" t="s">
        <v>453</v>
      </c>
      <c r="B10" s="7" t="s">
        <v>454</v>
      </c>
      <c r="C10" s="14">
        <v>41282</v>
      </c>
    </row>
    <row r="11" spans="1:19" x14ac:dyDescent="0.2">
      <c r="A11" s="22" t="s">
        <v>453</v>
      </c>
      <c r="B11" s="7" t="s">
        <v>454</v>
      </c>
      <c r="C11" s="14">
        <v>42010</v>
      </c>
    </row>
    <row r="12" spans="1:19" x14ac:dyDescent="0.2">
      <c r="A12" s="22" t="s">
        <v>453</v>
      </c>
      <c r="B12" s="7" t="s">
        <v>454</v>
      </c>
      <c r="C12" s="14">
        <v>42745</v>
      </c>
    </row>
    <row r="13" spans="1:19" x14ac:dyDescent="0.2">
      <c r="A13" s="22" t="s">
        <v>453</v>
      </c>
      <c r="B13" s="7" t="s">
        <v>454</v>
      </c>
      <c r="C13" s="14">
        <v>43573</v>
      </c>
    </row>
    <row r="14" spans="1:19" x14ac:dyDescent="0.2">
      <c r="A14" s="22" t="s">
        <v>277</v>
      </c>
      <c r="B14" s="7" t="s">
        <v>278</v>
      </c>
      <c r="C14" s="14">
        <v>38353</v>
      </c>
    </row>
    <row r="15" spans="1:19" x14ac:dyDescent="0.2">
      <c r="A15" s="22" t="s">
        <v>277</v>
      </c>
      <c r="B15" s="7" t="s">
        <v>278</v>
      </c>
      <c r="C15" s="14">
        <v>39114</v>
      </c>
      <c r="D15" s="13">
        <v>2004</v>
      </c>
      <c r="E15" s="15" t="s">
        <v>1217</v>
      </c>
      <c r="F15" s="13">
        <v>17</v>
      </c>
      <c r="G15" s="13">
        <v>17</v>
      </c>
      <c r="H15" s="13">
        <v>899000</v>
      </c>
      <c r="I15" s="13">
        <v>665000</v>
      </c>
      <c r="J15" s="13">
        <v>-1620000</v>
      </c>
      <c r="K15" s="13">
        <v>208000</v>
      </c>
      <c r="L15" s="13">
        <v>-883000</v>
      </c>
      <c r="M15" s="13">
        <v>1617000</v>
      </c>
      <c r="N15" s="13">
        <v>3875000</v>
      </c>
      <c r="O15" s="13">
        <v>14000000</v>
      </c>
      <c r="P15" s="13">
        <v>340000</v>
      </c>
      <c r="Q15" s="13">
        <v>279000</v>
      </c>
      <c r="R15" s="13">
        <v>4219000</v>
      </c>
      <c r="S15" s="13">
        <v>14390000</v>
      </c>
    </row>
    <row r="16" spans="1:19" x14ac:dyDescent="0.2">
      <c r="A16" s="22" t="s">
        <v>277</v>
      </c>
      <c r="B16" s="7" t="s">
        <v>278</v>
      </c>
      <c r="C16" s="14">
        <v>39668</v>
      </c>
      <c r="D16" s="13">
        <v>2004</v>
      </c>
      <c r="E16" s="15" t="s">
        <v>1217</v>
      </c>
      <c r="F16" s="13">
        <v>17</v>
      </c>
      <c r="G16" s="13">
        <v>17</v>
      </c>
      <c r="H16" s="13">
        <v>1128000</v>
      </c>
      <c r="I16" s="13">
        <v>4045000</v>
      </c>
      <c r="J16" s="13">
        <v>-4383000</v>
      </c>
      <c r="K16" s="13">
        <v>403000</v>
      </c>
      <c r="L16" s="13">
        <v>-2392000</v>
      </c>
      <c r="M16" s="13">
        <v>-270000</v>
      </c>
      <c r="N16" s="13">
        <v>7171000</v>
      </c>
      <c r="O16" s="13">
        <v>27100000</v>
      </c>
      <c r="P16" s="13">
        <v>237000</v>
      </c>
      <c r="Q16" s="13">
        <v>359000</v>
      </c>
      <c r="R16" s="13">
        <v>8058000</v>
      </c>
      <c r="S16" s="13">
        <v>28300000</v>
      </c>
    </row>
    <row r="17" spans="1:20" x14ac:dyDescent="0.2">
      <c r="A17" s="22" t="s">
        <v>277</v>
      </c>
      <c r="B17" s="7" t="s">
        <v>278</v>
      </c>
      <c r="C17" s="14">
        <v>40113</v>
      </c>
      <c r="D17" s="13">
        <v>2004</v>
      </c>
      <c r="E17" s="15" t="s">
        <v>1217</v>
      </c>
      <c r="F17" s="13">
        <v>17</v>
      </c>
      <c r="G17" s="13">
        <v>17</v>
      </c>
      <c r="H17" s="13">
        <v>665000</v>
      </c>
      <c r="I17" s="13">
        <v>4045000</v>
      </c>
      <c r="J17" s="13">
        <v>208000</v>
      </c>
      <c r="K17" s="13">
        <v>403000</v>
      </c>
      <c r="L17" s="13">
        <v>1617000</v>
      </c>
      <c r="M17" s="13">
        <v>-270000</v>
      </c>
      <c r="N17" s="13">
        <v>14000000</v>
      </c>
      <c r="O17" s="13">
        <v>27100000</v>
      </c>
      <c r="P17" s="13">
        <v>105000</v>
      </c>
      <c r="Q17" s="13">
        <v>836000</v>
      </c>
      <c r="R17" s="13">
        <v>14400000</v>
      </c>
      <c r="S17" s="13">
        <v>28300000</v>
      </c>
    </row>
    <row r="18" spans="1:20" x14ac:dyDescent="0.2">
      <c r="A18" s="22" t="s">
        <v>277</v>
      </c>
      <c r="B18" s="7" t="s">
        <v>278</v>
      </c>
      <c r="C18" s="14">
        <v>40219</v>
      </c>
      <c r="D18" s="13">
        <v>2004</v>
      </c>
      <c r="E18" s="15" t="s">
        <v>1217</v>
      </c>
      <c r="F18" s="13">
        <v>17</v>
      </c>
      <c r="G18" s="13">
        <v>17</v>
      </c>
      <c r="H18" s="13">
        <v>665000</v>
      </c>
      <c r="I18" s="13">
        <v>4045000</v>
      </c>
      <c r="J18" s="13">
        <v>208000</v>
      </c>
      <c r="K18" s="13">
        <v>403000</v>
      </c>
      <c r="L18" s="13">
        <v>1617000</v>
      </c>
      <c r="M18" s="13">
        <v>-270000</v>
      </c>
      <c r="N18" s="13">
        <v>14000000</v>
      </c>
      <c r="O18" s="13">
        <v>27100000</v>
      </c>
      <c r="P18" s="13">
        <v>279000</v>
      </c>
      <c r="Q18" s="13">
        <v>359000</v>
      </c>
      <c r="R18" s="13">
        <v>14400000</v>
      </c>
      <c r="S18" s="13">
        <v>28300000</v>
      </c>
    </row>
    <row r="19" spans="1:20" x14ac:dyDescent="0.2">
      <c r="A19" s="22" t="s">
        <v>277</v>
      </c>
      <c r="B19" s="7" t="s">
        <v>278</v>
      </c>
      <c r="C19" s="14">
        <v>41620</v>
      </c>
      <c r="D19" s="13">
        <v>2004</v>
      </c>
      <c r="E19" s="15" t="s">
        <v>1217</v>
      </c>
      <c r="F19" s="13">
        <v>17</v>
      </c>
      <c r="G19" s="13">
        <v>44</v>
      </c>
      <c r="H19" s="13">
        <v>4045000</v>
      </c>
      <c r="I19" s="13">
        <v>4709000</v>
      </c>
      <c r="J19" s="13">
        <v>403000</v>
      </c>
      <c r="K19" s="13">
        <v>179000</v>
      </c>
      <c r="L19" s="13">
        <v>-270000</v>
      </c>
      <c r="M19" s="13">
        <v>-542000</v>
      </c>
      <c r="N19" s="13">
        <v>27100000</v>
      </c>
      <c r="O19" s="13">
        <v>36000000</v>
      </c>
      <c r="P19" s="13">
        <v>359000</v>
      </c>
      <c r="Q19" s="13">
        <v>5967000</v>
      </c>
      <c r="R19" s="13">
        <v>28300000</v>
      </c>
      <c r="S19" s="13">
        <v>42000000</v>
      </c>
    </row>
    <row r="20" spans="1:20" x14ac:dyDescent="0.2">
      <c r="A20" s="22" t="s">
        <v>277</v>
      </c>
      <c r="B20" s="7" t="s">
        <v>278</v>
      </c>
      <c r="C20" s="14">
        <v>42510</v>
      </c>
      <c r="D20" s="13">
        <v>2004</v>
      </c>
      <c r="E20" s="15" t="s">
        <v>1217</v>
      </c>
      <c r="F20" s="13">
        <v>55</v>
      </c>
      <c r="G20" s="13">
        <v>68</v>
      </c>
      <c r="H20" s="13">
        <v>5452000</v>
      </c>
      <c r="I20" s="13">
        <v>14187000</v>
      </c>
      <c r="J20" s="13">
        <v>3031000</v>
      </c>
      <c r="K20" s="13">
        <v>2009000</v>
      </c>
      <c r="L20" s="13">
        <v>-1410000</v>
      </c>
      <c r="M20" s="13">
        <v>894000</v>
      </c>
      <c r="N20" s="13">
        <v>70417000</v>
      </c>
      <c r="O20" s="13">
        <v>105000000</v>
      </c>
      <c r="P20" s="13">
        <v>8800000</v>
      </c>
      <c r="Q20" s="13">
        <v>20700000</v>
      </c>
      <c r="R20" s="13">
        <v>79000000</v>
      </c>
      <c r="S20" s="13">
        <v>126000000</v>
      </c>
    </row>
    <row r="21" spans="1:20" x14ac:dyDescent="0.2">
      <c r="A21" s="22" t="s">
        <v>1094</v>
      </c>
      <c r="B21" s="7" t="s">
        <v>1095</v>
      </c>
      <c r="C21" s="14">
        <v>43405</v>
      </c>
    </row>
    <row r="22" spans="1:20" x14ac:dyDescent="0.2">
      <c r="A22" s="22" t="s">
        <v>380</v>
      </c>
      <c r="B22" s="7" t="s">
        <v>381</v>
      </c>
      <c r="C22" s="14">
        <v>43713</v>
      </c>
      <c r="T22" s="15"/>
    </row>
    <row r="23" spans="1:20" x14ac:dyDescent="0.2">
      <c r="A23" s="22" t="s">
        <v>626</v>
      </c>
      <c r="B23" s="7" t="s">
        <v>627</v>
      </c>
      <c r="C23" s="14">
        <v>43220</v>
      </c>
    </row>
    <row r="24" spans="1:20" x14ac:dyDescent="0.2">
      <c r="A24" s="22" t="s">
        <v>613</v>
      </c>
      <c r="B24" s="7" t="s">
        <v>614</v>
      </c>
      <c r="C24" s="14">
        <v>41913</v>
      </c>
    </row>
    <row r="25" spans="1:20" x14ac:dyDescent="0.2">
      <c r="A25" s="22" t="s">
        <v>613</v>
      </c>
      <c r="B25" s="7" t="s">
        <v>614</v>
      </c>
      <c r="C25" s="14">
        <v>43009</v>
      </c>
    </row>
    <row r="26" spans="1:20" x14ac:dyDescent="0.2">
      <c r="A26" s="22" t="s">
        <v>934</v>
      </c>
      <c r="B26" s="7" t="s">
        <v>935</v>
      </c>
      <c r="C26" s="14">
        <v>43136</v>
      </c>
    </row>
    <row r="27" spans="1:20" x14ac:dyDescent="0.2">
      <c r="A27" s="22" t="s">
        <v>338</v>
      </c>
      <c r="B27" s="7" t="s">
        <v>339</v>
      </c>
      <c r="C27" s="14">
        <v>43725</v>
      </c>
    </row>
    <row r="28" spans="1:20" x14ac:dyDescent="0.2">
      <c r="A28" s="22" t="s">
        <v>744</v>
      </c>
      <c r="B28" s="7" t="s">
        <v>745</v>
      </c>
      <c r="C28" s="14">
        <v>42005</v>
      </c>
    </row>
    <row r="29" spans="1:20" x14ac:dyDescent="0.2">
      <c r="A29" s="22" t="s">
        <v>744</v>
      </c>
      <c r="B29" s="7" t="s">
        <v>745</v>
      </c>
      <c r="C29" s="14">
        <v>43111</v>
      </c>
    </row>
    <row r="30" spans="1:20" x14ac:dyDescent="0.2">
      <c r="A30" s="22" t="s">
        <v>514</v>
      </c>
      <c r="B30" s="7" t="s">
        <v>515</v>
      </c>
      <c r="C30" s="14">
        <v>43440</v>
      </c>
    </row>
    <row r="31" spans="1:20" x14ac:dyDescent="0.2">
      <c r="A31" s="22" t="s">
        <v>514</v>
      </c>
      <c r="B31" s="7" t="s">
        <v>515</v>
      </c>
      <c r="C31" s="14">
        <v>43812</v>
      </c>
    </row>
    <row r="32" spans="1:20" x14ac:dyDescent="0.2">
      <c r="A32" s="22" t="s">
        <v>100</v>
      </c>
      <c r="B32" s="7" t="s">
        <v>101</v>
      </c>
      <c r="C32" s="14">
        <v>43074</v>
      </c>
    </row>
    <row r="33" spans="1:19" x14ac:dyDescent="0.2">
      <c r="A33" s="22" t="s">
        <v>100</v>
      </c>
      <c r="B33" s="7" t="s">
        <v>101</v>
      </c>
      <c r="C33" s="14">
        <v>43482</v>
      </c>
    </row>
    <row r="34" spans="1:19" x14ac:dyDescent="0.2">
      <c r="A34" s="22" t="s">
        <v>421</v>
      </c>
      <c r="B34" s="7" t="s">
        <v>422</v>
      </c>
      <c r="C34" s="14">
        <v>42262</v>
      </c>
      <c r="D34" s="13">
        <v>2011</v>
      </c>
      <c r="E34" s="15" t="s">
        <v>1204</v>
      </c>
      <c r="F34" s="13">
        <v>10</v>
      </c>
      <c r="G34" s="13">
        <v>10</v>
      </c>
      <c r="H34" s="13">
        <v>253000</v>
      </c>
      <c r="I34" s="13">
        <v>1014997</v>
      </c>
      <c r="J34" s="13">
        <v>15956</v>
      </c>
      <c r="K34" s="13">
        <v>70021</v>
      </c>
      <c r="L34" s="13">
        <v>21857</v>
      </c>
      <c r="M34" s="13">
        <v>93193</v>
      </c>
      <c r="N34" s="13">
        <v>33047</v>
      </c>
      <c r="O34" s="13">
        <v>164806</v>
      </c>
      <c r="P34" s="13">
        <v>125911</v>
      </c>
      <c r="Q34" s="13">
        <v>372072</v>
      </c>
      <c r="R34" s="13">
        <v>158959</v>
      </c>
      <c r="S34" s="13">
        <v>536878</v>
      </c>
    </row>
    <row r="35" spans="1:19" x14ac:dyDescent="0.2">
      <c r="A35" s="22" t="s">
        <v>421</v>
      </c>
      <c r="B35" s="7" t="s">
        <v>422</v>
      </c>
      <c r="C35" s="14">
        <v>42532</v>
      </c>
    </row>
    <row r="36" spans="1:19" x14ac:dyDescent="0.2">
      <c r="A36" s="22" t="s">
        <v>421</v>
      </c>
      <c r="B36" s="7" t="s">
        <v>422</v>
      </c>
      <c r="C36" s="14">
        <v>43101</v>
      </c>
    </row>
    <row r="37" spans="1:19" x14ac:dyDescent="0.2">
      <c r="A37" s="22" t="s">
        <v>1008</v>
      </c>
      <c r="B37" s="7" t="s">
        <v>1009</v>
      </c>
      <c r="C37" s="14">
        <v>40148</v>
      </c>
      <c r="D37" s="13">
        <v>2005</v>
      </c>
      <c r="E37" s="15" t="s">
        <v>1223</v>
      </c>
      <c r="F37" s="13">
        <v>13</v>
      </c>
      <c r="G37" s="13">
        <v>17</v>
      </c>
      <c r="H37" s="13">
        <v>204382</v>
      </c>
      <c r="I37" s="13">
        <v>993080</v>
      </c>
      <c r="J37" s="13">
        <v>-442829</v>
      </c>
      <c r="K37" s="13">
        <v>-2355911</v>
      </c>
      <c r="L37" s="13">
        <v>-413000</v>
      </c>
      <c r="M37" s="13">
        <v>-2319865</v>
      </c>
      <c r="N37" s="13">
        <v>-259000</v>
      </c>
      <c r="O37" s="13">
        <v>-396000</v>
      </c>
      <c r="P37" s="13">
        <v>1329000</v>
      </c>
      <c r="Q37" s="13">
        <v>1213000</v>
      </c>
      <c r="R37" s="13">
        <v>1245000</v>
      </c>
      <c r="S37" s="13">
        <v>1252800</v>
      </c>
    </row>
    <row r="38" spans="1:19" x14ac:dyDescent="0.2">
      <c r="A38" s="22" t="s">
        <v>1190</v>
      </c>
      <c r="B38" s="7" t="s">
        <v>1191</v>
      </c>
      <c r="C38" s="14">
        <v>43025</v>
      </c>
      <c r="D38" s="13">
        <v>2012</v>
      </c>
      <c r="E38" s="15" t="s">
        <v>1204</v>
      </c>
      <c r="F38" s="13">
        <v>20</v>
      </c>
      <c r="G38" s="13">
        <v>20</v>
      </c>
      <c r="H38" s="13">
        <v>966555</v>
      </c>
      <c r="I38" s="13">
        <v>1800353</v>
      </c>
      <c r="J38" s="13">
        <v>51500</v>
      </c>
      <c r="K38" s="13">
        <v>-116200</v>
      </c>
      <c r="L38" s="13">
        <v>-155000</v>
      </c>
      <c r="M38" s="13">
        <v>-520800</v>
      </c>
      <c r="N38" s="13">
        <v>882000</v>
      </c>
      <c r="O38" s="13">
        <v>2355000</v>
      </c>
      <c r="P38" s="13">
        <v>445500</v>
      </c>
      <c r="Q38" s="13">
        <v>693900</v>
      </c>
      <c r="R38" s="13">
        <v>1572800</v>
      </c>
      <c r="S38" s="13">
        <v>3344000</v>
      </c>
    </row>
    <row r="39" spans="1:19" x14ac:dyDescent="0.2">
      <c r="A39" s="22" t="s">
        <v>357</v>
      </c>
      <c r="B39" s="7" t="s">
        <v>358</v>
      </c>
      <c r="C39" s="14">
        <v>43502</v>
      </c>
    </row>
    <row r="40" spans="1:19" x14ac:dyDescent="0.2">
      <c r="A40" s="22" t="s">
        <v>185</v>
      </c>
      <c r="B40" s="9" t="s">
        <v>186</v>
      </c>
      <c r="C40" s="14">
        <v>43794</v>
      </c>
    </row>
    <row r="41" spans="1:19" x14ac:dyDescent="0.2">
      <c r="A41" s="22" t="s">
        <v>536</v>
      </c>
      <c r="B41" s="7" t="s">
        <v>537</v>
      </c>
      <c r="C41" s="14">
        <v>43059</v>
      </c>
    </row>
    <row r="42" spans="1:19" x14ac:dyDescent="0.2">
      <c r="A42" s="22" t="s">
        <v>536</v>
      </c>
      <c r="B42" s="7" t="s">
        <v>537</v>
      </c>
      <c r="C42" s="14">
        <v>43812</v>
      </c>
    </row>
    <row r="43" spans="1:19" x14ac:dyDescent="0.2">
      <c r="A43" s="22" t="s">
        <v>181</v>
      </c>
      <c r="B43" s="7" t="s">
        <v>811</v>
      </c>
      <c r="C43" s="14">
        <v>42178</v>
      </c>
    </row>
    <row r="44" spans="1:19" x14ac:dyDescent="0.2">
      <c r="A44" s="22" t="s">
        <v>181</v>
      </c>
      <c r="B44" s="7" t="s">
        <v>811</v>
      </c>
      <c r="C44" s="14">
        <v>42711</v>
      </c>
    </row>
    <row r="45" spans="1:19" x14ac:dyDescent="0.2">
      <c r="A45" s="22" t="s">
        <v>943</v>
      </c>
      <c r="B45" s="7" t="s">
        <v>944</v>
      </c>
      <c r="C45" s="14">
        <v>39006</v>
      </c>
    </row>
    <row r="46" spans="1:19" x14ac:dyDescent="0.2">
      <c r="A46" s="22" t="s">
        <v>116</v>
      </c>
      <c r="B46" s="7" t="s">
        <v>117</v>
      </c>
      <c r="C46" s="14">
        <v>43419</v>
      </c>
    </row>
    <row r="47" spans="1:19" x14ac:dyDescent="0.2">
      <c r="A47" s="22" t="s">
        <v>116</v>
      </c>
      <c r="B47" s="9" t="s">
        <v>117</v>
      </c>
      <c r="C47" s="14">
        <v>43419</v>
      </c>
    </row>
    <row r="48" spans="1:19" x14ac:dyDescent="0.2">
      <c r="A48" s="22" t="s">
        <v>116</v>
      </c>
      <c r="B48" s="7" t="s">
        <v>117</v>
      </c>
      <c r="C48" s="14">
        <v>43657</v>
      </c>
    </row>
    <row r="49" spans="1:19" x14ac:dyDescent="0.2">
      <c r="A49" s="22" t="s">
        <v>269</v>
      </c>
      <c r="B49" s="7" t="s">
        <v>270</v>
      </c>
      <c r="C49" s="14">
        <v>43079</v>
      </c>
    </row>
    <row r="50" spans="1:19" x14ac:dyDescent="0.2">
      <c r="A50" s="22" t="s">
        <v>269</v>
      </c>
      <c r="B50" s="7" t="s">
        <v>270</v>
      </c>
      <c r="C50" s="14">
        <v>43513</v>
      </c>
    </row>
    <row r="51" spans="1:19" x14ac:dyDescent="0.2">
      <c r="A51" s="22" t="s">
        <v>269</v>
      </c>
      <c r="B51" s="7" t="s">
        <v>270</v>
      </c>
      <c r="C51" s="14">
        <v>43514</v>
      </c>
    </row>
    <row r="52" spans="1:19" x14ac:dyDescent="0.2">
      <c r="A52" s="22" t="s">
        <v>121</v>
      </c>
      <c r="B52" s="7" t="s">
        <v>122</v>
      </c>
      <c r="C52" s="14">
        <v>42515</v>
      </c>
    </row>
    <row r="53" spans="1:19" x14ac:dyDescent="0.2">
      <c r="A53" s="22" t="s">
        <v>121</v>
      </c>
      <c r="B53" s="7" t="s">
        <v>122</v>
      </c>
      <c r="C53" s="14">
        <v>42873</v>
      </c>
      <c r="D53" s="13">
        <v>2015</v>
      </c>
      <c r="E53" s="15" t="s">
        <v>1217</v>
      </c>
      <c r="F53" s="13">
        <v>6</v>
      </c>
      <c r="G53" s="13">
        <v>6</v>
      </c>
      <c r="H53" s="13">
        <v>107500</v>
      </c>
      <c r="I53" s="13">
        <v>964000</v>
      </c>
      <c r="J53" s="13">
        <v>-611</v>
      </c>
      <c r="K53" s="13">
        <v>-207500</v>
      </c>
      <c r="L53" s="13">
        <v>-5573</v>
      </c>
      <c r="M53" s="13">
        <v>-315800</v>
      </c>
      <c r="N53" s="13">
        <v>180900</v>
      </c>
      <c r="O53" s="13">
        <v>2809000</v>
      </c>
      <c r="P53" s="13">
        <v>94700</v>
      </c>
      <c r="Q53" s="13">
        <v>770900</v>
      </c>
      <c r="R53" s="13">
        <v>275600</v>
      </c>
      <c r="S53" s="13">
        <v>3888400</v>
      </c>
    </row>
    <row r="54" spans="1:19" x14ac:dyDescent="0.2">
      <c r="A54" s="22" t="s">
        <v>121</v>
      </c>
      <c r="B54" s="7" t="s">
        <v>122</v>
      </c>
      <c r="C54" s="14">
        <v>43447</v>
      </c>
    </row>
    <row r="55" spans="1:19" x14ac:dyDescent="0.2">
      <c r="A55" s="22" t="s">
        <v>65</v>
      </c>
      <c r="B55" s="7" t="s">
        <v>66</v>
      </c>
      <c r="C55" s="14">
        <v>43247</v>
      </c>
    </row>
    <row r="56" spans="1:19" x14ac:dyDescent="0.2">
      <c r="A56" s="22" t="s">
        <v>65</v>
      </c>
      <c r="B56" s="7" t="s">
        <v>66</v>
      </c>
      <c r="C56" s="14">
        <v>43724</v>
      </c>
    </row>
    <row r="57" spans="1:19" x14ac:dyDescent="0.2">
      <c r="A57" s="22" t="s">
        <v>65</v>
      </c>
      <c r="B57" s="7" t="s">
        <v>66</v>
      </c>
      <c r="C57" s="14">
        <v>43724</v>
      </c>
    </row>
    <row r="58" spans="1:19" x14ac:dyDescent="0.2">
      <c r="A58" s="22" t="s">
        <v>286</v>
      </c>
      <c r="B58" s="7" t="s">
        <v>287</v>
      </c>
      <c r="C58" s="14">
        <v>43252</v>
      </c>
    </row>
    <row r="59" spans="1:19" x14ac:dyDescent="0.2">
      <c r="A59" s="22" t="s">
        <v>1067</v>
      </c>
      <c r="B59" s="7" t="s">
        <v>1068</v>
      </c>
      <c r="C59" s="14">
        <v>42901</v>
      </c>
      <c r="D59" s="13">
        <v>2015</v>
      </c>
      <c r="E59" s="15" t="s">
        <v>1204</v>
      </c>
      <c r="F59" s="13">
        <v>18</v>
      </c>
      <c r="G59" s="13">
        <v>18</v>
      </c>
      <c r="H59" s="13">
        <v>0</v>
      </c>
      <c r="I59" s="13">
        <v>468400</v>
      </c>
      <c r="J59" s="13">
        <v>-48400</v>
      </c>
      <c r="K59" s="13">
        <v>-634000</v>
      </c>
      <c r="L59" s="13">
        <v>-95900</v>
      </c>
      <c r="M59" s="13">
        <v>-727900</v>
      </c>
      <c r="N59" s="13">
        <v>109800</v>
      </c>
      <c r="O59" s="13">
        <v>-55600</v>
      </c>
      <c r="P59" s="13">
        <v>145800</v>
      </c>
      <c r="Q59" s="13">
        <v>903200</v>
      </c>
      <c r="R59" s="13">
        <v>255600</v>
      </c>
      <c r="S59" s="13">
        <v>1048000</v>
      </c>
    </row>
    <row r="60" spans="1:19" x14ac:dyDescent="0.2">
      <c r="A60" s="22" t="s">
        <v>479</v>
      </c>
      <c r="B60" s="7" t="s">
        <v>480</v>
      </c>
      <c r="C60" s="14">
        <v>37033</v>
      </c>
    </row>
    <row r="61" spans="1:19" x14ac:dyDescent="0.2">
      <c r="A61" s="22" t="s">
        <v>479</v>
      </c>
      <c r="B61" s="9" t="s">
        <v>480</v>
      </c>
      <c r="C61" s="14">
        <v>38959</v>
      </c>
      <c r="D61" s="13">
        <v>2000</v>
      </c>
      <c r="E61" s="15" t="s">
        <v>1204</v>
      </c>
      <c r="F61" s="13">
        <v>113</v>
      </c>
      <c r="G61" s="13">
        <v>113</v>
      </c>
      <c r="H61" s="13">
        <v>3867000</v>
      </c>
      <c r="I61" s="13">
        <v>6434000</v>
      </c>
      <c r="J61" s="13">
        <v>329200</v>
      </c>
      <c r="K61" s="13">
        <v>741400</v>
      </c>
      <c r="L61" s="13">
        <v>159200</v>
      </c>
      <c r="M61" s="13">
        <v>404370</v>
      </c>
      <c r="N61" s="13">
        <v>786500</v>
      </c>
      <c r="O61" s="13">
        <v>1538000</v>
      </c>
      <c r="P61" s="13">
        <v>1108500</v>
      </c>
      <c r="Q61" s="13">
        <v>1605700</v>
      </c>
      <c r="R61" s="13">
        <v>4780000</v>
      </c>
      <c r="S61" s="13">
        <v>6861000</v>
      </c>
    </row>
    <row r="62" spans="1:19" x14ac:dyDescent="0.2">
      <c r="A62" s="22" t="s">
        <v>479</v>
      </c>
      <c r="B62" s="7" t="s">
        <v>480</v>
      </c>
      <c r="C62" s="14">
        <v>42401</v>
      </c>
      <c r="D62" s="13">
        <v>2000</v>
      </c>
      <c r="E62" s="15" t="s">
        <v>1204</v>
      </c>
      <c r="F62" s="13">
        <v>113</v>
      </c>
      <c r="G62" s="13">
        <v>113</v>
      </c>
      <c r="H62" s="13">
        <v>15551160</v>
      </c>
      <c r="I62" s="13">
        <v>17908000</v>
      </c>
      <c r="J62" s="13">
        <v>1699000</v>
      </c>
      <c r="K62" s="13">
        <v>1763000</v>
      </c>
      <c r="L62" s="13">
        <v>1484000</v>
      </c>
      <c r="M62" s="13">
        <v>1705700</v>
      </c>
      <c r="N62" s="13">
        <v>2285000</v>
      </c>
      <c r="O62" s="13">
        <v>3460000</v>
      </c>
      <c r="P62" s="13">
        <v>4161700</v>
      </c>
      <c r="Q62" s="13">
        <v>4808600</v>
      </c>
      <c r="R62" s="13">
        <v>15018000</v>
      </c>
      <c r="S62" s="13">
        <v>18185000</v>
      </c>
    </row>
    <row r="63" spans="1:19" x14ac:dyDescent="0.2">
      <c r="A63" s="22" t="s">
        <v>479</v>
      </c>
      <c r="B63" s="7" t="s">
        <v>480</v>
      </c>
      <c r="C63" s="14">
        <v>43500</v>
      </c>
    </row>
    <row r="64" spans="1:19" x14ac:dyDescent="0.2">
      <c r="A64" s="22" t="s">
        <v>323</v>
      </c>
      <c r="B64" s="9" t="s">
        <v>324</v>
      </c>
      <c r="C64" s="14">
        <v>43137</v>
      </c>
    </row>
    <row r="65" spans="1:3" x14ac:dyDescent="0.2">
      <c r="A65" s="22" t="s">
        <v>323</v>
      </c>
      <c r="B65" s="7" t="s">
        <v>324</v>
      </c>
      <c r="C65" s="14">
        <v>43782</v>
      </c>
    </row>
    <row r="66" spans="1:3" x14ac:dyDescent="0.2">
      <c r="A66" s="22" t="s">
        <v>294</v>
      </c>
      <c r="B66" s="7" t="s">
        <v>295</v>
      </c>
      <c r="C66" s="14">
        <v>43581</v>
      </c>
    </row>
    <row r="67" spans="1:3" x14ac:dyDescent="0.2">
      <c r="A67" s="22" t="s">
        <v>864</v>
      </c>
      <c r="B67" s="9" t="s">
        <v>865</v>
      </c>
      <c r="C67" s="14">
        <v>41893</v>
      </c>
    </row>
    <row r="68" spans="1:3" x14ac:dyDescent="0.2">
      <c r="A68" s="22" t="s">
        <v>864</v>
      </c>
      <c r="B68" s="7" t="s">
        <v>865</v>
      </c>
      <c r="C68" s="14">
        <v>41913</v>
      </c>
    </row>
    <row r="69" spans="1:3" x14ac:dyDescent="0.2">
      <c r="A69" s="22" t="s">
        <v>864</v>
      </c>
      <c r="B69" s="7" t="s">
        <v>865</v>
      </c>
      <c r="C69" s="14">
        <v>42893</v>
      </c>
    </row>
    <row r="70" spans="1:3" x14ac:dyDescent="0.2">
      <c r="A70" s="22" t="s">
        <v>755</v>
      </c>
      <c r="B70" s="7" t="s">
        <v>756</v>
      </c>
      <c r="C70" s="14">
        <v>42583</v>
      </c>
    </row>
    <row r="71" spans="1:3" x14ac:dyDescent="0.2">
      <c r="A71" s="22" t="s">
        <v>755</v>
      </c>
      <c r="B71" s="7" t="s">
        <v>756</v>
      </c>
      <c r="C71" s="14">
        <v>43293</v>
      </c>
    </row>
    <row r="72" spans="1:3" x14ac:dyDescent="0.2">
      <c r="A72" s="22" t="s">
        <v>398</v>
      </c>
      <c r="B72" s="9" t="s">
        <v>399</v>
      </c>
      <c r="C72" s="14">
        <v>40483</v>
      </c>
    </row>
    <row r="73" spans="1:3" x14ac:dyDescent="0.2">
      <c r="A73" s="22" t="s">
        <v>398</v>
      </c>
      <c r="B73" s="9" t="s">
        <v>399</v>
      </c>
      <c r="C73" s="14">
        <v>40539</v>
      </c>
    </row>
    <row r="74" spans="1:3" x14ac:dyDescent="0.2">
      <c r="A74" s="22" t="s">
        <v>387</v>
      </c>
      <c r="B74" s="9" t="s">
        <v>388</v>
      </c>
      <c r="C74" s="14">
        <v>41639</v>
      </c>
    </row>
    <row r="75" spans="1:3" x14ac:dyDescent="0.2">
      <c r="A75" s="22" t="s">
        <v>387</v>
      </c>
      <c r="B75" s="7" t="s">
        <v>388</v>
      </c>
      <c r="C75" s="14">
        <v>42706</v>
      </c>
    </row>
    <row r="76" spans="1:3" x14ac:dyDescent="0.2">
      <c r="A76" s="22" t="s">
        <v>220</v>
      </c>
      <c r="B76" s="7" t="s">
        <v>221</v>
      </c>
      <c r="C76" s="14">
        <v>43529</v>
      </c>
    </row>
    <row r="77" spans="1:3" x14ac:dyDescent="0.2">
      <c r="A77" s="22" t="s">
        <v>137</v>
      </c>
      <c r="B77" s="9" t="s">
        <v>138</v>
      </c>
      <c r="C77" s="14">
        <v>43166</v>
      </c>
    </row>
    <row r="78" spans="1:3" x14ac:dyDescent="0.2">
      <c r="A78" s="22" t="s">
        <v>137</v>
      </c>
      <c r="B78" s="7" t="s">
        <v>138</v>
      </c>
      <c r="C78" s="14">
        <v>43620</v>
      </c>
    </row>
    <row r="79" spans="1:3" x14ac:dyDescent="0.2">
      <c r="A79" s="22" t="s">
        <v>258</v>
      </c>
      <c r="B79" s="9" t="s">
        <v>259</v>
      </c>
      <c r="C79" s="14">
        <v>43166</v>
      </c>
    </row>
    <row r="80" spans="1:3" x14ac:dyDescent="0.2">
      <c r="A80" s="22" t="s">
        <v>908</v>
      </c>
      <c r="B80" s="7" t="s">
        <v>909</v>
      </c>
      <c r="C80" s="14">
        <v>42234</v>
      </c>
    </row>
    <row r="81" spans="1:19" x14ac:dyDescent="0.2">
      <c r="A81" s="22" t="s">
        <v>908</v>
      </c>
      <c r="B81" s="7" t="s">
        <v>909</v>
      </c>
      <c r="C81" s="14">
        <v>43285</v>
      </c>
    </row>
    <row r="82" spans="1:19" x14ac:dyDescent="0.2">
      <c r="A82" s="22" t="s">
        <v>786</v>
      </c>
      <c r="B82" s="7" t="s">
        <v>787</v>
      </c>
      <c r="C82" s="14">
        <v>43004</v>
      </c>
    </row>
    <row r="83" spans="1:19" x14ac:dyDescent="0.2">
      <c r="A83" s="22" t="s">
        <v>786</v>
      </c>
      <c r="B83" s="7" t="s">
        <v>787</v>
      </c>
      <c r="C83" s="14">
        <v>43731</v>
      </c>
    </row>
    <row r="84" spans="1:19" x14ac:dyDescent="0.2">
      <c r="A84" s="22" t="s">
        <v>50</v>
      </c>
      <c r="B84" s="7" t="s">
        <v>51</v>
      </c>
      <c r="C84" s="14">
        <v>43299</v>
      </c>
    </row>
    <row r="85" spans="1:19" x14ac:dyDescent="0.2">
      <c r="A85" s="22" t="s">
        <v>50</v>
      </c>
      <c r="B85" s="7" t="s">
        <v>51</v>
      </c>
      <c r="C85" s="14">
        <v>43822</v>
      </c>
    </row>
    <row r="86" spans="1:19" x14ac:dyDescent="0.2">
      <c r="A86" s="22" t="s">
        <v>75</v>
      </c>
      <c r="B86" s="7" t="s">
        <v>76</v>
      </c>
      <c r="C86" s="14">
        <v>43656</v>
      </c>
    </row>
    <row r="87" spans="1:19" x14ac:dyDescent="0.2">
      <c r="A87" s="22" t="s">
        <v>75</v>
      </c>
      <c r="B87" s="7" t="s">
        <v>76</v>
      </c>
      <c r="C87" s="14">
        <v>43718</v>
      </c>
    </row>
    <row r="88" spans="1:19" x14ac:dyDescent="0.2">
      <c r="A88" s="22" t="s">
        <v>309</v>
      </c>
      <c r="B88" s="7" t="s">
        <v>310</v>
      </c>
      <c r="C88" s="14">
        <v>43466</v>
      </c>
    </row>
    <row r="89" spans="1:19" x14ac:dyDescent="0.2">
      <c r="A89" s="22" t="s">
        <v>412</v>
      </c>
      <c r="B89" s="9" t="s">
        <v>413</v>
      </c>
      <c r="C89" s="14">
        <v>42551</v>
      </c>
      <c r="D89" s="13">
        <v>2011</v>
      </c>
      <c r="E89" s="15" t="s">
        <v>1217</v>
      </c>
      <c r="F89" s="13">
        <v>2</v>
      </c>
      <c r="G89" s="13">
        <v>2</v>
      </c>
      <c r="H89" s="13">
        <v>133960</v>
      </c>
      <c r="I89" s="13">
        <v>130016</v>
      </c>
      <c r="J89" s="13">
        <v>-140836</v>
      </c>
      <c r="K89" s="13">
        <v>1336000</v>
      </c>
      <c r="L89" s="13">
        <v>-213387</v>
      </c>
      <c r="M89" s="13">
        <v>-527481</v>
      </c>
      <c r="N89" s="13">
        <v>6148000</v>
      </c>
      <c r="O89" s="13">
        <v>12973000</v>
      </c>
      <c r="P89" s="13">
        <v>59950</v>
      </c>
      <c r="Q89" s="13">
        <v>609234</v>
      </c>
      <c r="R89" s="13">
        <v>6208000</v>
      </c>
      <c r="S89" s="13">
        <v>13582000</v>
      </c>
    </row>
    <row r="90" spans="1:19" x14ac:dyDescent="0.2">
      <c r="A90" s="22" t="s">
        <v>412</v>
      </c>
      <c r="B90" s="7" t="s">
        <v>413</v>
      </c>
      <c r="C90" s="14">
        <v>43567</v>
      </c>
      <c r="D90" s="13">
        <v>2011</v>
      </c>
      <c r="E90" s="15" t="s">
        <v>1217</v>
      </c>
      <c r="F90" s="13">
        <v>2</v>
      </c>
      <c r="G90" s="13">
        <v>5</v>
      </c>
      <c r="H90" s="13">
        <v>1033640</v>
      </c>
      <c r="I90" s="13">
        <v>1751000</v>
      </c>
      <c r="J90" s="13">
        <v>458800</v>
      </c>
      <c r="K90" s="13">
        <v>1836000</v>
      </c>
      <c r="L90" s="13">
        <v>372660</v>
      </c>
      <c r="M90" s="13">
        <v>284825</v>
      </c>
      <c r="N90" s="13">
        <v>16395000</v>
      </c>
      <c r="O90" s="13">
        <v>30113759</v>
      </c>
      <c r="P90" s="13">
        <v>167588</v>
      </c>
      <c r="Q90" s="13">
        <v>20583000</v>
      </c>
      <c r="R90" s="13">
        <v>16563000</v>
      </c>
      <c r="S90" s="13">
        <v>50836000</v>
      </c>
    </row>
    <row r="91" spans="1:19" x14ac:dyDescent="0.2">
      <c r="A91" s="22" t="s">
        <v>597</v>
      </c>
      <c r="B91" s="7" t="s">
        <v>598</v>
      </c>
      <c r="C91" s="14">
        <v>43208</v>
      </c>
    </row>
    <row r="92" spans="1:19" x14ac:dyDescent="0.2">
      <c r="A92" s="22" t="s">
        <v>460</v>
      </c>
      <c r="B92" s="7" t="s">
        <v>461</v>
      </c>
      <c r="C92" s="14">
        <v>40210</v>
      </c>
    </row>
    <row r="93" spans="1:19" x14ac:dyDescent="0.2">
      <c r="A93" s="22" t="s">
        <v>460</v>
      </c>
      <c r="B93" s="7" t="s">
        <v>461</v>
      </c>
      <c r="C93" s="14">
        <v>40422</v>
      </c>
    </row>
    <row r="94" spans="1:19" x14ac:dyDescent="0.2">
      <c r="A94" s="22" t="s">
        <v>460</v>
      </c>
      <c r="B94" s="9" t="s">
        <v>461</v>
      </c>
      <c r="C94" s="14">
        <v>40969</v>
      </c>
      <c r="D94" s="13">
        <v>2009</v>
      </c>
      <c r="E94" s="15" t="s">
        <v>1204</v>
      </c>
      <c r="F94" s="13">
        <v>5</v>
      </c>
      <c r="G94" s="13">
        <v>6</v>
      </c>
      <c r="H94" s="13">
        <v>23100</v>
      </c>
      <c r="I94" s="13">
        <v>595089</v>
      </c>
      <c r="J94" s="13">
        <v>-485044</v>
      </c>
      <c r="K94" s="13">
        <v>-1546312</v>
      </c>
      <c r="L94" s="13">
        <v>-485942</v>
      </c>
      <c r="M94" s="13">
        <v>-1688960</v>
      </c>
      <c r="N94" s="13">
        <v>984787</v>
      </c>
      <c r="O94" s="13">
        <v>1986417</v>
      </c>
      <c r="P94" s="13">
        <v>257998</v>
      </c>
      <c r="Q94" s="13">
        <v>955515</v>
      </c>
      <c r="R94" s="13">
        <v>1242786</v>
      </c>
      <c r="S94" s="13">
        <v>2952433</v>
      </c>
    </row>
    <row r="95" spans="1:19" x14ac:dyDescent="0.2">
      <c r="A95" s="22" t="s">
        <v>556</v>
      </c>
      <c r="B95" s="7" t="s">
        <v>557</v>
      </c>
      <c r="C95" s="14">
        <v>42766</v>
      </c>
    </row>
    <row r="96" spans="1:19" x14ac:dyDescent="0.2">
      <c r="A96" s="22" t="s">
        <v>556</v>
      </c>
      <c r="B96" s="7" t="s">
        <v>557</v>
      </c>
      <c r="C96" s="14">
        <v>43298</v>
      </c>
    </row>
    <row r="97" spans="1:19" x14ac:dyDescent="0.2">
      <c r="A97" s="22" t="s">
        <v>556</v>
      </c>
      <c r="B97" s="7" t="s">
        <v>557</v>
      </c>
      <c r="C97" s="14">
        <v>43755</v>
      </c>
    </row>
    <row r="98" spans="1:19" x14ac:dyDescent="0.2">
      <c r="A98" s="22" t="s">
        <v>105</v>
      </c>
      <c r="B98" s="9" t="s">
        <v>106</v>
      </c>
      <c r="C98" s="14">
        <v>43776</v>
      </c>
    </row>
    <row r="99" spans="1:19" x14ac:dyDescent="0.2">
      <c r="A99" s="22" t="s">
        <v>471</v>
      </c>
      <c r="B99" s="9" t="s">
        <v>472</v>
      </c>
      <c r="C99" s="14">
        <v>39448</v>
      </c>
      <c r="D99" s="13">
        <v>2007</v>
      </c>
      <c r="E99" s="15" t="s">
        <v>1204</v>
      </c>
      <c r="F99" s="13">
        <v>5</v>
      </c>
      <c r="G99" s="13">
        <v>16</v>
      </c>
      <c r="H99" s="13">
        <v>47010</v>
      </c>
      <c r="I99" s="13">
        <v>502575</v>
      </c>
      <c r="J99" s="13">
        <v>-360545</v>
      </c>
      <c r="K99" s="13">
        <v>-442525</v>
      </c>
      <c r="L99" s="13">
        <v>-373365</v>
      </c>
      <c r="M99" s="13">
        <v>-499385</v>
      </c>
      <c r="N99" s="13">
        <v>1479455</v>
      </c>
      <c r="O99" s="13">
        <v>457035</v>
      </c>
      <c r="P99" s="13">
        <v>185873</v>
      </c>
      <c r="Q99" s="13">
        <v>800058</v>
      </c>
      <c r="R99" s="13">
        <v>1665328</v>
      </c>
      <c r="S99" s="13">
        <v>1257093</v>
      </c>
    </row>
    <row r="100" spans="1:19" x14ac:dyDescent="0.2">
      <c r="A100" s="22" t="s">
        <v>471</v>
      </c>
      <c r="B100" s="7" t="s">
        <v>472</v>
      </c>
      <c r="C100" s="14">
        <v>40664</v>
      </c>
      <c r="D100" s="13">
        <v>2007</v>
      </c>
      <c r="E100" s="15" t="s">
        <v>1204</v>
      </c>
      <c r="F100" s="13">
        <v>16</v>
      </c>
      <c r="G100" s="13">
        <v>16</v>
      </c>
      <c r="H100" s="13">
        <v>502575</v>
      </c>
      <c r="I100" s="13">
        <v>475391</v>
      </c>
      <c r="J100" s="13">
        <v>-442525</v>
      </c>
      <c r="K100" s="13">
        <v>-2255976</v>
      </c>
      <c r="L100" s="13">
        <v>-499385</v>
      </c>
      <c r="M100" s="13">
        <v>-2236000</v>
      </c>
      <c r="N100" s="13">
        <v>457035</v>
      </c>
      <c r="O100" s="13">
        <v>1628200</v>
      </c>
      <c r="P100" s="13">
        <v>800058</v>
      </c>
      <c r="Q100" s="13">
        <v>624500</v>
      </c>
      <c r="R100" s="13">
        <v>1257093</v>
      </c>
      <c r="S100" s="13">
        <v>2670714</v>
      </c>
    </row>
    <row r="101" spans="1:19" x14ac:dyDescent="0.2">
      <c r="A101" s="22" t="s">
        <v>471</v>
      </c>
      <c r="B101" s="7" t="s">
        <v>472</v>
      </c>
      <c r="C101" s="14">
        <v>41550</v>
      </c>
      <c r="D101" s="13">
        <v>2007</v>
      </c>
      <c r="E101" s="15" t="s">
        <v>1204</v>
      </c>
      <c r="F101" s="13">
        <v>16</v>
      </c>
      <c r="G101" s="13">
        <v>23</v>
      </c>
      <c r="H101" s="13">
        <v>475391</v>
      </c>
      <c r="I101" s="13">
        <v>1525000</v>
      </c>
      <c r="J101" s="13">
        <v>-2255000</v>
      </c>
      <c r="K101" s="13">
        <v>-1069000</v>
      </c>
      <c r="L101" s="13">
        <v>-2236000</v>
      </c>
      <c r="M101" s="13">
        <v>-1310000</v>
      </c>
      <c r="N101" s="13">
        <v>1628000</v>
      </c>
      <c r="O101" s="13">
        <v>690000</v>
      </c>
      <c r="P101" s="13">
        <v>624500</v>
      </c>
      <c r="Q101" s="13">
        <v>2012000</v>
      </c>
      <c r="R101" s="13">
        <v>2670000</v>
      </c>
      <c r="S101" s="13">
        <v>3021000</v>
      </c>
    </row>
    <row r="102" spans="1:19" x14ac:dyDescent="0.2">
      <c r="A102" s="22" t="s">
        <v>471</v>
      </c>
      <c r="B102" s="7" t="s">
        <v>472</v>
      </c>
      <c r="C102" s="14">
        <v>43282</v>
      </c>
    </row>
    <row r="103" spans="1:19" x14ac:dyDescent="0.2">
      <c r="A103" s="22" t="s">
        <v>649</v>
      </c>
      <c r="B103" s="7" t="s">
        <v>650</v>
      </c>
      <c r="C103" s="14">
        <v>42543</v>
      </c>
      <c r="D103" s="13">
        <v>2011</v>
      </c>
      <c r="E103" s="15" t="s">
        <v>1204</v>
      </c>
      <c r="F103" s="13">
        <v>3</v>
      </c>
      <c r="G103" s="13">
        <v>6</v>
      </c>
      <c r="H103" s="13">
        <v>0</v>
      </c>
      <c r="I103" s="13">
        <v>412093</v>
      </c>
      <c r="J103" s="13">
        <v>-53338</v>
      </c>
      <c r="K103" s="13">
        <v>-283677</v>
      </c>
      <c r="L103" s="13">
        <v>-75678</v>
      </c>
      <c r="M103" s="13">
        <v>-376000</v>
      </c>
      <c r="N103" s="13">
        <v>181662</v>
      </c>
      <c r="O103" s="13">
        <v>513925</v>
      </c>
      <c r="P103" s="13">
        <v>51070</v>
      </c>
      <c r="Q103" s="13">
        <v>280800</v>
      </c>
      <c r="R103" s="13">
        <v>232732</v>
      </c>
      <c r="S103" s="13">
        <v>901744</v>
      </c>
    </row>
    <row r="104" spans="1:19" x14ac:dyDescent="0.2">
      <c r="A104" s="22" t="s">
        <v>649</v>
      </c>
      <c r="B104" s="7" t="s">
        <v>650</v>
      </c>
      <c r="C104" s="14">
        <v>43669</v>
      </c>
    </row>
    <row r="105" spans="1:19" x14ac:dyDescent="0.2">
      <c r="A105" s="22" t="s">
        <v>649</v>
      </c>
      <c r="B105" s="7" t="s">
        <v>650</v>
      </c>
      <c r="C105" s="14">
        <v>43727</v>
      </c>
    </row>
    <row r="106" spans="1:19" x14ac:dyDescent="0.2">
      <c r="A106" s="22" t="s">
        <v>873</v>
      </c>
      <c r="B106" s="7" t="s">
        <v>874</v>
      </c>
      <c r="C106" s="14">
        <v>42385</v>
      </c>
    </row>
    <row r="107" spans="1:19" x14ac:dyDescent="0.2">
      <c r="A107" s="22" t="s">
        <v>873</v>
      </c>
      <c r="B107" s="7" t="s">
        <v>874</v>
      </c>
      <c r="C107" s="14">
        <v>42988</v>
      </c>
    </row>
    <row r="108" spans="1:19" x14ac:dyDescent="0.2">
      <c r="A108" s="22" t="s">
        <v>131</v>
      </c>
      <c r="B108" s="7" t="s">
        <v>132</v>
      </c>
      <c r="C108" s="14">
        <v>42988</v>
      </c>
    </row>
    <row r="109" spans="1:19" x14ac:dyDescent="0.2">
      <c r="A109" s="22" t="s">
        <v>131</v>
      </c>
      <c r="B109" s="7" t="s">
        <v>132</v>
      </c>
      <c r="C109" s="14">
        <v>43648</v>
      </c>
    </row>
    <row r="110" spans="1:19" x14ac:dyDescent="0.2">
      <c r="A110" s="22" t="s">
        <v>152</v>
      </c>
      <c r="B110" s="7" t="s">
        <v>153</v>
      </c>
      <c r="C110" s="14">
        <v>41533</v>
      </c>
    </row>
    <row r="111" spans="1:19" x14ac:dyDescent="0.2">
      <c r="A111" s="22" t="s">
        <v>152</v>
      </c>
      <c r="B111" s="7" t="s">
        <v>153</v>
      </c>
      <c r="C111" s="14">
        <v>41969</v>
      </c>
    </row>
    <row r="112" spans="1:19" x14ac:dyDescent="0.2">
      <c r="A112" s="22" t="s">
        <v>152</v>
      </c>
      <c r="B112" s="7" t="s">
        <v>153</v>
      </c>
      <c r="C112" s="14">
        <v>42642</v>
      </c>
    </row>
    <row r="113" spans="1:19" x14ac:dyDescent="0.2">
      <c r="A113" s="22" t="s">
        <v>152</v>
      </c>
      <c r="B113" s="7" t="s">
        <v>153</v>
      </c>
      <c r="C113" s="14">
        <v>43146</v>
      </c>
    </row>
    <row r="114" spans="1:19" x14ac:dyDescent="0.2">
      <c r="A114" s="22" t="s">
        <v>110</v>
      </c>
      <c r="B114" s="9" t="s">
        <v>111</v>
      </c>
      <c r="C114" s="14">
        <v>43725</v>
      </c>
    </row>
    <row r="115" spans="1:19" x14ac:dyDescent="0.2">
      <c r="A115" s="22" t="s">
        <v>486</v>
      </c>
      <c r="B115" s="7" t="s">
        <v>487</v>
      </c>
      <c r="C115" s="14">
        <v>43174</v>
      </c>
    </row>
    <row r="116" spans="1:19" x14ac:dyDescent="0.2">
      <c r="A116" s="22" t="s">
        <v>211</v>
      </c>
      <c r="B116" s="7" t="s">
        <v>212</v>
      </c>
      <c r="C116" s="14">
        <v>42170</v>
      </c>
    </row>
    <row r="117" spans="1:19" x14ac:dyDescent="0.2">
      <c r="A117" s="22" t="s">
        <v>211</v>
      </c>
      <c r="B117" s="7" t="s">
        <v>212</v>
      </c>
      <c r="C117" s="14">
        <v>42379</v>
      </c>
    </row>
    <row r="118" spans="1:19" x14ac:dyDescent="0.2">
      <c r="A118" s="22" t="s">
        <v>228</v>
      </c>
      <c r="B118" s="9" t="s">
        <v>229</v>
      </c>
      <c r="C118" s="14">
        <v>40909</v>
      </c>
      <c r="D118" s="13">
        <v>2011</v>
      </c>
      <c r="E118" s="15" t="s">
        <v>1204</v>
      </c>
      <c r="F118" s="13">
        <v>2</v>
      </c>
      <c r="G118" s="13">
        <v>4</v>
      </c>
      <c r="H118" s="13">
        <v>0</v>
      </c>
      <c r="I118" s="13">
        <v>45601</v>
      </c>
      <c r="J118" s="13">
        <v>-1490</v>
      </c>
      <c r="K118" s="13">
        <v>-157232</v>
      </c>
      <c r="L118" s="13">
        <v>-1490</v>
      </c>
      <c r="M118" s="13">
        <v>-188925</v>
      </c>
      <c r="N118" s="13">
        <v>-990</v>
      </c>
      <c r="O118" s="13">
        <v>100559</v>
      </c>
      <c r="P118" s="13">
        <v>1240</v>
      </c>
      <c r="Q118" s="13">
        <v>88894</v>
      </c>
      <c r="R118" s="13">
        <v>250</v>
      </c>
      <c r="S118" s="13">
        <v>189454</v>
      </c>
    </row>
    <row r="119" spans="1:19" x14ac:dyDescent="0.2">
      <c r="A119" s="22" t="s">
        <v>228</v>
      </c>
      <c r="B119" s="7" t="s">
        <v>229</v>
      </c>
      <c r="C119" s="14">
        <v>41821</v>
      </c>
      <c r="D119" s="13">
        <v>2011</v>
      </c>
      <c r="E119" s="15" t="s">
        <v>1204</v>
      </c>
      <c r="F119" s="13">
        <v>4</v>
      </c>
      <c r="G119" s="13">
        <v>13</v>
      </c>
      <c r="H119" s="13">
        <v>45601</v>
      </c>
      <c r="I119" s="13">
        <v>1101659</v>
      </c>
      <c r="J119" s="13">
        <v>-156759</v>
      </c>
      <c r="K119" s="13">
        <v>-952270</v>
      </c>
      <c r="L119" s="13">
        <v>-188925</v>
      </c>
      <c r="M119" s="13">
        <v>-1108764</v>
      </c>
      <c r="N119" s="13">
        <v>100559</v>
      </c>
      <c r="O119" s="13">
        <v>588550</v>
      </c>
      <c r="P119" s="13">
        <v>88894</v>
      </c>
      <c r="Q119" s="13">
        <v>244273</v>
      </c>
      <c r="R119" s="13">
        <v>189454</v>
      </c>
      <c r="S119" s="13">
        <v>832824</v>
      </c>
    </row>
    <row r="120" spans="1:19" x14ac:dyDescent="0.2">
      <c r="A120" s="22" t="s">
        <v>228</v>
      </c>
      <c r="B120" s="7" t="s">
        <v>229</v>
      </c>
      <c r="C120" s="14">
        <v>42262</v>
      </c>
      <c r="D120" s="13">
        <v>2011</v>
      </c>
      <c r="E120" s="15" t="s">
        <v>1204</v>
      </c>
      <c r="F120" s="13">
        <v>8</v>
      </c>
      <c r="G120" s="13">
        <v>14</v>
      </c>
      <c r="H120" s="13">
        <v>94811</v>
      </c>
      <c r="I120" s="13">
        <v>1392652</v>
      </c>
      <c r="J120" s="13">
        <v>-433890</v>
      </c>
      <c r="K120" s="13">
        <v>-1425484</v>
      </c>
      <c r="L120" s="13">
        <v>-529786</v>
      </c>
      <c r="M120" s="13">
        <v>-1545007</v>
      </c>
      <c r="N120" s="13">
        <v>540811</v>
      </c>
      <c r="O120" s="13">
        <v>162921</v>
      </c>
      <c r="P120" s="13">
        <v>127292</v>
      </c>
      <c r="Q120" s="13">
        <v>749814</v>
      </c>
      <c r="R120" s="13">
        <v>668104</v>
      </c>
      <c r="S120" s="13">
        <v>912735</v>
      </c>
    </row>
    <row r="121" spans="1:19" x14ac:dyDescent="0.2">
      <c r="A121" s="22" t="s">
        <v>58</v>
      </c>
      <c r="B121" s="9" t="s">
        <v>59</v>
      </c>
      <c r="C121" s="14">
        <v>43748</v>
      </c>
      <c r="D121" s="13">
        <v>2017</v>
      </c>
      <c r="E121" s="15" t="s">
        <v>1204</v>
      </c>
      <c r="F121" s="13">
        <v>7</v>
      </c>
      <c r="G121" s="13">
        <v>7</v>
      </c>
      <c r="H121" s="13">
        <v>77734</v>
      </c>
      <c r="I121" s="13">
        <v>12404223</v>
      </c>
      <c r="J121" s="13">
        <v>21121</v>
      </c>
      <c r="K121" s="13">
        <v>-1652118</v>
      </c>
      <c r="L121" s="13">
        <v>29335</v>
      </c>
      <c r="M121" s="13">
        <v>-1726037</v>
      </c>
      <c r="N121" s="13">
        <v>121121</v>
      </c>
      <c r="O121" s="13">
        <v>-358600</v>
      </c>
      <c r="P121" s="13">
        <v>27787</v>
      </c>
      <c r="Q121" s="13">
        <v>1207659</v>
      </c>
      <c r="R121" s="13">
        <v>148908</v>
      </c>
      <c r="S121" s="13">
        <v>850091</v>
      </c>
    </row>
    <row r="122" spans="1:19" x14ac:dyDescent="0.2">
      <c r="A122" s="22" t="s">
        <v>239</v>
      </c>
      <c r="B122" s="7" t="s">
        <v>240</v>
      </c>
      <c r="C122" s="14">
        <v>43486</v>
      </c>
    </row>
    <row r="123" spans="1:19" x14ac:dyDescent="0.2">
      <c r="A123" s="22" t="s">
        <v>239</v>
      </c>
      <c r="B123" s="7" t="s">
        <v>240</v>
      </c>
      <c r="C123" s="14">
        <v>43487</v>
      </c>
    </row>
    <row r="124" spans="1:19" x14ac:dyDescent="0.2">
      <c r="A124" s="22" t="s">
        <v>1182</v>
      </c>
      <c r="B124" s="9" t="s">
        <v>1183</v>
      </c>
      <c r="C124" s="14">
        <v>42795</v>
      </c>
    </row>
    <row r="125" spans="1:19" x14ac:dyDescent="0.2">
      <c r="A125" s="22" t="s">
        <v>819</v>
      </c>
      <c r="B125" s="7" t="s">
        <v>820</v>
      </c>
      <c r="C125" s="14">
        <v>42887</v>
      </c>
    </row>
    <row r="126" spans="1:19" x14ac:dyDescent="0.2">
      <c r="A126" s="22" t="s">
        <v>819</v>
      </c>
      <c r="B126" s="7" t="s">
        <v>820</v>
      </c>
      <c r="C126" s="14">
        <v>43539</v>
      </c>
    </row>
    <row r="127" spans="1:19" x14ac:dyDescent="0.2">
      <c r="A127" s="22" t="s">
        <v>168</v>
      </c>
      <c r="B127" s="7" t="s">
        <v>169</v>
      </c>
      <c r="C127" s="14">
        <v>43451</v>
      </c>
    </row>
    <row r="128" spans="1:19" x14ac:dyDescent="0.2">
      <c r="A128" s="22" t="s">
        <v>889</v>
      </c>
      <c r="B128" s="7" t="s">
        <v>890</v>
      </c>
      <c r="C128" s="14">
        <v>41944</v>
      </c>
    </row>
    <row r="129" spans="1:19" x14ac:dyDescent="0.2">
      <c r="A129" s="22" t="s">
        <v>889</v>
      </c>
      <c r="B129" s="7" t="s">
        <v>890</v>
      </c>
      <c r="C129" s="14">
        <v>42088</v>
      </c>
      <c r="D129" s="13">
        <v>2014</v>
      </c>
      <c r="E129" s="15" t="s">
        <v>1217</v>
      </c>
      <c r="F129" s="13">
        <v>17</v>
      </c>
      <c r="G129" s="13">
        <v>22</v>
      </c>
      <c r="H129" s="13">
        <v>184142</v>
      </c>
      <c r="I129" s="13">
        <v>1136758</v>
      </c>
      <c r="J129" s="13">
        <v>-1700068</v>
      </c>
      <c r="K129" s="13">
        <v>-3318675</v>
      </c>
      <c r="L129" s="13">
        <v>-1726889</v>
      </c>
      <c r="M129" s="13">
        <v>-3253058</v>
      </c>
      <c r="N129" s="13">
        <v>3906102</v>
      </c>
      <c r="O129" s="13">
        <v>13026188</v>
      </c>
      <c r="P129" s="13">
        <v>1104997</v>
      </c>
      <c r="Q129" s="13">
        <v>1773475</v>
      </c>
      <c r="R129" s="13">
        <v>5011099</v>
      </c>
      <c r="S129" s="13">
        <v>14799663</v>
      </c>
    </row>
    <row r="130" spans="1:19" x14ac:dyDescent="0.2">
      <c r="A130" s="22" t="s">
        <v>889</v>
      </c>
      <c r="B130" s="7" t="s">
        <v>890</v>
      </c>
      <c r="C130" s="14">
        <v>42486</v>
      </c>
    </row>
    <row r="131" spans="1:19" x14ac:dyDescent="0.2">
      <c r="A131" s="22" t="s">
        <v>978</v>
      </c>
      <c r="B131" s="7" t="s">
        <v>979</v>
      </c>
      <c r="C131" s="14">
        <v>41275</v>
      </c>
    </row>
    <row r="132" spans="1:19" x14ac:dyDescent="0.2">
      <c r="A132" s="22" t="s">
        <v>438</v>
      </c>
      <c r="B132" s="7" t="s">
        <v>439</v>
      </c>
      <c r="C132" s="14">
        <v>42142</v>
      </c>
      <c r="D132" s="13">
        <v>2012</v>
      </c>
      <c r="E132" s="15" t="s">
        <v>1204</v>
      </c>
      <c r="F132" s="13">
        <v>15</v>
      </c>
      <c r="G132" s="13">
        <v>18</v>
      </c>
      <c r="H132" s="13">
        <v>28591</v>
      </c>
      <c r="I132" s="13">
        <v>202405</v>
      </c>
      <c r="J132" s="13">
        <v>-1501090</v>
      </c>
      <c r="K132" s="13">
        <v>-2269232</v>
      </c>
      <c r="L132" s="13">
        <v>-1415111</v>
      </c>
      <c r="M132" s="13">
        <v>-2308309</v>
      </c>
      <c r="N132" s="13">
        <v>-105329</v>
      </c>
      <c r="O132" s="13">
        <v>1679813</v>
      </c>
      <c r="P132" s="13">
        <v>535875</v>
      </c>
      <c r="Q132" s="13">
        <v>586089</v>
      </c>
      <c r="R132" s="13">
        <v>676388</v>
      </c>
      <c r="S132" s="13">
        <v>2279052</v>
      </c>
    </row>
    <row r="133" spans="1:19" x14ac:dyDescent="0.2">
      <c r="A133" s="22" t="s">
        <v>158</v>
      </c>
      <c r="B133" s="7" t="s">
        <v>159</v>
      </c>
      <c r="C133" s="14">
        <v>41926</v>
      </c>
    </row>
    <row r="134" spans="1:19" x14ac:dyDescent="0.2">
      <c r="A134" s="22" t="s">
        <v>158</v>
      </c>
      <c r="B134" s="7" t="s">
        <v>159</v>
      </c>
      <c r="C134" s="14">
        <v>42648</v>
      </c>
      <c r="D134" s="13">
        <v>2013</v>
      </c>
      <c r="E134" s="15" t="s">
        <v>1217</v>
      </c>
      <c r="F134" s="13">
        <v>14</v>
      </c>
      <c r="G134" s="13">
        <v>14</v>
      </c>
      <c r="H134" s="13">
        <v>298936</v>
      </c>
      <c r="I134" s="13">
        <v>600917</v>
      </c>
      <c r="J134" s="13">
        <v>-88859</v>
      </c>
      <c r="K134" s="13">
        <v>81357</v>
      </c>
      <c r="L134" s="13">
        <v>-174454</v>
      </c>
      <c r="M134" s="13">
        <v>-50078</v>
      </c>
      <c r="N134" s="13">
        <v>758165</v>
      </c>
      <c r="O134" s="13">
        <v>839573</v>
      </c>
      <c r="P134" s="13">
        <v>797059</v>
      </c>
      <c r="Q134" s="13">
        <v>320415</v>
      </c>
      <c r="R134" s="13">
        <v>1555224</v>
      </c>
      <c r="S134" s="13">
        <v>1755222</v>
      </c>
    </row>
    <row r="135" spans="1:19" x14ac:dyDescent="0.2">
      <c r="A135" s="22" t="s">
        <v>316</v>
      </c>
      <c r="B135" s="7" t="s">
        <v>317</v>
      </c>
      <c r="C135" s="14">
        <v>41808</v>
      </c>
      <c r="D135" s="13">
        <v>2013</v>
      </c>
      <c r="E135" s="15" t="s">
        <v>1217</v>
      </c>
      <c r="F135" s="13">
        <v>20</v>
      </c>
      <c r="G135" s="13">
        <v>20</v>
      </c>
      <c r="H135" s="13">
        <v>91435</v>
      </c>
      <c r="I135" s="13">
        <v>596606</v>
      </c>
      <c r="J135" s="13">
        <v>-57851</v>
      </c>
      <c r="K135" s="13">
        <v>-467229</v>
      </c>
      <c r="L135" s="13">
        <v>-76199</v>
      </c>
      <c r="M135" s="13">
        <v>-539563</v>
      </c>
      <c r="N135" s="13">
        <v>4285</v>
      </c>
      <c r="O135" s="13">
        <v>137055</v>
      </c>
      <c r="P135" s="13">
        <v>120458</v>
      </c>
      <c r="Q135" s="13">
        <v>698634</v>
      </c>
      <c r="R135" s="13">
        <v>124742</v>
      </c>
      <c r="S135" s="13">
        <v>835689</v>
      </c>
    </row>
    <row r="136" spans="1:19" x14ac:dyDescent="0.2">
      <c r="A136" s="22" t="s">
        <v>316</v>
      </c>
      <c r="B136" s="7" t="s">
        <v>317</v>
      </c>
      <c r="C136" s="14">
        <v>42150</v>
      </c>
    </row>
    <row r="137" spans="1:19" x14ac:dyDescent="0.2">
      <c r="A137" s="22" t="s">
        <v>316</v>
      </c>
      <c r="B137" s="7" t="s">
        <v>317</v>
      </c>
      <c r="C137" s="14">
        <v>42793</v>
      </c>
    </row>
    <row r="138" spans="1:19" x14ac:dyDescent="0.2">
      <c r="A138" s="22" t="s">
        <v>316</v>
      </c>
      <c r="B138" s="7" t="s">
        <v>317</v>
      </c>
      <c r="C138" s="14">
        <v>43143</v>
      </c>
    </row>
    <row r="139" spans="1:19" x14ac:dyDescent="0.2">
      <c r="A139" s="22" t="s">
        <v>709</v>
      </c>
      <c r="B139" s="7" t="s">
        <v>710</v>
      </c>
      <c r="C139" s="14">
        <v>40745</v>
      </c>
    </row>
    <row r="140" spans="1:19" x14ac:dyDescent="0.2">
      <c r="A140" s="22" t="s">
        <v>709</v>
      </c>
      <c r="B140" s="7" t="s">
        <v>710</v>
      </c>
      <c r="C140" s="14">
        <v>42249</v>
      </c>
    </row>
    <row r="141" spans="1:19" x14ac:dyDescent="0.2">
      <c r="A141" s="22" t="s">
        <v>545</v>
      </c>
      <c r="B141" s="7" t="s">
        <v>546</v>
      </c>
      <c r="C141" s="14">
        <v>41186</v>
      </c>
    </row>
    <row r="142" spans="1:19" x14ac:dyDescent="0.2">
      <c r="A142" s="22" t="s">
        <v>545</v>
      </c>
      <c r="B142" s="7" t="s">
        <v>546</v>
      </c>
      <c r="C142" s="14">
        <v>41883</v>
      </c>
      <c r="D142" s="13">
        <v>2012</v>
      </c>
      <c r="E142" s="15" t="s">
        <v>1217</v>
      </c>
      <c r="F142" s="13">
        <v>20</v>
      </c>
      <c r="G142" s="13">
        <v>20</v>
      </c>
      <c r="H142" s="13">
        <v>21980</v>
      </c>
      <c r="I142" s="13">
        <v>859020</v>
      </c>
      <c r="J142" s="13">
        <v>-291021</v>
      </c>
      <c r="K142" s="13">
        <v>-462733</v>
      </c>
      <c r="L142" s="13">
        <v>-317456</v>
      </c>
      <c r="M142" s="13">
        <v>-455828</v>
      </c>
      <c r="N142" s="13">
        <v>202519</v>
      </c>
      <c r="O142" s="13">
        <v>1359846</v>
      </c>
      <c r="P142" s="13">
        <v>97668</v>
      </c>
      <c r="Q142" s="13">
        <v>450164</v>
      </c>
      <c r="R142" s="13">
        <v>300186</v>
      </c>
      <c r="S142" s="13">
        <v>1835010</v>
      </c>
    </row>
    <row r="143" spans="1:19" x14ac:dyDescent="0.2">
      <c r="A143" s="22" t="s">
        <v>587</v>
      </c>
      <c r="B143" s="7" t="s">
        <v>588</v>
      </c>
      <c r="C143" s="14">
        <v>42810</v>
      </c>
    </row>
    <row r="144" spans="1:19" x14ac:dyDescent="0.2">
      <c r="A144" s="22" t="s">
        <v>587</v>
      </c>
      <c r="B144" s="7" t="s">
        <v>588</v>
      </c>
      <c r="C144" s="14">
        <v>43269</v>
      </c>
    </row>
    <row r="145" spans="1:19" x14ac:dyDescent="0.2">
      <c r="A145" s="22" t="s">
        <v>301</v>
      </c>
      <c r="B145" s="7" t="s">
        <v>302</v>
      </c>
      <c r="C145" s="14">
        <v>43592</v>
      </c>
    </row>
    <row r="146" spans="1:19" x14ac:dyDescent="0.2">
      <c r="A146" s="22" t="s">
        <v>502</v>
      </c>
      <c r="B146" s="7" t="s">
        <v>503</v>
      </c>
      <c r="C146" s="14">
        <v>43027</v>
      </c>
    </row>
    <row r="147" spans="1:19" x14ac:dyDescent="0.2">
      <c r="A147" s="22" t="s">
        <v>502</v>
      </c>
      <c r="B147" s="7" t="s">
        <v>503</v>
      </c>
      <c r="C147" s="14">
        <v>43501</v>
      </c>
    </row>
    <row r="148" spans="1:19" x14ac:dyDescent="0.2">
      <c r="A148" s="22" t="s">
        <v>444</v>
      </c>
      <c r="B148" s="7" t="s">
        <v>445</v>
      </c>
      <c r="C148" s="14">
        <v>42755</v>
      </c>
    </row>
    <row r="149" spans="1:19" x14ac:dyDescent="0.2">
      <c r="A149" s="22" t="s">
        <v>444</v>
      </c>
      <c r="B149" s="7" t="s">
        <v>445</v>
      </c>
      <c r="C149" s="14">
        <v>42916</v>
      </c>
    </row>
    <row r="150" spans="1:19" x14ac:dyDescent="0.2">
      <c r="A150" s="22" t="s">
        <v>444</v>
      </c>
      <c r="B150" s="7" t="s">
        <v>445</v>
      </c>
      <c r="C150" s="14">
        <v>43367</v>
      </c>
    </row>
    <row r="151" spans="1:19" x14ac:dyDescent="0.2">
      <c r="A151" s="22" t="s">
        <v>570</v>
      </c>
      <c r="B151" s="7" t="s">
        <v>571</v>
      </c>
      <c r="C151" s="14">
        <v>42314</v>
      </c>
      <c r="D151" s="13">
        <v>2013</v>
      </c>
      <c r="E151" s="15" t="s">
        <v>1204</v>
      </c>
      <c r="F151" s="13">
        <v>20</v>
      </c>
      <c r="G151" s="13">
        <v>20</v>
      </c>
      <c r="H151" s="13">
        <v>4999</v>
      </c>
      <c r="I151" s="13">
        <v>6146</v>
      </c>
      <c r="J151" s="13">
        <v>-3261</v>
      </c>
      <c r="K151" s="13">
        <v>-262263</v>
      </c>
      <c r="L151" s="13">
        <v>-3110</v>
      </c>
      <c r="M151" s="13">
        <v>-261861</v>
      </c>
      <c r="N151" s="13">
        <v>-2261</v>
      </c>
      <c r="O151" s="13">
        <v>744440</v>
      </c>
      <c r="P151" s="13">
        <v>125149</v>
      </c>
      <c r="Q151" s="13">
        <v>142015</v>
      </c>
      <c r="R151" s="13">
        <v>122887</v>
      </c>
      <c r="S151" s="13">
        <v>886457</v>
      </c>
    </row>
    <row r="152" spans="1:19" x14ac:dyDescent="0.2">
      <c r="A152" s="22" t="s">
        <v>570</v>
      </c>
      <c r="B152" s="7" t="s">
        <v>571</v>
      </c>
      <c r="C152" s="14">
        <v>43009</v>
      </c>
    </row>
    <row r="153" spans="1:19" x14ac:dyDescent="0.2">
      <c r="A153" s="22" t="s">
        <v>570</v>
      </c>
      <c r="B153" s="7" t="s">
        <v>571</v>
      </c>
      <c r="C153" s="14">
        <v>43250</v>
      </c>
    </row>
    <row r="154" spans="1:19" x14ac:dyDescent="0.2">
      <c r="A154" s="22" t="s">
        <v>897</v>
      </c>
      <c r="B154" s="7" t="s">
        <v>898</v>
      </c>
      <c r="C154" s="14">
        <v>40603</v>
      </c>
      <c r="D154" s="13">
        <v>2005</v>
      </c>
      <c r="E154" s="15" t="s">
        <v>1204</v>
      </c>
      <c r="F154" s="13">
        <v>36</v>
      </c>
      <c r="G154" s="13">
        <v>60</v>
      </c>
      <c r="H154" s="13">
        <v>8139110</v>
      </c>
      <c r="I154" s="13">
        <v>13064842</v>
      </c>
      <c r="J154" s="13">
        <v>-1349398</v>
      </c>
      <c r="K154" s="13">
        <v>-5058896</v>
      </c>
      <c r="L154" s="13">
        <v>-1674132</v>
      </c>
      <c r="M154" s="13">
        <v>-5798813</v>
      </c>
      <c r="N154" s="13">
        <v>3035602</v>
      </c>
      <c r="O154" s="13">
        <v>1026907</v>
      </c>
      <c r="P154" s="13">
        <v>4828665</v>
      </c>
      <c r="Q154" s="13">
        <v>14826561</v>
      </c>
      <c r="R154" s="13">
        <v>9343561</v>
      </c>
      <c r="S154" s="13">
        <v>19298949</v>
      </c>
    </row>
    <row r="155" spans="1:19" x14ac:dyDescent="0.2">
      <c r="A155" s="22" t="s">
        <v>897</v>
      </c>
      <c r="B155" s="7" t="s">
        <v>898</v>
      </c>
      <c r="C155" s="14">
        <v>40634</v>
      </c>
      <c r="D155" s="13">
        <v>2005</v>
      </c>
      <c r="E155" s="15" t="s">
        <v>1204</v>
      </c>
      <c r="F155" s="13">
        <v>36</v>
      </c>
      <c r="G155" s="13">
        <v>60</v>
      </c>
      <c r="H155" s="13">
        <v>8139110</v>
      </c>
      <c r="I155" s="13">
        <v>13064842</v>
      </c>
      <c r="J155" s="13">
        <v>-1349398</v>
      </c>
      <c r="K155" s="13">
        <v>-5058896</v>
      </c>
      <c r="L155" s="13">
        <v>-1674132</v>
      </c>
      <c r="M155" s="13">
        <v>-5798813</v>
      </c>
      <c r="N155" s="13">
        <v>3035602</v>
      </c>
      <c r="O155" s="13">
        <v>1026907</v>
      </c>
      <c r="P155" s="13">
        <v>4828665</v>
      </c>
      <c r="Q155" s="13">
        <v>14826561</v>
      </c>
      <c r="R155" s="13">
        <v>9343561</v>
      </c>
      <c r="S155" s="13">
        <v>19298949</v>
      </c>
    </row>
    <row r="156" spans="1:19" x14ac:dyDescent="0.2">
      <c r="A156" s="22" t="s">
        <v>373</v>
      </c>
      <c r="B156" s="7" t="s">
        <v>374</v>
      </c>
      <c r="C156" s="14">
        <v>43647</v>
      </c>
    </row>
    <row r="157" spans="1:19" x14ac:dyDescent="0.2">
      <c r="A157" s="22" t="s">
        <v>199</v>
      </c>
      <c r="B157" s="7" t="s">
        <v>200</v>
      </c>
      <c r="C157" s="14">
        <v>40940</v>
      </c>
    </row>
    <row r="158" spans="1:19" x14ac:dyDescent="0.2">
      <c r="A158" s="22" t="s">
        <v>199</v>
      </c>
      <c r="B158" s="7" t="s">
        <v>200</v>
      </c>
      <c r="C158" s="14">
        <v>40990</v>
      </c>
    </row>
    <row r="159" spans="1:19" x14ac:dyDescent="0.2">
      <c r="A159" s="22" t="s">
        <v>199</v>
      </c>
      <c r="B159" s="7" t="s">
        <v>200</v>
      </c>
      <c r="C159" s="14">
        <v>41330</v>
      </c>
    </row>
    <row r="160" spans="1:19" x14ac:dyDescent="0.2">
      <c r="A160" s="22" t="s">
        <v>1133</v>
      </c>
      <c r="B160" s="7" t="s">
        <v>1134</v>
      </c>
      <c r="C160" s="14">
        <v>37226</v>
      </c>
    </row>
    <row r="161" spans="1:19" x14ac:dyDescent="0.2">
      <c r="A161" s="22" t="s">
        <v>1133</v>
      </c>
      <c r="B161" s="7" t="s">
        <v>1134</v>
      </c>
      <c r="C161" s="14">
        <v>41243</v>
      </c>
      <c r="D161" s="13">
        <v>2001</v>
      </c>
      <c r="E161" s="15" t="s">
        <v>1204</v>
      </c>
      <c r="F161" s="13">
        <v>17</v>
      </c>
      <c r="G161" s="13">
        <v>17</v>
      </c>
      <c r="H161" s="13">
        <v>715114</v>
      </c>
      <c r="I161" s="13">
        <v>467959</v>
      </c>
      <c r="J161" s="13">
        <v>-310062</v>
      </c>
      <c r="K161" s="13">
        <v>-856170</v>
      </c>
      <c r="L161" s="13">
        <v>-237908</v>
      </c>
      <c r="M161" s="13">
        <v>-817775</v>
      </c>
      <c r="N161" s="13">
        <v>-285944</v>
      </c>
      <c r="O161" s="13">
        <v>-705606</v>
      </c>
      <c r="P161" s="13">
        <v>1139544</v>
      </c>
      <c r="Q161" s="13">
        <v>1681109</v>
      </c>
      <c r="R161" s="13">
        <v>1491870</v>
      </c>
      <c r="S161" s="13">
        <v>1458999</v>
      </c>
    </row>
    <row r="162" spans="1:19" x14ac:dyDescent="0.2">
      <c r="A162" s="22" t="s">
        <v>794</v>
      </c>
      <c r="B162" s="7" t="s">
        <v>795</v>
      </c>
      <c r="C162" s="14">
        <v>43600</v>
      </c>
    </row>
    <row r="163" spans="1:19" x14ac:dyDescent="0.2">
      <c r="A163" s="22" t="s">
        <v>928</v>
      </c>
      <c r="B163" s="7" t="s">
        <v>929</v>
      </c>
      <c r="C163" s="14">
        <v>42444</v>
      </c>
    </row>
    <row r="164" spans="1:19" x14ac:dyDescent="0.2">
      <c r="A164" s="22" t="s">
        <v>126</v>
      </c>
      <c r="B164" s="7" t="s">
        <v>127</v>
      </c>
      <c r="C164" s="14">
        <v>42524</v>
      </c>
    </row>
    <row r="165" spans="1:19" x14ac:dyDescent="0.2">
      <c r="A165" s="22" t="s">
        <v>126</v>
      </c>
      <c r="B165" s="7" t="s">
        <v>127</v>
      </c>
      <c r="C165" s="14">
        <v>43168</v>
      </c>
      <c r="E165" s="13"/>
    </row>
    <row r="166" spans="1:19" x14ac:dyDescent="0.2">
      <c r="A166" s="22" t="s">
        <v>126</v>
      </c>
      <c r="B166" s="7" t="s">
        <v>127</v>
      </c>
      <c r="C166" s="14">
        <v>43559</v>
      </c>
      <c r="E166" s="13"/>
    </row>
    <row r="167" spans="1:19" x14ac:dyDescent="0.2">
      <c r="A167" s="22" t="s">
        <v>970</v>
      </c>
      <c r="B167" s="7" t="s">
        <v>971</v>
      </c>
      <c r="C167" s="14">
        <v>41883</v>
      </c>
    </row>
    <row r="168" spans="1:19" x14ac:dyDescent="0.2">
      <c r="A168" s="22" t="s">
        <v>666</v>
      </c>
      <c r="B168" s="7" t="s">
        <v>667</v>
      </c>
      <c r="C168" s="14">
        <v>42927</v>
      </c>
    </row>
    <row r="169" spans="1:19" x14ac:dyDescent="0.2">
      <c r="A169" s="22" t="s">
        <v>666</v>
      </c>
      <c r="B169" s="7" t="s">
        <v>667</v>
      </c>
      <c r="C169" s="14">
        <v>43347</v>
      </c>
    </row>
    <row r="170" spans="1:19" x14ac:dyDescent="0.2">
      <c r="A170" s="22" t="s">
        <v>685</v>
      </c>
      <c r="B170" s="7" t="s">
        <v>686</v>
      </c>
      <c r="C170" s="14">
        <v>41275</v>
      </c>
      <c r="D170" s="13">
        <v>2009</v>
      </c>
      <c r="E170" s="15" t="s">
        <v>1204</v>
      </c>
      <c r="F170" s="13">
        <v>7</v>
      </c>
      <c r="G170" s="13">
        <v>14</v>
      </c>
    </row>
    <row r="171" spans="1:19" x14ac:dyDescent="0.2">
      <c r="A171" s="22" t="s">
        <v>685</v>
      </c>
      <c r="B171" s="7" t="s">
        <v>686</v>
      </c>
      <c r="C171" s="14">
        <v>42191</v>
      </c>
      <c r="D171" s="13">
        <v>2009</v>
      </c>
      <c r="E171" s="15" t="s">
        <v>1204</v>
      </c>
      <c r="F171" s="13">
        <v>14</v>
      </c>
      <c r="G171" s="13">
        <v>49</v>
      </c>
    </row>
    <row r="172" spans="1:19" x14ac:dyDescent="0.2">
      <c r="A172" s="22" t="s">
        <v>146</v>
      </c>
      <c r="B172" s="7" t="s">
        <v>147</v>
      </c>
      <c r="C172" s="14">
        <v>42522</v>
      </c>
    </row>
    <row r="173" spans="1:19" x14ac:dyDescent="0.2">
      <c r="A173" s="22" t="s">
        <v>146</v>
      </c>
      <c r="B173" s="7" t="s">
        <v>147</v>
      </c>
      <c r="C173" s="14">
        <v>43144</v>
      </c>
    </row>
    <row r="174" spans="1:19" x14ac:dyDescent="0.2">
      <c r="A174" s="22" t="s">
        <v>32</v>
      </c>
      <c r="B174" s="7" t="s">
        <v>33</v>
      </c>
      <c r="C174" s="14">
        <v>42126</v>
      </c>
    </row>
    <row r="175" spans="1:19" x14ac:dyDescent="0.2">
      <c r="A175" s="22" t="s">
        <v>32</v>
      </c>
      <c r="B175" s="7" t="s">
        <v>33</v>
      </c>
      <c r="C175" s="14">
        <v>42675</v>
      </c>
    </row>
    <row r="176" spans="1:19" x14ac:dyDescent="0.2">
      <c r="A176" s="22" t="s">
        <v>32</v>
      </c>
      <c r="B176" s="7" t="s">
        <v>33</v>
      </c>
      <c r="C176" s="14">
        <v>42759</v>
      </c>
    </row>
    <row r="177" spans="1:19" x14ac:dyDescent="0.2">
      <c r="A177" s="22" t="s">
        <v>32</v>
      </c>
      <c r="B177" s="7" t="s">
        <v>33</v>
      </c>
      <c r="C177" s="14">
        <v>43130</v>
      </c>
    </row>
    <row r="178" spans="1:19" x14ac:dyDescent="0.2">
      <c r="A178" s="22" t="s">
        <v>32</v>
      </c>
      <c r="B178" s="7" t="s">
        <v>33</v>
      </c>
      <c r="C178" s="14">
        <v>43712</v>
      </c>
    </row>
    <row r="179" spans="1:19" x14ac:dyDescent="0.2">
      <c r="A179" s="22" t="s">
        <v>641</v>
      </c>
      <c r="B179" s="7" t="s">
        <v>642</v>
      </c>
      <c r="C179" s="14">
        <v>40330</v>
      </c>
      <c r="D179" s="13">
        <v>2008</v>
      </c>
      <c r="E179" s="15" t="s">
        <v>1204</v>
      </c>
    </row>
    <row r="180" spans="1:19" x14ac:dyDescent="0.2">
      <c r="A180" s="22" t="s">
        <v>641</v>
      </c>
      <c r="B180" s="7" t="s">
        <v>642</v>
      </c>
      <c r="C180" s="14">
        <v>40886</v>
      </c>
      <c r="D180" s="13">
        <v>2008</v>
      </c>
      <c r="E180" s="15" t="s">
        <v>1204</v>
      </c>
    </row>
    <row r="181" spans="1:19" x14ac:dyDescent="0.2">
      <c r="A181" s="22" t="s">
        <v>641</v>
      </c>
      <c r="B181" s="7" t="s">
        <v>642</v>
      </c>
      <c r="C181" s="14">
        <v>41520</v>
      </c>
      <c r="D181" s="13">
        <v>2008</v>
      </c>
      <c r="E181" s="15" t="s">
        <v>1204</v>
      </c>
    </row>
    <row r="182" spans="1:19" x14ac:dyDescent="0.2">
      <c r="A182" s="22" t="s">
        <v>175</v>
      </c>
      <c r="B182" s="7" t="s">
        <v>176</v>
      </c>
      <c r="C182" s="14">
        <v>43802</v>
      </c>
    </row>
    <row r="183" spans="1:19" x14ac:dyDescent="0.2">
      <c r="A183" s="22" t="s">
        <v>175</v>
      </c>
      <c r="B183" s="7" t="s">
        <v>176</v>
      </c>
      <c r="C183" s="14">
        <v>43802</v>
      </c>
    </row>
    <row r="184" spans="1:19" x14ac:dyDescent="0.2">
      <c r="A184" s="22" t="s">
        <v>247</v>
      </c>
      <c r="B184" s="7" t="s">
        <v>248</v>
      </c>
      <c r="C184" s="14">
        <v>43557</v>
      </c>
    </row>
    <row r="185" spans="1:19" x14ac:dyDescent="0.2">
      <c r="A185" s="22" t="s">
        <v>247</v>
      </c>
      <c r="B185" s="7" t="s">
        <v>248</v>
      </c>
      <c r="C185" s="14">
        <v>43581</v>
      </c>
    </row>
    <row r="186" spans="1:19" x14ac:dyDescent="0.2">
      <c r="A186" s="22" t="s">
        <v>1017</v>
      </c>
      <c r="B186" s="7" t="s">
        <v>1018</v>
      </c>
      <c r="C186" s="14">
        <v>42653</v>
      </c>
    </row>
    <row r="187" spans="1:19" x14ac:dyDescent="0.2">
      <c r="A187" s="22" t="s">
        <v>163</v>
      </c>
      <c r="B187" s="7" t="s">
        <v>164</v>
      </c>
      <c r="C187" s="14">
        <v>42564</v>
      </c>
      <c r="D187" s="13">
        <v>2005</v>
      </c>
      <c r="E187" s="15" t="s">
        <v>1217</v>
      </c>
      <c r="F187" s="13">
        <v>19</v>
      </c>
      <c r="G187" s="13">
        <v>22</v>
      </c>
      <c r="H187" s="13">
        <v>1583554</v>
      </c>
      <c r="I187" s="13">
        <v>2880093</v>
      </c>
      <c r="J187" s="13">
        <v>-938054</v>
      </c>
      <c r="K187" s="13">
        <v>-123040</v>
      </c>
      <c r="L187" s="13">
        <v>-832626</v>
      </c>
      <c r="M187" s="13">
        <v>-351251</v>
      </c>
      <c r="N187" s="13">
        <v>-29097</v>
      </c>
      <c r="O187" s="13">
        <v>1219900</v>
      </c>
      <c r="P187" s="13">
        <v>1245458</v>
      </c>
      <c r="Q187" s="13">
        <v>1134791</v>
      </c>
      <c r="R187" s="13">
        <v>1595261</v>
      </c>
      <c r="S187" s="13">
        <v>2548577</v>
      </c>
    </row>
    <row r="188" spans="1:19" x14ac:dyDescent="0.2">
      <c r="A188" s="22" t="s">
        <v>163</v>
      </c>
      <c r="B188" s="7" t="s">
        <v>164</v>
      </c>
      <c r="C188" s="14">
        <v>43300</v>
      </c>
      <c r="D188" s="13">
        <v>2005</v>
      </c>
      <c r="E188" s="15" t="s">
        <v>1217</v>
      </c>
      <c r="F188" s="13">
        <v>22</v>
      </c>
      <c r="G188" s="13">
        <v>22</v>
      </c>
      <c r="H188" s="13">
        <v>2880093</v>
      </c>
      <c r="I188" s="13">
        <v>4176593</v>
      </c>
      <c r="J188" s="13">
        <v>-123040</v>
      </c>
      <c r="K188" s="13">
        <v>200490</v>
      </c>
      <c r="L188" s="13">
        <v>-351251</v>
      </c>
      <c r="M188" s="13">
        <v>-129691</v>
      </c>
      <c r="N188" s="13">
        <v>1219900</v>
      </c>
      <c r="O188" s="13">
        <v>3698301</v>
      </c>
      <c r="P188" s="13">
        <v>1134791</v>
      </c>
      <c r="Q188" s="13">
        <v>727986</v>
      </c>
      <c r="R188" s="13">
        <v>2548577</v>
      </c>
      <c r="S188" s="13">
        <v>4426287</v>
      </c>
    </row>
    <row r="189" spans="1:19" x14ac:dyDescent="0.2">
      <c r="A189" s="22" t="s">
        <v>836</v>
      </c>
      <c r="B189" s="7" t="s">
        <v>837</v>
      </c>
      <c r="C189" s="14">
        <v>39577</v>
      </c>
    </row>
    <row r="190" spans="1:19" x14ac:dyDescent="0.2">
      <c r="A190" s="22" t="s">
        <v>836</v>
      </c>
      <c r="B190" s="7" t="s">
        <v>837</v>
      </c>
      <c r="C190" s="14">
        <v>41161</v>
      </c>
    </row>
    <row r="191" spans="1:19" x14ac:dyDescent="0.2">
      <c r="A191" s="22" t="s">
        <v>778</v>
      </c>
      <c r="B191" s="7" t="s">
        <v>779</v>
      </c>
      <c r="C191" s="14">
        <v>42835</v>
      </c>
    </row>
    <row r="192" spans="1:19" x14ac:dyDescent="0.2">
      <c r="A192" s="22" t="s">
        <v>1143</v>
      </c>
      <c r="B192" s="7" t="s">
        <v>1144</v>
      </c>
      <c r="C192" s="14">
        <v>42660</v>
      </c>
    </row>
    <row r="193" spans="1:19" x14ac:dyDescent="0.2">
      <c r="A193" s="22" t="s">
        <v>716</v>
      </c>
      <c r="B193" s="7" t="s">
        <v>717</v>
      </c>
      <c r="C193" s="14">
        <v>39874</v>
      </c>
      <c r="D193" s="13">
        <v>2007</v>
      </c>
      <c r="E193" s="15" t="s">
        <v>1204</v>
      </c>
      <c r="F193" s="13">
        <v>3</v>
      </c>
      <c r="G193" s="13">
        <v>5</v>
      </c>
      <c r="H193" s="13">
        <v>96000</v>
      </c>
      <c r="I193" s="13">
        <v>394944</v>
      </c>
      <c r="J193" s="13">
        <v>15008</v>
      </c>
      <c r="K193" s="13">
        <v>-20814</v>
      </c>
      <c r="L193" s="13">
        <v>18010</v>
      </c>
      <c r="M193" s="13">
        <v>-192411</v>
      </c>
      <c r="N193" s="13">
        <v>46231</v>
      </c>
      <c r="O193" s="13">
        <v>612532</v>
      </c>
      <c r="P193" s="13">
        <v>2258</v>
      </c>
      <c r="Q193" s="13">
        <v>208431</v>
      </c>
      <c r="R193" s="13">
        <v>48490</v>
      </c>
      <c r="S193" s="13">
        <v>925963</v>
      </c>
    </row>
    <row r="194" spans="1:19" x14ac:dyDescent="0.2">
      <c r="A194" s="22" t="s">
        <v>716</v>
      </c>
      <c r="B194" s="7" t="s">
        <v>717</v>
      </c>
      <c r="C194" s="14">
        <v>40940</v>
      </c>
    </row>
    <row r="195" spans="1:19" x14ac:dyDescent="0.2">
      <c r="A195" s="22" t="s">
        <v>716</v>
      </c>
      <c r="B195" s="7" t="s">
        <v>717</v>
      </c>
      <c r="C195" s="14">
        <v>43066</v>
      </c>
    </row>
    <row r="196" spans="1:19" x14ac:dyDescent="0.2">
      <c r="A196" s="22" t="s">
        <v>920</v>
      </c>
      <c r="B196" s="9" t="s">
        <v>921</v>
      </c>
      <c r="C196" s="14">
        <v>43235</v>
      </c>
    </row>
    <row r="197" spans="1:19" x14ac:dyDescent="0.2">
      <c r="A197" s="22" t="s">
        <v>920</v>
      </c>
      <c r="B197" s="7" t="s">
        <v>921</v>
      </c>
      <c r="C197" s="14">
        <v>43718</v>
      </c>
    </row>
    <row r="198" spans="1:19" x14ac:dyDescent="0.2">
      <c r="A198" s="22" t="s">
        <v>493</v>
      </c>
      <c r="B198" s="7" t="s">
        <v>494</v>
      </c>
      <c r="C198" s="14">
        <v>42082</v>
      </c>
    </row>
    <row r="199" spans="1:19" x14ac:dyDescent="0.2">
      <c r="A199" s="22" t="s">
        <v>493</v>
      </c>
      <c r="B199" s="7" t="s">
        <v>494</v>
      </c>
      <c r="C199" s="14">
        <v>42620</v>
      </c>
    </row>
    <row r="200" spans="1:19" x14ac:dyDescent="0.2">
      <c r="A200" s="22" t="s">
        <v>81</v>
      </c>
      <c r="B200" s="7" t="s">
        <v>82</v>
      </c>
      <c r="C200" s="14">
        <v>43282</v>
      </c>
    </row>
    <row r="201" spans="1:19" x14ac:dyDescent="0.2">
      <c r="A201" s="22" t="s">
        <v>81</v>
      </c>
      <c r="B201" s="7" t="s">
        <v>82</v>
      </c>
      <c r="C201" s="14">
        <v>43628</v>
      </c>
    </row>
    <row r="202" spans="1:19" x14ac:dyDescent="0.2">
      <c r="A202" s="22" t="s">
        <v>81</v>
      </c>
      <c r="B202" s="7" t="s">
        <v>82</v>
      </c>
      <c r="C202" s="14">
        <v>43713</v>
      </c>
    </row>
    <row r="203" spans="1:19" x14ac:dyDescent="0.2">
      <c r="A203" s="22" t="s">
        <v>657</v>
      </c>
      <c r="B203" s="7" t="s">
        <v>658</v>
      </c>
      <c r="C203" s="14">
        <v>42250</v>
      </c>
    </row>
    <row r="204" spans="1:19" x14ac:dyDescent="0.2">
      <c r="A204" s="22" t="s">
        <v>657</v>
      </c>
      <c r="B204" s="7" t="s">
        <v>658</v>
      </c>
      <c r="C204" s="14">
        <v>42753</v>
      </c>
    </row>
    <row r="205" spans="1:19" x14ac:dyDescent="0.2">
      <c r="A205" s="22" t="s">
        <v>657</v>
      </c>
      <c r="B205" s="7" t="s">
        <v>658</v>
      </c>
      <c r="C205" s="14">
        <v>42865</v>
      </c>
    </row>
    <row r="206" spans="1:19" x14ac:dyDescent="0.2">
      <c r="A206" s="22" t="s">
        <v>605</v>
      </c>
      <c r="B206" s="7" t="s">
        <v>606</v>
      </c>
      <c r="C206" s="14">
        <v>42522</v>
      </c>
      <c r="D206" s="13">
        <v>2015</v>
      </c>
      <c r="E206" s="15" t="s">
        <v>1204</v>
      </c>
      <c r="F206" s="13">
        <v>20</v>
      </c>
      <c r="G206" s="13">
        <v>20</v>
      </c>
      <c r="H206" s="13">
        <v>0</v>
      </c>
      <c r="I206" s="13">
        <v>0</v>
      </c>
      <c r="J206" s="13">
        <v>-4304</v>
      </c>
      <c r="K206" s="13">
        <v>-77243</v>
      </c>
      <c r="L206" s="13">
        <v>-4355</v>
      </c>
      <c r="M206" s="13">
        <v>-154821</v>
      </c>
      <c r="N206" s="13">
        <v>62196</v>
      </c>
      <c r="O206" s="13">
        <v>1065230</v>
      </c>
      <c r="P206" s="13">
        <v>6799</v>
      </c>
      <c r="Q206" s="13">
        <v>154935</v>
      </c>
      <c r="R206" s="13">
        <v>68996</v>
      </c>
      <c r="S206" s="13">
        <v>1275454</v>
      </c>
    </row>
    <row r="207" spans="1:19" x14ac:dyDescent="0.2">
      <c r="A207" s="22" t="s">
        <v>605</v>
      </c>
      <c r="B207" s="7" t="s">
        <v>606</v>
      </c>
      <c r="C207" s="14">
        <v>42901</v>
      </c>
      <c r="D207" s="13">
        <v>2015</v>
      </c>
      <c r="E207" s="15" t="s">
        <v>1204</v>
      </c>
      <c r="F207" s="13">
        <v>20</v>
      </c>
      <c r="G207" s="13">
        <v>20</v>
      </c>
      <c r="H207" s="13">
        <v>250</v>
      </c>
      <c r="I207" s="13">
        <v>23821</v>
      </c>
      <c r="J207" s="13">
        <v>-53972</v>
      </c>
      <c r="K207" s="13">
        <v>-867227</v>
      </c>
      <c r="L207" s="13">
        <v>-39531</v>
      </c>
      <c r="M207" s="13">
        <v>-1140092</v>
      </c>
      <c r="N207" s="13">
        <v>364073</v>
      </c>
      <c r="O207" s="13">
        <v>5137542</v>
      </c>
      <c r="P207" s="13">
        <v>53407</v>
      </c>
      <c r="Q207" s="13">
        <v>235306</v>
      </c>
      <c r="R207" s="13">
        <v>417481</v>
      </c>
      <c r="S207" s="13">
        <v>5416179</v>
      </c>
    </row>
    <row r="208" spans="1:19" x14ac:dyDescent="0.2">
      <c r="A208" s="22" t="s">
        <v>605</v>
      </c>
      <c r="B208" s="7" t="s">
        <v>606</v>
      </c>
      <c r="C208" s="14">
        <v>42902</v>
      </c>
      <c r="D208" s="13">
        <v>2015</v>
      </c>
      <c r="E208" s="15" t="s">
        <v>1204</v>
      </c>
      <c r="F208" s="13">
        <v>20</v>
      </c>
      <c r="G208" s="13">
        <v>20</v>
      </c>
      <c r="H208" s="13">
        <v>250</v>
      </c>
      <c r="I208" s="13">
        <v>23821</v>
      </c>
      <c r="J208" s="13">
        <v>-53972</v>
      </c>
      <c r="K208" s="13">
        <v>-867227</v>
      </c>
      <c r="L208" s="13">
        <v>-39531</v>
      </c>
      <c r="M208" s="13">
        <v>-1140092</v>
      </c>
      <c r="N208" s="13">
        <v>364073</v>
      </c>
      <c r="O208" s="13">
        <v>5137542</v>
      </c>
      <c r="P208" s="13">
        <v>53407</v>
      </c>
      <c r="Q208" s="13">
        <v>235306</v>
      </c>
      <c r="R208" s="13">
        <v>417481</v>
      </c>
      <c r="S208" s="13">
        <v>5416179</v>
      </c>
    </row>
    <row r="209" spans="1:19" x14ac:dyDescent="0.2">
      <c r="A209" s="22" t="s">
        <v>1043</v>
      </c>
      <c r="B209" s="7" t="s">
        <v>1044</v>
      </c>
      <c r="C209" s="14">
        <v>41801</v>
      </c>
    </row>
    <row r="210" spans="1:19" x14ac:dyDescent="0.2">
      <c r="A210" s="22" t="s">
        <v>1043</v>
      </c>
      <c r="B210" s="7" t="s">
        <v>1044</v>
      </c>
      <c r="C210" s="14">
        <v>41852</v>
      </c>
    </row>
    <row r="211" spans="1:19" x14ac:dyDescent="0.2">
      <c r="A211" s="22" t="s">
        <v>405</v>
      </c>
      <c r="B211" s="7" t="s">
        <v>406</v>
      </c>
      <c r="C211" s="14">
        <v>42668</v>
      </c>
    </row>
    <row r="212" spans="1:19" x14ac:dyDescent="0.2">
      <c r="A212" s="22" t="s">
        <v>405</v>
      </c>
      <c r="B212" s="7" t="s">
        <v>406</v>
      </c>
      <c r="C212" s="14">
        <v>43055</v>
      </c>
    </row>
    <row r="213" spans="1:19" x14ac:dyDescent="0.2">
      <c r="A213" s="22" t="s">
        <v>42</v>
      </c>
      <c r="B213" s="7" t="s">
        <v>43</v>
      </c>
      <c r="C213" s="14">
        <v>40299</v>
      </c>
    </row>
    <row r="214" spans="1:19" x14ac:dyDescent="0.2">
      <c r="A214" s="22" t="s">
        <v>42</v>
      </c>
      <c r="B214" s="7" t="s">
        <v>43</v>
      </c>
      <c r="C214" s="14">
        <v>40854</v>
      </c>
      <c r="D214" s="13">
        <v>2009</v>
      </c>
      <c r="E214" s="15" t="s">
        <v>1217</v>
      </c>
      <c r="F214" s="13">
        <v>71</v>
      </c>
      <c r="G214" s="13">
        <v>71</v>
      </c>
      <c r="H214" s="13">
        <v>0</v>
      </c>
      <c r="I214" s="13">
        <v>0</v>
      </c>
      <c r="J214" s="13">
        <v>-173295</v>
      </c>
      <c r="K214" s="13">
        <v>-4847464</v>
      </c>
      <c r="L214" s="13">
        <v>-156388</v>
      </c>
      <c r="M214" s="13">
        <v>-5288272</v>
      </c>
      <c r="N214" s="13">
        <v>449904</v>
      </c>
      <c r="O214" s="13">
        <v>8983447</v>
      </c>
      <c r="P214" s="13">
        <v>191717</v>
      </c>
      <c r="Q214" s="13">
        <v>22975970</v>
      </c>
      <c r="R214" s="13">
        <v>641621</v>
      </c>
      <c r="S214" s="13">
        <v>31959417</v>
      </c>
    </row>
    <row r="215" spans="1:19" x14ac:dyDescent="0.2">
      <c r="A215" s="22" t="s">
        <v>42</v>
      </c>
      <c r="B215" s="7" t="s">
        <v>43</v>
      </c>
      <c r="C215" s="14">
        <v>41030</v>
      </c>
    </row>
    <row r="216" spans="1:19" x14ac:dyDescent="0.2">
      <c r="A216" s="22" t="s">
        <v>42</v>
      </c>
      <c r="B216" s="7" t="s">
        <v>43</v>
      </c>
      <c r="C216" s="14">
        <v>41585</v>
      </c>
      <c r="D216" s="13">
        <v>2009</v>
      </c>
      <c r="E216" s="15" t="s">
        <v>1217</v>
      </c>
      <c r="F216" s="13">
        <v>71</v>
      </c>
      <c r="G216" s="13">
        <v>71</v>
      </c>
      <c r="H216" s="13">
        <v>0</v>
      </c>
      <c r="I216" s="13">
        <v>0</v>
      </c>
      <c r="J216" s="13">
        <v>-4847464</v>
      </c>
      <c r="K216" s="13">
        <v>-7106475</v>
      </c>
      <c r="L216" s="13">
        <v>-5288272</v>
      </c>
      <c r="M216" s="13">
        <v>-7484877</v>
      </c>
      <c r="N216" s="13">
        <v>8983447</v>
      </c>
      <c r="O216" s="13">
        <v>10727560</v>
      </c>
      <c r="P216" s="13">
        <v>22975970</v>
      </c>
      <c r="Q216" s="13">
        <v>33736643</v>
      </c>
      <c r="R216" s="13">
        <v>31959417</v>
      </c>
      <c r="S216" s="13">
        <v>44464203</v>
      </c>
    </row>
    <row r="217" spans="1:19" x14ac:dyDescent="0.2">
      <c r="A217" s="22" t="s">
        <v>42</v>
      </c>
      <c r="B217" s="7" t="s">
        <v>43</v>
      </c>
      <c r="C217" s="14">
        <v>42187</v>
      </c>
    </row>
    <row r="218" spans="1:19" x14ac:dyDescent="0.2">
      <c r="A218" s="22" t="s">
        <v>42</v>
      </c>
      <c r="B218" s="7" t="s">
        <v>43</v>
      </c>
      <c r="C218" s="14">
        <v>42570</v>
      </c>
    </row>
    <row r="219" spans="1:19" x14ac:dyDescent="0.2">
      <c r="A219" s="22" t="s">
        <v>42</v>
      </c>
      <c r="B219" s="7" t="s">
        <v>43</v>
      </c>
      <c r="C219" s="14">
        <v>42997</v>
      </c>
    </row>
    <row r="220" spans="1:19" x14ac:dyDescent="0.2">
      <c r="A220" s="22" t="s">
        <v>734</v>
      </c>
      <c r="B220" s="7" t="s">
        <v>735</v>
      </c>
      <c r="C220" s="14">
        <v>42196</v>
      </c>
      <c r="D220" s="13">
        <v>2011</v>
      </c>
      <c r="E220" s="15" t="s">
        <v>1217</v>
      </c>
      <c r="F220" s="13">
        <v>10</v>
      </c>
      <c r="G220" s="13">
        <v>10</v>
      </c>
      <c r="H220" s="13">
        <v>2414690</v>
      </c>
      <c r="I220" s="13">
        <v>2642706</v>
      </c>
      <c r="J220" s="13">
        <v>589309</v>
      </c>
      <c r="K220" s="13">
        <v>-672918</v>
      </c>
      <c r="L220" s="13">
        <v>926619</v>
      </c>
      <c r="M220" s="13">
        <v>-462007</v>
      </c>
      <c r="N220" s="13">
        <v>1590089</v>
      </c>
      <c r="O220" s="13">
        <v>529886</v>
      </c>
      <c r="P220" s="13">
        <v>1038139</v>
      </c>
      <c r="Q220" s="13">
        <v>4025226</v>
      </c>
      <c r="R220" s="13">
        <v>2652229</v>
      </c>
      <c r="S220" s="13">
        <v>4555113</v>
      </c>
    </row>
    <row r="221" spans="1:19" x14ac:dyDescent="0.2">
      <c r="A221" s="22" t="s">
        <v>734</v>
      </c>
      <c r="B221" s="7" t="s">
        <v>735</v>
      </c>
      <c r="C221" s="14">
        <v>42339</v>
      </c>
      <c r="D221" s="13">
        <v>2011</v>
      </c>
      <c r="E221" s="15" t="s">
        <v>1217</v>
      </c>
      <c r="F221" s="13">
        <v>10</v>
      </c>
      <c r="G221" s="13">
        <v>11</v>
      </c>
      <c r="H221" s="13">
        <v>5245449</v>
      </c>
      <c r="I221" s="13">
        <v>2795459</v>
      </c>
      <c r="J221" s="13">
        <v>-349410</v>
      </c>
      <c r="K221" s="13">
        <v>-89036</v>
      </c>
      <c r="L221" s="13">
        <v>-315591</v>
      </c>
      <c r="M221" s="13">
        <v>304946</v>
      </c>
      <c r="N221" s="13">
        <v>1202805</v>
      </c>
      <c r="O221" s="13">
        <v>440850</v>
      </c>
      <c r="P221" s="13">
        <v>3382827</v>
      </c>
      <c r="Q221" s="13">
        <v>3725513</v>
      </c>
      <c r="R221" s="13">
        <v>4585632</v>
      </c>
      <c r="S221" s="13">
        <v>4522281</v>
      </c>
    </row>
    <row r="222" spans="1:19" x14ac:dyDescent="0.2">
      <c r="A222" s="22" t="s">
        <v>1154</v>
      </c>
      <c r="B222" s="7" t="s">
        <v>1155</v>
      </c>
      <c r="C222" s="14">
        <v>41613</v>
      </c>
      <c r="D222" s="13">
        <v>2008</v>
      </c>
      <c r="E222" s="15" t="s">
        <v>1204</v>
      </c>
      <c r="F222" s="13">
        <v>18</v>
      </c>
      <c r="G222" s="13">
        <v>25</v>
      </c>
      <c r="H222" s="13">
        <v>376015</v>
      </c>
      <c r="I222" s="13">
        <v>4066781</v>
      </c>
      <c r="J222" s="13">
        <v>-2023900</v>
      </c>
      <c r="K222" s="13">
        <v>-2209822</v>
      </c>
      <c r="L222" s="13">
        <v>-2158899</v>
      </c>
      <c r="M222" s="13">
        <v>-2438025</v>
      </c>
      <c r="N222" s="13">
        <v>1701362</v>
      </c>
      <c r="O222" s="13">
        <v>2333041</v>
      </c>
      <c r="P222" s="13">
        <v>1434106</v>
      </c>
      <c r="Q222" s="13">
        <v>3957985</v>
      </c>
      <c r="R222" s="13">
        <v>4997247</v>
      </c>
      <c r="S222" s="13">
        <v>8758050</v>
      </c>
    </row>
    <row r="223" spans="1:19" x14ac:dyDescent="0.2">
      <c r="A223" s="23" t="s">
        <v>1221</v>
      </c>
      <c r="B223" s="9" t="s">
        <v>191</v>
      </c>
      <c r="C223" s="14">
        <v>42835</v>
      </c>
    </row>
    <row r="224" spans="1:19" x14ac:dyDescent="0.2">
      <c r="A224" s="23" t="s">
        <v>1221</v>
      </c>
      <c r="B224" s="7" t="s">
        <v>191</v>
      </c>
      <c r="C224" s="14">
        <v>43108</v>
      </c>
    </row>
  </sheetData>
  <autoFilter ref="A1:Z298" xr:uid="{0096475E-86CD-D243-A1D8-F3038E9F758A}">
    <sortState xmlns:xlrd2="http://schemas.microsoft.com/office/spreadsheetml/2017/richdata2" ref="A2:Z298">
      <sortCondition ref="A1:A298"/>
    </sortState>
  </autoFilter>
  <hyperlinks>
    <hyperlink ref="B61" r:id="rId1" xr:uid="{D0E55176-A400-944B-9AC1-261E193138FC}"/>
    <hyperlink ref="B40" r:id="rId2" xr:uid="{910496F0-831F-624D-B60C-8613CE54A5B6}"/>
    <hyperlink ref="B47" r:id="rId3" xr:uid="{2139CD13-EA41-DA40-AE60-D06E4BD30E88}"/>
    <hyperlink ref="B64" r:id="rId4" xr:uid="{488744D5-E28F-FF44-A499-2974BEA46573}"/>
    <hyperlink ref="B67" r:id="rId5" xr:uid="{28D10192-1195-3748-92E9-3F9D543131ED}"/>
    <hyperlink ref="B73" r:id="rId6" xr:uid="{345143E0-0BBA-984C-B300-4759757EA212}"/>
    <hyperlink ref="B74" r:id="rId7" xr:uid="{F3E43298-AC15-E649-8E4B-4CE6BB6D5F11}"/>
    <hyperlink ref="B77" r:id="rId8" xr:uid="{802DDCFB-6DAE-0D4A-9340-5E6A3A65D893}"/>
    <hyperlink ref="B79" r:id="rId9" xr:uid="{31D76849-87EC-CE46-A32B-465529663048}"/>
    <hyperlink ref="B89" r:id="rId10" xr:uid="{6B5346F6-A00B-E54F-A9AD-700AF478D99C}"/>
    <hyperlink ref="B94" r:id="rId11" xr:uid="{50E68F81-EE79-334E-9EBF-55F5177A35D7}"/>
    <hyperlink ref="B98" r:id="rId12" xr:uid="{A3FB63C4-A466-2F4E-9BAD-FE9D4F66899D}"/>
    <hyperlink ref="B99" r:id="rId13" xr:uid="{CC206278-DB34-6342-91FA-E9B8C5353596}"/>
    <hyperlink ref="B223" r:id="rId14" xr:uid="{13815BE6-E541-8E41-9766-7EE49CBDEF42}"/>
    <hyperlink ref="B114" r:id="rId15" xr:uid="{991B0513-1CAC-B443-A974-BB9BDC439E1F}"/>
    <hyperlink ref="B118" r:id="rId16" xr:uid="{BA3705D9-5C70-6D48-BB86-D6AF2F9C112E}"/>
    <hyperlink ref="B121" r:id="rId17" xr:uid="{1395116B-73F5-884B-95AE-9071812651C5}"/>
    <hyperlink ref="B124" r:id="rId18" xr:uid="{D1EA27E3-A013-2F4E-AF21-2E6BA5E63B74}"/>
    <hyperlink ref="B72" r:id="rId19" xr:uid="{96F90DEC-9BB4-FF4E-9723-7F0104CF5CAA}"/>
    <hyperlink ref="B196" r:id="rId20" xr:uid="{675F6B99-2562-7C4A-8D00-C238AA3815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UE FinT 4221</vt:lpstr>
      <vt:lpstr>French FinT rounds 223</vt:lpstr>
      <vt:lpstr>French FinT rounds Fin data 223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TURKI Aymen</dc:creator>
  <cp:lastModifiedBy>TURKI Aymen</cp:lastModifiedBy>
  <dcterms:created xsi:type="dcterms:W3CDTF">2021-08-25T11:24:38Z</dcterms:created>
  <dcterms:modified xsi:type="dcterms:W3CDTF">2021-09-10T06:58:14Z</dcterms:modified>
</cp:coreProperties>
</file>